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.Shaikh Parvez\Desktop\"/>
    </mc:Choice>
  </mc:AlternateContent>
  <xr:revisionPtr revIDLastSave="0" documentId="13_ncr:1_{65D41EE5-281D-4CCF-AB38-24ED23F09B80}" xr6:coauthVersionLast="47" xr6:coauthVersionMax="47" xr10:uidLastSave="{00000000-0000-0000-0000-000000000000}"/>
  <bookViews>
    <workbookView xWindow="11424" yWindow="0" windowWidth="11712" windowHeight="12336" activeTab="12" xr2:uid="{8B6D1F01-971F-4064-A1FF-3B7B87D177C3}"/>
  </bookViews>
  <sheets>
    <sheet name="Combined Portfolio Performance" sheetId="17" r:id="rId1"/>
    <sheet name="Sector wise Performance" sheetId="29" r:id="rId2"/>
    <sheet name="TELECOM MAX PROFIT" sheetId="34" r:id="rId3"/>
    <sheet name="TELECOM SHARPE " sheetId="35" r:id="rId4"/>
    <sheet name="OIL MAX SHARPE" sheetId="36" r:id="rId5"/>
    <sheet name="OIL MAX PROFIT" sheetId="37" r:id="rId6"/>
    <sheet name="COMSUMER MAX PROFIT" sheetId="38" r:id="rId7"/>
    <sheet name="CONSUMER SHARPE" sheetId="39" r:id="rId8"/>
    <sheet name="CONSTRUCTION  MAX SHARP" sheetId="33" r:id="rId9"/>
    <sheet name="CONSTRUCTION MAX PROFIT " sheetId="32" r:id="rId10"/>
    <sheet name="METALS MAX SHARP" sheetId="31" r:id="rId11"/>
    <sheet name="METALS MAX PROFIT" sheetId="30" r:id="rId12"/>
    <sheet name="BENCHMARKING" sheetId="40" r:id="rId13"/>
    <sheet name="Nifty Data" sheetId="18" r:id="rId14"/>
    <sheet name="Max Sharpe" sheetId="4" r:id="rId15"/>
    <sheet name="Equal weight" sheetId="28" r:id="rId16"/>
    <sheet name="Max returns" sheetId="16" r:id="rId17"/>
    <sheet name="TEST (Annual)" sheetId="6" r:id="rId18"/>
    <sheet name="COV (Annual)" sheetId="5" r:id="rId19"/>
    <sheet name="RAW DATA" sheetId="3" r:id="rId20"/>
    <sheet name="q1 Returns" sheetId="22" r:id="rId21"/>
    <sheet name="q2 Returns" sheetId="23" r:id="rId22"/>
    <sheet name="q3 Returns" sheetId="24" r:id="rId23"/>
    <sheet name="q4 Returns" sheetId="25" r:id="rId24"/>
    <sheet name="q5 Returns" sheetId="26" r:id="rId25"/>
    <sheet name=" q6 Returns" sheetId="27" r:id="rId26"/>
  </sheets>
  <externalReferences>
    <externalReference r:id="rId27"/>
    <externalReference r:id="rId28"/>
  </externalReferences>
  <definedNames>
    <definedName name="solver_adj" localSheetId="6" hidden="1">'COMSUMER MAX PROFIT'!$F$3:$F$5</definedName>
    <definedName name="solver_adj" localSheetId="8" hidden="1">'CONSTRUCTION  MAX SHARP'!$F$3:$F$5</definedName>
    <definedName name="solver_adj" localSheetId="9" hidden="1">'CONSTRUCTION MAX PROFIT '!$F$3:$F$5</definedName>
    <definedName name="solver_adj" localSheetId="7" hidden="1">'CONSUMER SHARPE'!$F$3:$F$5</definedName>
    <definedName name="solver_adj" localSheetId="15" hidden="1">'Equal weight'!$F$3:$F$17</definedName>
    <definedName name="solver_adj" localSheetId="16" hidden="1">'Max returns'!$F$3:$F$17</definedName>
    <definedName name="solver_adj" localSheetId="14" hidden="1">'Max Sharpe'!$F$3:$F$17</definedName>
    <definedName name="solver_adj" localSheetId="11" hidden="1">'METALS MAX PROFIT'!$F$3:$F$5</definedName>
    <definedName name="solver_adj" localSheetId="10" hidden="1">'METALS MAX SHARP'!$F$3:$F$5</definedName>
    <definedName name="solver_adj" localSheetId="5" hidden="1">'OIL MAX PROFIT'!$F$3:$F$5</definedName>
    <definedName name="solver_adj" localSheetId="4" hidden="1">'OIL MAX SHARPE'!$F$3:$F$5</definedName>
    <definedName name="solver_adj" localSheetId="2" hidden="1">'TELECOM MAX PROFIT'!$F$3:$F$5</definedName>
    <definedName name="solver_adj" localSheetId="3" hidden="1">'TELECOM SHARPE '!$F$3:$F$5</definedName>
    <definedName name="solver_cvg" localSheetId="6" hidden="1">0.0001</definedName>
    <definedName name="solver_cvg" localSheetId="8" hidden="1">0.0001</definedName>
    <definedName name="solver_cvg" localSheetId="9" hidden="1">0.0001</definedName>
    <definedName name="solver_cvg" localSheetId="7" hidden="1">0.0001</definedName>
    <definedName name="solver_cvg" localSheetId="15" hidden="1">0.0001</definedName>
    <definedName name="solver_cvg" localSheetId="16" hidden="1">0.0001</definedName>
    <definedName name="solver_cvg" localSheetId="14" hidden="1">0.0001</definedName>
    <definedName name="solver_cvg" localSheetId="11" hidden="1">0.0001</definedName>
    <definedName name="solver_cvg" localSheetId="10" hidden="1">0.0001</definedName>
    <definedName name="solver_cvg" localSheetId="5" hidden="1">0.0001</definedName>
    <definedName name="solver_cvg" localSheetId="4" hidden="1">0.0001</definedName>
    <definedName name="solver_cvg" localSheetId="2" hidden="1">0.0001</definedName>
    <definedName name="solver_cvg" localSheetId="3" hidden="1">0.0001</definedName>
    <definedName name="solver_drv" localSheetId="6" hidden="1">1</definedName>
    <definedName name="solver_drv" localSheetId="8" hidden="1">1</definedName>
    <definedName name="solver_drv" localSheetId="9" hidden="1">1</definedName>
    <definedName name="solver_drv" localSheetId="7" hidden="1">1</definedName>
    <definedName name="solver_drv" localSheetId="15" hidden="1">1</definedName>
    <definedName name="solver_drv" localSheetId="16" hidden="1">1</definedName>
    <definedName name="solver_drv" localSheetId="14" hidden="1">1</definedName>
    <definedName name="solver_drv" localSheetId="11" hidden="1">1</definedName>
    <definedName name="solver_drv" localSheetId="10" hidden="1">1</definedName>
    <definedName name="solver_drv" localSheetId="5" hidden="1">1</definedName>
    <definedName name="solver_drv" localSheetId="4" hidden="1">1</definedName>
    <definedName name="solver_drv" localSheetId="2" hidden="1">1</definedName>
    <definedName name="solver_drv" localSheetId="3" hidden="1">1</definedName>
    <definedName name="solver_eng" localSheetId="6" hidden="1">1</definedName>
    <definedName name="solver_eng" localSheetId="8" hidden="1">1</definedName>
    <definedName name="solver_eng" localSheetId="9" hidden="1">1</definedName>
    <definedName name="solver_eng" localSheetId="7" hidden="1">1</definedName>
    <definedName name="solver_eng" localSheetId="15" hidden="1">1</definedName>
    <definedName name="solver_eng" localSheetId="16" hidden="1">1</definedName>
    <definedName name="solver_eng" localSheetId="14" hidden="1">1</definedName>
    <definedName name="solver_eng" localSheetId="11" hidden="1">1</definedName>
    <definedName name="solver_eng" localSheetId="10" hidden="1">1</definedName>
    <definedName name="solver_eng" localSheetId="5" hidden="1">1</definedName>
    <definedName name="solver_eng" localSheetId="4" hidden="1">1</definedName>
    <definedName name="solver_eng" localSheetId="2" hidden="1">1</definedName>
    <definedName name="solver_eng" localSheetId="3" hidden="1">1</definedName>
    <definedName name="solver_est" localSheetId="6" hidden="1">1</definedName>
    <definedName name="solver_est" localSheetId="8" hidden="1">1</definedName>
    <definedName name="solver_est" localSheetId="9" hidden="1">1</definedName>
    <definedName name="solver_est" localSheetId="7" hidden="1">1</definedName>
    <definedName name="solver_est" localSheetId="15" hidden="1">1</definedName>
    <definedName name="solver_est" localSheetId="16" hidden="1">1</definedName>
    <definedName name="solver_est" localSheetId="14" hidden="1">1</definedName>
    <definedName name="solver_est" localSheetId="11" hidden="1">1</definedName>
    <definedName name="solver_est" localSheetId="10" hidden="1">1</definedName>
    <definedName name="solver_est" localSheetId="5" hidden="1">1</definedName>
    <definedName name="solver_est" localSheetId="4" hidden="1">1</definedName>
    <definedName name="solver_est" localSheetId="2" hidden="1">1</definedName>
    <definedName name="solver_est" localSheetId="3" hidden="1">1</definedName>
    <definedName name="solver_itr" localSheetId="6" hidden="1">2147483647</definedName>
    <definedName name="solver_itr" localSheetId="8" hidden="1">2147483647</definedName>
    <definedName name="solver_itr" localSheetId="9" hidden="1">2147483647</definedName>
    <definedName name="solver_itr" localSheetId="7" hidden="1">2147483647</definedName>
    <definedName name="solver_itr" localSheetId="15" hidden="1">2147483647</definedName>
    <definedName name="solver_itr" localSheetId="16" hidden="1">2147483647</definedName>
    <definedName name="solver_itr" localSheetId="14" hidden="1">2147483647</definedName>
    <definedName name="solver_itr" localSheetId="11" hidden="1">2147483647</definedName>
    <definedName name="solver_itr" localSheetId="10" hidden="1">2147483647</definedName>
    <definedName name="solver_itr" localSheetId="5" hidden="1">2147483647</definedName>
    <definedName name="solver_itr" localSheetId="4" hidden="1">2147483647</definedName>
    <definedName name="solver_itr" localSheetId="2" hidden="1">2147483647</definedName>
    <definedName name="solver_itr" localSheetId="3" hidden="1">2147483647</definedName>
    <definedName name="solver_lhs1" localSheetId="6" hidden="1">'COMSUMER MAX PROFIT'!$B$24</definedName>
    <definedName name="solver_lhs1" localSheetId="8" hidden="1">'CONSTRUCTION  MAX SHARP'!$B$24</definedName>
    <definedName name="solver_lhs1" localSheetId="9" hidden="1">'CONSTRUCTION MAX PROFIT '!$B$24</definedName>
    <definedName name="solver_lhs1" localSheetId="7" hidden="1">'CONSUMER SHARPE'!$B$24</definedName>
    <definedName name="solver_lhs1" localSheetId="15" hidden="1">'Equal weight'!$B$24</definedName>
    <definedName name="solver_lhs1" localSheetId="16" hidden="1">'Max returns'!$B$24</definedName>
    <definedName name="solver_lhs1" localSheetId="14" hidden="1">'Max Sharpe'!$B$24</definedName>
    <definedName name="solver_lhs1" localSheetId="11" hidden="1">'METALS MAX PROFIT'!$B$24</definedName>
    <definedName name="solver_lhs1" localSheetId="10" hidden="1">'METALS MAX SHARP'!$B$24</definedName>
    <definedName name="solver_lhs1" localSheetId="5" hidden="1">'OIL MAX PROFIT'!$B$24</definedName>
    <definedName name="solver_lhs1" localSheetId="4" hidden="1">'OIL MAX SHARPE'!$B$24</definedName>
    <definedName name="solver_lhs1" localSheetId="2" hidden="1">'TELECOM MAX PROFIT'!$B$24</definedName>
    <definedName name="solver_lhs1" localSheetId="3" hidden="1">'TELECOM SHARPE '!$B$24</definedName>
    <definedName name="solver_lhs2" localSheetId="6" hidden="1">'COMSUMER MAX PROFIT'!$F$3:$F$5</definedName>
    <definedName name="solver_lhs2" localSheetId="8" hidden="1">'CONSTRUCTION  MAX SHARP'!$F$3:$F$5</definedName>
    <definedName name="solver_lhs2" localSheetId="9" hidden="1">'CONSTRUCTION MAX PROFIT '!$F$3:$F$5</definedName>
    <definedName name="solver_lhs2" localSheetId="7" hidden="1">'CONSUMER SHARPE'!$F$3:$F$5</definedName>
    <definedName name="solver_lhs2" localSheetId="15" hidden="1">'Equal weight'!$F$3:$F$17</definedName>
    <definedName name="solver_lhs2" localSheetId="16" hidden="1">'Max returns'!$F$3:$F$17</definedName>
    <definedName name="solver_lhs2" localSheetId="14" hidden="1">'Max Sharpe'!$F$3:$F$17</definedName>
    <definedName name="solver_lhs2" localSheetId="11" hidden="1">'METALS MAX PROFIT'!$F$3:$F$5</definedName>
    <definedName name="solver_lhs2" localSheetId="10" hidden="1">'METALS MAX SHARP'!$F$3:$F$5</definedName>
    <definedName name="solver_lhs2" localSheetId="5" hidden="1">'OIL MAX PROFIT'!$F$3:$F$5</definedName>
    <definedName name="solver_lhs2" localSheetId="4" hidden="1">'OIL MAX SHARPE'!$F$3:$F$5</definedName>
    <definedName name="solver_lhs2" localSheetId="2" hidden="1">'TELECOM MAX PROFIT'!$F$3:$F$5</definedName>
    <definedName name="solver_lhs2" localSheetId="3" hidden="1">'TELECOM SHARPE '!$F$3:$F$5</definedName>
    <definedName name="solver_lhs3" localSheetId="6" hidden="1">'COMSUMER MAX PROFIT'!$F$3:$F$5</definedName>
    <definedName name="solver_lhs3" localSheetId="8" hidden="1">'CONSTRUCTION  MAX SHARP'!$F$3:$F$5</definedName>
    <definedName name="solver_lhs3" localSheetId="9" hidden="1">'CONSTRUCTION MAX PROFIT '!$F$3:$F$5</definedName>
    <definedName name="solver_lhs3" localSheetId="7" hidden="1">'CONSUMER SHARPE'!$F$3:$F$5</definedName>
    <definedName name="solver_lhs3" localSheetId="15" hidden="1">'Equal weight'!$F$3:$F$17</definedName>
    <definedName name="solver_lhs3" localSheetId="16" hidden="1">'Max returns'!$F$3:$F$17</definedName>
    <definedName name="solver_lhs3" localSheetId="14" hidden="1">'Max Sharpe'!$F$3:$F$17</definedName>
    <definedName name="solver_lhs3" localSheetId="11" hidden="1">'METALS MAX PROFIT'!$F$3:$F$5</definedName>
    <definedName name="solver_lhs3" localSheetId="10" hidden="1">'METALS MAX SHARP'!$F$3:$F$5</definedName>
    <definedName name="solver_lhs3" localSheetId="5" hidden="1">'OIL MAX PROFIT'!$F$3:$F$5</definedName>
    <definedName name="solver_lhs3" localSheetId="4" hidden="1">'OIL MAX SHARPE'!$F$3:$F$5</definedName>
    <definedName name="solver_lhs3" localSheetId="2" hidden="1">'TELECOM MAX PROFIT'!$F$3:$F$5</definedName>
    <definedName name="solver_lhs3" localSheetId="3" hidden="1">'TELECOM SHARPE '!$F$3:$F$5</definedName>
    <definedName name="solver_lhs4" localSheetId="7" hidden="1">'CONSUMER SHARPE'!$F$3:$F$5</definedName>
    <definedName name="solver_lhs5" localSheetId="7" hidden="1">'CONSUMER SHARPE'!$F$3:$F$5</definedName>
    <definedName name="solver_lhs6" localSheetId="7" hidden="1">'CONSUMER SHARPE'!$F$3:$F$5</definedName>
    <definedName name="solver_mip" localSheetId="6" hidden="1">2147483647</definedName>
    <definedName name="solver_mip" localSheetId="8" hidden="1">2147483647</definedName>
    <definedName name="solver_mip" localSheetId="9" hidden="1">2147483647</definedName>
    <definedName name="solver_mip" localSheetId="7" hidden="1">2147483647</definedName>
    <definedName name="solver_mip" localSheetId="15" hidden="1">2147483647</definedName>
    <definedName name="solver_mip" localSheetId="16" hidden="1">2147483647</definedName>
    <definedName name="solver_mip" localSheetId="14" hidden="1">2147483647</definedName>
    <definedName name="solver_mip" localSheetId="11" hidden="1">2147483647</definedName>
    <definedName name="solver_mip" localSheetId="10" hidden="1">2147483647</definedName>
    <definedName name="solver_mip" localSheetId="5" hidden="1">2147483647</definedName>
    <definedName name="solver_mip" localSheetId="4" hidden="1">2147483647</definedName>
    <definedName name="solver_mip" localSheetId="2" hidden="1">2147483647</definedName>
    <definedName name="solver_mip" localSheetId="3" hidden="1">2147483647</definedName>
    <definedName name="solver_mni" localSheetId="6" hidden="1">30</definedName>
    <definedName name="solver_mni" localSheetId="8" hidden="1">30</definedName>
    <definedName name="solver_mni" localSheetId="9" hidden="1">30</definedName>
    <definedName name="solver_mni" localSheetId="7" hidden="1">30</definedName>
    <definedName name="solver_mni" localSheetId="15" hidden="1">30</definedName>
    <definedName name="solver_mni" localSheetId="16" hidden="1">30</definedName>
    <definedName name="solver_mni" localSheetId="14" hidden="1">30</definedName>
    <definedName name="solver_mni" localSheetId="11" hidden="1">30</definedName>
    <definedName name="solver_mni" localSheetId="10" hidden="1">30</definedName>
    <definedName name="solver_mni" localSheetId="5" hidden="1">30</definedName>
    <definedName name="solver_mni" localSheetId="4" hidden="1">30</definedName>
    <definedName name="solver_mni" localSheetId="2" hidden="1">30</definedName>
    <definedName name="solver_mni" localSheetId="3" hidden="1">30</definedName>
    <definedName name="solver_mrt" localSheetId="6" hidden="1">0.075</definedName>
    <definedName name="solver_mrt" localSheetId="8" hidden="1">0.075</definedName>
    <definedName name="solver_mrt" localSheetId="9" hidden="1">0.075</definedName>
    <definedName name="solver_mrt" localSheetId="7" hidden="1">0.075</definedName>
    <definedName name="solver_mrt" localSheetId="15" hidden="1">0.075</definedName>
    <definedName name="solver_mrt" localSheetId="16" hidden="1">0.075</definedName>
    <definedName name="solver_mrt" localSheetId="14" hidden="1">0.075</definedName>
    <definedName name="solver_mrt" localSheetId="11" hidden="1">0.075</definedName>
    <definedName name="solver_mrt" localSheetId="10" hidden="1">0.075</definedName>
    <definedName name="solver_mrt" localSheetId="5" hidden="1">0.075</definedName>
    <definedName name="solver_mrt" localSheetId="4" hidden="1">0.075</definedName>
    <definedName name="solver_mrt" localSheetId="2" hidden="1">0.075</definedName>
    <definedName name="solver_mrt" localSheetId="3" hidden="1">0.075</definedName>
    <definedName name="solver_msl" localSheetId="6" hidden="1">2</definedName>
    <definedName name="solver_msl" localSheetId="8" hidden="1">2</definedName>
    <definedName name="solver_msl" localSheetId="9" hidden="1">2</definedName>
    <definedName name="solver_msl" localSheetId="7" hidden="1">2</definedName>
    <definedName name="solver_msl" localSheetId="15" hidden="1">2</definedName>
    <definedName name="solver_msl" localSheetId="16" hidden="1">2</definedName>
    <definedName name="solver_msl" localSheetId="14" hidden="1">2</definedName>
    <definedName name="solver_msl" localSheetId="11" hidden="1">2</definedName>
    <definedName name="solver_msl" localSheetId="10" hidden="1">2</definedName>
    <definedName name="solver_msl" localSheetId="5" hidden="1">2</definedName>
    <definedName name="solver_msl" localSheetId="4" hidden="1">2</definedName>
    <definedName name="solver_msl" localSheetId="2" hidden="1">2</definedName>
    <definedName name="solver_msl" localSheetId="3" hidden="1">2</definedName>
    <definedName name="solver_neg" localSheetId="6" hidden="1">1</definedName>
    <definedName name="solver_neg" localSheetId="8" hidden="1">1</definedName>
    <definedName name="solver_neg" localSheetId="9" hidden="1">1</definedName>
    <definedName name="solver_neg" localSheetId="7" hidden="1">1</definedName>
    <definedName name="solver_neg" localSheetId="15" hidden="1">1</definedName>
    <definedName name="solver_neg" localSheetId="16" hidden="1">1</definedName>
    <definedName name="solver_neg" localSheetId="14" hidden="1">1</definedName>
    <definedName name="solver_neg" localSheetId="11" hidden="1">1</definedName>
    <definedName name="solver_neg" localSheetId="10" hidden="1">1</definedName>
    <definedName name="solver_neg" localSheetId="5" hidden="1">1</definedName>
    <definedName name="solver_neg" localSheetId="4" hidden="1">1</definedName>
    <definedName name="solver_neg" localSheetId="2" hidden="1">1</definedName>
    <definedName name="solver_neg" localSheetId="3" hidden="1">1</definedName>
    <definedName name="solver_nod" localSheetId="6" hidden="1">2147483647</definedName>
    <definedName name="solver_nod" localSheetId="8" hidden="1">2147483647</definedName>
    <definedName name="solver_nod" localSheetId="9" hidden="1">2147483647</definedName>
    <definedName name="solver_nod" localSheetId="7" hidden="1">2147483647</definedName>
    <definedName name="solver_nod" localSheetId="15" hidden="1">2147483647</definedName>
    <definedName name="solver_nod" localSheetId="16" hidden="1">2147483647</definedName>
    <definedName name="solver_nod" localSheetId="14" hidden="1">2147483647</definedName>
    <definedName name="solver_nod" localSheetId="11" hidden="1">2147483647</definedName>
    <definedName name="solver_nod" localSheetId="10" hidden="1">2147483647</definedName>
    <definedName name="solver_nod" localSheetId="5" hidden="1">2147483647</definedName>
    <definedName name="solver_nod" localSheetId="4" hidden="1">2147483647</definedName>
    <definedName name="solver_nod" localSheetId="2" hidden="1">2147483647</definedName>
    <definedName name="solver_nod" localSheetId="3" hidden="1">2147483647</definedName>
    <definedName name="solver_num" localSheetId="6" hidden="1">3</definedName>
    <definedName name="solver_num" localSheetId="8" hidden="1">3</definedName>
    <definedName name="solver_num" localSheetId="9" hidden="1">3</definedName>
    <definedName name="solver_num" localSheetId="7" hidden="1">3</definedName>
    <definedName name="solver_num" localSheetId="15" hidden="1">3</definedName>
    <definedName name="solver_num" localSheetId="16" hidden="1">3</definedName>
    <definedName name="solver_num" localSheetId="14" hidden="1">3</definedName>
    <definedName name="solver_num" localSheetId="11" hidden="1">3</definedName>
    <definedName name="solver_num" localSheetId="10" hidden="1">3</definedName>
    <definedName name="solver_num" localSheetId="5" hidden="1">3</definedName>
    <definedName name="solver_num" localSheetId="4" hidden="1">3</definedName>
    <definedName name="solver_num" localSheetId="2" hidden="1">3</definedName>
    <definedName name="solver_num" localSheetId="3" hidden="1">3</definedName>
    <definedName name="solver_nwt" localSheetId="6" hidden="1">1</definedName>
    <definedName name="solver_nwt" localSheetId="8" hidden="1">1</definedName>
    <definedName name="solver_nwt" localSheetId="9" hidden="1">1</definedName>
    <definedName name="solver_nwt" localSheetId="7" hidden="1">1</definedName>
    <definedName name="solver_nwt" localSheetId="15" hidden="1">1</definedName>
    <definedName name="solver_nwt" localSheetId="16" hidden="1">1</definedName>
    <definedName name="solver_nwt" localSheetId="14" hidden="1">1</definedName>
    <definedName name="solver_nwt" localSheetId="11" hidden="1">1</definedName>
    <definedName name="solver_nwt" localSheetId="10" hidden="1">1</definedName>
    <definedName name="solver_nwt" localSheetId="5" hidden="1">1</definedName>
    <definedName name="solver_nwt" localSheetId="4" hidden="1">1</definedName>
    <definedName name="solver_nwt" localSheetId="2" hidden="1">1</definedName>
    <definedName name="solver_nwt" localSheetId="3" hidden="1">1</definedName>
    <definedName name="solver_opt" localSheetId="6" hidden="1">'COMSUMER MAX PROFIT'!$B$22</definedName>
    <definedName name="solver_opt" localSheetId="8" hidden="1">'CONSTRUCTION  MAX SHARP'!$B$21</definedName>
    <definedName name="solver_opt" localSheetId="9" hidden="1">'CONSTRUCTION MAX PROFIT '!$B$22</definedName>
    <definedName name="solver_opt" localSheetId="7" hidden="1">'CONSUMER SHARPE'!$B$21</definedName>
    <definedName name="solver_opt" localSheetId="15" hidden="1">'Equal weight'!$B$22</definedName>
    <definedName name="solver_opt" localSheetId="16" hidden="1">'Max returns'!$B$22</definedName>
    <definedName name="solver_opt" localSheetId="14" hidden="1">'Max Sharpe'!$B$21</definedName>
    <definedName name="solver_opt" localSheetId="11" hidden="1">'METALS MAX PROFIT'!$B$22</definedName>
    <definedName name="solver_opt" localSheetId="10" hidden="1">'METALS MAX SHARP'!$B$21</definedName>
    <definedName name="solver_opt" localSheetId="5" hidden="1">'OIL MAX PROFIT'!$B$22</definedName>
    <definedName name="solver_opt" localSheetId="4" hidden="1">'OIL MAX SHARPE'!$B$21</definedName>
    <definedName name="solver_opt" localSheetId="2" hidden="1">'TELECOM MAX PROFIT'!$B$22</definedName>
    <definedName name="solver_opt" localSheetId="3" hidden="1">'TELECOM SHARPE '!$B$21</definedName>
    <definedName name="solver_pre" localSheetId="6" hidden="1">0.000001</definedName>
    <definedName name="solver_pre" localSheetId="8" hidden="1">0.000001</definedName>
    <definedName name="solver_pre" localSheetId="9" hidden="1">0.000001</definedName>
    <definedName name="solver_pre" localSheetId="7" hidden="1">0.000001</definedName>
    <definedName name="solver_pre" localSheetId="15" hidden="1">0.000001</definedName>
    <definedName name="solver_pre" localSheetId="16" hidden="1">0.000001</definedName>
    <definedName name="solver_pre" localSheetId="14" hidden="1">0.000001</definedName>
    <definedName name="solver_pre" localSheetId="11" hidden="1">0.000001</definedName>
    <definedName name="solver_pre" localSheetId="10" hidden="1">0.000001</definedName>
    <definedName name="solver_pre" localSheetId="5" hidden="1">0.000001</definedName>
    <definedName name="solver_pre" localSheetId="4" hidden="1">0.000001</definedName>
    <definedName name="solver_pre" localSheetId="2" hidden="1">0.000001</definedName>
    <definedName name="solver_pre" localSheetId="3" hidden="1">0.000001</definedName>
    <definedName name="solver_rbv" localSheetId="6" hidden="1">1</definedName>
    <definedName name="solver_rbv" localSheetId="8" hidden="1">1</definedName>
    <definedName name="solver_rbv" localSheetId="9" hidden="1">1</definedName>
    <definedName name="solver_rbv" localSheetId="7" hidden="1">1</definedName>
    <definedName name="solver_rbv" localSheetId="15" hidden="1">1</definedName>
    <definedName name="solver_rbv" localSheetId="16" hidden="1">1</definedName>
    <definedName name="solver_rbv" localSheetId="14" hidden="1">1</definedName>
    <definedName name="solver_rbv" localSheetId="11" hidden="1">1</definedName>
    <definedName name="solver_rbv" localSheetId="10" hidden="1">1</definedName>
    <definedName name="solver_rbv" localSheetId="5" hidden="1">1</definedName>
    <definedName name="solver_rbv" localSheetId="4" hidden="1">1</definedName>
    <definedName name="solver_rbv" localSheetId="2" hidden="1">1</definedName>
    <definedName name="solver_rbv" localSheetId="3" hidden="1">1</definedName>
    <definedName name="solver_rel1" localSheetId="6" hidden="1">2</definedName>
    <definedName name="solver_rel1" localSheetId="8" hidden="1">2</definedName>
    <definedName name="solver_rel1" localSheetId="9" hidden="1">2</definedName>
    <definedName name="solver_rel1" localSheetId="7" hidden="1">2</definedName>
    <definedName name="solver_rel1" localSheetId="15" hidden="1">2</definedName>
    <definedName name="solver_rel1" localSheetId="16" hidden="1">2</definedName>
    <definedName name="solver_rel1" localSheetId="14" hidden="1">2</definedName>
    <definedName name="solver_rel1" localSheetId="11" hidden="1">2</definedName>
    <definedName name="solver_rel1" localSheetId="10" hidden="1">2</definedName>
    <definedName name="solver_rel1" localSheetId="5" hidden="1">2</definedName>
    <definedName name="solver_rel1" localSheetId="4" hidden="1">2</definedName>
    <definedName name="solver_rel1" localSheetId="2" hidden="1">2</definedName>
    <definedName name="solver_rel1" localSheetId="3" hidden="1">2</definedName>
    <definedName name="solver_rel2" localSheetId="6" hidden="1">1</definedName>
    <definedName name="solver_rel2" localSheetId="8" hidden="1">1</definedName>
    <definedName name="solver_rel2" localSheetId="9" hidden="1">1</definedName>
    <definedName name="solver_rel2" localSheetId="7" hidden="1">1</definedName>
    <definedName name="solver_rel2" localSheetId="15" hidden="1">1</definedName>
    <definedName name="solver_rel2" localSheetId="16" hidden="1">1</definedName>
    <definedName name="solver_rel2" localSheetId="14" hidden="1">1</definedName>
    <definedName name="solver_rel2" localSheetId="11" hidden="1">1</definedName>
    <definedName name="solver_rel2" localSheetId="10" hidden="1">1</definedName>
    <definedName name="solver_rel2" localSheetId="5" hidden="1">1</definedName>
    <definedName name="solver_rel2" localSheetId="4" hidden="1">1</definedName>
    <definedName name="solver_rel2" localSheetId="2" hidden="1">1</definedName>
    <definedName name="solver_rel2" localSheetId="3" hidden="1">1</definedName>
    <definedName name="solver_rel3" localSheetId="6" hidden="1">3</definedName>
    <definedName name="solver_rel3" localSheetId="8" hidden="1">3</definedName>
    <definedName name="solver_rel3" localSheetId="9" hidden="1">3</definedName>
    <definedName name="solver_rel3" localSheetId="7" hidden="1">3</definedName>
    <definedName name="solver_rel3" localSheetId="15" hidden="1">3</definedName>
    <definedName name="solver_rel3" localSheetId="16" hidden="1">3</definedName>
    <definedName name="solver_rel3" localSheetId="14" hidden="1">3</definedName>
    <definedName name="solver_rel3" localSheetId="11" hidden="1">3</definedName>
    <definedName name="solver_rel3" localSheetId="10" hidden="1">3</definedName>
    <definedName name="solver_rel3" localSheetId="5" hidden="1">3</definedName>
    <definedName name="solver_rel3" localSheetId="4" hidden="1">3</definedName>
    <definedName name="solver_rel3" localSheetId="2" hidden="1">3</definedName>
    <definedName name="solver_rel3" localSheetId="3" hidden="1">3</definedName>
    <definedName name="solver_rel4" localSheetId="7" hidden="1">1</definedName>
    <definedName name="solver_rel5" localSheetId="7" hidden="1">3</definedName>
    <definedName name="solver_rel6" localSheetId="7" hidden="1">3</definedName>
    <definedName name="solver_rhs1" localSheetId="6" hidden="1">1</definedName>
    <definedName name="solver_rhs1" localSheetId="8" hidden="1">1</definedName>
    <definedName name="solver_rhs1" localSheetId="9" hidden="1">1</definedName>
    <definedName name="solver_rhs1" localSheetId="7" hidden="1">1</definedName>
    <definedName name="solver_rhs1" localSheetId="15" hidden="1">1</definedName>
    <definedName name="solver_rhs1" localSheetId="16" hidden="1">1</definedName>
    <definedName name="solver_rhs1" localSheetId="14" hidden="1">1</definedName>
    <definedName name="solver_rhs1" localSheetId="11" hidden="1">1</definedName>
    <definedName name="solver_rhs1" localSheetId="10" hidden="1">1</definedName>
    <definedName name="solver_rhs1" localSheetId="5" hidden="1">1</definedName>
    <definedName name="solver_rhs1" localSheetId="4" hidden="1">1</definedName>
    <definedName name="solver_rhs1" localSheetId="2" hidden="1">1</definedName>
    <definedName name="solver_rhs1" localSheetId="3" hidden="1">1</definedName>
    <definedName name="solver_rhs2" localSheetId="6" hidden="1">'COMSUMER MAX PROFIT'!$E$3:$E$5</definedName>
    <definedName name="solver_rhs2" localSheetId="8" hidden="1">'CONSTRUCTION  MAX SHARP'!$E$3:$E$5</definedName>
    <definedName name="solver_rhs2" localSheetId="9" hidden="1">'CONSTRUCTION MAX PROFIT '!$E$3:$E$5</definedName>
    <definedName name="solver_rhs2" localSheetId="7" hidden="1">'CONSUMER SHARPE'!$E$3:$E$5</definedName>
    <definedName name="solver_rhs2" localSheetId="15" hidden="1">'Equal weight'!$E$3:$E$17</definedName>
    <definedName name="solver_rhs2" localSheetId="16" hidden="1">'Max returns'!$E$3:$E$17</definedName>
    <definedName name="solver_rhs2" localSheetId="14" hidden="1">'Max Sharpe'!$E$3:$E$17</definedName>
    <definedName name="solver_rhs2" localSheetId="11" hidden="1">'METALS MAX PROFIT'!$E$3:$E$5</definedName>
    <definedName name="solver_rhs2" localSheetId="10" hidden="1">'METALS MAX SHARP'!$E$3:$E$5</definedName>
    <definedName name="solver_rhs2" localSheetId="5" hidden="1">'OIL MAX PROFIT'!$E$3:$E$5</definedName>
    <definedName name="solver_rhs2" localSheetId="4" hidden="1">'OIL MAX SHARPE'!$E$3:$E$5</definedName>
    <definedName name="solver_rhs2" localSheetId="2" hidden="1">'TELECOM MAX PROFIT'!$E$3:$E$5</definedName>
    <definedName name="solver_rhs2" localSheetId="3" hidden="1">'TELECOM SHARPE '!$E$3:$E$5</definedName>
    <definedName name="solver_rhs3" localSheetId="6" hidden="1">'COMSUMER MAX PROFIT'!$D$3:$D$5</definedName>
    <definedName name="solver_rhs3" localSheetId="8" hidden="1">'CONSTRUCTION  MAX SHARP'!$D$3:$D$5</definedName>
    <definedName name="solver_rhs3" localSheetId="9" hidden="1">'CONSTRUCTION MAX PROFIT '!$D$3:$D$5</definedName>
    <definedName name="solver_rhs3" localSheetId="7" hidden="1">'CONSUMER SHARPE'!$D$3:$D$5</definedName>
    <definedName name="solver_rhs3" localSheetId="15" hidden="1">'Equal weight'!$D$3:$D$17</definedName>
    <definedName name="solver_rhs3" localSheetId="16" hidden="1">'Max returns'!$D$3:$D$17</definedName>
    <definedName name="solver_rhs3" localSheetId="14" hidden="1">'Max Sharpe'!$D$3:$D$17</definedName>
    <definedName name="solver_rhs3" localSheetId="11" hidden="1">'METALS MAX PROFIT'!$D$3:$D$5</definedName>
    <definedName name="solver_rhs3" localSheetId="10" hidden="1">'METALS MAX SHARP'!$D$3:$D$5</definedName>
    <definedName name="solver_rhs3" localSheetId="5" hidden="1">'OIL MAX PROFIT'!$D$3:$D$5</definedName>
    <definedName name="solver_rhs3" localSheetId="4" hidden="1">'OIL MAX SHARPE'!$D$3:$D$5</definedName>
    <definedName name="solver_rhs3" localSheetId="2" hidden="1">'TELECOM MAX PROFIT'!$D$3:$D$5</definedName>
    <definedName name="solver_rhs3" localSheetId="3" hidden="1">'TELECOM SHARPE '!$D$3:$D$5</definedName>
    <definedName name="solver_rhs4" localSheetId="7" hidden="1">'CONSUMER SHARPE'!$E$3:$E$5</definedName>
    <definedName name="solver_rhs5" localSheetId="7" hidden="1">'CONSUMER SHARPE'!$D$3:$D$5</definedName>
    <definedName name="solver_rhs6" localSheetId="7" hidden="1">'CONSUMER SHARPE'!$D$3:$D$5</definedName>
    <definedName name="solver_rlx" localSheetId="6" hidden="1">2</definedName>
    <definedName name="solver_rlx" localSheetId="8" hidden="1">2</definedName>
    <definedName name="solver_rlx" localSheetId="9" hidden="1">2</definedName>
    <definedName name="solver_rlx" localSheetId="7" hidden="1">2</definedName>
    <definedName name="solver_rlx" localSheetId="15" hidden="1">2</definedName>
    <definedName name="solver_rlx" localSheetId="16" hidden="1">2</definedName>
    <definedName name="solver_rlx" localSheetId="14" hidden="1">2</definedName>
    <definedName name="solver_rlx" localSheetId="11" hidden="1">2</definedName>
    <definedName name="solver_rlx" localSheetId="10" hidden="1">2</definedName>
    <definedName name="solver_rlx" localSheetId="5" hidden="1">2</definedName>
    <definedName name="solver_rlx" localSheetId="4" hidden="1">2</definedName>
    <definedName name="solver_rlx" localSheetId="2" hidden="1">2</definedName>
    <definedName name="solver_rlx" localSheetId="3" hidden="1">2</definedName>
    <definedName name="solver_rsd" localSheetId="6" hidden="1">0</definedName>
    <definedName name="solver_rsd" localSheetId="8" hidden="1">0</definedName>
    <definedName name="solver_rsd" localSheetId="9" hidden="1">0</definedName>
    <definedName name="solver_rsd" localSheetId="7" hidden="1">0</definedName>
    <definedName name="solver_rsd" localSheetId="15" hidden="1">0</definedName>
    <definedName name="solver_rsd" localSheetId="16" hidden="1">0</definedName>
    <definedName name="solver_rsd" localSheetId="14" hidden="1">0</definedName>
    <definedName name="solver_rsd" localSheetId="11" hidden="1">0</definedName>
    <definedName name="solver_rsd" localSheetId="10" hidden="1">0</definedName>
    <definedName name="solver_rsd" localSheetId="5" hidden="1">0</definedName>
    <definedName name="solver_rsd" localSheetId="4" hidden="1">0</definedName>
    <definedName name="solver_rsd" localSheetId="2" hidden="1">0</definedName>
    <definedName name="solver_rsd" localSheetId="3" hidden="1">0</definedName>
    <definedName name="solver_scl" localSheetId="6" hidden="1">1</definedName>
    <definedName name="solver_scl" localSheetId="8" hidden="1">1</definedName>
    <definedName name="solver_scl" localSheetId="9" hidden="1">1</definedName>
    <definedName name="solver_scl" localSheetId="7" hidden="1">1</definedName>
    <definedName name="solver_scl" localSheetId="15" hidden="1">1</definedName>
    <definedName name="solver_scl" localSheetId="16" hidden="1">1</definedName>
    <definedName name="solver_scl" localSheetId="14" hidden="1">1</definedName>
    <definedName name="solver_scl" localSheetId="11" hidden="1">1</definedName>
    <definedName name="solver_scl" localSheetId="10" hidden="1">1</definedName>
    <definedName name="solver_scl" localSheetId="5" hidden="1">1</definedName>
    <definedName name="solver_scl" localSheetId="4" hidden="1">1</definedName>
    <definedName name="solver_scl" localSheetId="2" hidden="1">1</definedName>
    <definedName name="solver_scl" localSheetId="3" hidden="1">1</definedName>
    <definedName name="solver_sho" localSheetId="6" hidden="1">2</definedName>
    <definedName name="solver_sho" localSheetId="8" hidden="1">2</definedName>
    <definedName name="solver_sho" localSheetId="9" hidden="1">2</definedName>
    <definedName name="solver_sho" localSheetId="7" hidden="1">2</definedName>
    <definedName name="solver_sho" localSheetId="15" hidden="1">2</definedName>
    <definedName name="solver_sho" localSheetId="16" hidden="1">2</definedName>
    <definedName name="solver_sho" localSheetId="14" hidden="1">2</definedName>
    <definedName name="solver_sho" localSheetId="11" hidden="1">2</definedName>
    <definedName name="solver_sho" localSheetId="10" hidden="1">2</definedName>
    <definedName name="solver_sho" localSheetId="5" hidden="1">2</definedName>
    <definedName name="solver_sho" localSheetId="4" hidden="1">2</definedName>
    <definedName name="solver_sho" localSheetId="2" hidden="1">2</definedName>
    <definedName name="solver_sho" localSheetId="3" hidden="1">2</definedName>
    <definedName name="solver_ssz" localSheetId="6" hidden="1">100</definedName>
    <definedName name="solver_ssz" localSheetId="8" hidden="1">100</definedName>
    <definedName name="solver_ssz" localSheetId="9" hidden="1">100</definedName>
    <definedName name="solver_ssz" localSheetId="7" hidden="1">100</definedName>
    <definedName name="solver_ssz" localSheetId="15" hidden="1">100</definedName>
    <definedName name="solver_ssz" localSheetId="16" hidden="1">100</definedName>
    <definedName name="solver_ssz" localSheetId="14" hidden="1">100</definedName>
    <definedName name="solver_ssz" localSheetId="11" hidden="1">100</definedName>
    <definedName name="solver_ssz" localSheetId="10" hidden="1">100</definedName>
    <definedName name="solver_ssz" localSheetId="5" hidden="1">100</definedName>
    <definedName name="solver_ssz" localSheetId="4" hidden="1">100</definedName>
    <definedName name="solver_ssz" localSheetId="2" hidden="1">100</definedName>
    <definedName name="solver_ssz" localSheetId="3" hidden="1">100</definedName>
    <definedName name="solver_tim" localSheetId="6" hidden="1">2147483647</definedName>
    <definedName name="solver_tim" localSheetId="8" hidden="1">2147483647</definedName>
    <definedName name="solver_tim" localSheetId="9" hidden="1">2147483647</definedName>
    <definedName name="solver_tim" localSheetId="7" hidden="1">2147483647</definedName>
    <definedName name="solver_tim" localSheetId="15" hidden="1">2147483647</definedName>
    <definedName name="solver_tim" localSheetId="16" hidden="1">2147483647</definedName>
    <definedName name="solver_tim" localSheetId="14" hidden="1">2147483647</definedName>
    <definedName name="solver_tim" localSheetId="11" hidden="1">2147483647</definedName>
    <definedName name="solver_tim" localSheetId="10" hidden="1">2147483647</definedName>
    <definedName name="solver_tim" localSheetId="5" hidden="1">2147483647</definedName>
    <definedName name="solver_tim" localSheetId="4" hidden="1">2147483647</definedName>
    <definedName name="solver_tim" localSheetId="2" hidden="1">2147483647</definedName>
    <definedName name="solver_tim" localSheetId="3" hidden="1">2147483647</definedName>
    <definedName name="solver_tol" localSheetId="6" hidden="1">0.01</definedName>
    <definedName name="solver_tol" localSheetId="8" hidden="1">0.01</definedName>
    <definedName name="solver_tol" localSheetId="9" hidden="1">0.01</definedName>
    <definedName name="solver_tol" localSheetId="7" hidden="1">0.01</definedName>
    <definedName name="solver_tol" localSheetId="15" hidden="1">0.01</definedName>
    <definedName name="solver_tol" localSheetId="16" hidden="1">0.01</definedName>
    <definedName name="solver_tol" localSheetId="14" hidden="1">0.01</definedName>
    <definedName name="solver_tol" localSheetId="11" hidden="1">0.01</definedName>
    <definedName name="solver_tol" localSheetId="10" hidden="1">0.01</definedName>
    <definedName name="solver_tol" localSheetId="5" hidden="1">0.01</definedName>
    <definedName name="solver_tol" localSheetId="4" hidden="1">0.01</definedName>
    <definedName name="solver_tol" localSheetId="2" hidden="1">0.01</definedName>
    <definedName name="solver_tol" localSheetId="3" hidden="1">0.01</definedName>
    <definedName name="solver_typ" localSheetId="6" hidden="1">1</definedName>
    <definedName name="solver_typ" localSheetId="8" hidden="1">1</definedName>
    <definedName name="solver_typ" localSheetId="9" hidden="1">1</definedName>
    <definedName name="solver_typ" localSheetId="7" hidden="1">1</definedName>
    <definedName name="solver_typ" localSheetId="15" hidden="1">1</definedName>
    <definedName name="solver_typ" localSheetId="16" hidden="1">1</definedName>
    <definedName name="solver_typ" localSheetId="14" hidden="1">1</definedName>
    <definedName name="solver_typ" localSheetId="11" hidden="1">1</definedName>
    <definedName name="solver_typ" localSheetId="10" hidden="1">1</definedName>
    <definedName name="solver_typ" localSheetId="5" hidden="1">1</definedName>
    <definedName name="solver_typ" localSheetId="4" hidden="1">1</definedName>
    <definedName name="solver_typ" localSheetId="2" hidden="1">1</definedName>
    <definedName name="solver_typ" localSheetId="3" hidden="1">1</definedName>
    <definedName name="solver_val" localSheetId="6" hidden="1">0</definedName>
    <definedName name="solver_val" localSheetId="8" hidden="1">0</definedName>
    <definedName name="solver_val" localSheetId="9" hidden="1">0</definedName>
    <definedName name="solver_val" localSheetId="7" hidden="1">0</definedName>
    <definedName name="solver_val" localSheetId="15" hidden="1">0</definedName>
    <definedName name="solver_val" localSheetId="16" hidden="1">0</definedName>
    <definedName name="solver_val" localSheetId="14" hidden="1">0</definedName>
    <definedName name="solver_val" localSheetId="11" hidden="1">0</definedName>
    <definedName name="solver_val" localSheetId="10" hidden="1">0</definedName>
    <definedName name="solver_val" localSheetId="5" hidden="1">0</definedName>
    <definedName name="solver_val" localSheetId="4" hidden="1">0</definedName>
    <definedName name="solver_val" localSheetId="2" hidden="1">0</definedName>
    <definedName name="solver_val" localSheetId="3" hidden="1">0</definedName>
    <definedName name="solver_ver" localSheetId="6" hidden="1">3</definedName>
    <definedName name="solver_ver" localSheetId="8" hidden="1">3</definedName>
    <definedName name="solver_ver" localSheetId="9" hidden="1">3</definedName>
    <definedName name="solver_ver" localSheetId="7" hidden="1">3</definedName>
    <definedName name="solver_ver" localSheetId="15" hidden="1">3</definedName>
    <definedName name="solver_ver" localSheetId="16" hidden="1">3</definedName>
    <definedName name="solver_ver" localSheetId="14" hidden="1">3</definedName>
    <definedName name="solver_ver" localSheetId="11" hidden="1">3</definedName>
    <definedName name="solver_ver" localSheetId="10" hidden="1">3</definedName>
    <definedName name="solver_ver" localSheetId="5" hidden="1">3</definedName>
    <definedName name="solver_ver" localSheetId="4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4" i="29" l="1"/>
  <c r="AO24" i="29"/>
  <c r="AE24" i="29"/>
  <c r="B21" i="32"/>
  <c r="J3" i="39" l="1"/>
  <c r="K4" i="39"/>
  <c r="L5" i="39"/>
  <c r="B20" i="39"/>
  <c r="B22" i="39"/>
  <c r="B24" i="39"/>
  <c r="J3" i="38"/>
  <c r="K4" i="38"/>
  <c r="L5" i="38"/>
  <c r="B20" i="38"/>
  <c r="B22" i="38"/>
  <c r="C22" i="38" s="1"/>
  <c r="B24" i="38"/>
  <c r="J3" i="37"/>
  <c r="K4" i="37"/>
  <c r="L5" i="37"/>
  <c r="B20" i="37"/>
  <c r="B22" i="37"/>
  <c r="B24" i="37"/>
  <c r="J3" i="36"/>
  <c r="K4" i="36"/>
  <c r="L5" i="36"/>
  <c r="B23" i="36" s="1" a="1"/>
  <c r="B23" i="36" s="1"/>
  <c r="B20" i="36"/>
  <c r="B22" i="36"/>
  <c r="C22" i="36"/>
  <c r="B24" i="36"/>
  <c r="J3" i="35"/>
  <c r="K4" i="35"/>
  <c r="L5" i="35"/>
  <c r="B20" i="35"/>
  <c r="B22" i="35"/>
  <c r="C22" i="35" s="1"/>
  <c r="B24" i="35"/>
  <c r="J3" i="34"/>
  <c r="B23" i="34" s="1" a="1"/>
  <c r="B23" i="34" s="1"/>
  <c r="K4" i="34"/>
  <c r="L5" i="34"/>
  <c r="B20" i="34"/>
  <c r="B22" i="34"/>
  <c r="C22" i="34"/>
  <c r="B24" i="34"/>
  <c r="B23" i="38" l="1" a="1"/>
  <c r="B23" i="38" s="1"/>
  <c r="B21" i="38" s="1"/>
  <c r="B23" i="37" a="1"/>
  <c r="B23" i="37" s="1"/>
  <c r="B23" i="35" a="1"/>
  <c r="B23" i="35" s="1"/>
  <c r="B21" i="35" s="1"/>
  <c r="B23" i="39" a="1"/>
  <c r="B23" i="39" s="1"/>
  <c r="B21" i="39" s="1"/>
  <c r="C22" i="39"/>
  <c r="B21" i="37"/>
  <c r="C22" i="37"/>
  <c r="B21" i="36"/>
  <c r="B21" i="34"/>
  <c r="J3" i="33"/>
  <c r="K4" i="33"/>
  <c r="L5" i="33"/>
  <c r="B20" i="33"/>
  <c r="B22" i="33"/>
  <c r="C22" i="33" s="1"/>
  <c r="B23" i="33" a="1"/>
  <c r="B23" i="33" s="1"/>
  <c r="B24" i="33"/>
  <c r="J3" i="32"/>
  <c r="B23" i="32" s="1" a="1"/>
  <c r="B23" i="32" s="1"/>
  <c r="K4" i="32"/>
  <c r="L5" i="32"/>
  <c r="B20" i="32"/>
  <c r="B22" i="32"/>
  <c r="C22" i="32"/>
  <c r="B24" i="32"/>
  <c r="J3" i="31"/>
  <c r="K4" i="31"/>
  <c r="L5" i="31"/>
  <c r="B23" i="31" s="1" a="1"/>
  <c r="B23" i="31" s="1"/>
  <c r="B20" i="31"/>
  <c r="B22" i="31"/>
  <c r="B21" i="31" s="1"/>
  <c r="B24" i="31"/>
  <c r="J3" i="30"/>
  <c r="B23" i="30" s="1" a="1"/>
  <c r="B23" i="30" s="1"/>
  <c r="K4" i="30"/>
  <c r="L5" i="30"/>
  <c r="B20" i="30"/>
  <c r="B22" i="30"/>
  <c r="B24" i="30"/>
  <c r="AH10" i="29"/>
  <c r="AG6" i="29"/>
  <c r="AH6" i="29"/>
  <c r="AG10" i="29"/>
  <c r="AG14" i="29"/>
  <c r="AH14" i="29"/>
  <c r="AH18" i="29"/>
  <c r="AH22" i="29"/>
  <c r="X22" i="29"/>
  <c r="X18" i="29"/>
  <c r="X14" i="29"/>
  <c r="X10" i="29"/>
  <c r="X6" i="29"/>
  <c r="W6" i="29"/>
  <c r="W10" i="29"/>
  <c r="M22" i="29"/>
  <c r="M18" i="29"/>
  <c r="AO6" i="29"/>
  <c r="AO10" i="29"/>
  <c r="AO14" i="29"/>
  <c r="AO18" i="29"/>
  <c r="AO22" i="29"/>
  <c r="AE22" i="29"/>
  <c r="AE10" i="29"/>
  <c r="AE14" i="29"/>
  <c r="AE18" i="29"/>
  <c r="W14" i="29"/>
  <c r="W18" i="29"/>
  <c r="W22" i="29"/>
  <c r="X3" i="29"/>
  <c r="Z3" i="29" s="1"/>
  <c r="M3" i="29"/>
  <c r="N3" i="29"/>
  <c r="U3" i="29" s="1"/>
  <c r="P3" i="29"/>
  <c r="Q3" i="29"/>
  <c r="R3" i="29"/>
  <c r="S3" i="29"/>
  <c r="T3" i="29"/>
  <c r="AE3" i="29"/>
  <c r="AH3" i="29"/>
  <c r="AO3" i="29" s="1"/>
  <c r="AJ3" i="29"/>
  <c r="AJ6" i="29" s="1"/>
  <c r="AK3" i="29"/>
  <c r="AK6" i="29" s="1"/>
  <c r="AL3" i="29"/>
  <c r="AM3" i="29"/>
  <c r="AN3" i="29"/>
  <c r="M4" i="29"/>
  <c r="N4" i="29" s="1"/>
  <c r="O4" i="29"/>
  <c r="P4" i="29"/>
  <c r="P6" i="29" s="1"/>
  <c r="Q4" i="29"/>
  <c r="Q6" i="29" s="1"/>
  <c r="R4" i="29"/>
  <c r="X4" i="29"/>
  <c r="AD4" i="29" s="1"/>
  <c r="Y4" i="29"/>
  <c r="Z4" i="29"/>
  <c r="AA4" i="29"/>
  <c r="AB4" i="29"/>
  <c r="AC4" i="29"/>
  <c r="AE4" i="29"/>
  <c r="AH4" i="29"/>
  <c r="AN4" i="29" s="1"/>
  <c r="AI4" i="29"/>
  <c r="AJ4" i="29"/>
  <c r="AK4" i="29"/>
  <c r="AL4" i="29"/>
  <c r="AM4" i="29"/>
  <c r="AO4" i="29"/>
  <c r="M5" i="29"/>
  <c r="N5" i="29"/>
  <c r="O5" i="29"/>
  <c r="P5" i="29"/>
  <c r="Q5" i="29"/>
  <c r="R5" i="29"/>
  <c r="X5" i="29"/>
  <c r="Y5" i="29"/>
  <c r="Z5" i="29"/>
  <c r="AH5" i="29"/>
  <c r="AI5" i="29"/>
  <c r="AJ5" i="29"/>
  <c r="AK5" i="29"/>
  <c r="AL5" i="29"/>
  <c r="M6" i="29"/>
  <c r="M7" i="29"/>
  <c r="N7" i="29" s="1"/>
  <c r="X7" i="29"/>
  <c r="Y7" i="29"/>
  <c r="Z7" i="29"/>
  <c r="AH7" i="29"/>
  <c r="AI7" i="29"/>
  <c r="AJ7" i="29"/>
  <c r="AN7" i="29"/>
  <c r="AO7" i="29"/>
  <c r="M8" i="29"/>
  <c r="N8" i="29" s="1"/>
  <c r="X8" i="29"/>
  <c r="Y8" i="29"/>
  <c r="AC8" i="29"/>
  <c r="AH8" i="29"/>
  <c r="AI8" i="29"/>
  <c r="AM8" i="29"/>
  <c r="AN8" i="29"/>
  <c r="AO8" i="29"/>
  <c r="M9" i="29"/>
  <c r="N9" i="29" s="1"/>
  <c r="X9" i="29"/>
  <c r="AC9" i="29" s="1"/>
  <c r="AH9" i="29"/>
  <c r="AL9" i="29"/>
  <c r="AM9" i="29"/>
  <c r="AN9" i="29"/>
  <c r="AO9" i="29"/>
  <c r="M10" i="29"/>
  <c r="AN10" i="29"/>
  <c r="M11" i="29"/>
  <c r="X11" i="29"/>
  <c r="Z11" i="29" s="1"/>
  <c r="Z14" i="29" s="1"/>
  <c r="AH11" i="29"/>
  <c r="AJ11" i="29" s="1"/>
  <c r="AI11" i="29"/>
  <c r="AK11" i="29"/>
  <c r="AK14" i="29" s="1"/>
  <c r="AL11" i="29"/>
  <c r="AL14" i="29" s="1"/>
  <c r="AM11" i="29"/>
  <c r="AN11" i="29"/>
  <c r="AO11" i="29"/>
  <c r="M12" i="29"/>
  <c r="N12" i="29"/>
  <c r="U12" i="29" s="1"/>
  <c r="P12" i="29"/>
  <c r="Q12" i="29"/>
  <c r="R12" i="29"/>
  <c r="S12" i="29"/>
  <c r="T12" i="29"/>
  <c r="X12" i="29"/>
  <c r="AE12" i="29" s="1"/>
  <c r="Z12" i="29"/>
  <c r="AA12" i="29"/>
  <c r="AB12" i="29"/>
  <c r="AH12" i="29"/>
  <c r="AO12" i="29" s="1"/>
  <c r="AJ12" i="29"/>
  <c r="AK12" i="29"/>
  <c r="AL12" i="29"/>
  <c r="AM12" i="29"/>
  <c r="AM14" i="29" s="1"/>
  <c r="AN12" i="29"/>
  <c r="M13" i="29"/>
  <c r="N13" i="29" s="1"/>
  <c r="R13" i="29" s="1"/>
  <c r="O13" i="29"/>
  <c r="X13" i="29"/>
  <c r="AD13" i="29" s="1"/>
  <c r="Y13" i="29"/>
  <c r="Z13" i="29"/>
  <c r="AA13" i="29"/>
  <c r="AB13" i="29"/>
  <c r="AC13" i="29"/>
  <c r="AH13" i="29"/>
  <c r="AI13" i="29"/>
  <c r="AJ13" i="29"/>
  <c r="AK13" i="29"/>
  <c r="AL13" i="29"/>
  <c r="AM13" i="29"/>
  <c r="AN13" i="29"/>
  <c r="AO13" i="29"/>
  <c r="AJ14" i="29"/>
  <c r="M15" i="29"/>
  <c r="N15" i="29"/>
  <c r="O15" i="29"/>
  <c r="P15" i="29"/>
  <c r="Q15" i="29"/>
  <c r="X15" i="29"/>
  <c r="Y15" i="29"/>
  <c r="Z15" i="29"/>
  <c r="AA15" i="29"/>
  <c r="AB15" i="29"/>
  <c r="AH15" i="29"/>
  <c r="AL15" i="29" s="1"/>
  <c r="AI15" i="29"/>
  <c r="M16" i="29"/>
  <c r="N16" i="29"/>
  <c r="O16" i="29"/>
  <c r="P16" i="29"/>
  <c r="Q16" i="29"/>
  <c r="X16" i="29"/>
  <c r="AA16" i="29" s="1"/>
  <c r="Y16" i="29"/>
  <c r="Z16" i="29"/>
  <c r="Z18" i="29" s="1"/>
  <c r="AH16" i="29"/>
  <c r="AI16" i="29"/>
  <c r="M17" i="29"/>
  <c r="N17" i="29"/>
  <c r="O17" i="29"/>
  <c r="P17" i="29"/>
  <c r="T17" i="29"/>
  <c r="X17" i="29"/>
  <c r="Y17" i="29" s="1"/>
  <c r="Y18" i="29" s="1"/>
  <c r="Z17" i="29"/>
  <c r="AB17" i="29"/>
  <c r="AD17" i="29"/>
  <c r="AE17" i="29"/>
  <c r="AH17" i="29"/>
  <c r="N18" i="29"/>
  <c r="O18" i="29"/>
  <c r="P18" i="29"/>
  <c r="M19" i="29"/>
  <c r="N19" i="29"/>
  <c r="X19" i="29"/>
  <c r="Z19" i="29" s="1"/>
  <c r="Y19" i="29"/>
  <c r="AH19" i="29"/>
  <c r="AI19" i="29"/>
  <c r="AJ19" i="29"/>
  <c r="AL19" i="29"/>
  <c r="AN19" i="29"/>
  <c r="M20" i="29"/>
  <c r="N20" i="29"/>
  <c r="O20" i="29"/>
  <c r="Q20" i="29"/>
  <c r="S20" i="29"/>
  <c r="T20" i="29"/>
  <c r="U20" i="29"/>
  <c r="X20" i="29"/>
  <c r="Y20" i="29" s="1"/>
  <c r="AH20" i="29"/>
  <c r="AI20" i="29"/>
  <c r="M21" i="29"/>
  <c r="N21" i="29"/>
  <c r="P21" i="29"/>
  <c r="R21" i="29"/>
  <c r="X21" i="29"/>
  <c r="AB21" i="29" s="1"/>
  <c r="AC21" i="29"/>
  <c r="AD21" i="29"/>
  <c r="AH21" i="29"/>
  <c r="AJ21" i="29"/>
  <c r="AL21" i="29"/>
  <c r="AM21" i="29"/>
  <c r="AN21" i="29"/>
  <c r="AO21" i="29"/>
  <c r="N22" i="29"/>
  <c r="AG22" i="29"/>
  <c r="B21" i="33" l="1"/>
  <c r="C22" i="31"/>
  <c r="B21" i="30"/>
  <c r="C22" i="30"/>
  <c r="AE16" i="29"/>
  <c r="AD20" i="29"/>
  <c r="AC20" i="29"/>
  <c r="Z21" i="29"/>
  <c r="AA20" i="29"/>
  <c r="AE20" i="29"/>
  <c r="AB11" i="29"/>
  <c r="AB14" i="29" s="1"/>
  <c r="AE13" i="29"/>
  <c r="AD12" i="29"/>
  <c r="AA11" i="29"/>
  <c r="AA14" i="29" s="1"/>
  <c r="AE11" i="29"/>
  <c r="AD11" i="29"/>
  <c r="AD14" i="29" s="1"/>
  <c r="AC11" i="29"/>
  <c r="AC14" i="29" s="1"/>
  <c r="AC12" i="29"/>
  <c r="Y11" i="29"/>
  <c r="AB9" i="29"/>
  <c r="Z6" i="29"/>
  <c r="AB3" i="29"/>
  <c r="AD3" i="29"/>
  <c r="AC3" i="29"/>
  <c r="AA3" i="29"/>
  <c r="Q7" i="29"/>
  <c r="N10" i="29"/>
  <c r="R7" i="29"/>
  <c r="S7" i="29"/>
  <c r="O7" i="29"/>
  <c r="P7" i="29"/>
  <c r="P10" i="29" s="1"/>
  <c r="T7" i="29"/>
  <c r="U7" i="29"/>
  <c r="O9" i="29"/>
  <c r="P9" i="29"/>
  <c r="Q9" i="29"/>
  <c r="R9" i="29"/>
  <c r="T9" i="29"/>
  <c r="U9" i="29"/>
  <c r="S9" i="29"/>
  <c r="P8" i="29"/>
  <c r="Q8" i="29"/>
  <c r="R8" i="29"/>
  <c r="O8" i="29"/>
  <c r="T8" i="29"/>
  <c r="U8" i="29"/>
  <c r="S8" i="29"/>
  <c r="Q19" i="29"/>
  <c r="Q22" i="29" s="1"/>
  <c r="S19" i="29"/>
  <c r="Q18" i="29"/>
  <c r="AL16" i="29"/>
  <c r="AL18" i="29" s="1"/>
  <c r="AM16" i="29"/>
  <c r="AN16" i="29"/>
  <c r="O21" i="29"/>
  <c r="Q21" i="29"/>
  <c r="Y9" i="29"/>
  <c r="Y10" i="29" s="1"/>
  <c r="Z9" i="29"/>
  <c r="AA9" i="29"/>
  <c r="AA18" i="29"/>
  <c r="N11" i="29"/>
  <c r="M14" i="29"/>
  <c r="Z8" i="29"/>
  <c r="AA8" i="29"/>
  <c r="AB8" i="29"/>
  <c r="AC5" i="29"/>
  <c r="AC6" i="29" s="1"/>
  <c r="AD5" i="29"/>
  <c r="AD6" i="29" s="1"/>
  <c r="AE5" i="29"/>
  <c r="AE6" i="29" s="1"/>
  <c r="Q17" i="29"/>
  <c r="R17" i="29"/>
  <c r="S17" i="29"/>
  <c r="R16" i="29"/>
  <c r="S16" i="29"/>
  <c r="T16" i="29"/>
  <c r="S13" i="29"/>
  <c r="P20" i="29"/>
  <c r="R20" i="29"/>
  <c r="AO16" i="29"/>
  <c r="AJ8" i="29"/>
  <c r="AK8" i="29"/>
  <c r="AL8" i="29"/>
  <c r="AK7" i="29"/>
  <c r="AL7" i="29"/>
  <c r="AM7" i="29"/>
  <c r="AM10" i="29" s="1"/>
  <c r="AM5" i="29"/>
  <c r="AN5" i="29"/>
  <c r="AO5" i="29"/>
  <c r="AN6" i="29"/>
  <c r="AK17" i="29"/>
  <c r="AM17" i="29"/>
  <c r="AJ20" i="29"/>
  <c r="AL20" i="29"/>
  <c r="T13" i="29"/>
  <c r="U13" i="29"/>
  <c r="AA19" i="29"/>
  <c r="AC19" i="29"/>
  <c r="AC22" i="29" s="1"/>
  <c r="U19" i="29"/>
  <c r="AO20" i="29"/>
  <c r="AN17" i="29"/>
  <c r="T4" i="29"/>
  <c r="T6" i="29" s="1"/>
  <c r="U4" i="29"/>
  <c r="U6" i="29" s="1"/>
  <c r="AM15" i="29"/>
  <c r="AN15" i="29"/>
  <c r="AO15" i="29"/>
  <c r="AA7" i="29"/>
  <c r="AA10" i="29" s="1"/>
  <c r="AB7" i="29"/>
  <c r="AB10" i="29" s="1"/>
  <c r="AC7" i="29"/>
  <c r="AC10" i="29" s="1"/>
  <c r="AO17" i="29"/>
  <c r="S15" i="29"/>
  <c r="T15" i="29"/>
  <c r="U15" i="29"/>
  <c r="R6" i="29"/>
  <c r="Y21" i="29"/>
  <c r="Y22" i="29" s="1"/>
  <c r="AA21" i="29"/>
  <c r="AK19" i="29"/>
  <c r="AM19" i="29"/>
  <c r="T19" i="29"/>
  <c r="AI10" i="29"/>
  <c r="U21" i="29"/>
  <c r="AN20" i="29"/>
  <c r="AE19" i="29"/>
  <c r="R19" i="29"/>
  <c r="R22" i="29" s="1"/>
  <c r="AL17" i="29"/>
  <c r="AI9" i="29"/>
  <c r="AJ9" i="29"/>
  <c r="AK9" i="29"/>
  <c r="AI21" i="29"/>
  <c r="AK21" i="29"/>
  <c r="T21" i="29"/>
  <c r="AM20" i="29"/>
  <c r="AD19" i="29"/>
  <c r="AD22" i="29" s="1"/>
  <c r="P19" i="29"/>
  <c r="P22" i="29" s="1"/>
  <c r="AJ17" i="29"/>
  <c r="AA17" i="29"/>
  <c r="AC17" i="29"/>
  <c r="AK16" i="29"/>
  <c r="AB16" i="29"/>
  <c r="AB18" i="29" s="1"/>
  <c r="AC16" i="29"/>
  <c r="AD16" i="29"/>
  <c r="AK15" i="29"/>
  <c r="AC15" i="29"/>
  <c r="AD15" i="29"/>
  <c r="AE15" i="29"/>
  <c r="Q13" i="29"/>
  <c r="AN14" i="29"/>
  <c r="AE9" i="29"/>
  <c r="AE8" i="29"/>
  <c r="AE7" i="29"/>
  <c r="AB5" i="29"/>
  <c r="AB6" i="29" s="1"/>
  <c r="AM6" i="29"/>
  <c r="AE21" i="29"/>
  <c r="S21" i="29"/>
  <c r="AK20" i="29"/>
  <c r="Z20" i="29"/>
  <c r="Z22" i="29" s="1"/>
  <c r="AB20" i="29"/>
  <c r="AO19" i="29"/>
  <c r="AB19" i="29"/>
  <c r="O19" i="29"/>
  <c r="O22" i="29" s="1"/>
  <c r="AI17" i="29"/>
  <c r="AI18" i="29" s="1"/>
  <c r="U17" i="29"/>
  <c r="AJ16" i="29"/>
  <c r="U16" i="29"/>
  <c r="AJ15" i="29"/>
  <c r="AJ18" i="29" s="1"/>
  <c r="R15" i="29"/>
  <c r="P13" i="29"/>
  <c r="AD9" i="29"/>
  <c r="AD8" i="29"/>
  <c r="AD7" i="29"/>
  <c r="AD10" i="29" s="1"/>
  <c r="N6" i="29"/>
  <c r="AA5" i="29"/>
  <c r="S5" i="29"/>
  <c r="T5" i="29"/>
  <c r="U5" i="29"/>
  <c r="S4" i="29"/>
  <c r="S6" i="29" s="1"/>
  <c r="AL6" i="29"/>
  <c r="AI12" i="29"/>
  <c r="AI14" i="29" s="1"/>
  <c r="Y12" i="29"/>
  <c r="Y14" i="29" s="1"/>
  <c r="O12" i="29"/>
  <c r="AI3" i="29"/>
  <c r="Y3" i="29"/>
  <c r="Y6" i="29" s="1"/>
  <c r="O3" i="29"/>
  <c r="O6" i="29" s="1"/>
  <c r="AD18" i="29" l="1"/>
  <c r="AB22" i="29"/>
  <c r="Z10" i="29"/>
  <c r="AA6" i="29"/>
  <c r="AJ22" i="29"/>
  <c r="AA22" i="29"/>
  <c r="S22" i="29"/>
  <c r="R10" i="29"/>
  <c r="T10" i="29"/>
  <c r="O11" i="29"/>
  <c r="O14" i="29" s="1"/>
  <c r="P11" i="29"/>
  <c r="P14" i="29" s="1"/>
  <c r="Q11" i="29"/>
  <c r="Q14" i="29" s="1"/>
  <c r="R11" i="29"/>
  <c r="R14" i="29" s="1"/>
  <c r="S11" i="29"/>
  <c r="S14" i="29" s="1"/>
  <c r="T11" i="29"/>
  <c r="T14" i="29" s="1"/>
  <c r="N14" i="29"/>
  <c r="U11" i="29"/>
  <c r="U14" i="29" s="1"/>
  <c r="O10" i="29"/>
  <c r="R18" i="29"/>
  <c r="T18" i="29"/>
  <c r="AK18" i="29"/>
  <c r="AK22" i="29" s="1"/>
  <c r="T22" i="29"/>
  <c r="S18" i="29"/>
  <c r="AM18" i="29"/>
  <c r="AM22" i="29" s="1"/>
  <c r="AJ10" i="29"/>
  <c r="U18" i="29"/>
  <c r="S10" i="29"/>
  <c r="AI6" i="29"/>
  <c r="AI22" i="29"/>
  <c r="AC18" i="29"/>
  <c r="AN18" i="29"/>
  <c r="AN22" i="29" s="1"/>
  <c r="U22" i="29"/>
  <c r="AL10" i="29"/>
  <c r="AL22" i="29" s="1"/>
  <c r="Q10" i="29"/>
  <c r="AK10" i="29"/>
  <c r="U10" i="29"/>
  <c r="N11" i="17"/>
  <c r="G13" i="25"/>
  <c r="AQ34" i="25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B24" i="28"/>
  <c r="B22" i="28"/>
  <c r="C22" i="28" s="1"/>
  <c r="B20" i="28"/>
  <c r="W17" i="28"/>
  <c r="V16" i="28"/>
  <c r="U15" i="28"/>
  <c r="T14" i="28"/>
  <c r="S13" i="28"/>
  <c r="R12" i="28"/>
  <c r="Q11" i="28"/>
  <c r="P10" i="28"/>
  <c r="O9" i="28"/>
  <c r="N8" i="28"/>
  <c r="M7" i="28"/>
  <c r="L6" i="28"/>
  <c r="K5" i="28"/>
  <c r="K4" i="28"/>
  <c r="J4" i="28"/>
  <c r="I3" i="28"/>
  <c r="C5" i="27"/>
  <c r="G5" i="27"/>
  <c r="K5" i="27"/>
  <c r="O5" i="27"/>
  <c r="S5" i="27"/>
  <c r="W5" i="27"/>
  <c r="AA5" i="27"/>
  <c r="AE5" i="27"/>
  <c r="AI5" i="27"/>
  <c r="AM5" i="27"/>
  <c r="AQ5" i="27"/>
  <c r="AU5" i="27"/>
  <c r="AY5" i="27"/>
  <c r="BC5" i="27"/>
  <c r="BG5" i="27"/>
  <c r="C6" i="27"/>
  <c r="G6" i="27"/>
  <c r="K6" i="27"/>
  <c r="O6" i="27"/>
  <c r="S6" i="27"/>
  <c r="W6" i="27"/>
  <c r="AA6" i="27"/>
  <c r="AE6" i="27"/>
  <c r="AI6" i="27"/>
  <c r="AM6" i="27"/>
  <c r="AQ6" i="27"/>
  <c r="AU6" i="27"/>
  <c r="AY6" i="27"/>
  <c r="BC6" i="27"/>
  <c r="BG6" i="27"/>
  <c r="C7" i="27"/>
  <c r="G7" i="27"/>
  <c r="K7" i="27"/>
  <c r="O7" i="27"/>
  <c r="S7" i="27"/>
  <c r="W7" i="27"/>
  <c r="AA7" i="27"/>
  <c r="AE7" i="27"/>
  <c r="AI7" i="27"/>
  <c r="AM7" i="27"/>
  <c r="AQ7" i="27"/>
  <c r="AU7" i="27"/>
  <c r="AY7" i="27"/>
  <c r="BC7" i="27"/>
  <c r="BG7" i="27"/>
  <c r="C8" i="27"/>
  <c r="G8" i="27"/>
  <c r="K8" i="27"/>
  <c r="O8" i="27"/>
  <c r="S8" i="27"/>
  <c r="W8" i="27"/>
  <c r="AA8" i="27"/>
  <c r="AE8" i="27"/>
  <c r="AI8" i="27"/>
  <c r="AM8" i="27"/>
  <c r="AQ8" i="27"/>
  <c r="AU8" i="27"/>
  <c r="AY8" i="27"/>
  <c r="BC8" i="27"/>
  <c r="BG8" i="27"/>
  <c r="C9" i="27"/>
  <c r="G9" i="27"/>
  <c r="K9" i="27"/>
  <c r="O9" i="27"/>
  <c r="S9" i="27"/>
  <c r="W9" i="27"/>
  <c r="AA9" i="27"/>
  <c r="AE9" i="27"/>
  <c r="AI9" i="27"/>
  <c r="AM9" i="27"/>
  <c r="AQ9" i="27"/>
  <c r="AU9" i="27"/>
  <c r="AY9" i="27"/>
  <c r="BC9" i="27"/>
  <c r="BG9" i="27"/>
  <c r="C10" i="27"/>
  <c r="G10" i="27"/>
  <c r="K10" i="27"/>
  <c r="O10" i="27"/>
  <c r="S10" i="27"/>
  <c r="W10" i="27"/>
  <c r="AA10" i="27"/>
  <c r="AE10" i="27"/>
  <c r="AI10" i="27"/>
  <c r="AM10" i="27"/>
  <c r="AQ10" i="27"/>
  <c r="AU10" i="27"/>
  <c r="AY10" i="27"/>
  <c r="BC10" i="27"/>
  <c r="BG10" i="27"/>
  <c r="C11" i="27"/>
  <c r="G11" i="27"/>
  <c r="K11" i="27"/>
  <c r="O11" i="27"/>
  <c r="S11" i="27"/>
  <c r="W11" i="27"/>
  <c r="AA11" i="27"/>
  <c r="AE11" i="27"/>
  <c r="AI11" i="27"/>
  <c r="AM11" i="27"/>
  <c r="AQ11" i="27"/>
  <c r="AU11" i="27"/>
  <c r="AY11" i="27"/>
  <c r="BC11" i="27"/>
  <c r="BG11" i="27"/>
  <c r="C12" i="27"/>
  <c r="G12" i="27"/>
  <c r="K12" i="27"/>
  <c r="O12" i="27"/>
  <c r="S12" i="27"/>
  <c r="W12" i="27"/>
  <c r="AA12" i="27"/>
  <c r="AE12" i="27"/>
  <c r="AI12" i="27"/>
  <c r="AM12" i="27"/>
  <c r="AQ12" i="27"/>
  <c r="AU12" i="27"/>
  <c r="AY12" i="27"/>
  <c r="BC12" i="27"/>
  <c r="BG12" i="27"/>
  <c r="C13" i="27"/>
  <c r="G13" i="27"/>
  <c r="K13" i="27"/>
  <c r="O13" i="27"/>
  <c r="S13" i="27"/>
  <c r="W13" i="27"/>
  <c r="AA13" i="27"/>
  <c r="AE13" i="27"/>
  <c r="AI13" i="27"/>
  <c r="AM13" i="27"/>
  <c r="AQ13" i="27"/>
  <c r="AU13" i="27"/>
  <c r="AY13" i="27"/>
  <c r="BC13" i="27"/>
  <c r="BG13" i="27"/>
  <c r="C14" i="27"/>
  <c r="G14" i="27"/>
  <c r="K14" i="27"/>
  <c r="O14" i="27"/>
  <c r="S14" i="27"/>
  <c r="W14" i="27"/>
  <c r="AA14" i="27"/>
  <c r="AE14" i="27"/>
  <c r="AI14" i="27"/>
  <c r="AM14" i="27"/>
  <c r="AQ14" i="27"/>
  <c r="AU14" i="27"/>
  <c r="AY14" i="27"/>
  <c r="BC14" i="27"/>
  <c r="BG14" i="27"/>
  <c r="C15" i="27"/>
  <c r="G15" i="27"/>
  <c r="K15" i="27"/>
  <c r="O15" i="27"/>
  <c r="S15" i="27"/>
  <c r="W15" i="27"/>
  <c r="AA15" i="27"/>
  <c r="AE15" i="27"/>
  <c r="AI15" i="27"/>
  <c r="AM15" i="27"/>
  <c r="AQ15" i="27"/>
  <c r="AU15" i="27"/>
  <c r="AY15" i="27"/>
  <c r="BC15" i="27"/>
  <c r="BG15" i="27"/>
  <c r="C16" i="27"/>
  <c r="G16" i="27"/>
  <c r="K16" i="27"/>
  <c r="O16" i="27"/>
  <c r="S16" i="27"/>
  <c r="W16" i="27"/>
  <c r="AA16" i="27"/>
  <c r="AE16" i="27"/>
  <c r="AI16" i="27"/>
  <c r="AM16" i="27"/>
  <c r="AQ16" i="27"/>
  <c r="AU16" i="27"/>
  <c r="AY16" i="27"/>
  <c r="BC16" i="27"/>
  <c r="BG16" i="27"/>
  <c r="C17" i="27"/>
  <c r="G17" i="27"/>
  <c r="K17" i="27"/>
  <c r="O17" i="27"/>
  <c r="S17" i="27"/>
  <c r="W17" i="27"/>
  <c r="AA17" i="27"/>
  <c r="AE17" i="27"/>
  <c r="AI17" i="27"/>
  <c r="AM17" i="27"/>
  <c r="AQ17" i="27"/>
  <c r="AU17" i="27"/>
  <c r="AY17" i="27"/>
  <c r="BC17" i="27"/>
  <c r="BG17" i="27"/>
  <c r="C18" i="27"/>
  <c r="G18" i="27"/>
  <c r="K18" i="27"/>
  <c r="O18" i="27"/>
  <c r="S18" i="27"/>
  <c r="W18" i="27"/>
  <c r="AA18" i="27"/>
  <c r="AE18" i="27"/>
  <c r="AI18" i="27"/>
  <c r="AM18" i="27"/>
  <c r="AQ18" i="27"/>
  <c r="AU18" i="27"/>
  <c r="AY18" i="27"/>
  <c r="BC18" i="27"/>
  <c r="BG18" i="27"/>
  <c r="C19" i="27"/>
  <c r="G19" i="27"/>
  <c r="K19" i="27"/>
  <c r="O19" i="27"/>
  <c r="S19" i="27"/>
  <c r="W19" i="27"/>
  <c r="AA19" i="27"/>
  <c r="AE19" i="27"/>
  <c r="AI19" i="27"/>
  <c r="AM19" i="27"/>
  <c r="AQ19" i="27"/>
  <c r="AU19" i="27"/>
  <c r="AY19" i="27"/>
  <c r="BC19" i="27"/>
  <c r="BG19" i="27"/>
  <c r="C20" i="27"/>
  <c r="G20" i="27"/>
  <c r="K20" i="27"/>
  <c r="O20" i="27"/>
  <c r="S20" i="27"/>
  <c r="W20" i="27"/>
  <c r="AA20" i="27"/>
  <c r="AE20" i="27"/>
  <c r="AI20" i="27"/>
  <c r="AM20" i="27"/>
  <c r="AQ20" i="27"/>
  <c r="AU20" i="27"/>
  <c r="AY20" i="27"/>
  <c r="BC20" i="27"/>
  <c r="BG20" i="27"/>
  <c r="C21" i="27"/>
  <c r="G21" i="27"/>
  <c r="K21" i="27"/>
  <c r="O21" i="27"/>
  <c r="S21" i="27"/>
  <c r="W21" i="27"/>
  <c r="AA21" i="27"/>
  <c r="AE21" i="27"/>
  <c r="AI21" i="27"/>
  <c r="AM21" i="27"/>
  <c r="AQ21" i="27"/>
  <c r="AU21" i="27"/>
  <c r="AY21" i="27"/>
  <c r="BC21" i="27"/>
  <c r="BG21" i="27"/>
  <c r="C22" i="27"/>
  <c r="G22" i="27"/>
  <c r="K22" i="27"/>
  <c r="O22" i="27"/>
  <c r="S22" i="27"/>
  <c r="W22" i="27"/>
  <c r="AA22" i="27"/>
  <c r="AE22" i="27"/>
  <c r="AI22" i="27"/>
  <c r="AM22" i="27"/>
  <c r="AQ22" i="27"/>
  <c r="AU22" i="27"/>
  <c r="AY22" i="27"/>
  <c r="BC22" i="27"/>
  <c r="BG22" i="27"/>
  <c r="C23" i="27"/>
  <c r="G23" i="27"/>
  <c r="K23" i="27"/>
  <c r="O23" i="27"/>
  <c r="S23" i="27"/>
  <c r="W23" i="27"/>
  <c r="AA23" i="27"/>
  <c r="AE23" i="27"/>
  <c r="AI23" i="27"/>
  <c r="AM23" i="27"/>
  <c r="AQ23" i="27"/>
  <c r="AU23" i="27"/>
  <c r="AY23" i="27"/>
  <c r="BC23" i="27"/>
  <c r="BG23" i="27"/>
  <c r="C24" i="27"/>
  <c r="G24" i="27"/>
  <c r="K24" i="27"/>
  <c r="O24" i="27"/>
  <c r="S24" i="27"/>
  <c r="W24" i="27"/>
  <c r="AA24" i="27"/>
  <c r="AE24" i="27"/>
  <c r="AI24" i="27"/>
  <c r="AM24" i="27"/>
  <c r="AQ24" i="27"/>
  <c r="AU24" i="27"/>
  <c r="AY24" i="27"/>
  <c r="BC24" i="27"/>
  <c r="BG24" i="27"/>
  <c r="C25" i="27"/>
  <c r="G25" i="27"/>
  <c r="K25" i="27"/>
  <c r="O25" i="27"/>
  <c r="S25" i="27"/>
  <c r="W25" i="27"/>
  <c r="AA25" i="27"/>
  <c r="AE25" i="27"/>
  <c r="AI25" i="27"/>
  <c r="AM25" i="27"/>
  <c r="AQ25" i="27"/>
  <c r="AU25" i="27"/>
  <c r="AY25" i="27"/>
  <c r="BC25" i="27"/>
  <c r="BG25" i="27"/>
  <c r="C26" i="27"/>
  <c r="G26" i="27"/>
  <c r="K26" i="27"/>
  <c r="O26" i="27"/>
  <c r="S26" i="27"/>
  <c r="W26" i="27"/>
  <c r="AA26" i="27"/>
  <c r="AE26" i="27"/>
  <c r="AI26" i="27"/>
  <c r="AM26" i="27"/>
  <c r="AQ26" i="27"/>
  <c r="AU26" i="27"/>
  <c r="AY26" i="27"/>
  <c r="BC26" i="27"/>
  <c r="BG26" i="27"/>
  <c r="C27" i="27"/>
  <c r="G27" i="27"/>
  <c r="K27" i="27"/>
  <c r="O27" i="27"/>
  <c r="S27" i="27"/>
  <c r="W27" i="27"/>
  <c r="AA27" i="27"/>
  <c r="AE27" i="27"/>
  <c r="AI27" i="27"/>
  <c r="AM27" i="27"/>
  <c r="AQ27" i="27"/>
  <c r="AU27" i="27"/>
  <c r="AY27" i="27"/>
  <c r="BC27" i="27"/>
  <c r="BG27" i="27"/>
  <c r="C28" i="27"/>
  <c r="G28" i="27"/>
  <c r="K28" i="27"/>
  <c r="O28" i="27"/>
  <c r="S28" i="27"/>
  <c r="W28" i="27"/>
  <c r="AA28" i="27"/>
  <c r="AE28" i="27"/>
  <c r="AI28" i="27"/>
  <c r="AM28" i="27"/>
  <c r="AQ28" i="27"/>
  <c r="AU28" i="27"/>
  <c r="AY28" i="27"/>
  <c r="BC28" i="27"/>
  <c r="BG28" i="27"/>
  <c r="C29" i="27"/>
  <c r="G29" i="27"/>
  <c r="K29" i="27"/>
  <c r="O29" i="27"/>
  <c r="S29" i="27"/>
  <c r="W29" i="27"/>
  <c r="AA29" i="27"/>
  <c r="AE29" i="27"/>
  <c r="AI29" i="27"/>
  <c r="AM29" i="27"/>
  <c r="AQ29" i="27"/>
  <c r="AU29" i="27"/>
  <c r="AY29" i="27"/>
  <c r="BC29" i="27"/>
  <c r="BG29" i="27"/>
  <c r="C30" i="27"/>
  <c r="G30" i="27"/>
  <c r="K30" i="27"/>
  <c r="O30" i="27"/>
  <c r="S30" i="27"/>
  <c r="W30" i="27"/>
  <c r="AA30" i="27"/>
  <c r="AE30" i="27"/>
  <c r="AI30" i="27"/>
  <c r="AM30" i="27"/>
  <c r="AQ30" i="27"/>
  <c r="AU30" i="27"/>
  <c r="AY30" i="27"/>
  <c r="BC30" i="27"/>
  <c r="BG30" i="27"/>
  <c r="C31" i="27"/>
  <c r="G31" i="27"/>
  <c r="K31" i="27"/>
  <c r="O31" i="27"/>
  <c r="S31" i="27"/>
  <c r="W31" i="27"/>
  <c r="AA31" i="27"/>
  <c r="AE31" i="27"/>
  <c r="AI31" i="27"/>
  <c r="AM31" i="27"/>
  <c r="AQ31" i="27"/>
  <c r="AU31" i="27"/>
  <c r="AY31" i="27"/>
  <c r="BC31" i="27"/>
  <c r="BG31" i="27"/>
  <c r="C32" i="27"/>
  <c r="G32" i="27"/>
  <c r="K32" i="27"/>
  <c r="O32" i="27"/>
  <c r="S32" i="27"/>
  <c r="W32" i="27"/>
  <c r="AA32" i="27"/>
  <c r="AE32" i="27"/>
  <c r="AI32" i="27"/>
  <c r="AM32" i="27"/>
  <c r="AQ32" i="27"/>
  <c r="AU32" i="27"/>
  <c r="AY32" i="27"/>
  <c r="BC32" i="27"/>
  <c r="BG32" i="27"/>
  <c r="C33" i="27"/>
  <c r="G33" i="27"/>
  <c r="K33" i="27"/>
  <c r="O33" i="27"/>
  <c r="S33" i="27"/>
  <c r="W33" i="27"/>
  <c r="AA33" i="27"/>
  <c r="AE33" i="27"/>
  <c r="AI33" i="27"/>
  <c r="AM33" i="27"/>
  <c r="AQ33" i="27"/>
  <c r="AU33" i="27"/>
  <c r="AY33" i="27"/>
  <c r="BC33" i="27"/>
  <c r="BG33" i="27"/>
  <c r="C34" i="27"/>
  <c r="G34" i="27"/>
  <c r="K34" i="27"/>
  <c r="O34" i="27"/>
  <c r="S34" i="27"/>
  <c r="W34" i="27"/>
  <c r="AA34" i="27"/>
  <c r="AE34" i="27"/>
  <c r="AI34" i="27"/>
  <c r="AM34" i="27"/>
  <c r="AQ34" i="27"/>
  <c r="AU34" i="27"/>
  <c r="AY34" i="27"/>
  <c r="BC34" i="27"/>
  <c r="BG34" i="27"/>
  <c r="C35" i="27"/>
  <c r="G35" i="27"/>
  <c r="K35" i="27"/>
  <c r="O35" i="27"/>
  <c r="S35" i="27"/>
  <c r="W35" i="27"/>
  <c r="AA35" i="27"/>
  <c r="AE35" i="27"/>
  <c r="AI35" i="27"/>
  <c r="AM35" i="27"/>
  <c r="AQ35" i="27"/>
  <c r="AU35" i="27"/>
  <c r="AY35" i="27"/>
  <c r="BC35" i="27"/>
  <c r="BG35" i="27"/>
  <c r="C36" i="27"/>
  <c r="G36" i="27"/>
  <c r="K36" i="27"/>
  <c r="O36" i="27"/>
  <c r="S36" i="27"/>
  <c r="W36" i="27"/>
  <c r="AA36" i="27"/>
  <c r="AE36" i="27"/>
  <c r="AI36" i="27"/>
  <c r="AM36" i="27"/>
  <c r="AQ36" i="27"/>
  <c r="AU36" i="27"/>
  <c r="AY36" i="27"/>
  <c r="BC36" i="27"/>
  <c r="BG36" i="27"/>
  <c r="C37" i="27"/>
  <c r="G37" i="27"/>
  <c r="K37" i="27"/>
  <c r="O37" i="27"/>
  <c r="S37" i="27"/>
  <c r="W37" i="27"/>
  <c r="AA37" i="27"/>
  <c r="AE37" i="27"/>
  <c r="AI37" i="27"/>
  <c r="AM37" i="27"/>
  <c r="AQ37" i="27"/>
  <c r="AU37" i="27"/>
  <c r="AY37" i="27"/>
  <c r="BC37" i="27"/>
  <c r="BG37" i="27"/>
  <c r="C38" i="27"/>
  <c r="G38" i="27"/>
  <c r="K38" i="27"/>
  <c r="O38" i="27"/>
  <c r="S38" i="27"/>
  <c r="W38" i="27"/>
  <c r="AA38" i="27"/>
  <c r="AE38" i="27"/>
  <c r="AI38" i="27"/>
  <c r="AM38" i="27"/>
  <c r="AQ38" i="27"/>
  <c r="AU38" i="27"/>
  <c r="AY38" i="27"/>
  <c r="BC38" i="27"/>
  <c r="BG38" i="27"/>
  <c r="C39" i="27"/>
  <c r="G39" i="27"/>
  <c r="K39" i="27"/>
  <c r="O39" i="27"/>
  <c r="S39" i="27"/>
  <c r="W39" i="27"/>
  <c r="AA39" i="27"/>
  <c r="AE39" i="27"/>
  <c r="AI39" i="27"/>
  <c r="AM39" i="27"/>
  <c r="AQ39" i="27"/>
  <c r="AU39" i="27"/>
  <c r="AY39" i="27"/>
  <c r="BC39" i="27"/>
  <c r="BG39" i="27"/>
  <c r="C40" i="27"/>
  <c r="G40" i="27"/>
  <c r="K40" i="27"/>
  <c r="O40" i="27"/>
  <c r="S40" i="27"/>
  <c r="W40" i="27"/>
  <c r="AA40" i="27"/>
  <c r="AE40" i="27"/>
  <c r="AI40" i="27"/>
  <c r="AM40" i="27"/>
  <c r="AQ40" i="27"/>
  <c r="AU40" i="27"/>
  <c r="AY40" i="27"/>
  <c r="BC40" i="27"/>
  <c r="BG40" i="27"/>
  <c r="C41" i="27"/>
  <c r="G41" i="27"/>
  <c r="K41" i="27"/>
  <c r="O41" i="27"/>
  <c r="S41" i="27"/>
  <c r="W41" i="27"/>
  <c r="AA41" i="27"/>
  <c r="AE41" i="27"/>
  <c r="AI41" i="27"/>
  <c r="AM41" i="27"/>
  <c r="AQ41" i="27"/>
  <c r="AU41" i="27"/>
  <c r="AY41" i="27"/>
  <c r="BC41" i="27"/>
  <c r="BG41" i="27"/>
  <c r="C42" i="27"/>
  <c r="G42" i="27"/>
  <c r="K42" i="27"/>
  <c r="O42" i="27"/>
  <c r="S42" i="27"/>
  <c r="W42" i="27"/>
  <c r="AA42" i="27"/>
  <c r="AE42" i="27"/>
  <c r="AI42" i="27"/>
  <c r="AM42" i="27"/>
  <c r="AQ42" i="27"/>
  <c r="AU42" i="27"/>
  <c r="AY42" i="27"/>
  <c r="BC42" i="27"/>
  <c r="BG42" i="27"/>
  <c r="C43" i="27"/>
  <c r="G43" i="27"/>
  <c r="K43" i="27"/>
  <c r="O43" i="27"/>
  <c r="S43" i="27"/>
  <c r="W43" i="27"/>
  <c r="AA43" i="27"/>
  <c r="AE43" i="27"/>
  <c r="AI43" i="27"/>
  <c r="AM43" i="27"/>
  <c r="AQ43" i="27"/>
  <c r="AU43" i="27"/>
  <c r="AY43" i="27"/>
  <c r="BC43" i="27"/>
  <c r="BG43" i="27"/>
  <c r="C44" i="27"/>
  <c r="G44" i="27"/>
  <c r="K44" i="27"/>
  <c r="O44" i="27"/>
  <c r="S44" i="27"/>
  <c r="W44" i="27"/>
  <c r="AA44" i="27"/>
  <c r="AE44" i="27"/>
  <c r="AI44" i="27"/>
  <c r="AM44" i="27"/>
  <c r="AQ44" i="27"/>
  <c r="AU44" i="27"/>
  <c r="AY44" i="27"/>
  <c r="BC44" i="27"/>
  <c r="BG44" i="27"/>
  <c r="C45" i="27"/>
  <c r="G45" i="27"/>
  <c r="K45" i="27"/>
  <c r="O45" i="27"/>
  <c r="S45" i="27"/>
  <c r="W45" i="27"/>
  <c r="AA45" i="27"/>
  <c r="AE45" i="27"/>
  <c r="AI45" i="27"/>
  <c r="AM45" i="27"/>
  <c r="AQ45" i="27"/>
  <c r="AU45" i="27"/>
  <c r="AY45" i="27"/>
  <c r="BC45" i="27"/>
  <c r="BG45" i="27"/>
  <c r="C46" i="27"/>
  <c r="G46" i="27"/>
  <c r="K46" i="27"/>
  <c r="O46" i="27"/>
  <c r="S46" i="27"/>
  <c r="W46" i="27"/>
  <c r="AA46" i="27"/>
  <c r="AE46" i="27"/>
  <c r="AI46" i="27"/>
  <c r="AM46" i="27"/>
  <c r="AQ46" i="27"/>
  <c r="AU46" i="27"/>
  <c r="AY46" i="27"/>
  <c r="BC46" i="27"/>
  <c r="BG46" i="27"/>
  <c r="C47" i="27"/>
  <c r="G47" i="27"/>
  <c r="K47" i="27"/>
  <c r="O47" i="27"/>
  <c r="S47" i="27"/>
  <c r="W47" i="27"/>
  <c r="AA47" i="27"/>
  <c r="AE47" i="27"/>
  <c r="AI47" i="27"/>
  <c r="AM47" i="27"/>
  <c r="AQ47" i="27"/>
  <c r="AU47" i="27"/>
  <c r="AY47" i="27"/>
  <c r="BC47" i="27"/>
  <c r="BG47" i="27"/>
  <c r="C48" i="27"/>
  <c r="G48" i="27"/>
  <c r="K48" i="27"/>
  <c r="O48" i="27"/>
  <c r="S48" i="27"/>
  <c r="W48" i="27"/>
  <c r="AA48" i="27"/>
  <c r="AE48" i="27"/>
  <c r="AI48" i="27"/>
  <c r="AM48" i="27"/>
  <c r="AQ48" i="27"/>
  <c r="AU48" i="27"/>
  <c r="AY48" i="27"/>
  <c r="BC48" i="27"/>
  <c r="BG48" i="27"/>
  <c r="C49" i="27"/>
  <c r="G49" i="27"/>
  <c r="K49" i="27"/>
  <c r="O49" i="27"/>
  <c r="S49" i="27"/>
  <c r="W49" i="27"/>
  <c r="AA49" i="27"/>
  <c r="AE49" i="27"/>
  <c r="AI49" i="27"/>
  <c r="AM49" i="27"/>
  <c r="AQ49" i="27"/>
  <c r="AU49" i="27"/>
  <c r="AY49" i="27"/>
  <c r="BC49" i="27"/>
  <c r="BG49" i="27"/>
  <c r="C50" i="27"/>
  <c r="G50" i="27"/>
  <c r="K50" i="27"/>
  <c r="O50" i="27"/>
  <c r="S50" i="27"/>
  <c r="W50" i="27"/>
  <c r="AA50" i="27"/>
  <c r="AE50" i="27"/>
  <c r="AI50" i="27"/>
  <c r="AM50" i="27"/>
  <c r="AQ50" i="27"/>
  <c r="AU50" i="27"/>
  <c r="AY50" i="27"/>
  <c r="BC50" i="27"/>
  <c r="BG50" i="27"/>
  <c r="C51" i="27"/>
  <c r="G51" i="27"/>
  <c r="K51" i="27"/>
  <c r="O51" i="27"/>
  <c r="S51" i="27"/>
  <c r="W51" i="27"/>
  <c r="AA51" i="27"/>
  <c r="AE51" i="27"/>
  <c r="AI51" i="27"/>
  <c r="AM51" i="27"/>
  <c r="AQ51" i="27"/>
  <c r="AU51" i="27"/>
  <c r="AY51" i="27"/>
  <c r="BC51" i="27"/>
  <c r="BG51" i="27"/>
  <c r="C52" i="27"/>
  <c r="G52" i="27"/>
  <c r="K52" i="27"/>
  <c r="O52" i="27"/>
  <c r="S52" i="27"/>
  <c r="W52" i="27"/>
  <c r="AA52" i="27"/>
  <c r="AE52" i="27"/>
  <c r="AI52" i="27"/>
  <c r="AM52" i="27"/>
  <c r="AQ52" i="27"/>
  <c r="AU52" i="27"/>
  <c r="AY52" i="27"/>
  <c r="BC52" i="27"/>
  <c r="BG52" i="27"/>
  <c r="C53" i="27"/>
  <c r="G53" i="27"/>
  <c r="K53" i="27"/>
  <c r="O53" i="27"/>
  <c r="S53" i="27"/>
  <c r="W53" i="27"/>
  <c r="AA53" i="27"/>
  <c r="AE53" i="27"/>
  <c r="AI53" i="27"/>
  <c r="AM53" i="27"/>
  <c r="AQ53" i="27"/>
  <c r="AU53" i="27"/>
  <c r="AY53" i="27"/>
  <c r="BC53" i="27"/>
  <c r="BG53" i="27"/>
  <c r="C54" i="27"/>
  <c r="G54" i="27"/>
  <c r="K54" i="27"/>
  <c r="O54" i="27"/>
  <c r="S54" i="27"/>
  <c r="W54" i="27"/>
  <c r="AA54" i="27"/>
  <c r="AE54" i="27"/>
  <c r="AI54" i="27"/>
  <c r="AM54" i="27"/>
  <c r="AQ54" i="27"/>
  <c r="AU54" i="27"/>
  <c r="AY54" i="27"/>
  <c r="BC54" i="27"/>
  <c r="BG54" i="27"/>
  <c r="C55" i="27"/>
  <c r="G55" i="27"/>
  <c r="K55" i="27"/>
  <c r="O55" i="27"/>
  <c r="S55" i="27"/>
  <c r="W55" i="27"/>
  <c r="AA55" i="27"/>
  <c r="AE55" i="27"/>
  <c r="AI55" i="27"/>
  <c r="AM55" i="27"/>
  <c r="AQ55" i="27"/>
  <c r="AU55" i="27"/>
  <c r="AY55" i="27"/>
  <c r="BC55" i="27"/>
  <c r="BG55" i="27"/>
  <c r="C56" i="27"/>
  <c r="G56" i="27"/>
  <c r="K56" i="27"/>
  <c r="O56" i="27"/>
  <c r="S56" i="27"/>
  <c r="W56" i="27"/>
  <c r="AA56" i="27"/>
  <c r="AE56" i="27"/>
  <c r="AI56" i="27"/>
  <c r="AM56" i="27"/>
  <c r="AQ56" i="27"/>
  <c r="AU56" i="27"/>
  <c r="AY56" i="27"/>
  <c r="BC56" i="27"/>
  <c r="BG56" i="27"/>
  <c r="C57" i="27"/>
  <c r="G57" i="27"/>
  <c r="K57" i="27"/>
  <c r="O57" i="27"/>
  <c r="S57" i="27"/>
  <c r="W57" i="27"/>
  <c r="AA57" i="27"/>
  <c r="AE57" i="27"/>
  <c r="AI57" i="27"/>
  <c r="AM57" i="27"/>
  <c r="AQ57" i="27"/>
  <c r="AU57" i="27"/>
  <c r="AY57" i="27"/>
  <c r="BC57" i="27"/>
  <c r="BG57" i="27"/>
  <c r="C58" i="27"/>
  <c r="G58" i="27"/>
  <c r="K58" i="27"/>
  <c r="O58" i="27"/>
  <c r="S58" i="27"/>
  <c r="W58" i="27"/>
  <c r="AA58" i="27"/>
  <c r="AE58" i="27"/>
  <c r="AI58" i="27"/>
  <c r="AM58" i="27"/>
  <c r="AQ58" i="27"/>
  <c r="AU58" i="27"/>
  <c r="AY58" i="27"/>
  <c r="BC58" i="27"/>
  <c r="BG58" i="27"/>
  <c r="C59" i="27"/>
  <c r="G59" i="27"/>
  <c r="K59" i="27"/>
  <c r="O59" i="27"/>
  <c r="S59" i="27"/>
  <c r="W59" i="27"/>
  <c r="AA59" i="27"/>
  <c r="AE59" i="27"/>
  <c r="AI59" i="27"/>
  <c r="AM59" i="27"/>
  <c r="AQ59" i="27"/>
  <c r="AU59" i="27"/>
  <c r="AY59" i="27"/>
  <c r="BC59" i="27"/>
  <c r="BG59" i="27"/>
  <c r="C60" i="27"/>
  <c r="G60" i="27"/>
  <c r="K60" i="27"/>
  <c r="O60" i="27"/>
  <c r="S60" i="27"/>
  <c r="W60" i="27"/>
  <c r="AA60" i="27"/>
  <c r="AE60" i="27"/>
  <c r="AI60" i="27"/>
  <c r="AM60" i="27"/>
  <c r="AQ60" i="27"/>
  <c r="AU60" i="27"/>
  <c r="AY60" i="27"/>
  <c r="BC60" i="27"/>
  <c r="BG60" i="27"/>
  <c r="C61" i="27"/>
  <c r="G61" i="27"/>
  <c r="K61" i="27"/>
  <c r="O61" i="27"/>
  <c r="S61" i="27"/>
  <c r="W61" i="27"/>
  <c r="AA61" i="27"/>
  <c r="AE61" i="27"/>
  <c r="AI61" i="27"/>
  <c r="AM61" i="27"/>
  <c r="AQ61" i="27"/>
  <c r="AU61" i="27"/>
  <c r="AY61" i="27"/>
  <c r="BC61" i="27"/>
  <c r="BG61" i="27"/>
  <c r="C62" i="27"/>
  <c r="G62" i="27"/>
  <c r="K62" i="27"/>
  <c r="O62" i="27"/>
  <c r="S62" i="27"/>
  <c r="W62" i="27"/>
  <c r="AA62" i="27"/>
  <c r="AE62" i="27"/>
  <c r="AI62" i="27"/>
  <c r="AM62" i="27"/>
  <c r="AQ62" i="27"/>
  <c r="AU62" i="27"/>
  <c r="AY62" i="27"/>
  <c r="BC62" i="27"/>
  <c r="BG62" i="27"/>
  <c r="C63" i="27"/>
  <c r="G63" i="27"/>
  <c r="K63" i="27"/>
  <c r="O63" i="27"/>
  <c r="S63" i="27"/>
  <c r="W63" i="27"/>
  <c r="AA63" i="27"/>
  <c r="AE63" i="27"/>
  <c r="AI63" i="27"/>
  <c r="AM63" i="27"/>
  <c r="AQ63" i="27"/>
  <c r="AU63" i="27"/>
  <c r="AY63" i="27"/>
  <c r="BC63" i="27"/>
  <c r="BG63" i="27"/>
  <c r="C64" i="27"/>
  <c r="G64" i="27"/>
  <c r="K64" i="27"/>
  <c r="O64" i="27"/>
  <c r="S64" i="27"/>
  <c r="W64" i="27"/>
  <c r="AA64" i="27"/>
  <c r="AE64" i="27"/>
  <c r="AI64" i="27"/>
  <c r="AM64" i="27"/>
  <c r="AQ64" i="27"/>
  <c r="AU64" i="27"/>
  <c r="AY64" i="27"/>
  <c r="BC64" i="27"/>
  <c r="BG64" i="27"/>
  <c r="C65" i="27"/>
  <c r="G65" i="27"/>
  <c r="K65" i="27"/>
  <c r="O65" i="27"/>
  <c r="S65" i="27"/>
  <c r="W65" i="27"/>
  <c r="AA65" i="27"/>
  <c r="AE65" i="27"/>
  <c r="AI65" i="27"/>
  <c r="AM65" i="27"/>
  <c r="AQ65" i="27"/>
  <c r="AU65" i="27"/>
  <c r="AY65" i="27"/>
  <c r="BC65" i="27"/>
  <c r="BG65" i="27"/>
  <c r="C66" i="27"/>
  <c r="G66" i="27"/>
  <c r="K66" i="27"/>
  <c r="O66" i="27"/>
  <c r="S66" i="27"/>
  <c r="W66" i="27"/>
  <c r="AA66" i="27"/>
  <c r="AE66" i="27"/>
  <c r="AI66" i="27"/>
  <c r="AM66" i="27"/>
  <c r="AQ66" i="27"/>
  <c r="AU66" i="27"/>
  <c r="AY66" i="27"/>
  <c r="BC66" i="27"/>
  <c r="BG66" i="27"/>
  <c r="C67" i="27"/>
  <c r="K67" i="27"/>
  <c r="O67" i="27"/>
  <c r="S67" i="27"/>
  <c r="AA67" i="27"/>
  <c r="AE67" i="27"/>
  <c r="AI67" i="27"/>
  <c r="AQ67" i="27"/>
  <c r="AU67" i="27"/>
  <c r="AY67" i="27"/>
  <c r="BC67" i="27"/>
  <c r="C5" i="26"/>
  <c r="G5" i="26"/>
  <c r="K5" i="26"/>
  <c r="O5" i="26"/>
  <c r="S5" i="26"/>
  <c r="W5" i="26"/>
  <c r="AA5" i="26"/>
  <c r="AE5" i="26"/>
  <c r="AI5" i="26"/>
  <c r="AM5" i="26"/>
  <c r="AQ5" i="26"/>
  <c r="AU5" i="26"/>
  <c r="AY5" i="26"/>
  <c r="BC5" i="26"/>
  <c r="BG5" i="26"/>
  <c r="C6" i="26"/>
  <c r="G6" i="26"/>
  <c r="K6" i="26"/>
  <c r="O6" i="26"/>
  <c r="S6" i="26"/>
  <c r="W6" i="26"/>
  <c r="AA6" i="26"/>
  <c r="AE6" i="26"/>
  <c r="AI6" i="26"/>
  <c r="AM6" i="26"/>
  <c r="AQ6" i="26"/>
  <c r="AU6" i="26"/>
  <c r="AY6" i="26"/>
  <c r="BC6" i="26"/>
  <c r="BG6" i="26"/>
  <c r="C7" i="26"/>
  <c r="G7" i="26"/>
  <c r="K7" i="26"/>
  <c r="O7" i="26"/>
  <c r="S7" i="26"/>
  <c r="W7" i="26"/>
  <c r="AA7" i="26"/>
  <c r="AE7" i="26"/>
  <c r="AI7" i="26"/>
  <c r="AM7" i="26"/>
  <c r="AQ7" i="26"/>
  <c r="AU7" i="26"/>
  <c r="AY7" i="26"/>
  <c r="BC7" i="26"/>
  <c r="BG7" i="26"/>
  <c r="C8" i="26"/>
  <c r="G8" i="26"/>
  <c r="K8" i="26"/>
  <c r="O8" i="26"/>
  <c r="S8" i="26"/>
  <c r="W8" i="26"/>
  <c r="AA8" i="26"/>
  <c r="AE8" i="26"/>
  <c r="AI8" i="26"/>
  <c r="AM8" i="26"/>
  <c r="AQ8" i="26"/>
  <c r="AU8" i="26"/>
  <c r="AY8" i="26"/>
  <c r="BC8" i="26"/>
  <c r="BG8" i="26"/>
  <c r="C9" i="26"/>
  <c r="G9" i="26"/>
  <c r="K9" i="26"/>
  <c r="O9" i="26"/>
  <c r="S9" i="26"/>
  <c r="W9" i="26"/>
  <c r="AA9" i="26"/>
  <c r="AE9" i="26"/>
  <c r="AI9" i="26"/>
  <c r="AM9" i="26"/>
  <c r="AQ9" i="26"/>
  <c r="AU9" i="26"/>
  <c r="AY9" i="26"/>
  <c r="BC9" i="26"/>
  <c r="BG9" i="26"/>
  <c r="C10" i="26"/>
  <c r="G10" i="26"/>
  <c r="K10" i="26"/>
  <c r="O10" i="26"/>
  <c r="S10" i="26"/>
  <c r="W10" i="26"/>
  <c r="AA10" i="26"/>
  <c r="AE10" i="26"/>
  <c r="AI10" i="26"/>
  <c r="AM10" i="26"/>
  <c r="AQ10" i="26"/>
  <c r="AU10" i="26"/>
  <c r="AY10" i="26"/>
  <c r="BC10" i="26"/>
  <c r="BG10" i="26"/>
  <c r="C11" i="26"/>
  <c r="G11" i="26"/>
  <c r="K11" i="26"/>
  <c r="O11" i="26"/>
  <c r="S11" i="26"/>
  <c r="W11" i="26"/>
  <c r="AA11" i="26"/>
  <c r="AE11" i="26"/>
  <c r="AI11" i="26"/>
  <c r="AM11" i="26"/>
  <c r="AQ11" i="26"/>
  <c r="AU11" i="26"/>
  <c r="AY11" i="26"/>
  <c r="BC11" i="26"/>
  <c r="BG11" i="26"/>
  <c r="C12" i="26"/>
  <c r="G12" i="26"/>
  <c r="K12" i="26"/>
  <c r="O12" i="26"/>
  <c r="S12" i="26"/>
  <c r="W12" i="26"/>
  <c r="AA12" i="26"/>
  <c r="AE12" i="26"/>
  <c r="AI12" i="26"/>
  <c r="AM12" i="26"/>
  <c r="AQ12" i="26"/>
  <c r="AU12" i="26"/>
  <c r="AY12" i="26"/>
  <c r="BC12" i="26"/>
  <c r="BG12" i="26"/>
  <c r="C13" i="26"/>
  <c r="G13" i="26"/>
  <c r="K13" i="26"/>
  <c r="O13" i="26"/>
  <c r="S13" i="26"/>
  <c r="W13" i="26"/>
  <c r="AA13" i="26"/>
  <c r="AE13" i="26"/>
  <c r="AI13" i="26"/>
  <c r="AM13" i="26"/>
  <c r="AQ13" i="26"/>
  <c r="AU13" i="26"/>
  <c r="AY13" i="26"/>
  <c r="BC13" i="26"/>
  <c r="BG13" i="26"/>
  <c r="C14" i="26"/>
  <c r="G14" i="26"/>
  <c r="K14" i="26"/>
  <c r="O14" i="26"/>
  <c r="S14" i="26"/>
  <c r="W14" i="26"/>
  <c r="AA14" i="26"/>
  <c r="AE14" i="26"/>
  <c r="AI14" i="26"/>
  <c r="AM14" i="26"/>
  <c r="AQ14" i="26"/>
  <c r="AU14" i="26"/>
  <c r="AY14" i="26"/>
  <c r="BC14" i="26"/>
  <c r="BG14" i="26"/>
  <c r="C15" i="26"/>
  <c r="G15" i="26"/>
  <c r="K15" i="26"/>
  <c r="O15" i="26"/>
  <c r="S15" i="26"/>
  <c r="W15" i="26"/>
  <c r="AA15" i="26"/>
  <c r="AE15" i="26"/>
  <c r="AI15" i="26"/>
  <c r="AM15" i="26"/>
  <c r="AQ15" i="26"/>
  <c r="AU15" i="26"/>
  <c r="AY15" i="26"/>
  <c r="BC15" i="26"/>
  <c r="BG15" i="26"/>
  <c r="C16" i="26"/>
  <c r="G16" i="26"/>
  <c r="K16" i="26"/>
  <c r="O16" i="26"/>
  <c r="S16" i="26"/>
  <c r="W16" i="26"/>
  <c r="AA16" i="26"/>
  <c r="AE16" i="26"/>
  <c r="AI16" i="26"/>
  <c r="AM16" i="26"/>
  <c r="AQ16" i="26"/>
  <c r="AU16" i="26"/>
  <c r="AY16" i="26"/>
  <c r="BC16" i="26"/>
  <c r="BG16" i="26"/>
  <c r="C17" i="26"/>
  <c r="G17" i="26"/>
  <c r="K17" i="26"/>
  <c r="O17" i="26"/>
  <c r="S17" i="26"/>
  <c r="W17" i="26"/>
  <c r="AA17" i="26"/>
  <c r="AE17" i="26"/>
  <c r="AI17" i="26"/>
  <c r="AM17" i="26"/>
  <c r="AQ17" i="26"/>
  <c r="AU17" i="26"/>
  <c r="AY17" i="26"/>
  <c r="BC17" i="26"/>
  <c r="BG17" i="26"/>
  <c r="C18" i="26"/>
  <c r="G18" i="26"/>
  <c r="K18" i="26"/>
  <c r="O18" i="26"/>
  <c r="S18" i="26"/>
  <c r="W18" i="26"/>
  <c r="AA18" i="26"/>
  <c r="AE18" i="26"/>
  <c r="AI18" i="26"/>
  <c r="AM18" i="26"/>
  <c r="AQ18" i="26"/>
  <c r="AU18" i="26"/>
  <c r="AY18" i="26"/>
  <c r="BC18" i="26"/>
  <c r="BG18" i="26"/>
  <c r="C19" i="26"/>
  <c r="G19" i="26"/>
  <c r="K19" i="26"/>
  <c r="O19" i="26"/>
  <c r="S19" i="26"/>
  <c r="W19" i="26"/>
  <c r="AA19" i="26"/>
  <c r="AE19" i="26"/>
  <c r="AI19" i="26"/>
  <c r="AM19" i="26"/>
  <c r="AQ19" i="26"/>
  <c r="AU19" i="26"/>
  <c r="AY19" i="26"/>
  <c r="BC19" i="26"/>
  <c r="BG19" i="26"/>
  <c r="C20" i="26"/>
  <c r="G20" i="26"/>
  <c r="K20" i="26"/>
  <c r="O20" i="26"/>
  <c r="S20" i="26"/>
  <c r="W20" i="26"/>
  <c r="AA20" i="26"/>
  <c r="AE20" i="26"/>
  <c r="AI20" i="26"/>
  <c r="AM20" i="26"/>
  <c r="AQ20" i="26"/>
  <c r="AU20" i="26"/>
  <c r="AY20" i="26"/>
  <c r="BC20" i="26"/>
  <c r="BG20" i="26"/>
  <c r="C21" i="26"/>
  <c r="G21" i="26"/>
  <c r="K21" i="26"/>
  <c r="O21" i="26"/>
  <c r="S21" i="26"/>
  <c r="W21" i="26"/>
  <c r="AA21" i="26"/>
  <c r="AE21" i="26"/>
  <c r="AI21" i="26"/>
  <c r="AM21" i="26"/>
  <c r="AQ21" i="26"/>
  <c r="AU21" i="26"/>
  <c r="AY21" i="26"/>
  <c r="BC21" i="26"/>
  <c r="BG21" i="26"/>
  <c r="C22" i="26"/>
  <c r="G22" i="26"/>
  <c r="K22" i="26"/>
  <c r="O22" i="26"/>
  <c r="S22" i="26"/>
  <c r="W22" i="26"/>
  <c r="AA22" i="26"/>
  <c r="AE22" i="26"/>
  <c r="AI22" i="26"/>
  <c r="AM22" i="26"/>
  <c r="AQ22" i="26"/>
  <c r="AU22" i="26"/>
  <c r="AY22" i="26"/>
  <c r="BC22" i="26"/>
  <c r="BG22" i="26"/>
  <c r="C23" i="26"/>
  <c r="G23" i="26"/>
  <c r="K23" i="26"/>
  <c r="O23" i="26"/>
  <c r="S23" i="26"/>
  <c r="W23" i="26"/>
  <c r="AA23" i="26"/>
  <c r="AE23" i="26"/>
  <c r="AI23" i="26"/>
  <c r="AM23" i="26"/>
  <c r="AQ23" i="26"/>
  <c r="AU23" i="26"/>
  <c r="AY23" i="26"/>
  <c r="BC23" i="26"/>
  <c r="BG23" i="26"/>
  <c r="C24" i="26"/>
  <c r="G24" i="26"/>
  <c r="K24" i="26"/>
  <c r="O24" i="26"/>
  <c r="S24" i="26"/>
  <c r="W24" i="26"/>
  <c r="AA24" i="26"/>
  <c r="AE24" i="26"/>
  <c r="AI24" i="26"/>
  <c r="AM24" i="26"/>
  <c r="AQ24" i="26"/>
  <c r="AU24" i="26"/>
  <c r="AY24" i="26"/>
  <c r="BC24" i="26"/>
  <c r="BG24" i="26"/>
  <c r="C25" i="26"/>
  <c r="G25" i="26"/>
  <c r="K25" i="26"/>
  <c r="O25" i="26"/>
  <c r="S25" i="26"/>
  <c r="W25" i="26"/>
  <c r="AA25" i="26"/>
  <c r="AE25" i="26"/>
  <c r="AI25" i="26"/>
  <c r="AM25" i="26"/>
  <c r="AQ25" i="26"/>
  <c r="AU25" i="26"/>
  <c r="AY25" i="26"/>
  <c r="BC25" i="26"/>
  <c r="BG25" i="26"/>
  <c r="C26" i="26"/>
  <c r="G26" i="26"/>
  <c r="K26" i="26"/>
  <c r="O26" i="26"/>
  <c r="S26" i="26"/>
  <c r="W26" i="26"/>
  <c r="AA26" i="26"/>
  <c r="AE26" i="26"/>
  <c r="AI26" i="26"/>
  <c r="AM26" i="26"/>
  <c r="AQ26" i="26"/>
  <c r="AU26" i="26"/>
  <c r="AY26" i="26"/>
  <c r="BC26" i="26"/>
  <c r="BG26" i="26"/>
  <c r="C27" i="26"/>
  <c r="G27" i="26"/>
  <c r="K27" i="26"/>
  <c r="O27" i="26"/>
  <c r="S27" i="26"/>
  <c r="W27" i="26"/>
  <c r="AA27" i="26"/>
  <c r="AE27" i="26"/>
  <c r="AI27" i="26"/>
  <c r="AM27" i="26"/>
  <c r="AQ27" i="26"/>
  <c r="AU27" i="26"/>
  <c r="AY27" i="26"/>
  <c r="BC27" i="26"/>
  <c r="BG27" i="26"/>
  <c r="C28" i="26"/>
  <c r="G28" i="26"/>
  <c r="K28" i="26"/>
  <c r="O28" i="26"/>
  <c r="S28" i="26"/>
  <c r="W28" i="26"/>
  <c r="AA28" i="26"/>
  <c r="AE28" i="26"/>
  <c r="AI28" i="26"/>
  <c r="AM28" i="26"/>
  <c r="AQ28" i="26"/>
  <c r="AU28" i="26"/>
  <c r="AY28" i="26"/>
  <c r="BC28" i="26"/>
  <c r="BG28" i="26"/>
  <c r="C29" i="26"/>
  <c r="G29" i="26"/>
  <c r="K29" i="26"/>
  <c r="O29" i="26"/>
  <c r="S29" i="26"/>
  <c r="W29" i="26"/>
  <c r="AA29" i="26"/>
  <c r="AE29" i="26"/>
  <c r="AI29" i="26"/>
  <c r="AM29" i="26"/>
  <c r="AQ29" i="26"/>
  <c r="AU29" i="26"/>
  <c r="AY29" i="26"/>
  <c r="BC29" i="26"/>
  <c r="BG29" i="26"/>
  <c r="C30" i="26"/>
  <c r="G30" i="26"/>
  <c r="K30" i="26"/>
  <c r="O30" i="26"/>
  <c r="S30" i="26"/>
  <c r="W30" i="26"/>
  <c r="AA30" i="26"/>
  <c r="AE30" i="26"/>
  <c r="AI30" i="26"/>
  <c r="AM30" i="26"/>
  <c r="AQ30" i="26"/>
  <c r="AU30" i="26"/>
  <c r="AY30" i="26"/>
  <c r="BC30" i="26"/>
  <c r="BG30" i="26"/>
  <c r="C31" i="26"/>
  <c r="G31" i="26"/>
  <c r="K31" i="26"/>
  <c r="O31" i="26"/>
  <c r="S31" i="26"/>
  <c r="W31" i="26"/>
  <c r="AA31" i="26"/>
  <c r="AE31" i="26"/>
  <c r="AI31" i="26"/>
  <c r="AM31" i="26"/>
  <c r="AQ31" i="26"/>
  <c r="AU31" i="26"/>
  <c r="AY31" i="26"/>
  <c r="BC31" i="26"/>
  <c r="BG31" i="26"/>
  <c r="C32" i="26"/>
  <c r="G32" i="26"/>
  <c r="K32" i="26"/>
  <c r="O32" i="26"/>
  <c r="S32" i="26"/>
  <c r="W32" i="26"/>
  <c r="AA32" i="26"/>
  <c r="AE32" i="26"/>
  <c r="AI32" i="26"/>
  <c r="AM32" i="26"/>
  <c r="AQ32" i="26"/>
  <c r="AU32" i="26"/>
  <c r="AY32" i="26"/>
  <c r="BC32" i="26"/>
  <c r="BG32" i="26"/>
  <c r="C33" i="26"/>
  <c r="G33" i="26"/>
  <c r="K33" i="26"/>
  <c r="O33" i="26"/>
  <c r="S33" i="26"/>
  <c r="W33" i="26"/>
  <c r="AA33" i="26"/>
  <c r="AE33" i="26"/>
  <c r="AI33" i="26"/>
  <c r="AM33" i="26"/>
  <c r="AQ33" i="26"/>
  <c r="AU33" i="26"/>
  <c r="AY33" i="26"/>
  <c r="BC33" i="26"/>
  <c r="BG33" i="26"/>
  <c r="C34" i="26"/>
  <c r="G34" i="26"/>
  <c r="K34" i="26"/>
  <c r="O34" i="26"/>
  <c r="S34" i="26"/>
  <c r="W34" i="26"/>
  <c r="AA34" i="26"/>
  <c r="AE34" i="26"/>
  <c r="AI34" i="26"/>
  <c r="AM34" i="26"/>
  <c r="AQ34" i="26"/>
  <c r="AU34" i="26"/>
  <c r="AY34" i="26"/>
  <c r="BC34" i="26"/>
  <c r="BG34" i="26"/>
  <c r="C35" i="26"/>
  <c r="G35" i="26"/>
  <c r="K35" i="26"/>
  <c r="O35" i="26"/>
  <c r="S35" i="26"/>
  <c r="W35" i="26"/>
  <c r="AA35" i="26"/>
  <c r="AE35" i="26"/>
  <c r="AI35" i="26"/>
  <c r="AM35" i="26"/>
  <c r="AQ35" i="26"/>
  <c r="AU35" i="26"/>
  <c r="AY35" i="26"/>
  <c r="BC35" i="26"/>
  <c r="BG35" i="26"/>
  <c r="C36" i="26"/>
  <c r="G36" i="26"/>
  <c r="K36" i="26"/>
  <c r="O36" i="26"/>
  <c r="S36" i="26"/>
  <c r="W36" i="26"/>
  <c r="AA36" i="26"/>
  <c r="AE36" i="26"/>
  <c r="AI36" i="26"/>
  <c r="AM36" i="26"/>
  <c r="AQ36" i="26"/>
  <c r="AU36" i="26"/>
  <c r="AY36" i="26"/>
  <c r="BC36" i="26"/>
  <c r="BG36" i="26"/>
  <c r="C37" i="26"/>
  <c r="G37" i="26"/>
  <c r="K37" i="26"/>
  <c r="O37" i="26"/>
  <c r="S37" i="26"/>
  <c r="W37" i="26"/>
  <c r="AA37" i="26"/>
  <c r="AE37" i="26"/>
  <c r="AI37" i="26"/>
  <c r="AM37" i="26"/>
  <c r="AQ37" i="26"/>
  <c r="AU37" i="26"/>
  <c r="AY37" i="26"/>
  <c r="BC37" i="26"/>
  <c r="BG37" i="26"/>
  <c r="C38" i="26"/>
  <c r="G38" i="26"/>
  <c r="K38" i="26"/>
  <c r="O38" i="26"/>
  <c r="S38" i="26"/>
  <c r="W38" i="26"/>
  <c r="AA38" i="26"/>
  <c r="AE38" i="26"/>
  <c r="AI38" i="26"/>
  <c r="AM38" i="26"/>
  <c r="AQ38" i="26"/>
  <c r="AU38" i="26"/>
  <c r="AY38" i="26"/>
  <c r="BC38" i="26"/>
  <c r="BG38" i="26"/>
  <c r="C39" i="26"/>
  <c r="G39" i="26"/>
  <c r="K39" i="26"/>
  <c r="O39" i="26"/>
  <c r="S39" i="26"/>
  <c r="W39" i="26"/>
  <c r="AA39" i="26"/>
  <c r="AE39" i="26"/>
  <c r="AI39" i="26"/>
  <c r="AM39" i="26"/>
  <c r="AQ39" i="26"/>
  <c r="AU39" i="26"/>
  <c r="AY39" i="26"/>
  <c r="BC39" i="26"/>
  <c r="BG39" i="26"/>
  <c r="C40" i="26"/>
  <c r="G40" i="26"/>
  <c r="K40" i="26"/>
  <c r="O40" i="26"/>
  <c r="S40" i="26"/>
  <c r="W40" i="26"/>
  <c r="AA40" i="26"/>
  <c r="AE40" i="26"/>
  <c r="AI40" i="26"/>
  <c r="AM40" i="26"/>
  <c r="AQ40" i="26"/>
  <c r="AU40" i="26"/>
  <c r="AY40" i="26"/>
  <c r="BC40" i="26"/>
  <c r="BG40" i="26"/>
  <c r="C41" i="26"/>
  <c r="G41" i="26"/>
  <c r="K41" i="26"/>
  <c r="O41" i="26"/>
  <c r="S41" i="26"/>
  <c r="W41" i="26"/>
  <c r="AA41" i="26"/>
  <c r="AE41" i="26"/>
  <c r="AI41" i="26"/>
  <c r="AM41" i="26"/>
  <c r="AQ41" i="26"/>
  <c r="AU41" i="26"/>
  <c r="AY41" i="26"/>
  <c r="BC41" i="26"/>
  <c r="BG41" i="26"/>
  <c r="C42" i="26"/>
  <c r="G42" i="26"/>
  <c r="K42" i="26"/>
  <c r="O42" i="26"/>
  <c r="S42" i="26"/>
  <c r="W42" i="26"/>
  <c r="AA42" i="26"/>
  <c r="AE42" i="26"/>
  <c r="AI42" i="26"/>
  <c r="AM42" i="26"/>
  <c r="AQ42" i="26"/>
  <c r="AU42" i="26"/>
  <c r="AY42" i="26"/>
  <c r="BC42" i="26"/>
  <c r="BG42" i="26"/>
  <c r="C43" i="26"/>
  <c r="G43" i="26"/>
  <c r="K43" i="26"/>
  <c r="O43" i="26"/>
  <c r="S43" i="26"/>
  <c r="W43" i="26"/>
  <c r="AA43" i="26"/>
  <c r="AE43" i="26"/>
  <c r="AI43" i="26"/>
  <c r="AM43" i="26"/>
  <c r="AQ43" i="26"/>
  <c r="AU43" i="26"/>
  <c r="AY43" i="26"/>
  <c r="BC43" i="26"/>
  <c r="BG43" i="26"/>
  <c r="C44" i="26"/>
  <c r="G44" i="26"/>
  <c r="K44" i="26"/>
  <c r="O44" i="26"/>
  <c r="S44" i="26"/>
  <c r="W44" i="26"/>
  <c r="AA44" i="26"/>
  <c r="AE44" i="26"/>
  <c r="AI44" i="26"/>
  <c r="AM44" i="26"/>
  <c r="AQ44" i="26"/>
  <c r="AU44" i="26"/>
  <c r="AY44" i="26"/>
  <c r="BC44" i="26"/>
  <c r="BG44" i="26"/>
  <c r="C45" i="26"/>
  <c r="G45" i="26"/>
  <c r="K45" i="26"/>
  <c r="O45" i="26"/>
  <c r="S45" i="26"/>
  <c r="W45" i="26"/>
  <c r="AA45" i="26"/>
  <c r="AE45" i="26"/>
  <c r="AI45" i="26"/>
  <c r="AM45" i="26"/>
  <c r="AQ45" i="26"/>
  <c r="AU45" i="26"/>
  <c r="AY45" i="26"/>
  <c r="BC45" i="26"/>
  <c r="BG45" i="26"/>
  <c r="C46" i="26"/>
  <c r="G46" i="26"/>
  <c r="K46" i="26"/>
  <c r="O46" i="26"/>
  <c r="S46" i="26"/>
  <c r="W46" i="26"/>
  <c r="AA46" i="26"/>
  <c r="AE46" i="26"/>
  <c r="AI46" i="26"/>
  <c r="AM46" i="26"/>
  <c r="AQ46" i="26"/>
  <c r="AU46" i="26"/>
  <c r="AY46" i="26"/>
  <c r="BC46" i="26"/>
  <c r="BG46" i="26"/>
  <c r="C47" i="26"/>
  <c r="G47" i="26"/>
  <c r="K47" i="26"/>
  <c r="O47" i="26"/>
  <c r="S47" i="26"/>
  <c r="W47" i="26"/>
  <c r="AA47" i="26"/>
  <c r="AE47" i="26"/>
  <c r="AI47" i="26"/>
  <c r="AM47" i="26"/>
  <c r="AQ47" i="26"/>
  <c r="AU47" i="26"/>
  <c r="AY47" i="26"/>
  <c r="BC47" i="26"/>
  <c r="BG47" i="26"/>
  <c r="C48" i="26"/>
  <c r="G48" i="26"/>
  <c r="K48" i="26"/>
  <c r="O48" i="26"/>
  <c r="S48" i="26"/>
  <c r="W48" i="26"/>
  <c r="AA48" i="26"/>
  <c r="AE48" i="26"/>
  <c r="AI48" i="26"/>
  <c r="AM48" i="26"/>
  <c r="AQ48" i="26"/>
  <c r="AU48" i="26"/>
  <c r="AY48" i="26"/>
  <c r="BC48" i="26"/>
  <c r="BG48" i="26"/>
  <c r="C49" i="26"/>
  <c r="G49" i="26"/>
  <c r="K49" i="26"/>
  <c r="O49" i="26"/>
  <c r="S49" i="26"/>
  <c r="W49" i="26"/>
  <c r="AA49" i="26"/>
  <c r="AE49" i="26"/>
  <c r="AI49" i="26"/>
  <c r="AM49" i="26"/>
  <c r="AQ49" i="26"/>
  <c r="AU49" i="26"/>
  <c r="AY49" i="26"/>
  <c r="BC49" i="26"/>
  <c r="BG49" i="26"/>
  <c r="C50" i="26"/>
  <c r="G50" i="26"/>
  <c r="K50" i="26"/>
  <c r="O50" i="26"/>
  <c r="S50" i="26"/>
  <c r="W50" i="26"/>
  <c r="AA50" i="26"/>
  <c r="AE50" i="26"/>
  <c r="AI50" i="26"/>
  <c r="AM50" i="26"/>
  <c r="AQ50" i="26"/>
  <c r="AU50" i="26"/>
  <c r="AY50" i="26"/>
  <c r="BC50" i="26"/>
  <c r="BG50" i="26"/>
  <c r="C51" i="26"/>
  <c r="G51" i="26"/>
  <c r="K51" i="26"/>
  <c r="O51" i="26"/>
  <c r="S51" i="26"/>
  <c r="W51" i="26"/>
  <c r="AA51" i="26"/>
  <c r="AE51" i="26"/>
  <c r="AI51" i="26"/>
  <c r="AM51" i="26"/>
  <c r="AQ51" i="26"/>
  <c r="AU51" i="26"/>
  <c r="AY51" i="26"/>
  <c r="BC51" i="26"/>
  <c r="BG51" i="26"/>
  <c r="C52" i="26"/>
  <c r="G52" i="26"/>
  <c r="K52" i="26"/>
  <c r="O52" i="26"/>
  <c r="S52" i="26"/>
  <c r="W52" i="26"/>
  <c r="AA52" i="26"/>
  <c r="AE52" i="26"/>
  <c r="AI52" i="26"/>
  <c r="AM52" i="26"/>
  <c r="AQ52" i="26"/>
  <c r="AU52" i="26"/>
  <c r="AY52" i="26"/>
  <c r="BC52" i="26"/>
  <c r="BG52" i="26"/>
  <c r="C53" i="26"/>
  <c r="G53" i="26"/>
  <c r="K53" i="26"/>
  <c r="O53" i="26"/>
  <c r="S53" i="26"/>
  <c r="W53" i="26"/>
  <c r="AA53" i="26"/>
  <c r="AE53" i="26"/>
  <c r="AI53" i="26"/>
  <c r="AM53" i="26"/>
  <c r="AQ53" i="26"/>
  <c r="AU53" i="26"/>
  <c r="AY53" i="26"/>
  <c r="BC53" i="26"/>
  <c r="BG53" i="26"/>
  <c r="C54" i="26"/>
  <c r="G54" i="26"/>
  <c r="K54" i="26"/>
  <c r="O54" i="26"/>
  <c r="S54" i="26"/>
  <c r="W54" i="26"/>
  <c r="AA54" i="26"/>
  <c r="AE54" i="26"/>
  <c r="AI54" i="26"/>
  <c r="AM54" i="26"/>
  <c r="AQ54" i="26"/>
  <c r="AU54" i="26"/>
  <c r="AY54" i="26"/>
  <c r="BC54" i="26"/>
  <c r="BG54" i="26"/>
  <c r="C55" i="26"/>
  <c r="G55" i="26"/>
  <c r="K55" i="26"/>
  <c r="O55" i="26"/>
  <c r="S55" i="26"/>
  <c r="W55" i="26"/>
  <c r="AA55" i="26"/>
  <c r="AE55" i="26"/>
  <c r="AI55" i="26"/>
  <c r="AM55" i="26"/>
  <c r="AQ55" i="26"/>
  <c r="AU55" i="26"/>
  <c r="AY55" i="26"/>
  <c r="BC55" i="26"/>
  <c r="BG55" i="26"/>
  <c r="C56" i="26"/>
  <c r="G56" i="26"/>
  <c r="K56" i="26"/>
  <c r="O56" i="26"/>
  <c r="S56" i="26"/>
  <c r="W56" i="26"/>
  <c r="AA56" i="26"/>
  <c r="AE56" i="26"/>
  <c r="AI56" i="26"/>
  <c r="AM56" i="26"/>
  <c r="AQ56" i="26"/>
  <c r="AU56" i="26"/>
  <c r="AY56" i="26"/>
  <c r="BC56" i="26"/>
  <c r="BG56" i="26"/>
  <c r="C57" i="26"/>
  <c r="G57" i="26"/>
  <c r="K57" i="26"/>
  <c r="O57" i="26"/>
  <c r="S57" i="26"/>
  <c r="W57" i="26"/>
  <c r="AA57" i="26"/>
  <c r="AE57" i="26"/>
  <c r="AI57" i="26"/>
  <c r="AM57" i="26"/>
  <c r="AQ57" i="26"/>
  <c r="AU57" i="26"/>
  <c r="AY57" i="26"/>
  <c r="BC57" i="26"/>
  <c r="BG57" i="26"/>
  <c r="C58" i="26"/>
  <c r="G58" i="26"/>
  <c r="K58" i="26"/>
  <c r="O58" i="26"/>
  <c r="S58" i="26"/>
  <c r="W58" i="26"/>
  <c r="AA58" i="26"/>
  <c r="AE58" i="26"/>
  <c r="AI58" i="26"/>
  <c r="AM58" i="26"/>
  <c r="AQ58" i="26"/>
  <c r="AU58" i="26"/>
  <c r="AY58" i="26"/>
  <c r="BC58" i="26"/>
  <c r="BG58" i="26"/>
  <c r="C59" i="26"/>
  <c r="G59" i="26"/>
  <c r="K59" i="26"/>
  <c r="O59" i="26"/>
  <c r="S59" i="26"/>
  <c r="W59" i="26"/>
  <c r="AA59" i="26"/>
  <c r="AE59" i="26"/>
  <c r="AI59" i="26"/>
  <c r="AM59" i="26"/>
  <c r="AQ59" i="26"/>
  <c r="AU59" i="26"/>
  <c r="AY59" i="26"/>
  <c r="BC59" i="26"/>
  <c r="BG59" i="26"/>
  <c r="C60" i="26"/>
  <c r="G60" i="26"/>
  <c r="K60" i="26"/>
  <c r="O60" i="26"/>
  <c r="S60" i="26"/>
  <c r="W60" i="26"/>
  <c r="AA60" i="26"/>
  <c r="AE60" i="26"/>
  <c r="AI60" i="26"/>
  <c r="AM60" i="26"/>
  <c r="AQ60" i="26"/>
  <c r="AU60" i="26"/>
  <c r="AY60" i="26"/>
  <c r="BC60" i="26"/>
  <c r="BG60" i="26"/>
  <c r="C61" i="26"/>
  <c r="G61" i="26"/>
  <c r="K61" i="26"/>
  <c r="O61" i="26"/>
  <c r="S61" i="26"/>
  <c r="W61" i="26"/>
  <c r="AA61" i="26"/>
  <c r="AE61" i="26"/>
  <c r="AI61" i="26"/>
  <c r="AM61" i="26"/>
  <c r="AQ61" i="26"/>
  <c r="AU61" i="26"/>
  <c r="AY61" i="26"/>
  <c r="BC61" i="26"/>
  <c r="BG61" i="26"/>
  <c r="C62" i="26"/>
  <c r="G62" i="26"/>
  <c r="K62" i="26"/>
  <c r="O62" i="26"/>
  <c r="S62" i="26"/>
  <c r="W62" i="26"/>
  <c r="AA62" i="26"/>
  <c r="AE62" i="26"/>
  <c r="AI62" i="26"/>
  <c r="AM62" i="26"/>
  <c r="AQ62" i="26"/>
  <c r="AU62" i="26"/>
  <c r="AY62" i="26"/>
  <c r="BC62" i="26"/>
  <c r="BG62" i="26"/>
  <c r="C63" i="26"/>
  <c r="G63" i="26"/>
  <c r="K63" i="26"/>
  <c r="O63" i="26"/>
  <c r="S63" i="26"/>
  <c r="W63" i="26"/>
  <c r="AA63" i="26"/>
  <c r="AE63" i="26"/>
  <c r="AI63" i="26"/>
  <c r="AM63" i="26"/>
  <c r="AQ63" i="26"/>
  <c r="AU63" i="26"/>
  <c r="AY63" i="26"/>
  <c r="BC63" i="26"/>
  <c r="BG63" i="26"/>
  <c r="C64" i="26"/>
  <c r="G64" i="26"/>
  <c r="K64" i="26"/>
  <c r="O64" i="26"/>
  <c r="S64" i="26"/>
  <c r="W64" i="26"/>
  <c r="AA64" i="26"/>
  <c r="AE64" i="26"/>
  <c r="AI64" i="26"/>
  <c r="AM64" i="26"/>
  <c r="AQ64" i="26"/>
  <c r="AU64" i="26"/>
  <c r="AY64" i="26"/>
  <c r="BC64" i="26"/>
  <c r="BG64" i="26"/>
  <c r="C5" i="25"/>
  <c r="G5" i="25"/>
  <c r="K5" i="25"/>
  <c r="O5" i="25"/>
  <c r="S5" i="25"/>
  <c r="W5" i="25"/>
  <c r="AA5" i="25"/>
  <c r="AE5" i="25"/>
  <c r="AI5" i="25"/>
  <c r="AM5" i="25"/>
  <c r="AQ5" i="25"/>
  <c r="AU5" i="25"/>
  <c r="AY5" i="25"/>
  <c r="BC5" i="25"/>
  <c r="BG5" i="25"/>
  <c r="C6" i="25"/>
  <c r="G6" i="25"/>
  <c r="K6" i="25"/>
  <c r="O6" i="25"/>
  <c r="S6" i="25"/>
  <c r="W6" i="25"/>
  <c r="AA6" i="25"/>
  <c r="AE6" i="25"/>
  <c r="AI6" i="25"/>
  <c r="AM6" i="25"/>
  <c r="AQ6" i="25"/>
  <c r="AU6" i="25"/>
  <c r="AY6" i="25"/>
  <c r="BC6" i="25"/>
  <c r="BG6" i="25"/>
  <c r="C7" i="25"/>
  <c r="G7" i="25"/>
  <c r="K7" i="25"/>
  <c r="O7" i="25"/>
  <c r="S7" i="25"/>
  <c r="W7" i="25"/>
  <c r="AA7" i="25"/>
  <c r="AE7" i="25"/>
  <c r="AI7" i="25"/>
  <c r="AM7" i="25"/>
  <c r="AQ7" i="25"/>
  <c r="AU7" i="25"/>
  <c r="AY7" i="25"/>
  <c r="BC7" i="25"/>
  <c r="BG7" i="25"/>
  <c r="C8" i="25"/>
  <c r="G8" i="25"/>
  <c r="K8" i="25"/>
  <c r="O8" i="25"/>
  <c r="S8" i="25"/>
  <c r="W8" i="25"/>
  <c r="AA8" i="25"/>
  <c r="AE8" i="25"/>
  <c r="AI8" i="25"/>
  <c r="AM8" i="25"/>
  <c r="AQ8" i="25"/>
  <c r="AU8" i="25"/>
  <c r="AY8" i="25"/>
  <c r="BC8" i="25"/>
  <c r="BG8" i="25"/>
  <c r="C9" i="25"/>
  <c r="G9" i="25"/>
  <c r="K9" i="25"/>
  <c r="O9" i="25"/>
  <c r="S9" i="25"/>
  <c r="W9" i="25"/>
  <c r="AA9" i="25"/>
  <c r="AE9" i="25"/>
  <c r="AI9" i="25"/>
  <c r="AM9" i="25"/>
  <c r="AQ9" i="25"/>
  <c r="AU9" i="25"/>
  <c r="AY9" i="25"/>
  <c r="BC9" i="25"/>
  <c r="BG9" i="25"/>
  <c r="C10" i="25"/>
  <c r="G10" i="25"/>
  <c r="K10" i="25"/>
  <c r="O10" i="25"/>
  <c r="S10" i="25"/>
  <c r="W10" i="25"/>
  <c r="AA10" i="25"/>
  <c r="AE10" i="25"/>
  <c r="AI10" i="25"/>
  <c r="AM10" i="25"/>
  <c r="AQ10" i="25"/>
  <c r="AU10" i="25"/>
  <c r="AY10" i="25"/>
  <c r="BC10" i="25"/>
  <c r="BG10" i="25"/>
  <c r="C11" i="25"/>
  <c r="G11" i="25"/>
  <c r="K11" i="25"/>
  <c r="O11" i="25"/>
  <c r="S11" i="25"/>
  <c r="W11" i="25"/>
  <c r="AA11" i="25"/>
  <c r="AE11" i="25"/>
  <c r="AI11" i="25"/>
  <c r="AM11" i="25"/>
  <c r="AQ11" i="25"/>
  <c r="AU11" i="25"/>
  <c r="AY11" i="25"/>
  <c r="BC11" i="25"/>
  <c r="BG11" i="25"/>
  <c r="C12" i="25"/>
  <c r="G12" i="25"/>
  <c r="K12" i="25"/>
  <c r="O12" i="25"/>
  <c r="S12" i="25"/>
  <c r="W12" i="25"/>
  <c r="AA12" i="25"/>
  <c r="AE12" i="25"/>
  <c r="AI12" i="25"/>
  <c r="AM12" i="25"/>
  <c r="AQ12" i="25"/>
  <c r="AU12" i="25"/>
  <c r="AY12" i="25"/>
  <c r="BC12" i="25"/>
  <c r="BG12" i="25"/>
  <c r="C13" i="25"/>
  <c r="K13" i="25"/>
  <c r="O13" i="25"/>
  <c r="S13" i="25"/>
  <c r="W13" i="25"/>
  <c r="AA13" i="25"/>
  <c r="AE13" i="25"/>
  <c r="AI13" i="25"/>
  <c r="AM13" i="25"/>
  <c r="AQ13" i="25"/>
  <c r="AU13" i="25"/>
  <c r="AY13" i="25"/>
  <c r="BC13" i="25"/>
  <c r="BG13" i="25"/>
  <c r="C14" i="25"/>
  <c r="G14" i="25"/>
  <c r="K14" i="25"/>
  <c r="O14" i="25"/>
  <c r="S14" i="25"/>
  <c r="W14" i="25"/>
  <c r="AA14" i="25"/>
  <c r="AE14" i="25"/>
  <c r="AI14" i="25"/>
  <c r="AM14" i="25"/>
  <c r="AQ14" i="25"/>
  <c r="AU14" i="25"/>
  <c r="AY14" i="25"/>
  <c r="BC14" i="25"/>
  <c r="BG14" i="25"/>
  <c r="C15" i="25"/>
  <c r="G15" i="25"/>
  <c r="K15" i="25"/>
  <c r="O15" i="25"/>
  <c r="S15" i="25"/>
  <c r="W15" i="25"/>
  <c r="AA15" i="25"/>
  <c r="AE15" i="25"/>
  <c r="AI15" i="25"/>
  <c r="AM15" i="25"/>
  <c r="AQ15" i="25"/>
  <c r="AU15" i="25"/>
  <c r="AY15" i="25"/>
  <c r="BC15" i="25"/>
  <c r="BG15" i="25"/>
  <c r="C16" i="25"/>
  <c r="G16" i="25"/>
  <c r="K16" i="25"/>
  <c r="O16" i="25"/>
  <c r="S16" i="25"/>
  <c r="W16" i="25"/>
  <c r="AA16" i="25"/>
  <c r="AE16" i="25"/>
  <c r="AI16" i="25"/>
  <c r="AM16" i="25"/>
  <c r="AQ16" i="25"/>
  <c r="AU16" i="25"/>
  <c r="AY16" i="25"/>
  <c r="BC16" i="25"/>
  <c r="BG16" i="25"/>
  <c r="C17" i="25"/>
  <c r="G17" i="25"/>
  <c r="K17" i="25"/>
  <c r="O17" i="25"/>
  <c r="S17" i="25"/>
  <c r="W17" i="25"/>
  <c r="AA17" i="25"/>
  <c r="AE17" i="25"/>
  <c r="AI17" i="25"/>
  <c r="AM17" i="25"/>
  <c r="AQ17" i="25"/>
  <c r="AU17" i="25"/>
  <c r="AY17" i="25"/>
  <c r="BC17" i="25"/>
  <c r="BG17" i="25"/>
  <c r="C18" i="25"/>
  <c r="G18" i="25"/>
  <c r="K18" i="25"/>
  <c r="O18" i="25"/>
  <c r="S18" i="25"/>
  <c r="W18" i="25"/>
  <c r="AA18" i="25"/>
  <c r="AE18" i="25"/>
  <c r="AI18" i="25"/>
  <c r="AM18" i="25"/>
  <c r="AQ18" i="25"/>
  <c r="AU18" i="25"/>
  <c r="AY18" i="25"/>
  <c r="BC18" i="25"/>
  <c r="BG18" i="25"/>
  <c r="C19" i="25"/>
  <c r="G19" i="25"/>
  <c r="K19" i="25"/>
  <c r="O19" i="25"/>
  <c r="S19" i="25"/>
  <c r="W19" i="25"/>
  <c r="AA19" i="25"/>
  <c r="AE19" i="25"/>
  <c r="AI19" i="25"/>
  <c r="AM19" i="25"/>
  <c r="AQ19" i="25"/>
  <c r="AU19" i="25"/>
  <c r="AY19" i="25"/>
  <c r="BC19" i="25"/>
  <c r="BG19" i="25"/>
  <c r="C20" i="25"/>
  <c r="G20" i="25"/>
  <c r="K20" i="25"/>
  <c r="O20" i="25"/>
  <c r="S20" i="25"/>
  <c r="W20" i="25"/>
  <c r="AA20" i="25"/>
  <c r="AE20" i="25"/>
  <c r="AI20" i="25"/>
  <c r="AM20" i="25"/>
  <c r="AQ20" i="25"/>
  <c r="AU20" i="25"/>
  <c r="AY20" i="25"/>
  <c r="BC20" i="25"/>
  <c r="BG20" i="25"/>
  <c r="C21" i="25"/>
  <c r="G21" i="25"/>
  <c r="K21" i="25"/>
  <c r="O21" i="25"/>
  <c r="S21" i="25"/>
  <c r="W21" i="25"/>
  <c r="AA21" i="25"/>
  <c r="AE21" i="25"/>
  <c r="AI21" i="25"/>
  <c r="AM21" i="25"/>
  <c r="AQ21" i="25"/>
  <c r="AU21" i="25"/>
  <c r="AY21" i="25"/>
  <c r="BC21" i="25"/>
  <c r="BG21" i="25"/>
  <c r="C22" i="25"/>
  <c r="G22" i="25"/>
  <c r="K22" i="25"/>
  <c r="O22" i="25"/>
  <c r="S22" i="25"/>
  <c r="W22" i="25"/>
  <c r="AA22" i="25"/>
  <c r="AE22" i="25"/>
  <c r="AI22" i="25"/>
  <c r="AM22" i="25"/>
  <c r="AQ22" i="25"/>
  <c r="AU22" i="25"/>
  <c r="AY22" i="25"/>
  <c r="BC22" i="25"/>
  <c r="BG22" i="25"/>
  <c r="C23" i="25"/>
  <c r="G23" i="25"/>
  <c r="K23" i="25"/>
  <c r="O23" i="25"/>
  <c r="S23" i="25"/>
  <c r="W23" i="25"/>
  <c r="AA23" i="25"/>
  <c r="AE23" i="25"/>
  <c r="AI23" i="25"/>
  <c r="AM23" i="25"/>
  <c r="AQ23" i="25"/>
  <c r="AU23" i="25"/>
  <c r="AY23" i="25"/>
  <c r="BC23" i="25"/>
  <c r="BG23" i="25"/>
  <c r="C24" i="25"/>
  <c r="G24" i="25"/>
  <c r="K24" i="25"/>
  <c r="O24" i="25"/>
  <c r="S24" i="25"/>
  <c r="W24" i="25"/>
  <c r="AA24" i="25"/>
  <c r="AE24" i="25"/>
  <c r="AI24" i="25"/>
  <c r="AM24" i="25"/>
  <c r="AQ24" i="25"/>
  <c r="AU24" i="25"/>
  <c r="AY24" i="25"/>
  <c r="BC24" i="25"/>
  <c r="BG24" i="25"/>
  <c r="C25" i="25"/>
  <c r="G25" i="25"/>
  <c r="K25" i="25"/>
  <c r="O25" i="25"/>
  <c r="S25" i="25"/>
  <c r="W25" i="25"/>
  <c r="AA25" i="25"/>
  <c r="AE25" i="25"/>
  <c r="AI25" i="25"/>
  <c r="AM25" i="25"/>
  <c r="AQ25" i="25"/>
  <c r="AU25" i="25"/>
  <c r="AY25" i="25"/>
  <c r="BC25" i="25"/>
  <c r="BG25" i="25"/>
  <c r="C26" i="25"/>
  <c r="G26" i="25"/>
  <c r="K26" i="25"/>
  <c r="O26" i="25"/>
  <c r="S26" i="25"/>
  <c r="W26" i="25"/>
  <c r="AA26" i="25"/>
  <c r="AE26" i="25"/>
  <c r="AI26" i="25"/>
  <c r="AM26" i="25"/>
  <c r="AQ26" i="25"/>
  <c r="AU26" i="25"/>
  <c r="AY26" i="25"/>
  <c r="BC26" i="25"/>
  <c r="BG26" i="25"/>
  <c r="C27" i="25"/>
  <c r="G27" i="25"/>
  <c r="K27" i="25"/>
  <c r="O27" i="25"/>
  <c r="S27" i="25"/>
  <c r="W27" i="25"/>
  <c r="AA27" i="25"/>
  <c r="AE27" i="25"/>
  <c r="AI27" i="25"/>
  <c r="AM27" i="25"/>
  <c r="AQ27" i="25"/>
  <c r="AU27" i="25"/>
  <c r="AY27" i="25"/>
  <c r="BC27" i="25"/>
  <c r="BG27" i="25"/>
  <c r="C28" i="25"/>
  <c r="G28" i="25"/>
  <c r="K28" i="25"/>
  <c r="O28" i="25"/>
  <c r="S28" i="25"/>
  <c r="W28" i="25"/>
  <c r="AA28" i="25"/>
  <c r="AE28" i="25"/>
  <c r="AI28" i="25"/>
  <c r="AM28" i="25"/>
  <c r="AQ28" i="25"/>
  <c r="AU28" i="25"/>
  <c r="AY28" i="25"/>
  <c r="BC28" i="25"/>
  <c r="BG28" i="25"/>
  <c r="C29" i="25"/>
  <c r="G29" i="25"/>
  <c r="K29" i="25"/>
  <c r="O29" i="25"/>
  <c r="S29" i="25"/>
  <c r="W29" i="25"/>
  <c r="AA29" i="25"/>
  <c r="AE29" i="25"/>
  <c r="AI29" i="25"/>
  <c r="AM29" i="25"/>
  <c r="AQ29" i="25"/>
  <c r="AU29" i="25"/>
  <c r="AY29" i="25"/>
  <c r="BC29" i="25"/>
  <c r="BG29" i="25"/>
  <c r="C30" i="25"/>
  <c r="G30" i="25"/>
  <c r="K30" i="25"/>
  <c r="O30" i="25"/>
  <c r="S30" i="25"/>
  <c r="W30" i="25"/>
  <c r="AA30" i="25"/>
  <c r="AE30" i="25"/>
  <c r="AI30" i="25"/>
  <c r="AM30" i="25"/>
  <c r="AQ30" i="25"/>
  <c r="AU30" i="25"/>
  <c r="AY30" i="25"/>
  <c r="BC30" i="25"/>
  <c r="BG30" i="25"/>
  <c r="C31" i="25"/>
  <c r="G31" i="25"/>
  <c r="K31" i="25"/>
  <c r="O31" i="25"/>
  <c r="S31" i="25"/>
  <c r="W31" i="25"/>
  <c r="AA31" i="25"/>
  <c r="AE31" i="25"/>
  <c r="AI31" i="25"/>
  <c r="AM31" i="25"/>
  <c r="AQ31" i="25"/>
  <c r="AU31" i="25"/>
  <c r="AY31" i="25"/>
  <c r="BC31" i="25"/>
  <c r="BG31" i="25"/>
  <c r="C32" i="25"/>
  <c r="G32" i="25"/>
  <c r="K32" i="25"/>
  <c r="O32" i="25"/>
  <c r="S32" i="25"/>
  <c r="W32" i="25"/>
  <c r="AA32" i="25"/>
  <c r="AE32" i="25"/>
  <c r="AI32" i="25"/>
  <c r="AM32" i="25"/>
  <c r="AQ32" i="25"/>
  <c r="AU32" i="25"/>
  <c r="AY32" i="25"/>
  <c r="BC32" i="25"/>
  <c r="BG32" i="25"/>
  <c r="C33" i="25"/>
  <c r="G33" i="25"/>
  <c r="K33" i="25"/>
  <c r="O33" i="25"/>
  <c r="S33" i="25"/>
  <c r="W33" i="25"/>
  <c r="AA33" i="25"/>
  <c r="AE33" i="25"/>
  <c r="AI33" i="25"/>
  <c r="AM33" i="25"/>
  <c r="AQ33" i="25"/>
  <c r="AU33" i="25"/>
  <c r="AY33" i="25"/>
  <c r="BC33" i="25"/>
  <c r="BG33" i="25"/>
  <c r="C34" i="25"/>
  <c r="G34" i="25"/>
  <c r="K34" i="25"/>
  <c r="O34" i="25"/>
  <c r="S34" i="25"/>
  <c r="W34" i="25"/>
  <c r="AA34" i="25"/>
  <c r="AE34" i="25"/>
  <c r="AI34" i="25"/>
  <c r="AM34" i="25"/>
  <c r="AU34" i="25"/>
  <c r="AY34" i="25"/>
  <c r="BC34" i="25"/>
  <c r="BG34" i="25"/>
  <c r="C35" i="25"/>
  <c r="G35" i="25"/>
  <c r="K35" i="25"/>
  <c r="O35" i="25"/>
  <c r="S35" i="25"/>
  <c r="W35" i="25"/>
  <c r="AA35" i="25"/>
  <c r="AE35" i="25"/>
  <c r="AI35" i="25"/>
  <c r="AM35" i="25"/>
  <c r="AQ35" i="25"/>
  <c r="AU35" i="25"/>
  <c r="AY35" i="25"/>
  <c r="BC35" i="25"/>
  <c r="BG35" i="25"/>
  <c r="C36" i="25"/>
  <c r="G36" i="25"/>
  <c r="K36" i="25"/>
  <c r="O36" i="25"/>
  <c r="S36" i="25"/>
  <c r="W36" i="25"/>
  <c r="AA36" i="25"/>
  <c r="AE36" i="25"/>
  <c r="AI36" i="25"/>
  <c r="AM36" i="25"/>
  <c r="AQ36" i="25"/>
  <c r="AU36" i="25"/>
  <c r="AY36" i="25"/>
  <c r="BC36" i="25"/>
  <c r="BG36" i="25"/>
  <c r="C37" i="25"/>
  <c r="G37" i="25"/>
  <c r="K37" i="25"/>
  <c r="O37" i="25"/>
  <c r="S37" i="25"/>
  <c r="W37" i="25"/>
  <c r="AA37" i="25"/>
  <c r="AE37" i="25"/>
  <c r="AI37" i="25"/>
  <c r="AM37" i="25"/>
  <c r="AQ37" i="25"/>
  <c r="AU37" i="25"/>
  <c r="AY37" i="25"/>
  <c r="BC37" i="25"/>
  <c r="BG37" i="25"/>
  <c r="C38" i="25"/>
  <c r="G38" i="25"/>
  <c r="K38" i="25"/>
  <c r="O38" i="25"/>
  <c r="S38" i="25"/>
  <c r="W38" i="25"/>
  <c r="AA38" i="25"/>
  <c r="AE38" i="25"/>
  <c r="AI38" i="25"/>
  <c r="AM38" i="25"/>
  <c r="AQ38" i="25"/>
  <c r="AU38" i="25"/>
  <c r="AY38" i="25"/>
  <c r="BC38" i="25"/>
  <c r="BG38" i="25"/>
  <c r="C39" i="25"/>
  <c r="G39" i="25"/>
  <c r="K39" i="25"/>
  <c r="O39" i="25"/>
  <c r="S39" i="25"/>
  <c r="W39" i="25"/>
  <c r="AA39" i="25"/>
  <c r="AE39" i="25"/>
  <c r="AI39" i="25"/>
  <c r="AM39" i="25"/>
  <c r="AQ39" i="25"/>
  <c r="AU39" i="25"/>
  <c r="AY39" i="25"/>
  <c r="BC39" i="25"/>
  <c r="BG39" i="25"/>
  <c r="C40" i="25"/>
  <c r="G40" i="25"/>
  <c r="K40" i="25"/>
  <c r="O40" i="25"/>
  <c r="S40" i="25"/>
  <c r="W40" i="25"/>
  <c r="AA40" i="25"/>
  <c r="AE40" i="25"/>
  <c r="AI40" i="25"/>
  <c r="AM40" i="25"/>
  <c r="AQ40" i="25"/>
  <c r="AU40" i="25"/>
  <c r="AY40" i="25"/>
  <c r="BC40" i="25"/>
  <c r="BG40" i="25"/>
  <c r="C41" i="25"/>
  <c r="G41" i="25"/>
  <c r="K41" i="25"/>
  <c r="O41" i="25"/>
  <c r="S41" i="25"/>
  <c r="W41" i="25"/>
  <c r="AA41" i="25"/>
  <c r="AE41" i="25"/>
  <c r="AI41" i="25"/>
  <c r="AM41" i="25"/>
  <c r="AQ41" i="25"/>
  <c r="AU41" i="25"/>
  <c r="AY41" i="25"/>
  <c r="BC41" i="25"/>
  <c r="BG41" i="25"/>
  <c r="C42" i="25"/>
  <c r="G42" i="25"/>
  <c r="K42" i="25"/>
  <c r="O42" i="25"/>
  <c r="S42" i="25"/>
  <c r="W42" i="25"/>
  <c r="AA42" i="25"/>
  <c r="AE42" i="25"/>
  <c r="AI42" i="25"/>
  <c r="AM42" i="25"/>
  <c r="AQ42" i="25"/>
  <c r="AU42" i="25"/>
  <c r="AY42" i="25"/>
  <c r="BC42" i="25"/>
  <c r="BG42" i="25"/>
  <c r="C43" i="25"/>
  <c r="G43" i="25"/>
  <c r="K43" i="25"/>
  <c r="O43" i="25"/>
  <c r="S43" i="25"/>
  <c r="W43" i="25"/>
  <c r="AA43" i="25"/>
  <c r="AE43" i="25"/>
  <c r="AI43" i="25"/>
  <c r="AM43" i="25"/>
  <c r="AQ43" i="25"/>
  <c r="AU43" i="25"/>
  <c r="AY43" i="25"/>
  <c r="BC43" i="25"/>
  <c r="BG43" i="25"/>
  <c r="C44" i="25"/>
  <c r="G44" i="25"/>
  <c r="K44" i="25"/>
  <c r="O44" i="25"/>
  <c r="S44" i="25"/>
  <c r="W44" i="25"/>
  <c r="AA44" i="25"/>
  <c r="AE44" i="25"/>
  <c r="AI44" i="25"/>
  <c r="AM44" i="25"/>
  <c r="AQ44" i="25"/>
  <c r="AU44" i="25"/>
  <c r="AY44" i="25"/>
  <c r="BC44" i="25"/>
  <c r="BG44" i="25"/>
  <c r="C45" i="25"/>
  <c r="G45" i="25"/>
  <c r="K45" i="25"/>
  <c r="O45" i="25"/>
  <c r="S45" i="25"/>
  <c r="W45" i="25"/>
  <c r="AA45" i="25"/>
  <c r="AE45" i="25"/>
  <c r="AI45" i="25"/>
  <c r="AM45" i="25"/>
  <c r="AQ45" i="25"/>
  <c r="AU45" i="25"/>
  <c r="AY45" i="25"/>
  <c r="BC45" i="25"/>
  <c r="BG45" i="25"/>
  <c r="C46" i="25"/>
  <c r="G46" i="25"/>
  <c r="K46" i="25"/>
  <c r="O46" i="25"/>
  <c r="S46" i="25"/>
  <c r="W46" i="25"/>
  <c r="AA46" i="25"/>
  <c r="AE46" i="25"/>
  <c r="AI46" i="25"/>
  <c r="AM46" i="25"/>
  <c r="AQ46" i="25"/>
  <c r="AU46" i="25"/>
  <c r="AY46" i="25"/>
  <c r="BC46" i="25"/>
  <c r="BG46" i="25"/>
  <c r="C47" i="25"/>
  <c r="G47" i="25"/>
  <c r="K47" i="25"/>
  <c r="O47" i="25"/>
  <c r="S47" i="25"/>
  <c r="W47" i="25"/>
  <c r="AA47" i="25"/>
  <c r="AE47" i="25"/>
  <c r="AI47" i="25"/>
  <c r="AM47" i="25"/>
  <c r="AQ47" i="25"/>
  <c r="AU47" i="25"/>
  <c r="AY47" i="25"/>
  <c r="BC47" i="25"/>
  <c r="BG47" i="25"/>
  <c r="C48" i="25"/>
  <c r="G48" i="25"/>
  <c r="K48" i="25"/>
  <c r="O48" i="25"/>
  <c r="S48" i="25"/>
  <c r="W48" i="25"/>
  <c r="AA48" i="25"/>
  <c r="AE48" i="25"/>
  <c r="AI48" i="25"/>
  <c r="AM48" i="25"/>
  <c r="AQ48" i="25"/>
  <c r="AU48" i="25"/>
  <c r="AY48" i="25"/>
  <c r="BC48" i="25"/>
  <c r="BG48" i="25"/>
  <c r="C49" i="25"/>
  <c r="G49" i="25"/>
  <c r="K49" i="25"/>
  <c r="O49" i="25"/>
  <c r="S49" i="25"/>
  <c r="W49" i="25"/>
  <c r="AA49" i="25"/>
  <c r="AE49" i="25"/>
  <c r="AI49" i="25"/>
  <c r="AM49" i="25"/>
  <c r="AQ49" i="25"/>
  <c r="AU49" i="25"/>
  <c r="AY49" i="25"/>
  <c r="BC49" i="25"/>
  <c r="BG49" i="25"/>
  <c r="C50" i="25"/>
  <c r="G50" i="25"/>
  <c r="K50" i="25"/>
  <c r="O50" i="25"/>
  <c r="S50" i="25"/>
  <c r="W50" i="25"/>
  <c r="AA50" i="25"/>
  <c r="AE50" i="25"/>
  <c r="AI50" i="25"/>
  <c r="AM50" i="25"/>
  <c r="AQ50" i="25"/>
  <c r="AU50" i="25"/>
  <c r="AY50" i="25"/>
  <c r="BC50" i="25"/>
  <c r="BG50" i="25"/>
  <c r="C51" i="25"/>
  <c r="G51" i="25"/>
  <c r="K51" i="25"/>
  <c r="O51" i="25"/>
  <c r="S51" i="25"/>
  <c r="W51" i="25"/>
  <c r="AA51" i="25"/>
  <c r="AE51" i="25"/>
  <c r="AI51" i="25"/>
  <c r="AM51" i="25"/>
  <c r="AQ51" i="25"/>
  <c r="AU51" i="25"/>
  <c r="AY51" i="25"/>
  <c r="BC51" i="25"/>
  <c r="BG51" i="25"/>
  <c r="C52" i="25"/>
  <c r="G52" i="25"/>
  <c r="K52" i="25"/>
  <c r="O52" i="25"/>
  <c r="S52" i="25"/>
  <c r="W52" i="25"/>
  <c r="AA52" i="25"/>
  <c r="AE52" i="25"/>
  <c r="AI52" i="25"/>
  <c r="AM52" i="25"/>
  <c r="AQ52" i="25"/>
  <c r="AU52" i="25"/>
  <c r="AY52" i="25"/>
  <c r="BC52" i="25"/>
  <c r="BG52" i="25"/>
  <c r="C53" i="25"/>
  <c r="G53" i="25"/>
  <c r="K53" i="25"/>
  <c r="O53" i="25"/>
  <c r="S53" i="25"/>
  <c r="W53" i="25"/>
  <c r="AA53" i="25"/>
  <c r="AE53" i="25"/>
  <c r="AI53" i="25"/>
  <c r="AM53" i="25"/>
  <c r="AQ53" i="25"/>
  <c r="AU53" i="25"/>
  <c r="AY53" i="25"/>
  <c r="BC53" i="25"/>
  <c r="BG53" i="25"/>
  <c r="C54" i="25"/>
  <c r="G54" i="25"/>
  <c r="K54" i="25"/>
  <c r="O54" i="25"/>
  <c r="S54" i="25"/>
  <c r="W54" i="25"/>
  <c r="AA54" i="25"/>
  <c r="AE54" i="25"/>
  <c r="AI54" i="25"/>
  <c r="AM54" i="25"/>
  <c r="AQ54" i="25"/>
  <c r="AU54" i="25"/>
  <c r="AY54" i="25"/>
  <c r="BC54" i="25"/>
  <c r="BG54" i="25"/>
  <c r="C55" i="25"/>
  <c r="G55" i="25"/>
  <c r="K55" i="25"/>
  <c r="O55" i="25"/>
  <c r="S55" i="25"/>
  <c r="W55" i="25"/>
  <c r="AA55" i="25"/>
  <c r="AE55" i="25"/>
  <c r="AI55" i="25"/>
  <c r="AM55" i="25"/>
  <c r="AQ55" i="25"/>
  <c r="AU55" i="25"/>
  <c r="AY55" i="25"/>
  <c r="BC55" i="25"/>
  <c r="BG55" i="25"/>
  <c r="C56" i="25"/>
  <c r="G56" i="25"/>
  <c r="K56" i="25"/>
  <c r="O56" i="25"/>
  <c r="S56" i="25"/>
  <c r="W56" i="25"/>
  <c r="AA56" i="25"/>
  <c r="AE56" i="25"/>
  <c r="AI56" i="25"/>
  <c r="AM56" i="25"/>
  <c r="AQ56" i="25"/>
  <c r="AU56" i="25"/>
  <c r="AY56" i="25"/>
  <c r="BC56" i="25"/>
  <c r="BG56" i="25"/>
  <c r="C57" i="25"/>
  <c r="G57" i="25"/>
  <c r="K57" i="25"/>
  <c r="O57" i="25"/>
  <c r="S57" i="25"/>
  <c r="W57" i="25"/>
  <c r="AA57" i="25"/>
  <c r="AE57" i="25"/>
  <c r="AI57" i="25"/>
  <c r="AM57" i="25"/>
  <c r="AQ57" i="25"/>
  <c r="AU57" i="25"/>
  <c r="AY57" i="25"/>
  <c r="BC57" i="25"/>
  <c r="BG57" i="25"/>
  <c r="C58" i="25"/>
  <c r="G58" i="25"/>
  <c r="K58" i="25"/>
  <c r="O58" i="25"/>
  <c r="S58" i="25"/>
  <c r="W58" i="25"/>
  <c r="AA58" i="25"/>
  <c r="AE58" i="25"/>
  <c r="AI58" i="25"/>
  <c r="AM58" i="25"/>
  <c r="AQ58" i="25"/>
  <c r="AU58" i="25"/>
  <c r="AY58" i="25"/>
  <c r="BC58" i="25"/>
  <c r="BG58" i="25"/>
  <c r="C59" i="25"/>
  <c r="G59" i="25"/>
  <c r="K59" i="25"/>
  <c r="O59" i="25"/>
  <c r="S59" i="25"/>
  <c r="W59" i="25"/>
  <c r="AA59" i="25"/>
  <c r="AE59" i="25"/>
  <c r="AI59" i="25"/>
  <c r="AM59" i="25"/>
  <c r="AQ59" i="25"/>
  <c r="AU59" i="25"/>
  <c r="AY59" i="25"/>
  <c r="BC59" i="25"/>
  <c r="BG59" i="25"/>
  <c r="C60" i="25"/>
  <c r="G60" i="25"/>
  <c r="K60" i="25"/>
  <c r="O60" i="25"/>
  <c r="S60" i="25"/>
  <c r="W60" i="25"/>
  <c r="AA60" i="25"/>
  <c r="AE60" i="25"/>
  <c r="AI60" i="25"/>
  <c r="AM60" i="25"/>
  <c r="AQ60" i="25"/>
  <c r="AU60" i="25"/>
  <c r="AY60" i="25"/>
  <c r="BC60" i="25"/>
  <c r="BG60" i="25"/>
  <c r="C61" i="25"/>
  <c r="G61" i="25"/>
  <c r="K61" i="25"/>
  <c r="O61" i="25"/>
  <c r="S61" i="25"/>
  <c r="W61" i="25"/>
  <c r="AA61" i="25"/>
  <c r="AE61" i="25"/>
  <c r="AI61" i="25"/>
  <c r="AM61" i="25"/>
  <c r="AQ61" i="25"/>
  <c r="AU61" i="25"/>
  <c r="AY61" i="25"/>
  <c r="BC61" i="25"/>
  <c r="BG61" i="25"/>
  <c r="C62" i="25"/>
  <c r="G62" i="25"/>
  <c r="K62" i="25"/>
  <c r="O62" i="25"/>
  <c r="S62" i="25"/>
  <c r="W62" i="25"/>
  <c r="AA62" i="25"/>
  <c r="AE62" i="25"/>
  <c r="AI62" i="25"/>
  <c r="AM62" i="25"/>
  <c r="AQ62" i="25"/>
  <c r="AU62" i="25"/>
  <c r="AY62" i="25"/>
  <c r="BC62" i="25"/>
  <c r="BG62" i="25"/>
  <c r="C63" i="25"/>
  <c r="G63" i="25"/>
  <c r="K63" i="25"/>
  <c r="O63" i="25"/>
  <c r="S63" i="25"/>
  <c r="W63" i="25"/>
  <c r="AA63" i="25"/>
  <c r="AE63" i="25"/>
  <c r="AI63" i="25"/>
  <c r="AM63" i="25"/>
  <c r="AQ63" i="25"/>
  <c r="AU63" i="25"/>
  <c r="AY63" i="25"/>
  <c r="BC63" i="25"/>
  <c r="BG63" i="25"/>
  <c r="C64" i="25"/>
  <c r="G64" i="25"/>
  <c r="K64" i="25"/>
  <c r="O64" i="25"/>
  <c r="S64" i="25"/>
  <c r="W64" i="25"/>
  <c r="AA64" i="25"/>
  <c r="AE64" i="25"/>
  <c r="AI64" i="25"/>
  <c r="AM64" i="25"/>
  <c r="AQ64" i="25"/>
  <c r="AU64" i="25"/>
  <c r="AY64" i="25"/>
  <c r="BC64" i="25"/>
  <c r="BG64" i="25"/>
  <c r="C5" i="24"/>
  <c r="G5" i="24"/>
  <c r="K5" i="24"/>
  <c r="O5" i="24"/>
  <c r="S5" i="24"/>
  <c r="W5" i="24"/>
  <c r="AB5" i="24"/>
  <c r="AF5" i="24"/>
  <c r="AN5" i="24"/>
  <c r="AR5" i="24"/>
  <c r="AV5" i="24"/>
  <c r="AZ5" i="24"/>
  <c r="BD5" i="24"/>
  <c r="BH5" i="24"/>
  <c r="C6" i="24"/>
  <c r="G6" i="24"/>
  <c r="K6" i="24"/>
  <c r="O6" i="24"/>
  <c r="S6" i="24"/>
  <c r="W6" i="24"/>
  <c r="AB6" i="24"/>
  <c r="AF6" i="24"/>
  <c r="AN6" i="24"/>
  <c r="AR6" i="24"/>
  <c r="AV6" i="24"/>
  <c r="C7" i="24"/>
  <c r="G7" i="24"/>
  <c r="K7" i="24"/>
  <c r="O7" i="24"/>
  <c r="S7" i="24"/>
  <c r="W7" i="24"/>
  <c r="AB7" i="24"/>
  <c r="AF7" i="24"/>
  <c r="AN7" i="24"/>
  <c r="AR7" i="24"/>
  <c r="AV7" i="24"/>
  <c r="C8" i="24"/>
  <c r="G8" i="24"/>
  <c r="K8" i="24"/>
  <c r="O8" i="24"/>
  <c r="S8" i="24"/>
  <c r="W8" i="24"/>
  <c r="AB8" i="24"/>
  <c r="AF8" i="24"/>
  <c r="AN8" i="24"/>
  <c r="AR8" i="24"/>
  <c r="AV8" i="24"/>
  <c r="C9" i="24"/>
  <c r="G9" i="24"/>
  <c r="K9" i="24"/>
  <c r="O9" i="24"/>
  <c r="S9" i="24"/>
  <c r="W9" i="24"/>
  <c r="AB9" i="24"/>
  <c r="AF9" i="24"/>
  <c r="AN9" i="24"/>
  <c r="AR9" i="24"/>
  <c r="AV9" i="24"/>
  <c r="C10" i="24"/>
  <c r="G10" i="24"/>
  <c r="K10" i="24"/>
  <c r="O10" i="24"/>
  <c r="S10" i="24"/>
  <c r="W10" i="24"/>
  <c r="AB10" i="24"/>
  <c r="AF10" i="24"/>
  <c r="AN10" i="24"/>
  <c r="AR10" i="24"/>
  <c r="AV10" i="24"/>
  <c r="C11" i="24"/>
  <c r="G11" i="24"/>
  <c r="K11" i="24"/>
  <c r="O11" i="24"/>
  <c r="S11" i="24"/>
  <c r="W11" i="24"/>
  <c r="AB11" i="24"/>
  <c r="AF11" i="24"/>
  <c r="AN11" i="24"/>
  <c r="AR11" i="24"/>
  <c r="AV11" i="24"/>
  <c r="C12" i="24"/>
  <c r="G12" i="24"/>
  <c r="K12" i="24"/>
  <c r="O12" i="24"/>
  <c r="S12" i="24"/>
  <c r="W12" i="24"/>
  <c r="AB12" i="24"/>
  <c r="AF12" i="24"/>
  <c r="AN12" i="24"/>
  <c r="AR12" i="24"/>
  <c r="AV12" i="24"/>
  <c r="C13" i="24"/>
  <c r="G13" i="24"/>
  <c r="K13" i="24"/>
  <c r="O13" i="24"/>
  <c r="S13" i="24"/>
  <c r="W13" i="24"/>
  <c r="AB13" i="24"/>
  <c r="AF13" i="24"/>
  <c r="AN13" i="24"/>
  <c r="AR13" i="24"/>
  <c r="AV13" i="24"/>
  <c r="C14" i="24"/>
  <c r="G14" i="24"/>
  <c r="K14" i="24"/>
  <c r="O14" i="24"/>
  <c r="S14" i="24"/>
  <c r="W14" i="24"/>
  <c r="AB14" i="24"/>
  <c r="AF14" i="24"/>
  <c r="AN14" i="24"/>
  <c r="AR14" i="24"/>
  <c r="AV14" i="24"/>
  <c r="C15" i="24"/>
  <c r="G15" i="24"/>
  <c r="K15" i="24"/>
  <c r="O15" i="24"/>
  <c r="S15" i="24"/>
  <c r="W15" i="24"/>
  <c r="AB15" i="24"/>
  <c r="AF15" i="24"/>
  <c r="AN15" i="24"/>
  <c r="AR15" i="24"/>
  <c r="AV15" i="24"/>
  <c r="C16" i="24"/>
  <c r="G16" i="24"/>
  <c r="K16" i="24"/>
  <c r="O16" i="24"/>
  <c r="S16" i="24"/>
  <c r="W16" i="24"/>
  <c r="AB16" i="24"/>
  <c r="AF16" i="24"/>
  <c r="AN16" i="24"/>
  <c r="AR16" i="24"/>
  <c r="AV16" i="24"/>
  <c r="C17" i="24"/>
  <c r="G17" i="24"/>
  <c r="K17" i="24"/>
  <c r="O17" i="24"/>
  <c r="S17" i="24"/>
  <c r="W17" i="24"/>
  <c r="AB17" i="24"/>
  <c r="AF17" i="24"/>
  <c r="AN17" i="24"/>
  <c r="AR17" i="24"/>
  <c r="AV17" i="24"/>
  <c r="C18" i="24"/>
  <c r="G18" i="24"/>
  <c r="K18" i="24"/>
  <c r="O18" i="24"/>
  <c r="S18" i="24"/>
  <c r="W18" i="24"/>
  <c r="AB18" i="24"/>
  <c r="AF18" i="24"/>
  <c r="AN18" i="24"/>
  <c r="AR18" i="24"/>
  <c r="AV18" i="24"/>
  <c r="C19" i="24"/>
  <c r="G19" i="24"/>
  <c r="K19" i="24"/>
  <c r="O19" i="24"/>
  <c r="S19" i="24"/>
  <c r="W19" i="24"/>
  <c r="AB19" i="24"/>
  <c r="AF19" i="24"/>
  <c r="AN19" i="24"/>
  <c r="AR19" i="24"/>
  <c r="AV19" i="24"/>
  <c r="C20" i="24"/>
  <c r="G20" i="24"/>
  <c r="K20" i="24"/>
  <c r="O20" i="24"/>
  <c r="S20" i="24"/>
  <c r="W20" i="24"/>
  <c r="AB20" i="24"/>
  <c r="AF20" i="24"/>
  <c r="AN20" i="24"/>
  <c r="AR20" i="24"/>
  <c r="AV20" i="24"/>
  <c r="C21" i="24"/>
  <c r="G21" i="24"/>
  <c r="K21" i="24"/>
  <c r="O21" i="24"/>
  <c r="S21" i="24"/>
  <c r="W21" i="24"/>
  <c r="AB21" i="24"/>
  <c r="AF21" i="24"/>
  <c r="AN21" i="24"/>
  <c r="AR21" i="24"/>
  <c r="AV21" i="24"/>
  <c r="C22" i="24"/>
  <c r="G22" i="24"/>
  <c r="K22" i="24"/>
  <c r="O22" i="24"/>
  <c r="S22" i="24"/>
  <c r="W22" i="24"/>
  <c r="AB22" i="24"/>
  <c r="AF22" i="24"/>
  <c r="AN22" i="24"/>
  <c r="AR22" i="24"/>
  <c r="AV22" i="24"/>
  <c r="C23" i="24"/>
  <c r="G23" i="24"/>
  <c r="K23" i="24"/>
  <c r="O23" i="24"/>
  <c r="S23" i="24"/>
  <c r="W23" i="24"/>
  <c r="AB23" i="24"/>
  <c r="AF23" i="24"/>
  <c r="AN23" i="24"/>
  <c r="AR23" i="24"/>
  <c r="AV23" i="24"/>
  <c r="C24" i="24"/>
  <c r="G24" i="24"/>
  <c r="K24" i="24"/>
  <c r="O24" i="24"/>
  <c r="S24" i="24"/>
  <c r="W24" i="24"/>
  <c r="AB24" i="24"/>
  <c r="AF24" i="24"/>
  <c r="AN24" i="24"/>
  <c r="AR24" i="24"/>
  <c r="AV24" i="24"/>
  <c r="C25" i="24"/>
  <c r="G25" i="24"/>
  <c r="K25" i="24"/>
  <c r="O25" i="24"/>
  <c r="S25" i="24"/>
  <c r="W25" i="24"/>
  <c r="AB25" i="24"/>
  <c r="AF25" i="24"/>
  <c r="AN25" i="24"/>
  <c r="AR25" i="24"/>
  <c r="AV25" i="24"/>
  <c r="C26" i="24"/>
  <c r="G26" i="24"/>
  <c r="K26" i="24"/>
  <c r="O26" i="24"/>
  <c r="S26" i="24"/>
  <c r="W26" i="24"/>
  <c r="AB26" i="24"/>
  <c r="AF26" i="24"/>
  <c r="AN26" i="24"/>
  <c r="AR26" i="24"/>
  <c r="AV26" i="24"/>
  <c r="C27" i="24"/>
  <c r="G27" i="24"/>
  <c r="K27" i="24"/>
  <c r="O27" i="24"/>
  <c r="S27" i="24"/>
  <c r="W27" i="24"/>
  <c r="AB27" i="24"/>
  <c r="AF27" i="24"/>
  <c r="AN27" i="24"/>
  <c r="AR27" i="24"/>
  <c r="AV27" i="24"/>
  <c r="C28" i="24"/>
  <c r="G28" i="24"/>
  <c r="K28" i="24"/>
  <c r="O28" i="24"/>
  <c r="S28" i="24"/>
  <c r="W28" i="24"/>
  <c r="AB28" i="24"/>
  <c r="AF28" i="24"/>
  <c r="AN28" i="24"/>
  <c r="AR28" i="24"/>
  <c r="AV28" i="24"/>
  <c r="C29" i="24"/>
  <c r="G29" i="24"/>
  <c r="K29" i="24"/>
  <c r="O29" i="24"/>
  <c r="S29" i="24"/>
  <c r="W29" i="24"/>
  <c r="AB29" i="24"/>
  <c r="AF29" i="24"/>
  <c r="AN29" i="24"/>
  <c r="AR29" i="24"/>
  <c r="AV29" i="24"/>
  <c r="C30" i="24"/>
  <c r="G30" i="24"/>
  <c r="K30" i="24"/>
  <c r="O30" i="24"/>
  <c r="S30" i="24"/>
  <c r="W30" i="24"/>
  <c r="AB30" i="24"/>
  <c r="AF30" i="24"/>
  <c r="AN30" i="24"/>
  <c r="AR30" i="24"/>
  <c r="AV30" i="24"/>
  <c r="C31" i="24"/>
  <c r="G31" i="24"/>
  <c r="K31" i="24"/>
  <c r="O31" i="24"/>
  <c r="S31" i="24"/>
  <c r="W31" i="24"/>
  <c r="AB31" i="24"/>
  <c r="AF31" i="24"/>
  <c r="AN31" i="24"/>
  <c r="AR31" i="24"/>
  <c r="AV31" i="24"/>
  <c r="C32" i="24"/>
  <c r="G32" i="24"/>
  <c r="K32" i="24"/>
  <c r="O32" i="24"/>
  <c r="S32" i="24"/>
  <c r="W32" i="24"/>
  <c r="AB32" i="24"/>
  <c r="AF32" i="24"/>
  <c r="AN32" i="24"/>
  <c r="AR32" i="24"/>
  <c r="AV32" i="24"/>
  <c r="C33" i="24"/>
  <c r="G33" i="24"/>
  <c r="K33" i="24"/>
  <c r="O33" i="24"/>
  <c r="S33" i="24"/>
  <c r="W33" i="24"/>
  <c r="AB33" i="24"/>
  <c r="AF33" i="24"/>
  <c r="AN33" i="24"/>
  <c r="AR33" i="24"/>
  <c r="AV33" i="24"/>
  <c r="C34" i="24"/>
  <c r="G34" i="24"/>
  <c r="K34" i="24"/>
  <c r="O34" i="24"/>
  <c r="S34" i="24"/>
  <c r="W34" i="24"/>
  <c r="AB34" i="24"/>
  <c r="AF34" i="24"/>
  <c r="AN34" i="24"/>
  <c r="AR34" i="24"/>
  <c r="AV34" i="24"/>
  <c r="C35" i="24"/>
  <c r="G35" i="24"/>
  <c r="K35" i="24"/>
  <c r="O35" i="24"/>
  <c r="S35" i="24"/>
  <c r="W35" i="24"/>
  <c r="AB35" i="24"/>
  <c r="AF35" i="24"/>
  <c r="AN35" i="24"/>
  <c r="AR35" i="24"/>
  <c r="AV35" i="24"/>
  <c r="C36" i="24"/>
  <c r="G36" i="24"/>
  <c r="K36" i="24"/>
  <c r="O36" i="24"/>
  <c r="S36" i="24"/>
  <c r="W36" i="24"/>
  <c r="AB36" i="24"/>
  <c r="AF36" i="24"/>
  <c r="AN36" i="24"/>
  <c r="AR36" i="24"/>
  <c r="AV36" i="24"/>
  <c r="C37" i="24"/>
  <c r="G37" i="24"/>
  <c r="K37" i="24"/>
  <c r="O37" i="24"/>
  <c r="S37" i="24"/>
  <c r="W37" i="24"/>
  <c r="AB37" i="24"/>
  <c r="AF37" i="24"/>
  <c r="AN37" i="24"/>
  <c r="AR37" i="24"/>
  <c r="AV37" i="24"/>
  <c r="C38" i="24"/>
  <c r="G38" i="24"/>
  <c r="K38" i="24"/>
  <c r="O38" i="24"/>
  <c r="S38" i="24"/>
  <c r="W38" i="24"/>
  <c r="AB38" i="24"/>
  <c r="AF38" i="24"/>
  <c r="AN38" i="24"/>
  <c r="AR38" i="24"/>
  <c r="AV38" i="24"/>
  <c r="C39" i="24"/>
  <c r="G39" i="24"/>
  <c r="K39" i="24"/>
  <c r="O39" i="24"/>
  <c r="S39" i="24"/>
  <c r="W39" i="24"/>
  <c r="AB39" i="24"/>
  <c r="AF39" i="24"/>
  <c r="AN39" i="24"/>
  <c r="AR39" i="24"/>
  <c r="AV39" i="24"/>
  <c r="C40" i="24"/>
  <c r="G40" i="24"/>
  <c r="K40" i="24"/>
  <c r="O40" i="24"/>
  <c r="S40" i="24"/>
  <c r="W40" i="24"/>
  <c r="AB40" i="24"/>
  <c r="AF40" i="24"/>
  <c r="AN40" i="24"/>
  <c r="AR40" i="24"/>
  <c r="AV40" i="24"/>
  <c r="C41" i="24"/>
  <c r="G41" i="24"/>
  <c r="K41" i="24"/>
  <c r="O41" i="24"/>
  <c r="S41" i="24"/>
  <c r="W41" i="24"/>
  <c r="AB41" i="24"/>
  <c r="AF41" i="24"/>
  <c r="AN41" i="24"/>
  <c r="AR41" i="24"/>
  <c r="AV41" i="24"/>
  <c r="C42" i="24"/>
  <c r="G42" i="24"/>
  <c r="K42" i="24"/>
  <c r="O42" i="24"/>
  <c r="S42" i="24"/>
  <c r="W42" i="24"/>
  <c r="AB42" i="24"/>
  <c r="AF42" i="24"/>
  <c r="AN42" i="24"/>
  <c r="AR42" i="24"/>
  <c r="AV42" i="24"/>
  <c r="C43" i="24"/>
  <c r="G43" i="24"/>
  <c r="K43" i="24"/>
  <c r="O43" i="24"/>
  <c r="S43" i="24"/>
  <c r="W43" i="24"/>
  <c r="AB43" i="24"/>
  <c r="AF43" i="24"/>
  <c r="AN43" i="24"/>
  <c r="AR43" i="24"/>
  <c r="AV43" i="24"/>
  <c r="C44" i="24"/>
  <c r="G44" i="24"/>
  <c r="K44" i="24"/>
  <c r="O44" i="24"/>
  <c r="S44" i="24"/>
  <c r="W44" i="24"/>
  <c r="AB44" i="24"/>
  <c r="AF44" i="24"/>
  <c r="AN44" i="24"/>
  <c r="AR44" i="24"/>
  <c r="AV44" i="24"/>
  <c r="C45" i="24"/>
  <c r="G45" i="24"/>
  <c r="K45" i="24"/>
  <c r="O45" i="24"/>
  <c r="S45" i="24"/>
  <c r="W45" i="24"/>
  <c r="AB45" i="24"/>
  <c r="AF45" i="24"/>
  <c r="AN45" i="24"/>
  <c r="AR45" i="24"/>
  <c r="AV45" i="24"/>
  <c r="C46" i="24"/>
  <c r="G46" i="24"/>
  <c r="K46" i="24"/>
  <c r="O46" i="24"/>
  <c r="S46" i="24"/>
  <c r="W46" i="24"/>
  <c r="AB46" i="24"/>
  <c r="AF46" i="24"/>
  <c r="AN46" i="24"/>
  <c r="AR46" i="24"/>
  <c r="AV46" i="24"/>
  <c r="C47" i="24"/>
  <c r="G47" i="24"/>
  <c r="K47" i="24"/>
  <c r="O47" i="24"/>
  <c r="S47" i="24"/>
  <c r="W47" i="24"/>
  <c r="AB47" i="24"/>
  <c r="AF47" i="24"/>
  <c r="AN47" i="24"/>
  <c r="AR47" i="24"/>
  <c r="AV47" i="24"/>
  <c r="C48" i="24"/>
  <c r="G48" i="24"/>
  <c r="K48" i="24"/>
  <c r="O48" i="24"/>
  <c r="S48" i="24"/>
  <c r="W48" i="24"/>
  <c r="AB48" i="24"/>
  <c r="AF48" i="24"/>
  <c r="AN48" i="24"/>
  <c r="AR48" i="24"/>
  <c r="AV48" i="24"/>
  <c r="C49" i="24"/>
  <c r="G49" i="24"/>
  <c r="K49" i="24"/>
  <c r="O49" i="24"/>
  <c r="S49" i="24"/>
  <c r="W49" i="24"/>
  <c r="AB49" i="24"/>
  <c r="AF49" i="24"/>
  <c r="AN49" i="24"/>
  <c r="AR49" i="24"/>
  <c r="AV49" i="24"/>
  <c r="C50" i="24"/>
  <c r="G50" i="24"/>
  <c r="K50" i="24"/>
  <c r="O50" i="24"/>
  <c r="S50" i="24"/>
  <c r="W50" i="24"/>
  <c r="AB50" i="24"/>
  <c r="AF50" i="24"/>
  <c r="AN50" i="24"/>
  <c r="AR50" i="24"/>
  <c r="AV50" i="24"/>
  <c r="C51" i="24"/>
  <c r="G51" i="24"/>
  <c r="K51" i="24"/>
  <c r="O51" i="24"/>
  <c r="S51" i="24"/>
  <c r="W51" i="24"/>
  <c r="AB51" i="24"/>
  <c r="AF51" i="24"/>
  <c r="AN51" i="24"/>
  <c r="AR51" i="24"/>
  <c r="AV51" i="24"/>
  <c r="C52" i="24"/>
  <c r="G52" i="24"/>
  <c r="K52" i="24"/>
  <c r="O52" i="24"/>
  <c r="S52" i="24"/>
  <c r="W52" i="24"/>
  <c r="AB52" i="24"/>
  <c r="AF52" i="24"/>
  <c r="AN52" i="24"/>
  <c r="AR52" i="24"/>
  <c r="AV52" i="24"/>
  <c r="C53" i="24"/>
  <c r="G53" i="24"/>
  <c r="K53" i="24"/>
  <c r="O53" i="24"/>
  <c r="S53" i="24"/>
  <c r="W53" i="24"/>
  <c r="AB53" i="24"/>
  <c r="AF53" i="24"/>
  <c r="AN53" i="24"/>
  <c r="AR53" i="24"/>
  <c r="AV53" i="24"/>
  <c r="C54" i="24"/>
  <c r="G54" i="24"/>
  <c r="K54" i="24"/>
  <c r="O54" i="24"/>
  <c r="S54" i="24"/>
  <c r="W54" i="24"/>
  <c r="AB54" i="24"/>
  <c r="AF54" i="24"/>
  <c r="AN54" i="24"/>
  <c r="AR54" i="24"/>
  <c r="AV54" i="24"/>
  <c r="C55" i="24"/>
  <c r="G55" i="24"/>
  <c r="K55" i="24"/>
  <c r="O55" i="24"/>
  <c r="S55" i="24"/>
  <c r="W55" i="24"/>
  <c r="AB55" i="24"/>
  <c r="AF55" i="24"/>
  <c r="AN55" i="24"/>
  <c r="AR55" i="24"/>
  <c r="AV55" i="24"/>
  <c r="C56" i="24"/>
  <c r="G56" i="24"/>
  <c r="K56" i="24"/>
  <c r="O56" i="24"/>
  <c r="S56" i="24"/>
  <c r="W56" i="24"/>
  <c r="AB56" i="24"/>
  <c r="AF56" i="24"/>
  <c r="AN56" i="24"/>
  <c r="AR56" i="24"/>
  <c r="AV56" i="24"/>
  <c r="C57" i="24"/>
  <c r="G57" i="24"/>
  <c r="K57" i="24"/>
  <c r="O57" i="24"/>
  <c r="S57" i="24"/>
  <c r="W57" i="24"/>
  <c r="AB57" i="24"/>
  <c r="AF57" i="24"/>
  <c r="AN57" i="24"/>
  <c r="AR57" i="24"/>
  <c r="AV57" i="24"/>
  <c r="C58" i="24"/>
  <c r="G58" i="24"/>
  <c r="K58" i="24"/>
  <c r="O58" i="24"/>
  <c r="S58" i="24"/>
  <c r="W58" i="24"/>
  <c r="AB58" i="24"/>
  <c r="AF58" i="24"/>
  <c r="AN58" i="24"/>
  <c r="AR58" i="24"/>
  <c r="AV58" i="24"/>
  <c r="C59" i="24"/>
  <c r="G59" i="24"/>
  <c r="K59" i="24"/>
  <c r="O59" i="24"/>
  <c r="S59" i="24"/>
  <c r="W59" i="24"/>
  <c r="AB59" i="24"/>
  <c r="AF59" i="24"/>
  <c r="AN59" i="24"/>
  <c r="AR59" i="24"/>
  <c r="AV59" i="24"/>
  <c r="C60" i="24"/>
  <c r="G60" i="24"/>
  <c r="K60" i="24"/>
  <c r="O60" i="24"/>
  <c r="S60" i="24"/>
  <c r="W60" i="24"/>
  <c r="AB60" i="24"/>
  <c r="AF60" i="24"/>
  <c r="AN60" i="24"/>
  <c r="AR60" i="24"/>
  <c r="AV60" i="24"/>
  <c r="C61" i="24"/>
  <c r="G61" i="24"/>
  <c r="K61" i="24"/>
  <c r="O61" i="24"/>
  <c r="S61" i="24"/>
  <c r="W61" i="24"/>
  <c r="AB61" i="24"/>
  <c r="AF61" i="24"/>
  <c r="AN61" i="24"/>
  <c r="AR61" i="24"/>
  <c r="AV61" i="24"/>
  <c r="C62" i="24"/>
  <c r="G62" i="24"/>
  <c r="K62" i="24"/>
  <c r="O62" i="24"/>
  <c r="S62" i="24"/>
  <c r="W62" i="24"/>
  <c r="AB62" i="24"/>
  <c r="AF62" i="24"/>
  <c r="AN62" i="24"/>
  <c r="AR62" i="24"/>
  <c r="AV62" i="24"/>
  <c r="C63" i="24"/>
  <c r="G63" i="24"/>
  <c r="K63" i="24"/>
  <c r="O63" i="24"/>
  <c r="S63" i="24"/>
  <c r="W63" i="24"/>
  <c r="AB63" i="24"/>
  <c r="AF63" i="24"/>
  <c r="AN63" i="24"/>
  <c r="AR63" i="24"/>
  <c r="AV63" i="24"/>
  <c r="C64" i="24"/>
  <c r="G64" i="24"/>
  <c r="K64" i="24"/>
  <c r="O64" i="24"/>
  <c r="S64" i="24"/>
  <c r="W64" i="24"/>
  <c r="AB64" i="24"/>
  <c r="AF64" i="24"/>
  <c r="AN64" i="24"/>
  <c r="AR64" i="24"/>
  <c r="AV64" i="24"/>
  <c r="C65" i="24"/>
  <c r="G65" i="24"/>
  <c r="K65" i="24"/>
  <c r="O65" i="24"/>
  <c r="S65" i="24"/>
  <c r="W65" i="24"/>
  <c r="AB65" i="24"/>
  <c r="AF65" i="24"/>
  <c r="AN65" i="24"/>
  <c r="AR65" i="24"/>
  <c r="AV65" i="24"/>
  <c r="C66" i="24"/>
  <c r="G66" i="24"/>
  <c r="K66" i="24"/>
  <c r="O66" i="24"/>
  <c r="S66" i="24"/>
  <c r="W66" i="24"/>
  <c r="AB66" i="24"/>
  <c r="AF66" i="24"/>
  <c r="AN66" i="24"/>
  <c r="AR66" i="24"/>
  <c r="AV66" i="24"/>
  <c r="C67" i="24"/>
  <c r="G67" i="24"/>
  <c r="K67" i="24"/>
  <c r="O67" i="24"/>
  <c r="S67" i="24"/>
  <c r="W67" i="24"/>
  <c r="AB67" i="24"/>
  <c r="AF67" i="24"/>
  <c r="AN67" i="24"/>
  <c r="AR67" i="24"/>
  <c r="AV67" i="24"/>
  <c r="C5" i="23"/>
  <c r="G5" i="23"/>
  <c r="K5" i="23"/>
  <c r="O5" i="23"/>
  <c r="S5" i="23"/>
  <c r="W5" i="23"/>
  <c r="AA5" i="23"/>
  <c r="AE5" i="23"/>
  <c r="AI5" i="23"/>
  <c r="AM5" i="23"/>
  <c r="AQ5" i="23"/>
  <c r="AU5" i="23"/>
  <c r="AY5" i="23"/>
  <c r="BC5" i="23"/>
  <c r="BG5" i="23"/>
  <c r="C6" i="23"/>
  <c r="G6" i="23"/>
  <c r="K6" i="23"/>
  <c r="O6" i="23"/>
  <c r="W6" i="23"/>
  <c r="AA6" i="23"/>
  <c r="AE6" i="23"/>
  <c r="AI6" i="23"/>
  <c r="AM6" i="23"/>
  <c r="AQ6" i="23"/>
  <c r="AU6" i="23"/>
  <c r="AY6" i="23"/>
  <c r="BC6" i="23"/>
  <c r="BG6" i="23"/>
  <c r="C7" i="23"/>
  <c r="G7" i="23"/>
  <c r="K7" i="23"/>
  <c r="O7" i="23"/>
  <c r="W7" i="23"/>
  <c r="AA7" i="23"/>
  <c r="AE7" i="23"/>
  <c r="AI7" i="23"/>
  <c r="AM7" i="23"/>
  <c r="AQ7" i="23"/>
  <c r="AU7" i="23"/>
  <c r="AY7" i="23"/>
  <c r="BC7" i="23"/>
  <c r="BG7" i="23"/>
  <c r="C8" i="23"/>
  <c r="G8" i="23"/>
  <c r="K8" i="23"/>
  <c r="O8" i="23"/>
  <c r="W8" i="23"/>
  <c r="AA8" i="23"/>
  <c r="AE8" i="23"/>
  <c r="AI8" i="23"/>
  <c r="AM8" i="23"/>
  <c r="AQ8" i="23"/>
  <c r="AU8" i="23"/>
  <c r="AY8" i="23"/>
  <c r="BC8" i="23"/>
  <c r="BG8" i="23"/>
  <c r="C9" i="23"/>
  <c r="G9" i="23"/>
  <c r="K9" i="23"/>
  <c r="O9" i="23"/>
  <c r="W9" i="23"/>
  <c r="AA9" i="23"/>
  <c r="AE9" i="23"/>
  <c r="AI9" i="23"/>
  <c r="AM9" i="23"/>
  <c r="AQ9" i="23"/>
  <c r="AU9" i="23"/>
  <c r="AY9" i="23"/>
  <c r="BC9" i="23"/>
  <c r="BG9" i="23"/>
  <c r="C10" i="23"/>
  <c r="G10" i="23"/>
  <c r="K10" i="23"/>
  <c r="O10" i="23"/>
  <c r="W10" i="23"/>
  <c r="AA10" i="23"/>
  <c r="AE10" i="23"/>
  <c r="AI10" i="23"/>
  <c r="AM10" i="23"/>
  <c r="AQ10" i="23"/>
  <c r="AU10" i="23"/>
  <c r="AY10" i="23"/>
  <c r="BC10" i="23"/>
  <c r="BG10" i="23"/>
  <c r="C11" i="23"/>
  <c r="G11" i="23"/>
  <c r="K11" i="23"/>
  <c r="O11" i="23"/>
  <c r="W11" i="23"/>
  <c r="AA11" i="23"/>
  <c r="AE11" i="23"/>
  <c r="AI11" i="23"/>
  <c r="AM11" i="23"/>
  <c r="AQ11" i="23"/>
  <c r="AU11" i="23"/>
  <c r="AY11" i="23"/>
  <c r="BC11" i="23"/>
  <c r="BG11" i="23"/>
  <c r="C12" i="23"/>
  <c r="G12" i="23"/>
  <c r="K12" i="23"/>
  <c r="O12" i="23"/>
  <c r="W12" i="23"/>
  <c r="AA12" i="23"/>
  <c r="AE12" i="23"/>
  <c r="AI12" i="23"/>
  <c r="AM12" i="23"/>
  <c r="AQ12" i="23"/>
  <c r="AU12" i="23"/>
  <c r="AY12" i="23"/>
  <c r="BC12" i="23"/>
  <c r="BG12" i="23"/>
  <c r="C13" i="23"/>
  <c r="G13" i="23"/>
  <c r="K13" i="23"/>
  <c r="O13" i="23"/>
  <c r="W13" i="23"/>
  <c r="AA13" i="23"/>
  <c r="AE13" i="23"/>
  <c r="AI13" i="23"/>
  <c r="AM13" i="23"/>
  <c r="AQ13" i="23"/>
  <c r="AU13" i="23"/>
  <c r="AY13" i="23"/>
  <c r="BC13" i="23"/>
  <c r="BG13" i="23"/>
  <c r="C14" i="23"/>
  <c r="G14" i="23"/>
  <c r="K14" i="23"/>
  <c r="O14" i="23"/>
  <c r="W14" i="23"/>
  <c r="AA14" i="23"/>
  <c r="AE14" i="23"/>
  <c r="AI14" i="23"/>
  <c r="AM14" i="23"/>
  <c r="AQ14" i="23"/>
  <c r="AU14" i="23"/>
  <c r="AY14" i="23"/>
  <c r="BC14" i="23"/>
  <c r="BG14" i="23"/>
  <c r="C15" i="23"/>
  <c r="G15" i="23"/>
  <c r="K15" i="23"/>
  <c r="O15" i="23"/>
  <c r="W15" i="23"/>
  <c r="AA15" i="23"/>
  <c r="AE15" i="23"/>
  <c r="AI15" i="23"/>
  <c r="AM15" i="23"/>
  <c r="AQ15" i="23"/>
  <c r="AU15" i="23"/>
  <c r="AY15" i="23"/>
  <c r="BC15" i="23"/>
  <c r="BG15" i="23"/>
  <c r="C16" i="23"/>
  <c r="G16" i="23"/>
  <c r="K16" i="23"/>
  <c r="O16" i="23"/>
  <c r="W16" i="23"/>
  <c r="AA16" i="23"/>
  <c r="AE16" i="23"/>
  <c r="AI16" i="23"/>
  <c r="AM16" i="23"/>
  <c r="AQ16" i="23"/>
  <c r="AU16" i="23"/>
  <c r="AY16" i="23"/>
  <c r="BC16" i="23"/>
  <c r="BG16" i="23"/>
  <c r="C17" i="23"/>
  <c r="G17" i="23"/>
  <c r="K17" i="23"/>
  <c r="O17" i="23"/>
  <c r="W17" i="23"/>
  <c r="AA17" i="23"/>
  <c r="AE17" i="23"/>
  <c r="AI17" i="23"/>
  <c r="AM17" i="23"/>
  <c r="AQ17" i="23"/>
  <c r="AU17" i="23"/>
  <c r="AY17" i="23"/>
  <c r="BC17" i="23"/>
  <c r="BG17" i="23"/>
  <c r="C18" i="23"/>
  <c r="G18" i="23"/>
  <c r="K18" i="23"/>
  <c r="O18" i="23"/>
  <c r="W18" i="23"/>
  <c r="AA18" i="23"/>
  <c r="AE18" i="23"/>
  <c r="AI18" i="23"/>
  <c r="AM18" i="23"/>
  <c r="AQ18" i="23"/>
  <c r="AU18" i="23"/>
  <c r="AY18" i="23"/>
  <c r="BC18" i="23"/>
  <c r="BG18" i="23"/>
  <c r="C19" i="23"/>
  <c r="G19" i="23"/>
  <c r="K19" i="23"/>
  <c r="O19" i="23"/>
  <c r="W19" i="23"/>
  <c r="AA19" i="23"/>
  <c r="AE19" i="23"/>
  <c r="AI19" i="23"/>
  <c r="AM19" i="23"/>
  <c r="AQ19" i="23"/>
  <c r="AU19" i="23"/>
  <c r="AY19" i="23"/>
  <c r="BC19" i="23"/>
  <c r="BG19" i="23"/>
  <c r="C20" i="23"/>
  <c r="G20" i="23"/>
  <c r="K20" i="23"/>
  <c r="O20" i="23"/>
  <c r="W20" i="23"/>
  <c r="AA20" i="23"/>
  <c r="AE20" i="23"/>
  <c r="AI20" i="23"/>
  <c r="AM20" i="23"/>
  <c r="AQ20" i="23"/>
  <c r="AU20" i="23"/>
  <c r="AY20" i="23"/>
  <c r="BC20" i="23"/>
  <c r="BG20" i="23"/>
  <c r="C21" i="23"/>
  <c r="G21" i="23"/>
  <c r="K21" i="23"/>
  <c r="O21" i="23"/>
  <c r="W21" i="23"/>
  <c r="AA21" i="23"/>
  <c r="AE21" i="23"/>
  <c r="AI21" i="23"/>
  <c r="AM21" i="23"/>
  <c r="AQ21" i="23"/>
  <c r="AU21" i="23"/>
  <c r="AY21" i="23"/>
  <c r="BC21" i="23"/>
  <c r="BG21" i="23"/>
  <c r="C22" i="23"/>
  <c r="G22" i="23"/>
  <c r="K22" i="23"/>
  <c r="O22" i="23"/>
  <c r="W22" i="23"/>
  <c r="AA22" i="23"/>
  <c r="AE22" i="23"/>
  <c r="AI22" i="23"/>
  <c r="AM22" i="23"/>
  <c r="AQ22" i="23"/>
  <c r="AU22" i="23"/>
  <c r="AY22" i="23"/>
  <c r="BC22" i="23"/>
  <c r="BG22" i="23"/>
  <c r="C23" i="23"/>
  <c r="G23" i="23"/>
  <c r="K23" i="23"/>
  <c r="O23" i="23"/>
  <c r="W23" i="23"/>
  <c r="AA23" i="23"/>
  <c r="AE23" i="23"/>
  <c r="AI23" i="23"/>
  <c r="AM23" i="23"/>
  <c r="AQ23" i="23"/>
  <c r="AU23" i="23"/>
  <c r="AY23" i="23"/>
  <c r="BC23" i="23"/>
  <c r="BG23" i="23"/>
  <c r="C24" i="23"/>
  <c r="G24" i="23"/>
  <c r="K24" i="23"/>
  <c r="O24" i="23"/>
  <c r="W24" i="23"/>
  <c r="AA24" i="23"/>
  <c r="AE24" i="23"/>
  <c r="AI24" i="23"/>
  <c r="AM24" i="23"/>
  <c r="AQ24" i="23"/>
  <c r="AU24" i="23"/>
  <c r="AY24" i="23"/>
  <c r="BC24" i="23"/>
  <c r="BG24" i="23"/>
  <c r="C25" i="23"/>
  <c r="G25" i="23"/>
  <c r="K25" i="23"/>
  <c r="O25" i="23"/>
  <c r="W25" i="23"/>
  <c r="AA25" i="23"/>
  <c r="AE25" i="23"/>
  <c r="AI25" i="23"/>
  <c r="AM25" i="23"/>
  <c r="AQ25" i="23"/>
  <c r="AU25" i="23"/>
  <c r="AY25" i="23"/>
  <c r="BC25" i="23"/>
  <c r="BG25" i="23"/>
  <c r="C26" i="23"/>
  <c r="G26" i="23"/>
  <c r="K26" i="23"/>
  <c r="O26" i="23"/>
  <c r="W26" i="23"/>
  <c r="AA26" i="23"/>
  <c r="AE26" i="23"/>
  <c r="AI26" i="23"/>
  <c r="AM26" i="23"/>
  <c r="AQ26" i="23"/>
  <c r="AU26" i="23"/>
  <c r="AY26" i="23"/>
  <c r="BC26" i="23"/>
  <c r="BG26" i="23"/>
  <c r="C27" i="23"/>
  <c r="G27" i="23"/>
  <c r="K27" i="23"/>
  <c r="O27" i="23"/>
  <c r="W27" i="23"/>
  <c r="AA27" i="23"/>
  <c r="AE27" i="23"/>
  <c r="AI27" i="23"/>
  <c r="AM27" i="23"/>
  <c r="AQ27" i="23"/>
  <c r="AU27" i="23"/>
  <c r="AY27" i="23"/>
  <c r="BC27" i="23"/>
  <c r="BG27" i="23"/>
  <c r="C28" i="23"/>
  <c r="G28" i="23"/>
  <c r="K28" i="23"/>
  <c r="O28" i="23"/>
  <c r="W28" i="23"/>
  <c r="AA28" i="23"/>
  <c r="AE28" i="23"/>
  <c r="AI28" i="23"/>
  <c r="AM28" i="23"/>
  <c r="AQ28" i="23"/>
  <c r="AU28" i="23"/>
  <c r="AY28" i="23"/>
  <c r="BC28" i="23"/>
  <c r="BG28" i="23"/>
  <c r="C29" i="23"/>
  <c r="G29" i="23"/>
  <c r="K29" i="23"/>
  <c r="O29" i="23"/>
  <c r="W29" i="23"/>
  <c r="AA29" i="23"/>
  <c r="AE29" i="23"/>
  <c r="AI29" i="23"/>
  <c r="AM29" i="23"/>
  <c r="AQ29" i="23"/>
  <c r="AU29" i="23"/>
  <c r="AY29" i="23"/>
  <c r="BC29" i="23"/>
  <c r="BG29" i="23"/>
  <c r="C30" i="23"/>
  <c r="G30" i="23"/>
  <c r="K30" i="23"/>
  <c r="O30" i="23"/>
  <c r="W30" i="23"/>
  <c r="AA30" i="23"/>
  <c r="AE30" i="23"/>
  <c r="AI30" i="23"/>
  <c r="AM30" i="23"/>
  <c r="AQ30" i="23"/>
  <c r="AU30" i="23"/>
  <c r="AY30" i="23"/>
  <c r="BC30" i="23"/>
  <c r="BG30" i="23"/>
  <c r="C31" i="23"/>
  <c r="G31" i="23"/>
  <c r="K31" i="23"/>
  <c r="O31" i="23"/>
  <c r="W31" i="23"/>
  <c r="AA31" i="23"/>
  <c r="AE31" i="23"/>
  <c r="AI31" i="23"/>
  <c r="AM31" i="23"/>
  <c r="AQ31" i="23"/>
  <c r="AU31" i="23"/>
  <c r="AY31" i="23"/>
  <c r="BC31" i="23"/>
  <c r="BG31" i="23"/>
  <c r="C32" i="23"/>
  <c r="G32" i="23"/>
  <c r="K32" i="23"/>
  <c r="O32" i="23"/>
  <c r="W32" i="23"/>
  <c r="AA32" i="23"/>
  <c r="AE32" i="23"/>
  <c r="AI32" i="23"/>
  <c r="AM32" i="23"/>
  <c r="AQ32" i="23"/>
  <c r="AU32" i="23"/>
  <c r="AY32" i="23"/>
  <c r="BC32" i="23"/>
  <c r="BG32" i="23"/>
  <c r="C33" i="23"/>
  <c r="G33" i="23"/>
  <c r="K33" i="23"/>
  <c r="O33" i="23"/>
  <c r="W33" i="23"/>
  <c r="AA33" i="23"/>
  <c r="AE33" i="23"/>
  <c r="AI33" i="23"/>
  <c r="AM33" i="23"/>
  <c r="AQ33" i="23"/>
  <c r="AU33" i="23"/>
  <c r="AY33" i="23"/>
  <c r="BC33" i="23"/>
  <c r="BG33" i="23"/>
  <c r="C34" i="23"/>
  <c r="G34" i="23"/>
  <c r="K34" i="23"/>
  <c r="O34" i="23"/>
  <c r="W34" i="23"/>
  <c r="AA34" i="23"/>
  <c r="AE34" i="23"/>
  <c r="AI34" i="23"/>
  <c r="AM34" i="23"/>
  <c r="AQ34" i="23"/>
  <c r="AU34" i="23"/>
  <c r="AY34" i="23"/>
  <c r="BC34" i="23"/>
  <c r="BG34" i="23"/>
  <c r="C35" i="23"/>
  <c r="G35" i="23"/>
  <c r="K35" i="23"/>
  <c r="O35" i="23"/>
  <c r="W35" i="23"/>
  <c r="AA35" i="23"/>
  <c r="AE35" i="23"/>
  <c r="AI35" i="23"/>
  <c r="AM35" i="23"/>
  <c r="AQ35" i="23"/>
  <c r="AU35" i="23"/>
  <c r="AY35" i="23"/>
  <c r="BC35" i="23"/>
  <c r="BG35" i="23"/>
  <c r="C36" i="23"/>
  <c r="G36" i="23"/>
  <c r="K36" i="23"/>
  <c r="O36" i="23"/>
  <c r="W36" i="23"/>
  <c r="AA36" i="23"/>
  <c r="AE36" i="23"/>
  <c r="AI36" i="23"/>
  <c r="AM36" i="23"/>
  <c r="AQ36" i="23"/>
  <c r="AU36" i="23"/>
  <c r="AY36" i="23"/>
  <c r="BC36" i="23"/>
  <c r="BG36" i="23"/>
  <c r="C37" i="23"/>
  <c r="G37" i="23"/>
  <c r="K37" i="23"/>
  <c r="O37" i="23"/>
  <c r="W37" i="23"/>
  <c r="AA37" i="23"/>
  <c r="AE37" i="23"/>
  <c r="AI37" i="23"/>
  <c r="AM37" i="23"/>
  <c r="AQ37" i="23"/>
  <c r="AU37" i="23"/>
  <c r="AY37" i="23"/>
  <c r="BC37" i="23"/>
  <c r="BG37" i="23"/>
  <c r="C38" i="23"/>
  <c r="G38" i="23"/>
  <c r="K38" i="23"/>
  <c r="O38" i="23"/>
  <c r="W38" i="23"/>
  <c r="AA38" i="23"/>
  <c r="AE38" i="23"/>
  <c r="AI38" i="23"/>
  <c r="AM38" i="23"/>
  <c r="AQ38" i="23"/>
  <c r="AU38" i="23"/>
  <c r="AY38" i="23"/>
  <c r="BC38" i="23"/>
  <c r="BG38" i="23"/>
  <c r="C39" i="23"/>
  <c r="G39" i="23"/>
  <c r="K39" i="23"/>
  <c r="O39" i="23"/>
  <c r="W39" i="23"/>
  <c r="AA39" i="23"/>
  <c r="AE39" i="23"/>
  <c r="AI39" i="23"/>
  <c r="AM39" i="23"/>
  <c r="AQ39" i="23"/>
  <c r="AU39" i="23"/>
  <c r="AY39" i="23"/>
  <c r="BC39" i="23"/>
  <c r="BG39" i="23"/>
  <c r="C40" i="23"/>
  <c r="G40" i="23"/>
  <c r="K40" i="23"/>
  <c r="O40" i="23"/>
  <c r="W40" i="23"/>
  <c r="AA40" i="23"/>
  <c r="AE40" i="23"/>
  <c r="AI40" i="23"/>
  <c r="AM40" i="23"/>
  <c r="AQ40" i="23"/>
  <c r="AU40" i="23"/>
  <c r="AY40" i="23"/>
  <c r="BC40" i="23"/>
  <c r="BG40" i="23"/>
  <c r="C41" i="23"/>
  <c r="G41" i="23"/>
  <c r="K41" i="23"/>
  <c r="O41" i="23"/>
  <c r="W41" i="23"/>
  <c r="AA41" i="23"/>
  <c r="AE41" i="23"/>
  <c r="AI41" i="23"/>
  <c r="AM41" i="23"/>
  <c r="AQ41" i="23"/>
  <c r="AU41" i="23"/>
  <c r="AY41" i="23"/>
  <c r="BC41" i="23"/>
  <c r="BG41" i="23"/>
  <c r="C42" i="23"/>
  <c r="G42" i="23"/>
  <c r="K42" i="23"/>
  <c r="O42" i="23"/>
  <c r="W42" i="23"/>
  <c r="AA42" i="23"/>
  <c r="AE42" i="23"/>
  <c r="AI42" i="23"/>
  <c r="AM42" i="23"/>
  <c r="AQ42" i="23"/>
  <c r="AU42" i="23"/>
  <c r="AY42" i="23"/>
  <c r="BC42" i="23"/>
  <c r="BG42" i="23"/>
  <c r="C43" i="23"/>
  <c r="G43" i="23"/>
  <c r="K43" i="23"/>
  <c r="O43" i="23"/>
  <c r="W43" i="23"/>
  <c r="AA43" i="23"/>
  <c r="AE43" i="23"/>
  <c r="AI43" i="23"/>
  <c r="AM43" i="23"/>
  <c r="AQ43" i="23"/>
  <c r="AU43" i="23"/>
  <c r="AY43" i="23"/>
  <c r="BC43" i="23"/>
  <c r="BG43" i="23"/>
  <c r="C44" i="23"/>
  <c r="G44" i="23"/>
  <c r="K44" i="23"/>
  <c r="O44" i="23"/>
  <c r="W44" i="23"/>
  <c r="AA44" i="23"/>
  <c r="AE44" i="23"/>
  <c r="AI44" i="23"/>
  <c r="AM44" i="23"/>
  <c r="AQ44" i="23"/>
  <c r="AU44" i="23"/>
  <c r="AY44" i="23"/>
  <c r="BC44" i="23"/>
  <c r="BG44" i="23"/>
  <c r="C45" i="23"/>
  <c r="G45" i="23"/>
  <c r="K45" i="23"/>
  <c r="O45" i="23"/>
  <c r="W45" i="23"/>
  <c r="AA45" i="23"/>
  <c r="AE45" i="23"/>
  <c r="AI45" i="23"/>
  <c r="AM45" i="23"/>
  <c r="AQ45" i="23"/>
  <c r="AU45" i="23"/>
  <c r="AY45" i="23"/>
  <c r="BC45" i="23"/>
  <c r="BG45" i="23"/>
  <c r="C46" i="23"/>
  <c r="G46" i="23"/>
  <c r="K46" i="23"/>
  <c r="O46" i="23"/>
  <c r="W46" i="23"/>
  <c r="AA46" i="23"/>
  <c r="AE46" i="23"/>
  <c r="AI46" i="23"/>
  <c r="AM46" i="23"/>
  <c r="AQ46" i="23"/>
  <c r="AU46" i="23"/>
  <c r="AY46" i="23"/>
  <c r="BC46" i="23"/>
  <c r="BG46" i="23"/>
  <c r="C47" i="23"/>
  <c r="G47" i="23"/>
  <c r="K47" i="23"/>
  <c r="O47" i="23"/>
  <c r="W47" i="23"/>
  <c r="AA47" i="23"/>
  <c r="AE47" i="23"/>
  <c r="AI47" i="23"/>
  <c r="AM47" i="23"/>
  <c r="AQ47" i="23"/>
  <c r="AU47" i="23"/>
  <c r="AY47" i="23"/>
  <c r="BC47" i="23"/>
  <c r="BG47" i="23"/>
  <c r="C48" i="23"/>
  <c r="G48" i="23"/>
  <c r="K48" i="23"/>
  <c r="O48" i="23"/>
  <c r="W48" i="23"/>
  <c r="AA48" i="23"/>
  <c r="AE48" i="23"/>
  <c r="AI48" i="23"/>
  <c r="AM48" i="23"/>
  <c r="AQ48" i="23"/>
  <c r="AU48" i="23"/>
  <c r="AY48" i="23"/>
  <c r="BC48" i="23"/>
  <c r="BG48" i="23"/>
  <c r="C49" i="23"/>
  <c r="G49" i="23"/>
  <c r="K49" i="23"/>
  <c r="O49" i="23"/>
  <c r="W49" i="23"/>
  <c r="AA49" i="23"/>
  <c r="AE49" i="23"/>
  <c r="AI49" i="23"/>
  <c r="AM49" i="23"/>
  <c r="AQ49" i="23"/>
  <c r="AU49" i="23"/>
  <c r="AY49" i="23"/>
  <c r="BC49" i="23"/>
  <c r="BG49" i="23"/>
  <c r="C50" i="23"/>
  <c r="G50" i="23"/>
  <c r="K50" i="23"/>
  <c r="O50" i="23"/>
  <c r="W50" i="23"/>
  <c r="AA50" i="23"/>
  <c r="AE50" i="23"/>
  <c r="AI50" i="23"/>
  <c r="AM50" i="23"/>
  <c r="AQ50" i="23"/>
  <c r="AU50" i="23"/>
  <c r="AY50" i="23"/>
  <c r="BC50" i="23"/>
  <c r="BG50" i="23"/>
  <c r="C51" i="23"/>
  <c r="G51" i="23"/>
  <c r="K51" i="23"/>
  <c r="O51" i="23"/>
  <c r="W51" i="23"/>
  <c r="AA51" i="23"/>
  <c r="AE51" i="23"/>
  <c r="AI51" i="23"/>
  <c r="AM51" i="23"/>
  <c r="AQ51" i="23"/>
  <c r="AU51" i="23"/>
  <c r="AY51" i="23"/>
  <c r="BC51" i="23"/>
  <c r="BG51" i="23"/>
  <c r="C52" i="23"/>
  <c r="G52" i="23"/>
  <c r="K52" i="23"/>
  <c r="O52" i="23"/>
  <c r="W52" i="23"/>
  <c r="AA52" i="23"/>
  <c r="AE52" i="23"/>
  <c r="AI52" i="23"/>
  <c r="AM52" i="23"/>
  <c r="AQ52" i="23"/>
  <c r="AU52" i="23"/>
  <c r="AY52" i="23"/>
  <c r="BC52" i="23"/>
  <c r="BG52" i="23"/>
  <c r="C53" i="23"/>
  <c r="G53" i="23"/>
  <c r="K53" i="23"/>
  <c r="O53" i="23"/>
  <c r="W53" i="23"/>
  <c r="AA53" i="23"/>
  <c r="AE53" i="23"/>
  <c r="AI53" i="23"/>
  <c r="AM53" i="23"/>
  <c r="AQ53" i="23"/>
  <c r="AU53" i="23"/>
  <c r="AY53" i="23"/>
  <c r="BC53" i="23"/>
  <c r="BG53" i="23"/>
  <c r="C54" i="23"/>
  <c r="G54" i="23"/>
  <c r="K54" i="23"/>
  <c r="O54" i="23"/>
  <c r="W54" i="23"/>
  <c r="AA54" i="23"/>
  <c r="AE54" i="23"/>
  <c r="AI54" i="23"/>
  <c r="AM54" i="23"/>
  <c r="AQ54" i="23"/>
  <c r="AU54" i="23"/>
  <c r="AY54" i="23"/>
  <c r="BC54" i="23"/>
  <c r="BG54" i="23"/>
  <c r="C55" i="23"/>
  <c r="G55" i="23"/>
  <c r="K55" i="23"/>
  <c r="O55" i="23"/>
  <c r="W55" i="23"/>
  <c r="AA55" i="23"/>
  <c r="AE55" i="23"/>
  <c r="AI55" i="23"/>
  <c r="AM55" i="23"/>
  <c r="AQ55" i="23"/>
  <c r="AU55" i="23"/>
  <c r="AY55" i="23"/>
  <c r="BC55" i="23"/>
  <c r="BG55" i="23"/>
  <c r="C56" i="23"/>
  <c r="G56" i="23"/>
  <c r="K56" i="23"/>
  <c r="O56" i="23"/>
  <c r="W56" i="23"/>
  <c r="AA56" i="23"/>
  <c r="AE56" i="23"/>
  <c r="AI56" i="23"/>
  <c r="AM56" i="23"/>
  <c r="AQ56" i="23"/>
  <c r="AU56" i="23"/>
  <c r="AY56" i="23"/>
  <c r="BC56" i="23"/>
  <c r="BG56" i="23"/>
  <c r="C57" i="23"/>
  <c r="G57" i="23"/>
  <c r="K57" i="23"/>
  <c r="O57" i="23"/>
  <c r="W57" i="23"/>
  <c r="AA57" i="23"/>
  <c r="AE57" i="23"/>
  <c r="AI57" i="23"/>
  <c r="AM57" i="23"/>
  <c r="AQ57" i="23"/>
  <c r="AU57" i="23"/>
  <c r="AY57" i="23"/>
  <c r="BC57" i="23"/>
  <c r="BG57" i="23"/>
  <c r="C58" i="23"/>
  <c r="G58" i="23"/>
  <c r="K58" i="23"/>
  <c r="O58" i="23"/>
  <c r="W58" i="23"/>
  <c r="AA58" i="23"/>
  <c r="AE58" i="23"/>
  <c r="AI58" i="23"/>
  <c r="AM58" i="23"/>
  <c r="AQ58" i="23"/>
  <c r="AU58" i="23"/>
  <c r="AY58" i="23"/>
  <c r="BC58" i="23"/>
  <c r="BG58" i="23"/>
  <c r="C59" i="23"/>
  <c r="G59" i="23"/>
  <c r="K59" i="23"/>
  <c r="O59" i="23"/>
  <c r="W59" i="23"/>
  <c r="AA59" i="23"/>
  <c r="AE59" i="23"/>
  <c r="AI59" i="23"/>
  <c r="AM59" i="23"/>
  <c r="AQ59" i="23"/>
  <c r="AU59" i="23"/>
  <c r="AY59" i="23"/>
  <c r="BC59" i="23"/>
  <c r="BG59" i="23"/>
  <c r="C60" i="23"/>
  <c r="G60" i="23"/>
  <c r="K60" i="23"/>
  <c r="O60" i="23"/>
  <c r="W60" i="23"/>
  <c r="AA60" i="23"/>
  <c r="AE60" i="23"/>
  <c r="AI60" i="23"/>
  <c r="AM60" i="23"/>
  <c r="AQ60" i="23"/>
  <c r="AU60" i="23"/>
  <c r="AY60" i="23"/>
  <c r="BC60" i="23"/>
  <c r="BG60" i="23"/>
  <c r="C61" i="23"/>
  <c r="G61" i="23"/>
  <c r="K61" i="23"/>
  <c r="O61" i="23"/>
  <c r="W61" i="23"/>
  <c r="AA61" i="23"/>
  <c r="AE61" i="23"/>
  <c r="AI61" i="23"/>
  <c r="AM61" i="23"/>
  <c r="AQ61" i="23"/>
  <c r="AU61" i="23"/>
  <c r="AY61" i="23"/>
  <c r="BC61" i="23"/>
  <c r="BG61" i="23"/>
  <c r="C62" i="23"/>
  <c r="G62" i="23"/>
  <c r="K62" i="23"/>
  <c r="O62" i="23"/>
  <c r="W62" i="23"/>
  <c r="AA62" i="23"/>
  <c r="AE62" i="23"/>
  <c r="AI62" i="23"/>
  <c r="AM62" i="23"/>
  <c r="AQ62" i="23"/>
  <c r="AU62" i="23"/>
  <c r="AY62" i="23"/>
  <c r="BC62" i="23"/>
  <c r="BG62" i="23"/>
  <c r="C63" i="23"/>
  <c r="G63" i="23"/>
  <c r="K63" i="23"/>
  <c r="O63" i="23"/>
  <c r="W63" i="23"/>
  <c r="AA63" i="23"/>
  <c r="AE63" i="23"/>
  <c r="AI63" i="23"/>
  <c r="AM63" i="23"/>
  <c r="AQ63" i="23"/>
  <c r="AU63" i="23"/>
  <c r="AY63" i="23"/>
  <c r="BC63" i="23"/>
  <c r="BG63" i="23"/>
  <c r="C64" i="23"/>
  <c r="G64" i="23"/>
  <c r="K64" i="23"/>
  <c r="O64" i="23"/>
  <c r="W64" i="23"/>
  <c r="AA64" i="23"/>
  <c r="AE64" i="23"/>
  <c r="AI64" i="23"/>
  <c r="AM64" i="23"/>
  <c r="AQ64" i="23"/>
  <c r="AU64" i="23"/>
  <c r="AY64" i="23"/>
  <c r="BC64" i="23"/>
  <c r="BG64" i="23"/>
  <c r="C65" i="23"/>
  <c r="G65" i="23"/>
  <c r="K65" i="23"/>
  <c r="O65" i="23"/>
  <c r="W65" i="23"/>
  <c r="AA65" i="23"/>
  <c r="AE65" i="23"/>
  <c r="AI65" i="23"/>
  <c r="AM65" i="23"/>
  <c r="AQ65" i="23"/>
  <c r="AU65" i="23"/>
  <c r="AY65" i="23"/>
  <c r="BC65" i="23"/>
  <c r="BG65" i="23"/>
  <c r="C66" i="23"/>
  <c r="G66" i="23"/>
  <c r="K66" i="23"/>
  <c r="O66" i="23"/>
  <c r="W66" i="23"/>
  <c r="AA66" i="23"/>
  <c r="AE66" i="23"/>
  <c r="AI66" i="23"/>
  <c r="AM66" i="23"/>
  <c r="AQ66" i="23"/>
  <c r="AU66" i="23"/>
  <c r="AY66" i="23"/>
  <c r="BC66" i="23"/>
  <c r="BG66" i="23"/>
  <c r="C67" i="23"/>
  <c r="G67" i="23"/>
  <c r="K67" i="23"/>
  <c r="O67" i="23"/>
  <c r="W67" i="23"/>
  <c r="AA67" i="23"/>
  <c r="AE67" i="23"/>
  <c r="AI67" i="23"/>
  <c r="AM67" i="23"/>
  <c r="AQ67" i="23"/>
  <c r="AU67" i="23"/>
  <c r="AY67" i="23"/>
  <c r="BC67" i="23"/>
  <c r="BG67" i="23"/>
  <c r="C5" i="22"/>
  <c r="G5" i="22"/>
  <c r="K5" i="22"/>
  <c r="O5" i="22"/>
  <c r="S5" i="22"/>
  <c r="W5" i="22"/>
  <c r="AA5" i="22"/>
  <c r="AE5" i="22"/>
  <c r="AI5" i="22"/>
  <c r="AM5" i="22"/>
  <c r="AQ5" i="22"/>
  <c r="AU5" i="22"/>
  <c r="AY5" i="22"/>
  <c r="BC5" i="22"/>
  <c r="BG5" i="22"/>
  <c r="C6" i="22"/>
  <c r="G6" i="22"/>
  <c r="K6" i="22"/>
  <c r="O6" i="22"/>
  <c r="S6" i="22"/>
  <c r="W6" i="22"/>
  <c r="AA6" i="22"/>
  <c r="AE6" i="22"/>
  <c r="AI6" i="22"/>
  <c r="AM6" i="22"/>
  <c r="AQ6" i="22"/>
  <c r="AU6" i="22"/>
  <c r="AY6" i="22"/>
  <c r="BC6" i="22"/>
  <c r="BG6" i="22"/>
  <c r="C7" i="22"/>
  <c r="G7" i="22"/>
  <c r="K7" i="22"/>
  <c r="O7" i="22"/>
  <c r="S7" i="22"/>
  <c r="W7" i="22"/>
  <c r="AA7" i="22"/>
  <c r="AE7" i="22"/>
  <c r="AI7" i="22"/>
  <c r="AM7" i="22"/>
  <c r="AQ7" i="22"/>
  <c r="AU7" i="22"/>
  <c r="AY7" i="22"/>
  <c r="BC7" i="22"/>
  <c r="BG7" i="22"/>
  <c r="C8" i="22"/>
  <c r="G8" i="22"/>
  <c r="K8" i="22"/>
  <c r="O8" i="22"/>
  <c r="S8" i="22"/>
  <c r="W8" i="22"/>
  <c r="AA8" i="22"/>
  <c r="AE8" i="22"/>
  <c r="AI8" i="22"/>
  <c r="AM8" i="22"/>
  <c r="AQ8" i="22"/>
  <c r="AU8" i="22"/>
  <c r="AY8" i="22"/>
  <c r="BC8" i="22"/>
  <c r="BG8" i="22"/>
  <c r="C9" i="22"/>
  <c r="G9" i="22"/>
  <c r="K9" i="22"/>
  <c r="O9" i="22"/>
  <c r="S9" i="22"/>
  <c r="W9" i="22"/>
  <c r="AA9" i="22"/>
  <c r="AE9" i="22"/>
  <c r="AI9" i="22"/>
  <c r="AM9" i="22"/>
  <c r="AQ9" i="22"/>
  <c r="AU9" i="22"/>
  <c r="AY9" i="22"/>
  <c r="BC9" i="22"/>
  <c r="BG9" i="22"/>
  <c r="C10" i="22"/>
  <c r="G10" i="22"/>
  <c r="K10" i="22"/>
  <c r="O10" i="22"/>
  <c r="S10" i="22"/>
  <c r="W10" i="22"/>
  <c r="AA10" i="22"/>
  <c r="AE10" i="22"/>
  <c r="AI10" i="22"/>
  <c r="AM10" i="22"/>
  <c r="AQ10" i="22"/>
  <c r="AU10" i="22"/>
  <c r="AY10" i="22"/>
  <c r="BC10" i="22"/>
  <c r="BG10" i="22"/>
  <c r="C11" i="22"/>
  <c r="G11" i="22"/>
  <c r="K11" i="22"/>
  <c r="O11" i="22"/>
  <c r="S11" i="22"/>
  <c r="W11" i="22"/>
  <c r="AA11" i="22"/>
  <c r="AE11" i="22"/>
  <c r="AI11" i="22"/>
  <c r="AM11" i="22"/>
  <c r="AQ11" i="22"/>
  <c r="AU11" i="22"/>
  <c r="AY11" i="22"/>
  <c r="BC11" i="22"/>
  <c r="BG11" i="22"/>
  <c r="C12" i="22"/>
  <c r="G12" i="22"/>
  <c r="K12" i="22"/>
  <c r="O12" i="22"/>
  <c r="S12" i="22"/>
  <c r="W12" i="22"/>
  <c r="AA12" i="22"/>
  <c r="AE12" i="22"/>
  <c r="AI12" i="22"/>
  <c r="AM12" i="22"/>
  <c r="AQ12" i="22"/>
  <c r="AU12" i="22"/>
  <c r="AY12" i="22"/>
  <c r="BC12" i="22"/>
  <c r="BG12" i="22"/>
  <c r="C13" i="22"/>
  <c r="G13" i="22"/>
  <c r="K13" i="22"/>
  <c r="O13" i="22"/>
  <c r="S13" i="22"/>
  <c r="W13" i="22"/>
  <c r="AA13" i="22"/>
  <c r="AE13" i="22"/>
  <c r="AI13" i="22"/>
  <c r="AM13" i="22"/>
  <c r="AQ13" i="22"/>
  <c r="AU13" i="22"/>
  <c r="AY13" i="22"/>
  <c r="BC13" i="22"/>
  <c r="BG13" i="22"/>
  <c r="C14" i="22"/>
  <c r="G14" i="22"/>
  <c r="K14" i="22"/>
  <c r="O14" i="22"/>
  <c r="S14" i="22"/>
  <c r="W14" i="22"/>
  <c r="AA14" i="22"/>
  <c r="AE14" i="22"/>
  <c r="AI14" i="22"/>
  <c r="AM14" i="22"/>
  <c r="AQ14" i="22"/>
  <c r="AU14" i="22"/>
  <c r="AY14" i="22"/>
  <c r="BC14" i="22"/>
  <c r="BG14" i="22"/>
  <c r="C15" i="22"/>
  <c r="G15" i="22"/>
  <c r="K15" i="22"/>
  <c r="O15" i="22"/>
  <c r="S15" i="22"/>
  <c r="W15" i="22"/>
  <c r="AA15" i="22"/>
  <c r="AE15" i="22"/>
  <c r="AI15" i="22"/>
  <c r="AM15" i="22"/>
  <c r="AQ15" i="22"/>
  <c r="AU15" i="22"/>
  <c r="AY15" i="22"/>
  <c r="BC15" i="22"/>
  <c r="BG15" i="22"/>
  <c r="C16" i="22"/>
  <c r="G16" i="22"/>
  <c r="K16" i="22"/>
  <c r="O16" i="22"/>
  <c r="S16" i="22"/>
  <c r="W16" i="22"/>
  <c r="AA16" i="22"/>
  <c r="AE16" i="22"/>
  <c r="AI16" i="22"/>
  <c r="AM16" i="22"/>
  <c r="AQ16" i="22"/>
  <c r="AU16" i="22"/>
  <c r="AY16" i="22"/>
  <c r="BC16" i="22"/>
  <c r="BG16" i="22"/>
  <c r="C17" i="22"/>
  <c r="G17" i="22"/>
  <c r="K17" i="22"/>
  <c r="O17" i="22"/>
  <c r="S17" i="22"/>
  <c r="W17" i="22"/>
  <c r="AA17" i="22"/>
  <c r="AE17" i="22"/>
  <c r="AI17" i="22"/>
  <c r="AM17" i="22"/>
  <c r="AQ17" i="22"/>
  <c r="AU17" i="22"/>
  <c r="AY17" i="22"/>
  <c r="BC17" i="22"/>
  <c r="BG17" i="22"/>
  <c r="C18" i="22"/>
  <c r="G18" i="22"/>
  <c r="K18" i="22"/>
  <c r="O18" i="22"/>
  <c r="S18" i="22"/>
  <c r="W18" i="22"/>
  <c r="AA18" i="22"/>
  <c r="AE18" i="22"/>
  <c r="AI18" i="22"/>
  <c r="AM18" i="22"/>
  <c r="AQ18" i="22"/>
  <c r="AU18" i="22"/>
  <c r="AY18" i="22"/>
  <c r="BC18" i="22"/>
  <c r="BG18" i="22"/>
  <c r="C19" i="22"/>
  <c r="G19" i="22"/>
  <c r="K19" i="22"/>
  <c r="O19" i="22"/>
  <c r="S19" i="22"/>
  <c r="W19" i="22"/>
  <c r="AA19" i="22"/>
  <c r="AE19" i="22"/>
  <c r="AI19" i="22"/>
  <c r="AM19" i="22"/>
  <c r="AQ19" i="22"/>
  <c r="AU19" i="22"/>
  <c r="AY19" i="22"/>
  <c r="BC19" i="22"/>
  <c r="BG19" i="22"/>
  <c r="C20" i="22"/>
  <c r="G20" i="22"/>
  <c r="K20" i="22"/>
  <c r="O20" i="22"/>
  <c r="S20" i="22"/>
  <c r="W20" i="22"/>
  <c r="AA20" i="22"/>
  <c r="AE20" i="22"/>
  <c r="AI20" i="22"/>
  <c r="AM20" i="22"/>
  <c r="AQ20" i="22"/>
  <c r="AU20" i="22"/>
  <c r="AY20" i="22"/>
  <c r="BC20" i="22"/>
  <c r="BG20" i="22"/>
  <c r="C21" i="22"/>
  <c r="G21" i="22"/>
  <c r="K21" i="22"/>
  <c r="O21" i="22"/>
  <c r="S21" i="22"/>
  <c r="W21" i="22"/>
  <c r="AA21" i="22"/>
  <c r="AE21" i="22"/>
  <c r="AI21" i="22"/>
  <c r="AM21" i="22"/>
  <c r="AQ21" i="22"/>
  <c r="AU21" i="22"/>
  <c r="AY21" i="22"/>
  <c r="BC21" i="22"/>
  <c r="BG21" i="22"/>
  <c r="C22" i="22"/>
  <c r="G22" i="22"/>
  <c r="K22" i="22"/>
  <c r="O22" i="22"/>
  <c r="S22" i="22"/>
  <c r="W22" i="22"/>
  <c r="AA22" i="22"/>
  <c r="AE22" i="22"/>
  <c r="AI22" i="22"/>
  <c r="AM22" i="22"/>
  <c r="AQ22" i="22"/>
  <c r="AU22" i="22"/>
  <c r="AY22" i="22"/>
  <c r="BC22" i="22"/>
  <c r="BG22" i="22"/>
  <c r="C23" i="22"/>
  <c r="G23" i="22"/>
  <c r="K23" i="22"/>
  <c r="O23" i="22"/>
  <c r="S23" i="22"/>
  <c r="W23" i="22"/>
  <c r="AA23" i="22"/>
  <c r="AE23" i="22"/>
  <c r="AI23" i="22"/>
  <c r="AM23" i="22"/>
  <c r="AQ23" i="22"/>
  <c r="AU23" i="22"/>
  <c r="AY23" i="22"/>
  <c r="BC23" i="22"/>
  <c r="BG23" i="22"/>
  <c r="C24" i="22"/>
  <c r="G24" i="22"/>
  <c r="K24" i="22"/>
  <c r="O24" i="22"/>
  <c r="S24" i="22"/>
  <c r="W24" i="22"/>
  <c r="AA24" i="22"/>
  <c r="AE24" i="22"/>
  <c r="AI24" i="22"/>
  <c r="AM24" i="22"/>
  <c r="AQ24" i="22"/>
  <c r="AU24" i="22"/>
  <c r="AY24" i="22"/>
  <c r="BC24" i="22"/>
  <c r="BG24" i="22"/>
  <c r="C25" i="22"/>
  <c r="G25" i="22"/>
  <c r="K25" i="22"/>
  <c r="O25" i="22"/>
  <c r="S25" i="22"/>
  <c r="W25" i="22"/>
  <c r="AA25" i="22"/>
  <c r="AE25" i="22"/>
  <c r="AI25" i="22"/>
  <c r="AM25" i="22"/>
  <c r="AQ25" i="22"/>
  <c r="AU25" i="22"/>
  <c r="AY25" i="22"/>
  <c r="BC25" i="22"/>
  <c r="BG25" i="22"/>
  <c r="C26" i="22"/>
  <c r="G26" i="22"/>
  <c r="K26" i="22"/>
  <c r="O26" i="22"/>
  <c r="S26" i="22"/>
  <c r="W26" i="22"/>
  <c r="AA26" i="22"/>
  <c r="AE26" i="22"/>
  <c r="AI26" i="22"/>
  <c r="AM26" i="22"/>
  <c r="AQ26" i="22"/>
  <c r="AU26" i="22"/>
  <c r="AY26" i="22"/>
  <c r="BC26" i="22"/>
  <c r="BG26" i="22"/>
  <c r="C27" i="22"/>
  <c r="G27" i="22"/>
  <c r="K27" i="22"/>
  <c r="O27" i="22"/>
  <c r="S27" i="22"/>
  <c r="W27" i="22"/>
  <c r="AA27" i="22"/>
  <c r="AE27" i="22"/>
  <c r="AI27" i="22"/>
  <c r="AM27" i="22"/>
  <c r="AQ27" i="22"/>
  <c r="AU27" i="22"/>
  <c r="AY27" i="22"/>
  <c r="BC27" i="22"/>
  <c r="BG27" i="22"/>
  <c r="C28" i="22"/>
  <c r="G28" i="22"/>
  <c r="K28" i="22"/>
  <c r="O28" i="22"/>
  <c r="S28" i="22"/>
  <c r="W28" i="22"/>
  <c r="AA28" i="22"/>
  <c r="AE28" i="22"/>
  <c r="AI28" i="22"/>
  <c r="AM28" i="22"/>
  <c r="AQ28" i="22"/>
  <c r="AU28" i="22"/>
  <c r="AY28" i="22"/>
  <c r="BC28" i="22"/>
  <c r="BG28" i="22"/>
  <c r="C29" i="22"/>
  <c r="G29" i="22"/>
  <c r="K29" i="22"/>
  <c r="O29" i="22"/>
  <c r="S29" i="22"/>
  <c r="W29" i="22"/>
  <c r="AA29" i="22"/>
  <c r="AE29" i="22"/>
  <c r="AI29" i="22"/>
  <c r="AM29" i="22"/>
  <c r="AQ29" i="22"/>
  <c r="AU29" i="22"/>
  <c r="AY29" i="22"/>
  <c r="BC29" i="22"/>
  <c r="BG29" i="22"/>
  <c r="C30" i="22"/>
  <c r="G30" i="22"/>
  <c r="K30" i="22"/>
  <c r="O30" i="22"/>
  <c r="S30" i="22"/>
  <c r="W30" i="22"/>
  <c r="AA30" i="22"/>
  <c r="AE30" i="22"/>
  <c r="AI30" i="22"/>
  <c r="AM30" i="22"/>
  <c r="AQ30" i="22"/>
  <c r="AU30" i="22"/>
  <c r="AY30" i="22"/>
  <c r="BC30" i="22"/>
  <c r="BG30" i="22"/>
  <c r="C31" i="22"/>
  <c r="G31" i="22"/>
  <c r="K31" i="22"/>
  <c r="O31" i="22"/>
  <c r="S31" i="22"/>
  <c r="W31" i="22"/>
  <c r="AA31" i="22"/>
  <c r="AE31" i="22"/>
  <c r="AI31" i="22"/>
  <c r="AM31" i="22"/>
  <c r="AQ31" i="22"/>
  <c r="AU31" i="22"/>
  <c r="AY31" i="22"/>
  <c r="BC31" i="22"/>
  <c r="BG31" i="22"/>
  <c r="C32" i="22"/>
  <c r="G32" i="22"/>
  <c r="K32" i="22"/>
  <c r="O32" i="22"/>
  <c r="S32" i="22"/>
  <c r="W32" i="22"/>
  <c r="AA32" i="22"/>
  <c r="AE32" i="22"/>
  <c r="AI32" i="22"/>
  <c r="AM32" i="22"/>
  <c r="AQ32" i="22"/>
  <c r="AU32" i="22"/>
  <c r="AY32" i="22"/>
  <c r="BC32" i="22"/>
  <c r="BG32" i="22"/>
  <c r="C33" i="22"/>
  <c r="G33" i="22"/>
  <c r="K33" i="22"/>
  <c r="O33" i="22"/>
  <c r="S33" i="22"/>
  <c r="W33" i="22"/>
  <c r="AA33" i="22"/>
  <c r="AE33" i="22"/>
  <c r="AI33" i="22"/>
  <c r="AM33" i="22"/>
  <c r="AQ33" i="22"/>
  <c r="AU33" i="22"/>
  <c r="AY33" i="22"/>
  <c r="BC33" i="22"/>
  <c r="BG33" i="22"/>
  <c r="C34" i="22"/>
  <c r="G34" i="22"/>
  <c r="K34" i="22"/>
  <c r="O34" i="22"/>
  <c r="S34" i="22"/>
  <c r="W34" i="22"/>
  <c r="AA34" i="22"/>
  <c r="AE34" i="22"/>
  <c r="AI34" i="22"/>
  <c r="AM34" i="22"/>
  <c r="AQ34" i="22"/>
  <c r="AU34" i="22"/>
  <c r="AY34" i="22"/>
  <c r="BC34" i="22"/>
  <c r="BG34" i="22"/>
  <c r="C35" i="22"/>
  <c r="G35" i="22"/>
  <c r="K35" i="22"/>
  <c r="O35" i="22"/>
  <c r="S35" i="22"/>
  <c r="W35" i="22"/>
  <c r="AA35" i="22"/>
  <c r="AE35" i="22"/>
  <c r="AI35" i="22"/>
  <c r="AM35" i="22"/>
  <c r="AQ35" i="22"/>
  <c r="AU35" i="22"/>
  <c r="AY35" i="22"/>
  <c r="BC35" i="22"/>
  <c r="BG35" i="22"/>
  <c r="C36" i="22"/>
  <c r="G36" i="22"/>
  <c r="K36" i="22"/>
  <c r="O36" i="22"/>
  <c r="S36" i="22"/>
  <c r="W36" i="22"/>
  <c r="AA36" i="22"/>
  <c r="AE36" i="22"/>
  <c r="AI36" i="22"/>
  <c r="AM36" i="22"/>
  <c r="AQ36" i="22"/>
  <c r="AU36" i="22"/>
  <c r="AY36" i="22"/>
  <c r="BC36" i="22"/>
  <c r="BG36" i="22"/>
  <c r="C37" i="22"/>
  <c r="G37" i="22"/>
  <c r="K37" i="22"/>
  <c r="O37" i="22"/>
  <c r="S37" i="22"/>
  <c r="W37" i="22"/>
  <c r="AA37" i="22"/>
  <c r="AE37" i="22"/>
  <c r="AI37" i="22"/>
  <c r="AM37" i="22"/>
  <c r="AQ37" i="22"/>
  <c r="AU37" i="22"/>
  <c r="AY37" i="22"/>
  <c r="BC37" i="22"/>
  <c r="BG37" i="22"/>
  <c r="C38" i="22"/>
  <c r="G38" i="22"/>
  <c r="K38" i="22"/>
  <c r="O38" i="22"/>
  <c r="S38" i="22"/>
  <c r="W38" i="22"/>
  <c r="AA38" i="22"/>
  <c r="AE38" i="22"/>
  <c r="AI38" i="22"/>
  <c r="AM38" i="22"/>
  <c r="AQ38" i="22"/>
  <c r="AU38" i="22"/>
  <c r="AY38" i="22"/>
  <c r="BC38" i="22"/>
  <c r="BG38" i="22"/>
  <c r="C39" i="22"/>
  <c r="G39" i="22"/>
  <c r="K39" i="22"/>
  <c r="O39" i="22"/>
  <c r="S39" i="22"/>
  <c r="W39" i="22"/>
  <c r="AA39" i="22"/>
  <c r="AE39" i="22"/>
  <c r="AI39" i="22"/>
  <c r="AM39" i="22"/>
  <c r="AQ39" i="22"/>
  <c r="AU39" i="22"/>
  <c r="AY39" i="22"/>
  <c r="BC39" i="22"/>
  <c r="BG39" i="22"/>
  <c r="C40" i="22"/>
  <c r="G40" i="22"/>
  <c r="K40" i="22"/>
  <c r="O40" i="22"/>
  <c r="S40" i="22"/>
  <c r="W40" i="22"/>
  <c r="AA40" i="22"/>
  <c r="AE40" i="22"/>
  <c r="AI40" i="22"/>
  <c r="AM40" i="22"/>
  <c r="AQ40" i="22"/>
  <c r="AU40" i="22"/>
  <c r="AY40" i="22"/>
  <c r="BC40" i="22"/>
  <c r="BG40" i="22"/>
  <c r="C41" i="22"/>
  <c r="G41" i="22"/>
  <c r="K41" i="22"/>
  <c r="O41" i="22"/>
  <c r="S41" i="22"/>
  <c r="W41" i="22"/>
  <c r="AA41" i="22"/>
  <c r="AE41" i="22"/>
  <c r="AI41" i="22"/>
  <c r="AM41" i="22"/>
  <c r="AQ41" i="22"/>
  <c r="AU41" i="22"/>
  <c r="AY41" i="22"/>
  <c r="BC41" i="22"/>
  <c r="BG41" i="22"/>
  <c r="C42" i="22"/>
  <c r="G42" i="22"/>
  <c r="K42" i="22"/>
  <c r="O42" i="22"/>
  <c r="S42" i="22"/>
  <c r="W42" i="22"/>
  <c r="AA42" i="22"/>
  <c r="AE42" i="22"/>
  <c r="AI42" i="22"/>
  <c r="AM42" i="22"/>
  <c r="AQ42" i="22"/>
  <c r="AU42" i="22"/>
  <c r="AY42" i="22"/>
  <c r="BC42" i="22"/>
  <c r="BG42" i="22"/>
  <c r="C43" i="22"/>
  <c r="G43" i="22"/>
  <c r="K43" i="22"/>
  <c r="O43" i="22"/>
  <c r="S43" i="22"/>
  <c r="W43" i="22"/>
  <c r="AA43" i="22"/>
  <c r="AE43" i="22"/>
  <c r="AI43" i="22"/>
  <c r="AM43" i="22"/>
  <c r="AQ43" i="22"/>
  <c r="AU43" i="22"/>
  <c r="AY43" i="22"/>
  <c r="BC43" i="22"/>
  <c r="BG43" i="22"/>
  <c r="C44" i="22"/>
  <c r="G44" i="22"/>
  <c r="K44" i="22"/>
  <c r="O44" i="22"/>
  <c r="S44" i="22"/>
  <c r="W44" i="22"/>
  <c r="AA44" i="22"/>
  <c r="AE44" i="22"/>
  <c r="AI44" i="22"/>
  <c r="AM44" i="22"/>
  <c r="AQ44" i="22"/>
  <c r="AU44" i="22"/>
  <c r="AY44" i="22"/>
  <c r="BC44" i="22"/>
  <c r="BG44" i="22"/>
  <c r="C45" i="22"/>
  <c r="G45" i="22"/>
  <c r="K45" i="22"/>
  <c r="O45" i="22"/>
  <c r="S45" i="22"/>
  <c r="W45" i="22"/>
  <c r="AA45" i="22"/>
  <c r="AE45" i="22"/>
  <c r="AI45" i="22"/>
  <c r="AM45" i="22"/>
  <c r="AQ45" i="22"/>
  <c r="AU45" i="22"/>
  <c r="AY45" i="22"/>
  <c r="BC45" i="22"/>
  <c r="BG45" i="22"/>
  <c r="C46" i="22"/>
  <c r="G46" i="22"/>
  <c r="K46" i="22"/>
  <c r="O46" i="22"/>
  <c r="S46" i="22"/>
  <c r="W46" i="22"/>
  <c r="AA46" i="22"/>
  <c r="AE46" i="22"/>
  <c r="AI46" i="22"/>
  <c r="AM46" i="22"/>
  <c r="AQ46" i="22"/>
  <c r="AU46" i="22"/>
  <c r="AY46" i="22"/>
  <c r="BC46" i="22"/>
  <c r="BG46" i="22"/>
  <c r="C47" i="22"/>
  <c r="G47" i="22"/>
  <c r="K47" i="22"/>
  <c r="O47" i="22"/>
  <c r="S47" i="22"/>
  <c r="W47" i="22"/>
  <c r="AA47" i="22"/>
  <c r="AE47" i="22"/>
  <c r="AI47" i="22"/>
  <c r="AM47" i="22"/>
  <c r="AQ47" i="22"/>
  <c r="AU47" i="22"/>
  <c r="AY47" i="22"/>
  <c r="BC47" i="22"/>
  <c r="BG47" i="22"/>
  <c r="C48" i="22"/>
  <c r="G48" i="22"/>
  <c r="K48" i="22"/>
  <c r="O48" i="22"/>
  <c r="S48" i="22"/>
  <c r="W48" i="22"/>
  <c r="AA48" i="22"/>
  <c r="AE48" i="22"/>
  <c r="AI48" i="22"/>
  <c r="AM48" i="22"/>
  <c r="AQ48" i="22"/>
  <c r="AU48" i="22"/>
  <c r="AY48" i="22"/>
  <c r="BC48" i="22"/>
  <c r="BG48" i="22"/>
  <c r="C49" i="22"/>
  <c r="G49" i="22"/>
  <c r="K49" i="22"/>
  <c r="O49" i="22"/>
  <c r="S49" i="22"/>
  <c r="W49" i="22"/>
  <c r="AA49" i="22"/>
  <c r="AE49" i="22"/>
  <c r="AI49" i="22"/>
  <c r="AM49" i="22"/>
  <c r="AQ49" i="22"/>
  <c r="AU49" i="22"/>
  <c r="AY49" i="22"/>
  <c r="BC49" i="22"/>
  <c r="BG49" i="22"/>
  <c r="C50" i="22"/>
  <c r="G50" i="22"/>
  <c r="K50" i="22"/>
  <c r="O50" i="22"/>
  <c r="S50" i="22"/>
  <c r="W50" i="22"/>
  <c r="AA50" i="22"/>
  <c r="AE50" i="22"/>
  <c r="AI50" i="22"/>
  <c r="AM50" i="22"/>
  <c r="AQ50" i="22"/>
  <c r="AU50" i="22"/>
  <c r="AY50" i="22"/>
  <c r="BC50" i="22"/>
  <c r="BG50" i="22"/>
  <c r="C51" i="22"/>
  <c r="G51" i="22"/>
  <c r="K51" i="22"/>
  <c r="O51" i="22"/>
  <c r="S51" i="22"/>
  <c r="W51" i="22"/>
  <c r="AA51" i="22"/>
  <c r="AE51" i="22"/>
  <c r="AI51" i="22"/>
  <c r="AM51" i="22"/>
  <c r="AQ51" i="22"/>
  <c r="AU51" i="22"/>
  <c r="AY51" i="22"/>
  <c r="BC51" i="22"/>
  <c r="BG51" i="22"/>
  <c r="C52" i="22"/>
  <c r="G52" i="22"/>
  <c r="K52" i="22"/>
  <c r="O52" i="22"/>
  <c r="S52" i="22"/>
  <c r="W52" i="22"/>
  <c r="AA52" i="22"/>
  <c r="AE52" i="22"/>
  <c r="AI52" i="22"/>
  <c r="AM52" i="22"/>
  <c r="AQ52" i="22"/>
  <c r="AU52" i="22"/>
  <c r="AY52" i="22"/>
  <c r="BC52" i="22"/>
  <c r="BG52" i="22"/>
  <c r="C53" i="22"/>
  <c r="G53" i="22"/>
  <c r="K53" i="22"/>
  <c r="O53" i="22"/>
  <c r="S53" i="22"/>
  <c r="W53" i="22"/>
  <c r="AA53" i="22"/>
  <c r="AE53" i="22"/>
  <c r="AI53" i="22"/>
  <c r="AM53" i="22"/>
  <c r="AQ53" i="22"/>
  <c r="AU53" i="22"/>
  <c r="AY53" i="22"/>
  <c r="BC53" i="22"/>
  <c r="BG53" i="22"/>
  <c r="C54" i="22"/>
  <c r="G54" i="22"/>
  <c r="K54" i="22"/>
  <c r="O54" i="22"/>
  <c r="S54" i="22"/>
  <c r="W54" i="22"/>
  <c r="AA54" i="22"/>
  <c r="AE54" i="22"/>
  <c r="AI54" i="22"/>
  <c r="AM54" i="22"/>
  <c r="AQ54" i="22"/>
  <c r="AU54" i="22"/>
  <c r="AY54" i="22"/>
  <c r="BC54" i="22"/>
  <c r="BG54" i="22"/>
  <c r="C55" i="22"/>
  <c r="G55" i="22"/>
  <c r="K55" i="22"/>
  <c r="O55" i="22"/>
  <c r="S55" i="22"/>
  <c r="W55" i="22"/>
  <c r="AA55" i="22"/>
  <c r="AE55" i="22"/>
  <c r="AI55" i="22"/>
  <c r="AM55" i="22"/>
  <c r="AQ55" i="22"/>
  <c r="AU55" i="22"/>
  <c r="AY55" i="22"/>
  <c r="BC55" i="22"/>
  <c r="BG55" i="22"/>
  <c r="C56" i="22"/>
  <c r="G56" i="22"/>
  <c r="K56" i="22"/>
  <c r="O56" i="22"/>
  <c r="S56" i="22"/>
  <c r="W56" i="22"/>
  <c r="AA56" i="22"/>
  <c r="AE56" i="22"/>
  <c r="AI56" i="22"/>
  <c r="AM56" i="22"/>
  <c r="AQ56" i="22"/>
  <c r="AU56" i="22"/>
  <c r="AY56" i="22"/>
  <c r="BC56" i="22"/>
  <c r="BG56" i="22"/>
  <c r="C57" i="22"/>
  <c r="G57" i="22"/>
  <c r="K57" i="22"/>
  <c r="O57" i="22"/>
  <c r="S57" i="22"/>
  <c r="W57" i="22"/>
  <c r="AA57" i="22"/>
  <c r="AE57" i="22"/>
  <c r="AI57" i="22"/>
  <c r="AM57" i="22"/>
  <c r="AQ57" i="22"/>
  <c r="AU57" i="22"/>
  <c r="AY57" i="22"/>
  <c r="BC57" i="22"/>
  <c r="BG57" i="22"/>
  <c r="C58" i="22"/>
  <c r="G58" i="22"/>
  <c r="K58" i="22"/>
  <c r="O58" i="22"/>
  <c r="S58" i="22"/>
  <c r="W58" i="22"/>
  <c r="AA58" i="22"/>
  <c r="AE58" i="22"/>
  <c r="AI58" i="22"/>
  <c r="AM58" i="22"/>
  <c r="AQ58" i="22"/>
  <c r="AU58" i="22"/>
  <c r="AY58" i="22"/>
  <c r="BC58" i="22"/>
  <c r="BG58" i="22"/>
  <c r="C59" i="22"/>
  <c r="G59" i="22"/>
  <c r="K59" i="22"/>
  <c r="O59" i="22"/>
  <c r="S59" i="22"/>
  <c r="W59" i="22"/>
  <c r="AA59" i="22"/>
  <c r="AE59" i="22"/>
  <c r="AI59" i="22"/>
  <c r="AM59" i="22"/>
  <c r="AQ59" i="22"/>
  <c r="AU59" i="22"/>
  <c r="AY59" i="22"/>
  <c r="BC59" i="22"/>
  <c r="BG59" i="22"/>
  <c r="C60" i="22"/>
  <c r="G60" i="22"/>
  <c r="K60" i="22"/>
  <c r="O60" i="22"/>
  <c r="S60" i="22"/>
  <c r="W60" i="22"/>
  <c r="AA60" i="22"/>
  <c r="AE60" i="22"/>
  <c r="AI60" i="22"/>
  <c r="AM60" i="22"/>
  <c r="AQ60" i="22"/>
  <c r="AU60" i="22"/>
  <c r="AY60" i="22"/>
  <c r="BC60" i="22"/>
  <c r="BG60" i="22"/>
  <c r="C61" i="22"/>
  <c r="G61" i="22"/>
  <c r="K61" i="22"/>
  <c r="O61" i="22"/>
  <c r="S61" i="22"/>
  <c r="W61" i="22"/>
  <c r="AA61" i="22"/>
  <c r="AE61" i="22"/>
  <c r="AI61" i="22"/>
  <c r="AM61" i="22"/>
  <c r="AQ61" i="22"/>
  <c r="AU61" i="22"/>
  <c r="AY61" i="22"/>
  <c r="BC61" i="22"/>
  <c r="BG61" i="22"/>
  <c r="C62" i="22"/>
  <c r="G62" i="22"/>
  <c r="K62" i="22"/>
  <c r="O62" i="22"/>
  <c r="S62" i="22"/>
  <c r="W62" i="22"/>
  <c r="AA62" i="22"/>
  <c r="AE62" i="22"/>
  <c r="AI62" i="22"/>
  <c r="AM62" i="22"/>
  <c r="AQ62" i="22"/>
  <c r="AU62" i="22"/>
  <c r="AY62" i="22"/>
  <c r="BC62" i="22"/>
  <c r="BG62" i="22"/>
  <c r="C63" i="22"/>
  <c r="G63" i="22"/>
  <c r="K63" i="22"/>
  <c r="O63" i="22"/>
  <c r="S63" i="22"/>
  <c r="W63" i="22"/>
  <c r="AA63" i="22"/>
  <c r="AE63" i="22"/>
  <c r="AI63" i="22"/>
  <c r="AM63" i="22"/>
  <c r="AQ63" i="22"/>
  <c r="AU63" i="22"/>
  <c r="AY63" i="22"/>
  <c r="BC63" i="22"/>
  <c r="BG63" i="22"/>
  <c r="X3" i="17"/>
  <c r="AE3" i="17" s="1"/>
  <c r="B23" i="28" l="1" a="1"/>
  <c r="B23" i="28" s="1"/>
  <c r="B21" i="28" s="1"/>
  <c r="M3" i="17"/>
  <c r="N3" i="17" s="1"/>
  <c r="U3" i="17" l="1"/>
  <c r="O3" i="17"/>
  <c r="P3" i="17"/>
  <c r="Q3" i="17"/>
  <c r="R3" i="17"/>
  <c r="M4" i="17" l="1"/>
  <c r="N4" i="17" s="1"/>
  <c r="U4" i="17" s="1"/>
  <c r="M5" i="17"/>
  <c r="N5" i="17" s="1"/>
  <c r="M6" i="17"/>
  <c r="N6" i="17" s="1"/>
  <c r="M7" i="17"/>
  <c r="N7" i="17" s="1"/>
  <c r="M8" i="17"/>
  <c r="N8" i="17" s="1"/>
  <c r="M9" i="17"/>
  <c r="M10" i="17"/>
  <c r="N10" i="17" s="1"/>
  <c r="M11" i="17"/>
  <c r="U11" i="17" s="1"/>
  <c r="M12" i="17"/>
  <c r="N12" i="17" s="1"/>
  <c r="U12" i="17" s="1"/>
  <c r="M13" i="17"/>
  <c r="N13" i="17" s="1"/>
  <c r="U13" i="17" s="1"/>
  <c r="M14" i="17"/>
  <c r="M15" i="17"/>
  <c r="N15" i="17" s="1"/>
  <c r="U15" i="17" s="1"/>
  <c r="M16" i="17"/>
  <c r="N16" i="17" s="1"/>
  <c r="M17" i="17"/>
  <c r="N17" i="17" s="1"/>
  <c r="U17" i="17" s="1"/>
  <c r="AG18" i="17"/>
  <c r="W18" i="17"/>
  <c r="AH17" i="17"/>
  <c r="AO17" i="17" s="1"/>
  <c r="X17" i="17"/>
  <c r="AE17" i="17" s="1"/>
  <c r="AH16" i="17"/>
  <c r="AJ16" i="17" s="1"/>
  <c r="X16" i="17"/>
  <c r="Z16" i="17" s="1"/>
  <c r="AH15" i="17"/>
  <c r="AO15" i="17" s="1"/>
  <c r="X15" i="17"/>
  <c r="AE15" i="17" s="1"/>
  <c r="AH14" i="17"/>
  <c r="AJ14" i="17" s="1"/>
  <c r="X14" i="17"/>
  <c r="Z14" i="17" s="1"/>
  <c r="N14" i="17"/>
  <c r="AH13" i="17"/>
  <c r="AJ13" i="17" s="1"/>
  <c r="X13" i="17"/>
  <c r="AE13" i="17" s="1"/>
  <c r="AH12" i="17"/>
  <c r="AJ12" i="17" s="1"/>
  <c r="X12" i="17"/>
  <c r="Z12" i="17" s="1"/>
  <c r="AH11" i="17"/>
  <c r="AO11" i="17" s="1"/>
  <c r="X11" i="17"/>
  <c r="Z11" i="17" s="1"/>
  <c r="AH10" i="17"/>
  <c r="AJ10" i="17" s="1"/>
  <c r="X10" i="17"/>
  <c r="Z10" i="17" s="1"/>
  <c r="AH9" i="17"/>
  <c r="AO9" i="17" s="1"/>
  <c r="X9" i="17"/>
  <c r="AE9" i="17" s="1"/>
  <c r="N9" i="17"/>
  <c r="U9" i="17" s="1"/>
  <c r="AH8" i="17"/>
  <c r="AJ8" i="17" s="1"/>
  <c r="X8" i="17"/>
  <c r="Z8" i="17" s="1"/>
  <c r="AH7" i="17"/>
  <c r="AO7" i="17" s="1"/>
  <c r="X7" i="17"/>
  <c r="AE7" i="17" s="1"/>
  <c r="AH6" i="17"/>
  <c r="AJ6" i="17" s="1"/>
  <c r="X6" i="17"/>
  <c r="Z6" i="17" s="1"/>
  <c r="AH5" i="17"/>
  <c r="AJ5" i="17" s="1"/>
  <c r="X5" i="17"/>
  <c r="Z5" i="17" s="1"/>
  <c r="AH4" i="17"/>
  <c r="X4" i="17"/>
  <c r="Y4" i="17" s="1"/>
  <c r="AH3" i="17"/>
  <c r="AA3" i="17"/>
  <c r="B24" i="16"/>
  <c r="B22" i="16"/>
  <c r="C22" i="16" s="1"/>
  <c r="B20" i="16"/>
  <c r="W17" i="16"/>
  <c r="V16" i="16"/>
  <c r="U15" i="16"/>
  <c r="T14" i="16"/>
  <c r="S13" i="16"/>
  <c r="R12" i="16"/>
  <c r="Q11" i="16"/>
  <c r="P10" i="16"/>
  <c r="O9" i="16"/>
  <c r="N8" i="16"/>
  <c r="M7" i="16"/>
  <c r="L6" i="16"/>
  <c r="K5" i="16"/>
  <c r="K4" i="16"/>
  <c r="J4" i="16"/>
  <c r="I3" i="16"/>
  <c r="B20" i="4"/>
  <c r="B22" i="4"/>
  <c r="B23" i="16" l="1" a="1"/>
  <c r="B23" i="16" s="1"/>
  <c r="B21" i="16" s="1"/>
  <c r="Q7" i="17"/>
  <c r="U7" i="17"/>
  <c r="R6" i="17"/>
  <c r="U6" i="17"/>
  <c r="T10" i="17"/>
  <c r="U10" i="17"/>
  <c r="T14" i="17"/>
  <c r="U14" i="17"/>
  <c r="S5" i="17"/>
  <c r="U5" i="17"/>
  <c r="U18" i="17" s="1"/>
  <c r="AN3" i="17"/>
  <c r="AO3" i="17"/>
  <c r="T16" i="17"/>
  <c r="U16" i="17"/>
  <c r="R8" i="17"/>
  <c r="U8" i="17"/>
  <c r="AI4" i="17"/>
  <c r="AO4" i="17"/>
  <c r="AE14" i="17"/>
  <c r="P6" i="17"/>
  <c r="O6" i="17"/>
  <c r="R12" i="17"/>
  <c r="P5" i="17"/>
  <c r="Q6" i="17"/>
  <c r="O5" i="17"/>
  <c r="AE16" i="17"/>
  <c r="AE8" i="17"/>
  <c r="AE5" i="17"/>
  <c r="AE12" i="17"/>
  <c r="AE4" i="17"/>
  <c r="R5" i="17"/>
  <c r="AE11" i="17"/>
  <c r="AE6" i="17"/>
  <c r="Q5" i="17"/>
  <c r="AE10" i="17"/>
  <c r="AO10" i="17"/>
  <c r="AO16" i="17"/>
  <c r="AO8" i="17"/>
  <c r="AO14" i="17"/>
  <c r="AO6" i="17"/>
  <c r="AO13" i="17"/>
  <c r="AO5" i="17"/>
  <c r="AO12" i="17"/>
  <c r="T4" i="17"/>
  <c r="O4" i="17"/>
  <c r="P4" i="17"/>
  <c r="Q4" i="17"/>
  <c r="R4" i="17"/>
  <c r="S4" i="17"/>
  <c r="S3" i="17"/>
  <c r="T3" i="17"/>
  <c r="P7" i="17"/>
  <c r="O7" i="17"/>
  <c r="T7" i="17"/>
  <c r="S7" i="17"/>
  <c r="T6" i="17"/>
  <c r="R7" i="17"/>
  <c r="S6" i="17"/>
  <c r="T5" i="17"/>
  <c r="AM10" i="17"/>
  <c r="AN10" i="17"/>
  <c r="AM4" i="17"/>
  <c r="AB6" i="17"/>
  <c r="AL12" i="17"/>
  <c r="S14" i="17"/>
  <c r="AA4" i="17"/>
  <c r="AM12" i="17"/>
  <c r="AB4" i="17"/>
  <c r="AC4" i="17"/>
  <c r="AD3" i="17"/>
  <c r="AD4" i="17"/>
  <c r="AK10" i="17"/>
  <c r="AJ9" i="17"/>
  <c r="AK12" i="17"/>
  <c r="AN4" i="17"/>
  <c r="AC6" i="17"/>
  <c r="AD6" i="17"/>
  <c r="AN12" i="17"/>
  <c r="AL10" i="17"/>
  <c r="P9" i="17"/>
  <c r="AA10" i="17"/>
  <c r="AK14" i="17"/>
  <c r="AL16" i="17"/>
  <c r="AL8" i="17"/>
  <c r="AM14" i="17"/>
  <c r="Z15" i="17"/>
  <c r="AM16" i="17"/>
  <c r="AD10" i="17"/>
  <c r="AN14" i="17"/>
  <c r="AJ17" i="17"/>
  <c r="AJ4" i="17"/>
  <c r="AL6" i="17"/>
  <c r="AB8" i="17"/>
  <c r="AN8" i="17"/>
  <c r="AC14" i="17"/>
  <c r="AC16" i="17"/>
  <c r="AK16" i="17"/>
  <c r="AB10" i="17"/>
  <c r="AL14" i="17"/>
  <c r="AK6" i="17"/>
  <c r="AM8" i="17"/>
  <c r="AB16" i="17"/>
  <c r="Z3" i="17"/>
  <c r="Z4" i="17"/>
  <c r="AK4" i="17"/>
  <c r="AA6" i="17"/>
  <c r="AM6" i="17"/>
  <c r="AC8" i="17"/>
  <c r="S10" i="17"/>
  <c r="AD14" i="17"/>
  <c r="AD16" i="17"/>
  <c r="AA12" i="17"/>
  <c r="AK8" i="17"/>
  <c r="AB12" i="17"/>
  <c r="AC10" i="17"/>
  <c r="AC12" i="17"/>
  <c r="AA14" i="17"/>
  <c r="AA16" i="17"/>
  <c r="AA8" i="17"/>
  <c r="AD12" i="17"/>
  <c r="AB14" i="17"/>
  <c r="AN16" i="17"/>
  <c r="AL4" i="17"/>
  <c r="AN6" i="17"/>
  <c r="AD8" i="17"/>
  <c r="T13" i="17"/>
  <c r="S13" i="17"/>
  <c r="R13" i="17"/>
  <c r="Q13" i="17"/>
  <c r="O13" i="17"/>
  <c r="P13" i="17"/>
  <c r="T11" i="17"/>
  <c r="T18" i="17" s="1"/>
  <c r="S11" i="17"/>
  <c r="R11" i="17"/>
  <c r="Q11" i="17"/>
  <c r="P11" i="17"/>
  <c r="O11" i="17"/>
  <c r="T15" i="17"/>
  <c r="S15" i="17"/>
  <c r="Q15" i="17"/>
  <c r="R15" i="17"/>
  <c r="O15" i="17"/>
  <c r="P15" i="17"/>
  <c r="T17" i="17"/>
  <c r="S17" i="17"/>
  <c r="Q17" i="17"/>
  <c r="R17" i="17"/>
  <c r="O17" i="17"/>
  <c r="P17" i="17"/>
  <c r="AN7" i="17"/>
  <c r="AM7" i="17"/>
  <c r="AL7" i="17"/>
  <c r="AI7" i="17"/>
  <c r="AD17" i="17"/>
  <c r="AC17" i="17"/>
  <c r="AB17" i="17"/>
  <c r="AA17" i="17"/>
  <c r="AD7" i="17"/>
  <c r="AC7" i="17"/>
  <c r="AB7" i="17"/>
  <c r="Y13" i="17"/>
  <c r="R16" i="17"/>
  <c r="AM3" i="17"/>
  <c r="AL3" i="17"/>
  <c r="T8" i="17"/>
  <c r="AJ11" i="17"/>
  <c r="S12" i="17"/>
  <c r="Z13" i="17"/>
  <c r="S16" i="17"/>
  <c r="Z17" i="17"/>
  <c r="AH18" i="17"/>
  <c r="AI3" i="17"/>
  <c r="Z7" i="17"/>
  <c r="P10" i="17"/>
  <c r="O10" i="17"/>
  <c r="T12" i="17"/>
  <c r="P14" i="17"/>
  <c r="O14" i="17"/>
  <c r="N18" i="17"/>
  <c r="AI5" i="17"/>
  <c r="Q8" i="17"/>
  <c r="P16" i="17"/>
  <c r="O16" i="17"/>
  <c r="AD9" i="17"/>
  <c r="AC9" i="17"/>
  <c r="AB9" i="17"/>
  <c r="AA9" i="17"/>
  <c r="Q12" i="17"/>
  <c r="AD13" i="17"/>
  <c r="AC13" i="17"/>
  <c r="AB13" i="17"/>
  <c r="AA13" i="17"/>
  <c r="AN15" i="17"/>
  <c r="AM15" i="17"/>
  <c r="AL15" i="17"/>
  <c r="AK15" i="17"/>
  <c r="Q16" i="17"/>
  <c r="AD5" i="17"/>
  <c r="AC5" i="17"/>
  <c r="AB5" i="17"/>
  <c r="AK7" i="17"/>
  <c r="Y5" i="17"/>
  <c r="Y7" i="17"/>
  <c r="AJ15" i="17"/>
  <c r="AJ3" i="17"/>
  <c r="AA5" i="17"/>
  <c r="AA7" i="17"/>
  <c r="AN9" i="17"/>
  <c r="AM9" i="17"/>
  <c r="AL9" i="17"/>
  <c r="AK9" i="17"/>
  <c r="Q10" i="17"/>
  <c r="AD11" i="17"/>
  <c r="AC11" i="17"/>
  <c r="AA11" i="17"/>
  <c r="AB11" i="17"/>
  <c r="AN13" i="17"/>
  <c r="AM13" i="17"/>
  <c r="AL13" i="17"/>
  <c r="AK13" i="17"/>
  <c r="Q14" i="17"/>
  <c r="AD15" i="17"/>
  <c r="AC15" i="17"/>
  <c r="AA15" i="17"/>
  <c r="AB15" i="17"/>
  <c r="AN17" i="17"/>
  <c r="AM17" i="17"/>
  <c r="AK17" i="17"/>
  <c r="AL17" i="17"/>
  <c r="AN5" i="17"/>
  <c r="AM5" i="17"/>
  <c r="AL5" i="17"/>
  <c r="P8" i="17"/>
  <c r="O8" i="17"/>
  <c r="P12" i="17"/>
  <c r="O12" i="17"/>
  <c r="AJ7" i="17"/>
  <c r="AN11" i="17"/>
  <c r="AM11" i="17"/>
  <c r="AL11" i="17"/>
  <c r="AK11" i="17"/>
  <c r="AK5" i="17"/>
  <c r="S8" i="17"/>
  <c r="Y9" i="17"/>
  <c r="AI11" i="17"/>
  <c r="AI15" i="17"/>
  <c r="Y17" i="17"/>
  <c r="Z9" i="17"/>
  <c r="X18" i="17"/>
  <c r="AC3" i="17"/>
  <c r="AB3" i="17"/>
  <c r="T9" i="17"/>
  <c r="S9" i="17"/>
  <c r="R9" i="17"/>
  <c r="Q9" i="17"/>
  <c r="M18" i="17"/>
  <c r="Y3" i="17"/>
  <c r="AK3" i="17"/>
  <c r="O9" i="17"/>
  <c r="AI9" i="17"/>
  <c r="R10" i="17"/>
  <c r="Y11" i="17"/>
  <c r="AI13" i="17"/>
  <c r="R14" i="17"/>
  <c r="Y15" i="17"/>
  <c r="AI17" i="17"/>
  <c r="Y6" i="17"/>
  <c r="AI6" i="17"/>
  <c r="Y8" i="17"/>
  <c r="AI8" i="17"/>
  <c r="Y10" i="17"/>
  <c r="AI10" i="17"/>
  <c r="Y12" i="17"/>
  <c r="AI12" i="17"/>
  <c r="Y14" i="17"/>
  <c r="AI14" i="17"/>
  <c r="Y16" i="17"/>
  <c r="AI16" i="17"/>
  <c r="AE18" i="17" l="1"/>
  <c r="Z18" i="17"/>
  <c r="AD18" i="17"/>
  <c r="AB18" i="17"/>
  <c r="AK18" i="17"/>
  <c r="AC18" i="17"/>
  <c r="AN18" i="17"/>
  <c r="AA18" i="17"/>
  <c r="AO18" i="17"/>
  <c r="P18" i="17"/>
  <c r="O18" i="17"/>
  <c r="AI18" i="17"/>
  <c r="AJ18" i="17"/>
  <c r="AL18" i="17"/>
  <c r="Y18" i="17"/>
  <c r="R18" i="17"/>
  <c r="S18" i="17"/>
  <c r="Q18" i="17"/>
  <c r="AM18" i="17"/>
  <c r="C22" i="4" l="1"/>
  <c r="I3" i="4"/>
  <c r="W17" i="4"/>
  <c r="V16" i="4"/>
  <c r="U15" i="4"/>
  <c r="T14" i="4"/>
  <c r="S13" i="4"/>
  <c r="R12" i="4"/>
  <c r="Q11" i="4"/>
  <c r="P10" i="4"/>
  <c r="O9" i="4"/>
  <c r="N8" i="4"/>
  <c r="M7" i="4"/>
  <c r="L6" i="4"/>
  <c r="K5" i="4"/>
  <c r="K4" i="4"/>
  <c r="J4" i="4"/>
  <c r="B23" i="4" l="1" a="1"/>
  <c r="B23" i="4" s="1"/>
  <c r="B21" i="4" s="1"/>
  <c r="D3" i="5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B20" i="6"/>
  <c r="D18" i="6"/>
  <c r="F18" i="6"/>
  <c r="H18" i="6"/>
  <c r="J18" i="6"/>
  <c r="K18" i="6"/>
  <c r="L18" i="6"/>
  <c r="N18" i="6"/>
  <c r="P18" i="6"/>
  <c r="R18" i="6"/>
  <c r="T18" i="6"/>
  <c r="V18" i="6"/>
  <c r="X18" i="6"/>
  <c r="Z18" i="6"/>
  <c r="AB18" i="6"/>
  <c r="AD18" i="6"/>
  <c r="B18" i="6"/>
  <c r="P16" i="5"/>
  <c r="O15" i="5"/>
  <c r="N14" i="5"/>
  <c r="M13" i="5"/>
  <c r="L12" i="5"/>
  <c r="K11" i="5"/>
  <c r="J10" i="5"/>
  <c r="I9" i="5"/>
  <c r="H8" i="5"/>
  <c r="G7" i="5"/>
  <c r="F6" i="5"/>
  <c r="E5" i="5"/>
  <c r="D4" i="5"/>
  <c r="C3" i="5"/>
  <c r="B2" i="5"/>
  <c r="B24" i="4" l="1"/>
</calcChain>
</file>

<file path=xl/sharedStrings.xml><?xml version="1.0" encoding="utf-8"?>
<sst xmlns="http://schemas.openxmlformats.org/spreadsheetml/2006/main" count="1204" uniqueCount="109">
  <si>
    <t>TELECOM</t>
  </si>
  <si>
    <t>TATA COMMUNICATION</t>
  </si>
  <si>
    <t>NELCO</t>
  </si>
  <si>
    <t>INDUSTOWER</t>
  </si>
  <si>
    <t>ASSETS</t>
  </si>
  <si>
    <t>Expected returns</t>
  </si>
  <si>
    <t>St.Deviation</t>
  </si>
  <si>
    <t>Min Weight</t>
  </si>
  <si>
    <t>Max Weight</t>
  </si>
  <si>
    <t>weight</t>
  </si>
  <si>
    <t>Sharp Ratio</t>
  </si>
  <si>
    <t>Total</t>
  </si>
  <si>
    <t xml:space="preserve">Risk Free rate </t>
  </si>
  <si>
    <t>Oil and gas</t>
  </si>
  <si>
    <t>HINDOILEXP</t>
  </si>
  <si>
    <t>ONGC</t>
  </si>
  <si>
    <t>ANTELOPUS</t>
  </si>
  <si>
    <t>Consumer Electronics</t>
  </si>
  <si>
    <t>Metal</t>
  </si>
  <si>
    <t xml:space="preserve">Construction </t>
  </si>
  <si>
    <t>WELENT</t>
  </si>
  <si>
    <t>JINDRILL</t>
  </si>
  <si>
    <t>INDIANHUME</t>
  </si>
  <si>
    <t>TTKPRESTIG</t>
  </si>
  <si>
    <t>VOLTAS</t>
  </si>
  <si>
    <t xml:space="preserve">WHR
</t>
  </si>
  <si>
    <t>MAIT</t>
  </si>
  <si>
    <t>SAEM</t>
  </si>
  <si>
    <t>TISC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</si>
  <si>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</si>
  <si>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</si>
  <si>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</si>
  <si>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</si>
  <si>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</si>
  <si>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</si>
  <si>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</si>
  <si>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</si>
  <si>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</si>
  <si>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</si>
  <si>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</si>
  <si>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</si>
  <si>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</si>
  <si>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TATACOMM</t>
  </si>
  <si>
    <t>MAITHANALL</t>
  </si>
  <si>
    <t>TATASTEEL</t>
  </si>
  <si>
    <t>SARDAEN</t>
  </si>
  <si>
    <t>Sr. No.</t>
  </si>
  <si>
    <t>Sector</t>
  </si>
  <si>
    <t>COMPANY NAME</t>
  </si>
  <si>
    <t xml:space="preserve">Quaterly Price </t>
  </si>
  <si>
    <t>Profit Amount for Equal  Disttribution</t>
  </si>
  <si>
    <t>Profit Amount for Maximum Porfolio Retuns</t>
  </si>
  <si>
    <t>Profit Amount for Max Sharpe Ratio</t>
  </si>
  <si>
    <t>Symbol</t>
  </si>
  <si>
    <t>As on 01-04-24</t>
  </si>
  <si>
    <t>As on 30-09-25</t>
  </si>
  <si>
    <t>No. Shares</t>
  </si>
  <si>
    <t>Max -Profit Weight</t>
  </si>
  <si>
    <t>Max -Sharpe Ratio Weight</t>
  </si>
  <si>
    <t>NIFTY Returns (Same period)</t>
  </si>
  <si>
    <t xml:space="preserve">Risk (Portfolio) </t>
  </si>
  <si>
    <t>Risk (Portfolio)</t>
  </si>
  <si>
    <t>Max Returns</t>
  </si>
  <si>
    <t>Max Sharpe</t>
  </si>
  <si>
    <t>NIFTY 50</t>
  </si>
  <si>
    <t>Weights (6.67%)</t>
  </si>
  <si>
    <t>Tata Communications Ltd</t>
  </si>
  <si>
    <t>Nelco Ltd</t>
  </si>
  <si>
    <t>Indus Towers Ltd</t>
  </si>
  <si>
    <t>Oil and Natural Gas Corporation Ltd</t>
  </si>
  <si>
    <t>Hindustan Oil Exploration Company Ltd</t>
  </si>
  <si>
    <t>TTK Prestige Ltd</t>
  </si>
  <si>
    <t>Voltas Ltd</t>
  </si>
  <si>
    <t>Whirlpool of India Ltd</t>
  </si>
  <si>
    <t>Maithan Alloys Ltd</t>
  </si>
  <si>
    <t>Sarda Energy &amp; Minerals Ltd</t>
  </si>
  <si>
    <t>Tata Steel Ltd</t>
  </si>
  <si>
    <t>Welspun Enterprises Ltd</t>
  </si>
  <si>
    <t>The Indian Hume Pipe Company Ltd</t>
  </si>
  <si>
    <t>Jindal Drilling &amp; Industries Ltd</t>
  </si>
  <si>
    <t>Antelopus</t>
  </si>
  <si>
    <t>As on 30-06-24</t>
  </si>
  <si>
    <t>As on 30-09-24</t>
  </si>
  <si>
    <t>As on 31-12-24</t>
  </si>
  <si>
    <t>As on 31-03-25</t>
  </si>
  <si>
    <t>As on 30-06-25</t>
  </si>
  <si>
    <t>Returns</t>
  </si>
  <si>
    <t>Close</t>
  </si>
  <si>
    <t>Date</t>
  </si>
  <si>
    <t>WHR</t>
  </si>
  <si>
    <t>Returnss</t>
  </si>
  <si>
    <t>Equal Weight</t>
  </si>
  <si>
    <t>Total returns</t>
  </si>
  <si>
    <t>OIL &amp; GAS</t>
  </si>
  <si>
    <t xml:space="preserve">COSUMER ELECTRONICS </t>
  </si>
  <si>
    <t>METAL</t>
  </si>
  <si>
    <t xml:space="preserve">CONSTRUCTION </t>
  </si>
  <si>
    <t xml:space="preserve">Date </t>
  </si>
  <si>
    <t xml:space="preserve">VOLTAS </t>
  </si>
  <si>
    <t xml:space="preserve">TELECOM </t>
  </si>
  <si>
    <t xml:space="preserve">CONSUMER ELECTRONICS </t>
  </si>
  <si>
    <t xml:space="preserve">METAL </t>
  </si>
  <si>
    <t xml:space="preserve">CONSTRUCTI0N </t>
  </si>
  <si>
    <t>`</t>
  </si>
  <si>
    <t>Constructions</t>
  </si>
  <si>
    <t>Metals</t>
  </si>
  <si>
    <t>Combined Total</t>
  </si>
  <si>
    <t>Profit Amount for Equal Disttribution</t>
  </si>
  <si>
    <t>Weights (33.33%)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</si>
</sst>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474747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474747"/>
      <name val="Times New Roman"/>
      <family val="1"/>
    </font>
    <font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color rgb="FF474747"/>
      <name val="Times New Roman"/>
      <family val="1"/>
    </font>
    <font>
      <sz val="11"/>
      <color rgb="FF000000"/>
      <name val="Times New Roman"/>
      <family val="1"/>
    </font>
    <font>
      <b/>
      <sz val="11"/>
      <color rgb="FF474747"/>
      <name val="Times New Roman"/>
      <family val="1"/>
    </font>
    <font>
      <i/>
      <sz val="12"/>
      <color theme="1"/>
      <name val="Times New Roman"/>
      <family val="1"/>
    </font>
    <font>
      <b/>
      <sz val="12"/>
      <color rgb="FF474747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lgerian"/>
      <family val="5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1F1F1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AD1DC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rgb="FF1F1F1F"/>
      </patternFill>
    </fill>
    <fill>
      <patternFill patternType="solid">
        <fgColor rgb="FF227ACB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8" fillId="0" borderId="0"/>
  </cellStyleXfs>
  <cellXfs count="395">
    <xf numFmtId="0" fontId="0" fillId="0" borderId="0" xfId="0"/>
    <xf numFmtId="0" fontId="1" fillId="0" borderId="1" xfId="0" applyFont="1" applyBorder="1" applyAlignment="1">
      <alignment horizontal="right" wrapText="1"/>
    </xf>
    <xf numFmtId="9" fontId="0" fillId="0" borderId="0" xfId="0" applyNumberFormat="1"/>
    <xf numFmtId="10" fontId="0" fillId="0" borderId="0" xfId="0" applyNumberFormat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9" fontId="0" fillId="0" borderId="0" xfId="1" applyFont="1"/>
    <xf numFmtId="0" fontId="0" fillId="0" borderId="5" xfId="0" applyBorder="1"/>
    <xf numFmtId="10" fontId="0" fillId="8" borderId="2" xfId="0" applyNumberFormat="1" applyFill="1" applyBorder="1"/>
    <xf numFmtId="0" fontId="1" fillId="8" borderId="2" xfId="2" applyFont="1" applyFill="1" applyBorder="1" applyAlignment="1">
      <alignment horizontal="center" vertical="center"/>
    </xf>
    <xf numFmtId="4" fontId="1" fillId="8" borderId="2" xfId="2" applyNumberFormat="1" applyFont="1" applyFill="1" applyBorder="1" applyAlignment="1">
      <alignment horizontal="right" vertical="center"/>
    </xf>
    <xf numFmtId="10" fontId="5" fillId="8" borderId="2" xfId="2" applyNumberFormat="1" applyFont="1" applyFill="1" applyBorder="1" applyAlignment="1">
      <alignment vertical="center"/>
    </xf>
    <xf numFmtId="0" fontId="6" fillId="0" borderId="4" xfId="0" applyFont="1" applyBorder="1" applyAlignment="1">
      <alignment horizontal="centerContinuous"/>
    </xf>
    <xf numFmtId="0" fontId="7" fillId="0" borderId="0" xfId="0" applyFont="1"/>
    <xf numFmtId="10" fontId="0" fillId="0" borderId="0" xfId="1" applyNumberFormat="1" applyFont="1"/>
    <xf numFmtId="10" fontId="1" fillId="0" borderId="1" xfId="1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9" fillId="0" borderId="1" xfId="0" applyFont="1" applyBorder="1"/>
    <xf numFmtId="0" fontId="12" fillId="0" borderId="0" xfId="0" applyFont="1"/>
    <xf numFmtId="0" fontId="1" fillId="0" borderId="7" xfId="0" applyFont="1" applyBorder="1" applyAlignment="1">
      <alignment wrapText="1"/>
    </xf>
    <xf numFmtId="10" fontId="0" fillId="0" borderId="0" xfId="1" applyNumberFormat="1" applyFont="1" applyAlignment="1"/>
    <xf numFmtId="0" fontId="1" fillId="0" borderId="1" xfId="0" applyFont="1" applyBorder="1"/>
    <xf numFmtId="10" fontId="1" fillId="0" borderId="1" xfId="1" applyNumberFormat="1" applyFont="1" applyBorder="1" applyAlignment="1"/>
    <xf numFmtId="0" fontId="1" fillId="0" borderId="7" xfId="0" applyFont="1" applyBorder="1"/>
    <xf numFmtId="0" fontId="1" fillId="13" borderId="1" xfId="0" applyFont="1" applyFill="1" applyBorder="1"/>
    <xf numFmtId="0" fontId="0" fillId="0" borderId="0" xfId="1" applyNumberFormat="1" applyFont="1"/>
    <xf numFmtId="0" fontId="1" fillId="0" borderId="1" xfId="1" applyNumberFormat="1" applyFont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" fillId="13" borderId="8" xfId="0" applyFont="1" applyFill="1" applyBorder="1" applyAlignment="1">
      <alignment wrapText="1"/>
    </xf>
    <xf numFmtId="10" fontId="1" fillId="13" borderId="8" xfId="1" applyNumberFormat="1" applyFont="1" applyFill="1" applyBorder="1" applyAlignment="1">
      <alignment wrapText="1"/>
    </xf>
    <xf numFmtId="0" fontId="12" fillId="0" borderId="1" xfId="0" applyFont="1" applyBorder="1"/>
    <xf numFmtId="0" fontId="12" fillId="0" borderId="9" xfId="0" applyFont="1" applyBorder="1"/>
    <xf numFmtId="10" fontId="12" fillId="0" borderId="1" xfId="1" applyNumberFormat="1" applyFont="1" applyBorder="1" applyAlignment="1"/>
    <xf numFmtId="0" fontId="12" fillId="0" borderId="11" xfId="0" applyFont="1" applyBorder="1"/>
    <xf numFmtId="0" fontId="14" fillId="0" borderId="2" xfId="0" applyFont="1" applyBorder="1"/>
    <xf numFmtId="0" fontId="15" fillId="2" borderId="0" xfId="0" applyFont="1" applyFill="1"/>
    <xf numFmtId="0" fontId="15" fillId="0" borderId="0" xfId="0" applyFont="1"/>
    <xf numFmtId="0" fontId="15" fillId="0" borderId="2" xfId="0" applyFont="1" applyBorder="1"/>
    <xf numFmtId="10" fontId="14" fillId="0" borderId="2" xfId="0" applyNumberFormat="1" applyFont="1" applyBorder="1"/>
    <xf numFmtId="9" fontId="14" fillId="0" borderId="2" xfId="0" applyNumberFormat="1" applyFont="1" applyBorder="1"/>
    <xf numFmtId="0" fontId="17" fillId="0" borderId="2" xfId="0" applyFont="1" applyBorder="1"/>
    <xf numFmtId="0" fontId="14" fillId="7" borderId="2" xfId="0" applyFont="1" applyFill="1" applyBorder="1" applyAlignment="1">
      <alignment horizontal="left"/>
    </xf>
    <xf numFmtId="0" fontId="15" fillId="5" borderId="2" xfId="0" applyFont="1" applyFill="1" applyBorder="1"/>
    <xf numFmtId="165" fontId="15" fillId="0" borderId="2" xfId="0" applyNumberFormat="1" applyFont="1" applyBorder="1"/>
    <xf numFmtId="164" fontId="15" fillId="0" borderId="2" xfId="0" applyNumberFormat="1" applyFont="1" applyBorder="1"/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20" fillId="0" borderId="2" xfId="0" applyFont="1" applyBorder="1"/>
    <xf numFmtId="0" fontId="20" fillId="7" borderId="2" xfId="0" applyFont="1" applyFill="1" applyBorder="1" applyAlignment="1">
      <alignment horizontal="left"/>
    </xf>
    <xf numFmtId="0" fontId="21" fillId="0" borderId="2" xfId="0" applyFont="1" applyBorder="1"/>
    <xf numFmtId="10" fontId="20" fillId="0" borderId="2" xfId="0" applyNumberFormat="1" applyFont="1" applyBorder="1"/>
    <xf numFmtId="0" fontId="0" fillId="0" borderId="12" xfId="0" applyBorder="1"/>
    <xf numFmtId="0" fontId="0" fillId="0" borderId="6" xfId="0" applyBorder="1"/>
    <xf numFmtId="4" fontId="21" fillId="8" borderId="2" xfId="2" applyNumberFormat="1" applyFont="1" applyFill="1" applyBorder="1" applyAlignment="1">
      <alignment horizontal="center" vertical="center" wrapText="1"/>
    </xf>
    <xf numFmtId="2" fontId="21" fillId="0" borderId="2" xfId="2" applyNumberFormat="1" applyFont="1" applyBorder="1" applyAlignment="1">
      <alignment horizontal="center" vertical="center" wrapText="1"/>
    </xf>
    <xf numFmtId="4" fontId="14" fillId="8" borderId="2" xfId="2" applyNumberFormat="1" applyFont="1" applyFill="1" applyBorder="1" applyAlignment="1">
      <alignment horizontal="right" vertical="center"/>
    </xf>
    <xf numFmtId="4" fontId="14" fillId="8" borderId="5" xfId="2" applyNumberFormat="1" applyFont="1" applyFill="1" applyBorder="1" applyAlignment="1">
      <alignment horizontal="right" vertical="center"/>
    </xf>
    <xf numFmtId="4" fontId="21" fillId="8" borderId="14" xfId="2" applyNumberFormat="1" applyFont="1" applyFill="1" applyBorder="1" applyAlignment="1">
      <alignment vertical="center"/>
    </xf>
    <xf numFmtId="4" fontId="21" fillId="5" borderId="14" xfId="2" applyNumberFormat="1" applyFont="1" applyFill="1" applyBorder="1" applyAlignment="1">
      <alignment vertical="center"/>
    </xf>
    <xf numFmtId="0" fontId="21" fillId="8" borderId="2" xfId="2" applyFont="1" applyFill="1" applyBorder="1" applyAlignment="1">
      <alignment horizontal="center" vertical="center" wrapText="1"/>
    </xf>
    <xf numFmtId="10" fontId="14" fillId="8" borderId="2" xfId="0" applyNumberFormat="1" applyFont="1" applyFill="1" applyBorder="1"/>
    <xf numFmtId="10" fontId="14" fillId="8" borderId="5" xfId="0" applyNumberFormat="1" applyFont="1" applyFill="1" applyBorder="1"/>
    <xf numFmtId="10" fontId="21" fillId="8" borderId="14" xfId="2" applyNumberFormat="1" applyFont="1" applyFill="1" applyBorder="1" applyAlignment="1">
      <alignment vertical="center"/>
    </xf>
    <xf numFmtId="10" fontId="14" fillId="8" borderId="2" xfId="2" applyNumberFormat="1" applyFont="1" applyFill="1" applyBorder="1" applyAlignment="1">
      <alignment vertical="center"/>
    </xf>
    <xf numFmtId="10" fontId="14" fillId="8" borderId="5" xfId="2" applyNumberFormat="1" applyFont="1" applyFill="1" applyBorder="1" applyAlignment="1">
      <alignment vertical="center"/>
    </xf>
    <xf numFmtId="4" fontId="21" fillId="5" borderId="15" xfId="2" applyNumberFormat="1" applyFont="1" applyFill="1" applyBorder="1" applyAlignment="1">
      <alignment vertical="center"/>
    </xf>
    <xf numFmtId="2" fontId="9" fillId="14" borderId="0" xfId="2" applyNumberFormat="1" applyFont="1" applyFill="1" applyAlignment="1">
      <alignment horizontal="center" vertical="center" wrapText="1"/>
    </xf>
    <xf numFmtId="4" fontId="1" fillId="14" borderId="0" xfId="2" applyNumberFormat="1" applyFont="1" applyFill="1" applyAlignment="1">
      <alignment horizontal="right" vertical="center"/>
    </xf>
    <xf numFmtId="4" fontId="11" fillId="14" borderId="0" xfId="2" applyNumberFormat="1" applyFont="1" applyFill="1" applyAlignment="1">
      <alignment vertical="center"/>
    </xf>
    <xf numFmtId="0" fontId="10" fillId="14" borderId="5" xfId="2" applyFont="1" applyFill="1" applyBorder="1"/>
    <xf numFmtId="4" fontId="9" fillId="14" borderId="0" xfId="2" applyNumberFormat="1" applyFont="1" applyFill="1" applyAlignment="1">
      <alignment vertical="center"/>
    </xf>
    <xf numFmtId="0" fontId="0" fillId="14" borderId="6" xfId="0" applyFill="1" applyBorder="1"/>
    <xf numFmtId="10" fontId="14" fillId="8" borderId="2" xfId="2" applyNumberFormat="1" applyFont="1" applyFill="1" applyBorder="1" applyAlignment="1">
      <alignment horizontal="right" vertical="center"/>
    </xf>
    <xf numFmtId="3" fontId="14" fillId="8" borderId="2" xfId="2" applyNumberFormat="1" applyFont="1" applyFill="1" applyBorder="1" applyAlignment="1">
      <alignment horizontal="center" vertical="center"/>
    </xf>
    <xf numFmtId="10" fontId="14" fillId="8" borderId="5" xfId="2" applyNumberFormat="1" applyFont="1" applyFill="1" applyBorder="1" applyAlignment="1">
      <alignment horizontal="right" vertical="center"/>
    </xf>
    <xf numFmtId="3" fontId="14" fillId="8" borderId="5" xfId="2" applyNumberFormat="1" applyFont="1" applyFill="1" applyBorder="1" applyAlignment="1">
      <alignment horizontal="center" vertical="center"/>
    </xf>
    <xf numFmtId="10" fontId="21" fillId="8" borderId="13" xfId="2" applyNumberFormat="1" applyFont="1" applyFill="1" applyBorder="1" applyAlignment="1">
      <alignment vertical="center"/>
    </xf>
    <xf numFmtId="3" fontId="21" fillId="8" borderId="14" xfId="2" applyNumberFormat="1" applyFont="1" applyFill="1" applyBorder="1" applyAlignment="1">
      <alignment horizontal="center" vertical="center"/>
    </xf>
    <xf numFmtId="0" fontId="8" fillId="14" borderId="5" xfId="2" applyFill="1" applyBorder="1"/>
    <xf numFmtId="0" fontId="1" fillId="14" borderId="0" xfId="0" applyFont="1" applyFill="1" applyAlignment="1">
      <alignment horizontal="right" wrapText="1"/>
    </xf>
    <xf numFmtId="0" fontId="9" fillId="14" borderId="0" xfId="2" applyFont="1" applyFill="1" applyAlignment="1">
      <alignment horizontal="center" vertical="center"/>
    </xf>
    <xf numFmtId="0" fontId="0" fillId="14" borderId="0" xfId="0" applyFill="1"/>
    <xf numFmtId="0" fontId="23" fillId="8" borderId="2" xfId="0" applyFont="1" applyFill="1" applyBorder="1"/>
    <xf numFmtId="0" fontId="14" fillId="8" borderId="2" xfId="0" applyFont="1" applyFill="1" applyBorder="1"/>
    <xf numFmtId="0" fontId="16" fillId="8" borderId="2" xfId="0" applyFont="1" applyFill="1" applyBorder="1"/>
    <xf numFmtId="0" fontId="21" fillId="8" borderId="2" xfId="2" applyFont="1" applyFill="1" applyBorder="1" applyAlignment="1">
      <alignment vertical="center" wrapText="1"/>
    </xf>
    <xf numFmtId="0" fontId="14" fillId="8" borderId="2" xfId="2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right" wrapText="1"/>
    </xf>
    <xf numFmtId="0" fontId="14" fillId="0" borderId="2" xfId="0" applyFont="1" applyBorder="1" applyAlignment="1">
      <alignment horizontal="right" wrapText="1"/>
    </xf>
    <xf numFmtId="0" fontId="14" fillId="0" borderId="2" xfId="0" applyFont="1" applyBorder="1" applyAlignment="1">
      <alignment horizontal="right"/>
    </xf>
    <xf numFmtId="0" fontId="14" fillId="8" borderId="2" xfId="0" applyFont="1" applyFill="1" applyBorder="1" applyAlignment="1">
      <alignment horizontal="right"/>
    </xf>
    <xf numFmtId="0" fontId="21" fillId="8" borderId="6" xfId="2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0" fontId="25" fillId="8" borderId="2" xfId="0" applyFont="1" applyFill="1" applyBorder="1"/>
    <xf numFmtId="0" fontId="21" fillId="8" borderId="2" xfId="0" applyFont="1" applyFill="1" applyBorder="1"/>
    <xf numFmtId="0" fontId="21" fillId="7" borderId="2" xfId="0" applyFont="1" applyFill="1" applyBorder="1" applyAlignment="1">
      <alignment horizontal="left"/>
    </xf>
    <xf numFmtId="0" fontId="21" fillId="7" borderId="2" xfId="0" applyFont="1" applyFill="1" applyBorder="1" applyAlignment="1">
      <alignment horizontal="left" wrapText="1"/>
    </xf>
    <xf numFmtId="0" fontId="16" fillId="0" borderId="0" xfId="0" applyFont="1" applyAlignment="1">
      <alignment vertical="center" wrapText="1"/>
    </xf>
    <xf numFmtId="0" fontId="16" fillId="8" borderId="0" xfId="0" applyFont="1" applyFill="1" applyAlignment="1">
      <alignment horizontal="right" wrapText="1"/>
    </xf>
    <xf numFmtId="0" fontId="14" fillId="0" borderId="5" xfId="0" applyFont="1" applyBorder="1"/>
    <xf numFmtId="0" fontId="16" fillId="0" borderId="17" xfId="0" applyFont="1" applyBorder="1" applyAlignment="1">
      <alignment horizontal="right" wrapText="1"/>
    </xf>
    <xf numFmtId="0" fontId="16" fillId="0" borderId="14" xfId="0" applyFont="1" applyBorder="1" applyAlignment="1">
      <alignment horizontal="right" wrapText="1"/>
    </xf>
    <xf numFmtId="0" fontId="16" fillId="0" borderId="18" xfId="0" applyFont="1" applyBorder="1" applyAlignment="1">
      <alignment horizontal="right" wrapText="1"/>
    </xf>
    <xf numFmtId="0" fontId="16" fillId="0" borderId="15" xfId="0" applyFont="1" applyBorder="1" applyAlignment="1">
      <alignment horizontal="right" wrapText="1"/>
    </xf>
    <xf numFmtId="0" fontId="16" fillId="0" borderId="16" xfId="0" applyFont="1" applyBorder="1" applyAlignment="1">
      <alignment horizontal="right" wrapText="1"/>
    </xf>
    <xf numFmtId="0" fontId="18" fillId="0" borderId="19" xfId="0" applyFont="1" applyBorder="1" applyAlignment="1">
      <alignment horizontal="centerContinuous"/>
    </xf>
    <xf numFmtId="0" fontId="18" fillId="0" borderId="20" xfId="0" applyFont="1" applyBorder="1" applyAlignment="1">
      <alignment horizontal="centerContinuous"/>
    </xf>
    <xf numFmtId="0" fontId="14" fillId="0" borderId="21" xfId="0" applyFont="1" applyBorder="1"/>
    <xf numFmtId="0" fontId="14" fillId="0" borderId="22" xfId="0" applyFont="1" applyBorder="1"/>
    <xf numFmtId="0" fontId="14" fillId="0" borderId="23" xfId="0" applyFont="1" applyBorder="1"/>
    <xf numFmtId="0" fontId="21" fillId="0" borderId="24" xfId="0" applyFont="1" applyBorder="1"/>
    <xf numFmtId="0" fontId="21" fillId="0" borderId="25" xfId="0" applyFont="1" applyBorder="1"/>
    <xf numFmtId="4" fontId="1" fillId="8" borderId="12" xfId="2" applyNumberFormat="1" applyFont="1" applyFill="1" applyBorder="1" applyAlignment="1">
      <alignment horizontal="right" vertical="center"/>
    </xf>
    <xf numFmtId="0" fontId="0" fillId="0" borderId="26" xfId="0" applyBorder="1"/>
    <xf numFmtId="10" fontId="16" fillId="8" borderId="13" xfId="2" applyNumberFormat="1" applyFont="1" applyFill="1" applyBorder="1" applyAlignment="1">
      <alignment horizontal="right" vertical="center"/>
    </xf>
    <xf numFmtId="3" fontId="16" fillId="8" borderId="14" xfId="2" applyNumberFormat="1" applyFont="1" applyFill="1" applyBorder="1" applyAlignment="1">
      <alignment horizontal="center" vertical="center"/>
    </xf>
    <xf numFmtId="4" fontId="16" fillId="8" borderId="14" xfId="2" applyNumberFormat="1" applyFont="1" applyFill="1" applyBorder="1" applyAlignment="1">
      <alignment horizontal="right" vertical="center"/>
    </xf>
    <xf numFmtId="4" fontId="16" fillId="8" borderId="15" xfId="2" applyNumberFormat="1" applyFont="1" applyFill="1" applyBorder="1" applyAlignment="1">
      <alignment horizontal="right" vertical="center"/>
    </xf>
    <xf numFmtId="10" fontId="15" fillId="0" borderId="2" xfId="0" applyNumberFormat="1" applyFont="1" applyBorder="1"/>
    <xf numFmtId="9" fontId="15" fillId="0" borderId="2" xfId="0" applyNumberFormat="1" applyFont="1" applyBorder="1"/>
    <xf numFmtId="10" fontId="15" fillId="0" borderId="2" xfId="1" applyNumberFormat="1" applyFont="1" applyBorder="1"/>
    <xf numFmtId="10" fontId="15" fillId="0" borderId="5" xfId="0" applyNumberFormat="1" applyFont="1" applyBorder="1"/>
    <xf numFmtId="0" fontId="15" fillId="0" borderId="5" xfId="0" applyFont="1" applyBorder="1"/>
    <xf numFmtId="0" fontId="26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9" fontId="20" fillId="0" borderId="2" xfId="0" applyNumberFormat="1" applyFont="1" applyBorder="1"/>
    <xf numFmtId="10" fontId="20" fillId="0" borderId="2" xfId="1" applyNumberFormat="1" applyFont="1" applyBorder="1"/>
    <xf numFmtId="0" fontId="27" fillId="0" borderId="2" xfId="0" applyFont="1" applyBorder="1"/>
    <xf numFmtId="0" fontId="20" fillId="0" borderId="5" xfId="0" applyFont="1" applyBorder="1"/>
    <xf numFmtId="0" fontId="20" fillId="0" borderId="2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28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right" wrapText="1"/>
    </xf>
    <xf numFmtId="0" fontId="21" fillId="0" borderId="2" xfId="0" applyFont="1" applyBorder="1" applyAlignment="1">
      <alignment horizontal="center"/>
    </xf>
    <xf numFmtId="0" fontId="28" fillId="0" borderId="0" xfId="0" applyFont="1"/>
    <xf numFmtId="0" fontId="4" fillId="7" borderId="0" xfId="0" applyFont="1" applyFill="1" applyAlignment="1">
      <alignment horizontal="left"/>
    </xf>
    <xf numFmtId="0" fontId="15" fillId="0" borderId="1" xfId="0" applyFont="1" applyBorder="1" applyAlignment="1">
      <alignment horizontal="right" wrapText="1"/>
    </xf>
    <xf numFmtId="0" fontId="1" fillId="0" borderId="28" xfId="0" applyFont="1" applyBorder="1" applyAlignment="1">
      <alignment horizontal="right" wrapText="1"/>
    </xf>
    <xf numFmtId="0" fontId="28" fillId="0" borderId="29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0" fontId="15" fillId="0" borderId="0" xfId="0" applyNumberFormat="1" applyFont="1"/>
    <xf numFmtId="0" fontId="1" fillId="0" borderId="30" xfId="0" applyFont="1" applyBorder="1" applyAlignment="1">
      <alignment horizontal="right" wrapText="1"/>
    </xf>
    <xf numFmtId="0" fontId="29" fillId="0" borderId="0" xfId="0" applyFont="1"/>
    <xf numFmtId="0" fontId="1" fillId="0" borderId="30" xfId="0" applyFont="1" applyBorder="1" applyAlignment="1">
      <alignment wrapText="1"/>
    </xf>
    <xf numFmtId="0" fontId="14" fillId="0" borderId="2" xfId="0" applyFont="1" applyBorder="1" applyAlignment="1">
      <alignment wrapText="1"/>
    </xf>
    <xf numFmtId="15" fontId="14" fillId="0" borderId="2" xfId="0" applyNumberFormat="1" applyFont="1" applyBorder="1" applyAlignment="1">
      <alignment horizontal="right" wrapText="1"/>
    </xf>
    <xf numFmtId="10" fontId="14" fillId="0" borderId="2" xfId="1" applyNumberFormat="1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1" xfId="0" applyFont="1" applyBorder="1" applyAlignment="1">
      <alignment wrapText="1"/>
    </xf>
    <xf numFmtId="10" fontId="15" fillId="0" borderId="1" xfId="1" applyNumberFormat="1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3" fillId="0" borderId="32" xfId="0" applyFont="1" applyBorder="1"/>
    <xf numFmtId="0" fontId="9" fillId="0" borderId="32" xfId="0" applyFont="1" applyBorder="1"/>
    <xf numFmtId="0" fontId="15" fillId="0" borderId="2" xfId="0" applyFont="1" applyBorder="1" applyAlignment="1">
      <alignment wrapText="1"/>
    </xf>
    <xf numFmtId="15" fontId="15" fillId="0" borderId="2" xfId="0" applyNumberFormat="1" applyFont="1" applyBorder="1" applyAlignment="1">
      <alignment horizontal="right" wrapText="1"/>
    </xf>
    <xf numFmtId="10" fontId="15" fillId="0" borderId="2" xfId="1" applyNumberFormat="1" applyFont="1" applyBorder="1" applyAlignment="1">
      <alignment wrapText="1"/>
    </xf>
    <xf numFmtId="0" fontId="13" fillId="0" borderId="33" xfId="0" applyFont="1" applyBorder="1"/>
    <xf numFmtId="0" fontId="1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5" fillId="0" borderId="34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" fillId="0" borderId="34" xfId="0" applyFont="1" applyBorder="1" applyAlignment="1">
      <alignment wrapText="1"/>
    </xf>
    <xf numFmtId="10" fontId="1" fillId="0" borderId="34" xfId="1" applyNumberFormat="1" applyFont="1" applyBorder="1" applyAlignment="1">
      <alignment wrapText="1"/>
    </xf>
    <xf numFmtId="10" fontId="20" fillId="0" borderId="2" xfId="1" applyNumberFormat="1" applyFont="1" applyBorder="1" applyAlignment="1"/>
    <xf numFmtId="10" fontId="15" fillId="0" borderId="34" xfId="1" applyNumberFormat="1" applyFont="1" applyBorder="1" applyAlignment="1">
      <alignment wrapText="1"/>
    </xf>
    <xf numFmtId="10" fontId="15" fillId="0" borderId="0" xfId="1" applyNumberFormat="1" applyFont="1"/>
    <xf numFmtId="10" fontId="20" fillId="0" borderId="2" xfId="1" applyNumberFormat="1" applyFont="1" applyBorder="1" applyAlignment="1">
      <alignment horizontal="center"/>
    </xf>
    <xf numFmtId="0" fontId="13" fillId="13" borderId="32" xfId="0" applyFont="1" applyFill="1" applyBorder="1"/>
    <xf numFmtId="0" fontId="20" fillId="0" borderId="32" xfId="0" applyFont="1" applyBorder="1"/>
    <xf numFmtId="0" fontId="15" fillId="0" borderId="32" xfId="0" applyFont="1" applyBorder="1" applyAlignment="1">
      <alignment wrapText="1"/>
    </xf>
    <xf numFmtId="0" fontId="13" fillId="13" borderId="0" xfId="0" applyFont="1" applyFill="1"/>
    <xf numFmtId="0" fontId="20" fillId="0" borderId="33" xfId="0" applyFont="1" applyBorder="1"/>
    <xf numFmtId="0" fontId="1" fillId="0" borderId="30" xfId="0" applyFont="1" applyBorder="1"/>
    <xf numFmtId="0" fontId="1" fillId="0" borderId="34" xfId="0" applyFont="1" applyBorder="1"/>
    <xf numFmtId="10" fontId="1" fillId="0" borderId="34" xfId="1" applyNumberFormat="1" applyFont="1" applyBorder="1" applyAlignment="1"/>
    <xf numFmtId="15" fontId="30" fillId="0" borderId="2" xfId="0" applyNumberFormat="1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10" fontId="31" fillId="0" borderId="2" xfId="1" applyNumberFormat="1" applyFont="1" applyBorder="1"/>
    <xf numFmtId="10" fontId="30" fillId="0" borderId="2" xfId="1" applyNumberFormat="1" applyFont="1" applyBorder="1" applyAlignment="1">
      <alignment horizontal="right"/>
    </xf>
    <xf numFmtId="0" fontId="1" fillId="0" borderId="32" xfId="0" applyFont="1" applyBorder="1"/>
    <xf numFmtId="15" fontId="15" fillId="0" borderId="2" xfId="0" applyNumberFormat="1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10" fontId="15" fillId="0" borderId="2" xfId="1" applyNumberFormat="1" applyFont="1" applyBorder="1" applyAlignment="1"/>
    <xf numFmtId="10" fontId="15" fillId="0" borderId="2" xfId="1" applyNumberFormat="1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7" fillId="0" borderId="1" xfId="0" applyFont="1" applyBorder="1"/>
    <xf numFmtId="0" fontId="20" fillId="0" borderId="1" xfId="0" applyFont="1" applyBorder="1"/>
    <xf numFmtId="10" fontId="20" fillId="0" borderId="1" xfId="1" applyNumberFormat="1" applyFont="1" applyBorder="1" applyAlignment="1"/>
    <xf numFmtId="0" fontId="20" fillId="0" borderId="10" xfId="0" applyFont="1" applyBorder="1"/>
    <xf numFmtId="0" fontId="20" fillId="13" borderId="10" xfId="0" applyFont="1" applyFill="1" applyBorder="1"/>
    <xf numFmtId="0" fontId="20" fillId="13" borderId="1" xfId="0" applyFont="1" applyFill="1" applyBorder="1"/>
    <xf numFmtId="0" fontId="20" fillId="0" borderId="0" xfId="0" applyFont="1"/>
    <xf numFmtId="0" fontId="15" fillId="0" borderId="32" xfId="0" applyFont="1" applyBorder="1"/>
    <xf numFmtId="0" fontId="15" fillId="0" borderId="33" xfId="0" applyFont="1" applyBorder="1"/>
    <xf numFmtId="0" fontId="20" fillId="13" borderId="2" xfId="0" applyFont="1" applyFill="1" applyBorder="1" applyAlignment="1">
      <alignment horizontal="center"/>
    </xf>
    <xf numFmtId="0" fontId="20" fillId="0" borderId="32" xfId="0" applyFont="1" applyBorder="1" applyAlignment="1">
      <alignment horizontal="center"/>
    </xf>
    <xf numFmtId="10" fontId="15" fillId="13" borderId="2" xfId="1" applyNumberFormat="1" applyFont="1" applyFill="1" applyBorder="1" applyAlignment="1"/>
    <xf numFmtId="0" fontId="1" fillId="13" borderId="30" xfId="0" applyFont="1" applyFill="1" applyBorder="1"/>
    <xf numFmtId="0" fontId="9" fillId="0" borderId="41" xfId="0" applyFont="1" applyBorder="1"/>
    <xf numFmtId="0" fontId="1" fillId="0" borderId="40" xfId="0" applyFont="1" applyBorder="1"/>
    <xf numFmtId="0" fontId="1" fillId="13" borderId="0" xfId="0" applyFont="1" applyFill="1"/>
    <xf numFmtId="0" fontId="33" fillId="0" borderId="1" xfId="0" applyFont="1" applyBorder="1"/>
    <xf numFmtId="0" fontId="32" fillId="0" borderId="0" xfId="0" applyFont="1"/>
    <xf numFmtId="0" fontId="33" fillId="0" borderId="0" xfId="0" applyFont="1"/>
    <xf numFmtId="15" fontId="15" fillId="0" borderId="1" xfId="0" applyNumberFormat="1" applyFont="1" applyBorder="1" applyAlignment="1">
      <alignment horizontal="right" wrapText="1"/>
    </xf>
    <xf numFmtId="10" fontId="15" fillId="0" borderId="1" xfId="1" applyNumberFormat="1" applyFont="1" applyBorder="1" applyAlignment="1">
      <alignment horizontal="right" wrapText="1"/>
    </xf>
    <xf numFmtId="0" fontId="15" fillId="0" borderId="7" xfId="0" applyFont="1" applyBorder="1" applyAlignment="1">
      <alignment horizontal="right" wrapText="1"/>
    </xf>
    <xf numFmtId="0" fontId="15" fillId="0" borderId="28" xfId="0" applyFont="1" applyBorder="1" applyAlignment="1">
      <alignment wrapText="1"/>
    </xf>
    <xf numFmtId="0" fontId="34" fillId="0" borderId="2" xfId="0" applyFont="1" applyBorder="1" applyAlignment="1">
      <alignment horizontal="center"/>
    </xf>
    <xf numFmtId="10" fontId="15" fillId="0" borderId="2" xfId="1" applyNumberFormat="1" applyFont="1" applyBorder="1" applyAlignment="1">
      <alignment horizontal="right" wrapText="1"/>
    </xf>
    <xf numFmtId="0" fontId="15" fillId="0" borderId="32" xfId="0" applyFont="1" applyBorder="1" applyAlignment="1">
      <alignment horizontal="right" wrapText="1"/>
    </xf>
    <xf numFmtId="15" fontId="15" fillId="0" borderId="32" xfId="0" applyNumberFormat="1" applyFont="1" applyBorder="1" applyAlignment="1">
      <alignment horizontal="right" wrapText="1"/>
    </xf>
    <xf numFmtId="0" fontId="15" fillId="0" borderId="30" xfId="1" applyNumberFormat="1" applyFont="1" applyBorder="1" applyAlignment="1">
      <alignment horizontal="right" wrapText="1"/>
    </xf>
    <xf numFmtId="0" fontId="15" fillId="0" borderId="30" xfId="1" applyNumberFormat="1" applyFont="1" applyBorder="1" applyAlignment="1">
      <alignment wrapText="1"/>
    </xf>
    <xf numFmtId="0" fontId="34" fillId="0" borderId="2" xfId="0" applyFont="1" applyBorder="1"/>
    <xf numFmtId="0" fontId="15" fillId="0" borderId="30" xfId="0" applyFont="1" applyBorder="1" applyAlignment="1">
      <alignment horizontal="right" wrapText="1"/>
    </xf>
    <xf numFmtId="0" fontId="1" fillId="0" borderId="32" xfId="0" applyFont="1" applyBorder="1" applyAlignment="1">
      <alignment horizontal="right" wrapText="1"/>
    </xf>
    <xf numFmtId="0" fontId="28" fillId="0" borderId="26" xfId="0" applyFont="1" applyBorder="1"/>
    <xf numFmtId="0" fontId="28" fillId="0" borderId="5" xfId="0" applyFont="1" applyBorder="1"/>
    <xf numFmtId="0" fontId="28" fillId="0" borderId="47" xfId="0" applyFont="1" applyBorder="1"/>
    <xf numFmtId="0" fontId="15" fillId="0" borderId="33" xfId="0" applyFont="1" applyBorder="1" applyAlignment="1">
      <alignment horizontal="right" wrapText="1"/>
    </xf>
    <xf numFmtId="10" fontId="15" fillId="0" borderId="27" xfId="1" applyNumberFormat="1" applyFont="1" applyBorder="1" applyAlignment="1">
      <alignment horizontal="right" wrapText="1"/>
    </xf>
    <xf numFmtId="0" fontId="15" fillId="0" borderId="26" xfId="0" applyFont="1" applyBorder="1" applyAlignment="1">
      <alignment horizontal="right" wrapText="1"/>
    </xf>
    <xf numFmtId="15" fontId="15" fillId="0" borderId="12" xfId="0" applyNumberFormat="1" applyFont="1" applyBorder="1" applyAlignment="1">
      <alignment horizontal="right" wrapText="1"/>
    </xf>
    <xf numFmtId="0" fontId="15" fillId="0" borderId="0" xfId="0" applyFont="1" applyAlignment="1">
      <alignment horizontal="right" wrapText="1"/>
    </xf>
    <xf numFmtId="0" fontId="15" fillId="0" borderId="40" xfId="0" applyFont="1" applyBorder="1" applyAlignment="1">
      <alignment wrapText="1"/>
    </xf>
    <xf numFmtId="10" fontId="15" fillId="0" borderId="6" xfId="1" applyNumberFormat="1" applyFont="1" applyBorder="1" applyAlignment="1">
      <alignment horizontal="right" wrapText="1"/>
    </xf>
    <xf numFmtId="15" fontId="15" fillId="0" borderId="6" xfId="0" applyNumberFormat="1" applyFont="1" applyBorder="1" applyAlignment="1">
      <alignment horizontal="right" wrapText="1"/>
    </xf>
    <xf numFmtId="0" fontId="15" fillId="0" borderId="6" xfId="0" applyFont="1" applyBorder="1" applyAlignment="1">
      <alignment horizontal="right" wrapText="1"/>
    </xf>
    <xf numFmtId="0" fontId="34" fillId="0" borderId="2" xfId="0" applyFont="1" applyBorder="1" applyAlignment="1">
      <alignment horizontal="center" wrapText="1"/>
    </xf>
    <xf numFmtId="0" fontId="20" fillId="0" borderId="3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44" xfId="0" applyFont="1" applyBorder="1" applyAlignment="1">
      <alignment horizontal="center" wrapText="1"/>
    </xf>
    <xf numFmtId="0" fontId="20" fillId="13" borderId="44" xfId="0" applyFont="1" applyFill="1" applyBorder="1" applyAlignment="1">
      <alignment horizontal="center" wrapText="1"/>
    </xf>
    <xf numFmtId="0" fontId="20" fillId="13" borderId="32" xfId="0" applyFont="1" applyFill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34" fillId="0" borderId="6" xfId="0" applyFont="1" applyBorder="1" applyAlignment="1">
      <alignment horizontal="center" wrapText="1"/>
    </xf>
    <xf numFmtId="0" fontId="20" fillId="0" borderId="6" xfId="0" applyFont="1" applyBorder="1" applyAlignment="1">
      <alignment horizontal="center"/>
    </xf>
    <xf numFmtId="10" fontId="20" fillId="0" borderId="6" xfId="1" applyNumberFormat="1" applyFont="1" applyBorder="1" applyAlignment="1">
      <alignment horizontal="center"/>
    </xf>
    <xf numFmtId="0" fontId="20" fillId="0" borderId="33" xfId="0" applyFont="1" applyBorder="1" applyAlignment="1">
      <alignment horizontal="center" wrapText="1"/>
    </xf>
    <xf numFmtId="0" fontId="20" fillId="0" borderId="39" xfId="0" applyFont="1" applyBorder="1" applyAlignment="1">
      <alignment horizontal="center" wrapText="1"/>
    </xf>
    <xf numFmtId="0" fontId="20" fillId="0" borderId="26" xfId="0" applyFont="1" applyBorder="1" applyAlignment="1">
      <alignment horizontal="center" wrapText="1"/>
    </xf>
    <xf numFmtId="0" fontId="20" fillId="13" borderId="0" xfId="0" applyFont="1" applyFill="1" applyAlignment="1">
      <alignment horizontal="center" wrapText="1"/>
    </xf>
    <xf numFmtId="10" fontId="20" fillId="0" borderId="45" xfId="1" applyNumberFormat="1" applyFont="1" applyBorder="1" applyAlignment="1">
      <alignment horizontal="center"/>
    </xf>
    <xf numFmtId="0" fontId="34" fillId="0" borderId="46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20" fillId="13" borderId="32" xfId="0" applyFont="1" applyFill="1" applyBorder="1" applyAlignment="1">
      <alignment horizontal="center"/>
    </xf>
    <xf numFmtId="0" fontId="15" fillId="0" borderId="34" xfId="0" applyFont="1" applyBorder="1" applyAlignment="1">
      <alignment horizontal="right" wrapText="1"/>
    </xf>
    <xf numFmtId="4" fontId="21" fillId="3" borderId="15" xfId="2" applyNumberFormat="1" applyFont="1" applyFill="1" applyBorder="1" applyAlignment="1">
      <alignment vertical="center"/>
    </xf>
    <xf numFmtId="4" fontId="21" fillId="3" borderId="14" xfId="2" applyNumberFormat="1" applyFont="1" applyFill="1" applyBorder="1" applyAlignment="1">
      <alignment vertical="center"/>
    </xf>
    <xf numFmtId="10" fontId="21" fillId="3" borderId="14" xfId="2" applyNumberFormat="1" applyFont="1" applyFill="1" applyBorder="1" applyAlignment="1">
      <alignment vertical="center"/>
    </xf>
    <xf numFmtId="3" fontId="21" fillId="3" borderId="14" xfId="2" applyNumberFormat="1" applyFont="1" applyFill="1" applyBorder="1" applyAlignment="1">
      <alignment horizontal="center" vertical="center"/>
    </xf>
    <xf numFmtId="10" fontId="21" fillId="3" borderId="13" xfId="2" applyNumberFormat="1" applyFont="1" applyFill="1" applyBorder="1" applyAlignment="1">
      <alignment vertical="center"/>
    </xf>
    <xf numFmtId="0" fontId="21" fillId="3" borderId="6" xfId="2" applyFont="1" applyFill="1" applyBorder="1" applyAlignment="1">
      <alignment horizontal="center" vertical="center"/>
    </xf>
    <xf numFmtId="4" fontId="14" fillId="14" borderId="2" xfId="2" applyNumberFormat="1" applyFont="1" applyFill="1" applyBorder="1" applyAlignment="1">
      <alignment horizontal="right" vertical="center"/>
    </xf>
    <xf numFmtId="3" fontId="14" fillId="14" borderId="2" xfId="2" applyNumberFormat="1" applyFont="1" applyFill="1" applyBorder="1" applyAlignment="1">
      <alignment horizontal="center" vertical="center"/>
    </xf>
    <xf numFmtId="10" fontId="14" fillId="14" borderId="2" xfId="2" applyNumberFormat="1" applyFont="1" applyFill="1" applyBorder="1" applyAlignment="1">
      <alignment horizontal="right" vertical="center"/>
    </xf>
    <xf numFmtId="0" fontId="14" fillId="14" borderId="2" xfId="0" applyFont="1" applyFill="1" applyBorder="1" applyAlignment="1">
      <alignment horizontal="right" wrapText="1"/>
    </xf>
    <xf numFmtId="0" fontId="14" fillId="14" borderId="2" xfId="0" applyFont="1" applyFill="1" applyBorder="1" applyAlignment="1">
      <alignment horizontal="right"/>
    </xf>
    <xf numFmtId="0" fontId="21" fillId="14" borderId="2" xfId="0" applyFont="1" applyFill="1" applyBorder="1" applyAlignment="1">
      <alignment vertical="center" wrapText="1"/>
    </xf>
    <xf numFmtId="0" fontId="21" fillId="14" borderId="2" xfId="0" applyFont="1" applyFill="1" applyBorder="1"/>
    <xf numFmtId="0" fontId="14" fillId="14" borderId="2" xfId="2" applyFont="1" applyFill="1" applyBorder="1" applyAlignment="1">
      <alignment horizontal="center" vertical="center"/>
    </xf>
    <xf numFmtId="4" fontId="14" fillId="4" borderId="2" xfId="2" applyNumberFormat="1" applyFont="1" applyFill="1" applyBorder="1" applyAlignment="1">
      <alignment horizontal="right" vertical="center"/>
    </xf>
    <xf numFmtId="3" fontId="14" fillId="4" borderId="2" xfId="2" applyNumberFormat="1" applyFont="1" applyFill="1" applyBorder="1" applyAlignment="1">
      <alignment horizontal="center" vertical="center"/>
    </xf>
    <xf numFmtId="10" fontId="14" fillId="4" borderId="2" xfId="2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right" wrapText="1"/>
    </xf>
    <xf numFmtId="0" fontId="14" fillId="4" borderId="2" xfId="0" applyFont="1" applyFill="1" applyBorder="1" applyAlignment="1">
      <alignment horizontal="right"/>
    </xf>
    <xf numFmtId="0" fontId="21" fillId="4" borderId="2" xfId="0" applyFont="1" applyFill="1" applyBorder="1" applyAlignment="1">
      <alignment vertical="center" wrapText="1"/>
    </xf>
    <xf numFmtId="0" fontId="21" fillId="17" borderId="2" xfId="0" applyFont="1" applyFill="1" applyBorder="1" applyAlignment="1">
      <alignment horizontal="left" wrapText="1"/>
    </xf>
    <xf numFmtId="0" fontId="14" fillId="4" borderId="2" xfId="2" applyFont="1" applyFill="1" applyBorder="1" applyAlignment="1">
      <alignment horizontal="center" vertical="center"/>
    </xf>
    <xf numFmtId="4" fontId="14" fillId="5" borderId="2" xfId="2" applyNumberFormat="1" applyFont="1" applyFill="1" applyBorder="1" applyAlignment="1">
      <alignment horizontal="right" vertical="center"/>
    </xf>
    <xf numFmtId="10" fontId="14" fillId="5" borderId="2" xfId="0" applyNumberFormat="1" applyFont="1" applyFill="1" applyBorder="1"/>
    <xf numFmtId="3" fontId="14" fillId="5" borderId="2" xfId="2" applyNumberFormat="1" applyFont="1" applyFill="1" applyBorder="1" applyAlignment="1">
      <alignment horizontal="center" vertical="center"/>
    </xf>
    <xf numFmtId="10" fontId="14" fillId="5" borderId="2" xfId="2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right" wrapText="1"/>
    </xf>
    <xf numFmtId="0" fontId="14" fillId="5" borderId="2" xfId="0" applyFont="1" applyFill="1" applyBorder="1" applyAlignment="1">
      <alignment horizontal="right"/>
    </xf>
    <xf numFmtId="0" fontId="21" fillId="5" borderId="2" xfId="0" applyFont="1" applyFill="1" applyBorder="1" applyAlignment="1">
      <alignment vertical="center" wrapText="1"/>
    </xf>
    <xf numFmtId="0" fontId="21" fillId="5" borderId="2" xfId="0" applyFont="1" applyFill="1" applyBorder="1"/>
    <xf numFmtId="0" fontId="14" fillId="5" borderId="2" xfId="2" applyFont="1" applyFill="1" applyBorder="1" applyAlignment="1">
      <alignment horizontal="center" vertical="center"/>
    </xf>
    <xf numFmtId="4" fontId="14" fillId="2" borderId="2" xfId="2" applyNumberFormat="1" applyFont="1" applyFill="1" applyBorder="1" applyAlignment="1">
      <alignment horizontal="right" vertical="center"/>
    </xf>
    <xf numFmtId="3" fontId="14" fillId="2" borderId="2" xfId="2" applyNumberFormat="1" applyFont="1" applyFill="1" applyBorder="1" applyAlignment="1">
      <alignment horizontal="center" vertical="center"/>
    </xf>
    <xf numFmtId="10" fontId="14" fillId="2" borderId="2" xfId="2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wrapText="1"/>
    </xf>
    <xf numFmtId="0" fontId="14" fillId="2" borderId="2" xfId="0" applyFont="1" applyFill="1" applyBorder="1" applyAlignment="1">
      <alignment horizontal="right"/>
    </xf>
    <xf numFmtId="0" fontId="21" fillId="2" borderId="2" xfId="0" applyFont="1" applyFill="1" applyBorder="1" applyAlignment="1">
      <alignment vertical="center" wrapText="1"/>
    </xf>
    <xf numFmtId="0" fontId="21" fillId="2" borderId="2" xfId="0" applyFont="1" applyFill="1" applyBorder="1"/>
    <xf numFmtId="0" fontId="14" fillId="2" borderId="2" xfId="2" applyFont="1" applyFill="1" applyBorder="1" applyAlignment="1">
      <alignment horizontal="center" vertical="center"/>
    </xf>
    <xf numFmtId="4" fontId="1" fillId="8" borderId="0" xfId="2" applyNumberFormat="1" applyFont="1" applyFill="1" applyAlignment="1">
      <alignment horizontal="right" vertical="center"/>
    </xf>
    <xf numFmtId="4" fontId="9" fillId="8" borderId="0" xfId="2" applyNumberFormat="1" applyFont="1" applyFill="1" applyAlignment="1">
      <alignment vertical="center"/>
    </xf>
    <xf numFmtId="0" fontId="0" fillId="8" borderId="0" xfId="0" applyFill="1"/>
    <xf numFmtId="4" fontId="11" fillId="8" borderId="0" xfId="2" applyNumberFormat="1" applyFont="1" applyFill="1" applyAlignment="1">
      <alignment vertical="center"/>
    </xf>
    <xf numFmtId="10" fontId="21" fillId="18" borderId="14" xfId="2" applyNumberFormat="1" applyFont="1" applyFill="1" applyBorder="1" applyAlignment="1">
      <alignment vertical="center"/>
    </xf>
    <xf numFmtId="4" fontId="14" fillId="18" borderId="2" xfId="2" applyNumberFormat="1" applyFont="1" applyFill="1" applyBorder="1" applyAlignment="1">
      <alignment horizontal="right" vertical="center"/>
    </xf>
    <xf numFmtId="10" fontId="21" fillId="19" borderId="14" xfId="2" applyNumberFormat="1" applyFont="1" applyFill="1" applyBorder="1" applyAlignment="1">
      <alignment vertical="center"/>
    </xf>
    <xf numFmtId="4" fontId="14" fillId="19" borderId="2" xfId="2" applyNumberFormat="1" applyFont="1" applyFill="1" applyBorder="1" applyAlignment="1">
      <alignment horizontal="right" vertical="center"/>
    </xf>
    <xf numFmtId="2" fontId="9" fillId="8" borderId="0" xfId="2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right" wrapText="1"/>
    </xf>
    <xf numFmtId="0" fontId="9" fillId="8" borderId="0" xfId="2" applyFont="1" applyFill="1" applyAlignment="1">
      <alignment horizontal="center" vertical="center"/>
    </xf>
    <xf numFmtId="0" fontId="21" fillId="4" borderId="2" xfId="0" applyFont="1" applyFill="1" applyBorder="1"/>
    <xf numFmtId="10" fontId="0" fillId="2" borderId="0" xfId="0" applyNumberFormat="1" applyFill="1"/>
    <xf numFmtId="9" fontId="14" fillId="4" borderId="2" xfId="1" applyFont="1" applyFill="1" applyBorder="1" applyAlignment="1">
      <alignment horizontal="right" vertical="center"/>
    </xf>
    <xf numFmtId="9" fontId="14" fillId="5" borderId="2" xfId="1" applyFont="1" applyFill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wrapText="1"/>
    </xf>
    <xf numFmtId="10" fontId="14" fillId="0" borderId="0" xfId="0" applyNumberFormat="1" applyFont="1"/>
    <xf numFmtId="9" fontId="14" fillId="0" borderId="0" xfId="0" applyNumberFormat="1" applyFont="1"/>
    <xf numFmtId="9" fontId="15" fillId="0" borderId="0" xfId="0" applyNumberFormat="1" applyFont="1"/>
    <xf numFmtId="0" fontId="17" fillId="0" borderId="0" xfId="0" applyFont="1"/>
    <xf numFmtId="0" fontId="14" fillId="7" borderId="0" xfId="0" applyFont="1" applyFill="1" applyAlignment="1">
      <alignment horizontal="left"/>
    </xf>
    <xf numFmtId="0" fontId="0" fillId="0" borderId="3" xfId="0" applyBorder="1" applyAlignment="1">
      <alignment wrapText="1"/>
    </xf>
    <xf numFmtId="0" fontId="15" fillId="8" borderId="2" xfId="0" applyFont="1" applyFill="1" applyBorder="1"/>
    <xf numFmtId="164" fontId="15" fillId="8" borderId="2" xfId="0" applyNumberFormat="1" applyFont="1" applyFill="1" applyBorder="1"/>
    <xf numFmtId="165" fontId="15" fillId="8" borderId="2" xfId="0" applyNumberFormat="1" applyFont="1" applyFill="1" applyBorder="1"/>
    <xf numFmtId="0" fontId="15" fillId="8" borderId="5" xfId="0" applyFont="1" applyFill="1" applyBorder="1"/>
    <xf numFmtId="164" fontId="15" fillId="8" borderId="5" xfId="0" applyNumberFormat="1" applyFont="1" applyFill="1" applyBorder="1"/>
    <xf numFmtId="165" fontId="15" fillId="8" borderId="5" xfId="0" applyNumberFormat="1" applyFont="1" applyFill="1" applyBorder="1"/>
    <xf numFmtId="0" fontId="15" fillId="8" borderId="0" xfId="0" applyFont="1" applyFill="1"/>
    <xf numFmtId="164" fontId="15" fillId="8" borderId="0" xfId="0" applyNumberFormat="1" applyFont="1" applyFill="1"/>
    <xf numFmtId="165" fontId="15" fillId="8" borderId="0" xfId="0" applyNumberFormat="1" applyFont="1" applyFill="1"/>
    <xf numFmtId="0" fontId="15" fillId="0" borderId="2" xfId="1" applyNumberFormat="1" applyFont="1" applyBorder="1"/>
    <xf numFmtId="0" fontId="15" fillId="0" borderId="12" xfId="0" applyFont="1" applyBorder="1"/>
    <xf numFmtId="0" fontId="15" fillId="0" borderId="31" xfId="0" applyFont="1" applyBorder="1"/>
    <xf numFmtId="0" fontId="15" fillId="2" borderId="2" xfId="0" applyFont="1" applyFill="1" applyBorder="1"/>
    <xf numFmtId="0" fontId="0" fillId="20" borderId="0" xfId="0" applyFill="1"/>
    <xf numFmtId="4" fontId="0" fillId="20" borderId="0" xfId="0" applyNumberFormat="1" applyFill="1"/>
    <xf numFmtId="0" fontId="0" fillId="8" borderId="43" xfId="0" applyFill="1" applyBorder="1"/>
    <xf numFmtId="4" fontId="14" fillId="2" borderId="27" xfId="2" applyNumberFormat="1" applyFont="1" applyFill="1" applyBorder="1" applyAlignment="1">
      <alignment horizontal="right" vertical="center"/>
    </xf>
    <xf numFmtId="9" fontId="14" fillId="2" borderId="12" xfId="1" applyFont="1" applyFill="1" applyBorder="1" applyAlignment="1">
      <alignment horizontal="right" vertical="center"/>
    </xf>
    <xf numFmtId="4" fontId="14" fillId="8" borderId="0" xfId="2" applyNumberFormat="1" applyFont="1" applyFill="1" applyAlignment="1">
      <alignment horizontal="right" vertical="center"/>
    </xf>
    <xf numFmtId="0" fontId="9" fillId="12" borderId="2" xfId="2" applyFont="1" applyFill="1" applyBorder="1" applyAlignment="1">
      <alignment horizontal="center" vertical="center" wrapText="1"/>
    </xf>
    <xf numFmtId="0" fontId="10" fillId="8" borderId="2" xfId="2" applyFont="1" applyFill="1" applyBorder="1"/>
    <xf numFmtId="0" fontId="21" fillId="8" borderId="2" xfId="2" applyFont="1" applyFill="1" applyBorder="1" applyAlignment="1">
      <alignment horizontal="center" vertical="center"/>
    </xf>
    <xf numFmtId="0" fontId="24" fillId="8" borderId="2" xfId="2" applyFont="1" applyFill="1" applyBorder="1"/>
    <xf numFmtId="0" fontId="21" fillId="8" borderId="2" xfId="2" applyFont="1" applyFill="1" applyBorder="1" applyAlignment="1">
      <alignment horizontal="center" vertical="center" wrapText="1"/>
    </xf>
    <xf numFmtId="2" fontId="21" fillId="9" borderId="2" xfId="2" applyNumberFormat="1" applyFont="1" applyFill="1" applyBorder="1" applyAlignment="1">
      <alignment horizontal="center" vertical="center" wrapText="1"/>
    </xf>
    <xf numFmtId="0" fontId="9" fillId="10" borderId="2" xfId="2" applyFont="1" applyFill="1" applyBorder="1" applyAlignment="1">
      <alignment horizontal="center" vertical="center" wrapText="1"/>
    </xf>
    <xf numFmtId="0" fontId="21" fillId="11" borderId="2" xfId="2" applyFont="1" applyFill="1" applyBorder="1" applyAlignment="1">
      <alignment horizontal="center" vertical="center" wrapText="1"/>
    </xf>
    <xf numFmtId="0" fontId="22" fillId="8" borderId="2" xfId="2" applyFont="1" applyFill="1" applyBorder="1"/>
    <xf numFmtId="0" fontId="11" fillId="12" borderId="2" xfId="2" applyFont="1" applyFill="1" applyBorder="1" applyAlignment="1">
      <alignment horizontal="center" vertical="center" wrapText="1"/>
    </xf>
    <xf numFmtId="0" fontId="21" fillId="3" borderId="2" xfId="2" applyFont="1" applyFill="1" applyBorder="1" applyAlignment="1">
      <alignment horizontal="center" vertical="center"/>
    </xf>
    <xf numFmtId="0" fontId="24" fillId="3" borderId="2" xfId="2" applyFont="1" applyFill="1" applyBorder="1"/>
    <xf numFmtId="0" fontId="11" fillId="10" borderId="2" xfId="2" applyFont="1" applyFill="1" applyBorder="1" applyAlignment="1">
      <alignment horizontal="center" vertical="center" wrapText="1"/>
    </xf>
    <xf numFmtId="0" fontId="7" fillId="11" borderId="2" xfId="2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28" fillId="6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 vertical="center"/>
    </xf>
    <xf numFmtId="0" fontId="20" fillId="2" borderId="17" xfId="0" applyFont="1" applyFill="1" applyBorder="1" applyAlignment="1">
      <alignment horizontal="center" wrapText="1"/>
    </xf>
    <xf numFmtId="0" fontId="14" fillId="2" borderId="18" xfId="0" applyFont="1" applyFill="1" applyBorder="1" applyAlignment="1">
      <alignment horizontal="center" wrapText="1"/>
    </xf>
    <xf numFmtId="0" fontId="14" fillId="2" borderId="35" xfId="0" applyFont="1" applyFill="1" applyBorder="1" applyAlignment="1">
      <alignment horizontal="center" wrapText="1"/>
    </xf>
    <xf numFmtId="0" fontId="21" fillId="3" borderId="17" xfId="0" applyFont="1" applyFill="1" applyBorder="1" applyAlignment="1">
      <alignment horizontal="center" wrapText="1"/>
    </xf>
    <xf numFmtId="0" fontId="21" fillId="3" borderId="18" xfId="0" applyFont="1" applyFill="1" applyBorder="1" applyAlignment="1">
      <alignment horizontal="center" wrapText="1"/>
    </xf>
    <xf numFmtId="0" fontId="21" fillId="3" borderId="35" xfId="0" applyFont="1" applyFill="1" applyBorder="1" applyAlignment="1">
      <alignment horizontal="center" wrapText="1"/>
    </xf>
    <xf numFmtId="0" fontId="20" fillId="15" borderId="17" xfId="0" applyFont="1" applyFill="1" applyBorder="1" applyAlignment="1">
      <alignment horizontal="center" wrapText="1"/>
    </xf>
    <xf numFmtId="0" fontId="20" fillId="15" borderId="18" xfId="0" applyFont="1" applyFill="1" applyBorder="1" applyAlignment="1">
      <alignment horizontal="center" wrapText="1"/>
    </xf>
    <xf numFmtId="0" fontId="20" fillId="15" borderId="35" xfId="0" applyFont="1" applyFill="1" applyBorder="1" applyAlignment="1">
      <alignment horizontal="center" wrapText="1"/>
    </xf>
    <xf numFmtId="0" fontId="20" fillId="16" borderId="17" xfId="0" applyFont="1" applyFill="1" applyBorder="1" applyAlignment="1">
      <alignment horizontal="center" wrapText="1"/>
    </xf>
    <xf numFmtId="0" fontId="20" fillId="16" borderId="18" xfId="0" applyFont="1" applyFill="1" applyBorder="1" applyAlignment="1">
      <alignment horizontal="center" wrapText="1"/>
    </xf>
    <xf numFmtId="0" fontId="20" fillId="16" borderId="35" xfId="0" applyFont="1" applyFill="1" applyBorder="1" applyAlignment="1">
      <alignment horizontal="center" wrapText="1"/>
    </xf>
    <xf numFmtId="0" fontId="20" fillId="6" borderId="36" xfId="0" applyFont="1" applyFill="1" applyBorder="1" applyAlignment="1">
      <alignment horizontal="center" wrapText="1"/>
    </xf>
    <xf numFmtId="0" fontId="1" fillId="6" borderId="37" xfId="0" applyFont="1" applyFill="1" applyBorder="1" applyAlignment="1">
      <alignment horizontal="center" wrapText="1"/>
    </xf>
    <xf numFmtId="0" fontId="1" fillId="6" borderId="38" xfId="0" applyFont="1" applyFill="1" applyBorder="1" applyAlignment="1">
      <alignment horizontal="center" wrapText="1"/>
    </xf>
    <xf numFmtId="0" fontId="28" fillId="0" borderId="2" xfId="0" applyFont="1" applyBorder="1" applyAlignment="1">
      <alignment horizontal="center"/>
    </xf>
    <xf numFmtId="0" fontId="28" fillId="13" borderId="6" xfId="0" applyFont="1" applyFill="1" applyBorder="1" applyAlignment="1">
      <alignment horizontal="center"/>
    </xf>
    <xf numFmtId="0" fontId="15" fillId="15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4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42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28" fillId="0" borderId="4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7" xfId="0" applyFont="1" applyBorder="1" applyAlignment="1">
      <alignment horizontal="center"/>
    </xf>
  </cellXfs>
  <cellStyles count="3">
    <cellStyle name="Normal" xfId="0" builtinId="0"/>
    <cellStyle name="Normal 3" xfId="2" xr:uid="{888C0C9D-5AB9-4B18-BA8C-3A768CDAAC2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.Shaikh%20Parvez\Desktop\MAIN.xlsx" TargetMode="External"/><Relationship Id="rId1" Type="http://schemas.openxmlformats.org/officeDocument/2006/relationships/externalLinkPath" Target="MA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metal%20and%20construction%20Book1.xlsx" TargetMode="External"/><Relationship Id="rId1" Type="http://schemas.openxmlformats.org/officeDocument/2006/relationships/externalLinkPath" Target="/Users/Dell/Downloads/metal%20and%20construction%20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ELECOM MAX PROFIT"/>
      <sheetName val="OIL MAX PROFIT"/>
      <sheetName val="COMSUMER MAX PROFIT"/>
      <sheetName val="CONSUMER SHARPE (4)"/>
      <sheetName val="Sheet3"/>
      <sheetName val="TELECOM SHARPE (2)"/>
      <sheetName val="OIL MAX SHARPE"/>
    </sheetNames>
    <sheetDataSet>
      <sheetData sheetId="0">
        <row r="3">
          <cell r="A3">
            <v>-4.6570702790000003E-3</v>
          </cell>
          <cell r="B3">
            <v>4.5471627209999997E-2</v>
          </cell>
          <cell r="C3">
            <v>4.5471627209999997E-2</v>
          </cell>
          <cell r="F3">
            <v>9.5555555560000005E-2</v>
          </cell>
          <cell r="G3">
            <v>6.2357414450000002E-2</v>
          </cell>
          <cell r="H3">
            <v>2.9661016950000001E-2</v>
          </cell>
          <cell r="J3">
            <v>-4.0962511799999997E-2</v>
          </cell>
          <cell r="K3">
            <v>2.7586206900000001E-3</v>
          </cell>
          <cell r="L3">
            <v>1.2779156329999999E-2</v>
          </cell>
        </row>
        <row r="4">
          <cell r="A4">
            <v>1.276052744E-3</v>
          </cell>
          <cell r="B4">
            <v>4.6369518329999998E-2</v>
          </cell>
          <cell r="C4">
            <v>4.6369518329999998E-2</v>
          </cell>
          <cell r="F4">
            <v>5.3414469239999998E-2</v>
          </cell>
          <cell r="G4">
            <v>4.3664996419999998E-2</v>
          </cell>
          <cell r="H4">
            <v>3.0178326469999999E-2</v>
          </cell>
          <cell r="J4">
            <v>7.4578469519999996E-2</v>
          </cell>
          <cell r="K4">
            <v>2.5394138189999999E-2</v>
          </cell>
          <cell r="L4">
            <v>1.2372902119999999E-2</v>
          </cell>
        </row>
        <row r="5">
          <cell r="A5">
            <v>0.1163976211</v>
          </cell>
          <cell r="B5">
            <v>-6.8704912400000002E-3</v>
          </cell>
          <cell r="C5">
            <v>-6.8704912400000002E-3</v>
          </cell>
          <cell r="F5">
            <v>2.5673940949999998E-3</v>
          </cell>
          <cell r="G5">
            <v>2.1262002740000001E-2</v>
          </cell>
          <cell r="H5">
            <v>-5.3262316910000001E-3</v>
          </cell>
          <cell r="J5">
            <v>-7.0339000690000002E-3</v>
          </cell>
          <cell r="K5">
            <v>-3.8179754409999999E-3</v>
          </cell>
          <cell r="L5">
            <v>0.1191916747</v>
          </cell>
        </row>
        <row r="6">
          <cell r="A6">
            <v>9.4558599699999996E-2</v>
          </cell>
          <cell r="B6">
            <v>8.9588377720000001E-2</v>
          </cell>
          <cell r="C6">
            <v>8.9588377720000001E-2</v>
          </cell>
          <cell r="F6">
            <v>4.9935979509999999E-2</v>
          </cell>
          <cell r="G6">
            <v>3.828072532E-2</v>
          </cell>
          <cell r="H6">
            <v>3.078982597E-2</v>
          </cell>
          <cell r="J6">
            <v>8.9552551610000003E-2</v>
          </cell>
          <cell r="K6">
            <v>5.4278019470000001E-2</v>
          </cell>
          <cell r="L6">
            <v>2.616499081E-2</v>
          </cell>
        </row>
        <row r="7">
          <cell r="A7">
            <v>0.16321918999999999</v>
          </cell>
          <cell r="B7">
            <v>0.2</v>
          </cell>
          <cell r="C7">
            <v>0.2</v>
          </cell>
          <cell r="F7">
            <v>0.05</v>
          </cell>
          <cell r="G7">
            <v>-2.9107373870000001E-2</v>
          </cell>
          <cell r="H7">
            <v>-2.5974025970000002E-3</v>
          </cell>
          <cell r="J7">
            <v>-5.672462876E-2</v>
          </cell>
          <cell r="K7">
            <v>-7.4670858709999996E-3</v>
          </cell>
          <cell r="L7">
            <v>5.0258139290000003E-2</v>
          </cell>
        </row>
        <row r="8">
          <cell r="A8">
            <v>6.4554692169999997E-2</v>
          </cell>
          <cell r="B8">
            <v>-5.5555555559999997E-3</v>
          </cell>
          <cell r="C8">
            <v>-5.5555555559999997E-3</v>
          </cell>
          <cell r="F8">
            <v>6.9686411150000002E-3</v>
          </cell>
          <cell r="G8">
            <v>-9.3271152559999994E-3</v>
          </cell>
          <cell r="H8">
            <v>-3.90625E-3</v>
          </cell>
          <cell r="J8">
            <v>-1.23779033E-2</v>
          </cell>
          <cell r="K8">
            <v>2.1381904569999999E-2</v>
          </cell>
          <cell r="L8">
            <v>5.0862760829999999E-2</v>
          </cell>
        </row>
        <row r="9">
          <cell r="A9">
            <v>-2.5547445259999999E-2</v>
          </cell>
          <cell r="B9">
            <v>8.2202713489999996E-2</v>
          </cell>
          <cell r="C9">
            <v>8.2202713489999996E-2</v>
          </cell>
          <cell r="F9">
            <v>1.211072664E-2</v>
          </cell>
          <cell r="G9">
            <v>1.479488904E-2</v>
          </cell>
          <cell r="H9">
            <v>7.4509803920000006E-2</v>
          </cell>
          <cell r="J9">
            <v>-1.8830525269999999E-2</v>
          </cell>
          <cell r="K9">
            <v>1.04671448E-2</v>
          </cell>
          <cell r="L9">
            <v>-3.9140811460000001E-2</v>
          </cell>
        </row>
        <row r="10">
          <cell r="A10">
            <v>6.8280034569999995E-2</v>
          </cell>
          <cell r="B10">
            <v>-2.9498525069999999E-3</v>
          </cell>
          <cell r="C10">
            <v>-2.9498525069999999E-3</v>
          </cell>
          <cell r="F10">
            <v>4.843304843E-2</v>
          </cell>
          <cell r="G10">
            <v>1.1265738900000001E-2</v>
          </cell>
          <cell r="H10">
            <v>4.1362530410000001E-2</v>
          </cell>
          <cell r="J10">
            <v>5.7070707069999997E-2</v>
          </cell>
          <cell r="K10">
            <v>4.4120468059999996E-3</v>
          </cell>
          <cell r="L10">
            <v>2.8415300550000001E-2</v>
          </cell>
        </row>
        <row r="11">
          <cell r="A11">
            <v>4.7195253510000004E-3</v>
          </cell>
          <cell r="B11">
            <v>-1.134122288E-2</v>
          </cell>
          <cell r="C11">
            <v>-1.134122288E-2</v>
          </cell>
          <cell r="F11">
            <v>-9.2391304349999995E-3</v>
          </cell>
          <cell r="G11">
            <v>-3.014416776E-2</v>
          </cell>
          <cell r="H11">
            <v>1.051401869E-2</v>
          </cell>
          <cell r="J11">
            <v>-2.6835483359999999E-2</v>
          </cell>
          <cell r="K11">
            <v>-4.2016806720000001E-3</v>
          </cell>
          <cell r="L11">
            <v>-3.4972466430000002E-2</v>
          </cell>
        </row>
        <row r="12">
          <cell r="A12">
            <v>-1.6507851300000001E-2</v>
          </cell>
          <cell r="B12">
            <v>-5.8603491270000002E-2</v>
          </cell>
          <cell r="C12">
            <v>-5.8603491270000002E-2</v>
          </cell>
          <cell r="F12">
            <v>-4.9917718049999997E-2</v>
          </cell>
          <cell r="G12">
            <v>-6.2837837839999994E-2</v>
          </cell>
          <cell r="H12">
            <v>-9.942196532E-2</v>
          </cell>
          <cell r="J12">
            <v>-3.2157761229999998E-2</v>
          </cell>
          <cell r="K12">
            <v>-4.2673571149999999E-2</v>
          </cell>
          <cell r="L12">
            <v>-3.2535789369999998E-2</v>
          </cell>
        </row>
        <row r="13">
          <cell r="A13">
            <v>2.961244541E-2</v>
          </cell>
          <cell r="B13">
            <v>-3.5761589400000002E-2</v>
          </cell>
          <cell r="C13">
            <v>-3.5761589400000002E-2</v>
          </cell>
          <cell r="F13">
            <v>-4.9653579679999997E-2</v>
          </cell>
          <cell r="G13">
            <v>-5.7678442679999997E-2</v>
          </cell>
          <cell r="H13">
            <v>-2.0539152759999998E-2</v>
          </cell>
          <cell r="J13">
            <v>1.037791681E-2</v>
          </cell>
          <cell r="K13">
            <v>8.4143043170000001E-3</v>
          </cell>
          <cell r="L13">
            <v>8.9921357620000003E-2</v>
          </cell>
        </row>
        <row r="14">
          <cell r="A14">
            <v>-1.086812459E-2</v>
          </cell>
          <cell r="B14">
            <v>-1.098901099E-3</v>
          </cell>
          <cell r="C14">
            <v>-1.098901099E-3</v>
          </cell>
          <cell r="F14">
            <v>-3.7667071689999998E-2</v>
          </cell>
          <cell r="G14">
            <v>3.0604437639999999E-2</v>
          </cell>
          <cell r="H14">
            <v>1.5727391869999999E-2</v>
          </cell>
          <cell r="J14">
            <v>-1.202853377E-2</v>
          </cell>
          <cell r="K14">
            <v>9.6354425350000002E-3</v>
          </cell>
          <cell r="L14">
            <v>-5.0602867179999997E-2</v>
          </cell>
        </row>
        <row r="15">
          <cell r="A15">
            <v>-8.5756398229999992E-3</v>
          </cell>
          <cell r="B15">
            <v>-4.207920792E-2</v>
          </cell>
          <cell r="C15">
            <v>-4.207920792E-2</v>
          </cell>
          <cell r="F15">
            <v>4.4191919189999998E-2</v>
          </cell>
          <cell r="G15">
            <v>3.7119524869999999E-3</v>
          </cell>
          <cell r="H15">
            <v>-2.1935483870000001E-2</v>
          </cell>
          <cell r="J15">
            <v>-4.7852968579999997E-3</v>
          </cell>
          <cell r="K15">
            <v>-4.1420700509999998E-2</v>
          </cell>
          <cell r="L15">
            <v>-1.8200000000000001E-2</v>
          </cell>
        </row>
        <row r="16">
          <cell r="A16">
            <v>-8.3795107450000007E-3</v>
          </cell>
          <cell r="B16">
            <v>-5.1679586560000003E-3</v>
          </cell>
          <cell r="C16">
            <v>-5.1679586560000003E-3</v>
          </cell>
          <cell r="F16">
            <v>-3.9903264809999998E-2</v>
          </cell>
          <cell r="G16">
            <v>1.25739645E-2</v>
          </cell>
          <cell r="H16">
            <v>-6.5963060689999999E-3</v>
          </cell>
          <cell r="J16">
            <v>-1.765882303E-2</v>
          </cell>
          <cell r="K16">
            <v>7.4925587600000003E-3</v>
          </cell>
          <cell r="L16">
            <v>1.191688735E-2</v>
          </cell>
        </row>
        <row r="17">
          <cell r="A17">
            <v>2.7531688700000001E-2</v>
          </cell>
          <cell r="B17">
            <v>4.6176046180000001E-3</v>
          </cell>
          <cell r="C17">
            <v>4.6176046180000001E-3</v>
          </cell>
          <cell r="F17">
            <v>3.8413098239999999E-2</v>
          </cell>
          <cell r="G17">
            <v>1.095690285E-2</v>
          </cell>
          <cell r="H17">
            <v>-1.3280212480000001E-3</v>
          </cell>
          <cell r="J17">
            <v>-7.4937191370000001E-3</v>
          </cell>
          <cell r="K17">
            <v>1.2224938879999999E-2</v>
          </cell>
          <cell r="L17">
            <v>2.918973327E-2</v>
          </cell>
        </row>
        <row r="18">
          <cell r="A18">
            <v>7.3617190609999994E-2</v>
          </cell>
          <cell r="B18">
            <v>1.43636886E-3</v>
          </cell>
          <cell r="C18">
            <v>1.43636886E-3</v>
          </cell>
          <cell r="F18">
            <v>-1.4554275320000001E-2</v>
          </cell>
          <cell r="G18">
            <v>1.878612717E-2</v>
          </cell>
          <cell r="H18">
            <v>2.1276595740000001E-2</v>
          </cell>
          <cell r="J18">
            <v>5.34194562E-2</v>
          </cell>
          <cell r="K18">
            <v>-1.086956522E-2</v>
          </cell>
          <cell r="L18">
            <v>2.2787286059999998E-2</v>
          </cell>
        </row>
        <row r="19">
          <cell r="A19">
            <v>6.3874474919999993E-2</v>
          </cell>
          <cell r="B19">
            <v>3.4423407920000002E-3</v>
          </cell>
          <cell r="C19">
            <v>3.4423407920000002E-3</v>
          </cell>
          <cell r="F19">
            <v>4.1230769229999999E-2</v>
          </cell>
          <cell r="G19">
            <v>0.1333333333</v>
          </cell>
          <cell r="H19">
            <v>4.1666666669999998E-2</v>
          </cell>
          <cell r="J19">
            <v>-4.7644694870000001E-4</v>
          </cell>
          <cell r="K19">
            <v>2.8490028489999999E-2</v>
          </cell>
          <cell r="L19">
            <v>4.3985465670000001E-2</v>
          </cell>
        </row>
        <row r="20">
          <cell r="A20">
            <v>9.5691557309999994E-2</v>
          </cell>
          <cell r="B20">
            <v>-4.7169811319999998E-2</v>
          </cell>
          <cell r="C20">
            <v>-4.7169811319999998E-2</v>
          </cell>
          <cell r="F20">
            <v>-4.9645390070000003E-2</v>
          </cell>
          <cell r="G20">
            <v>-4.192740926E-2</v>
          </cell>
          <cell r="H20">
            <v>-2.5000000000000001E-2</v>
          </cell>
          <cell r="J20">
            <v>-3.7180576569999998E-2</v>
          </cell>
          <cell r="K20">
            <v>-7.8056984570000001E-2</v>
          </cell>
          <cell r="L20">
            <v>4.277340172E-2</v>
          </cell>
        </row>
        <row r="21">
          <cell r="A21">
            <v>-4.9920508740000001E-2</v>
          </cell>
          <cell r="B21">
            <v>7.2007200719999996E-3</v>
          </cell>
          <cell r="C21">
            <v>7.2007200719999996E-3</v>
          </cell>
          <cell r="F21">
            <v>-1.616915423E-2</v>
          </cell>
          <cell r="G21">
            <v>2.4820378840000001E-2</v>
          </cell>
          <cell r="H21">
            <v>2.5641025639999999E-3</v>
          </cell>
          <cell r="J21">
            <v>3.3794691870000001E-3</v>
          </cell>
          <cell r="K21">
            <v>-5.9126515720000002E-2</v>
          </cell>
          <cell r="L21">
            <v>7.5977162929999995E-2</v>
          </cell>
        </row>
        <row r="22">
          <cell r="A22">
            <v>-4.9977688530000001E-2</v>
          </cell>
          <cell r="B22">
            <v>2.9788501640000001E-3</v>
          </cell>
          <cell r="C22">
            <v>2.9788501640000001E-3</v>
          </cell>
          <cell r="F22">
            <v>1.5170670040000001E-2</v>
          </cell>
          <cell r="G22">
            <v>1.019757808E-2</v>
          </cell>
          <cell r="H22">
            <v>1.1508951409999999E-2</v>
          </cell>
          <cell r="J22">
            <v>8.1520573220000001E-4</v>
          </cell>
          <cell r="K22">
            <v>4.4593978100000001E-2</v>
          </cell>
          <cell r="L22">
            <v>-8.7836734690000001E-2</v>
          </cell>
        </row>
        <row r="23">
          <cell r="A23">
            <v>-4.9906059179999997E-2</v>
          </cell>
          <cell r="B23">
            <v>-1.6929016929999999E-2</v>
          </cell>
          <cell r="C23">
            <v>-1.6929016929999999E-2</v>
          </cell>
          <cell r="F23">
            <v>-6.8493150679999996E-3</v>
          </cell>
          <cell r="G23">
            <v>-4.6056782329999997E-2</v>
          </cell>
          <cell r="H23">
            <v>1.2642225030000001E-2</v>
          </cell>
          <cell r="J23">
            <v>-6.3877218550000003E-3</v>
          </cell>
          <cell r="K23">
            <v>-3.4392400920000003E-2</v>
          </cell>
          <cell r="L23">
            <v>4.0272060140000001E-3</v>
          </cell>
        </row>
        <row r="24">
          <cell r="A24">
            <v>2.5831170439999999E-2</v>
          </cell>
          <cell r="B24">
            <v>-5.1359516619999997E-3</v>
          </cell>
          <cell r="C24">
            <v>-5.1359516619999997E-3</v>
          </cell>
          <cell r="F24">
            <v>8.7774294669999992E-3</v>
          </cell>
          <cell r="G24">
            <v>5.2910052909999998E-3</v>
          </cell>
          <cell r="H24">
            <v>1.248439451E-2</v>
          </cell>
          <cell r="J24">
            <v>6.6876644950000005E-4</v>
          </cell>
          <cell r="K24">
            <v>3.2112166439999999E-2</v>
          </cell>
          <cell r="L24">
            <v>-5.4995988949999998E-2</v>
          </cell>
        </row>
        <row r="25">
          <cell r="A25">
            <v>5.7831325300000003E-3</v>
          </cell>
          <cell r="B25">
            <v>-2.1257212269999999E-2</v>
          </cell>
          <cell r="C25">
            <v>-2.1257212269999999E-2</v>
          </cell>
          <cell r="F25">
            <v>1.180857676E-2</v>
          </cell>
          <cell r="G25">
            <v>1.3815789469999999E-2</v>
          </cell>
          <cell r="H25">
            <v>-2.466091245E-3</v>
          </cell>
          <cell r="J25">
            <v>2.6969925620000001E-2</v>
          </cell>
          <cell r="K25">
            <v>2.749780894E-2</v>
          </cell>
          <cell r="L25">
            <v>3.0560271650000002E-2</v>
          </cell>
        </row>
        <row r="26">
          <cell r="A26">
            <v>-3.593675132E-4</v>
          </cell>
          <cell r="B26">
            <v>-4.6540490229999999E-3</v>
          </cell>
          <cell r="C26">
            <v>-4.6540490229999999E-3</v>
          </cell>
          <cell r="F26">
            <v>-2.518427518E-2</v>
          </cell>
          <cell r="G26">
            <v>-9.7339390009999992E-3</v>
          </cell>
          <cell r="H26">
            <v>-2.1013597030000001E-2</v>
          </cell>
          <cell r="J26">
            <v>-6.129817785E-3</v>
          </cell>
          <cell r="K26">
            <v>-1.865870562E-2</v>
          </cell>
          <cell r="L26">
            <v>-1.9494783089999999E-2</v>
          </cell>
        </row>
        <row r="27">
          <cell r="A27">
            <v>4.9970041940000001E-2</v>
          </cell>
          <cell r="B27">
            <v>1.5274314210000001E-2</v>
          </cell>
          <cell r="C27">
            <v>1.5274314210000001E-2</v>
          </cell>
          <cell r="F27">
            <v>2.646502836E-2</v>
          </cell>
          <cell r="G27">
            <v>2.4901703800000001E-2</v>
          </cell>
          <cell r="H27">
            <v>3.282828283E-2</v>
          </cell>
          <cell r="J27">
            <v>1.6073842509999998E-2</v>
          </cell>
          <cell r="K27">
            <v>8.5832246849999998E-3</v>
          </cell>
          <cell r="L27">
            <v>-2.1469242979999998E-3</v>
          </cell>
        </row>
        <row r="28">
          <cell r="A28">
            <v>1.2896598949999999E-2</v>
          </cell>
          <cell r="B28">
            <v>-2.7632790910000001E-3</v>
          </cell>
          <cell r="C28">
            <v>-2.7632790910000001E-3</v>
          </cell>
          <cell r="F28">
            <v>-6.1387354209999998E-3</v>
          </cell>
          <cell r="G28">
            <v>-2.621483376E-2</v>
          </cell>
          <cell r="H28">
            <v>-2.0782396089999999E-2</v>
          </cell>
          <cell r="J28">
            <v>-5.8206007689999995E-4</v>
          </cell>
          <cell r="K28">
            <v>-1.540450285E-2</v>
          </cell>
          <cell r="L28">
            <v>5.332086062E-2</v>
          </cell>
        </row>
        <row r="29">
          <cell r="A29">
            <v>1.6788732390000002E-2</v>
          </cell>
          <cell r="B29">
            <v>-1.0160098520000001E-2</v>
          </cell>
          <cell r="C29">
            <v>-1.0160098520000001E-2</v>
          </cell>
          <cell r="F29">
            <v>2.6559604689999999E-2</v>
          </cell>
          <cell r="G29">
            <v>0</v>
          </cell>
          <cell r="H29">
            <v>-3.745318352E-3</v>
          </cell>
          <cell r="J29">
            <v>-6.447989683E-4</v>
          </cell>
          <cell r="K29">
            <v>1.105032823E-2</v>
          </cell>
          <cell r="L29">
            <v>-3.4902309059999997E-2</v>
          </cell>
        </row>
        <row r="30">
          <cell r="A30">
            <v>-8.3111702129999993E-3</v>
          </cell>
          <cell r="B30">
            <v>3.1726283049999998E-2</v>
          </cell>
          <cell r="C30">
            <v>3.1726283049999998E-2</v>
          </cell>
          <cell r="F30">
            <v>-1.8652226229999999E-2</v>
          </cell>
          <cell r="G30">
            <v>-4.2678923180000002E-2</v>
          </cell>
          <cell r="H30">
            <v>-1.629072682E-2</v>
          </cell>
          <cell r="J30">
            <v>-1.8128460230000001E-2</v>
          </cell>
          <cell r="K30">
            <v>-4.4367492699999997E-2</v>
          </cell>
          <cell r="L30">
            <v>-2.6870341400000001E-2</v>
          </cell>
        </row>
        <row r="31">
          <cell r="A31">
            <v>5.3637277910000003E-3</v>
          </cell>
          <cell r="B31">
            <v>-4.1603858909999999E-2</v>
          </cell>
          <cell r="C31">
            <v>-4.1603858909999999E-2</v>
          </cell>
          <cell r="F31">
            <v>5.5180870629999998E-3</v>
          </cell>
          <cell r="G31">
            <v>5.8299039779999999E-2</v>
          </cell>
          <cell r="H31">
            <v>1.1464968149999999E-2</v>
          </cell>
          <cell r="J31">
            <v>2.2278749340000001E-2</v>
          </cell>
          <cell r="K31">
            <v>-1.188993319E-2</v>
          </cell>
          <cell r="L31">
            <v>-1.8912529550000001E-2</v>
          </cell>
        </row>
        <row r="32">
          <cell r="A32">
            <v>3.4344781589999998E-2</v>
          </cell>
          <cell r="B32">
            <v>-7.5495438819999997E-3</v>
          </cell>
          <cell r="C32">
            <v>-7.5495438819999997E-3</v>
          </cell>
          <cell r="F32">
            <v>3.0487804879999999E-3</v>
          </cell>
          <cell r="G32">
            <v>1.1017498380000001E-2</v>
          </cell>
          <cell r="H32">
            <v>1.259445844E-3</v>
          </cell>
          <cell r="J32">
            <v>8.6882594450000006E-3</v>
          </cell>
          <cell r="K32">
            <v>4.1485216589999999E-2</v>
          </cell>
          <cell r="L32">
            <v>4.0578313249999998E-2</v>
          </cell>
        </row>
        <row r="33">
          <cell r="A33">
            <v>4.9967762729999997E-2</v>
          </cell>
          <cell r="B33">
            <v>4.7543581620000004E-3</v>
          </cell>
          <cell r="C33">
            <v>4.7543581620000004E-3</v>
          </cell>
          <cell r="F33">
            <v>4.863221884E-3</v>
          </cell>
          <cell r="G33">
            <v>-1.2820512819999999E-2</v>
          </cell>
          <cell r="H33">
            <v>2.3899371070000001E-2</v>
          </cell>
          <cell r="J33">
            <v>7.1949840680000004E-3</v>
          </cell>
          <cell r="K33">
            <v>1.5294894369999999E-2</v>
          </cell>
          <cell r="L33">
            <v>7.7806595040000003E-3</v>
          </cell>
        </row>
        <row r="34">
          <cell r="A34">
            <v>2.0059359329999998E-2</v>
          </cell>
          <cell r="B34">
            <v>2.649842271E-2</v>
          </cell>
          <cell r="C34">
            <v>2.649842271E-2</v>
          </cell>
          <cell r="F34">
            <v>1.6333938289999999E-2</v>
          </cell>
          <cell r="G34">
            <v>-1.103896104E-2</v>
          </cell>
          <cell r="H34">
            <v>2.8255528259999999E-2</v>
          </cell>
          <cell r="J34">
            <v>-2.5778140630000002E-2</v>
          </cell>
          <cell r="K34">
            <v>-2.3951446840000001E-2</v>
          </cell>
          <cell r="L34">
            <v>8.9981617649999998E-2</v>
          </cell>
        </row>
        <row r="35">
          <cell r="A35">
            <v>3.2306611819999997E-2</v>
          </cell>
          <cell r="B35">
            <v>2.7658266750000002E-3</v>
          </cell>
          <cell r="C35">
            <v>2.7658266750000002E-3</v>
          </cell>
          <cell r="F35">
            <v>2.023809524E-2</v>
          </cell>
          <cell r="G35">
            <v>1.116217991E-2</v>
          </cell>
          <cell r="H35">
            <v>2.7479092E-2</v>
          </cell>
          <cell r="J35">
            <v>4.6090672919999999E-4</v>
          </cell>
          <cell r="K35">
            <v>-1.1103708640000001E-3</v>
          </cell>
          <cell r="L35">
            <v>-9.2756556200000002E-4</v>
          </cell>
        </row>
        <row r="36">
          <cell r="A36">
            <v>-2.633880844E-2</v>
          </cell>
          <cell r="B36">
            <v>1.5936254980000002E-2</v>
          </cell>
          <cell r="C36">
            <v>1.5936254980000002E-2</v>
          </cell>
          <cell r="F36">
            <v>1.1668611440000001E-2</v>
          </cell>
          <cell r="G36">
            <v>1.233766234E-2</v>
          </cell>
          <cell r="H36">
            <v>7.6744186049999996E-2</v>
          </cell>
          <cell r="J36">
            <v>-1.049126775E-2</v>
          </cell>
          <cell r="K36">
            <v>3.2792352160000003E-2</v>
          </cell>
          <cell r="L36">
            <v>3.2072923699999999E-3</v>
          </cell>
        </row>
        <row r="37">
          <cell r="A37">
            <v>0</v>
          </cell>
          <cell r="B37">
            <v>4.9773755660000002E-2</v>
          </cell>
          <cell r="C37">
            <v>4.9773755660000002E-2</v>
          </cell>
          <cell r="F37">
            <v>-2.6528258360000001E-2</v>
          </cell>
          <cell r="G37">
            <v>1.154586273E-2</v>
          </cell>
          <cell r="H37">
            <v>9.9352051839999997E-2</v>
          </cell>
          <cell r="J37">
            <v>1.1237381750000001E-2</v>
          </cell>
          <cell r="K37">
            <v>4.7895813150000001E-2</v>
          </cell>
          <cell r="L37">
            <v>1.177856302E-3</v>
          </cell>
        </row>
        <row r="38">
          <cell r="A38">
            <v>-4.8313036529999999E-2</v>
          </cell>
          <cell r="B38">
            <v>1.666666667E-2</v>
          </cell>
          <cell r="C38">
            <v>1.666666667E-2</v>
          </cell>
          <cell r="F38">
            <v>3.1398104269999998E-2</v>
          </cell>
          <cell r="G38">
            <v>5.5168040580000001E-2</v>
          </cell>
          <cell r="H38">
            <v>-1.9646365420000001E-3</v>
          </cell>
          <cell r="J38">
            <v>-2.2183157540000002E-2</v>
          </cell>
          <cell r="K38">
            <v>-1.366064092E-2</v>
          </cell>
          <cell r="L38">
            <v>5.8823529409999997E-3</v>
          </cell>
        </row>
        <row r="39">
          <cell r="A39">
            <v>-1.4789175579999999E-2</v>
          </cell>
          <cell r="B39">
            <v>5.3702656870000002E-3</v>
          </cell>
          <cell r="C39">
            <v>5.3702656870000002E-3</v>
          </cell>
          <cell r="F39">
            <v>4.6524985640000002E-2</v>
          </cell>
          <cell r="G39">
            <v>9.0144230770000007E-3</v>
          </cell>
          <cell r="H39">
            <v>9.8425196850000004E-3</v>
          </cell>
          <cell r="J39">
            <v>4.8433353310000003E-2</v>
          </cell>
          <cell r="K39">
            <v>0.1242320108</v>
          </cell>
          <cell r="L39">
            <v>4.8872180449999997E-2</v>
          </cell>
        </row>
        <row r="40">
          <cell r="A40">
            <v>1.5649952089999999E-2</v>
          </cell>
          <cell r="B40">
            <v>4.9761034580000002E-2</v>
          </cell>
          <cell r="C40">
            <v>4.9761034580000002E-2</v>
          </cell>
          <cell r="F40">
            <v>-7.6838638859999999E-3</v>
          </cell>
          <cell r="G40">
            <v>4.1691483030000002E-3</v>
          </cell>
          <cell r="H40">
            <v>4.9707602339999997E-2</v>
          </cell>
          <cell r="J40">
            <v>-7.3080613219999998E-3</v>
          </cell>
          <cell r="K40">
            <v>3.3160429790000001E-2</v>
          </cell>
          <cell r="L40">
            <v>2.8992433290000001E-2</v>
          </cell>
        </row>
        <row r="41">
          <cell r="A41">
            <v>1.2578616349999999E-3</v>
          </cell>
          <cell r="B41">
            <v>-3.1065881090000001E-2</v>
          </cell>
          <cell r="C41">
            <v>-3.1065881090000001E-2</v>
          </cell>
          <cell r="F41">
            <v>4.9778761060000003E-2</v>
          </cell>
          <cell r="G41">
            <v>2.3724792410000001E-2</v>
          </cell>
          <cell r="H41">
            <v>4.921077066E-2</v>
          </cell>
          <cell r="J41">
            <v>6.0210985209999998E-2</v>
          </cell>
          <cell r="K41">
            <v>1.8110095029999999E-2</v>
          </cell>
          <cell r="L41">
            <v>-5.820883969E-2</v>
          </cell>
        </row>
        <row r="42">
          <cell r="A42">
            <v>3.3500837519999998E-3</v>
          </cell>
          <cell r="B42">
            <v>-6.9098949700000002E-3</v>
          </cell>
          <cell r="C42">
            <v>-6.9098949700000002E-3</v>
          </cell>
          <cell r="F42">
            <v>-3.6880927290000001E-3</v>
          </cell>
          <cell r="G42">
            <v>-1.6222479719999999E-2</v>
          </cell>
          <cell r="H42">
            <v>4.9557522120000003E-2</v>
          </cell>
          <cell r="J42">
            <v>9.8337762090000003E-3</v>
          </cell>
          <cell r="K42">
            <v>-3.258189503E-3</v>
          </cell>
          <cell r="L42">
            <v>1.232842936E-3</v>
          </cell>
        </row>
        <row r="43">
          <cell r="A43">
            <v>-2.013772955E-2</v>
          </cell>
          <cell r="B43">
            <v>9.5185082099999999E-2</v>
          </cell>
          <cell r="C43">
            <v>9.5185082099999999E-2</v>
          </cell>
          <cell r="F43">
            <v>5.9227921730000001E-2</v>
          </cell>
          <cell r="G43">
            <v>2.4146054180000001E-2</v>
          </cell>
          <cell r="H43">
            <v>4.97470489E-2</v>
          </cell>
          <cell r="J43">
            <v>-7.9709588200000004E-3</v>
          </cell>
          <cell r="K43">
            <v>2.438377949E-2</v>
          </cell>
          <cell r="L43">
            <v>1.6007223769999999E-2</v>
          </cell>
        </row>
        <row r="44">
          <cell r="A44">
            <v>7.6669151320000002E-3</v>
          </cell>
          <cell r="B44">
            <v>2.9733163909999999E-2</v>
          </cell>
          <cell r="C44">
            <v>2.9733163909999999E-2</v>
          </cell>
          <cell r="F44">
            <v>9.985022466E-2</v>
          </cell>
          <cell r="G44">
            <v>4.6003450260000002E-2</v>
          </cell>
          <cell r="H44">
            <v>4.979919679E-2</v>
          </cell>
          <cell r="J44">
            <v>8.7513795039999998E-3</v>
          </cell>
          <cell r="K44">
            <v>-3.3031479090000003E-2</v>
          </cell>
          <cell r="L44">
            <v>3.5226630039999998E-2</v>
          </cell>
        </row>
        <row r="45">
          <cell r="A45">
            <v>-1.6696607839999999E-2</v>
          </cell>
          <cell r="B45">
            <v>-5.9723593290000002E-2</v>
          </cell>
          <cell r="C45">
            <v>-5.9723593290000002E-2</v>
          </cell>
          <cell r="F45">
            <v>-3.2682705399999998E-2</v>
          </cell>
          <cell r="G45">
            <v>-1.0445299619999999E-2</v>
          </cell>
          <cell r="H45">
            <v>9.1813312930000002E-3</v>
          </cell>
          <cell r="J45">
            <v>1.0057388529999999E-2</v>
          </cell>
          <cell r="K45">
            <v>-2.2743489120000002E-2</v>
          </cell>
          <cell r="L45">
            <v>1.59213299E-2</v>
          </cell>
        </row>
        <row r="46">
          <cell r="A46">
            <v>6.0182697469999998E-3</v>
          </cell>
          <cell r="B46">
            <v>1.6535433070000001E-2</v>
          </cell>
          <cell r="C46">
            <v>1.6535433070000001E-2</v>
          </cell>
          <cell r="F46">
            <v>4.692632567E-4</v>
          </cell>
          <cell r="G46">
            <v>-1.944444444E-2</v>
          </cell>
          <cell r="H46">
            <v>4.8521607279999997E-2</v>
          </cell>
          <cell r="J46">
            <v>-1.748218527E-3</v>
          </cell>
          <cell r="K46">
            <v>1.0221776029999999E-2</v>
          </cell>
          <cell r="L46">
            <v>3.6260275020000003E-2</v>
          </cell>
        </row>
        <row r="47">
          <cell r="A47">
            <v>-1.292596945E-2</v>
          </cell>
          <cell r="B47">
            <v>-2.2979602379999998E-2</v>
          </cell>
          <cell r="C47">
            <v>-2.2979602379999998E-2</v>
          </cell>
          <cell r="F47">
            <v>-3.7054409009999997E-2</v>
          </cell>
          <cell r="G47">
            <v>-1.5297450420000001E-2</v>
          </cell>
          <cell r="H47">
            <v>-4.9891540130000002E-2</v>
          </cell>
          <cell r="J47">
            <v>-2.9124550279999999E-3</v>
          </cell>
          <cell r="K47">
            <v>4.0654078959999999E-3</v>
          </cell>
          <cell r="L47">
            <v>1.4530358070000001E-2</v>
          </cell>
        </row>
        <row r="48">
          <cell r="A48">
            <v>5.0432900429999997E-2</v>
          </cell>
          <cell r="B48">
            <v>-1.770613108E-2</v>
          </cell>
          <cell r="C48">
            <v>-1.770613108E-2</v>
          </cell>
          <cell r="F48">
            <v>-2.9225523619999999E-2</v>
          </cell>
          <cell r="G48">
            <v>-3.4522439590000002E-2</v>
          </cell>
          <cell r="H48">
            <v>-4.0334855400000001E-2</v>
          </cell>
          <cell r="J48">
            <v>-9.3356242839999996E-3</v>
          </cell>
          <cell r="K48">
            <v>-3.6890408489999998E-3</v>
          </cell>
          <cell r="L48">
            <v>2.9521373770000001E-2</v>
          </cell>
        </row>
        <row r="49">
          <cell r="A49">
            <v>9.9938182570000006E-2</v>
          </cell>
          <cell r="B49">
            <v>2.448210923E-2</v>
          </cell>
          <cell r="C49">
            <v>2.448210923E-2</v>
          </cell>
          <cell r="F49">
            <v>-3.3617661819999999E-2</v>
          </cell>
          <cell r="G49">
            <v>2.3837902260000002E-3</v>
          </cell>
          <cell r="H49">
            <v>1.427438541E-2</v>
          </cell>
          <cell r="J49">
            <v>-2.441656549E-2</v>
          </cell>
          <cell r="K49">
            <v>-1.1740269120000001E-2</v>
          </cell>
          <cell r="L49">
            <v>-2.7539214990000001E-2</v>
          </cell>
        </row>
        <row r="50">
          <cell r="A50">
            <v>8.4956912699999998E-2</v>
          </cell>
          <cell r="B50">
            <v>4.9107142860000001E-2</v>
          </cell>
          <cell r="C50">
            <v>4.9107142860000001E-2</v>
          </cell>
          <cell r="F50">
            <v>-2.0768431980000002E-3</v>
          </cell>
          <cell r="G50">
            <v>-2.3781212840000001E-3</v>
          </cell>
          <cell r="H50">
            <v>4.9257232210000002E-2</v>
          </cell>
          <cell r="J50">
            <v>4.5630530970000001E-3</v>
          </cell>
          <cell r="K50">
            <v>4.4777483319999997E-3</v>
          </cell>
          <cell r="L50">
            <v>-1.7370994819999999E-2</v>
          </cell>
        </row>
        <row r="51">
          <cell r="A51">
            <v>2.9785029790000001E-2</v>
          </cell>
          <cell r="B51">
            <v>-2.9536921149999999E-2</v>
          </cell>
          <cell r="C51">
            <v>-2.9536921149999999E-2</v>
          </cell>
          <cell r="F51">
            <v>1.1966701349999999E-2</v>
          </cell>
          <cell r="G51">
            <v>3.5756853399999998E-3</v>
          </cell>
          <cell r="H51">
            <v>4.992548435E-2</v>
          </cell>
          <cell r="J51">
            <v>-1.0225149939999999E-3</v>
          </cell>
          <cell r="K51">
            <v>-7.0960698690000004E-3</v>
          </cell>
          <cell r="L51">
            <v>-9.0247344569999999E-2</v>
          </cell>
        </row>
        <row r="52">
          <cell r="A52">
            <v>-1.9450033530000001E-2</v>
          </cell>
          <cell r="B52">
            <v>2.65669332E-2</v>
          </cell>
          <cell r="C52">
            <v>2.65669332E-2</v>
          </cell>
          <cell r="F52">
            <v>-2.5706940870000002E-3</v>
          </cell>
          <cell r="G52">
            <v>-7.1258907359999998E-3</v>
          </cell>
          <cell r="H52">
            <v>4.9680624559999997E-2</v>
          </cell>
          <cell r="J52">
            <v>-9.4679448060000001E-3</v>
          </cell>
          <cell r="K52">
            <v>-3.2068902329999999E-3</v>
          </cell>
          <cell r="L52">
            <v>-3.1025473550000001E-3</v>
          </cell>
        </row>
        <row r="53">
          <cell r="A53">
            <v>7.9514363889999998E-3</v>
          </cell>
          <cell r="B53">
            <v>-8.2914572860000001E-3</v>
          </cell>
          <cell r="C53">
            <v>-8.2914572860000001E-3</v>
          </cell>
          <cell r="F53">
            <v>7.3195876290000003E-2</v>
          </cell>
          <cell r="G53">
            <v>2.5717703349999999E-2</v>
          </cell>
          <cell r="H53">
            <v>-1.7579445570000001E-2</v>
          </cell>
          <cell r="J53">
            <v>2.2852827789999999E-3</v>
          </cell>
          <cell r="K53">
            <v>8.7324202589999997E-3</v>
          </cell>
          <cell r="L53">
            <v>2.8665028669999999E-2</v>
          </cell>
        </row>
        <row r="54">
          <cell r="A54">
            <v>-1.2554075830000001E-2</v>
          </cell>
          <cell r="B54">
            <v>2.5335698000000001E-3</v>
          </cell>
          <cell r="C54">
            <v>2.5335698000000001E-3</v>
          </cell>
          <cell r="F54">
            <v>3.1700288180000001E-2</v>
          </cell>
          <cell r="G54">
            <v>-1.0495626819999999E-2</v>
          </cell>
          <cell r="H54">
            <v>-6.8823124570000001E-3</v>
          </cell>
          <cell r="J54">
            <v>9.8737038289999999E-3</v>
          </cell>
          <cell r="K54">
            <v>6.2875888460000003E-3</v>
          </cell>
          <cell r="L54">
            <v>5.7324840760000001E-3</v>
          </cell>
        </row>
        <row r="55">
          <cell r="A55">
            <v>1.0909715659999999E-2</v>
          </cell>
          <cell r="B55">
            <v>2.9315137729999999E-2</v>
          </cell>
          <cell r="C55">
            <v>2.9315137729999999E-2</v>
          </cell>
          <cell r="F55">
            <v>-1.9087523280000001E-2</v>
          </cell>
          <cell r="G55">
            <v>9.4284030639999999E-3</v>
          </cell>
          <cell r="H55">
            <v>1.7325017330000001E-2</v>
          </cell>
          <cell r="J55">
            <v>2.120349465E-3</v>
          </cell>
          <cell r="K55">
            <v>-8.5121796609999995E-3</v>
          </cell>
          <cell r="L55">
            <v>-6.3331222290000002E-4</v>
          </cell>
        </row>
        <row r="56">
          <cell r="A56">
            <v>-2.6682528890000001E-2</v>
          </cell>
          <cell r="B56">
            <v>-4.6894181190000002E-2</v>
          </cell>
          <cell r="C56">
            <v>-4.6894181190000002E-2</v>
          </cell>
          <cell r="F56">
            <v>-2.420503085E-2</v>
          </cell>
          <cell r="G56">
            <v>-2.977232925E-2</v>
          </cell>
          <cell r="H56">
            <v>-3.950953678E-2</v>
          </cell>
          <cell r="J56">
            <v>4.1807887469999999E-2</v>
          </cell>
          <cell r="K56">
            <v>-1.735318294E-2</v>
          </cell>
          <cell r="L56">
            <v>3.0893536120000001E-3</v>
          </cell>
        </row>
        <row r="57">
          <cell r="A57">
            <v>4.5660904490000001E-2</v>
          </cell>
          <cell r="B57">
            <v>4.3791859869999998E-2</v>
          </cell>
          <cell r="C57">
            <v>4.3791859869999998E-2</v>
          </cell>
          <cell r="F57">
            <v>7.2957198440000001E-3</v>
          </cell>
          <cell r="G57">
            <v>-1.8050541520000001E-2</v>
          </cell>
          <cell r="H57">
            <v>-4.8226950349999999E-2</v>
          </cell>
          <cell r="J57">
            <v>-3.194990315E-2</v>
          </cell>
          <cell r="K57">
            <v>2.6303559809999998E-2</v>
          </cell>
          <cell r="L57">
            <v>3.6326304980000002E-3</v>
          </cell>
        </row>
        <row r="58">
          <cell r="A58">
            <v>-1.5529765379999999E-2</v>
          </cell>
          <cell r="B58">
            <v>-3.5291214219999999E-2</v>
          </cell>
          <cell r="C58">
            <v>-3.5291214219999999E-2</v>
          </cell>
          <cell r="F58">
            <v>1.062288749E-2</v>
          </cell>
          <cell r="G58">
            <v>3.125E-2</v>
          </cell>
          <cell r="H58">
            <v>5.2160953799999998E-3</v>
          </cell>
          <cell r="J58">
            <v>9.8119585070000001E-2</v>
          </cell>
          <cell r="K58">
            <v>-1.21354827E-2</v>
          </cell>
          <cell r="L58">
            <v>-1.0307655989999999E-2</v>
          </cell>
        </row>
        <row r="59">
          <cell r="A59">
            <v>4.9953354249999998E-2</v>
          </cell>
          <cell r="B59">
            <v>-6.6513174720000002E-3</v>
          </cell>
          <cell r="C59">
            <v>-6.6513174720000002E-3</v>
          </cell>
          <cell r="F59">
            <v>-1.7677974199999998E-2</v>
          </cell>
          <cell r="G59">
            <v>-2.079619727E-2</v>
          </cell>
          <cell r="H59">
            <v>-2.965159377E-3</v>
          </cell>
          <cell r="J59">
            <v>-3.6742203119999997E-2</v>
          </cell>
          <cell r="K59">
            <v>-1.5951595159999998E-2</v>
          </cell>
          <cell r="L59">
            <v>1.391318175E-2</v>
          </cell>
        </row>
        <row r="60">
          <cell r="A60">
            <v>-1.171243942E-2</v>
          </cell>
          <cell r="B60">
            <v>2.83286119E-3</v>
          </cell>
          <cell r="C60">
            <v>2.83286119E-3</v>
          </cell>
          <cell r="F60">
            <v>-1.4591439689999999E-2</v>
          </cell>
          <cell r="G60">
            <v>-1.2742718449999999E-2</v>
          </cell>
          <cell r="H60">
            <v>-2.3791821559999999E-2</v>
          </cell>
          <cell r="J60">
            <v>-5.6563578930000002E-3</v>
          </cell>
          <cell r="K60">
            <v>1.8166573500000002E-2</v>
          </cell>
          <cell r="L60">
            <v>-3.1678820670000003E-2</v>
          </cell>
        </row>
        <row r="61">
          <cell r="A61">
            <v>-9.2357989370000001E-3</v>
          </cell>
          <cell r="B61">
            <v>3.8520801229999999E-3</v>
          </cell>
          <cell r="C61">
            <v>3.8520801229999999E-3</v>
          </cell>
          <cell r="F61">
            <v>-7.8973346500000006E-3</v>
          </cell>
          <cell r="G61">
            <v>-1.1063306700000001E-2</v>
          </cell>
          <cell r="H61">
            <v>6.0929169839999998E-3</v>
          </cell>
          <cell r="J61">
            <v>-1.8653959809999999E-3</v>
          </cell>
          <cell r="K61">
            <v>-7.3199743800000001E-3</v>
          </cell>
          <cell r="L61">
            <v>6.5592355660000004E-3</v>
          </cell>
        </row>
        <row r="62">
          <cell r="A62">
            <v>7.2595281310000002E-3</v>
          </cell>
          <cell r="B62">
            <v>2.558199028E-3</v>
          </cell>
          <cell r="C62">
            <v>2.558199028E-3</v>
          </cell>
          <cell r="F62">
            <v>1.691542289E-2</v>
          </cell>
          <cell r="G62">
            <v>1.7402113109999999E-2</v>
          </cell>
          <cell r="H62">
            <v>3.028009084E-3</v>
          </cell>
          <cell r="J62">
            <v>2.17789538E-2</v>
          </cell>
          <cell r="K62">
            <v>3.6316711219999999E-2</v>
          </cell>
          <cell r="L62">
            <v>-1.2067578440000001E-2</v>
          </cell>
        </row>
        <row r="63">
          <cell r="A63">
            <v>1.8018018019999998E-2</v>
          </cell>
          <cell r="B63">
            <v>6.3536616480000002E-2</v>
          </cell>
          <cell r="C63">
            <v>6.3536616480000002E-2</v>
          </cell>
          <cell r="F63">
            <v>9.7847358119999995E-3</v>
          </cell>
          <cell r="G63">
            <v>6.7196090409999999E-3</v>
          </cell>
          <cell r="H63">
            <v>-1.4339622640000001E-2</v>
          </cell>
          <cell r="J63">
            <v>-6.8453458890000004E-3</v>
          </cell>
          <cell r="K63">
            <v>-5.5145423820000001E-3</v>
          </cell>
          <cell r="L63">
            <v>3.5423452770000002E-2</v>
          </cell>
        </row>
        <row r="64">
          <cell r="A64">
            <v>3.3789219630000001E-3</v>
          </cell>
          <cell r="B64">
            <v>7.0297504799999994E-2</v>
          </cell>
          <cell r="C64">
            <v>7.0297504799999994E-2</v>
          </cell>
          <cell r="F64">
            <v>-1.01744186E-2</v>
          </cell>
          <cell r="G64">
            <v>1.638349515E-2</v>
          </cell>
          <cell r="H64">
            <v>-2.3736600310000001E-2</v>
          </cell>
          <cell r="J64">
            <v>9.7552970350000007E-3</v>
          </cell>
          <cell r="K64">
            <v>1.332617834E-2</v>
          </cell>
          <cell r="L64">
            <v>1.8718049550000001E-2</v>
          </cell>
        </row>
        <row r="65">
          <cell r="A65">
            <v>1.106478512E-2</v>
          </cell>
          <cell r="B65">
            <v>-5.4472091459999997E-2</v>
          </cell>
          <cell r="C65">
            <v>-5.4472091459999997E-2</v>
          </cell>
          <cell r="F65">
            <v>1.2726382769999999E-2</v>
          </cell>
          <cell r="G65">
            <v>-2.149253731E-2</v>
          </cell>
          <cell r="H65">
            <v>5.4901960779999998E-3</v>
          </cell>
          <cell r="J65">
            <v>-6.753706412E-3</v>
          </cell>
          <cell r="K65">
            <v>1.4827890559999999E-2</v>
          </cell>
          <cell r="L65">
            <v>-1.9223345940000001E-2</v>
          </cell>
        </row>
        <row r="66">
          <cell r="A66">
            <v>-1.1498810470000001E-2</v>
          </cell>
          <cell r="B66">
            <v>-1.398767188E-2</v>
          </cell>
          <cell r="C66">
            <v>-1.398767188E-2</v>
          </cell>
          <cell r="F66">
            <v>6.0415659740000002E-2</v>
          </cell>
          <cell r="G66">
            <v>-7.9316656499999992E-3</v>
          </cell>
          <cell r="H66">
            <v>4.5241809670000001E-2</v>
          </cell>
          <cell r="J66">
            <v>-8.2904568839999998E-3</v>
          </cell>
          <cell r="K66">
            <v>-2.1395025219999999E-2</v>
          </cell>
          <cell r="L66">
            <v>1.684508816E-2</v>
          </cell>
        </row>
        <row r="67">
          <cell r="A67">
            <v>3.9310068189999997E-3</v>
          </cell>
          <cell r="B67">
            <v>3.6066362109999999E-3</v>
          </cell>
          <cell r="C67">
            <v>3.6066362109999999E-3</v>
          </cell>
          <cell r="F67">
            <v>9.9817684589999997E-2</v>
          </cell>
          <cell r="G67">
            <v>-1.3530135299999999E-2</v>
          </cell>
          <cell r="H67">
            <v>-9.7014925370000008E-3</v>
          </cell>
          <cell r="J67">
            <v>-9.4963976020000004E-3</v>
          </cell>
          <cell r="K67">
            <v>-3.2883043009999998E-3</v>
          </cell>
          <cell r="L67">
            <v>3.3209475150000001E-2</v>
          </cell>
        </row>
        <row r="68">
          <cell r="A68">
            <v>1.3744606039999999E-2</v>
          </cell>
          <cell r="B68">
            <v>-6.7081935790000002E-3</v>
          </cell>
          <cell r="C68">
            <v>-6.7081935790000002E-3</v>
          </cell>
          <cell r="F68">
            <v>3.315375052E-3</v>
          </cell>
          <cell r="G68">
            <v>-2.0573566080000001E-2</v>
          </cell>
          <cell r="H68">
            <v>-7.5357950260000002E-4</v>
          </cell>
          <cell r="J68">
            <v>-9.3653408349999995E-3</v>
          </cell>
          <cell r="K68">
            <v>3.2991529199999999E-3</v>
          </cell>
          <cell r="L68">
            <v>1.423540871E-3</v>
          </cell>
        </row>
        <row r="69">
          <cell r="A69">
            <v>4.9976351879999999E-2</v>
          </cell>
          <cell r="B69">
            <v>1.6160154369999999E-2</v>
          </cell>
          <cell r="C69">
            <v>1.6160154369999999E-2</v>
          </cell>
          <cell r="F69">
            <v>-5.36968195E-2</v>
          </cell>
          <cell r="G69">
            <v>4.4557606620000004E-3</v>
          </cell>
          <cell r="H69">
            <v>3.7707390650000001E-3</v>
          </cell>
          <cell r="J69">
            <v>1.00330699E-2</v>
          </cell>
          <cell r="K69">
            <v>-1.599715606E-2</v>
          </cell>
          <cell r="L69">
            <v>1.7507107590000001E-2</v>
          </cell>
        </row>
        <row r="70">
          <cell r="A70">
            <v>0.05</v>
          </cell>
          <cell r="B70">
            <v>1.0443864230000001E-2</v>
          </cell>
          <cell r="C70">
            <v>1.0443864230000001E-2</v>
          </cell>
          <cell r="F70">
            <v>-1.4840680930000001E-2</v>
          </cell>
          <cell r="G70">
            <v>-1.9645120410000001E-2</v>
          </cell>
          <cell r="H70">
            <v>-3.6063110439999997E-2</v>
          </cell>
          <cell r="J70">
            <v>4.6984831669999996E-3</v>
          </cell>
          <cell r="K70">
            <v>-1.0386560689999999E-2</v>
          </cell>
          <cell r="L70">
            <v>-2.0808823529999999E-2</v>
          </cell>
        </row>
        <row r="71">
          <cell r="A71">
            <v>2.5954525950000001E-2</v>
          </cell>
          <cell r="B71">
            <v>-2.7953958189999999E-2</v>
          </cell>
          <cell r="C71">
            <v>-2.7953958189999999E-2</v>
          </cell>
          <cell r="F71">
            <v>-8.4182543200000005E-3</v>
          </cell>
          <cell r="G71">
            <v>-1.4221073040000001E-2</v>
          </cell>
          <cell r="H71">
            <v>-9.3530787220000005E-3</v>
          </cell>
          <cell r="J71">
            <v>1.2409323559999999E-2</v>
          </cell>
          <cell r="K71">
            <v>-6.4798758780000004E-3</v>
          </cell>
          <cell r="L71">
            <v>1.854772096E-2</v>
          </cell>
        </row>
        <row r="72">
          <cell r="A72">
            <v>-4.9968638930000003E-2</v>
          </cell>
          <cell r="B72">
            <v>-1.594973417E-2</v>
          </cell>
          <cell r="C72">
            <v>-1.594973417E-2</v>
          </cell>
          <cell r="F72">
            <v>-4.4682752459999997E-3</v>
          </cell>
          <cell r="G72">
            <v>-1.31147541E-3</v>
          </cell>
          <cell r="H72">
            <v>-4.4059795440000001E-2</v>
          </cell>
          <cell r="J72">
            <v>8.8201062050000008E-3</v>
          </cell>
          <cell r="K72">
            <v>1.0655888299999999E-2</v>
          </cell>
          <cell r="L72">
            <v>6.0454143320000002E-3</v>
          </cell>
        </row>
        <row r="73">
          <cell r="A73">
            <v>-1.8852699529999999E-2</v>
          </cell>
          <cell r="B73">
            <v>2.3084479370000001E-2</v>
          </cell>
          <cell r="C73">
            <v>2.3084479370000001E-2</v>
          </cell>
          <cell r="F73">
            <v>-2.6929982049999999E-3</v>
          </cell>
          <cell r="G73">
            <v>5.515430072E-2</v>
          </cell>
          <cell r="H73">
            <v>4.9382716049999997E-2</v>
          </cell>
          <cell r="J73">
            <v>1.025724226E-2</v>
          </cell>
          <cell r="K73">
            <v>4.8173059439999999E-2</v>
          </cell>
          <cell r="L73">
            <v>1.8466950020000001E-2</v>
          </cell>
        </row>
        <row r="74">
          <cell r="A74">
            <v>4.9943925229999998E-2</v>
          </cell>
          <cell r="B74">
            <v>-8.1613058089999996E-3</v>
          </cell>
          <cell r="C74">
            <v>-8.1613058089999996E-3</v>
          </cell>
          <cell r="F74">
            <v>-5.6705670569999998E-2</v>
          </cell>
          <cell r="G74">
            <v>-6.2227753580000004E-4</v>
          </cell>
          <cell r="H74">
            <v>1.098039216E-2</v>
          </cell>
          <cell r="J74">
            <v>-3.4616894469999999E-3</v>
          </cell>
          <cell r="K74">
            <v>3.6160249739999997E-2</v>
          </cell>
          <cell r="L74">
            <v>2.9932364369999999E-2</v>
          </cell>
        </row>
        <row r="75">
          <cell r="A75">
            <v>-2.4496190269999999E-2</v>
          </cell>
          <cell r="B75">
            <v>-9.4385285580000002E-3</v>
          </cell>
          <cell r="C75">
            <v>-9.4385285580000002E-3</v>
          </cell>
          <cell r="F75">
            <v>-8.5877862600000007E-3</v>
          </cell>
          <cell r="G75">
            <v>2.677459527E-2</v>
          </cell>
          <cell r="H75">
            <v>1.008533747E-2</v>
          </cell>
          <cell r="J75">
            <v>-9.4363271739999997E-3</v>
          </cell>
          <cell r="K75">
            <v>-8.3689011629999998E-4</v>
          </cell>
          <cell r="L75">
            <v>8.1738158449999997E-3</v>
          </cell>
        </row>
        <row r="76">
          <cell r="A76">
            <v>-2.2629389010000001E-2</v>
          </cell>
          <cell r="B76">
            <v>5.423894454E-2</v>
          </cell>
          <cell r="C76">
            <v>5.423894454E-2</v>
          </cell>
          <cell r="F76">
            <v>3.8498556300000002E-3</v>
          </cell>
          <cell r="G76">
            <v>1.8192844150000001E-3</v>
          </cell>
          <cell r="H76">
            <v>-7.6804915510000002E-3</v>
          </cell>
          <cell r="J76">
            <v>-4.4467742809999999E-3</v>
          </cell>
          <cell r="K76">
            <v>-2.2614959379999998E-3</v>
          </cell>
          <cell r="L76">
            <v>-1.212667175E-2</v>
          </cell>
        </row>
        <row r="77">
          <cell r="A77">
            <v>-2.5543356489999999E-2</v>
          </cell>
          <cell r="B77">
            <v>3.1981460019999998E-2</v>
          </cell>
          <cell r="C77">
            <v>3.1981460019999998E-2</v>
          </cell>
          <cell r="F77">
            <v>1.773729626E-2</v>
          </cell>
          <cell r="G77">
            <v>6.0532687649999996E-4</v>
          </cell>
          <cell r="H77">
            <v>4.9535603720000002E-2</v>
          </cell>
          <cell r="J77">
            <v>8.352246936E-4</v>
          </cell>
          <cell r="K77">
            <v>0</v>
          </cell>
          <cell r="L77">
            <v>3.5072951739999999E-3</v>
          </cell>
        </row>
        <row r="78">
          <cell r="A78">
            <v>-2.4833295009999999E-2</v>
          </cell>
          <cell r="B78">
            <v>-3.1214911299999999E-2</v>
          </cell>
          <cell r="C78">
            <v>-3.1214911299999999E-2</v>
          </cell>
          <cell r="F78">
            <v>-2.2609514840000001E-2</v>
          </cell>
          <cell r="G78">
            <v>-1.9963702359999998E-2</v>
          </cell>
          <cell r="H78">
            <v>1.253687316E-2</v>
          </cell>
          <cell r="J78">
            <v>1.6509134449999999E-3</v>
          </cell>
          <cell r="K78">
            <v>-3.3579583610000002E-3</v>
          </cell>
          <cell r="L78">
            <v>4.8930518659999998E-3</v>
          </cell>
        </row>
        <row r="79">
          <cell r="A79">
            <v>3.977049438E-2</v>
          </cell>
          <cell r="B79">
            <v>-3.2916087160000003E-2</v>
          </cell>
          <cell r="C79">
            <v>-3.2916087160000003E-2</v>
          </cell>
          <cell r="F79">
            <v>-3.180722892E-2</v>
          </cell>
          <cell r="G79">
            <v>-2.4691358020000002E-3</v>
          </cell>
          <cell r="H79">
            <v>-4.4428259290000001E-2</v>
          </cell>
          <cell r="J79">
            <v>-1.1700355000000001E-2</v>
          </cell>
          <cell r="K79">
            <v>-6.4858490570000003E-3</v>
          </cell>
          <cell r="L79">
            <v>2.177239844E-2</v>
          </cell>
        </row>
        <row r="80">
          <cell r="A80">
            <v>4.9965983819999997E-2</v>
          </cell>
          <cell r="B80">
            <v>8.1495685520000007E-3</v>
          </cell>
          <cell r="C80">
            <v>8.1495685520000007E-3</v>
          </cell>
          <cell r="F80">
            <v>1.045296167E-2</v>
          </cell>
          <cell r="G80">
            <v>-1.113861386E-2</v>
          </cell>
          <cell r="H80">
            <v>-1.295731707E-2</v>
          </cell>
          <cell r="J80">
            <v>9.2365209100000005E-3</v>
          </cell>
          <cell r="K80">
            <v>-1.5091140310000001E-2</v>
          </cell>
          <cell r="L80">
            <v>7.9923752469999998E-2</v>
          </cell>
        </row>
        <row r="81">
          <cell r="A81">
            <v>4.5356371489999998E-2</v>
          </cell>
          <cell r="B81">
            <v>-1.188777936E-3</v>
          </cell>
          <cell r="C81">
            <v>-1.188777936E-3</v>
          </cell>
          <cell r="F81">
            <v>1.6256157640000001E-2</v>
          </cell>
          <cell r="G81">
            <v>-5.0062578220000003E-3</v>
          </cell>
          <cell r="H81">
            <v>1.38996139E-2</v>
          </cell>
          <cell r="J81">
            <v>-1.766842201E-2</v>
          </cell>
          <cell r="K81">
            <v>1.480588792E-2</v>
          </cell>
          <cell r="L81">
            <v>-4.286704911E-3</v>
          </cell>
        </row>
        <row r="82">
          <cell r="A82">
            <v>-3.3057851239999998E-3</v>
          </cell>
          <cell r="B82">
            <v>-1.6662699360000002E-2</v>
          </cell>
          <cell r="C82">
            <v>-1.6662699360000002E-2</v>
          </cell>
          <cell r="F82">
            <v>-1.6480853130000001E-2</v>
          </cell>
          <cell r="G82">
            <v>-2.2641509430000002E-2</v>
          </cell>
          <cell r="H82">
            <v>-2.361005331E-2</v>
          </cell>
          <cell r="J82">
            <v>-1.2570013119999999E-2</v>
          </cell>
          <cell r="K82">
            <v>9.8396810590000005E-3</v>
          </cell>
          <cell r="L82">
            <v>4.919278253E-2</v>
          </cell>
        </row>
        <row r="83">
          <cell r="A83">
            <v>4.9958540629999999E-2</v>
          </cell>
          <cell r="B83">
            <v>3.8731541999999998E-3</v>
          </cell>
          <cell r="C83">
            <v>3.8731541999999998E-3</v>
          </cell>
          <cell r="F83">
            <v>1.330704781E-2</v>
          </cell>
          <cell r="G83">
            <v>7.7220077220000001E-3</v>
          </cell>
          <cell r="H83">
            <v>8.5803432140000007E-3</v>
          </cell>
          <cell r="J83">
            <v>8.2689031580000003E-2</v>
          </cell>
          <cell r="K83">
            <v>5.2918941620000003E-3</v>
          </cell>
          <cell r="L83">
            <v>-1.8585566009999999E-2</v>
          </cell>
        </row>
        <row r="84">
          <cell r="A84">
            <v>4.9950641660000003E-2</v>
          </cell>
          <cell r="B84">
            <v>-2.4354955389999999E-2</v>
          </cell>
          <cell r="C84">
            <v>-2.4354955389999999E-2</v>
          </cell>
          <cell r="F84">
            <v>-1.7509727629999999E-2</v>
          </cell>
          <cell r="G84">
            <v>-3.0651340999999999E-2</v>
          </cell>
          <cell r="H84">
            <v>4.9497293120000001E-2</v>
          </cell>
          <cell r="J84">
            <v>-3.2593284229999998E-2</v>
          </cell>
          <cell r="K84">
            <v>-4.5120320859999997E-3</v>
          </cell>
          <cell r="L84">
            <v>-4.30398426E-4</v>
          </cell>
        </row>
        <row r="85">
          <cell r="A85">
            <v>4.1306255479999998E-2</v>
          </cell>
          <cell r="B85">
            <v>1.408798814E-2</v>
          </cell>
          <cell r="C85">
            <v>1.408798814E-2</v>
          </cell>
          <cell r="F85">
            <v>2.2277227720000001E-2</v>
          </cell>
          <cell r="G85">
            <v>2.6350461129999998E-3</v>
          </cell>
          <cell r="H85">
            <v>4.9373618280000003E-2</v>
          </cell>
          <cell r="J85">
            <v>-1.4120002140000001E-3</v>
          </cell>
          <cell r="K85">
            <v>2.5348329700000002E-2</v>
          </cell>
          <cell r="L85">
            <v>2.706526419E-3</v>
          </cell>
        </row>
        <row r="86">
          <cell r="A86">
            <v>-3.19629206E-2</v>
          </cell>
          <cell r="B86">
            <v>-6.0931026079999997E-3</v>
          </cell>
          <cell r="C86">
            <v>-6.0931026079999997E-3</v>
          </cell>
          <cell r="F86">
            <v>4.3583535109999998E-3</v>
          </cell>
          <cell r="G86">
            <v>1.1169513799999999E-2</v>
          </cell>
          <cell r="H86">
            <v>4.985955056E-2</v>
          </cell>
          <cell r="J86">
            <v>-9.4326114190000001E-3</v>
          </cell>
          <cell r="K86">
            <v>-9.2501637199999993E-3</v>
          </cell>
          <cell r="L86">
            <v>6.7480522670000003E-4</v>
          </cell>
        </row>
        <row r="87">
          <cell r="A87">
            <v>4.9993781869999997E-2</v>
          </cell>
          <cell r="B87">
            <v>-2.4521824420000002E-4</v>
          </cell>
          <cell r="C87">
            <v>-2.4521824420000002E-4</v>
          </cell>
          <cell r="F87">
            <v>3.6644165860000001E-2</v>
          </cell>
          <cell r="G87">
            <v>1.429499675E-2</v>
          </cell>
          <cell r="H87">
            <v>4.9498327760000002E-2</v>
          </cell>
          <cell r="J87">
            <v>-1.3732540699999999E-3</v>
          </cell>
          <cell r="K87">
            <v>-3.5528381389999999E-3</v>
          </cell>
          <cell r="L87">
            <v>9.134379598E-3</v>
          </cell>
        </row>
        <row r="88">
          <cell r="A88">
            <v>-3.565083501E-2</v>
          </cell>
          <cell r="B88">
            <v>1.7660044149999998E-2</v>
          </cell>
          <cell r="C88">
            <v>1.7660044149999998E-2</v>
          </cell>
          <cell r="F88">
            <v>4.3720930230000003E-2</v>
          </cell>
          <cell r="G88">
            <v>7.6873798849999998E-3</v>
          </cell>
          <cell r="H88">
            <v>3.6966220520000002E-2</v>
          </cell>
          <cell r="J88">
            <v>3.980675629E-3</v>
          </cell>
          <cell r="K88">
            <v>-1.5091210609999999E-2</v>
          </cell>
          <cell r="L88">
            <v>1.7495899400000001E-2</v>
          </cell>
        </row>
        <row r="89">
          <cell r="A89">
            <v>4.7776958979999999E-2</v>
          </cell>
          <cell r="B89">
            <v>2.578934683E-2</v>
          </cell>
          <cell r="C89">
            <v>2.578934683E-2</v>
          </cell>
          <cell r="F89">
            <v>1.5597147949999999E-2</v>
          </cell>
          <cell r="G89">
            <v>5.0858232680000004E-3</v>
          </cell>
          <cell r="H89">
            <v>-2.2741241549999999E-2</v>
          </cell>
          <cell r="J89">
            <v>-1.6364193409999998E-2</v>
          </cell>
          <cell r="K89">
            <v>-1.1870685299999999E-2</v>
          </cell>
          <cell r="L89">
            <v>3.7375365690000002E-2</v>
          </cell>
        </row>
        <row r="90">
          <cell r="A90">
            <v>-4.1554331260000001E-2</v>
          </cell>
          <cell r="B90">
            <v>-2.7960526320000002E-2</v>
          </cell>
          <cell r="C90">
            <v>-2.7960526320000002E-2</v>
          </cell>
          <cell r="F90">
            <v>1.096972356E-2</v>
          </cell>
          <cell r="G90">
            <v>-7.590132827E-3</v>
          </cell>
          <cell r="H90">
            <v>2.8301886790000001E-2</v>
          </cell>
          <cell r="J90">
            <v>1.4291210910000001E-3</v>
          </cell>
          <cell r="K90">
            <v>3.6039873899999998E-2</v>
          </cell>
          <cell r="L90">
            <v>-1.076258993E-2</v>
          </cell>
        </row>
        <row r="91">
          <cell r="A91">
            <v>-3.8219286980000003E-2</v>
          </cell>
          <cell r="B91">
            <v>1.160261059E-2</v>
          </cell>
          <cell r="C91">
            <v>1.160261059E-2</v>
          </cell>
          <cell r="F91">
            <v>-2.4305555560000001E-2</v>
          </cell>
          <cell r="G91">
            <v>-4.4614404079999998E-3</v>
          </cell>
          <cell r="H91">
            <v>5.5045871560000003E-3</v>
          </cell>
          <cell r="J91">
            <v>-7.0439285000000003E-3</v>
          </cell>
          <cell r="K91">
            <v>-5.4276315790000003E-3</v>
          </cell>
          <cell r="L91">
            <v>7.6797765880000004E-3</v>
          </cell>
        </row>
        <row r="92">
          <cell r="A92">
            <v>-1.487792472E-2</v>
          </cell>
          <cell r="B92">
            <v>3.990442055E-2</v>
          </cell>
          <cell r="C92">
            <v>3.990442055E-2</v>
          </cell>
          <cell r="F92">
            <v>-1.9572953739999999E-2</v>
          </cell>
          <cell r="G92">
            <v>6.4020486559999996E-3</v>
          </cell>
          <cell r="H92">
            <v>7.9075425790000008E-3</v>
          </cell>
          <cell r="J92">
            <v>-5.0670695750000003E-3</v>
          </cell>
          <cell r="K92">
            <v>2.2903919299999999E-2</v>
          </cell>
          <cell r="L92">
            <v>2.176674365E-2</v>
          </cell>
        </row>
        <row r="93">
          <cell r="A93">
            <v>4.9954821220000001E-2</v>
          </cell>
          <cell r="B93">
            <v>-2.159926471E-2</v>
          </cell>
          <cell r="C93">
            <v>-2.159926471E-2</v>
          </cell>
          <cell r="F93">
            <v>0</v>
          </cell>
          <cell r="G93">
            <v>-1.908396947E-2</v>
          </cell>
          <cell r="H93">
            <v>-5.9143029569999998E-2</v>
          </cell>
          <cell r="J93">
            <v>-2.8705298439999998E-3</v>
          </cell>
          <cell r="K93">
            <v>-5.0117209600000004E-3</v>
          </cell>
          <cell r="L93">
            <v>-3.6164321639999999E-3</v>
          </cell>
        </row>
        <row r="94">
          <cell r="A94">
            <v>4.0939267270000003E-2</v>
          </cell>
          <cell r="B94">
            <v>-1.150775012E-2</v>
          </cell>
          <cell r="C94">
            <v>-1.150775012E-2</v>
          </cell>
          <cell r="F94">
            <v>-1.0435571689999999E-2</v>
          </cell>
          <cell r="G94">
            <v>2.8534370949999999E-2</v>
          </cell>
          <cell r="H94">
            <v>0</v>
          </cell>
          <cell r="J94">
            <v>-3.2502507340000002E-3</v>
          </cell>
          <cell r="K94">
            <v>2.2178893490000001E-2</v>
          </cell>
          <cell r="L94">
            <v>1.27601656E-2</v>
          </cell>
        </row>
        <row r="95">
          <cell r="A95">
            <v>3.9092949100000003E-2</v>
          </cell>
          <cell r="B95">
            <v>2.2570681870000001E-2</v>
          </cell>
          <cell r="C95">
            <v>2.2570681870000001E-2</v>
          </cell>
          <cell r="F95">
            <v>4.0348464010000001E-2</v>
          </cell>
          <cell r="G95">
            <v>1.702395965E-2</v>
          </cell>
          <cell r="H95">
            <v>-8.9801154589999998E-3</v>
          </cell>
          <cell r="J95">
            <v>4.3043210909999999E-3</v>
          </cell>
          <cell r="K95">
            <v>2.4876808140000001E-2</v>
          </cell>
          <cell r="L95">
            <v>-6.7196774550000004E-4</v>
          </cell>
        </row>
        <row r="96">
          <cell r="A96">
            <v>2.8074562399999999E-2</v>
          </cell>
          <cell r="B96">
            <v>2.3234200739999998E-3</v>
          </cell>
          <cell r="C96">
            <v>2.3234200739999998E-3</v>
          </cell>
          <cell r="F96">
            <v>-8.3737329220000007E-3</v>
          </cell>
          <cell r="G96">
            <v>-1.363918165E-2</v>
          </cell>
          <cell r="H96">
            <v>6.6019417479999995E-2</v>
          </cell>
          <cell r="J96">
            <v>5.7701584469999996E-3</v>
          </cell>
          <cell r="K96">
            <v>7.4447460260000002E-3</v>
          </cell>
          <cell r="L96">
            <v>1.3840636559999999E-2</v>
          </cell>
        </row>
        <row r="97">
          <cell r="A97">
            <v>-7.1862907679999999E-4</v>
          </cell>
          <cell r="B97">
            <v>-1.367640241E-2</v>
          </cell>
          <cell r="C97">
            <v>-1.367640241E-2</v>
          </cell>
          <cell r="F97">
            <v>-1.2E-2</v>
          </cell>
          <cell r="G97">
            <v>3.268384664E-2</v>
          </cell>
          <cell r="H97">
            <v>-1.9429265330000001E-2</v>
          </cell>
          <cell r="J97">
            <v>4.3442970720000001E-2</v>
          </cell>
          <cell r="K97">
            <v>3.0636594570000002E-2</v>
          </cell>
          <cell r="L97">
            <v>5.5822693860000001E-3</v>
          </cell>
        </row>
        <row r="98">
          <cell r="A98">
            <v>-1.499142557E-2</v>
          </cell>
          <cell r="B98">
            <v>-3.5252643949999999E-3</v>
          </cell>
          <cell r="C98">
            <v>-3.5252643949999999E-3</v>
          </cell>
          <cell r="F98">
            <v>8.9968511020000003E-2</v>
          </cell>
          <cell r="G98">
            <v>-1.3390139989999999E-2</v>
          </cell>
          <cell r="H98">
            <v>0.13188854489999999</v>
          </cell>
          <cell r="J98">
            <v>3.5375857439999998E-2</v>
          </cell>
          <cell r="K98">
            <v>-1.5161699900000001E-2</v>
          </cell>
          <cell r="L98">
            <v>3.2977904800000001E-4</v>
          </cell>
        </row>
        <row r="99">
          <cell r="A99">
            <v>-1.68482534E-4</v>
          </cell>
          <cell r="B99">
            <v>2.0047169810000001E-2</v>
          </cell>
          <cell r="C99">
            <v>2.0047169810000001E-2</v>
          </cell>
          <cell r="F99">
            <v>-3.7969459349999998E-2</v>
          </cell>
          <cell r="G99">
            <v>2.4676125849999999E-3</v>
          </cell>
          <cell r="H99">
            <v>-1.258205689E-2</v>
          </cell>
          <cell r="J99">
            <v>3.426961496E-2</v>
          </cell>
          <cell r="K99">
            <v>3.56438647E-3</v>
          </cell>
          <cell r="L99">
            <v>1.302197802E-2</v>
          </cell>
        </row>
        <row r="100">
          <cell r="A100">
            <v>-5.2238386790000001E-3</v>
          </cell>
          <cell r="B100">
            <v>-1.6878612719999998E-2</v>
          </cell>
          <cell r="C100">
            <v>-1.6878612719999998E-2</v>
          </cell>
          <cell r="F100">
            <v>0.16001715999999999</v>
          </cell>
          <cell r="G100">
            <v>-9.2307692310000002E-3</v>
          </cell>
          <cell r="H100">
            <v>-3.379501385E-2</v>
          </cell>
          <cell r="J100">
            <v>-2.689361421E-2</v>
          </cell>
          <cell r="K100">
            <v>-1.0126199650000001E-2</v>
          </cell>
          <cell r="L100">
            <v>-7.8646200569999995E-3</v>
          </cell>
        </row>
        <row r="101">
          <cell r="A101">
            <v>-1.547148504E-2</v>
          </cell>
          <cell r="B101">
            <v>1.7403574790000001E-2</v>
          </cell>
          <cell r="C101">
            <v>1.7403574790000001E-2</v>
          </cell>
          <cell r="F101">
            <v>-2.8106508879999999E-2</v>
          </cell>
          <cell r="G101">
            <v>1.118012422E-2</v>
          </cell>
          <cell r="H101">
            <v>-1.949541284E-2</v>
          </cell>
          <cell r="J101">
            <v>-8.7372546360000008E-3</v>
          </cell>
          <cell r="K101">
            <v>-9.3900297730000002E-3</v>
          </cell>
          <cell r="L101">
            <v>-1.169910343E-2</v>
          </cell>
        </row>
        <row r="102">
          <cell r="A102">
            <v>1.256022023E-2</v>
          </cell>
          <cell r="B102">
            <v>2.5427646790000002E-3</v>
          </cell>
          <cell r="C102">
            <v>2.5427646790000002E-3</v>
          </cell>
          <cell r="F102">
            <v>-3.4246575340000002E-2</v>
          </cell>
          <cell r="G102">
            <v>-1.5356265359999999E-2</v>
          </cell>
          <cell r="H102">
            <v>-7.6023391810000002E-3</v>
          </cell>
          <cell r="J102">
            <v>5.9902786339999996E-4</v>
          </cell>
          <cell r="K102">
            <v>2.1732429099999999E-2</v>
          </cell>
          <cell r="L102">
            <v>3.3189512110000001E-3</v>
          </cell>
        </row>
        <row r="103">
          <cell r="A103">
            <v>-1.257434155E-2</v>
          </cell>
          <cell r="B103">
            <v>-7.8395204060000001E-3</v>
          </cell>
          <cell r="C103">
            <v>-7.8395204060000001E-3</v>
          </cell>
          <cell r="F103">
            <v>-4.334121355E-2</v>
          </cell>
          <cell r="G103">
            <v>2.4953212730000002E-3</v>
          </cell>
          <cell r="H103">
            <v>-3.948143783E-2</v>
          </cell>
          <cell r="J103">
            <v>1.722456939E-2</v>
          </cell>
          <cell r="K103">
            <v>-1.5839493139999999E-3</v>
          </cell>
          <cell r="L103">
            <v>-4.6862939679999998E-3</v>
          </cell>
        </row>
        <row r="104">
          <cell r="A104">
            <v>-1.147249469E-3</v>
          </cell>
          <cell r="B104">
            <v>-5.2056704619999998E-2</v>
          </cell>
          <cell r="C104">
            <v>-5.2056704619999998E-2</v>
          </cell>
          <cell r="F104">
            <v>-8.6490939040000006E-2</v>
          </cell>
          <cell r="G104">
            <v>1.9912881140000002E-2</v>
          </cell>
          <cell r="H104">
            <v>-7.5460122700000007E-2</v>
          </cell>
          <cell r="J104">
            <v>-4.28619472E-2</v>
          </cell>
          <cell r="K104">
            <v>-4.0945833649999999E-2</v>
          </cell>
          <cell r="L104">
            <v>-3.2681548770000001E-3</v>
          </cell>
        </row>
        <row r="105">
          <cell r="A105">
            <v>-8.6142537180000005E-4</v>
          </cell>
          <cell r="B105">
            <v>-1.2257906350000001E-3</v>
          </cell>
          <cell r="C105">
            <v>-1.2257906350000001E-3</v>
          </cell>
          <cell r="F105">
            <v>1.442741208E-2</v>
          </cell>
          <cell r="G105">
            <v>-3.1726662599999997E-2</v>
          </cell>
          <cell r="H105">
            <v>3.3842070340000002E-2</v>
          </cell>
          <cell r="J105">
            <v>2.8337520420000002E-2</v>
          </cell>
          <cell r="K105">
            <v>3.9385584879999999E-4</v>
          </cell>
          <cell r="L105">
            <v>-1.172613093E-2</v>
          </cell>
        </row>
        <row r="106">
          <cell r="A106">
            <v>-7.3571674909999997E-3</v>
          </cell>
          <cell r="B106">
            <v>1.7427589590000001E-2</v>
          </cell>
          <cell r="C106">
            <v>1.7427589590000001E-2</v>
          </cell>
          <cell r="F106">
            <v>5.0666666669999999E-2</v>
          </cell>
          <cell r="G106">
            <v>1.1972274729999999E-2</v>
          </cell>
          <cell r="H106">
            <v>-2.631578947E-2</v>
          </cell>
          <cell r="J106">
            <v>-5.8769262309999997E-3</v>
          </cell>
          <cell r="K106">
            <v>1.181102362E-2</v>
          </cell>
          <cell r="L106">
            <v>5.9045155489999999E-3</v>
          </cell>
        </row>
        <row r="107">
          <cell r="A107">
            <v>2.8720324259999999E-2</v>
          </cell>
          <cell r="B107">
            <v>-1.085645356E-2</v>
          </cell>
          <cell r="C107">
            <v>-1.085645356E-2</v>
          </cell>
          <cell r="F107">
            <v>-4.6531302879999998E-3</v>
          </cell>
          <cell r="G107">
            <v>-1.556662516E-2</v>
          </cell>
          <cell r="H107">
            <v>-3.5596572180000001E-2</v>
          </cell>
          <cell r="J107">
            <v>5.607492696E-2</v>
          </cell>
          <cell r="K107">
            <v>2.2490272370000002E-2</v>
          </cell>
          <cell r="L107">
            <v>-6.4847942749999997E-3</v>
          </cell>
        </row>
        <row r="108">
          <cell r="A108">
            <v>2.133288304E-2</v>
          </cell>
          <cell r="B108">
            <v>-1.268292683E-2</v>
          </cell>
          <cell r="C108">
            <v>-1.268292683E-2</v>
          </cell>
          <cell r="F108">
            <v>-4.4198895029999997E-2</v>
          </cell>
          <cell r="G108">
            <v>-1.454775459E-2</v>
          </cell>
          <cell r="H108">
            <v>-6.8352699929999997E-3</v>
          </cell>
          <cell r="J108">
            <v>-1.8078857010000001E-2</v>
          </cell>
          <cell r="K108">
            <v>-1.704848162E-2</v>
          </cell>
          <cell r="L108">
            <v>3.0947557960000001E-3</v>
          </cell>
        </row>
        <row r="109">
          <cell r="A109">
            <v>-2.116285478E-2</v>
          </cell>
          <cell r="B109">
            <v>-1.8527667979999999E-2</v>
          </cell>
          <cell r="C109">
            <v>-1.8527667979999999E-2</v>
          </cell>
          <cell r="F109">
            <v>1.1116051579999999E-2</v>
          </cell>
          <cell r="G109">
            <v>-1.8613607189999999E-2</v>
          </cell>
          <cell r="H109">
            <v>1.6517549900000001E-2</v>
          </cell>
          <cell r="J109">
            <v>6.9603261409999998E-4</v>
          </cell>
          <cell r="K109">
            <v>5.4200542009999995E-4</v>
          </cell>
          <cell r="L109">
            <v>6.6752678520000004E-3</v>
          </cell>
        </row>
        <row r="110">
          <cell r="A110">
            <v>2.2521254430000002E-3</v>
          </cell>
          <cell r="B110">
            <v>-2.8945381320000001E-2</v>
          </cell>
          <cell r="C110">
            <v>-2.8945381320000001E-2</v>
          </cell>
          <cell r="F110">
            <v>-2.286719437E-2</v>
          </cell>
          <cell r="G110">
            <v>-2.616088947E-2</v>
          </cell>
          <cell r="H110">
            <v>-3.5206499660000001E-2</v>
          </cell>
          <cell r="J110">
            <v>-1.445747218E-2</v>
          </cell>
          <cell r="K110">
            <v>-1.292369602E-2</v>
          </cell>
          <cell r="L110">
            <v>-4.4020951740000001E-2</v>
          </cell>
        </row>
        <row r="111">
          <cell r="A111">
            <v>-1.9717993369999999E-2</v>
          </cell>
          <cell r="B111">
            <v>-2.306894764E-2</v>
          </cell>
          <cell r="C111">
            <v>-2.306894764E-2</v>
          </cell>
          <cell r="F111">
            <v>-2.9252925289999999E-2</v>
          </cell>
          <cell r="G111">
            <v>-2.3505708529999999E-2</v>
          </cell>
          <cell r="H111">
            <v>-2.947368421E-2</v>
          </cell>
          <cell r="J111">
            <v>-1.8450370519999999E-2</v>
          </cell>
          <cell r="K111">
            <v>1.967855743E-2</v>
          </cell>
          <cell r="L111">
            <v>-2.0750757750000001E-2</v>
          </cell>
        </row>
        <row r="112">
          <cell r="A112">
            <v>-6.3037249279999995E-4</v>
          </cell>
          <cell r="B112">
            <v>2.6266914299999999E-2</v>
          </cell>
          <cell r="C112">
            <v>2.6266914299999999E-2</v>
          </cell>
          <cell r="F112">
            <v>1.159017153E-2</v>
          </cell>
          <cell r="G112">
            <v>1.306740028E-2</v>
          </cell>
          <cell r="H112">
            <v>6.7968185099999995E-2</v>
          </cell>
          <cell r="J112">
            <v>-1.6092308220000001E-3</v>
          </cell>
          <cell r="K112">
            <v>-1.7684145779999999E-3</v>
          </cell>
          <cell r="L112">
            <v>1.9047619049999999E-3</v>
          </cell>
        </row>
        <row r="113">
          <cell r="A113">
            <v>-1.0149664540000001E-2</v>
          </cell>
          <cell r="B113">
            <v>-9.8241985520000005E-3</v>
          </cell>
          <cell r="C113">
            <v>-9.8241985520000005E-3</v>
          </cell>
          <cell r="F113">
            <v>-3.6663611369999998E-3</v>
          </cell>
          <cell r="G113">
            <v>-4.7522063820000003E-3</v>
          </cell>
          <cell r="H113">
            <v>-2.0311442109999999E-3</v>
          </cell>
          <cell r="J113">
            <v>5.6585332399999996E-4</v>
          </cell>
          <cell r="K113">
            <v>1.1245474849999999E-2</v>
          </cell>
          <cell r="L113">
            <v>2.0793726240000001E-2</v>
          </cell>
        </row>
        <row r="114">
          <cell r="A114">
            <v>3.533773607E-2</v>
          </cell>
          <cell r="B114">
            <v>2.6109660569999998E-2</v>
          </cell>
          <cell r="C114">
            <v>2.6109660569999998E-2</v>
          </cell>
          <cell r="F114">
            <v>3.5878564860000003E-2</v>
          </cell>
          <cell r="G114">
            <v>4.7748976809999996E-3</v>
          </cell>
          <cell r="H114">
            <v>3.7991858890000001E-2</v>
          </cell>
          <cell r="J114">
            <v>3.9433095699999997E-2</v>
          </cell>
          <cell r="K114">
            <v>4.4405514510000001E-2</v>
          </cell>
          <cell r="L114">
            <v>-1.373530439E-2</v>
          </cell>
        </row>
        <row r="115">
          <cell r="A115">
            <v>2.6130259619999999E-2</v>
          </cell>
          <cell r="B115">
            <v>-9.6692111959999997E-3</v>
          </cell>
          <cell r="C115">
            <v>-9.6692111959999997E-3</v>
          </cell>
          <cell r="F115">
            <v>-7.1047957369999998E-3</v>
          </cell>
          <cell r="G115">
            <v>2.0366598780000001E-3</v>
          </cell>
          <cell r="H115">
            <v>-1.7647058819999999E-2</v>
          </cell>
          <cell r="J115">
            <v>4.0047483219999999E-2</v>
          </cell>
          <cell r="K115">
            <v>-9.1161026839999999E-3</v>
          </cell>
          <cell r="L115">
            <v>1.9709666000000001E-2</v>
          </cell>
        </row>
        <row r="116">
          <cell r="A116">
            <v>-2.6828071320000001E-2</v>
          </cell>
          <cell r="B116">
            <v>4.5220966080000001E-2</v>
          </cell>
          <cell r="C116">
            <v>4.5220966080000001E-2</v>
          </cell>
          <cell r="F116">
            <v>6.2164579609999999E-2</v>
          </cell>
          <cell r="G116">
            <v>-1.016260163E-2</v>
          </cell>
          <cell r="H116">
            <v>5.7884231539999997E-2</v>
          </cell>
          <cell r="J116">
            <v>-1.1825877429999999E-2</v>
          </cell>
          <cell r="K116">
            <v>1.096636491E-2</v>
          </cell>
          <cell r="L116">
            <v>2.8935185190000001E-2</v>
          </cell>
        </row>
        <row r="117">
          <cell r="A117">
            <v>-3.3619095650000001E-3</v>
          </cell>
          <cell r="B117">
            <v>-1.941986234E-2</v>
          </cell>
          <cell r="C117">
            <v>-1.941986234E-2</v>
          </cell>
          <cell r="F117">
            <v>-1.305263158E-2</v>
          </cell>
          <cell r="G117">
            <v>1.3689253939999999E-3</v>
          </cell>
          <cell r="H117">
            <v>-4.4654088049999999E-2</v>
          </cell>
          <cell r="J117">
            <v>-1.1389887059999999E-2</v>
          </cell>
          <cell r="K117">
            <v>9.9737914969999994E-3</v>
          </cell>
          <cell r="L117">
            <v>3.205849269E-3</v>
          </cell>
        </row>
        <row r="118">
          <cell r="A118">
            <v>-4.5089110020000003E-2</v>
          </cell>
          <cell r="B118">
            <v>4.6628227629999998E-2</v>
          </cell>
          <cell r="C118">
            <v>4.6628227629999998E-2</v>
          </cell>
          <cell r="F118">
            <v>-2.4744027299999999E-2</v>
          </cell>
          <cell r="G118">
            <v>1.5721120979999999E-2</v>
          </cell>
          <cell r="H118">
            <v>-1.8433179720000002E-2</v>
          </cell>
          <cell r="J118">
            <v>2.3172037780000002E-2</v>
          </cell>
          <cell r="K118">
            <v>-2.0399336840000001E-2</v>
          </cell>
          <cell r="L118">
            <v>6.7275887200000002E-3</v>
          </cell>
        </row>
        <row r="119">
          <cell r="A119">
            <v>-3.7385928759999999E-2</v>
          </cell>
          <cell r="B119">
            <v>-4.838323353E-2</v>
          </cell>
          <cell r="C119">
            <v>-4.838323353E-2</v>
          </cell>
          <cell r="F119">
            <v>-4.1119860020000003E-2</v>
          </cell>
          <cell r="G119">
            <v>-4.2395693140000003E-2</v>
          </cell>
          <cell r="H119">
            <v>-6.5727699530000003E-2</v>
          </cell>
          <cell r="J119">
            <v>-5.9552129920000002E-2</v>
          </cell>
          <cell r="K119">
            <v>-1.324503311E-2</v>
          </cell>
          <cell r="L119">
            <v>-1.5759870799999999E-2</v>
          </cell>
        </row>
        <row r="120">
          <cell r="A120">
            <v>-1.088685015E-2</v>
          </cell>
          <cell r="B120">
            <v>-2.5421595769999999E-2</v>
          </cell>
          <cell r="C120">
            <v>-2.5421595769999999E-2</v>
          </cell>
          <cell r="F120">
            <v>-2.5547445259999999E-2</v>
          </cell>
          <cell r="G120">
            <v>-2.319044273E-2</v>
          </cell>
          <cell r="H120">
            <v>-4.3072505379999999E-3</v>
          </cell>
          <cell r="J120">
            <v>2.9022411849999999E-2</v>
          </cell>
          <cell r="K120">
            <v>-1.8791946310000002E-2</v>
          </cell>
          <cell r="L120">
            <v>-1.397533099E-2</v>
          </cell>
        </row>
        <row r="121">
          <cell r="A121">
            <v>-3.5246104380000001E-3</v>
          </cell>
          <cell r="B121">
            <v>3.3574380169999998E-3</v>
          </cell>
          <cell r="C121">
            <v>3.3574380169999998E-3</v>
          </cell>
          <cell r="F121">
            <v>-2.3876404489999999E-2</v>
          </cell>
          <cell r="G121">
            <v>-2.6618705039999999E-2</v>
          </cell>
          <cell r="H121">
            <v>-7.2098053350000001E-4</v>
          </cell>
          <cell r="J121">
            <v>1.312684366E-2</v>
          </cell>
          <cell r="K121">
            <v>1.2919896639999999E-2</v>
          </cell>
          <cell r="L121">
            <v>1.9969013599999998E-2</v>
          </cell>
        </row>
        <row r="122">
          <cell r="A122">
            <v>-2.8855103940000001E-2</v>
          </cell>
          <cell r="B122">
            <v>-4.1956241960000001E-2</v>
          </cell>
          <cell r="C122">
            <v>-4.1956241960000001E-2</v>
          </cell>
          <cell r="F122">
            <v>-1.8705035969999999E-2</v>
          </cell>
          <cell r="G122">
            <v>-1.4781966000000001E-2</v>
          </cell>
          <cell r="H122">
            <v>-5.7720057719999997E-3</v>
          </cell>
          <cell r="J122">
            <v>-2.8000194110000001E-2</v>
          </cell>
          <cell r="K122">
            <v>-2.453481393E-2</v>
          </cell>
          <cell r="L122">
            <v>1.091420534E-2</v>
          </cell>
        </row>
        <row r="123">
          <cell r="A123">
            <v>4.709265176E-2</v>
          </cell>
          <cell r="B123">
            <v>3.2509403550000003E-2</v>
          </cell>
          <cell r="C123">
            <v>3.2509403550000003E-2</v>
          </cell>
          <cell r="F123">
            <v>3.8611925710000002E-2</v>
          </cell>
          <cell r="G123">
            <v>3.3758439610000003E-2</v>
          </cell>
          <cell r="H123">
            <v>4.0638606680000001E-2</v>
          </cell>
          <cell r="J123">
            <v>9.1695789649999995E-3</v>
          </cell>
          <cell r="K123">
            <v>3.068994693E-2</v>
          </cell>
          <cell r="L123">
            <v>-2.198230285E-2</v>
          </cell>
        </row>
        <row r="124">
          <cell r="A124">
            <v>4.9978641609999999E-2</v>
          </cell>
          <cell r="B124">
            <v>2.7322404370000001E-2</v>
          </cell>
          <cell r="C124">
            <v>2.7322404370000001E-2</v>
          </cell>
          <cell r="F124">
            <v>1.223529412E-2</v>
          </cell>
          <cell r="G124">
            <v>4.2815674890000002E-2</v>
          </cell>
          <cell r="H124">
            <v>3.207810321E-2</v>
          </cell>
          <cell r="J124">
            <v>3.3739549149999999E-2</v>
          </cell>
          <cell r="K124">
            <v>2.8507462689999999E-2</v>
          </cell>
          <cell r="L124">
            <v>-1.593262775E-3</v>
          </cell>
        </row>
        <row r="125">
          <cell r="A125">
            <v>-1.540160409E-2</v>
          </cell>
          <cell r="B125">
            <v>-1.342451874E-2</v>
          </cell>
          <cell r="C125">
            <v>-1.342451874E-2</v>
          </cell>
          <cell r="F125">
            <v>-9.7629009759999993E-3</v>
          </cell>
          <cell r="G125">
            <v>-3.7578288100000003E-2</v>
          </cell>
          <cell r="H125">
            <v>-1.689189189E-2</v>
          </cell>
          <cell r="J125">
            <v>-1.8743918200000001E-2</v>
          </cell>
          <cell r="K125">
            <v>-7.9814250469999997E-3</v>
          </cell>
          <cell r="L125">
            <v>1.510315741E-2</v>
          </cell>
        </row>
        <row r="126">
          <cell r="A126">
            <v>4.1319874860000001E-4</v>
          </cell>
          <cell r="B126">
            <v>1.412066752E-2</v>
          </cell>
          <cell r="C126">
            <v>1.412066752E-2</v>
          </cell>
          <cell r="F126">
            <v>-9.8591549300000008E-3</v>
          </cell>
          <cell r="G126">
            <v>1.446131598E-3</v>
          </cell>
          <cell r="H126">
            <v>-1.374570447E-3</v>
          </cell>
          <cell r="J126">
            <v>-7.5432435949999996E-3</v>
          </cell>
          <cell r="K126">
            <v>-4.754242247E-3</v>
          </cell>
          <cell r="L126">
            <v>3.8683959349999998E-2</v>
          </cell>
        </row>
        <row r="127">
          <cell r="A127">
            <v>-1.067972622E-2</v>
          </cell>
          <cell r="B127">
            <v>-5.5696202530000002E-3</v>
          </cell>
          <cell r="C127">
            <v>-5.5696202530000002E-3</v>
          </cell>
          <cell r="F127">
            <v>0</v>
          </cell>
          <cell r="G127">
            <v>-1.4440433209999999E-3</v>
          </cell>
          <cell r="H127">
            <v>-3.5788024779999997E-2</v>
          </cell>
          <cell r="J127">
            <v>1.511925043E-2</v>
          </cell>
          <cell r="K127">
            <v>-3.2336297490000001E-3</v>
          </cell>
          <cell r="L127">
            <v>-2.2972972970000002E-2</v>
          </cell>
        </row>
        <row r="128">
          <cell r="A128">
            <v>1.8429057079999998E-2</v>
          </cell>
          <cell r="B128">
            <v>-3.0549898169999999E-3</v>
          </cell>
          <cell r="C128">
            <v>-3.0549898169999999E-3</v>
          </cell>
          <cell r="F128">
            <v>7.5865339020000002E-3</v>
          </cell>
          <cell r="G128">
            <v>7.2306579900000001E-4</v>
          </cell>
          <cell r="H128">
            <v>-1.8558172729999999E-2</v>
          </cell>
          <cell r="J128">
            <v>4.5505155640000001E-3</v>
          </cell>
          <cell r="K128">
            <v>-1.364005014E-2</v>
          </cell>
          <cell r="L128">
            <v>1.737206086E-2</v>
          </cell>
        </row>
        <row r="129">
          <cell r="A129">
            <v>-4.6849379249999998E-4</v>
          </cell>
          <cell r="B129">
            <v>-5.3626149130000002E-3</v>
          </cell>
          <cell r="C129">
            <v>-5.3626149130000002E-3</v>
          </cell>
          <cell r="F129">
            <v>6.3529411760000001E-2</v>
          </cell>
          <cell r="G129">
            <v>2.167630058E-3</v>
          </cell>
          <cell r="H129">
            <v>0.11854545449999999</v>
          </cell>
          <cell r="J129">
            <v>-1.529243571E-2</v>
          </cell>
          <cell r="K129">
            <v>4.8587232769999999E-3</v>
          </cell>
          <cell r="L129">
            <v>-3.8066235249999999E-3</v>
          </cell>
        </row>
        <row r="130">
          <cell r="A130">
            <v>-9.5500351540000004E-3</v>
          </cell>
          <cell r="B130">
            <v>-4.3645699609999996E-3</v>
          </cell>
          <cell r="C130">
            <v>-4.3645699609999996E-3</v>
          </cell>
          <cell r="F130">
            <v>-2.168141593E-2</v>
          </cell>
          <cell r="G130">
            <v>1.6582552269999998E-2</v>
          </cell>
          <cell r="H130">
            <v>-1.5604681400000001E-2</v>
          </cell>
          <cell r="J130">
            <v>-7.5365817850000004E-3</v>
          </cell>
          <cell r="K130">
            <v>7.587592055E-3</v>
          </cell>
          <cell r="L130">
            <v>5.5679895189999998E-3</v>
          </cell>
        </row>
        <row r="131">
          <cell r="A131">
            <v>3.8095238099999998E-2</v>
          </cell>
          <cell r="B131">
            <v>-1.34089737E-2</v>
          </cell>
          <cell r="C131">
            <v>-1.34089737E-2</v>
          </cell>
          <cell r="F131">
            <v>-9.4979647220000008E-3</v>
          </cell>
          <cell r="G131">
            <v>-2.907801418E-2</v>
          </cell>
          <cell r="H131">
            <v>-5.5482166450000002E-2</v>
          </cell>
          <cell r="J131">
            <v>-1.7077861239999999E-2</v>
          </cell>
          <cell r="K131">
            <v>2.2222222220000001E-2</v>
          </cell>
          <cell r="L131">
            <v>4.7662993319999999E-2</v>
          </cell>
        </row>
        <row r="132">
          <cell r="A132">
            <v>-1.9659239839999999E-2</v>
          </cell>
          <cell r="B132">
            <v>-9.6706743340000002E-3</v>
          </cell>
          <cell r="C132">
            <v>-9.6706743340000002E-3</v>
          </cell>
          <cell r="F132">
            <v>-1.050228311E-2</v>
          </cell>
          <cell r="G132">
            <v>2.7027027030000001E-2</v>
          </cell>
          <cell r="H132">
            <v>1.3986013990000001E-3</v>
          </cell>
          <cell r="J132">
            <v>-1.505016722E-3</v>
          </cell>
          <cell r="K132">
            <v>-4.1167124079999999E-3</v>
          </cell>
          <cell r="L132">
            <v>-1.2280429040000001E-2</v>
          </cell>
        </row>
        <row r="133">
          <cell r="A133">
            <v>5.7544757029999996E-3</v>
          </cell>
          <cell r="B133">
            <v>-2.9559250459999999E-2</v>
          </cell>
          <cell r="C133">
            <v>-2.9559250459999999E-2</v>
          </cell>
          <cell r="F133">
            <v>-1.7535763730000001E-2</v>
          </cell>
          <cell r="G133">
            <v>-1.6358463730000002E-2</v>
          </cell>
          <cell r="H133">
            <v>-1.6061452510000001E-2</v>
          </cell>
          <cell r="J133">
            <v>4.2371462070000003E-3</v>
          </cell>
          <cell r="K133">
            <v>-1.7187613309999999E-2</v>
          </cell>
          <cell r="L133">
            <v>2.9010596999999999E-2</v>
          </cell>
        </row>
        <row r="134">
          <cell r="A134">
            <v>-3.698780558E-3</v>
          </cell>
          <cell r="B134">
            <v>-1.359804188E-2</v>
          </cell>
          <cell r="C134">
            <v>-1.359804188E-2</v>
          </cell>
          <cell r="F134">
            <v>1.1272898070000001E-2</v>
          </cell>
          <cell r="G134">
            <v>-7.2306579900000001E-4</v>
          </cell>
          <cell r="H134">
            <v>-1.277501774E-2</v>
          </cell>
          <cell r="J134">
            <v>-2.2613945270000001E-2</v>
          </cell>
          <cell r="K134">
            <v>-1.6307556080000001E-2</v>
          </cell>
          <cell r="L134">
            <v>2.0596482280000002E-2</v>
          </cell>
        </row>
        <row r="135">
          <cell r="A135">
            <v>-2.7843842449999999E-3</v>
          </cell>
          <cell r="B135">
            <v>-2.0953956440000001E-2</v>
          </cell>
          <cell r="C135">
            <v>-2.0953956440000001E-2</v>
          </cell>
          <cell r="F135">
            <v>-2.043660009E-2</v>
          </cell>
          <cell r="G135">
            <v>-3.0390738059999998E-2</v>
          </cell>
          <cell r="H135">
            <v>-9.3457943929999999E-3</v>
          </cell>
          <cell r="J135">
            <v>-1.725049909E-2</v>
          </cell>
          <cell r="K135">
            <v>8.6265096389999997E-3</v>
          </cell>
          <cell r="L135">
            <v>6.044257955E-3</v>
          </cell>
        </row>
        <row r="136">
          <cell r="A136">
            <v>-2.6932697339999999E-2</v>
          </cell>
          <cell r="B136">
            <v>4.5057730220000002E-3</v>
          </cell>
          <cell r="C136">
            <v>4.5057730220000002E-3</v>
          </cell>
          <cell r="F136">
            <v>-1.564722617E-2</v>
          </cell>
          <cell r="G136">
            <v>-1.4179104479999999E-2</v>
          </cell>
          <cell r="H136">
            <v>-1.886792453E-2</v>
          </cell>
          <cell r="J136">
            <v>-6.6497673449999999E-3</v>
          </cell>
          <cell r="K136">
            <v>1.4874312059999999E-4</v>
          </cell>
          <cell r="L136">
            <v>-2.4329692150000001E-3</v>
          </cell>
        </row>
        <row r="137">
          <cell r="A137">
            <v>4.6927307510000002E-2</v>
          </cell>
          <cell r="B137">
            <v>-8.4104289320000004E-4</v>
          </cell>
          <cell r="C137">
            <v>-8.4104289320000004E-4</v>
          </cell>
          <cell r="F137">
            <v>1.0597302499999999E-2</v>
          </cell>
          <cell r="G137">
            <v>1.8168054499999999E-2</v>
          </cell>
          <cell r="H137">
            <v>4.4378698219999999E-3</v>
          </cell>
          <cell r="J137">
            <v>-6.6418471330000001E-3</v>
          </cell>
          <cell r="K137">
            <v>4.1790600830000003E-2</v>
          </cell>
          <cell r="L137">
            <v>2.2895824000000002E-3</v>
          </cell>
        </row>
        <row r="138">
          <cell r="A138">
            <v>4.9962884710000002E-2</v>
          </cell>
          <cell r="B138">
            <v>9.5398428730000002E-3</v>
          </cell>
          <cell r="C138">
            <v>9.5398428730000002E-3</v>
          </cell>
          <cell r="F138">
            <v>1.9065776930000001E-3</v>
          </cell>
          <cell r="G138">
            <v>3.048327138E-2</v>
          </cell>
          <cell r="H138">
            <v>0</v>
          </cell>
          <cell r="J138">
            <v>-1.7049953369999999E-2</v>
          </cell>
          <cell r="K138">
            <v>-1.6916488220000001E-2</v>
          </cell>
          <cell r="L138">
            <v>1.022992501E-2</v>
          </cell>
        </row>
        <row r="139">
          <cell r="A139">
            <v>4.4159234280000001E-2</v>
          </cell>
          <cell r="B139">
            <v>5.0027793220000002E-3</v>
          </cell>
          <cell r="C139">
            <v>5.0027793220000002E-3</v>
          </cell>
          <cell r="F139">
            <v>-4.2816365370000001E-3</v>
          </cell>
          <cell r="G139">
            <v>-2.741702742E-2</v>
          </cell>
          <cell r="H139">
            <v>-1.104565538E-2</v>
          </cell>
          <cell r="J139">
            <v>-1.3765573539999999E-2</v>
          </cell>
          <cell r="K139">
            <v>1.3940318009999999E-2</v>
          </cell>
          <cell r="L139">
            <v>-7.0294450180000004E-3</v>
          </cell>
        </row>
        <row r="140">
          <cell r="A140">
            <v>-3.5781250000000001E-2</v>
          </cell>
          <cell r="B140">
            <v>1.7146017699999998E-2</v>
          </cell>
          <cell r="C140">
            <v>1.7146017699999998E-2</v>
          </cell>
          <cell r="F140">
            <v>5.2556139510000002E-3</v>
          </cell>
          <cell r="G140">
            <v>5.9347181010000003E-3</v>
          </cell>
          <cell r="H140">
            <v>2.4571854059999999E-2</v>
          </cell>
          <cell r="J140">
            <v>-6.8064252649999999E-3</v>
          </cell>
          <cell r="K140">
            <v>1.167203724E-2</v>
          </cell>
          <cell r="L140">
            <v>-2.128712871E-3</v>
          </cell>
        </row>
        <row r="141">
          <cell r="A141">
            <v>-8.6425754870000004E-4</v>
          </cell>
          <cell r="B141">
            <v>2.1750951599999999E-3</v>
          </cell>
          <cell r="C141">
            <v>2.1750951599999999E-3</v>
          </cell>
          <cell r="F141">
            <v>-6.6539923949999998E-3</v>
          </cell>
          <cell r="G141">
            <v>1.5486725660000001E-2</v>
          </cell>
          <cell r="H141">
            <v>-2.1075581400000001E-2</v>
          </cell>
          <cell r="J141">
            <v>2.247807018E-2</v>
          </cell>
          <cell r="K141">
            <v>4.5300113249999996E-3</v>
          </cell>
          <cell r="L141">
            <v>-1.3345239869999999E-2</v>
          </cell>
        </row>
        <row r="142">
          <cell r="A142">
            <v>-6.3253500569999998E-3</v>
          </cell>
          <cell r="B142">
            <v>3.3369506239999999E-2</v>
          </cell>
          <cell r="C142">
            <v>3.3369506239999999E-2</v>
          </cell>
          <cell r="F142">
            <v>9.5693779900000008E-3</v>
          </cell>
          <cell r="G142">
            <v>2.1786492369999999E-3</v>
          </cell>
          <cell r="H142">
            <v>2.9695619899999998E-3</v>
          </cell>
          <cell r="J142">
            <v>3.4316353889999998E-2</v>
          </cell>
          <cell r="K142">
            <v>-5.6369785789999998E-3</v>
          </cell>
          <cell r="L142">
            <v>5.2795655669999999E-3</v>
          </cell>
        </row>
        <row r="143">
          <cell r="A143">
            <v>0.05</v>
          </cell>
          <cell r="B143">
            <v>-1.732738252E-2</v>
          </cell>
          <cell r="C143">
            <v>-1.732738252E-2</v>
          </cell>
          <cell r="F143">
            <v>-1.042654028E-2</v>
          </cell>
          <cell r="G143">
            <v>-1.15942029E-2</v>
          </cell>
          <cell r="H143">
            <v>-2.1465581050000002E-2</v>
          </cell>
          <cell r="J143">
            <v>-1.0696388459999999E-2</v>
          </cell>
          <cell r="K143">
            <v>-2.2746598640000001E-2</v>
          </cell>
          <cell r="L143">
            <v>-1.5505426900000001E-2</v>
          </cell>
        </row>
        <row r="144">
          <cell r="A144">
            <v>-4.4458262089999999E-2</v>
          </cell>
          <cell r="B144">
            <v>-9.0836227620000008E-3</v>
          </cell>
          <cell r="C144">
            <v>-9.0836227620000008E-3</v>
          </cell>
          <cell r="F144">
            <v>3.3524904210000001E-3</v>
          </cell>
          <cell r="G144">
            <v>-1.979472141E-2</v>
          </cell>
          <cell r="H144">
            <v>-6.0514372159999998E-3</v>
          </cell>
          <cell r="J144">
            <v>1.3729017830000001E-2</v>
          </cell>
          <cell r="K144">
            <v>1.7330142850000001E-2</v>
          </cell>
          <cell r="L144">
            <v>-1.539399482E-2</v>
          </cell>
        </row>
        <row r="145">
          <cell r="A145">
            <v>-1.203839271E-2</v>
          </cell>
          <cell r="B145">
            <v>5.6619034780000001E-3</v>
          </cell>
          <cell r="C145">
            <v>5.6619034780000001E-3</v>
          </cell>
          <cell r="F145">
            <v>-4.7732696900000001E-4</v>
          </cell>
          <cell r="G145">
            <v>-7.4794315629999998E-3</v>
          </cell>
          <cell r="H145">
            <v>-5.2511415530000001E-2</v>
          </cell>
          <cell r="J145">
            <v>-1.014869824E-2</v>
          </cell>
          <cell r="K145">
            <v>2.1382751250000002E-3</v>
          </cell>
          <cell r="L145">
            <v>2.2239422080000001E-2</v>
          </cell>
        </row>
        <row r="146">
          <cell r="A146">
            <v>-2.195510182E-2</v>
          </cell>
          <cell r="B146">
            <v>-2.0107238610000001E-2</v>
          </cell>
          <cell r="C146">
            <v>-2.0107238610000001E-2</v>
          </cell>
          <cell r="F146">
            <v>-3.05635148E-2</v>
          </cell>
          <cell r="G146">
            <v>-2.9389600599999999E-2</v>
          </cell>
          <cell r="H146">
            <v>3.5341365460000003E-2</v>
          </cell>
          <cell r="J146">
            <v>-4.2299122680000004E-3</v>
          </cell>
          <cell r="K146">
            <v>-6.4011379800000005E-4</v>
          </cell>
          <cell r="L146">
            <v>-2.0443188130000001E-2</v>
          </cell>
        </row>
        <row r="147">
          <cell r="A147">
            <v>4.753353162E-2</v>
          </cell>
          <cell r="B147">
            <v>-6.5663474689999996E-3</v>
          </cell>
          <cell r="C147">
            <v>-6.5663474689999996E-3</v>
          </cell>
          <cell r="F147">
            <v>-3.4482758619999998E-3</v>
          </cell>
          <cell r="G147">
            <v>7.763975155E-3</v>
          </cell>
          <cell r="H147">
            <v>-1.241272304E-2</v>
          </cell>
          <cell r="J147">
            <v>-2.7619963290000001E-3</v>
          </cell>
          <cell r="K147">
            <v>4.2701587080000002E-3</v>
          </cell>
          <cell r="L147">
            <v>9.0693599920000003E-3</v>
          </cell>
        </row>
        <row r="148">
          <cell r="A148">
            <v>2.5715204110000001E-2</v>
          </cell>
          <cell r="B148">
            <v>-4.1310933629999996E-3</v>
          </cell>
          <cell r="C148">
            <v>-4.1310933629999996E-3</v>
          </cell>
          <cell r="F148">
            <v>-1.2357884330000001E-2</v>
          </cell>
          <cell r="G148">
            <v>1.2326656389999999E-2</v>
          </cell>
          <cell r="H148">
            <v>-1.571091909E-3</v>
          </cell>
          <cell r="J148">
            <v>-8.5894087330000001E-4</v>
          </cell>
          <cell r="K148">
            <v>2.111827652E-2</v>
          </cell>
          <cell r="L148">
            <v>-3.768767235E-2</v>
          </cell>
        </row>
        <row r="149">
          <cell r="A149">
            <v>1.0707197329999999E-2</v>
          </cell>
          <cell r="B149">
            <v>6.637168142E-3</v>
          </cell>
          <cell r="C149">
            <v>6.637168142E-3</v>
          </cell>
          <cell r="F149">
            <v>5.5055055059999997E-3</v>
          </cell>
          <cell r="G149">
            <v>9.1324200909999997E-3</v>
          </cell>
          <cell r="H149">
            <v>-9.4413847359999994E-3</v>
          </cell>
          <cell r="J149">
            <v>8.7722376220000003E-5</v>
          </cell>
          <cell r="K149">
            <v>-1.4504823369999999E-2</v>
          </cell>
          <cell r="L149">
            <v>-1.09318616E-2</v>
          </cell>
        </row>
        <row r="150">
          <cell r="A150">
            <v>-9.5085525300000005E-3</v>
          </cell>
          <cell r="B150">
            <v>-1.7582417579999999E-2</v>
          </cell>
          <cell r="C150">
            <v>-1.7582417579999999E-2</v>
          </cell>
          <cell r="F150">
            <v>4.9776007959999998E-3</v>
          </cell>
          <cell r="G150">
            <v>2.2624434389999998E-3</v>
          </cell>
          <cell r="H150">
            <v>1.5885623510000001E-3</v>
          </cell>
          <cell r="J150">
            <v>9.8766731579999992E-3</v>
          </cell>
          <cell r="K150">
            <v>1.9859154930000001E-2</v>
          </cell>
          <cell r="L150">
            <v>-7.6188432240000001E-3</v>
          </cell>
        </row>
        <row r="151">
          <cell r="A151">
            <v>1.095633119E-2</v>
          </cell>
          <cell r="B151">
            <v>2.0973154359999999E-2</v>
          </cell>
          <cell r="C151">
            <v>2.0973154359999999E-2</v>
          </cell>
          <cell r="F151">
            <v>1.9811788009999999E-3</v>
          </cell>
          <cell r="G151">
            <v>1.7306245299999998E-2</v>
          </cell>
          <cell r="H151">
            <v>1.0309278349999999E-2</v>
          </cell>
          <cell r="J151">
            <v>3.4951186459999999E-2</v>
          </cell>
          <cell r="K151">
            <v>2.4098881369999998E-2</v>
          </cell>
          <cell r="L151">
            <v>4.2009083039999999E-2</v>
          </cell>
        </row>
        <row r="152">
          <cell r="A152">
            <v>2.6784331939999999E-2</v>
          </cell>
          <cell r="B152">
            <v>-1.0955902490000001E-3</v>
          </cell>
          <cell r="C152">
            <v>-1.0955902490000001E-3</v>
          </cell>
          <cell r="F152">
            <v>2.9658922389999998E-3</v>
          </cell>
          <cell r="G152">
            <v>5.9171597629999999E-3</v>
          </cell>
          <cell r="H152">
            <v>6.279434851E-3</v>
          </cell>
          <cell r="J152">
            <v>7.0327973410000003E-3</v>
          </cell>
          <cell r="K152">
            <v>1.5912615469999999E-2</v>
          </cell>
          <cell r="L152">
            <v>2.615057334E-2</v>
          </cell>
        </row>
        <row r="153">
          <cell r="A153">
            <v>1.869722557E-2</v>
          </cell>
          <cell r="B153">
            <v>-1.6451878259999999E-3</v>
          </cell>
          <cell r="C153">
            <v>-1.6451878259999999E-3</v>
          </cell>
          <cell r="F153">
            <v>-2.4642681119999999E-3</v>
          </cell>
          <cell r="G153">
            <v>6.6176470590000001E-3</v>
          </cell>
          <cell r="H153">
            <v>4.6801872070000002E-3</v>
          </cell>
          <cell r="J153">
            <v>-8.317082521E-3</v>
          </cell>
          <cell r="K153">
            <v>4.9445808719999998E-2</v>
          </cell>
          <cell r="L153">
            <v>-1.7039995950000001E-2</v>
          </cell>
        </row>
        <row r="154">
          <cell r="A154">
            <v>4.1493980659999999E-2</v>
          </cell>
          <cell r="B154">
            <v>-1.373249107E-3</v>
          </cell>
          <cell r="C154">
            <v>-1.373249107E-3</v>
          </cell>
          <cell r="F154">
            <v>2.0750988139999999E-2</v>
          </cell>
          <cell r="G154">
            <v>3.3601168739999999E-2</v>
          </cell>
          <cell r="H154">
            <v>1.7080745340000002E-2</v>
          </cell>
          <cell r="J154">
            <v>-1.0084372580000001E-3</v>
          </cell>
          <cell r="K154">
            <v>-3.275992917E-2</v>
          </cell>
          <cell r="L154">
            <v>2.2427983540000002E-2</v>
          </cell>
        </row>
        <row r="155">
          <cell r="A155">
            <v>-4.5857217300000003E-2</v>
          </cell>
          <cell r="B155">
            <v>5.5005500550000001E-4</v>
          </cell>
          <cell r="C155">
            <v>5.5005500550000001E-4</v>
          </cell>
          <cell r="F155">
            <v>1.6940948689999999E-2</v>
          </cell>
          <cell r="G155">
            <v>2.2614840989999999E-2</v>
          </cell>
          <cell r="H155">
            <v>0</v>
          </cell>
          <cell r="J155">
            <v>-3.8443420030000001E-2</v>
          </cell>
          <cell r="K155">
            <v>-5.2308094680000002E-3</v>
          </cell>
          <cell r="L155">
            <v>1.4489836989999999E-2</v>
          </cell>
        </row>
        <row r="156">
          <cell r="A156">
            <v>-1.7228538799999998E-2</v>
          </cell>
          <cell r="B156">
            <v>1.9791094009999999E-2</v>
          </cell>
          <cell r="C156">
            <v>1.9791094009999999E-2</v>
          </cell>
          <cell r="F156">
            <v>6.6634935739999998E-3</v>
          </cell>
          <cell r="G156">
            <v>-1.105736006E-2</v>
          </cell>
          <cell r="H156">
            <v>2.5954198469999998E-2</v>
          </cell>
          <cell r="J156">
            <v>-7.8036148580000004E-3</v>
          </cell>
          <cell r="K156">
            <v>-7.2959116600000004E-3</v>
          </cell>
          <cell r="L156">
            <v>-0.10389803609999999</v>
          </cell>
        </row>
        <row r="157">
          <cell r="A157">
            <v>2.2127917550000001E-2</v>
          </cell>
          <cell r="B157">
            <v>1.3477088950000001E-3</v>
          </cell>
          <cell r="C157">
            <v>1.3477088950000001E-3</v>
          </cell>
          <cell r="F157">
            <v>-2.0330969269999999E-2</v>
          </cell>
          <cell r="G157">
            <v>8.3857442349999992E-3</v>
          </cell>
          <cell r="H157">
            <v>3.7946428570000003E-2</v>
          </cell>
          <cell r="J157">
            <v>1.539492479E-2</v>
          </cell>
          <cell r="K157">
            <v>4.5024167380000001E-3</v>
          </cell>
          <cell r="L157">
            <v>1.306104378E-2</v>
          </cell>
        </row>
        <row r="158">
          <cell r="A158">
            <v>-1.18623962E-2</v>
          </cell>
          <cell r="B158">
            <v>1.1305518170000001E-2</v>
          </cell>
          <cell r="C158">
            <v>1.1305518170000001E-2</v>
          </cell>
          <cell r="F158">
            <v>-4.8262548259999998E-4</v>
          </cell>
          <cell r="G158">
            <v>-1.178101178E-2</v>
          </cell>
          <cell r="H158">
            <v>2.007168459E-2</v>
          </cell>
          <cell r="J158">
            <v>1.212226468E-2</v>
          </cell>
          <cell r="K158">
            <v>2.129062026E-2</v>
          </cell>
          <cell r="L158">
            <v>1.1363015569999999E-2</v>
          </cell>
        </row>
        <row r="159">
          <cell r="A159">
            <v>-6.4525810319999996E-3</v>
          </cell>
          <cell r="B159">
            <v>-8.2512643069999995E-3</v>
          </cell>
          <cell r="C159">
            <v>-8.2512643069999995E-3</v>
          </cell>
          <cell r="F159">
            <v>4.9734427810000002E-2</v>
          </cell>
          <cell r="G159">
            <v>9.1164095370000007E-3</v>
          </cell>
          <cell r="H159">
            <v>2.45959241E-2</v>
          </cell>
          <cell r="J159">
            <v>1.252616768E-2</v>
          </cell>
          <cell r="K159">
            <v>-4.9051245639999998E-3</v>
          </cell>
          <cell r="L159">
            <v>-6.4279155190000003E-3</v>
          </cell>
        </row>
        <row r="160">
          <cell r="A160">
            <v>2.4064844179999999E-2</v>
          </cell>
          <cell r="B160">
            <v>-4.0257648949999997E-3</v>
          </cell>
          <cell r="C160">
            <v>-4.0257648949999997E-3</v>
          </cell>
          <cell r="F160">
            <v>9.1996320150000005E-4</v>
          </cell>
          <cell r="G160">
            <v>2.779708131E-3</v>
          </cell>
          <cell r="H160">
            <v>-3.978052126E-2</v>
          </cell>
          <cell r="J160">
            <v>-1.286266269E-2</v>
          </cell>
          <cell r="K160">
            <v>4.0861330909999997E-3</v>
          </cell>
          <cell r="L160">
            <v>2.604110036E-2</v>
          </cell>
        </row>
        <row r="161">
          <cell r="A161">
            <v>1.730495059E-2</v>
          </cell>
          <cell r="B161">
            <v>-1.185664241E-2</v>
          </cell>
          <cell r="C161">
            <v>-1.185664241E-2</v>
          </cell>
          <cell r="F161">
            <v>-4.5955882350000001E-4</v>
          </cell>
          <cell r="G161">
            <v>-6.9300069299999996E-3</v>
          </cell>
          <cell r="H161">
            <v>2.9285714290000001E-2</v>
          </cell>
          <cell r="J161">
            <v>4.8241171520000004E-3</v>
          </cell>
          <cell r="K161">
            <v>-4.8446482790000002E-3</v>
          </cell>
          <cell r="L161">
            <v>-6.8881470879999997E-4</v>
          </cell>
        </row>
        <row r="162">
          <cell r="A162">
            <v>-2.677233847E-2</v>
          </cell>
          <cell r="B162">
            <v>1.8271066270000001E-2</v>
          </cell>
          <cell r="C162">
            <v>1.8271066270000001E-2</v>
          </cell>
          <cell r="F162">
            <v>8.2298850569999998E-2</v>
          </cell>
          <cell r="G162">
            <v>6.7690160499999999E-2</v>
          </cell>
          <cell r="H162">
            <v>1.249132547E-2</v>
          </cell>
          <cell r="J162">
            <v>-1.383905689E-2</v>
          </cell>
          <cell r="K162">
            <v>-1.291704531E-2</v>
          </cell>
          <cell r="L162">
            <v>1.3096500529999999E-2</v>
          </cell>
        </row>
        <row r="163">
          <cell r="A163">
            <v>4.4888028199999999E-2</v>
          </cell>
          <cell r="B163">
            <v>2.196036422E-2</v>
          </cell>
          <cell r="C163">
            <v>2.196036422E-2</v>
          </cell>
          <cell r="F163">
            <v>-1.699235344E-2</v>
          </cell>
          <cell r="G163">
            <v>-5.2287581700000002E-3</v>
          </cell>
          <cell r="H163">
            <v>-2.056202879E-3</v>
          </cell>
          <cell r="J163">
            <v>1.555786556E-2</v>
          </cell>
          <cell r="K163">
            <v>2.3739067530000001E-2</v>
          </cell>
          <cell r="L163">
            <v>1.6224420369999999E-2</v>
          </cell>
        </row>
        <row r="164">
          <cell r="A164">
            <v>-2.4331131490000001E-2</v>
          </cell>
          <cell r="B164">
            <v>-1.650943396E-2</v>
          </cell>
          <cell r="C164">
            <v>-1.650943396E-2</v>
          </cell>
          <cell r="F164">
            <v>4.0190146929999997E-2</v>
          </cell>
          <cell r="G164">
            <v>6.1760840999999997E-2</v>
          </cell>
          <cell r="H164">
            <v>1.7857142860000001E-2</v>
          </cell>
          <cell r="J164">
            <v>-1.910675902E-3</v>
          </cell>
          <cell r="K164">
            <v>-3.2181397739999999E-2</v>
          </cell>
          <cell r="L164">
            <v>-8.2917031469999999E-3</v>
          </cell>
        </row>
        <row r="165">
          <cell r="A165">
            <v>4.2618479369999997E-2</v>
          </cell>
          <cell r="B165">
            <v>-8.2600586199999999E-3</v>
          </cell>
          <cell r="C165">
            <v>-8.2600586199999999E-3</v>
          </cell>
          <cell r="F165">
            <v>1.537183216E-2</v>
          </cell>
          <cell r="G165">
            <v>-7.4257425740000002E-3</v>
          </cell>
          <cell r="H165">
            <v>1.2820512819999999E-2</v>
          </cell>
          <cell r="J165">
            <v>-1.333196595E-3</v>
          </cell>
          <cell r="K165">
            <v>2.0906617110000001E-2</v>
          </cell>
          <cell r="L165">
            <v>1.817615289E-3</v>
          </cell>
        </row>
        <row r="166">
          <cell r="A166">
            <v>-8.1752779590000008E-3</v>
          </cell>
          <cell r="B166">
            <v>1.7732401929999999E-2</v>
          </cell>
          <cell r="C166">
            <v>1.7732401929999999E-2</v>
          </cell>
          <cell r="F166">
            <v>1.0638297870000001E-2</v>
          </cell>
          <cell r="G166">
            <v>-2.1197007479999998E-2</v>
          </cell>
          <cell r="H166">
            <v>2.1319120590000001E-2</v>
          </cell>
          <cell r="J166">
            <v>-1.6601629360000002E-2</v>
          </cell>
          <cell r="K166">
            <v>4.8758288910000003E-2</v>
          </cell>
          <cell r="L166">
            <v>2.9910320880000001E-2</v>
          </cell>
        </row>
        <row r="167">
          <cell r="A167">
            <v>-2.128962366E-2</v>
          </cell>
          <cell r="B167">
            <v>-3.9598732839999998E-3</v>
          </cell>
          <cell r="C167">
            <v>-3.9598732839999998E-3</v>
          </cell>
          <cell r="F167">
            <v>1.6194331980000001E-3</v>
          </cell>
          <cell r="G167">
            <v>3.8853503179999999E-2</v>
          </cell>
          <cell r="H167">
            <v>1.435094586E-2</v>
          </cell>
          <cell r="J167">
            <v>1.3557729120000001E-2</v>
          </cell>
          <cell r="K167">
            <v>-1.5001239770000001E-2</v>
          </cell>
          <cell r="L167">
            <v>7.7511576399999999E-3</v>
          </cell>
        </row>
        <row r="168">
          <cell r="A168">
            <v>1.164637374E-2</v>
          </cell>
          <cell r="B168">
            <v>8.0572488740000003E-2</v>
          </cell>
          <cell r="C168">
            <v>8.0572488740000003E-2</v>
          </cell>
          <cell r="F168">
            <v>8.8924818110000005E-3</v>
          </cell>
          <cell r="G168">
            <v>4.04659718E-2</v>
          </cell>
          <cell r="H168">
            <v>-1.9292604500000001E-2</v>
          </cell>
          <cell r="J168">
            <v>-1.064615279E-2</v>
          </cell>
          <cell r="K168">
            <v>9.628697294E-3</v>
          </cell>
          <cell r="L168">
            <v>-4.9945060430000004E-4</v>
          </cell>
        </row>
        <row r="169">
          <cell r="A169">
            <v>-2.5212882360000001E-2</v>
          </cell>
          <cell r="B169">
            <v>2.9433406919999999E-3</v>
          </cell>
          <cell r="C169">
            <v>2.9433406919999999E-3</v>
          </cell>
          <cell r="F169">
            <v>1.362179487E-2</v>
          </cell>
          <cell r="G169">
            <v>4.5374189750000002E-2</v>
          </cell>
          <cell r="H169">
            <v>0.11278688520000001</v>
          </cell>
          <cell r="J169">
            <v>-4.1480812949999998E-3</v>
          </cell>
          <cell r="K169">
            <v>7.2929003300000001E-3</v>
          </cell>
          <cell r="L169">
            <v>4.1974815110000004E-3</v>
          </cell>
        </row>
        <row r="170">
          <cell r="A170">
            <v>-1.0101996E-2</v>
          </cell>
          <cell r="B170">
            <v>-1.7608217169999999E-2</v>
          </cell>
          <cell r="C170">
            <v>-1.7608217169999999E-2</v>
          </cell>
          <cell r="F170">
            <v>3.280632411E-2</v>
          </cell>
          <cell r="G170">
            <v>1.296505073E-2</v>
          </cell>
          <cell r="H170">
            <v>2.1213906889999998E-2</v>
          </cell>
          <cell r="J170">
            <v>1.200808672E-2</v>
          </cell>
          <cell r="K170">
            <v>1.553217822E-2</v>
          </cell>
          <cell r="L170">
            <v>-3.1598328029999997E-2</v>
          </cell>
        </row>
        <row r="171">
          <cell r="A171">
            <v>2.55866693E-2</v>
          </cell>
          <cell r="B171">
            <v>1.493651979E-2</v>
          </cell>
          <cell r="C171">
            <v>1.493651979E-2</v>
          </cell>
          <cell r="F171">
            <v>-2.1814006890000001E-2</v>
          </cell>
          <cell r="G171">
            <v>1.892042293E-2</v>
          </cell>
          <cell r="H171">
            <v>2.3081361799999998E-3</v>
          </cell>
          <cell r="J171">
            <v>5.8036406219999998E-3</v>
          </cell>
          <cell r="K171">
            <v>-1.4014989950000001E-2</v>
          </cell>
          <cell r="L171">
            <v>-4.1621704949999999E-3</v>
          </cell>
        </row>
        <row r="172">
          <cell r="A172">
            <v>-4.3743690809999996E-3</v>
          </cell>
          <cell r="B172">
            <v>-7.6036301199999996E-3</v>
          </cell>
          <cell r="C172">
            <v>-7.6036301199999996E-3</v>
          </cell>
          <cell r="F172">
            <v>1.8779342720000002E-2</v>
          </cell>
          <cell r="G172">
            <v>-8.7383943200000005E-3</v>
          </cell>
          <cell r="H172">
            <v>-4.260218768E-2</v>
          </cell>
          <cell r="J172">
            <v>-2.0546537910000001E-4</v>
          </cell>
          <cell r="K172">
            <v>3.0900438789999997E-4</v>
          </cell>
          <cell r="L172">
            <v>-5.1702786379999997E-2</v>
          </cell>
        </row>
        <row r="173">
          <cell r="A173">
            <v>-7.387022016E-3</v>
          </cell>
          <cell r="B173">
            <v>3.0894710830000002E-2</v>
          </cell>
          <cell r="C173">
            <v>3.0894710830000002E-2</v>
          </cell>
          <cell r="F173">
            <v>1.766513057E-2</v>
          </cell>
          <cell r="G173">
            <v>4.9586776859999997E-3</v>
          </cell>
          <cell r="H173">
            <v>-5.4119061940000003E-3</v>
          </cell>
          <cell r="J173">
            <v>1.578983422E-2</v>
          </cell>
          <cell r="K173">
            <v>-1.482762882E-3</v>
          </cell>
          <cell r="L173">
            <v>1.6922407229999999E-2</v>
          </cell>
        </row>
        <row r="174">
          <cell r="A174">
            <v>3.7939588500000001E-3</v>
          </cell>
          <cell r="B174">
            <v>4.0757612079999998E-3</v>
          </cell>
          <cell r="C174">
            <v>4.0757612079999998E-3</v>
          </cell>
          <cell r="F174">
            <v>-3.1320754720000003E-2</v>
          </cell>
          <cell r="G174">
            <v>4.9342105260000001E-3</v>
          </cell>
          <cell r="H174">
            <v>-1.148730351E-2</v>
          </cell>
          <cell r="J174">
            <v>-2.0231311330000001E-2</v>
          </cell>
          <cell r="K174">
            <v>7.6104442519999999E-3</v>
          </cell>
          <cell r="L174">
            <v>-1.508908984E-2</v>
          </cell>
        </row>
        <row r="175">
          <cell r="A175">
            <v>4.4580123080000004E-3</v>
          </cell>
          <cell r="B175">
            <v>-3.1041069720000002E-3</v>
          </cell>
          <cell r="C175">
            <v>-3.1041069720000002E-3</v>
          </cell>
          <cell r="F175">
            <v>9.8558628750000002E-2</v>
          </cell>
          <cell r="G175">
            <v>5.6192034920000002E-2</v>
          </cell>
          <cell r="H175">
            <v>0.11131498469999999</v>
          </cell>
          <cell r="J175">
            <v>-9.2920810819999995E-3</v>
          </cell>
          <cell r="K175">
            <v>-1.148295978E-2</v>
          </cell>
          <cell r="L175">
            <v>2.5968381589999999E-2</v>
          </cell>
        </row>
        <row r="176">
          <cell r="A176">
            <v>-5.4995417050000004E-3</v>
          </cell>
          <cell r="B176">
            <v>-8.6227544909999992E-3</v>
          </cell>
          <cell r="C176">
            <v>-8.6227544909999992E-3</v>
          </cell>
          <cell r="F176">
            <v>2.056737589E-2</v>
          </cell>
          <cell r="G176">
            <v>4.8553719010000003E-2</v>
          </cell>
          <cell r="H176">
            <v>0.1007154651</v>
          </cell>
          <cell r="J176">
            <v>-6.6349393819999996E-3</v>
          </cell>
          <cell r="K176">
            <v>3.9135296310000003E-3</v>
          </cell>
          <cell r="L176">
            <v>-1.9592268999999999E-2</v>
          </cell>
        </row>
        <row r="177">
          <cell r="A177">
            <v>8.1494057720000006E-3</v>
          </cell>
          <cell r="B177">
            <v>5.7985020540000003E-3</v>
          </cell>
          <cell r="C177">
            <v>5.7985020540000003E-3</v>
          </cell>
          <cell r="F177">
            <v>-2.3974982629999999E-2</v>
          </cell>
          <cell r="G177">
            <v>-1.0344827589999999E-2</v>
          </cell>
          <cell r="H177">
            <v>-2.8000000000000001E-2</v>
          </cell>
          <cell r="J177">
            <v>-1.7484962929999999E-3</v>
          </cell>
          <cell r="K177">
            <v>2.648350968E-2</v>
          </cell>
          <cell r="L177">
            <v>-5.9411288140000002E-4</v>
          </cell>
        </row>
        <row r="178">
          <cell r="A178">
            <v>9.3345522779999992E-3</v>
          </cell>
          <cell r="B178">
            <v>1.921691088E-3</v>
          </cell>
          <cell r="C178">
            <v>1.921691088E-3</v>
          </cell>
          <cell r="F178">
            <v>-7.8319686720000007E-3</v>
          </cell>
          <cell r="G178">
            <v>2.4390243900000001E-2</v>
          </cell>
          <cell r="H178">
            <v>-1.4917695470000001E-2</v>
          </cell>
          <cell r="J178">
            <v>9.7912141809999992E-3</v>
          </cell>
          <cell r="K178">
            <v>1.0850563630000001E-2</v>
          </cell>
          <cell r="L178">
            <v>-1.4213143100000001E-2</v>
          </cell>
        </row>
        <row r="179">
          <cell r="A179">
            <v>-7.0076750729999998E-3</v>
          </cell>
          <cell r="B179">
            <v>-7.4322704389999999E-3</v>
          </cell>
          <cell r="C179">
            <v>-7.4322704389999999E-3</v>
          </cell>
          <cell r="F179">
            <v>-3.9468963039999997E-3</v>
          </cell>
          <cell r="G179">
            <v>-1.360544218E-2</v>
          </cell>
          <cell r="H179">
            <v>4.6997389029999996E-3</v>
          </cell>
          <cell r="J179">
            <v>9.0197915040000007E-3</v>
          </cell>
          <cell r="K179">
            <v>-1.812868984E-2</v>
          </cell>
          <cell r="L179">
            <v>8.3328764870000006E-3</v>
          </cell>
        </row>
        <row r="180">
          <cell r="A180">
            <v>-4.0614498319999998E-2</v>
          </cell>
          <cell r="B180">
            <v>-1.400966184E-2</v>
          </cell>
          <cell r="C180">
            <v>-1.400966184E-2</v>
          </cell>
          <cell r="F180">
            <v>-1.9452449569999999E-2</v>
          </cell>
          <cell r="G180">
            <v>-2.4630541870000001E-2</v>
          </cell>
          <cell r="H180">
            <v>-2.8066528069999999E-2</v>
          </cell>
          <cell r="J180">
            <v>-1.7362603360000001E-3</v>
          </cell>
          <cell r="K180">
            <v>6.7415730339999997E-3</v>
          </cell>
          <cell r="L180">
            <v>5.4368509760000005E-4</v>
          </cell>
        </row>
        <row r="181">
          <cell r="A181">
            <v>-4.1833466770000001E-2</v>
          </cell>
          <cell r="B181">
            <v>-7.8392944630000003E-2</v>
          </cell>
          <cell r="C181">
            <v>-7.8392944630000003E-2</v>
          </cell>
          <cell r="F181">
            <v>-9.4048493750000003E-2</v>
          </cell>
          <cell r="G181">
            <v>-9.2424242419999997E-2</v>
          </cell>
          <cell r="H181">
            <v>-8.3957219250000006E-2</v>
          </cell>
          <cell r="J181">
            <v>-1.911486137E-2</v>
          </cell>
          <cell r="K181">
            <v>-5.4235038610000001E-2</v>
          </cell>
          <cell r="L181">
            <v>2.4995924579999999E-2</v>
          </cell>
        </row>
        <row r="182">
          <cell r="A182">
            <v>4.935241278E-2</v>
          </cell>
          <cell r="B182">
            <v>1.329080276E-2</v>
          </cell>
          <cell r="C182">
            <v>1.329080276E-2</v>
          </cell>
          <cell r="F182">
            <v>-2.1897810220000001E-2</v>
          </cell>
          <cell r="G182">
            <v>7.7907623819999999E-3</v>
          </cell>
          <cell r="H182">
            <v>-1.98482195E-2</v>
          </cell>
          <cell r="J182">
            <v>-3.1074438199999999E-3</v>
          </cell>
          <cell r="K182">
            <v>1.80519232E-2</v>
          </cell>
          <cell r="L182">
            <v>-8.1641308379999996E-3</v>
          </cell>
        </row>
        <row r="183">
          <cell r="A183">
            <v>4.2054446820000001E-2</v>
          </cell>
          <cell r="B183">
            <v>2.7019937040000001E-2</v>
          </cell>
          <cell r="C183">
            <v>2.7019937040000001E-2</v>
          </cell>
          <cell r="F183">
            <v>6.88225539E-2</v>
          </cell>
          <cell r="G183">
            <v>2.760905577E-3</v>
          </cell>
          <cell r="H183">
            <v>7.32578916E-2</v>
          </cell>
          <cell r="J183">
            <v>7.8544634840000006E-3</v>
          </cell>
          <cell r="K183">
            <v>2.919799499E-2</v>
          </cell>
          <cell r="L183">
            <v>1.9562777270000001E-2</v>
          </cell>
        </row>
        <row r="184">
          <cell r="A184">
            <v>2.292482568E-2</v>
          </cell>
          <cell r="B184">
            <v>-1.072796935E-2</v>
          </cell>
          <cell r="C184">
            <v>-1.072796935E-2</v>
          </cell>
          <cell r="F184">
            <v>-3.3359193170000002E-2</v>
          </cell>
          <cell r="G184">
            <v>2.5881057270000001E-2</v>
          </cell>
          <cell r="H184">
            <v>-2.7746947840000002E-3</v>
          </cell>
          <cell r="J184">
            <v>4.6707089059999998E-2</v>
          </cell>
          <cell r="K184">
            <v>-1.2601972479999999E-2</v>
          </cell>
          <cell r="L184">
            <v>-1.247706422E-2</v>
          </cell>
        </row>
        <row r="185">
          <cell r="A185">
            <v>-5.5560743299999998E-3</v>
          </cell>
          <cell r="B185">
            <v>1.5491866769999999E-2</v>
          </cell>
          <cell r="C185">
            <v>1.5491866769999999E-2</v>
          </cell>
          <cell r="F185">
            <v>-1.203852327E-3</v>
          </cell>
          <cell r="G185">
            <v>6.9779924849999999E-3</v>
          </cell>
          <cell r="H185">
            <v>7.234279354E-3</v>
          </cell>
          <cell r="J185">
            <v>2.165203165E-2</v>
          </cell>
          <cell r="K185">
            <v>6.2272643200000002E-3</v>
          </cell>
          <cell r="L185">
            <v>-9.2902266820000003E-3</v>
          </cell>
        </row>
        <row r="186">
          <cell r="A186">
            <v>4.6481055449999996E-3</v>
          </cell>
          <cell r="B186">
            <v>-1.474701246E-2</v>
          </cell>
          <cell r="C186">
            <v>-1.474701246E-2</v>
          </cell>
          <cell r="F186">
            <v>-2.2097227800000001E-2</v>
          </cell>
          <cell r="G186">
            <v>-6.9296375269999998E-3</v>
          </cell>
          <cell r="H186">
            <v>-4.9723756909999996E-3</v>
          </cell>
          <cell r="J186">
            <v>1.3840095429999999E-2</v>
          </cell>
          <cell r="K186">
            <v>-2.0220588239999999E-3</v>
          </cell>
          <cell r="L186">
            <v>6.2694244990000002E-3</v>
          </cell>
        </row>
        <row r="187">
          <cell r="A187">
            <v>5.6080007479999998E-3</v>
          </cell>
          <cell r="B187">
            <v>9.8064516130000005E-3</v>
          </cell>
          <cell r="C187">
            <v>9.8064516130000005E-3</v>
          </cell>
          <cell r="F187">
            <v>2.793755136E-2</v>
          </cell>
          <cell r="G187">
            <v>1.0735373049999999E-3</v>
          </cell>
          <cell r="H187">
            <v>-2.998334259E-2</v>
          </cell>
          <cell r="J187">
            <v>-4.399961319E-3</v>
          </cell>
          <cell r="K187">
            <v>6.6924541049999996E-3</v>
          </cell>
          <cell r="L187">
            <v>9.3721710419999993E-3</v>
          </cell>
        </row>
        <row r="188">
          <cell r="A188">
            <v>2.305046937E-2</v>
          </cell>
          <cell r="B188">
            <v>2.0444671610000001E-3</v>
          </cell>
          <cell r="C188">
            <v>2.0444671610000001E-3</v>
          </cell>
          <cell r="F188">
            <v>-3.597122302E-3</v>
          </cell>
          <cell r="G188">
            <v>-2.144772118E-3</v>
          </cell>
          <cell r="H188">
            <v>-1.25930166E-2</v>
          </cell>
          <cell r="J188">
            <v>5.3421397699999996E-4</v>
          </cell>
          <cell r="K188">
            <v>7.1358868020000004E-3</v>
          </cell>
          <cell r="L188">
            <v>1.9256132950000001E-2</v>
          </cell>
        </row>
        <row r="189">
          <cell r="A189">
            <v>-5.5419278640000003E-3</v>
          </cell>
          <cell r="B189">
            <v>1.1221627140000001E-2</v>
          </cell>
          <cell r="C189">
            <v>1.1221627140000001E-2</v>
          </cell>
          <cell r="F189">
            <v>-6.4179703170000003E-3</v>
          </cell>
          <cell r="G189">
            <v>1.6120365390000001E-3</v>
          </cell>
          <cell r="H189">
            <v>1.3333333330000001E-2</v>
          </cell>
          <cell r="J189">
            <v>6.2129890300000002E-3</v>
          </cell>
          <cell r="K189">
            <v>7.0247683640000001E-3</v>
          </cell>
          <cell r="L189">
            <v>-4.1459627329999998E-2</v>
          </cell>
        </row>
        <row r="190">
          <cell r="A190">
            <v>1.1374017910000001E-2</v>
          </cell>
          <cell r="B190">
            <v>-3.2786885250000002E-3</v>
          </cell>
          <cell r="C190">
            <v>-3.2786885250000002E-3</v>
          </cell>
          <cell r="F190">
            <v>1.6955995160000001E-2</v>
          </cell>
          <cell r="G190">
            <v>4.0236051500000002E-2</v>
          </cell>
          <cell r="H190">
            <v>-3.7185354689999998E-2</v>
          </cell>
          <cell r="J190">
            <v>1.6658626789999999E-2</v>
          </cell>
          <cell r="K190">
            <v>1.7499548980000001E-2</v>
          </cell>
          <cell r="L190">
            <v>-1.074572061E-2</v>
          </cell>
        </row>
        <row r="191">
          <cell r="A191">
            <v>5.2843141680000002E-3</v>
          </cell>
          <cell r="B191">
            <v>-7.3380566799999998E-3</v>
          </cell>
          <cell r="C191">
            <v>-7.3380566799999998E-3</v>
          </cell>
          <cell r="F191">
            <v>-7.9396585949999994E-3</v>
          </cell>
          <cell r="G191">
            <v>-2.0629190299999999E-2</v>
          </cell>
          <cell r="H191">
            <v>1.6636957809999998E-2</v>
          </cell>
          <cell r="J191">
            <v>-1.273210388E-2</v>
          </cell>
          <cell r="K191">
            <v>-1.022458629E-2</v>
          </cell>
          <cell r="L191">
            <v>6.4956331879999999E-3</v>
          </cell>
        </row>
        <row r="192">
          <cell r="A192">
            <v>-3.4908796839999999E-2</v>
          </cell>
          <cell r="B192">
            <v>-1.5804231459999998E-2</v>
          </cell>
          <cell r="C192">
            <v>-1.5804231459999998E-2</v>
          </cell>
          <cell r="F192">
            <v>7.2428971590000002E-2</v>
          </cell>
          <cell r="G192">
            <v>2.1063717749999999E-2</v>
          </cell>
          <cell r="H192">
            <v>1.402688486E-2</v>
          </cell>
          <cell r="J192">
            <v>-1.156662021E-2</v>
          </cell>
          <cell r="K192">
            <v>3.8156087659999997E-2</v>
          </cell>
          <cell r="L192">
            <v>-2.115082163E-2</v>
          </cell>
        </row>
        <row r="193">
          <cell r="A193">
            <v>5.2139099670000001E-3</v>
          </cell>
          <cell r="B193">
            <v>4.403004403E-2</v>
          </cell>
          <cell r="C193">
            <v>4.403004403E-2</v>
          </cell>
          <cell r="F193">
            <v>-4.8507462689999998E-3</v>
          </cell>
          <cell r="G193">
            <v>9.7988653950000001E-3</v>
          </cell>
          <cell r="H193">
            <v>5.7636887610000001E-4</v>
          </cell>
          <cell r="J193">
            <v>-1.750433556E-3</v>
          </cell>
          <cell r="K193">
            <v>1.403428046E-2</v>
          </cell>
          <cell r="L193">
            <v>-1.9890298630000001E-2</v>
          </cell>
        </row>
        <row r="194">
          <cell r="A194">
            <v>-1.7042560089999999E-2</v>
          </cell>
          <cell r="B194">
            <v>1.8853882410000002E-2</v>
          </cell>
          <cell r="C194">
            <v>1.8853882410000002E-2</v>
          </cell>
          <cell r="F194">
            <v>-2.0247469069999999E-2</v>
          </cell>
          <cell r="G194">
            <v>2.8089887639999998E-2</v>
          </cell>
          <cell r="H194">
            <v>-2.880184332E-3</v>
          </cell>
          <cell r="J194">
            <v>5.0819113180000002E-3</v>
          </cell>
          <cell r="K194">
            <v>2.3482699940000001E-2</v>
          </cell>
          <cell r="L194">
            <v>1.0344827589999999E-2</v>
          </cell>
        </row>
        <row r="195">
          <cell r="A195">
            <v>6.1248527679999998E-4</v>
          </cell>
          <cell r="B195">
            <v>-1.144387631E-2</v>
          </cell>
          <cell r="C195">
            <v>-1.144387631E-2</v>
          </cell>
          <cell r="F195">
            <v>3.8270187520000002E-3</v>
          </cell>
          <cell r="G195">
            <v>1.887729757E-2</v>
          </cell>
          <cell r="H195">
            <v>4.5060658580000003E-2</v>
          </cell>
          <cell r="J195">
            <v>-5.3146807959999999E-3</v>
          </cell>
          <cell r="K195">
            <v>1.341166039E-2</v>
          </cell>
          <cell r="L195">
            <v>-6.1545347730000005E-4</v>
          </cell>
        </row>
        <row r="196">
          <cell r="A196">
            <v>4.703832753E-2</v>
          </cell>
          <cell r="B196">
            <v>5.4926108369999997E-2</v>
          </cell>
          <cell r="C196">
            <v>5.4926108369999997E-2</v>
          </cell>
          <cell r="F196">
            <v>2.439954251E-2</v>
          </cell>
          <cell r="G196">
            <v>8.7762067280000005E-3</v>
          </cell>
          <cell r="H196">
            <v>2.7086788279999999E-2</v>
          </cell>
          <cell r="J196">
            <v>-6.8209500610000003E-4</v>
          </cell>
          <cell r="K196">
            <v>-1.2140435309999999E-2</v>
          </cell>
          <cell r="L196">
            <v>2.1554137269999999E-2</v>
          </cell>
        </row>
        <row r="197">
          <cell r="A197">
            <v>-2.9545352340000001E-2</v>
          </cell>
          <cell r="B197">
            <v>2.1013308429999999E-3</v>
          </cell>
          <cell r="C197">
            <v>2.1013308429999999E-3</v>
          </cell>
          <cell r="F197">
            <v>1.6375139560000002E-2</v>
          </cell>
          <cell r="G197">
            <v>1.7399709999999999E-2</v>
          </cell>
          <cell r="H197">
            <v>-2.206673843E-2</v>
          </cell>
          <cell r="J197">
            <v>-3.7703346169999999E-3</v>
          </cell>
          <cell r="K197">
            <v>-7.0859167399999999E-3</v>
          </cell>
          <cell r="L197">
            <v>-1.60574341E-2</v>
          </cell>
        </row>
        <row r="198">
          <cell r="A198">
            <v>8.8507877660000001E-3</v>
          </cell>
          <cell r="B198">
            <v>-9.5526561039999992E-3</v>
          </cell>
          <cell r="C198">
            <v>-9.5526561039999992E-3</v>
          </cell>
          <cell r="F198">
            <v>6.9571585500000001E-3</v>
          </cell>
          <cell r="G198">
            <v>-1.90023753E-3</v>
          </cell>
          <cell r="H198">
            <v>-2.7517886629999998E-2</v>
          </cell>
          <cell r="J198">
            <v>2.161465555E-2</v>
          </cell>
          <cell r="K198">
            <v>1.7172167709999998E-2</v>
          </cell>
          <cell r="L198">
            <v>3.5646652560000001E-3</v>
          </cell>
        </row>
        <row r="199">
          <cell r="A199">
            <v>6.93583207E-3</v>
          </cell>
          <cell r="B199">
            <v>-1.8348623849999999E-2</v>
          </cell>
          <cell r="C199">
            <v>-1.8348623849999999E-2</v>
          </cell>
          <cell r="F199">
            <v>-2.9090909089999999E-2</v>
          </cell>
          <cell r="G199">
            <v>-3.4745359349999998E-2</v>
          </cell>
          <cell r="H199">
            <v>0</v>
          </cell>
          <cell r="J199">
            <v>-2.3488646889999999E-2</v>
          </cell>
          <cell r="K199">
            <v>-2.7022582770000001E-2</v>
          </cell>
          <cell r="L199">
            <v>2.275502276E-2</v>
          </cell>
        </row>
        <row r="200">
          <cell r="A200">
            <v>2.1348417120000001E-2</v>
          </cell>
          <cell r="B200">
            <v>-3.3069734000000003E-2</v>
          </cell>
          <cell r="C200">
            <v>-3.3069734000000003E-2</v>
          </cell>
          <cell r="F200">
            <v>-4.4194756549999999E-2</v>
          </cell>
          <cell r="G200">
            <v>-4.6844181460000002E-2</v>
          </cell>
          <cell r="H200">
            <v>-2.716468591E-2</v>
          </cell>
          <cell r="J200">
            <v>-2.1976943830000002E-2</v>
          </cell>
          <cell r="K200">
            <v>3.7744352429999999E-3</v>
          </cell>
          <cell r="L200">
            <v>4.1729976119999998E-2</v>
          </cell>
        </row>
        <row r="201">
          <cell r="A201">
            <v>8.5305940150000002E-3</v>
          </cell>
          <cell r="B201">
            <v>1.7100371749999999E-2</v>
          </cell>
          <cell r="C201">
            <v>1.7100371749999999E-2</v>
          </cell>
          <cell r="F201">
            <v>3.9576802510000002E-2</v>
          </cell>
          <cell r="G201">
            <v>1.500258665E-2</v>
          </cell>
          <cell r="H201">
            <v>1.2216404889999999E-2</v>
          </cell>
          <cell r="J201">
            <v>1.451238067E-2</v>
          </cell>
          <cell r="K201">
            <v>2.0372656860000001E-2</v>
          </cell>
          <cell r="L201">
            <v>4.6882325360000001E-3</v>
          </cell>
        </row>
        <row r="202">
          <cell r="A202">
            <v>-6.8818918559999998E-2</v>
          </cell>
          <cell r="B202">
            <v>7.6754385960000004E-2</v>
          </cell>
          <cell r="C202">
            <v>7.6754385960000004E-2</v>
          </cell>
          <cell r="F202">
            <v>6.2947606480000001E-2</v>
          </cell>
          <cell r="G202">
            <v>7.6452599389999999E-3</v>
          </cell>
          <cell r="H202">
            <v>3.4482758619999998E-3</v>
          </cell>
          <cell r="J202">
            <v>2.5379455820000001E-3</v>
          </cell>
          <cell r="K202">
            <v>3.960178208E-3</v>
          </cell>
          <cell r="L202">
            <v>8.658682014E-3</v>
          </cell>
        </row>
        <row r="203">
          <cell r="A203">
            <v>-1.055785419E-2</v>
          </cell>
          <cell r="B203">
            <v>4.5259108400000003E-3</v>
          </cell>
          <cell r="C203">
            <v>4.5259108400000003E-3</v>
          </cell>
          <cell r="F203">
            <v>-3.29787234E-2</v>
          </cell>
          <cell r="G203">
            <v>-4.1982802229999998E-2</v>
          </cell>
          <cell r="H203">
            <v>-3.7800687290000003E-2</v>
          </cell>
          <cell r="J203">
            <v>-3.1726201240000001E-3</v>
          </cell>
          <cell r="K203">
            <v>4.6677258530000001E-2</v>
          </cell>
          <cell r="L203">
            <v>2.1435180429999999E-2</v>
          </cell>
        </row>
        <row r="204">
          <cell r="A204">
            <v>-7.4501321800000001E-3</v>
          </cell>
          <cell r="B204">
            <v>-1.8247353010000002E-2</v>
          </cell>
          <cell r="C204">
            <v>-1.8247353010000002E-2</v>
          </cell>
          <cell r="F204">
            <v>-3.0069673630000002E-2</v>
          </cell>
          <cell r="G204">
            <v>-2.0591341079999999E-2</v>
          </cell>
          <cell r="H204">
            <v>-1.845238095E-2</v>
          </cell>
          <cell r="J204">
            <v>-1.195580475E-2</v>
          </cell>
          <cell r="K204">
            <v>-2.2193143160000001E-2</v>
          </cell>
          <cell r="L204">
            <v>-1.509737809E-2</v>
          </cell>
        </row>
        <row r="205">
          <cell r="A205">
            <v>-1.6464891039999999E-3</v>
          </cell>
          <cell r="B205">
            <v>-3.0748049560000001E-2</v>
          </cell>
          <cell r="C205">
            <v>-3.0748049560000001E-2</v>
          </cell>
          <cell r="F205">
            <v>-3.2892249530000001E-2</v>
          </cell>
          <cell r="G205">
            <v>-1.5094339619999999E-2</v>
          </cell>
          <cell r="H205">
            <v>-2.668283808E-2</v>
          </cell>
          <cell r="J205">
            <v>-9.1462905779999999E-3</v>
          </cell>
          <cell r="K205">
            <v>7.0660028910000004E-3</v>
          </cell>
          <cell r="L205">
            <v>-3.3723366210000002E-3</v>
          </cell>
        </row>
        <row r="206">
          <cell r="A206">
            <v>-4.6759798210000002E-2</v>
          </cell>
          <cell r="B206">
            <v>-1.5861742420000002E-2</v>
          </cell>
          <cell r="C206">
            <v>-1.5861742420000002E-2</v>
          </cell>
          <cell r="F206">
            <v>-1.681000782E-2</v>
          </cell>
          <cell r="G206">
            <v>-1.806239737E-2</v>
          </cell>
          <cell r="H206">
            <v>7.4766355140000003E-3</v>
          </cell>
          <cell r="J206">
            <v>-2.964609969E-3</v>
          </cell>
          <cell r="K206">
            <v>-2.886302025E-2</v>
          </cell>
          <cell r="L206">
            <v>1.6200974109999999E-2</v>
          </cell>
        </row>
        <row r="207">
          <cell r="A207">
            <v>-1.0177081209999999E-2</v>
          </cell>
          <cell r="B207">
            <v>2.405580948E-4</v>
          </cell>
          <cell r="C207">
            <v>2.405580948E-4</v>
          </cell>
          <cell r="F207">
            <v>1.510934394E-2</v>
          </cell>
          <cell r="G207">
            <v>1.059085842E-2</v>
          </cell>
          <cell r="H207">
            <v>-1.2368583799999999E-2</v>
          </cell>
          <cell r="J207">
            <v>-6.0820057100000003E-3</v>
          </cell>
          <cell r="K207">
            <v>2.178434592E-2</v>
          </cell>
          <cell r="L207">
            <v>2.4267191359999999E-2</v>
          </cell>
        </row>
        <row r="208">
          <cell r="A208">
            <v>3.4340941809999997E-2</v>
          </cell>
          <cell r="B208">
            <v>-4.0885040889999998E-3</v>
          </cell>
          <cell r="C208">
            <v>-4.0885040889999998E-3</v>
          </cell>
          <cell r="F208">
            <v>-5.4837446139999997E-3</v>
          </cell>
          <cell r="G208">
            <v>-2.5923883070000001E-2</v>
          </cell>
          <cell r="H208">
            <v>-1.5654351909999999E-2</v>
          </cell>
          <cell r="J208">
            <v>1.3411296769999999E-2</v>
          </cell>
          <cell r="K208">
            <v>-2.7105206770000001E-2</v>
          </cell>
          <cell r="L208">
            <v>1.6747118509999999E-2</v>
          </cell>
        </row>
        <row r="209">
          <cell r="A209">
            <v>-2.2664015900000001E-2</v>
          </cell>
          <cell r="B209">
            <v>7.727602028E-3</v>
          </cell>
          <cell r="C209">
            <v>7.727602028E-3</v>
          </cell>
          <cell r="F209">
            <v>8.6648286730000006E-3</v>
          </cell>
          <cell r="G209">
            <v>2.8878822200000001E-2</v>
          </cell>
          <cell r="H209">
            <v>1.908396947E-2</v>
          </cell>
          <cell r="J209">
            <v>-6.893659846E-3</v>
          </cell>
          <cell r="K209">
            <v>3.325624931E-2</v>
          </cell>
          <cell r="L209">
            <v>2.8970061040000002E-2</v>
          </cell>
        </row>
        <row r="210">
          <cell r="A210">
            <v>-1.5764849470000001E-3</v>
          </cell>
          <cell r="B210">
            <v>7.4287083629999999E-3</v>
          </cell>
          <cell r="C210">
            <v>7.4287083629999999E-3</v>
          </cell>
          <cell r="F210">
            <v>6.6380320189999995E-2</v>
          </cell>
          <cell r="G210">
            <v>2.20143093E-2</v>
          </cell>
          <cell r="H210">
            <v>1.186017478E-2</v>
          </cell>
          <cell r="J210">
            <v>3.4960901209999999E-2</v>
          </cell>
          <cell r="K210">
            <v>5.280827028E-2</v>
          </cell>
          <cell r="L210">
            <v>-8.3804143129999994E-2</v>
          </cell>
        </row>
        <row r="211">
          <cell r="A211">
            <v>1.5331329899999999E-2</v>
          </cell>
          <cell r="B211">
            <v>-2.378686965E-4</v>
          </cell>
          <cell r="C211">
            <v>-2.378686965E-4</v>
          </cell>
          <cell r="F211">
            <v>1.1717319659999999E-2</v>
          </cell>
          <cell r="G211">
            <v>5.3850296179999996E-3</v>
          </cell>
          <cell r="H211">
            <v>1.6656384949999999E-2</v>
          </cell>
          <cell r="J211">
            <v>-1.9876303460000001E-2</v>
          </cell>
          <cell r="K211">
            <v>1.680417067E-2</v>
          </cell>
          <cell r="L211">
            <v>-4.8869475850000003E-2</v>
          </cell>
        </row>
        <row r="212">
          <cell r="A212">
            <v>5.5633590849999998E-2</v>
          </cell>
          <cell r="B212">
            <v>3.1406138469999997E-2</v>
          </cell>
          <cell r="C212">
            <v>3.1406138469999997E-2</v>
          </cell>
          <cell r="F212">
            <v>-4.3431053200000003E-3</v>
          </cell>
          <cell r="G212">
            <v>4.6063202999999997E-2</v>
          </cell>
          <cell r="H212">
            <v>3.822815534E-2</v>
          </cell>
          <cell r="J212">
            <v>2.395897504E-2</v>
          </cell>
          <cell r="K212">
            <v>-1.0951266859999999E-3</v>
          </cell>
          <cell r="L212">
            <v>7.9420822299999996E-3</v>
          </cell>
        </row>
        <row r="213">
          <cell r="A213">
            <v>-1.454165281E-2</v>
          </cell>
          <cell r="B213">
            <v>8.4429065740000003E-2</v>
          </cell>
          <cell r="C213">
            <v>8.4429065740000003E-2</v>
          </cell>
          <cell r="F213">
            <v>-3.2715376230000003E-2</v>
          </cell>
          <cell r="G213">
            <v>0</v>
          </cell>
          <cell r="H213">
            <v>5.8445353590000004E-3</v>
          </cell>
          <cell r="J213">
            <v>-1.3886178860000001E-2</v>
          </cell>
          <cell r="K213">
            <v>-2.142821548E-3</v>
          </cell>
          <cell r="L213">
            <v>1.90287307E-2</v>
          </cell>
        </row>
        <row r="214">
          <cell r="A214">
            <v>-1.2103968749999999E-2</v>
          </cell>
          <cell r="B214">
            <v>-3.5737077220000003E-2</v>
          </cell>
          <cell r="C214">
            <v>-3.5737077220000003E-2</v>
          </cell>
          <cell r="F214">
            <v>7.515971439E-4</v>
          </cell>
          <cell r="G214">
            <v>2.0481310799999999E-2</v>
          </cell>
          <cell r="H214">
            <v>1.9755955839999999E-2</v>
          </cell>
          <cell r="J214">
            <v>-9.3328496519999998E-3</v>
          </cell>
          <cell r="K214">
            <v>3.9153016380000003E-2</v>
          </cell>
          <cell r="L214">
            <v>5.2075114410000001E-3</v>
          </cell>
        </row>
        <row r="215">
          <cell r="A215">
            <v>2.3137752609999999E-2</v>
          </cell>
          <cell r="B215">
            <v>-3.1767041689999997E-2</v>
          </cell>
          <cell r="C215">
            <v>-3.1767041689999997E-2</v>
          </cell>
          <cell r="F215">
            <v>4.1306796850000002E-3</v>
          </cell>
          <cell r="G215">
            <v>1.354741596E-2</v>
          </cell>
          <cell r="H215">
            <v>-7.977207977E-3</v>
          </cell>
          <cell r="J215">
            <v>-1.55126498E-2</v>
          </cell>
          <cell r="K215">
            <v>3.767781622E-2</v>
          </cell>
          <cell r="L215">
            <v>-1.67451596E-2</v>
          </cell>
        </row>
        <row r="216">
          <cell r="A216">
            <v>-1.8511450379999999E-2</v>
          </cell>
          <cell r="B216">
            <v>1.321485532E-2</v>
          </cell>
          <cell r="C216">
            <v>1.321485532E-2</v>
          </cell>
          <cell r="F216">
            <v>-2.9917726249999999E-3</v>
          </cell>
          <cell r="G216">
            <v>-9.9009900989999993E-3</v>
          </cell>
          <cell r="H216">
            <v>-2.757036186E-2</v>
          </cell>
          <cell r="J216">
            <v>0.17219517140000001</v>
          </cell>
          <cell r="K216">
            <v>1.0605779920000001E-2</v>
          </cell>
          <cell r="L216">
            <v>3.0175625330000001E-2</v>
          </cell>
        </row>
        <row r="217">
          <cell r="A217">
            <v>4.8609760839999998E-4</v>
          </cell>
          <cell r="B217">
            <v>-1.4616595459999999E-2</v>
          </cell>
          <cell r="C217">
            <v>-1.4616595459999999E-2</v>
          </cell>
          <cell r="F217">
            <v>-1.350337584E-2</v>
          </cell>
          <cell r="G217">
            <v>-5.4999999999999997E-3</v>
          </cell>
          <cell r="H217">
            <v>-2.9533372710000001E-3</v>
          </cell>
          <cell r="J217">
            <v>4.391848038E-2</v>
          </cell>
          <cell r="K217">
            <v>1.1136061589999999E-2</v>
          </cell>
          <cell r="L217">
            <v>3.5439375939999997E-2</v>
          </cell>
        </row>
        <row r="218">
          <cell r="A218">
            <v>-1.433291225E-2</v>
          </cell>
          <cell r="B218">
            <v>1.8712916480000001E-2</v>
          </cell>
          <cell r="C218">
            <v>1.8712916480000001E-2</v>
          </cell>
          <cell r="F218">
            <v>-1.102661597E-2</v>
          </cell>
          <cell r="G218">
            <v>-2.4635495220000001E-2</v>
          </cell>
          <cell r="H218">
            <v>-1.54028436E-2</v>
          </cell>
          <cell r="J218">
            <v>2.1014672969999999E-2</v>
          </cell>
          <cell r="K218">
            <v>-2.1754894850000001E-2</v>
          </cell>
          <cell r="L218">
            <v>-5.6378785609999997E-3</v>
          </cell>
        </row>
        <row r="219">
          <cell r="A219">
            <v>-1.9519889580000001E-2</v>
          </cell>
          <cell r="B219">
            <v>6.4964157710000001E-3</v>
          </cell>
          <cell r="C219">
            <v>6.4964157710000001E-3</v>
          </cell>
          <cell r="F219">
            <v>1.6916570549999999E-2</v>
          </cell>
          <cell r="G219">
            <v>1.4948453610000001E-2</v>
          </cell>
          <cell r="H219">
            <v>2.7075812269999999E-2</v>
          </cell>
          <cell r="J219">
            <v>-1.295010758E-2</v>
          </cell>
          <cell r="K219">
            <v>-1.964418087E-2</v>
          </cell>
          <cell r="L219">
            <v>-8.3793276469999994E-3</v>
          </cell>
        </row>
        <row r="220">
          <cell r="A220">
            <v>5.7262078330000001E-2</v>
          </cell>
          <cell r="B220">
            <v>-2.2924549299999999E-2</v>
          </cell>
          <cell r="C220">
            <v>-2.2924549299999999E-2</v>
          </cell>
          <cell r="F220">
            <v>-7.9395085070000006E-3</v>
          </cell>
          <cell r="G220">
            <v>5.3834433719999998E-2</v>
          </cell>
          <cell r="H220">
            <v>8.2015231399999999E-3</v>
          </cell>
          <cell r="J220">
            <v>8.088618354E-3</v>
          </cell>
          <cell r="K220">
            <v>-1.923440454E-2</v>
          </cell>
          <cell r="L220">
            <v>-5.2117593480000002E-3</v>
          </cell>
        </row>
        <row r="221">
          <cell r="A221">
            <v>5.8487874469999998E-3</v>
          </cell>
          <cell r="B221">
            <v>-9.1116173119999994E-3</v>
          </cell>
          <cell r="C221">
            <v>-9.1116173119999994E-3</v>
          </cell>
          <cell r="F221">
            <v>2.667682927E-3</v>
          </cell>
          <cell r="G221">
            <v>-1.445783133E-2</v>
          </cell>
          <cell r="H221">
            <v>-1.5107495639999999E-2</v>
          </cell>
          <cell r="J221">
            <v>-1.1817984009999999E-2</v>
          </cell>
          <cell r="K221">
            <v>-5.3486242949999999E-3</v>
          </cell>
          <cell r="L221">
            <v>1.6937945070000002E-2</v>
          </cell>
        </row>
        <row r="222">
          <cell r="A222">
            <v>-2.080083203E-3</v>
          </cell>
          <cell r="B222">
            <v>-1.287356322E-2</v>
          </cell>
          <cell r="C222">
            <v>-1.287356322E-2</v>
          </cell>
          <cell r="F222">
            <v>1.0262257699999999E-2</v>
          </cell>
          <cell r="G222">
            <v>8.2640586799999999E-2</v>
          </cell>
          <cell r="H222">
            <v>4.4247787609999999E-2</v>
          </cell>
          <cell r="J222">
            <v>-1.489065962E-2</v>
          </cell>
          <cell r="K222">
            <v>-1.438814068E-2</v>
          </cell>
          <cell r="L222">
            <v>-1.8606512280000001E-2</v>
          </cell>
        </row>
        <row r="223">
          <cell r="A223">
            <v>-4.9741816289999997E-2</v>
          </cell>
          <cell r="B223">
            <v>-1.28085701E-2</v>
          </cell>
          <cell r="C223">
            <v>-1.28085701E-2</v>
          </cell>
          <cell r="F223">
            <v>1.053423627E-2</v>
          </cell>
          <cell r="G223">
            <v>-5.0587172540000003E-2</v>
          </cell>
          <cell r="H223">
            <v>1.1299435030000001E-2</v>
          </cell>
          <cell r="J223">
            <v>2.025677205E-2</v>
          </cell>
          <cell r="K223">
            <v>-1.553207176E-2</v>
          </cell>
          <cell r="L223">
            <v>-1.141633964E-2</v>
          </cell>
        </row>
        <row r="224">
          <cell r="A224">
            <v>1.520514482E-2</v>
          </cell>
          <cell r="B224">
            <v>-3.5385704179999998E-2</v>
          </cell>
          <cell r="C224">
            <v>-3.5385704179999998E-2</v>
          </cell>
          <cell r="F224">
            <v>-3.3879374529999999E-2</v>
          </cell>
          <cell r="G224">
            <v>1.141769743E-2</v>
          </cell>
          <cell r="H224">
            <v>-2.2346368719999999E-3</v>
          </cell>
          <cell r="J224">
            <v>-2.149772015E-2</v>
          </cell>
          <cell r="K224">
            <v>-1.063457986E-2</v>
          </cell>
          <cell r="L224">
            <v>-1.5724081040000001E-2</v>
          </cell>
        </row>
        <row r="225">
          <cell r="A225">
            <v>2.813789039E-2</v>
          </cell>
          <cell r="B225">
            <v>8.0704328689999993E-3</v>
          </cell>
          <cell r="C225">
            <v>8.0704328689999993E-3</v>
          </cell>
          <cell r="F225">
            <v>5.3564547210000001E-2</v>
          </cell>
          <cell r="G225">
            <v>5.5503292570000001E-2</v>
          </cell>
          <cell r="H225">
            <v>6.4389697649999994E-2</v>
          </cell>
          <cell r="J225">
            <v>-1.6806369910000001E-2</v>
          </cell>
          <cell r="K225">
            <v>2.4424707310000002E-2</v>
          </cell>
          <cell r="L225">
            <v>2.3151058030000001E-2</v>
          </cell>
        </row>
        <row r="226">
          <cell r="A226">
            <v>3.2478387539999999E-3</v>
          </cell>
          <cell r="B226">
            <v>-1.213003396E-2</v>
          </cell>
          <cell r="C226">
            <v>-1.213003396E-2</v>
          </cell>
          <cell r="F226">
            <v>1.9751280180000001E-2</v>
          </cell>
          <cell r="G226">
            <v>1.2477718360000001E-2</v>
          </cell>
          <cell r="H226">
            <v>5.7864281959999998E-3</v>
          </cell>
          <cell r="J226">
            <v>5.5508112720000001E-4</v>
          </cell>
          <cell r="K226">
            <v>-2.068965517E-3</v>
          </cell>
          <cell r="L226">
            <v>-1.3566089890000001E-2</v>
          </cell>
        </row>
        <row r="227">
          <cell r="A227">
            <v>4.3894310880000002E-2</v>
          </cell>
          <cell r="B227">
            <v>2.7259332019999999E-2</v>
          </cell>
          <cell r="C227">
            <v>2.7259332019999999E-2</v>
          </cell>
          <cell r="F227">
            <v>-1.0043041609999999E-2</v>
          </cell>
          <cell r="G227">
            <v>4.7975352110000001E-2</v>
          </cell>
          <cell r="H227">
            <v>5.753138075E-2</v>
          </cell>
          <cell r="J227">
            <v>5.5064794659999999E-2</v>
          </cell>
          <cell r="K227">
            <v>3.5344061609999998E-2</v>
          </cell>
          <cell r="L227">
            <v>6.2276194919999995E-4</v>
          </cell>
        </row>
        <row r="228">
          <cell r="A228">
            <v>-1.3362521089999999E-2</v>
          </cell>
          <cell r="B228">
            <v>-8.8453263209999997E-3</v>
          </cell>
          <cell r="C228">
            <v>-8.8453263209999997E-3</v>
          </cell>
          <cell r="F228">
            <v>-3.8043478259999999E-2</v>
          </cell>
          <cell r="G228">
            <v>-6.7618647630000001E-2</v>
          </cell>
          <cell r="H228">
            <v>-3.6597428289999998E-2</v>
          </cell>
          <cell r="J228">
            <v>-2.1369826080000001E-2</v>
          </cell>
          <cell r="K228">
            <v>-2.9131305430000001E-2</v>
          </cell>
          <cell r="L228">
            <v>3.6823816189999999E-3</v>
          </cell>
        </row>
        <row r="229">
          <cell r="A229">
            <v>3.0599981509999999E-2</v>
          </cell>
          <cell r="B229">
            <v>5.8128316450000002E-2</v>
          </cell>
          <cell r="C229">
            <v>5.8128316450000002E-2</v>
          </cell>
          <cell r="F229">
            <v>3.7664783429999999E-4</v>
          </cell>
          <cell r="G229">
            <v>5.4504504500000002E-2</v>
          </cell>
          <cell r="H229">
            <v>1.7453798770000001E-2</v>
          </cell>
          <cell r="J229">
            <v>-2.0265895159999998E-2</v>
          </cell>
          <cell r="K229">
            <v>2.5192751560000001E-2</v>
          </cell>
          <cell r="L229">
            <v>-2.7904092599999999E-2</v>
          </cell>
        </row>
        <row r="230">
          <cell r="A230">
            <v>7.9072479370000004E-2</v>
          </cell>
          <cell r="B230">
            <v>1.322087987E-2</v>
          </cell>
          <cell r="C230">
            <v>1.322087987E-2</v>
          </cell>
          <cell r="F230">
            <v>5.6475903609999999E-3</v>
          </cell>
          <cell r="G230">
            <v>-3.0328919270000001E-2</v>
          </cell>
          <cell r="H230">
            <v>2.0181634710000002E-3</v>
          </cell>
          <cell r="J230">
            <v>0.1139719324</v>
          </cell>
          <cell r="K230">
            <v>2.2849204830000001E-2</v>
          </cell>
          <cell r="L230">
            <v>1.0418881560000001E-2</v>
          </cell>
        </row>
        <row r="231">
          <cell r="A231">
            <v>2.1447275450000001E-2</v>
          </cell>
          <cell r="B231">
            <v>-1.5298087740000001E-2</v>
          </cell>
          <cell r="C231">
            <v>-1.5298087740000001E-2</v>
          </cell>
          <cell r="F231">
            <v>-1.38524897E-2</v>
          </cell>
          <cell r="G231">
            <v>4.4052863439999999E-3</v>
          </cell>
          <cell r="H231">
            <v>-1.560926485E-2</v>
          </cell>
          <cell r="J231">
            <v>-3.2820409250000002E-2</v>
          </cell>
          <cell r="K231">
            <v>4.9641736519999997E-3</v>
          </cell>
          <cell r="L231">
            <v>4.0088383839999998E-2</v>
          </cell>
        </row>
        <row r="232">
          <cell r="A232">
            <v>1.1027466939999999E-2</v>
          </cell>
          <cell r="B232">
            <v>-5.4832076760000003E-3</v>
          </cell>
          <cell r="C232">
            <v>-5.4832076760000003E-3</v>
          </cell>
          <cell r="F232">
            <v>-4.5558086559999997E-3</v>
          </cell>
          <cell r="G232">
            <v>-1.1403508769999999E-2</v>
          </cell>
          <cell r="H232">
            <v>1.023017903E-2</v>
          </cell>
          <cell r="J232">
            <v>-2.6794920319999999E-2</v>
          </cell>
          <cell r="K232">
            <v>-4.1940444569999998E-4</v>
          </cell>
          <cell r="L232">
            <v>-1.8614061710000001E-2</v>
          </cell>
        </row>
        <row r="233">
          <cell r="A233">
            <v>7.0031393379999998E-3</v>
          </cell>
          <cell r="B233">
            <v>-2.825637491E-2</v>
          </cell>
          <cell r="C233">
            <v>-2.825637491E-2</v>
          </cell>
          <cell r="F233">
            <v>1.106025934E-2</v>
          </cell>
          <cell r="G233">
            <v>1.9964507539999999E-2</v>
          </cell>
          <cell r="H233">
            <v>2.835443038E-2</v>
          </cell>
          <cell r="J233">
            <v>-1.534211303E-2</v>
          </cell>
          <cell r="K233">
            <v>-3.818181818E-2</v>
          </cell>
          <cell r="L233">
            <v>-1.566848778E-2</v>
          </cell>
        </row>
        <row r="234">
          <cell r="A234">
            <v>6.5667466029999996E-2</v>
          </cell>
          <cell r="B234">
            <v>-1.3002364069999999E-2</v>
          </cell>
          <cell r="C234">
            <v>-1.3002364069999999E-2</v>
          </cell>
          <cell r="F234">
            <v>3.9230479059999997E-2</v>
          </cell>
          <cell r="G234">
            <v>2.8708133970000001E-2</v>
          </cell>
          <cell r="H234">
            <v>7.730182176E-2</v>
          </cell>
          <cell r="J234">
            <v>1.5295143149999999E-2</v>
          </cell>
          <cell r="K234">
            <v>1.7449469249999999E-2</v>
          </cell>
          <cell r="L234">
            <v>-2.230600063E-2</v>
          </cell>
        </row>
        <row r="235">
          <cell r="A235">
            <v>-2.482841391E-2</v>
          </cell>
          <cell r="B235">
            <v>-6.9461077840000003E-3</v>
          </cell>
          <cell r="C235">
            <v>-6.9461077840000003E-3</v>
          </cell>
          <cell r="F235">
            <v>-2.2867513610000001E-2</v>
          </cell>
          <cell r="G235">
            <v>-1.268498943E-2</v>
          </cell>
          <cell r="H235">
            <v>-3.5648994519999998E-2</v>
          </cell>
          <cell r="J235">
            <v>2.4669662620000001E-2</v>
          </cell>
          <cell r="K235">
            <v>-8.2416273639999999E-3</v>
          </cell>
          <cell r="L235">
            <v>4.5683376179999999E-2</v>
          </cell>
        </row>
        <row r="236">
          <cell r="A236">
            <v>-7.4612514900000001E-3</v>
          </cell>
          <cell r="B236">
            <v>7.7182826819999998E-3</v>
          </cell>
          <cell r="C236">
            <v>7.7182826819999998E-3</v>
          </cell>
          <cell r="F236">
            <v>2.9717682020000001E-3</v>
          </cell>
          <cell r="G236">
            <v>-2.012847966E-2</v>
          </cell>
          <cell r="H236">
            <v>2.322274882E-2</v>
          </cell>
          <cell r="J236">
            <v>-4.451193967E-4</v>
          </cell>
          <cell r="K236">
            <v>1.988663656E-2</v>
          </cell>
          <cell r="L236">
            <v>3.4519846350000001E-2</v>
          </cell>
        </row>
        <row r="237">
          <cell r="A237">
            <v>1.084976944E-3</v>
          </cell>
          <cell r="B237">
            <v>-1.2206797510000001E-2</v>
          </cell>
          <cell r="C237">
            <v>-1.2206797510000001E-2</v>
          </cell>
          <cell r="F237">
            <v>-2.4814814809999999E-2</v>
          </cell>
          <cell r="G237">
            <v>5.6818181820000001E-3</v>
          </cell>
          <cell r="H237">
            <v>-6.0213061599999999E-3</v>
          </cell>
          <cell r="J237">
            <v>-5.4485920100000003E-3</v>
          </cell>
          <cell r="K237">
            <v>-8.1480783719999998E-3</v>
          </cell>
          <cell r="L237">
            <v>-1.5594831430000001E-2</v>
          </cell>
        </row>
        <row r="238">
          <cell r="A238">
            <v>1.586994387E-3</v>
          </cell>
          <cell r="B238">
            <v>-1.429609886E-2</v>
          </cell>
          <cell r="C238">
            <v>-1.429609886E-2</v>
          </cell>
          <cell r="F238">
            <v>-1.2153437140000001E-2</v>
          </cell>
          <cell r="G238">
            <v>-6.084311169E-3</v>
          </cell>
          <cell r="H238">
            <v>-8.3876980430000001E-3</v>
          </cell>
          <cell r="J238">
            <v>-6.4134643240000002E-3</v>
          </cell>
          <cell r="K238">
            <v>5.5558193649999999E-3</v>
          </cell>
          <cell r="L238">
            <v>2.9420639710000002E-2</v>
          </cell>
        </row>
        <row r="239">
          <cell r="A239">
            <v>-6.1060442110000002E-2</v>
          </cell>
          <cell r="B239">
            <v>-9.8328416910000004E-3</v>
          </cell>
          <cell r="C239">
            <v>-9.8328416910000004E-3</v>
          </cell>
          <cell r="F239">
            <v>1.0380622839999999E-2</v>
          </cell>
          <cell r="G239">
            <v>6.5588106690000003E-3</v>
          </cell>
          <cell r="H239">
            <v>3.6184210529999997E-2</v>
          </cell>
          <cell r="J239">
            <v>3.499145095E-3</v>
          </cell>
          <cell r="K239">
            <v>-2.6586701930000001E-2</v>
          </cell>
          <cell r="L239">
            <v>4.4457472279999998E-3</v>
          </cell>
        </row>
        <row r="240">
          <cell r="A240">
            <v>-6.0668422790000003E-2</v>
          </cell>
          <cell r="B240">
            <v>-2.929493545E-2</v>
          </cell>
          <cell r="C240">
            <v>-2.929493545E-2</v>
          </cell>
          <cell r="F240">
            <v>-9.8934550989999998E-3</v>
          </cell>
          <cell r="G240">
            <v>-4.9956559509999998E-2</v>
          </cell>
          <cell r="H240">
            <v>-5.170068027E-2</v>
          </cell>
          <cell r="J240">
            <v>-7.5550448419999996E-3</v>
          </cell>
          <cell r="K240">
            <v>-2.9350409939999999E-2</v>
          </cell>
          <cell r="L240">
            <v>1.089494163E-2</v>
          </cell>
        </row>
        <row r="241">
          <cell r="A241">
            <v>2.1996319340000001E-2</v>
          </cell>
          <cell r="B241">
            <v>-9.7186700770000006E-3</v>
          </cell>
          <cell r="C241">
            <v>-9.7186700770000006E-3</v>
          </cell>
          <cell r="F241">
            <v>-3.4973097619999997E-2</v>
          </cell>
          <cell r="G241">
            <v>7.7732053039999997E-3</v>
          </cell>
          <cell r="H241">
            <v>-4.6867527499999999E-2</v>
          </cell>
          <cell r="J241">
            <v>-1.9497198529999999E-2</v>
          </cell>
          <cell r="K241">
            <v>-1.3394642139999999E-2</v>
          </cell>
          <cell r="L241">
            <v>2.444187837E-2</v>
          </cell>
        </row>
        <row r="242">
          <cell r="A242">
            <v>7.7173726629999996E-3</v>
          </cell>
          <cell r="B242">
            <v>-4.9070247930000001E-3</v>
          </cell>
          <cell r="C242">
            <v>-4.9070247930000001E-3</v>
          </cell>
          <cell r="F242">
            <v>4.9382716049999997E-2</v>
          </cell>
          <cell r="G242">
            <v>2.7223230489999998E-3</v>
          </cell>
          <cell r="H242">
            <v>-1.0035122929999999E-2</v>
          </cell>
          <cell r="J242">
            <v>-1.972201862E-2</v>
          </cell>
          <cell r="K242">
            <v>-6.8389057750000001E-3</v>
          </cell>
          <cell r="L242">
            <v>-3.522449746E-3</v>
          </cell>
        </row>
        <row r="243">
          <cell r="A243">
            <v>-1.238087134E-2</v>
          </cell>
          <cell r="B243">
            <v>8.3052167140000004E-3</v>
          </cell>
          <cell r="C243">
            <v>8.3052167140000004E-3</v>
          </cell>
          <cell r="F243">
            <v>7.9696394689999991E-3</v>
          </cell>
          <cell r="G243">
            <v>-8.1447963799999995E-3</v>
          </cell>
          <cell r="H243">
            <v>-1.6218955899999998E-2</v>
          </cell>
          <cell r="J243">
            <v>2.076958225E-4</v>
          </cell>
          <cell r="K243">
            <v>1.979086968E-2</v>
          </cell>
          <cell r="L243">
            <v>1.93712589E-2</v>
          </cell>
        </row>
        <row r="244">
          <cell r="A244">
            <v>-4.0882264250000001E-2</v>
          </cell>
          <cell r="B244">
            <v>5.9202059200000002E-3</v>
          </cell>
          <cell r="C244">
            <v>5.9202059200000002E-3</v>
          </cell>
          <cell r="F244">
            <v>-1.8825301199999998E-2</v>
          </cell>
          <cell r="G244">
            <v>-2.23540146E-2</v>
          </cell>
          <cell r="H244">
            <v>5.1519835140000003E-3</v>
          </cell>
          <cell r="J244">
            <v>-3.9730882110000001E-3</v>
          </cell>
          <cell r="K244">
            <v>1.6505777020000001E-3</v>
          </cell>
          <cell r="L244">
            <v>-4.8548178289999997E-3</v>
          </cell>
        </row>
        <row r="245">
          <cell r="A245">
            <v>-1.504671218E-2</v>
          </cell>
          <cell r="B245">
            <v>-3.4800409419999997E-2</v>
          </cell>
          <cell r="C245">
            <v>-3.4800409419999997E-2</v>
          </cell>
          <cell r="F245">
            <v>3.8372985419999998E-4</v>
          </cell>
          <cell r="G245">
            <v>-2.1931871209999999E-2</v>
          </cell>
          <cell r="H245">
            <v>-3.7416709380000003E-2</v>
          </cell>
          <cell r="J245">
            <v>5.4761011269999996E-3</v>
          </cell>
          <cell r="K245">
            <v>-1.6478577849999999E-2</v>
          </cell>
          <cell r="L245">
            <v>1.5007201600000001E-2</v>
          </cell>
        </row>
        <row r="246">
          <cell r="A246">
            <v>-2.1980026449999999E-2</v>
          </cell>
          <cell r="B246">
            <v>-2.9692470839999999E-2</v>
          </cell>
          <cell r="C246">
            <v>-2.9692470839999999E-2</v>
          </cell>
          <cell r="F246">
            <v>-2.915228232E-2</v>
          </cell>
          <cell r="G246">
            <v>-2.6717557249999999E-2</v>
          </cell>
          <cell r="H246">
            <v>-1.6506922260000001E-2</v>
          </cell>
          <cell r="J246">
            <v>-8.0311847729999993E-3</v>
          </cell>
          <cell r="K246">
            <v>-2.6604386680000001E-2</v>
          </cell>
          <cell r="L246">
            <v>1.414446581E-2</v>
          </cell>
        </row>
        <row r="247">
          <cell r="A247">
            <v>4.2430176710000003E-2</v>
          </cell>
          <cell r="B247">
            <v>3.7158469950000002E-2</v>
          </cell>
          <cell r="C247">
            <v>3.7158469950000002E-2</v>
          </cell>
          <cell r="F247">
            <v>3.6744369809999997E-2</v>
          </cell>
          <cell r="G247">
            <v>3.9215686269999999E-3</v>
          </cell>
          <cell r="H247">
            <v>5.9556036819999998E-2</v>
          </cell>
          <cell r="J247">
            <v>-6.4658175639999999E-3</v>
          </cell>
          <cell r="K247">
            <v>2.1750469429999999E-2</v>
          </cell>
          <cell r="L247">
            <v>-3.5025953509999999E-2</v>
          </cell>
        </row>
        <row r="248">
          <cell r="A248">
            <v>-2.3572035599999999E-2</v>
          </cell>
          <cell r="B248">
            <v>7.3761854580000003E-3</v>
          </cell>
          <cell r="C248">
            <v>7.3761854580000003E-3</v>
          </cell>
          <cell r="F248">
            <v>1.638719512E-2</v>
          </cell>
          <cell r="G248">
            <v>1.07421875E-2</v>
          </cell>
          <cell r="H248">
            <v>1.3285641290000001E-2</v>
          </cell>
          <cell r="J248">
            <v>3.0365508150000001E-2</v>
          </cell>
          <cell r="K248">
            <v>1.408954005E-2</v>
          </cell>
          <cell r="L248">
            <v>-1.27695402E-2</v>
          </cell>
        </row>
        <row r="249">
          <cell r="A249">
            <v>-2.6294090700000002E-2</v>
          </cell>
          <cell r="B249">
            <v>-1.3336820080000001E-2</v>
          </cell>
          <cell r="C249">
            <v>-1.3336820080000001E-2</v>
          </cell>
          <cell r="F249">
            <v>7.1241094859999998E-3</v>
          </cell>
          <cell r="G249">
            <v>-1.304347826E-2</v>
          </cell>
          <cell r="H249">
            <v>-2.0171457390000001E-2</v>
          </cell>
          <cell r="J249">
            <v>-1.3122252020000001E-2</v>
          </cell>
          <cell r="K249">
            <v>8.7591240879999997E-3</v>
          </cell>
          <cell r="L249">
            <v>2.3974225339999999E-2</v>
          </cell>
        </row>
        <row r="250">
          <cell r="A250">
            <v>5.6548739180000002E-2</v>
          </cell>
          <cell r="B250">
            <v>4.6912271399999997E-2</v>
          </cell>
          <cell r="C250">
            <v>4.6912271399999997E-2</v>
          </cell>
          <cell r="F250">
            <v>-2.084884587E-2</v>
          </cell>
          <cell r="G250">
            <v>2.153695546E-2</v>
          </cell>
          <cell r="H250">
            <v>8.7493566649999993E-3</v>
          </cell>
          <cell r="J250">
            <v>4.5242003340000003E-3</v>
          </cell>
          <cell r="K250">
            <v>3.9922151799999996E-3</v>
          </cell>
          <cell r="L250">
            <v>3.2250601519999998E-2</v>
          </cell>
        </row>
        <row r="251">
          <cell r="A251">
            <v>-9.21720545E-3</v>
          </cell>
          <cell r="B251">
            <v>-5.3164556960000001E-3</v>
          </cell>
          <cell r="C251">
            <v>-5.3164556960000001E-3</v>
          </cell>
          <cell r="F251">
            <v>-1.596958175E-2</v>
          </cell>
          <cell r="G251">
            <v>-8.6248203160000005E-3</v>
          </cell>
          <cell r="H251">
            <v>1.5816326530000001E-2</v>
          </cell>
          <cell r="J251">
            <v>1.57908468E-3</v>
          </cell>
          <cell r="K251">
            <v>-2.9076991900000002E-2</v>
          </cell>
          <cell r="L251">
            <v>-2.7970774130000001E-2</v>
          </cell>
        </row>
        <row r="252">
          <cell r="A252">
            <v>1.3482540110000001E-3</v>
          </cell>
          <cell r="B252">
            <v>6.3629422239999999E-3</v>
          </cell>
          <cell r="C252">
            <v>6.3629422239999999E-3</v>
          </cell>
          <cell r="F252">
            <v>-1.5455950540000001E-3</v>
          </cell>
          <cell r="G252">
            <v>4.8332527789999996E-3</v>
          </cell>
          <cell r="H252">
            <v>-2.1597187340000001E-2</v>
          </cell>
          <cell r="J252">
            <v>-2.8789997529999998E-4</v>
          </cell>
          <cell r="K252">
            <v>-1.99651889E-3</v>
          </cell>
          <cell r="L252">
            <v>1.5632925990000001E-2</v>
          </cell>
        </row>
        <row r="253">
          <cell r="A253">
            <v>2.0196580050000001E-3</v>
          </cell>
          <cell r="B253">
            <v>8.598887203E-3</v>
          </cell>
          <cell r="C253">
            <v>8.598887203E-3</v>
          </cell>
          <cell r="F253">
            <v>2.3219814239999999E-3</v>
          </cell>
          <cell r="G253">
            <v>6.7340067340000004E-3</v>
          </cell>
          <cell r="H253">
            <v>3.4907597540000002E-2</v>
          </cell>
          <cell r="J253">
            <v>9.0920311019999991E-3</v>
          </cell>
          <cell r="K253">
            <v>2.544242113E-2</v>
          </cell>
          <cell r="L253">
            <v>4.9945513980000002E-4</v>
          </cell>
        </row>
        <row r="254">
          <cell r="A254">
            <v>-1.4601809550000001E-2</v>
          </cell>
          <cell r="B254">
            <v>-3.2597793379999999E-3</v>
          </cell>
          <cell r="C254">
            <v>-3.2597793379999999E-3</v>
          </cell>
          <cell r="F254">
            <v>-9.6525096529999996E-3</v>
          </cell>
          <cell r="G254">
            <v>-1.0033444819999999E-2</v>
          </cell>
          <cell r="H254">
            <v>-2.5793650790000001E-2</v>
          </cell>
          <cell r="J254">
            <v>2.378234399E-3</v>
          </cell>
          <cell r="K254">
            <v>4.7021159520000003E-3</v>
          </cell>
          <cell r="L254">
            <v>2.2464261400000001E-2</v>
          </cell>
        </row>
        <row r="255">
          <cell r="A255">
            <v>1.4045454549999999E-2</v>
          </cell>
          <cell r="B255">
            <v>3.522012579E-3</v>
          </cell>
          <cell r="C255">
            <v>3.522012579E-3</v>
          </cell>
          <cell r="F255">
            <v>-1.5594541910000001E-2</v>
          </cell>
          <cell r="G255">
            <v>1.930501931E-3</v>
          </cell>
          <cell r="H255">
            <v>1.374745418E-2</v>
          </cell>
          <cell r="J255">
            <v>1.3611898210000001E-2</v>
          </cell>
          <cell r="K255">
            <v>1.8919591740000001E-3</v>
          </cell>
          <cell r="L255">
            <v>3.644030182E-2</v>
          </cell>
        </row>
        <row r="256">
          <cell r="A256">
            <v>-3.6666816079999998E-2</v>
          </cell>
          <cell r="B256">
            <v>-7.3451992980000005E-2</v>
          </cell>
          <cell r="C256">
            <v>-7.3451992980000005E-2</v>
          </cell>
          <cell r="F256">
            <v>-3.8019801979999997E-2</v>
          </cell>
          <cell r="G256">
            <v>-5.5394990370000001E-2</v>
          </cell>
          <cell r="H256">
            <v>-7.9357106979999995E-2</v>
          </cell>
          <cell r="J256">
            <v>-2.1695223570000002E-2</v>
          </cell>
          <cell r="K256">
            <v>-5.5508621969999998E-2</v>
          </cell>
          <cell r="L256">
            <v>3.682925785E-3</v>
          </cell>
        </row>
        <row r="257">
          <cell r="A257">
            <v>2.4149644040000001E-2</v>
          </cell>
          <cell r="B257">
            <v>5.1136363640000002E-2</v>
          </cell>
          <cell r="C257">
            <v>5.1136363640000002E-2</v>
          </cell>
          <cell r="F257">
            <v>-8.2338410869999999E-4</v>
          </cell>
          <cell r="G257">
            <v>4.0795512489999998E-2</v>
          </cell>
          <cell r="H257">
            <v>3.3278777959999999E-2</v>
          </cell>
          <cell r="J257">
            <v>2.7781955399999999E-2</v>
          </cell>
          <cell r="K257">
            <v>8.3657792279999994E-3</v>
          </cell>
          <cell r="L257">
            <v>-1.7067030760000001E-2</v>
          </cell>
        </row>
        <row r="258">
          <cell r="A258">
            <v>1.2585188549999999E-2</v>
          </cell>
          <cell r="B258">
            <v>-3.4491634489999999E-2</v>
          </cell>
          <cell r="C258">
            <v>-3.4491634489999999E-2</v>
          </cell>
          <cell r="F258">
            <v>1.8953440459999998E-2</v>
          </cell>
          <cell r="G258">
            <v>2.9887310140000001E-2</v>
          </cell>
          <cell r="H258">
            <v>2.6927138329999999E-2</v>
          </cell>
          <cell r="J258">
            <v>-1.0655421490000001E-2</v>
          </cell>
          <cell r="K258">
            <v>-1.100965301E-2</v>
          </cell>
          <cell r="L258">
            <v>1.5540217909999999E-2</v>
          </cell>
        </row>
        <row r="259">
          <cell r="A259">
            <v>-5.1599587199999998E-3</v>
          </cell>
          <cell r="B259">
            <v>3.9989336179999998E-3</v>
          </cell>
          <cell r="C259">
            <v>3.9989336179999998E-3</v>
          </cell>
          <cell r="F259">
            <v>-3.2349373229999998E-3</v>
          </cell>
          <cell r="G259">
            <v>2.0932445290000001E-2</v>
          </cell>
          <cell r="H259">
            <v>-5.1413881750000002E-4</v>
          </cell>
          <cell r="J259">
            <v>-1.189963965E-2</v>
          </cell>
          <cell r="K259">
            <v>9.8659913469999992E-3</v>
          </cell>
          <cell r="L259">
            <v>1.2994229540000001E-2</v>
          </cell>
        </row>
        <row r="260">
          <cell r="A260">
            <v>1.4432617720000001E-3</v>
          </cell>
          <cell r="B260">
            <v>-4.4609665430000001E-2</v>
          </cell>
          <cell r="C260">
            <v>-4.4609665430000001E-2</v>
          </cell>
          <cell r="F260">
            <v>-4.2596348880000003E-2</v>
          </cell>
          <cell r="G260">
            <v>-3.9608574090000001E-2</v>
          </cell>
          <cell r="H260">
            <v>-2.7263374489999999E-2</v>
          </cell>
          <cell r="J260">
            <v>1.3594241159999999E-2</v>
          </cell>
          <cell r="K260">
            <v>-3.134632464E-4</v>
          </cell>
          <cell r="L260">
            <v>2.2363812820000001E-3</v>
          </cell>
        </row>
        <row r="261">
          <cell r="A261">
            <v>1.657359034E-2</v>
          </cell>
          <cell r="B261">
            <v>2.2790439129999999E-2</v>
          </cell>
          <cell r="C261">
            <v>2.2790439129999999E-2</v>
          </cell>
          <cell r="F261">
            <v>5.9322033899999998E-3</v>
          </cell>
          <cell r="G261">
            <v>-1.9408054340000001E-3</v>
          </cell>
          <cell r="H261">
            <v>5.2882072980000002E-3</v>
          </cell>
          <cell r="J261">
            <v>1.00824316E-2</v>
          </cell>
          <cell r="K261">
            <v>-1.5939378099999998E-2</v>
          </cell>
          <cell r="L261">
            <v>-1.6082856180000001E-2</v>
          </cell>
        </row>
        <row r="262">
          <cell r="A262">
            <v>-3.4113060430000001E-3</v>
          </cell>
          <cell r="B262">
            <v>-8.1521739130000002E-4</v>
          </cell>
          <cell r="C262">
            <v>-8.1521739130000002E-4</v>
          </cell>
          <cell r="F262">
            <v>-2.5273799489999998E-3</v>
          </cell>
          <cell r="G262">
            <v>2.4307243559999999E-3</v>
          </cell>
          <cell r="H262">
            <v>-3.156233561E-3</v>
          </cell>
          <cell r="J262">
            <v>-1.9405345769999999E-3</v>
          </cell>
          <cell r="K262">
            <v>-3.1332979289999999E-3</v>
          </cell>
          <cell r="L262">
            <v>-7.4026529739999996E-3</v>
          </cell>
        </row>
        <row r="263">
          <cell r="A263">
            <v>1.302511669E-2</v>
          </cell>
          <cell r="B263">
            <v>1.414196356E-2</v>
          </cell>
          <cell r="C263">
            <v>1.414196356E-2</v>
          </cell>
          <cell r="F263">
            <v>1.2668918919999999E-3</v>
          </cell>
          <cell r="G263">
            <v>-6.789524733E-3</v>
          </cell>
          <cell r="H263">
            <v>4.4854881270000001E-2</v>
          </cell>
          <cell r="J263">
            <v>2.162709246E-2</v>
          </cell>
          <cell r="K263">
            <v>3.7291566780000001E-4</v>
          </cell>
          <cell r="L263">
            <v>-4.6557744539999996E-3</v>
          </cell>
        </row>
        <row r="264">
          <cell r="A264">
            <v>1.5490609089999999E-2</v>
          </cell>
          <cell r="B264">
            <v>7.5087154730000003E-3</v>
          </cell>
          <cell r="C264">
            <v>7.5087154730000003E-3</v>
          </cell>
          <cell r="F264">
            <v>4.6393926610000004E-3</v>
          </cell>
          <cell r="G264">
            <v>3.90625E-3</v>
          </cell>
          <cell r="H264">
            <v>5.0505050509999996E-4</v>
          </cell>
          <cell r="J264">
            <v>2.1247474420000001E-3</v>
          </cell>
          <cell r="K264">
            <v>7.7218021089999998E-3</v>
          </cell>
          <cell r="L264">
            <v>1.6977781630000001E-2</v>
          </cell>
        </row>
        <row r="265">
          <cell r="A265">
            <v>-1.2099736400000001E-3</v>
          </cell>
          <cell r="B265">
            <v>7.9850944900000003E-4</v>
          </cell>
          <cell r="C265">
            <v>7.9850944900000003E-4</v>
          </cell>
          <cell r="F265">
            <v>1.679261125E-3</v>
          </cell>
          <cell r="G265">
            <v>3.8910505839999999E-3</v>
          </cell>
          <cell r="H265">
            <v>-5.5527511360000002E-3</v>
          </cell>
          <cell r="J265">
            <v>-6.1916282939999999E-3</v>
          </cell>
          <cell r="K265">
            <v>3.1971674679999999E-2</v>
          </cell>
          <cell r="L265">
            <v>1.9590307059999998E-3</v>
          </cell>
        </row>
        <row r="266">
          <cell r="A266">
            <v>-5.2351490500000004E-3</v>
          </cell>
          <cell r="B266">
            <v>1.2234042549999999E-2</v>
          </cell>
          <cell r="C266">
            <v>1.2234042549999999E-2</v>
          </cell>
          <cell r="F266">
            <v>6.202849958E-2</v>
          </cell>
          <cell r="G266">
            <v>6.782945736E-3</v>
          </cell>
          <cell r="H266">
            <v>2.538071066E-3</v>
          </cell>
          <cell r="J266">
            <v>5.7982775319999997E-3</v>
          </cell>
          <cell r="K266">
            <v>-1.459442851E-2</v>
          </cell>
          <cell r="L266">
            <v>5.0155140900000001E-3</v>
          </cell>
        </row>
        <row r="267">
          <cell r="A267">
            <v>-3.2924495480000003E-2</v>
          </cell>
          <cell r="B267">
            <v>5.8066211249999999E-2</v>
          </cell>
          <cell r="C267">
            <v>5.8066211249999999E-2</v>
          </cell>
          <cell r="F267">
            <v>-2.1704814520000001E-2</v>
          </cell>
          <cell r="G267">
            <v>1.4436958610000001E-3</v>
          </cell>
          <cell r="H267">
            <v>-5.0632911390000002E-4</v>
          </cell>
          <cell r="J267">
            <v>-1.7411672850000001E-2</v>
          </cell>
          <cell r="K267">
            <v>5.1447279530000001E-3</v>
          </cell>
          <cell r="L267">
            <v>-7.4011418899999999E-3</v>
          </cell>
        </row>
        <row r="268">
          <cell r="A268">
            <v>-1.038902631E-2</v>
          </cell>
          <cell r="B268">
            <v>-5.2148000990000004E-3</v>
          </cell>
          <cell r="C268">
            <v>-5.2148000990000004E-3</v>
          </cell>
          <cell r="F268">
            <v>5.8087938679999999E-2</v>
          </cell>
          <cell r="G268">
            <v>3.9404132629999998E-2</v>
          </cell>
          <cell r="H268">
            <v>3.292806484E-2</v>
          </cell>
          <cell r="J268">
            <v>-1.9786244979999999E-2</v>
          </cell>
          <cell r="K268">
            <v>-1.028849137E-2</v>
          </cell>
          <cell r="L268">
            <v>-6.4337452069999999E-3</v>
          </cell>
        </row>
        <row r="269">
          <cell r="A269">
            <v>3.9538265770000004E-3</v>
          </cell>
          <cell r="B269">
            <v>5.9910134799999997E-3</v>
          </cell>
          <cell r="C269">
            <v>5.9910134799999997E-3</v>
          </cell>
          <cell r="F269">
            <v>-3.0499428140000001E-3</v>
          </cell>
          <cell r="G269">
            <v>-4.1608876560000002E-3</v>
          </cell>
          <cell r="H269">
            <v>-9.8087297689999995E-4</v>
          </cell>
          <cell r="J269">
            <v>1.3335495120000001E-2</v>
          </cell>
          <cell r="K269">
            <v>1.5671524840000001E-3</v>
          </cell>
          <cell r="L269">
            <v>2.46580042E-2</v>
          </cell>
        </row>
        <row r="270">
          <cell r="A270">
            <v>-9.1892625959999995E-3</v>
          </cell>
          <cell r="B270">
            <v>-2.0099255579999999E-2</v>
          </cell>
          <cell r="C270">
            <v>-2.0099255579999999E-2</v>
          </cell>
          <cell r="F270">
            <v>-1.185468451E-2</v>
          </cell>
          <cell r="G270">
            <v>1.810584958E-2</v>
          </cell>
          <cell r="H270">
            <v>1.7673048600000001E-2</v>
          </cell>
          <cell r="J270">
            <v>-9.8933333329999998E-3</v>
          </cell>
          <cell r="K270">
            <v>5.6850779739999998E-3</v>
          </cell>
          <cell r="L270">
            <v>-1.1802126059999999E-2</v>
          </cell>
        </row>
        <row r="271">
          <cell r="A271">
            <v>-6.8530701749999999E-3</v>
          </cell>
          <cell r="B271">
            <v>2.4309951890000001E-2</v>
          </cell>
          <cell r="C271">
            <v>2.4309951890000001E-2</v>
          </cell>
          <cell r="F271">
            <v>1.973684211E-2</v>
          </cell>
          <cell r="G271">
            <v>1.322389421E-2</v>
          </cell>
          <cell r="H271">
            <v>3.3767486730000001E-3</v>
          </cell>
          <cell r="J271">
            <v>1.6159875029999999E-4</v>
          </cell>
          <cell r="K271">
            <v>7.623690489E-3</v>
          </cell>
          <cell r="L271">
            <v>1.3721836350000001E-2</v>
          </cell>
        </row>
        <row r="272">
          <cell r="A272">
            <v>1.587082528E-2</v>
          </cell>
          <cell r="B272">
            <v>-1.334981459E-2</v>
          </cell>
          <cell r="C272">
            <v>-1.334981459E-2</v>
          </cell>
          <cell r="F272">
            <v>-2.0113851990000001E-2</v>
          </cell>
          <cell r="G272">
            <v>-7.6507650769999996E-3</v>
          </cell>
          <cell r="H272">
            <v>5.7692307690000002E-3</v>
          </cell>
          <cell r="J272">
            <v>-1.1175440960000001E-3</v>
          </cell>
          <cell r="K272">
            <v>1.327911884E-2</v>
          </cell>
          <cell r="L272">
            <v>-1.6335227269999999E-2</v>
          </cell>
        </row>
        <row r="273">
          <cell r="A273">
            <v>-1.5124756600000001E-2</v>
          </cell>
          <cell r="B273">
            <v>0</v>
          </cell>
          <cell r="C273">
            <v>0</v>
          </cell>
          <cell r="F273">
            <v>2.3237800150000001E-2</v>
          </cell>
          <cell r="G273">
            <v>1.088435374E-2</v>
          </cell>
          <cell r="H273">
            <v>-1.529636711E-2</v>
          </cell>
          <cell r="J273">
            <v>-5.9039993529999999E-3</v>
          </cell>
          <cell r="K273">
            <v>-1.4984507540000001E-2</v>
          </cell>
          <cell r="L273">
            <v>1.218942451E-2</v>
          </cell>
        </row>
        <row r="274">
          <cell r="A274">
            <v>-2.2989562739999999E-4</v>
          </cell>
          <cell r="B274">
            <v>3.1571034829999997E-2</v>
          </cell>
          <cell r="C274">
            <v>3.1571034829999997E-2</v>
          </cell>
          <cell r="F274">
            <v>4.6177138530000002E-2</v>
          </cell>
          <cell r="G274">
            <v>2.1982952E-2</v>
          </cell>
          <cell r="H274">
            <v>0.12233009709999999</v>
          </cell>
          <cell r="J274">
            <v>-1.591885992E-2</v>
          </cell>
          <cell r="K274">
            <v>-1.7533003299999999E-3</v>
          </cell>
          <cell r="L274">
            <v>-7.8465928159999997E-3</v>
          </cell>
        </row>
        <row r="275">
          <cell r="A275">
            <v>-6.8524650480000001E-3</v>
          </cell>
          <cell r="B275">
            <v>1.044449842E-2</v>
          </cell>
          <cell r="C275">
            <v>1.044449842E-2</v>
          </cell>
          <cell r="F275">
            <v>1.2301013019999999E-2</v>
          </cell>
          <cell r="G275">
            <v>3.6874451269999997E-2</v>
          </cell>
          <cell r="H275">
            <v>4.8875432529999999E-2</v>
          </cell>
          <cell r="J275">
            <v>-3.1691353770000002E-4</v>
          </cell>
          <cell r="K275">
            <v>4.3754520099999999E-2</v>
          </cell>
          <cell r="L275">
            <v>1.903150772E-2</v>
          </cell>
        </row>
        <row r="276">
          <cell r="A276">
            <v>4.0287103499999999E-3</v>
          </cell>
          <cell r="B276">
            <v>-2.4038461540000001E-4</v>
          </cell>
          <cell r="C276">
            <v>-2.4038461540000001E-4</v>
          </cell>
          <cell r="F276">
            <v>-1.215153681E-2</v>
          </cell>
          <cell r="G276">
            <v>-2.5402201520000001E-2</v>
          </cell>
          <cell r="H276">
            <v>-2.391752577E-2</v>
          </cell>
          <cell r="J276">
            <v>1.0199580990000001E-3</v>
          </cell>
          <cell r="K276">
            <v>-3.7861915369999999E-2</v>
          </cell>
          <cell r="L276">
            <v>1.116414194E-2</v>
          </cell>
        </row>
        <row r="277">
          <cell r="A277">
            <v>4.6121206529999999E-5</v>
          </cell>
          <cell r="B277">
            <v>-1.562875691E-2</v>
          </cell>
          <cell r="C277">
            <v>-1.562875691E-2</v>
          </cell>
          <cell r="F277">
            <v>-2.2793053550000001E-2</v>
          </cell>
          <cell r="G277">
            <v>-1.8679409210000001E-2</v>
          </cell>
          <cell r="H277">
            <v>-3.7600337980000002E-2</v>
          </cell>
          <cell r="J277">
            <v>-2.029576185E-2</v>
          </cell>
          <cell r="K277">
            <v>2.813786008E-2</v>
          </cell>
          <cell r="L277">
            <v>1.3175176489999999E-2</v>
          </cell>
        </row>
        <row r="278">
          <cell r="A278">
            <v>-1.2498270529999999E-2</v>
          </cell>
          <cell r="B278">
            <v>-9.7703957010000005E-4</v>
          </cell>
          <cell r="C278">
            <v>-9.7703957010000005E-4</v>
          </cell>
          <cell r="F278">
            <v>-6.2939651980000004E-3</v>
          </cell>
          <cell r="G278">
            <v>1.1509517489999999E-2</v>
          </cell>
          <cell r="H278">
            <v>-1.6242317820000001E-2</v>
          </cell>
          <cell r="J278">
            <v>-2.1222172250000001E-2</v>
          </cell>
          <cell r="K278">
            <v>-1.5710211639999999E-2</v>
          </cell>
          <cell r="L278">
            <v>1.3652015389999999E-2</v>
          </cell>
        </row>
        <row r="279">
          <cell r="A279">
            <v>-1.027461237E-3</v>
          </cell>
          <cell r="B279">
            <v>-3.6674816630000002E-3</v>
          </cell>
          <cell r="C279">
            <v>-3.6674816630000002E-3</v>
          </cell>
          <cell r="F279">
            <v>7.339791356E-2</v>
          </cell>
          <cell r="G279">
            <v>1.6192560179999999E-2</v>
          </cell>
          <cell r="H279">
            <v>3.74832664E-2</v>
          </cell>
          <cell r="J279">
            <v>1.8853565379999999E-2</v>
          </cell>
          <cell r="K279">
            <v>2.450058456E-2</v>
          </cell>
          <cell r="L279">
            <v>1.0910398849999999E-2</v>
          </cell>
        </row>
        <row r="280">
          <cell r="A280">
            <v>-1.051893408E-2</v>
          </cell>
          <cell r="B280">
            <v>6.6993865030000002E-2</v>
          </cell>
          <cell r="C280">
            <v>6.6993865030000002E-2</v>
          </cell>
          <cell r="F280">
            <v>-2.672683096E-2</v>
          </cell>
          <cell r="G280">
            <v>-1.033591731E-2</v>
          </cell>
          <cell r="H280">
            <v>-3.2688172039999998E-2</v>
          </cell>
          <cell r="J280">
            <v>-1.0851948419999999E-3</v>
          </cell>
          <cell r="K280">
            <v>1.215579261E-2</v>
          </cell>
          <cell r="L280">
            <v>-4.5463530340000002E-3</v>
          </cell>
        </row>
        <row r="281">
          <cell r="A281">
            <v>2.230096858E-2</v>
          </cell>
          <cell r="B281">
            <v>-1.8629254830000001E-2</v>
          </cell>
          <cell r="C281">
            <v>-1.8629254830000001E-2</v>
          </cell>
          <cell r="F281">
            <v>-2.6390870189999999E-2</v>
          </cell>
          <cell r="G281">
            <v>-2.697998259E-2</v>
          </cell>
          <cell r="H281">
            <v>-2.4899955540000001E-2</v>
          </cell>
          <cell r="J281">
            <v>1.6225062780000001E-2</v>
          </cell>
          <cell r="K281">
            <v>-1.0882352939999999E-2</v>
          </cell>
          <cell r="L281">
            <v>-2.2200158859999999E-2</v>
          </cell>
        </row>
        <row r="282">
          <cell r="A282">
            <v>-1.289457873E-2</v>
          </cell>
          <cell r="B282">
            <v>2.4373095849999998E-2</v>
          </cell>
          <cell r="C282">
            <v>2.4373095849999998E-2</v>
          </cell>
          <cell r="F282">
            <v>2.9304029300000001E-3</v>
          </cell>
          <cell r="G282">
            <v>8.4973166369999992E-3</v>
          </cell>
          <cell r="H282">
            <v>3.0095759230000001E-2</v>
          </cell>
          <cell r="J282">
            <v>3.0960182149999999E-3</v>
          </cell>
          <cell r="K282">
            <v>-8.9701655269999996E-3</v>
          </cell>
          <cell r="L282">
            <v>-2.5222371149999999E-2</v>
          </cell>
        </row>
        <row r="283">
          <cell r="A283">
            <v>-9.5514561289999998E-3</v>
          </cell>
          <cell r="B283">
            <v>-1.7158544960000001E-2</v>
          </cell>
          <cell r="C283">
            <v>-1.7158544960000001E-2</v>
          </cell>
          <cell r="F283">
            <v>-1.6070124179999999E-2</v>
          </cell>
          <cell r="G283">
            <v>2.66075388E-3</v>
          </cell>
          <cell r="H283">
            <v>-7.4369189909999994E-2</v>
          </cell>
          <cell r="J283">
            <v>2.1342265159999999E-2</v>
          </cell>
          <cell r="K283">
            <v>-3.2504875730000001E-3</v>
          </cell>
          <cell r="L283">
            <v>2.583333333E-2</v>
          </cell>
        </row>
        <row r="284">
          <cell r="A284">
            <v>-9.3126595440000005E-3</v>
          </cell>
          <cell r="B284">
            <v>-1.8621973930000001E-3</v>
          </cell>
          <cell r="C284">
            <v>-1.8621973930000001E-3</v>
          </cell>
          <cell r="F284">
            <v>7.4239049739999998E-4</v>
          </cell>
          <cell r="G284">
            <v>1.371074746E-2</v>
          </cell>
          <cell r="H284">
            <v>-5.738880918E-2</v>
          </cell>
          <cell r="J284">
            <v>0.1407179543</v>
          </cell>
          <cell r="K284">
            <v>-8.4286574350000004E-3</v>
          </cell>
          <cell r="L284">
            <v>2.1121039810000001E-3</v>
          </cell>
        </row>
        <row r="285">
          <cell r="A285">
            <v>1.264493964E-2</v>
          </cell>
          <cell r="B285">
            <v>2.1688432840000001E-2</v>
          </cell>
          <cell r="C285">
            <v>2.1688432840000001E-2</v>
          </cell>
          <cell r="F285">
            <v>0.1439169139</v>
          </cell>
          <cell r="G285">
            <v>-1.090750436E-2</v>
          </cell>
          <cell r="H285">
            <v>8.1177067479999993E-3</v>
          </cell>
          <cell r="J285">
            <v>-1.834230253E-2</v>
          </cell>
          <cell r="K285">
            <v>1.1131349929999999E-3</v>
          </cell>
          <cell r="L285">
            <v>-4.8638132299999998E-3</v>
          </cell>
        </row>
        <row r="286">
          <cell r="A286">
            <v>-7.0210159269999996E-3</v>
          </cell>
          <cell r="B286">
            <v>3.652134216E-3</v>
          </cell>
          <cell r="C286">
            <v>3.652134216E-3</v>
          </cell>
          <cell r="F286">
            <v>-7.1335927369999996E-2</v>
          </cell>
          <cell r="G286">
            <v>-1.3233348040000001E-2</v>
          </cell>
          <cell r="H286">
            <v>-2.1640664319999999E-2</v>
          </cell>
          <cell r="J286">
            <v>7.3421030339999999E-2</v>
          </cell>
          <cell r="K286">
            <v>7.1262508839999997E-3</v>
          </cell>
          <cell r="L286">
            <v>-2.0405669599999999E-2</v>
          </cell>
        </row>
        <row r="287">
          <cell r="A287">
            <v>-4.3183220229999998E-3</v>
          </cell>
          <cell r="B287">
            <v>-6.3679781669999996E-3</v>
          </cell>
          <cell r="C287">
            <v>-6.3679781669999996E-3</v>
          </cell>
          <cell r="F287">
            <v>4.1899441339999996E-3</v>
          </cell>
          <cell r="G287">
            <v>4.4702726870000003E-3</v>
          </cell>
          <cell r="H287">
            <v>4.1666666669999998E-2</v>
          </cell>
          <cell r="J287">
            <v>-2.940248027E-2</v>
          </cell>
          <cell r="K287">
            <v>4.1150198220000003E-3</v>
          </cell>
          <cell r="L287">
            <v>-6.5693734150000004E-3</v>
          </cell>
        </row>
        <row r="288">
          <cell r="A288">
            <v>2.3734629680000001E-2</v>
          </cell>
          <cell r="B288">
            <v>-1.0070954450000001E-2</v>
          </cell>
          <cell r="C288">
            <v>-1.0070954450000001E-2</v>
          </cell>
          <cell r="F288">
            <v>-1.008344924E-2</v>
          </cell>
          <cell r="G288">
            <v>1.157098353E-2</v>
          </cell>
          <cell r="H288">
            <v>1.2839506170000001E-2</v>
          </cell>
          <cell r="J288">
            <v>6.8879802999999998E-3</v>
          </cell>
          <cell r="K288">
            <v>6.8469188869999999E-3</v>
          </cell>
          <cell r="L288">
            <v>-8.0776796549999995E-3</v>
          </cell>
        </row>
        <row r="289">
          <cell r="A289">
            <v>4.5577281189999999E-2</v>
          </cell>
          <cell r="B289">
            <v>-1.1329479769999999E-2</v>
          </cell>
          <cell r="C289">
            <v>-1.1329479769999999E-2</v>
          </cell>
          <cell r="F289">
            <v>1.0186160870000001E-2</v>
          </cell>
          <cell r="G289">
            <v>3.4755829299999999E-2</v>
          </cell>
          <cell r="H289">
            <v>-1.9990248660000001E-2</v>
          </cell>
          <cell r="J289">
            <v>1.235507873E-2</v>
          </cell>
          <cell r="K289">
            <v>5.8572421319999998E-3</v>
          </cell>
          <cell r="L289">
            <v>-5.9071729960000002E-4</v>
          </cell>
        </row>
        <row r="290">
          <cell r="A290">
            <v>1.2422636799999999E-2</v>
          </cell>
          <cell r="B290">
            <v>1.333021515E-2</v>
          </cell>
          <cell r="C290">
            <v>1.333021515E-2</v>
          </cell>
          <cell r="F290">
            <v>3.9290681500000001E-2</v>
          </cell>
          <cell r="G290">
            <v>1.2755102039999999E-3</v>
          </cell>
          <cell r="H290">
            <v>5.6716417909999997E-2</v>
          </cell>
          <cell r="J290">
            <v>1.6454715349999999E-2</v>
          </cell>
          <cell r="K290">
            <v>2.0923805760000001E-2</v>
          </cell>
          <cell r="L290">
            <v>-7.8527400149999999E-3</v>
          </cell>
        </row>
        <row r="291">
          <cell r="A291">
            <v>-1.3369689509999999E-2</v>
          </cell>
          <cell r="B291">
            <v>0.12231710129999999</v>
          </cell>
          <cell r="C291">
            <v>0.12231710129999999</v>
          </cell>
          <cell r="F291">
            <v>1.6058882569999999E-2</v>
          </cell>
          <cell r="G291">
            <v>4.0339702759999999E-2</v>
          </cell>
          <cell r="H291">
            <v>-9.4161958569999992E-3</v>
          </cell>
          <cell r="J291">
            <v>-8.1053811660000002E-3</v>
          </cell>
          <cell r="K291">
            <v>7.4584300079999999E-2</v>
          </cell>
          <cell r="L291">
            <v>6.3829787230000002E-3</v>
          </cell>
        </row>
        <row r="292">
          <cell r="A292">
            <v>1.7206026570000001E-2</v>
          </cell>
          <cell r="B292">
            <v>-1.089862225E-2</v>
          </cell>
          <cell r="C292">
            <v>-1.089862225E-2</v>
          </cell>
          <cell r="F292">
            <v>1.580507079E-2</v>
          </cell>
          <cell r="G292">
            <v>2.408163265E-2</v>
          </cell>
          <cell r="H292">
            <v>-4.752851711E-3</v>
          </cell>
          <cell r="J292">
            <v>6.2954214090000004E-3</v>
          </cell>
          <cell r="K292">
            <v>-6.3874769469999997E-3</v>
          </cell>
          <cell r="L292">
            <v>4.0169133189999996E-3</v>
          </cell>
        </row>
        <row r="293">
          <cell r="A293">
            <v>7.2480280460000004E-2</v>
          </cell>
          <cell r="B293">
            <v>3.118503119E-2</v>
          </cell>
          <cell r="C293">
            <v>3.118503119E-2</v>
          </cell>
          <cell r="F293">
            <v>2.0097244730000002E-2</v>
          </cell>
          <cell r="G293">
            <v>-2.3913909920000001E-3</v>
          </cell>
          <cell r="H293">
            <v>2.387774594E-2</v>
          </cell>
          <cell r="J293">
            <v>-5.5147471750000001E-3</v>
          </cell>
          <cell r="K293">
            <v>-6.9265245140000004E-3</v>
          </cell>
          <cell r="L293">
            <v>1.646662455E-2</v>
          </cell>
        </row>
        <row r="294">
          <cell r="A294">
            <v>1.2257906350000001E-4</v>
          </cell>
          <cell r="B294">
            <v>-2.3991935480000001E-2</v>
          </cell>
          <cell r="C294">
            <v>-2.3991935480000001E-2</v>
          </cell>
          <cell r="F294">
            <v>-1.652367334E-2</v>
          </cell>
          <cell r="G294">
            <v>-2.7966440269999999E-3</v>
          </cell>
          <cell r="H294">
            <v>-7.4626865670000004E-3</v>
          </cell>
          <cell r="J294">
            <v>8.4478727849999994E-3</v>
          </cell>
          <cell r="K294">
            <v>-2.297592998E-2</v>
          </cell>
          <cell r="L294">
            <v>-1.769141531E-2</v>
          </cell>
        </row>
        <row r="295">
          <cell r="A295">
            <v>5.6379458269999998E-3</v>
          </cell>
          <cell r="B295">
            <v>-3.3670729189999998E-2</v>
          </cell>
          <cell r="C295">
            <v>-3.3670729189999998E-2</v>
          </cell>
          <cell r="F295">
            <v>2.2617124389999999E-3</v>
          </cell>
          <cell r="G295">
            <v>-6.009615385E-3</v>
          </cell>
          <cell r="H295">
            <v>-7.0488721799999996E-3</v>
          </cell>
          <cell r="J295">
            <v>-3.6173858509999999E-3</v>
          </cell>
          <cell r="K295">
            <v>-2.388951101E-2</v>
          </cell>
          <cell r="L295">
            <v>3.1211776119999999E-3</v>
          </cell>
        </row>
        <row r="296">
          <cell r="A296">
            <v>2.258785294E-2</v>
          </cell>
          <cell r="B296">
            <v>0.1013253527</v>
          </cell>
          <cell r="C296">
            <v>0.1013253527</v>
          </cell>
          <cell r="F296">
            <v>-1.6441005799999998E-2</v>
          </cell>
          <cell r="G296">
            <v>-8.0612656190000005E-4</v>
          </cell>
          <cell r="H296">
            <v>8.9919545670000007E-3</v>
          </cell>
          <cell r="J296">
            <v>2.6076791660000001E-3</v>
          </cell>
          <cell r="K296">
            <v>8.79541109E-3</v>
          </cell>
          <cell r="L296">
            <v>-4.4149182189999999E-3</v>
          </cell>
        </row>
        <row r="297">
          <cell r="A297">
            <v>2.2605379209999998E-2</v>
          </cell>
          <cell r="B297">
            <v>-1.203416149E-2</v>
          </cell>
          <cell r="C297">
            <v>-1.203416149E-2</v>
          </cell>
          <cell r="F297">
            <v>8.8495575219999997E-3</v>
          </cell>
          <cell r="G297">
            <v>-3.2271077050000001E-3</v>
          </cell>
          <cell r="H297">
            <v>7.9737335829999992E-3</v>
          </cell>
          <cell r="J297">
            <v>-2.7690582960000001E-3</v>
          </cell>
          <cell r="K297">
            <v>-8.5765731610000003E-3</v>
          </cell>
          <cell r="L297">
            <v>-1.190978968E-2</v>
          </cell>
        </row>
        <row r="298">
          <cell r="A298">
            <v>3.8616938619999999E-2</v>
          </cell>
          <cell r="B298">
            <v>5.225933202E-2</v>
          </cell>
          <cell r="C298">
            <v>5.225933202E-2</v>
          </cell>
          <cell r="F298">
            <v>2.664067576E-2</v>
          </cell>
          <cell r="G298">
            <v>1.0117361389999999E-2</v>
          </cell>
          <cell r="H298">
            <v>5.4443927410000002E-2</v>
          </cell>
          <cell r="J298">
            <v>-4.4517891470000001E-3</v>
          </cell>
          <cell r="K298">
            <v>-2.9632461879999998E-3</v>
          </cell>
          <cell r="L298">
            <v>-1.7951786630000001E-3</v>
          </cell>
        </row>
        <row r="299">
          <cell r="A299">
            <v>-7.7803546050000004E-3</v>
          </cell>
          <cell r="B299">
            <v>6.1613144140000003E-3</v>
          </cell>
          <cell r="C299">
            <v>6.1613144140000003E-3</v>
          </cell>
          <cell r="F299">
            <v>1.5822784809999999E-3</v>
          </cell>
          <cell r="G299">
            <v>4.4070512820000001E-3</v>
          </cell>
          <cell r="H299">
            <v>-7.9435127979999992E-3</v>
          </cell>
          <cell r="J299">
            <v>-1.0208114549999999E-2</v>
          </cell>
          <cell r="K299">
            <v>1.7880255019999999E-2</v>
          </cell>
          <cell r="L299">
            <v>9.6343238850000006E-3</v>
          </cell>
        </row>
        <row r="300">
          <cell r="A300">
            <v>-1.8170851240000001E-2</v>
          </cell>
          <cell r="B300">
            <v>-2.0226387080000002E-2</v>
          </cell>
          <cell r="C300">
            <v>-2.0226387080000002E-2</v>
          </cell>
          <cell r="F300">
            <v>1.2322274879999999E-2</v>
          </cell>
          <cell r="G300">
            <v>1.0769844440000001E-2</v>
          </cell>
          <cell r="H300">
            <v>4.93772242E-2</v>
          </cell>
          <cell r="J300">
            <v>-6.6055925069999997E-3</v>
          </cell>
          <cell r="K300">
            <v>-3.1600263730000001E-2</v>
          </cell>
          <cell r="L300">
            <v>-1.1874973489999999E-2</v>
          </cell>
        </row>
        <row r="301">
          <cell r="A301">
            <v>-2.34219014E-2</v>
          </cell>
          <cell r="B301">
            <v>-6.2500000000000003E-3</v>
          </cell>
          <cell r="C301">
            <v>-6.2500000000000003E-3</v>
          </cell>
          <cell r="F301">
            <v>-3.1835205989999997E-2</v>
          </cell>
          <cell r="G301">
            <v>-1.262825572E-2</v>
          </cell>
          <cell r="H301">
            <v>-2.7130139889999998E-2</v>
          </cell>
          <cell r="J301">
            <v>-1.246066564E-2</v>
          </cell>
          <cell r="K301">
            <v>2.0425035259999998E-3</v>
          </cell>
          <cell r="L301">
            <v>-1.3262371780000001E-2</v>
          </cell>
        </row>
        <row r="302">
          <cell r="A302">
            <v>-1.328929779E-2</v>
          </cell>
          <cell r="B302">
            <v>-3.659233848E-2</v>
          </cell>
          <cell r="C302">
            <v>-3.659233848E-2</v>
          </cell>
          <cell r="F302">
            <v>-3.8362346870000001E-2</v>
          </cell>
          <cell r="G302">
            <v>-3.8768984809999997E-2</v>
          </cell>
          <cell r="H302">
            <v>-3.2679738559999998E-2</v>
          </cell>
          <cell r="J302">
            <v>-1.5815976459999999E-3</v>
          </cell>
          <cell r="K302">
            <v>-9.2210628489999998E-4</v>
          </cell>
          <cell r="L302">
            <v>-3.1535450200000002E-2</v>
          </cell>
        </row>
        <row r="303">
          <cell r="A303">
            <v>1.2312719160000001E-2</v>
          </cell>
          <cell r="B303">
            <v>-9.0999010880000002E-3</v>
          </cell>
          <cell r="C303">
            <v>-9.0999010880000002E-3</v>
          </cell>
          <cell r="F303">
            <v>2.3131076099999998E-2</v>
          </cell>
          <cell r="G303">
            <v>5.8212058210000001E-3</v>
          </cell>
          <cell r="H303">
            <v>1.7567567570000001E-2</v>
          </cell>
          <cell r="J303">
            <v>1.5479948279999999E-2</v>
          </cell>
          <cell r="K303">
            <v>-9.8610706310000001E-3</v>
          </cell>
          <cell r="L303">
            <v>1.473164159E-2</v>
          </cell>
        </row>
        <row r="304">
          <cell r="A304">
            <v>-9.0533359569999999E-4</v>
          </cell>
          <cell r="B304">
            <v>1.756837692E-2</v>
          </cell>
          <cell r="C304">
            <v>1.756837692E-2</v>
          </cell>
          <cell r="F304">
            <v>1.441677588E-2</v>
          </cell>
          <cell r="G304">
            <v>9.0946672180000007E-3</v>
          </cell>
          <cell r="H304">
            <v>3.0987162459999999E-2</v>
          </cell>
          <cell r="J304">
            <v>1.422311945E-3</v>
          </cell>
          <cell r="K304">
            <v>1.030270323E-3</v>
          </cell>
          <cell r="L304">
            <v>-2.1378303009999999E-2</v>
          </cell>
        </row>
        <row r="305">
          <cell r="A305">
            <v>6.6188637620000004E-3</v>
          </cell>
          <cell r="B305">
            <v>-9.4173042970000006E-3</v>
          </cell>
          <cell r="C305">
            <v>-9.4173042970000006E-3</v>
          </cell>
          <cell r="F305">
            <v>5.9431524550000003E-2</v>
          </cell>
          <cell r="G305">
            <v>1.065137239E-2</v>
          </cell>
          <cell r="H305">
            <v>1.459854015E-2</v>
          </cell>
          <cell r="J305">
            <v>2.9138890800000001E-2</v>
          </cell>
          <cell r="K305">
            <v>1.034110959E-2</v>
          </cell>
          <cell r="L305">
            <v>4.5228403440000003E-5</v>
          </cell>
        </row>
        <row r="306">
          <cell r="A306">
            <v>3.6399217220000001E-3</v>
          </cell>
          <cell r="B306">
            <v>6.4765300060000003E-2</v>
          </cell>
          <cell r="C306">
            <v>6.4765300060000003E-2</v>
          </cell>
          <cell r="F306">
            <v>4.6951219510000003E-2</v>
          </cell>
          <cell r="G306">
            <v>-1.094446696E-2</v>
          </cell>
          <cell r="H306">
            <v>-7.617435463E-3</v>
          </cell>
          <cell r="J306">
            <v>4.8970506399999996E-4</v>
          </cell>
          <cell r="K306">
            <v>-6.9366965800000003E-3</v>
          </cell>
          <cell r="L306">
            <v>-2.7723757410000001E-2</v>
          </cell>
        </row>
        <row r="307">
          <cell r="A307">
            <v>5.4595796120000002E-3</v>
          </cell>
          <cell r="B307">
            <v>6.6964285709999998E-3</v>
          </cell>
          <cell r="C307">
            <v>6.6964285709999998E-3</v>
          </cell>
          <cell r="F307">
            <v>1.8345952240000001E-2</v>
          </cell>
          <cell r="G307">
            <v>-9.0163934430000005E-3</v>
          </cell>
          <cell r="H307">
            <v>4.6481876329999998E-2</v>
          </cell>
          <cell r="J307">
            <v>-2.0635415040000001E-2</v>
          </cell>
          <cell r="K307">
            <v>6.2035951540000004E-3</v>
          </cell>
          <cell r="L307">
            <v>-1.7303935249999999E-2</v>
          </cell>
        </row>
        <row r="308">
          <cell r="A308">
            <v>1.008416398E-3</v>
          </cell>
          <cell r="B308">
            <v>0.19992609019999999</v>
          </cell>
          <cell r="C308">
            <v>0.19992609019999999</v>
          </cell>
          <cell r="F308">
            <v>-4.6325421790000001E-2</v>
          </cell>
          <cell r="G308">
            <v>1.199338296E-2</v>
          </cell>
          <cell r="H308">
            <v>-2.1597392010000001E-2</v>
          </cell>
          <cell r="J308">
            <v>2.7817217370000001E-2</v>
          </cell>
          <cell r="K308">
            <v>1.2233603569999999E-2</v>
          </cell>
          <cell r="L308">
            <v>-3.2187825429999999E-3</v>
          </cell>
        </row>
        <row r="309">
          <cell r="A309">
            <v>-1.9373086910000001E-3</v>
          </cell>
          <cell r="B309">
            <v>0.16907915000000001</v>
          </cell>
          <cell r="C309">
            <v>0.16907915000000001</v>
          </cell>
          <cell r="F309">
            <v>-4.347826087E-2</v>
          </cell>
          <cell r="G309">
            <v>-2.411115652E-2</v>
          </cell>
          <cell r="H309">
            <v>-1.5410245729999999E-2</v>
          </cell>
          <cell r="J309">
            <v>2.8478914330000001E-2</v>
          </cell>
          <cell r="K309">
            <v>-1.357249053E-2</v>
          </cell>
          <cell r="L309">
            <v>1.871022889E-2</v>
          </cell>
        </row>
        <row r="310">
          <cell r="A310">
            <v>-6.5996350790000001E-4</v>
          </cell>
          <cell r="B310">
            <v>-1.501580611E-2</v>
          </cell>
          <cell r="C310">
            <v>-1.501580611E-2</v>
          </cell>
          <cell r="F310">
            <v>-1.2225705329999999E-2</v>
          </cell>
          <cell r="G310">
            <v>-1.4237855949999999E-2</v>
          </cell>
          <cell r="H310">
            <v>9.3062605749999992E-3</v>
          </cell>
          <cell r="J310">
            <v>7.2422500400000003E-3</v>
          </cell>
          <cell r="K310">
            <v>-5.7856865030000001E-3</v>
          </cell>
          <cell r="L310">
            <v>5.0344956180000001E-3</v>
          </cell>
        </row>
        <row r="311">
          <cell r="A311">
            <v>2.5289410299999999E-2</v>
          </cell>
          <cell r="B311">
            <v>-5.0815726130000002E-2</v>
          </cell>
          <cell r="C311">
            <v>-5.0815726130000002E-2</v>
          </cell>
          <cell r="F311">
            <v>-4.443033957E-3</v>
          </cell>
          <cell r="G311">
            <v>9.7706032290000005E-3</v>
          </cell>
          <cell r="H311">
            <v>2.5146689020000002E-3</v>
          </cell>
          <cell r="J311">
            <v>-5.0459253890000003E-3</v>
          </cell>
          <cell r="K311">
            <v>-9.2425057459999994E-3</v>
          </cell>
          <cell r="L311">
            <v>-5.1020408159999997E-3</v>
          </cell>
        </row>
        <row r="312">
          <cell r="A312">
            <v>7.0852119879999996E-3</v>
          </cell>
          <cell r="B312">
            <v>5.7480980559999999E-2</v>
          </cell>
          <cell r="C312">
            <v>5.7480980559999999E-2</v>
          </cell>
          <cell r="F312">
            <v>-7.3318457119999998E-3</v>
          </cell>
          <cell r="G312">
            <v>-3.3655868739999998E-3</v>
          </cell>
          <cell r="H312">
            <v>-8.3612040129999992E-3</v>
          </cell>
          <cell r="J312">
            <v>1.0625522700000001E-2</v>
          </cell>
          <cell r="K312">
            <v>8.8845014809999998E-4</v>
          </cell>
          <cell r="L312">
            <v>1.165501166E-3</v>
          </cell>
        </row>
        <row r="313">
          <cell r="A313">
            <v>2.4228743420000001E-2</v>
          </cell>
          <cell r="B313">
            <v>6.8078870240000006E-2</v>
          </cell>
          <cell r="C313">
            <v>6.8078870240000006E-2</v>
          </cell>
          <cell r="F313">
            <v>-1.1881824020000001E-2</v>
          </cell>
          <cell r="G313">
            <v>2.1105951880000001E-2</v>
          </cell>
          <cell r="H313">
            <v>-7.166947723E-3</v>
          </cell>
          <cell r="J313">
            <v>-9.9727341210000008E-4</v>
          </cell>
          <cell r="K313">
            <v>6.9040339280000002E-4</v>
          </cell>
          <cell r="L313">
            <v>6.1466821890000002E-3</v>
          </cell>
        </row>
        <row r="314">
          <cell r="A314">
            <v>-3.3059065529999999E-4</v>
          </cell>
          <cell r="B314">
            <v>-4.0663589870000003E-2</v>
          </cell>
          <cell r="C314">
            <v>-4.0663589870000003E-2</v>
          </cell>
          <cell r="F314">
            <v>5.0373740659999999E-2</v>
          </cell>
          <cell r="G314">
            <v>4.5473336090000004E-3</v>
          </cell>
          <cell r="H314">
            <v>3.0997876859999999E-2</v>
          </cell>
          <cell r="J314">
            <v>-1.206418657E-2</v>
          </cell>
          <cell r="K314">
            <v>-1.9712201849999998E-3</v>
          </cell>
          <cell r="L314">
            <v>-1.9900958020000001E-3</v>
          </cell>
        </row>
        <row r="315">
          <cell r="A315">
            <v>-1.947455447E-3</v>
          </cell>
          <cell r="B315">
            <v>-3.2505525940000001E-3</v>
          </cell>
          <cell r="C315">
            <v>-3.2505525940000001E-3</v>
          </cell>
          <cell r="F315">
            <v>-3.217821782E-2</v>
          </cell>
          <cell r="G315">
            <v>-1.316872428E-2</v>
          </cell>
          <cell r="H315">
            <v>-1.9357495879999999E-2</v>
          </cell>
          <cell r="J315">
            <v>-2.823911338E-2</v>
          </cell>
          <cell r="K315">
            <v>-7.0116531699999998E-3</v>
          </cell>
          <cell r="L315">
            <v>9.7848265630000007E-3</v>
          </cell>
        </row>
        <row r="316">
          <cell r="A316">
            <v>-6.7741697960000003E-3</v>
          </cell>
          <cell r="B316">
            <v>-1.8262457610000001E-2</v>
          </cell>
          <cell r="C316">
            <v>-1.8262457610000001E-2</v>
          </cell>
          <cell r="F316">
            <v>0</v>
          </cell>
          <cell r="G316">
            <v>-2.376980817E-2</v>
          </cell>
          <cell r="H316">
            <v>-2.3519529609999999E-2</v>
          </cell>
          <cell r="J316">
            <v>2.8285398230000001E-2</v>
          </cell>
          <cell r="K316">
            <v>6.166086524E-3</v>
          </cell>
          <cell r="L316">
            <v>1.2399540760000001E-3</v>
          </cell>
        </row>
        <row r="317">
          <cell r="A317">
            <v>-1.1713247830000001E-2</v>
          </cell>
          <cell r="B317">
            <v>3.9197448840000003E-2</v>
          </cell>
          <cell r="C317">
            <v>3.9197448840000003E-2</v>
          </cell>
          <cell r="F317">
            <v>1.1828644500000001E-2</v>
          </cell>
          <cell r="G317">
            <v>7.2618539089999998E-3</v>
          </cell>
          <cell r="H317">
            <v>-1.2043010749999999E-2</v>
          </cell>
          <cell r="J317">
            <v>-5.3680734100000002E-3</v>
          </cell>
          <cell r="K317">
            <v>3.6572106360000002E-3</v>
          </cell>
          <cell r="L317">
            <v>6.9718374459999998E-3</v>
          </cell>
        </row>
        <row r="318">
          <cell r="A318">
            <v>1.5077638589999999E-2</v>
          </cell>
          <cell r="B318">
            <v>-1.291394962E-2</v>
          </cell>
          <cell r="C318">
            <v>-1.291394962E-2</v>
          </cell>
          <cell r="F318">
            <v>-1.5797788309999999E-3</v>
          </cell>
          <cell r="G318">
            <v>5.5131467350000001E-3</v>
          </cell>
          <cell r="H318">
            <v>3.35219852E-2</v>
          </cell>
          <cell r="J318">
            <v>1.062103874E-2</v>
          </cell>
          <cell r="K318">
            <v>1.969667126E-3</v>
          </cell>
          <cell r="L318">
            <v>1.3437186849999999E-2</v>
          </cell>
        </row>
        <row r="319">
          <cell r="A319">
            <v>4.8773278160000001E-3</v>
          </cell>
          <cell r="B319">
            <v>-4.4041450779999996E-3</v>
          </cell>
          <cell r="C319">
            <v>-4.4041450779999996E-3</v>
          </cell>
          <cell r="F319">
            <v>-2.151898734E-2</v>
          </cell>
          <cell r="G319">
            <v>1.560522986E-2</v>
          </cell>
          <cell r="H319">
            <v>-1.3479359729999999E-2</v>
          </cell>
          <cell r="J319">
            <v>-6.3998287669999997E-3</v>
          </cell>
          <cell r="K319">
            <v>1.5824651070000001E-2</v>
          </cell>
          <cell r="L319">
            <v>-2.3551620299999999E-2</v>
          </cell>
        </row>
        <row r="320">
          <cell r="A320">
            <v>3.2026768640000002E-2</v>
          </cell>
          <cell r="B320">
            <v>-2.615144418E-2</v>
          </cell>
          <cell r="C320">
            <v>-2.615144418E-2</v>
          </cell>
          <cell r="F320">
            <v>-1.6170763260000001E-3</v>
          </cell>
          <cell r="G320">
            <v>3.322259136E-3</v>
          </cell>
          <cell r="H320">
            <v>-2.1349274120000001E-3</v>
          </cell>
          <cell r="J320">
            <v>-1.3689924819999999E-2</v>
          </cell>
          <cell r="K320">
            <v>-2.7576197389999999E-3</v>
          </cell>
          <cell r="L320">
            <v>2.315304948E-2</v>
          </cell>
        </row>
        <row r="321">
          <cell r="A321">
            <v>-9.1922898780000002E-3</v>
          </cell>
          <cell r="B321">
            <v>1.8169672679999999E-2</v>
          </cell>
          <cell r="C321">
            <v>1.8169672679999999E-2</v>
          </cell>
          <cell r="F321">
            <v>-2.0084224170000001E-2</v>
          </cell>
          <cell r="G321">
            <v>-3.2284768210000002E-2</v>
          </cell>
          <cell r="H321">
            <v>-1.8399657680000001E-2</v>
          </cell>
          <cell r="J321">
            <v>1.8641272890000001E-2</v>
          </cell>
          <cell r="K321">
            <v>1.1691650899999999E-2</v>
          </cell>
          <cell r="L321">
            <v>-1.097714594E-2</v>
          </cell>
        </row>
        <row r="322">
          <cell r="A322">
            <v>-2.1072314719999999E-2</v>
          </cell>
          <cell r="B322">
            <v>-3.6740585230000001E-3</v>
          </cell>
          <cell r="C322">
            <v>-3.6740585230000001E-3</v>
          </cell>
          <cell r="F322">
            <v>1.5867768599999998E-2</v>
          </cell>
          <cell r="G322">
            <v>-8.5543199320000003E-4</v>
          </cell>
          <cell r="H322">
            <v>3.9232781170000001E-2</v>
          </cell>
          <cell r="J322">
            <v>-8.9838975960000005E-3</v>
          </cell>
          <cell r="K322">
            <v>8.0080560079999995E-3</v>
          </cell>
          <cell r="L322">
            <v>2.3562590979999999E-2</v>
          </cell>
        </row>
        <row r="323">
          <cell r="A323">
            <v>1.785255115E-2</v>
          </cell>
          <cell r="B323">
            <v>-2.1072040040000001E-3</v>
          </cell>
          <cell r="C323">
            <v>-2.1072040040000001E-3</v>
          </cell>
          <cell r="F323">
            <v>-2.993817117E-2</v>
          </cell>
          <cell r="G323">
            <v>-1.8835616440000001E-2</v>
          </cell>
          <cell r="H323">
            <v>2.30704698E-2</v>
          </cell>
          <cell r="J323">
            <v>-9.1735179579999996E-3</v>
          </cell>
          <cell r="K323">
            <v>-1.141715427E-2</v>
          </cell>
          <cell r="L323">
            <v>-1.3332148249999999E-4</v>
          </cell>
        </row>
        <row r="324">
          <cell r="A324">
            <v>-3.1758634380000001E-3</v>
          </cell>
          <cell r="B324">
            <v>-1.4649597469999999E-2</v>
          </cell>
          <cell r="C324">
            <v>-1.4649597469999999E-2</v>
          </cell>
          <cell r="F324">
            <v>-4.2267695399999999E-2</v>
          </cell>
          <cell r="G324">
            <v>-1.745200698E-2</v>
          </cell>
          <cell r="H324">
            <v>-3.1980319799999997E-2</v>
          </cell>
          <cell r="J324">
            <v>-1.7326840770000001E-2</v>
          </cell>
          <cell r="K324">
            <v>-1.1837736390000001E-2</v>
          </cell>
          <cell r="L324">
            <v>-2.7779012400000001E-2</v>
          </cell>
        </row>
        <row r="325">
          <cell r="A325">
            <v>-1.705224286E-2</v>
          </cell>
          <cell r="B325">
            <v>-1.8751674260000001E-3</v>
          </cell>
          <cell r="C325">
            <v>-1.8751674260000001E-3</v>
          </cell>
          <cell r="F325">
            <v>3.5026269699999998E-4</v>
          </cell>
          <cell r="G325">
            <v>2.5754884549999999E-2</v>
          </cell>
          <cell r="H325">
            <v>7.6238881830000002E-3</v>
          </cell>
          <cell r="J325">
            <v>1.8310093879999999E-2</v>
          </cell>
          <cell r="K325">
            <v>2.1865108349999999E-2</v>
          </cell>
          <cell r="L325">
            <v>1.184054128E-2</v>
          </cell>
        </row>
        <row r="326">
          <cell r="A326">
            <v>1.197053407E-2</v>
          </cell>
          <cell r="B326">
            <v>-2.683843264E-2</v>
          </cell>
          <cell r="C326">
            <v>-2.683843264E-2</v>
          </cell>
          <cell r="F326">
            <v>1.0854341740000001E-2</v>
          </cell>
          <cell r="G326">
            <v>-1.731601732E-3</v>
          </cell>
          <cell r="H326">
            <v>1.639344262E-2</v>
          </cell>
          <cell r="J326">
            <v>8.3357882449999997E-3</v>
          </cell>
          <cell r="K326">
            <v>-3.621807091E-3</v>
          </cell>
          <cell r="L326">
            <v>7.3193873399999996E-3</v>
          </cell>
        </row>
        <row r="327">
          <cell r="A327">
            <v>-1.7616014560000001E-2</v>
          </cell>
          <cell r="B327">
            <v>4.688361831E-3</v>
          </cell>
          <cell r="C327">
            <v>4.688361831E-3</v>
          </cell>
          <cell r="F327">
            <v>-5.8884655349999999E-3</v>
          </cell>
          <cell r="G327">
            <v>-6.5047701649999998E-3</v>
          </cell>
          <cell r="H327">
            <v>-1.075268817E-2</v>
          </cell>
          <cell r="J327">
            <v>-1.1686161639999999E-3</v>
          </cell>
          <cell r="K327">
            <v>-1.7648746890000001E-2</v>
          </cell>
          <cell r="L327">
            <v>-1.3859609780000001E-2</v>
          </cell>
        </row>
        <row r="328">
          <cell r="A328">
            <v>-1.148530992E-3</v>
          </cell>
          <cell r="B328">
            <v>3.6371122700000001E-2</v>
          </cell>
          <cell r="C328">
            <v>3.6371122700000001E-2</v>
          </cell>
          <cell r="F328">
            <v>1.045296167E-3</v>
          </cell>
          <cell r="G328">
            <v>8.7298123089999996E-4</v>
          </cell>
          <cell r="H328">
            <v>-1.5050167220000001E-2</v>
          </cell>
          <cell r="J328">
            <v>-3.087456261E-3</v>
          </cell>
          <cell r="K328">
            <v>-6.7189249719999998E-3</v>
          </cell>
          <cell r="L328">
            <v>-3.397616665E-2</v>
          </cell>
        </row>
        <row r="329">
          <cell r="A329">
            <v>5.741839763E-2</v>
          </cell>
          <cell r="B329">
            <v>2.3837902260000002E-3</v>
          </cell>
          <cell r="C329">
            <v>2.3837902260000002E-3</v>
          </cell>
          <cell r="F329">
            <v>-1.9143752180000001E-2</v>
          </cell>
          <cell r="G329">
            <v>-2.6166593980000001E-3</v>
          </cell>
          <cell r="H329">
            <v>-4.6689303900000001E-3</v>
          </cell>
          <cell r="J329">
            <v>-4.0054768320000003E-2</v>
          </cell>
          <cell r="K329">
            <v>-3.5292387630000001E-3</v>
          </cell>
          <cell r="L329">
            <v>3.7195724850000002E-3</v>
          </cell>
        </row>
        <row r="330">
          <cell r="A330">
            <v>8.4186894910000005E-4</v>
          </cell>
          <cell r="B330">
            <v>-1.466508125E-2</v>
          </cell>
          <cell r="C330">
            <v>-1.466508125E-2</v>
          </cell>
          <cell r="F330">
            <v>-9.9361249110000004E-3</v>
          </cell>
          <cell r="G330">
            <v>3.4980323570000002E-3</v>
          </cell>
          <cell r="H330">
            <v>2.0895522390000001E-2</v>
          </cell>
          <cell r="J330">
            <v>-5.1167108149999998E-3</v>
          </cell>
          <cell r="K330">
            <v>1.45604801E-2</v>
          </cell>
          <cell r="L330">
            <v>1.909184727E-2</v>
          </cell>
        </row>
        <row r="331">
          <cell r="A331">
            <v>1.1040235529999999E-2</v>
          </cell>
          <cell r="B331">
            <v>-4.4247787609999999E-3</v>
          </cell>
          <cell r="C331">
            <v>-4.4247787609999999E-3</v>
          </cell>
          <cell r="F331">
            <v>3.082437276E-2</v>
          </cell>
          <cell r="G331">
            <v>4.793028322E-3</v>
          </cell>
          <cell r="H331">
            <v>5.0543024229999997E-2</v>
          </cell>
          <cell r="J331">
            <v>-5.0861343099999996E-3</v>
          </cell>
          <cell r="K331">
            <v>2.7103030300000001E-2</v>
          </cell>
          <cell r="L331">
            <v>-1.18296893E-2</v>
          </cell>
        </row>
        <row r="332">
          <cell r="A332">
            <v>2.6484556449999998E-2</v>
          </cell>
          <cell r="B332">
            <v>6.7340067340000004E-4</v>
          </cell>
          <cell r="C332">
            <v>6.7340067340000004E-4</v>
          </cell>
          <cell r="F332">
            <v>0.12760778859999999</v>
          </cell>
          <cell r="G332">
            <v>1.56114484E-2</v>
          </cell>
          <cell r="H332">
            <v>0.2</v>
          </cell>
          <cell r="J332">
            <v>-6.5645764479999999E-3</v>
          </cell>
          <cell r="K332">
            <v>-5.3814199399999998E-3</v>
          </cell>
          <cell r="L332">
            <v>2.2545183529999999E-2</v>
          </cell>
        </row>
        <row r="333">
          <cell r="A333">
            <v>2.2086386820000001E-2</v>
          </cell>
          <cell r="B333">
            <v>3.3916554510000002E-2</v>
          </cell>
          <cell r="C333">
            <v>3.3916554510000002E-2</v>
          </cell>
          <cell r="F333">
            <v>-1.2334258400000001E-2</v>
          </cell>
          <cell r="G333">
            <v>6.8317677199999996E-3</v>
          </cell>
          <cell r="H333">
            <v>0.12027833</v>
          </cell>
          <cell r="J333">
            <v>-9.0830599209999995E-3</v>
          </cell>
          <cell r="K333">
            <v>-1.7228286660000001E-2</v>
          </cell>
          <cell r="L333">
            <v>2.9610058310000002E-3</v>
          </cell>
        </row>
        <row r="334">
          <cell r="A334">
            <v>-7.2360812819999999E-3</v>
          </cell>
          <cell r="B334">
            <v>-2.4472793539999999E-2</v>
          </cell>
          <cell r="C334">
            <v>-2.4472793539999999E-2</v>
          </cell>
          <cell r="F334">
            <v>-3.5279425539999999E-2</v>
          </cell>
          <cell r="G334">
            <v>-4.6649703139999997E-3</v>
          </cell>
          <cell r="H334">
            <v>-5.9154096420000003E-2</v>
          </cell>
          <cell r="J334">
            <v>5.239555741E-3</v>
          </cell>
          <cell r="K334">
            <v>-2.607813783E-3</v>
          </cell>
          <cell r="L334">
            <v>-3.3610391970000002E-3</v>
          </cell>
        </row>
        <row r="335">
          <cell r="A335">
            <v>-3.361512348E-3</v>
          </cell>
          <cell r="B335">
            <v>-8.9404857219999995E-3</v>
          </cell>
          <cell r="C335">
            <v>-8.9404857219999995E-3</v>
          </cell>
          <cell r="F335">
            <v>1.553398058E-2</v>
          </cell>
          <cell r="G335">
            <v>-4.2607584150000004E-3</v>
          </cell>
          <cell r="H335">
            <v>7.9534737499999994E-2</v>
          </cell>
          <cell r="J335">
            <v>-1.4908641230000001E-3</v>
          </cell>
          <cell r="K335">
            <v>1.225003631E-2</v>
          </cell>
          <cell r="L335">
            <v>2.096340519E-3</v>
          </cell>
        </row>
        <row r="336">
          <cell r="A336">
            <v>-9.951577893E-3</v>
          </cell>
          <cell r="B336">
            <v>-4.4432476100000002E-3</v>
          </cell>
          <cell r="C336">
            <v>-4.4432476100000002E-3</v>
          </cell>
          <cell r="F336">
            <v>-2.326322498E-2</v>
          </cell>
          <cell r="G336">
            <v>-1.7115960630000001E-3</v>
          </cell>
          <cell r="H336">
            <v>-2.853814793E-2</v>
          </cell>
          <cell r="J336">
            <v>2.8704368159999999E-3</v>
          </cell>
          <cell r="K336">
            <v>2.487324213E-3</v>
          </cell>
          <cell r="L336">
            <v>2.0919550679999999E-2</v>
          </cell>
        </row>
        <row r="337">
          <cell r="A337">
            <v>-7.4543798699999997E-3</v>
          </cell>
          <cell r="B337">
            <v>-1.284825534E-2</v>
          </cell>
          <cell r="C337">
            <v>-1.284825534E-2</v>
          </cell>
          <cell r="F337">
            <v>-1.3050570959999999E-3</v>
          </cell>
          <cell r="G337">
            <v>-1.414487784E-2</v>
          </cell>
          <cell r="H337">
            <v>5.6954436450000001E-3</v>
          </cell>
          <cell r="J337">
            <v>2.2759273369999999E-2</v>
          </cell>
          <cell r="K337">
            <v>-2.2139517130000001E-2</v>
          </cell>
          <cell r="L337">
            <v>-1.314089714E-2</v>
          </cell>
        </row>
        <row r="338">
          <cell r="A338">
            <v>-4.5945762250000001E-2</v>
          </cell>
          <cell r="B338">
            <v>6.5488423069999996E-2</v>
          </cell>
          <cell r="C338">
            <v>6.5488423069999996E-2</v>
          </cell>
          <cell r="F338">
            <v>-5.6190787319999998E-2</v>
          </cell>
          <cell r="G338">
            <v>-1.3043478259999999E-3</v>
          </cell>
          <cell r="H338">
            <v>-9.9850968700000001E-2</v>
          </cell>
          <cell r="J338">
            <v>-1.601254824E-2</v>
          </cell>
          <cell r="K338">
            <v>-2.5861227680000001E-2</v>
          </cell>
          <cell r="L338">
            <v>9.0277150850000002E-5</v>
          </cell>
        </row>
        <row r="339">
          <cell r="A339">
            <v>-1.036546271E-2</v>
          </cell>
          <cell r="B339">
            <v>9.9909991000000004E-2</v>
          </cell>
          <cell r="C339">
            <v>9.9909991000000004E-2</v>
          </cell>
          <cell r="F339">
            <v>-2.0422291450000001E-2</v>
          </cell>
          <cell r="G339">
            <v>1.8720069660000001E-2</v>
          </cell>
          <cell r="H339">
            <v>0</v>
          </cell>
          <cell r="J339">
            <v>8.0046789529999995E-3</v>
          </cell>
          <cell r="K339">
            <v>2.3041474650000002E-3</v>
          </cell>
          <cell r="L339">
            <v>1.5300595780000001E-2</v>
          </cell>
        </row>
        <row r="340">
          <cell r="A340">
            <v>-1.540510384E-2</v>
          </cell>
          <cell r="B340">
            <v>9.9953238250000007E-2</v>
          </cell>
          <cell r="C340">
            <v>9.9953238250000007E-2</v>
          </cell>
          <cell r="F340">
            <v>3.9222614840000003E-2</v>
          </cell>
          <cell r="G340">
            <v>-6.4102564099999997E-3</v>
          </cell>
          <cell r="H340">
            <v>2.0198675499999999E-2</v>
          </cell>
          <cell r="J340">
            <v>3.6155955269999998E-2</v>
          </cell>
          <cell r="K340">
            <v>-1.434282859E-2</v>
          </cell>
          <cell r="L340">
            <v>-1.8804178710000001E-2</v>
          </cell>
        </row>
        <row r="341">
          <cell r="A341">
            <v>4.3136538109999997E-2</v>
          </cell>
          <cell r="B341">
            <v>4.9952173449999998E-2</v>
          </cell>
          <cell r="C341">
            <v>4.9952173449999998E-2</v>
          </cell>
          <cell r="F341">
            <v>-2.006120367E-2</v>
          </cell>
          <cell r="G341">
            <v>-1.2903225810000001E-3</v>
          </cell>
          <cell r="H341">
            <v>9.9967543010000007E-2</v>
          </cell>
          <cell r="J341">
            <v>-2.1092506180000001E-2</v>
          </cell>
          <cell r="K341">
            <v>-3.04213355E-4</v>
          </cell>
          <cell r="L341">
            <v>4.9836897430000004E-3</v>
          </cell>
        </row>
        <row r="342">
          <cell r="A342">
            <v>-3.5990888380000002E-2</v>
          </cell>
          <cell r="B342">
            <v>-4.990383642E-2</v>
          </cell>
          <cell r="C342">
            <v>-4.990383642E-2</v>
          </cell>
          <cell r="F342">
            <v>-9.0215128379999999E-3</v>
          </cell>
          <cell r="G342">
            <v>-5.1679586560000003E-3</v>
          </cell>
          <cell r="H342">
            <v>6.4620832099999997E-2</v>
          </cell>
          <cell r="J342">
            <v>-1.117168046E-2</v>
          </cell>
          <cell r="K342">
            <v>2.1808591570000001E-3</v>
          </cell>
          <cell r="L342">
            <v>-5.7253629069999997E-3</v>
          </cell>
        </row>
        <row r="343">
          <cell r="A343">
            <v>1.7085938639999999E-2</v>
          </cell>
          <cell r="B343">
            <v>4.99680375E-2</v>
          </cell>
          <cell r="C343">
            <v>4.99680375E-2</v>
          </cell>
          <cell r="F343">
            <v>4.2016806720000001E-3</v>
          </cell>
          <cell r="G343">
            <v>-1.4285714289999999E-2</v>
          </cell>
          <cell r="H343">
            <v>-3.5199556540000003E-2</v>
          </cell>
          <cell r="J343">
            <v>-4.9002926559999996E-3</v>
          </cell>
          <cell r="K343">
            <v>1.366396761E-3</v>
          </cell>
          <cell r="L343">
            <v>6.8011788709999995E-4</v>
          </cell>
        </row>
        <row r="344">
          <cell r="A344">
            <v>5.0396740299999999E-3</v>
          </cell>
          <cell r="B344">
            <v>4.9923896500000002E-2</v>
          </cell>
          <cell r="C344">
            <v>4.9923896500000002E-2</v>
          </cell>
          <cell r="F344">
            <v>-1.6736401670000001E-2</v>
          </cell>
          <cell r="G344">
            <v>-5.709266579E-3</v>
          </cell>
          <cell r="H344">
            <v>-3.2174662450000002E-2</v>
          </cell>
          <cell r="J344">
            <v>1.4055126189999999E-2</v>
          </cell>
          <cell r="K344">
            <v>-7.5807348259999995E-4</v>
          </cell>
          <cell r="L344">
            <v>1.069324875E-2</v>
          </cell>
        </row>
        <row r="345">
          <cell r="A345">
            <v>-7.9661438880000001E-3</v>
          </cell>
          <cell r="B345">
            <v>4.9966173769999997E-2</v>
          </cell>
          <cell r="C345">
            <v>4.9966173769999997E-2</v>
          </cell>
          <cell r="F345">
            <v>-3.1560283690000003E-2</v>
          </cell>
          <cell r="G345">
            <v>-2.6501766780000002E-2</v>
          </cell>
          <cell r="H345">
            <v>-3.4134758090000002E-2</v>
          </cell>
          <cell r="J345">
            <v>6.8121269350000001E-3</v>
          </cell>
          <cell r="K345">
            <v>-1.10256929E-2</v>
          </cell>
          <cell r="L345">
            <v>2.9050479689999999E-2</v>
          </cell>
        </row>
        <row r="346">
          <cell r="A346">
            <v>-9.3206667860000003E-4</v>
          </cell>
          <cell r="B346">
            <v>-4.9981590569999998E-2</v>
          </cell>
          <cell r="C346">
            <v>-4.9981590569999998E-2</v>
          </cell>
          <cell r="F346">
            <v>-3.6616623950000003E-2</v>
          </cell>
          <cell r="G346">
            <v>1.406533575E-2</v>
          </cell>
          <cell r="H346">
            <v>-6.2999385369999994E-2</v>
          </cell>
          <cell r="J346">
            <v>9.0437112709999996E-4</v>
          </cell>
          <cell r="K346">
            <v>-4.9606218680000001E-3</v>
          </cell>
          <cell r="L346">
            <v>5.4456739569999999E-3</v>
          </cell>
        </row>
        <row r="347">
          <cell r="A347">
            <v>1.058523808E-2</v>
          </cell>
          <cell r="B347">
            <v>-4.999515551E-2</v>
          </cell>
          <cell r="C347">
            <v>-4.999515551E-2</v>
          </cell>
          <cell r="F347">
            <v>3.4207525659999999E-3</v>
          </cell>
          <cell r="G347">
            <v>1.2975391500000001E-2</v>
          </cell>
          <cell r="H347">
            <v>5.7395867500000003E-2</v>
          </cell>
          <cell r="J347">
            <v>-1.6699016130000001E-2</v>
          </cell>
          <cell r="K347">
            <v>8.2232615509999997E-4</v>
          </cell>
          <cell r="L347">
            <v>7.4093331599999999E-3</v>
          </cell>
        </row>
        <row r="348">
          <cell r="A348">
            <v>-4.8288595369999996E-3</v>
          </cell>
          <cell r="B348">
            <v>-4.0591534929999999E-2</v>
          </cell>
          <cell r="C348">
            <v>-4.0591534929999999E-2</v>
          </cell>
          <cell r="F348">
            <v>2.4621212119999999E-2</v>
          </cell>
          <cell r="G348">
            <v>2.164310954E-2</v>
          </cell>
          <cell r="H348">
            <v>2.8225806450000002E-2</v>
          </cell>
          <cell r="J348">
            <v>7.1016120429999996E-3</v>
          </cell>
          <cell r="K348">
            <v>-1.381399887E-2</v>
          </cell>
          <cell r="L348">
            <v>1.5483870970000001E-3</v>
          </cell>
        </row>
        <row r="349">
          <cell r="A349">
            <v>-6.707578136E-3</v>
          </cell>
          <cell r="B349">
            <v>9.0358243860000007E-3</v>
          </cell>
          <cell r="C349">
            <v>9.0358243860000007E-3</v>
          </cell>
          <cell r="F349">
            <v>4.805914972E-2</v>
          </cell>
          <cell r="G349">
            <v>-8.6467790749999995E-4</v>
          </cell>
          <cell r="H349">
            <v>-9.9547511310000003E-3</v>
          </cell>
          <cell r="J349">
            <v>1.9036891020000001E-3</v>
          </cell>
          <cell r="K349">
            <v>-2.9160591540000002E-3</v>
          </cell>
          <cell r="L349">
            <v>-3.860688826E-2</v>
          </cell>
        </row>
        <row r="350">
          <cell r="A350">
            <v>-2.7298850569999998E-3</v>
          </cell>
          <cell r="B350">
            <v>-1.9700800670000001E-2</v>
          </cell>
          <cell r="C350">
            <v>-1.9700800670000001E-2</v>
          </cell>
          <cell r="F350">
            <v>-1.7283950619999999E-2</v>
          </cell>
          <cell r="G350">
            <v>9.5196884469999996E-3</v>
          </cell>
          <cell r="H350">
            <v>2.1328458259999999E-2</v>
          </cell>
          <cell r="J350">
            <v>-1.1141842060000001E-2</v>
          </cell>
          <cell r="K350">
            <v>2.9193649469999999E-2</v>
          </cell>
          <cell r="L350">
            <v>-1.6036092379999999E-2</v>
          </cell>
        </row>
        <row r="351">
          <cell r="A351">
            <v>2.7841809540000002E-2</v>
          </cell>
          <cell r="B351">
            <v>4.9973132720000001E-2</v>
          </cell>
          <cell r="C351">
            <v>4.9973132720000001E-2</v>
          </cell>
          <cell r="F351">
            <v>-1.4357501789999999E-3</v>
          </cell>
          <cell r="G351">
            <v>3.0004286330000001E-2</v>
          </cell>
          <cell r="H351">
            <v>0</v>
          </cell>
          <cell r="J351">
            <v>1.1256011729999999E-3</v>
          </cell>
          <cell r="K351">
            <v>1.014867813E-3</v>
          </cell>
          <cell r="L351">
            <v>-4.221899401E-3</v>
          </cell>
        </row>
        <row r="352">
          <cell r="A352">
            <v>-5.3965027860000004E-3</v>
          </cell>
          <cell r="B352">
            <v>4.9948822929999998E-2</v>
          </cell>
          <cell r="C352">
            <v>4.9948822929999998E-2</v>
          </cell>
          <cell r="F352">
            <v>0</v>
          </cell>
          <cell r="G352">
            <v>3.3291718680000001E-3</v>
          </cell>
          <cell r="H352">
            <v>-8.9498806679999994E-3</v>
          </cell>
          <cell r="J352">
            <v>2.3963112710000001E-3</v>
          </cell>
          <cell r="K352">
            <v>9.6314695589999992E-3</v>
          </cell>
          <cell r="L352">
            <v>8.4340095739999996E-3</v>
          </cell>
        </row>
        <row r="353">
          <cell r="A353">
            <v>-2.512067082E-2</v>
          </cell>
          <cell r="B353">
            <v>4.9912263599999999E-2</v>
          </cell>
          <cell r="C353">
            <v>4.9912263599999999E-2</v>
          </cell>
          <cell r="F353">
            <v>-1.6175413369999999E-2</v>
          </cell>
          <cell r="G353">
            <v>-7.0510161760000004E-3</v>
          </cell>
          <cell r="H353">
            <v>-2.378085491E-2</v>
          </cell>
          <cell r="J353">
            <v>-2.379252915E-4</v>
          </cell>
          <cell r="K353">
            <v>5.0158156349999997E-2</v>
          </cell>
          <cell r="L353">
            <v>-4.3851717899999997E-3</v>
          </cell>
        </row>
        <row r="354">
          <cell r="A354">
            <v>-6.1076978679999996E-3</v>
          </cell>
          <cell r="B354">
            <v>4.9953574739999999E-2</v>
          </cell>
          <cell r="C354">
            <v>4.9953574739999999E-2</v>
          </cell>
          <cell r="F354">
            <v>-1.1691633179999999E-2</v>
          </cell>
          <cell r="G354">
            <v>-8.7719298250000001E-3</v>
          </cell>
          <cell r="H354">
            <v>1.4184397160000001E-2</v>
          </cell>
          <cell r="J354">
            <v>-1.2783028490000001E-2</v>
          </cell>
          <cell r="K354">
            <v>3.7817938420000002E-2</v>
          </cell>
          <cell r="L354">
            <v>4.0412296239999996E-3</v>
          </cell>
        </row>
        <row r="355">
          <cell r="A355">
            <v>-5.1634486020000004E-3</v>
          </cell>
          <cell r="B355">
            <v>3.5107888220000001E-2</v>
          </cell>
          <cell r="C355">
            <v>3.5107888220000001E-2</v>
          </cell>
          <cell r="F355">
            <v>3.105360444E-2</v>
          </cell>
          <cell r="G355">
            <v>3.7505267590000002E-2</v>
          </cell>
          <cell r="H355">
            <v>9.9726360599999994E-2</v>
          </cell>
          <cell r="J355">
            <v>2.2614045960000001E-3</v>
          </cell>
          <cell r="K355">
            <v>3.3169023819999998E-3</v>
          </cell>
          <cell r="L355">
            <v>1.2436685960000001E-2</v>
          </cell>
        </row>
        <row r="356">
          <cell r="A356">
            <v>-1.4985927850000001E-3</v>
          </cell>
          <cell r="B356">
            <v>-4.9978641609999999E-2</v>
          </cell>
          <cell r="C356">
            <v>-4.9978641609999999E-2</v>
          </cell>
          <cell r="F356">
            <v>2.2947292939999999E-2</v>
          </cell>
          <cell r="G356">
            <v>-1.177904143E-2</v>
          </cell>
          <cell r="H356">
            <v>-1.6864805090000001E-2</v>
          </cell>
          <cell r="J356">
            <v>2.4624617749999999E-3</v>
          </cell>
          <cell r="K356">
            <v>3.1452316449999997E-2</v>
          </cell>
          <cell r="L356">
            <v>-1.2373252330000001E-2</v>
          </cell>
        </row>
        <row r="357">
          <cell r="A357">
            <v>7.4676037780000001E-3</v>
          </cell>
          <cell r="B357">
            <v>-0.05</v>
          </cell>
          <cell r="C357">
            <v>-0.05</v>
          </cell>
          <cell r="F357">
            <v>-2.4886084820000001E-2</v>
          </cell>
          <cell r="G357">
            <v>-1.397451706E-2</v>
          </cell>
          <cell r="H357">
            <v>-2.8683914509999998E-2</v>
          </cell>
          <cell r="J357">
            <v>-3.0962228370000002E-3</v>
          </cell>
          <cell r="K357">
            <v>5.7024572650000001E-2</v>
          </cell>
          <cell r="L357">
            <v>2.189054726E-2</v>
          </cell>
        </row>
        <row r="358">
          <cell r="A358">
            <v>-4.2874791079999999E-3</v>
          </cell>
          <cell r="B358">
            <v>4.9981067779999999E-2</v>
          </cell>
          <cell r="C358">
            <v>4.9981067779999999E-2</v>
          </cell>
          <cell r="F358">
            <v>5.1042415530000003E-2</v>
          </cell>
          <cell r="G358">
            <v>-8.3368070029999995E-3</v>
          </cell>
          <cell r="H358">
            <v>9.1488129700000004E-2</v>
          </cell>
          <cell r="J358">
            <v>-6.4638129619999998E-3</v>
          </cell>
          <cell r="K358">
            <v>1.6298168040000002E-2</v>
          </cell>
          <cell r="L358">
            <v>-8.9404266619999995E-3</v>
          </cell>
        </row>
        <row r="359">
          <cell r="A359">
            <v>-8.9403006859999998E-3</v>
          </cell>
          <cell r="B359">
            <v>-1.280201947E-2</v>
          </cell>
          <cell r="C359">
            <v>-1.280201947E-2</v>
          </cell>
          <cell r="F359">
            <v>2.5991792069999999E-2</v>
          </cell>
          <cell r="G359">
            <v>2.6902059690000001E-2</v>
          </cell>
          <cell r="H359">
            <v>2.8912466840000001E-2</v>
          </cell>
          <cell r="J359">
            <v>7.9512290779999995E-2</v>
          </cell>
          <cell r="K359">
            <v>5.3870379580000004E-3</v>
          </cell>
          <cell r="L359">
            <v>-1.067345481E-2</v>
          </cell>
        </row>
        <row r="360">
          <cell r="A360">
            <v>-8.2109061450000003E-3</v>
          </cell>
          <cell r="B360">
            <v>-1.150684932E-2</v>
          </cell>
          <cell r="C360">
            <v>-1.150684932E-2</v>
          </cell>
          <cell r="F360">
            <v>-2.633333333E-2</v>
          </cell>
          <cell r="G360">
            <v>7.3679901759999998E-3</v>
          </cell>
          <cell r="H360">
            <v>-4.1247744260000004E-3</v>
          </cell>
          <cell r="J360">
            <v>-1.2512822700000001E-2</v>
          </cell>
          <cell r="K360">
            <v>-4.1216717499999999E-5</v>
          </cell>
          <cell r="L360">
            <v>9.8857942489999993E-3</v>
          </cell>
        </row>
        <row r="361">
          <cell r="A361">
            <v>9.7267597269999999E-3</v>
          </cell>
          <cell r="B361">
            <v>-9.2387287509999999E-3</v>
          </cell>
          <cell r="C361">
            <v>-9.2387287509999999E-3</v>
          </cell>
          <cell r="F361">
            <v>-1.711742554E-3</v>
          </cell>
          <cell r="G361">
            <v>7.3140999590000002E-3</v>
          </cell>
          <cell r="H361">
            <v>1.8120631630000002E-2</v>
          </cell>
          <cell r="J361">
            <v>-9.868741411E-3</v>
          </cell>
          <cell r="K361">
            <v>1.211821442E-2</v>
          </cell>
          <cell r="L361">
            <v>1.2113355980000001E-2</v>
          </cell>
        </row>
        <row r="362">
          <cell r="A362">
            <v>1.2831825870000001E-2</v>
          </cell>
          <cell r="B362">
            <v>5.3151809030000004E-3</v>
          </cell>
          <cell r="C362">
            <v>5.3151809030000004E-3</v>
          </cell>
          <cell r="F362">
            <v>1.783264746E-2</v>
          </cell>
          <cell r="G362">
            <v>3.6304961679999997E-2</v>
          </cell>
          <cell r="H362">
            <v>3.610475464E-2</v>
          </cell>
          <cell r="J362">
            <v>4.3387503959999999E-3</v>
          </cell>
          <cell r="K362">
            <v>1.172877214E-2</v>
          </cell>
          <cell r="L362">
            <v>-2.4731705159999999E-3</v>
          </cell>
        </row>
        <row r="363">
          <cell r="A363">
            <v>3.7390641450000001E-3</v>
          </cell>
          <cell r="B363">
            <v>-9.2755774050000007E-3</v>
          </cell>
          <cell r="C363">
            <v>-9.2755774050000007E-3</v>
          </cell>
          <cell r="F363">
            <v>8.0862533690000005E-3</v>
          </cell>
          <cell r="G363">
            <v>1.9462825999999999E-3</v>
          </cell>
          <cell r="H363">
            <v>1.3496932519999999E-2</v>
          </cell>
          <cell r="J363">
            <v>-4.276480446E-3</v>
          </cell>
          <cell r="K363">
            <v>4.7095761380000004E-3</v>
          </cell>
          <cell r="L363">
            <v>-3.7278080310000003E-2</v>
          </cell>
        </row>
        <row r="364">
          <cell r="A364">
            <v>1.7613019890000001E-2</v>
          </cell>
          <cell r="B364">
            <v>-4.4752364009999997E-2</v>
          </cell>
          <cell r="C364">
            <v>-4.4752364009999997E-2</v>
          </cell>
          <cell r="F364">
            <v>-3.6096256680000001E-2</v>
          </cell>
          <cell r="G364">
            <v>-7.381507382E-3</v>
          </cell>
          <cell r="H364">
            <v>-2.324455206E-2</v>
          </cell>
          <cell r="J364">
            <v>1.9780339870000001E-3</v>
          </cell>
          <cell r="K364">
            <v>4.9278846150000001E-3</v>
          </cell>
          <cell r="L364">
            <v>-6.0703610030000002E-3</v>
          </cell>
        </row>
        <row r="365">
          <cell r="A365">
            <v>-7.4634822480000003E-3</v>
          </cell>
          <cell r="B365">
            <v>4.9985298439999999E-2</v>
          </cell>
          <cell r="C365">
            <v>4.9985298439999999E-2</v>
          </cell>
          <cell r="F365">
            <v>-3.6754507630000002E-2</v>
          </cell>
          <cell r="G365">
            <v>5.8708414870000001E-3</v>
          </cell>
          <cell r="H365">
            <v>-3.9414972729999997E-2</v>
          </cell>
          <cell r="J365">
            <v>-1.344807277E-2</v>
          </cell>
          <cell r="K365">
            <v>-2.635250967E-2</v>
          </cell>
          <cell r="L365">
            <v>5.1357978990000004E-3</v>
          </cell>
        </row>
        <row r="366">
          <cell r="A366">
            <v>1.9192895759999998E-2</v>
          </cell>
          <cell r="B366">
            <v>4.9939326050000003E-2</v>
          </cell>
          <cell r="C366">
            <v>4.9939326050000003E-2</v>
          </cell>
          <cell r="F366">
            <v>3.1677465799999999E-2</v>
          </cell>
          <cell r="G366">
            <v>5.2140077819999998E-2</v>
          </cell>
          <cell r="H366">
            <v>6.7354838710000003E-2</v>
          </cell>
          <cell r="J366">
            <v>-6.7880556749999998E-3</v>
          </cell>
          <cell r="K366">
            <v>3.1119482430000001E-3</v>
          </cell>
          <cell r="L366">
            <v>-6.904805745E-3</v>
          </cell>
        </row>
        <row r="367">
          <cell r="A367">
            <v>1.9147665389999999E-2</v>
          </cell>
          <cell r="B367">
            <v>-2.0181365579999999E-2</v>
          </cell>
          <cell r="C367">
            <v>-2.0181365579999999E-2</v>
          </cell>
          <cell r="F367">
            <v>-1.7096999299999999E-2</v>
          </cell>
          <cell r="G367">
            <v>-1.146449704E-2</v>
          </cell>
          <cell r="H367">
            <v>-2.079303675E-2</v>
          </cell>
          <cell r="J367">
            <v>2.960852191E-3</v>
          </cell>
          <cell r="K367">
            <v>1.11845865E-2</v>
          </cell>
          <cell r="L367">
            <v>1.358116251E-2</v>
          </cell>
        </row>
        <row r="368">
          <cell r="A368">
            <v>7.9977937120000002E-3</v>
          </cell>
          <cell r="B368">
            <v>2.404500499E-2</v>
          </cell>
          <cell r="C368">
            <v>2.404500499E-2</v>
          </cell>
          <cell r="F368">
            <v>1.1004614839999999E-2</v>
          </cell>
          <cell r="G368">
            <v>3.0677141790000001E-2</v>
          </cell>
          <cell r="H368">
            <v>-5.4320987649999998E-3</v>
          </cell>
          <cell r="J368">
            <v>-6.1816769320000003E-3</v>
          </cell>
          <cell r="K368">
            <v>8.0736315190000005E-3</v>
          </cell>
          <cell r="L368">
            <v>-1.1112635480000001E-2</v>
          </cell>
        </row>
        <row r="369">
          <cell r="A369">
            <v>-1.8228454169999998E-2</v>
          </cell>
          <cell r="B369">
            <v>4.9973418390000003E-2</v>
          </cell>
          <cell r="C369">
            <v>4.9973418390000003E-2</v>
          </cell>
          <cell r="F369">
            <v>2.2120786520000001E-2</v>
          </cell>
          <cell r="G369">
            <v>-1.1978221420000001E-2</v>
          </cell>
          <cell r="H369">
            <v>-1.3406156900000001E-2</v>
          </cell>
          <cell r="J369">
            <v>-7.2475097150000002E-3</v>
          </cell>
          <cell r="K369">
            <v>-1.5897805540000001E-2</v>
          </cell>
          <cell r="L369">
            <v>4.763226045E-3</v>
          </cell>
        </row>
        <row r="370">
          <cell r="A370">
            <v>-6.6185947679999997E-3</v>
          </cell>
          <cell r="B370">
            <v>4.995780591E-2</v>
          </cell>
          <cell r="C370">
            <v>4.995780591E-2</v>
          </cell>
          <cell r="F370">
            <v>4.9811061490000003E-2</v>
          </cell>
          <cell r="G370">
            <v>2.8655400439999999E-2</v>
          </cell>
          <cell r="H370">
            <v>1.7111222950000001E-2</v>
          </cell>
          <cell r="J370">
            <v>-1.9010337569999999E-3</v>
          </cell>
          <cell r="K370">
            <v>-8.5859613429999995E-3</v>
          </cell>
          <cell r="L370">
            <v>-2.1079762509999999E-2</v>
          </cell>
        </row>
        <row r="371">
          <cell r="A371">
            <v>-2.104008135E-2</v>
          </cell>
          <cell r="B371">
            <v>4.9991962709999997E-2</v>
          </cell>
          <cell r="C371">
            <v>4.9991962709999997E-2</v>
          </cell>
          <cell r="F371">
            <v>5.0719895289999997E-2</v>
          </cell>
          <cell r="G371">
            <v>1.5714285710000001E-2</v>
          </cell>
          <cell r="H371">
            <v>8.6095992080000003E-2</v>
          </cell>
          <cell r="J371">
            <v>-2.8964273639999999E-3</v>
          </cell>
          <cell r="K371">
            <v>-7.5931702510000001E-3</v>
          </cell>
          <cell r="L371">
            <v>-9.6854577080000004E-3</v>
          </cell>
        </row>
        <row r="372">
          <cell r="A372">
            <v>9.9939105199999996E-3</v>
          </cell>
          <cell r="B372">
            <v>4.9984690749999998E-2</v>
          </cell>
          <cell r="C372">
            <v>4.9984690749999998E-2</v>
          </cell>
          <cell r="F372">
            <v>-3.1454375579999999E-2</v>
          </cell>
          <cell r="G372">
            <v>1.7932489449999998E-2</v>
          </cell>
          <cell r="H372">
            <v>-3.2574031890000001E-2</v>
          </cell>
          <cell r="J372">
            <v>-2.2605766730000002E-3</v>
          </cell>
          <cell r="K372">
            <v>-3.1018652549999999E-3</v>
          </cell>
          <cell r="L372">
            <v>-7.5013056070000004E-3</v>
          </cell>
        </row>
        <row r="373">
          <cell r="A373">
            <v>-1.28032345E-2</v>
          </cell>
          <cell r="B373">
            <v>4.9938033100000001E-2</v>
          </cell>
          <cell r="C373">
            <v>4.9938033100000001E-2</v>
          </cell>
          <cell r="F373">
            <v>-2.2508038590000001E-2</v>
          </cell>
          <cell r="G373">
            <v>-1.7271157169999999E-3</v>
          </cell>
          <cell r="H373">
            <v>-4.473746174E-3</v>
          </cell>
          <cell r="J373">
            <v>6.3552841749999998E-3</v>
          </cell>
          <cell r="K373">
            <v>1.066213077E-2</v>
          </cell>
          <cell r="L373">
            <v>-1.6264051660000001E-2</v>
          </cell>
        </row>
        <row r="374">
          <cell r="A374">
            <v>1.3580025149999999E-2</v>
          </cell>
          <cell r="B374">
            <v>4.9993056520000002E-2</v>
          </cell>
          <cell r="C374">
            <v>4.9993056520000002E-2</v>
          </cell>
          <cell r="F374">
            <v>-2.9605263159999998E-3</v>
          </cell>
          <cell r="G374">
            <v>1.211072664E-2</v>
          </cell>
          <cell r="H374">
            <v>1.6556291389999999E-3</v>
          </cell>
          <cell r="J374">
            <v>-5.6284755839999996E-4</v>
          </cell>
          <cell r="K374">
            <v>-2.2987562089999999E-3</v>
          </cell>
          <cell r="L374">
            <v>8.3637247749999994E-3</v>
          </cell>
        </row>
        <row r="375">
          <cell r="A375">
            <v>1.332718959E-2</v>
          </cell>
          <cell r="B375">
            <v>4.9993387120000003E-2</v>
          </cell>
          <cell r="C375">
            <v>4.9993387120000003E-2</v>
          </cell>
          <cell r="F375">
            <v>5.2787858790000003E-2</v>
          </cell>
          <cell r="G375">
            <v>9.2307692310000002E-3</v>
          </cell>
          <cell r="H375">
            <v>-3.9905548999999998E-2</v>
          </cell>
          <cell r="J375">
            <v>-1.182645522E-3</v>
          </cell>
          <cell r="K375">
            <v>9.8745114169999995E-3</v>
          </cell>
          <cell r="L375">
            <v>7.9567922069999995E-3</v>
          </cell>
        </row>
        <row r="376">
          <cell r="A376">
            <v>1.525062087E-2</v>
          </cell>
          <cell r="B376">
            <v>4.9943317799999998E-2</v>
          </cell>
          <cell r="C376">
            <v>4.9943317799999998E-2</v>
          </cell>
          <cell r="F376">
            <v>3.7292384829999997E-2</v>
          </cell>
          <cell r="G376">
            <v>0.1087398374</v>
          </cell>
          <cell r="H376">
            <v>3.6891293649999997E-2</v>
          </cell>
          <cell r="J376">
            <v>1.189684142E-2</v>
          </cell>
          <cell r="K376">
            <v>1.87410878E-2</v>
          </cell>
          <cell r="L376">
            <v>5.4540235380000001E-3</v>
          </cell>
        </row>
        <row r="377">
          <cell r="A377">
            <v>1.8053402239999999E-2</v>
          </cell>
          <cell r="B377">
            <v>4.996700858E-2</v>
          </cell>
          <cell r="C377">
            <v>4.996700858E-2</v>
          </cell>
          <cell r="F377">
            <v>-4.320241692E-2</v>
          </cell>
          <cell r="G377">
            <v>2.7192178429999998E-2</v>
          </cell>
          <cell r="H377">
            <v>-2.395635674E-2</v>
          </cell>
          <cell r="J377">
            <v>-1.9401787510000001E-2</v>
          </cell>
          <cell r="K377">
            <v>-1.6276744650000001E-2</v>
          </cell>
          <cell r="L377">
            <v>9.3738104300000007E-3</v>
          </cell>
        </row>
        <row r="378">
          <cell r="A378">
            <v>-4.5686825270000002E-3</v>
          </cell>
          <cell r="B378">
            <v>-4.9988574039999997E-2</v>
          </cell>
          <cell r="C378">
            <v>-4.9988574039999997E-2</v>
          </cell>
          <cell r="F378">
            <v>2.3365961479999999E-2</v>
          </cell>
          <cell r="G378">
            <v>-4.5806067819999997E-2</v>
          </cell>
          <cell r="H378">
            <v>-5.1032806799999999E-3</v>
          </cell>
          <cell r="J378">
            <v>1.2580546180000001E-2</v>
          </cell>
          <cell r="K378">
            <v>4.317424181E-2</v>
          </cell>
          <cell r="L378">
            <v>-7.636826474E-3</v>
          </cell>
        </row>
        <row r="379">
          <cell r="A379">
            <v>-8.5333514650000001E-3</v>
          </cell>
          <cell r="B379">
            <v>4.9972938840000002E-2</v>
          </cell>
          <cell r="C379">
            <v>4.9972938840000002E-2</v>
          </cell>
          <cell r="F379">
            <v>-6.1709348970000004E-4</v>
          </cell>
          <cell r="G379">
            <v>3.4289276809999999E-3</v>
          </cell>
          <cell r="H379">
            <v>-1.221299463E-2</v>
          </cell>
          <cell r="J379">
            <v>-1.6038159369999999E-2</v>
          </cell>
          <cell r="K379">
            <v>-1.2470771630000001E-3</v>
          </cell>
          <cell r="L379">
            <v>5.3204123319999996E-3</v>
          </cell>
        </row>
        <row r="380">
          <cell r="A380">
            <v>-1.7110722490000001E-2</v>
          </cell>
          <cell r="B380">
            <v>-2.0962199309999999E-2</v>
          </cell>
          <cell r="C380">
            <v>-2.0962199309999999E-2</v>
          </cell>
          <cell r="F380">
            <v>6.7922198210000001E-3</v>
          </cell>
          <cell r="G380">
            <v>2.5163094130000001E-2</v>
          </cell>
          <cell r="H380">
            <v>2.645895153E-2</v>
          </cell>
          <cell r="J380">
            <v>7.493926156E-3</v>
          </cell>
          <cell r="K380">
            <v>1.736382082E-2</v>
          </cell>
          <cell r="L380">
            <v>-3.67150215E-2</v>
          </cell>
        </row>
        <row r="381">
          <cell r="A381">
            <v>-2.7874686020000001E-2</v>
          </cell>
          <cell r="B381">
            <v>-4.9959049960000002E-2</v>
          </cell>
          <cell r="C381">
            <v>-4.9959049960000002E-2</v>
          </cell>
          <cell r="F381">
            <v>-4.2931616069999999E-3</v>
          </cell>
          <cell r="G381">
            <v>-8.7878787879999993E-3</v>
          </cell>
          <cell r="H381">
            <v>-6.5044567569999996E-3</v>
          </cell>
          <cell r="J381">
            <v>-3.0228240199999998E-3</v>
          </cell>
          <cell r="K381">
            <v>-4.06550838E-3</v>
          </cell>
          <cell r="L381">
            <v>6.6221917000000002E-3</v>
          </cell>
        </row>
        <row r="382">
          <cell r="A382">
            <v>4.5038578859999998E-2</v>
          </cell>
          <cell r="B382">
            <v>0.05</v>
          </cell>
          <cell r="C382">
            <v>0.05</v>
          </cell>
          <cell r="F382">
            <v>-3.3877425320000001E-3</v>
          </cell>
          <cell r="G382">
            <v>-2.1705900340000001E-2</v>
          </cell>
          <cell r="H382">
            <v>-1.551891368E-2</v>
          </cell>
          <cell r="J382">
            <v>1.1673726170000001E-2</v>
          </cell>
          <cell r="K382">
            <v>9.6661146840000007E-3</v>
          </cell>
          <cell r="L382">
            <v>5.8476682420000004E-4</v>
          </cell>
        </row>
        <row r="383">
          <cell r="A383">
            <v>-1.0989010990000001E-2</v>
          </cell>
          <cell r="B383">
            <v>3.4072249589999999E-2</v>
          </cell>
          <cell r="C383">
            <v>3.4072249589999999E-2</v>
          </cell>
          <cell r="F383">
            <v>-4.3263288009999998E-3</v>
          </cell>
          <cell r="G383">
            <v>-5.9375000000000001E-3</v>
          </cell>
          <cell r="H383">
            <v>-3.1773399010000002E-2</v>
          </cell>
          <cell r="J383">
            <v>-1.161759589E-2</v>
          </cell>
          <cell r="K383">
            <v>1.0679685709999999E-2</v>
          </cell>
          <cell r="L383">
            <v>-6.7208883259999999E-3</v>
          </cell>
        </row>
        <row r="384">
          <cell r="A384">
            <v>1.40625E-2</v>
          </cell>
          <cell r="B384">
            <v>4.9963137300000002E-2</v>
          </cell>
          <cell r="C384">
            <v>4.9963137300000002E-2</v>
          </cell>
          <cell r="F384">
            <v>6.517690875E-3</v>
          </cell>
          <cell r="G384">
            <v>1.9176359640000001E-2</v>
          </cell>
          <cell r="H384">
            <v>-3.0272195370000001E-2</v>
          </cell>
          <cell r="J384">
            <v>1.9647034770000002E-3</v>
          </cell>
          <cell r="K384">
            <v>9.6611064990000002E-3</v>
          </cell>
          <cell r="L384">
            <v>-1.4317234620000001E-2</v>
          </cell>
        </row>
        <row r="385">
          <cell r="A385">
            <v>2.530388632E-2</v>
          </cell>
          <cell r="B385">
            <v>3.7161067300000003E-2</v>
          </cell>
          <cell r="C385">
            <v>3.7161067300000003E-2</v>
          </cell>
          <cell r="F385">
            <v>-3.8544557510000001E-2</v>
          </cell>
          <cell r="G385">
            <v>-2.159161012E-2</v>
          </cell>
          <cell r="H385">
            <v>-5.9024134309999997E-2</v>
          </cell>
          <cell r="J385">
            <v>0.1208473597</v>
          </cell>
          <cell r="K385">
            <v>-2.4071166929999999E-2</v>
          </cell>
          <cell r="L385">
            <v>1.9449833359999998E-2</v>
          </cell>
        </row>
        <row r="386">
          <cell r="A386">
            <v>-3.6768634779999997E-2</v>
          </cell>
          <cell r="B386">
            <v>-4.999479221E-2</v>
          </cell>
          <cell r="C386">
            <v>-4.999479221E-2</v>
          </cell>
          <cell r="F386">
            <v>-4.1372674790000001E-2</v>
          </cell>
          <cell r="G386">
            <v>-2.3329129890000001E-2</v>
          </cell>
          <cell r="H386">
            <v>-5.436297742E-2</v>
          </cell>
          <cell r="J386">
            <v>-1.6028071880000001E-2</v>
          </cell>
          <cell r="K386">
            <v>-4.4350823439999999E-2</v>
          </cell>
          <cell r="L386">
            <v>-3.01063726E-2</v>
          </cell>
        </row>
        <row r="387">
          <cell r="A387">
            <v>-1.074784176E-2</v>
          </cell>
          <cell r="B387">
            <v>-4.9994518139999999E-2</v>
          </cell>
          <cell r="C387">
            <v>-4.9994518139999999E-2</v>
          </cell>
          <cell r="F387">
            <v>3.5797925729999999E-2</v>
          </cell>
          <cell r="G387">
            <v>6.455777921E-4</v>
          </cell>
          <cell r="H387">
            <v>5.2181603770000001E-2</v>
          </cell>
          <cell r="J387">
            <v>-8.1291622130000001E-3</v>
          </cell>
          <cell r="K387">
            <v>-4.4525488940000003E-2</v>
          </cell>
          <cell r="L387">
            <v>-1.660210293E-3</v>
          </cell>
        </row>
        <row r="388">
          <cell r="A388">
            <v>-2.6740966599999999E-2</v>
          </cell>
          <cell r="B388">
            <v>-4.9971148299999997E-2</v>
          </cell>
          <cell r="C388">
            <v>-4.9971148299999997E-2</v>
          </cell>
          <cell r="F388">
            <v>-3.746770026E-2</v>
          </cell>
          <cell r="G388">
            <v>1.322580645E-2</v>
          </cell>
          <cell r="H388">
            <v>-4.2028579430000001E-3</v>
          </cell>
          <cell r="J388">
            <v>-1.9655383209999999E-2</v>
          </cell>
          <cell r="K388">
            <v>-1.2583364790000001E-2</v>
          </cell>
          <cell r="L388">
            <v>6.2487401729999998E-3</v>
          </cell>
        </row>
        <row r="389">
          <cell r="A389">
            <v>-3.8458768460000001E-2</v>
          </cell>
          <cell r="B389">
            <v>-3.5228377069999997E-2</v>
          </cell>
          <cell r="C389">
            <v>-3.5228377069999997E-2</v>
          </cell>
          <cell r="F389">
            <v>-4.6979865770000002E-3</v>
          </cell>
          <cell r="G389">
            <v>2.769818529E-2</v>
          </cell>
          <cell r="H389">
            <v>-3.7703995499999997E-2</v>
          </cell>
          <cell r="J389">
            <v>-2.3759195059999998E-2</v>
          </cell>
          <cell r="K389">
            <v>1.0194978970000001E-2</v>
          </cell>
          <cell r="L389">
            <v>-7.1614583329999999E-3</v>
          </cell>
        </row>
        <row r="390">
          <cell r="A390">
            <v>1.7414425890000002E-2</v>
          </cell>
          <cell r="B390">
            <v>-2.7071266680000002E-3</v>
          </cell>
          <cell r="C390">
            <v>-2.7071266680000002E-3</v>
          </cell>
          <cell r="F390">
            <v>1.9892110590000001E-2</v>
          </cell>
          <cell r="G390">
            <v>1.053283767E-2</v>
          </cell>
          <cell r="H390">
            <v>5.9941520470000002E-2</v>
          </cell>
          <cell r="J390">
            <v>4.453923437E-2</v>
          </cell>
          <cell r="K390">
            <v>3.4901812370000001E-3</v>
          </cell>
          <cell r="L390">
            <v>3.2484237069999998E-2</v>
          </cell>
        </row>
        <row r="391">
          <cell r="A391">
            <v>-1.6785070119999999E-2</v>
          </cell>
          <cell r="B391">
            <v>-4.1159017739999998E-2</v>
          </cell>
          <cell r="C391">
            <v>-4.1159017739999998E-2</v>
          </cell>
          <cell r="F391">
            <v>-1.3223140499999999E-2</v>
          </cell>
          <cell r="G391">
            <v>-3.1882280809999997E-2</v>
          </cell>
          <cell r="H391">
            <v>-2.3448275859999999E-2</v>
          </cell>
          <cell r="J391">
            <v>0.1538628967</v>
          </cell>
          <cell r="K391">
            <v>-1.0434126720000001E-2</v>
          </cell>
          <cell r="L391">
            <v>9.9174361230000008E-3</v>
          </cell>
        </row>
        <row r="392">
          <cell r="A392">
            <v>-2.1264647519999999E-2</v>
          </cell>
          <cell r="B392">
            <v>-3.6276252549999999E-2</v>
          </cell>
          <cell r="C392">
            <v>-3.6276252549999999E-2</v>
          </cell>
          <cell r="F392">
            <v>-2.445561139E-2</v>
          </cell>
          <cell r="G392">
            <v>-4.8765041170000002E-2</v>
          </cell>
          <cell r="H392">
            <v>-2.9661016950000001E-2</v>
          </cell>
          <cell r="J392">
            <v>-2.604938604E-3</v>
          </cell>
          <cell r="K392">
            <v>-2.1554096969999999E-2</v>
          </cell>
          <cell r="L392">
            <v>-4.3537151699999998E-4</v>
          </cell>
        </row>
        <row r="393">
          <cell r="A393">
            <v>1.9125578549999999E-4</v>
          </cell>
          <cell r="B393">
            <v>1.420959147E-2</v>
          </cell>
          <cell r="C393">
            <v>1.420959147E-2</v>
          </cell>
          <cell r="F393">
            <v>-6.8681318680000004E-3</v>
          </cell>
          <cell r="G393">
            <v>-7.6564580560000003E-3</v>
          </cell>
          <cell r="H393">
            <v>-1.8340611350000001E-2</v>
          </cell>
          <cell r="J393">
            <v>-1.500400767E-2</v>
          </cell>
          <cell r="K393">
            <v>4.2629620010000001E-2</v>
          </cell>
          <cell r="L393">
            <v>-4.7911726270000003E-3</v>
          </cell>
        </row>
        <row r="394">
          <cell r="A394">
            <v>-3.2813217069999998E-2</v>
          </cell>
          <cell r="B394">
            <v>2.0544254339999998E-2</v>
          </cell>
          <cell r="C394">
            <v>2.0544254339999998E-2</v>
          </cell>
          <cell r="F394">
            <v>1.763485477E-2</v>
          </cell>
          <cell r="G394">
            <v>2.7507547800000001E-2</v>
          </cell>
          <cell r="H394">
            <v>5.7829181489999999E-2</v>
          </cell>
          <cell r="J394">
            <v>1.248959962E-2</v>
          </cell>
          <cell r="K394">
            <v>3.3913079569999997E-2</v>
          </cell>
          <cell r="L394">
            <v>1.750632173E-2</v>
          </cell>
        </row>
        <row r="395">
          <cell r="A395">
            <v>1.451166469E-2</v>
          </cell>
          <cell r="B395">
            <v>-4.818163818E-2</v>
          </cell>
          <cell r="C395">
            <v>-4.818163818E-2</v>
          </cell>
          <cell r="F395">
            <v>3.431872239E-2</v>
          </cell>
          <cell r="G395">
            <v>-1.305909239E-3</v>
          </cell>
          <cell r="H395">
            <v>7.6815250909999994E-2</v>
          </cell>
          <cell r="J395">
            <v>-3.6121621499999999E-4</v>
          </cell>
          <cell r="K395">
            <v>-1.9511803439999999E-2</v>
          </cell>
          <cell r="L395">
            <v>-6.4041292299999997E-3</v>
          </cell>
        </row>
        <row r="396">
          <cell r="A396">
            <v>-4.36528043E-3</v>
          </cell>
          <cell r="B396">
            <v>-3.9387005060000001E-2</v>
          </cell>
          <cell r="C396">
            <v>-3.9387005060000001E-2</v>
          </cell>
          <cell r="F396">
            <v>-1.051248357E-2</v>
          </cell>
          <cell r="G396">
            <v>-6.2111801239999997E-3</v>
          </cell>
          <cell r="H396">
            <v>1.067430357E-2</v>
          </cell>
          <cell r="J396">
            <v>1.449903791E-2</v>
          </cell>
          <cell r="K396">
            <v>-8.7625911060000006E-3</v>
          </cell>
          <cell r="L396">
            <v>2.664742665E-2</v>
          </cell>
        </row>
        <row r="397">
          <cell r="A397">
            <v>2.5875905269999999E-2</v>
          </cell>
          <cell r="B397">
            <v>4.6993431029999998E-2</v>
          </cell>
          <cell r="C397">
            <v>4.6993431029999998E-2</v>
          </cell>
          <cell r="F397">
            <v>1.36122178E-2</v>
          </cell>
          <cell r="G397">
            <v>3.2894736840000002E-4</v>
          </cell>
          <cell r="H397">
            <v>2.4471921689999999E-2</v>
          </cell>
          <cell r="J397">
            <v>1.6402201210000002E-2</v>
          </cell>
          <cell r="K397">
            <v>7.9725710510000006E-3</v>
          </cell>
          <cell r="L397">
            <v>-2.3753748129999998E-2</v>
          </cell>
        </row>
        <row r="398">
          <cell r="A398">
            <v>-2.1636266500000001E-2</v>
          </cell>
          <cell r="B398">
            <v>4.9986210699999999E-2</v>
          </cell>
          <cell r="C398">
            <v>4.9986210699999999E-2</v>
          </cell>
          <cell r="F398">
            <v>-5.6993121520000002E-2</v>
          </cell>
          <cell r="G398">
            <v>1.8743834269999999E-2</v>
          </cell>
          <cell r="H398">
            <v>1.8104098570000001E-2</v>
          </cell>
          <cell r="J398">
            <v>-4.7834314549999998E-3</v>
          </cell>
          <cell r="K398">
            <v>1.6269825009999999E-2</v>
          </cell>
          <cell r="L398">
            <v>-1.1373998180000001E-2</v>
          </cell>
        </row>
        <row r="399">
          <cell r="A399">
            <v>-1.056983502E-2</v>
          </cell>
          <cell r="B399">
            <v>4.9970451110000001E-2</v>
          </cell>
          <cell r="C399">
            <v>4.9970451110000001E-2</v>
          </cell>
          <cell r="F399">
            <v>3.473428274E-3</v>
          </cell>
          <cell r="G399">
            <v>1.1297611359999999E-2</v>
          </cell>
          <cell r="H399">
            <v>-2.4697456160000002E-4</v>
          </cell>
          <cell r="J399">
            <v>-7.7642212009999996E-3</v>
          </cell>
          <cell r="K399">
            <v>9.799177353E-3</v>
          </cell>
          <cell r="L399">
            <v>-1.8932038830000001E-2</v>
          </cell>
        </row>
        <row r="400">
          <cell r="A400">
            <v>-2.1799117E-2</v>
          </cell>
          <cell r="B400">
            <v>4.9968730459999999E-2</v>
          </cell>
          <cell r="C400">
            <v>4.9968730459999999E-2</v>
          </cell>
          <cell r="F400">
            <v>-1.073035652E-2</v>
          </cell>
          <cell r="G400">
            <v>6.7028407280000004E-3</v>
          </cell>
          <cell r="H400">
            <v>-1.778656126E-2</v>
          </cell>
          <cell r="J400">
            <v>-1.6324213070000001E-3</v>
          </cell>
          <cell r="K400">
            <v>-3.5541711589999999E-3</v>
          </cell>
          <cell r="L400">
            <v>3.9980207820000002E-2</v>
          </cell>
        </row>
        <row r="401">
          <cell r="A401">
            <v>-2.458190611E-3</v>
          </cell>
          <cell r="B401">
            <v>-3.0257906960000001E-2</v>
          </cell>
          <cell r="C401">
            <v>-3.0257906960000001E-2</v>
          </cell>
          <cell r="F401">
            <v>3.4989503150000001E-4</v>
          </cell>
          <cell r="G401">
            <v>-2.6632847179999999E-2</v>
          </cell>
          <cell r="H401">
            <v>-2.9678068410000001E-2</v>
          </cell>
          <cell r="J401">
            <v>-1.5764404789999999E-2</v>
          </cell>
          <cell r="K401">
            <v>1.042000641E-3</v>
          </cell>
          <cell r="L401">
            <v>3.092587306E-3</v>
          </cell>
        </row>
        <row r="402">
          <cell r="A402">
            <v>-9.6550052520000002E-3</v>
          </cell>
          <cell r="B402">
            <v>-1.216141515E-2</v>
          </cell>
          <cell r="C402">
            <v>-1.216141515E-2</v>
          </cell>
          <cell r="F402">
            <v>-6.2959076599999999E-3</v>
          </cell>
          <cell r="G402">
            <v>7.4918566779999998E-3</v>
          </cell>
          <cell r="H402">
            <v>-3.0326594089999999E-2</v>
          </cell>
          <cell r="J402">
            <v>1.1195579549999999E-2</v>
          </cell>
          <cell r="K402">
            <v>1.237088638E-2</v>
          </cell>
          <cell r="L402">
            <v>1.7217663519999999E-2</v>
          </cell>
        </row>
        <row r="403">
          <cell r="A403">
            <v>-7.9543136850000005E-3</v>
          </cell>
          <cell r="B403">
            <v>5.9690356280000002E-3</v>
          </cell>
          <cell r="C403">
            <v>5.9690356280000002E-3</v>
          </cell>
          <cell r="F403">
            <v>-1.9711369239999998E-2</v>
          </cell>
          <cell r="G403">
            <v>2.03685742E-2</v>
          </cell>
          <cell r="H403">
            <v>-2.5661587810000001E-2</v>
          </cell>
          <cell r="J403">
            <v>3.49113377E-3</v>
          </cell>
          <cell r="K403">
            <v>2.095938625E-3</v>
          </cell>
          <cell r="L403">
            <v>4.6162454539999996E-3</v>
          </cell>
        </row>
        <row r="404">
          <cell r="A404">
            <v>-6.6611842110000001E-3</v>
          </cell>
          <cell r="B404">
            <v>-1.8975214779999999E-2</v>
          </cell>
          <cell r="C404">
            <v>-1.8975214779999999E-2</v>
          </cell>
          <cell r="F404">
            <v>8.9766606820000008E-3</v>
          </cell>
          <cell r="G404">
            <v>-4.1191381499999999E-3</v>
          </cell>
          <cell r="H404">
            <v>1.371742112E-2</v>
          </cell>
          <cell r="J404">
            <v>-1.0499248149999999E-2</v>
          </cell>
          <cell r="K404">
            <v>-2.7900552490000001E-2</v>
          </cell>
          <cell r="L404">
            <v>1.2160594110000001E-2</v>
          </cell>
        </row>
        <row r="405">
          <cell r="A405">
            <v>3.2453017629999997E-2</v>
          </cell>
          <cell r="B405">
            <v>-4.9962197579999999E-2</v>
          </cell>
          <cell r="C405">
            <v>-4.9962197579999999E-2</v>
          </cell>
          <cell r="F405">
            <v>-2.7758007120000001E-2</v>
          </cell>
          <cell r="G405">
            <v>1.5908367799999999E-3</v>
          </cell>
          <cell r="H405">
            <v>-4.8714479030000004E-3</v>
          </cell>
          <cell r="J405">
            <v>-1.0286937209999999E-2</v>
          </cell>
          <cell r="K405">
            <v>3.085292088E-3</v>
          </cell>
          <cell r="L405">
            <v>5.0442518459999997E-4</v>
          </cell>
        </row>
        <row r="406">
          <cell r="A406">
            <v>1.0544463150000001E-2</v>
          </cell>
          <cell r="B406">
            <v>-3.1368127859999997E-2</v>
          </cell>
          <cell r="C406">
            <v>-3.1368127859999997E-2</v>
          </cell>
          <cell r="F406">
            <v>-2.2327964860000001E-2</v>
          </cell>
          <cell r="G406">
            <v>-1.9695044469999999E-2</v>
          </cell>
          <cell r="H406">
            <v>-5.3032363339999999E-2</v>
          </cell>
          <cell r="J406">
            <v>-1.6008722119999999E-2</v>
          </cell>
          <cell r="K406">
            <v>-2.023554171E-4</v>
          </cell>
          <cell r="L406">
            <v>-1.8333486110000001E-4</v>
          </cell>
        </row>
        <row r="407">
          <cell r="A407">
            <v>-3.027177147E-2</v>
          </cell>
          <cell r="B407">
            <v>-3.8888128170000001E-2</v>
          </cell>
          <cell r="C407">
            <v>-3.8888128170000001E-2</v>
          </cell>
          <cell r="F407">
            <v>-3.1823287159999998E-2</v>
          </cell>
          <cell r="G407">
            <v>-5.0226830850000001E-2</v>
          </cell>
          <cell r="H407">
            <v>-5.1120045949999998E-2</v>
          </cell>
          <cell r="J407">
            <v>-3.1319538700000003E-2</v>
          </cell>
          <cell r="K407">
            <v>-4.0317357509999999E-2</v>
          </cell>
          <cell r="L407">
            <v>2.108737508E-3</v>
          </cell>
        </row>
        <row r="408">
          <cell r="A408">
            <v>9.2872923660000002E-3</v>
          </cell>
          <cell r="B408">
            <v>4.9935888300000002E-2</v>
          </cell>
          <cell r="C408">
            <v>4.9935888300000002E-2</v>
          </cell>
          <cell r="F408">
            <v>1.237432328E-2</v>
          </cell>
          <cell r="G408">
            <v>1.0235414529999999E-3</v>
          </cell>
          <cell r="H408">
            <v>3.1476997579999999E-2</v>
          </cell>
          <cell r="J408">
            <v>7.0821934780000003E-3</v>
          </cell>
          <cell r="K408">
            <v>1.7631179350000001E-2</v>
          </cell>
          <cell r="L408">
            <v>1.125343092E-2</v>
          </cell>
        </row>
        <row r="409">
          <cell r="A409">
            <v>9.7288094370000001E-3</v>
          </cell>
          <cell r="B409">
            <v>4.8714295409999997E-2</v>
          </cell>
          <cell r="C409">
            <v>4.8714295409999997E-2</v>
          </cell>
          <cell r="F409">
            <v>2.139037433E-2</v>
          </cell>
          <cell r="G409">
            <v>4.6012269940000003E-2</v>
          </cell>
          <cell r="H409">
            <v>-1.7605633799999999E-3</v>
          </cell>
          <cell r="J409">
            <v>1.0250440120000001E-2</v>
          </cell>
          <cell r="K409">
            <v>-5.5541739199999997E-3</v>
          </cell>
          <cell r="L409">
            <v>2.261829368E-4</v>
          </cell>
        </row>
        <row r="410">
          <cell r="A410">
            <v>3.8620578910000002E-2</v>
          </cell>
          <cell r="B410">
            <v>-2.3743287830000001E-2</v>
          </cell>
          <cell r="C410">
            <v>-2.3743287830000001E-2</v>
          </cell>
          <cell r="F410">
            <v>-7.4794315630000001E-4</v>
          </cell>
          <cell r="G410">
            <v>1.075268817E-2</v>
          </cell>
          <cell r="H410">
            <v>-1.76366843E-2</v>
          </cell>
          <cell r="J410">
            <v>-1.5158754700000001E-2</v>
          </cell>
          <cell r="K410">
            <v>1.458819607E-3</v>
          </cell>
          <cell r="L410">
            <v>1.7593053229999999E-2</v>
          </cell>
        </row>
        <row r="411">
          <cell r="A411">
            <v>3.5947586100000001E-3</v>
          </cell>
          <cell r="B411">
            <v>-3.280318091E-2</v>
          </cell>
          <cell r="C411">
            <v>-3.280318091E-2</v>
          </cell>
          <cell r="F411">
            <v>-4.116766467E-2</v>
          </cell>
          <cell r="G411">
            <v>-5.1579626050000001E-2</v>
          </cell>
          <cell r="H411">
            <v>-5.0269299820000002E-2</v>
          </cell>
          <cell r="J411">
            <v>-6.0759710420000002E-2</v>
          </cell>
          <cell r="K411">
            <v>-3.0840304660000002E-2</v>
          </cell>
          <cell r="L411">
            <v>3.1866666670000002E-2</v>
          </cell>
        </row>
        <row r="412">
          <cell r="A412">
            <v>-1.1438915419999999E-2</v>
          </cell>
          <cell r="B412">
            <v>-3.151764303E-2</v>
          </cell>
          <cell r="C412">
            <v>-3.151764303E-2</v>
          </cell>
          <cell r="F412">
            <v>-3.2006245119999999E-2</v>
          </cell>
          <cell r="G412">
            <v>-2.0394289600000001E-2</v>
          </cell>
          <cell r="H412">
            <v>1.260239445E-3</v>
          </cell>
          <cell r="J412">
            <v>-7.0898999310000004E-3</v>
          </cell>
          <cell r="K412">
            <v>1.0907841620000001E-2</v>
          </cell>
          <cell r="L412">
            <v>9.9496058920000002E-3</v>
          </cell>
        </row>
        <row r="413">
          <cell r="A413">
            <v>1.2389449489999999E-2</v>
          </cell>
          <cell r="B413">
            <v>4.994694022E-2</v>
          </cell>
          <cell r="C413">
            <v>4.994694022E-2</v>
          </cell>
          <cell r="F413">
            <v>-8.0645161289999998E-4</v>
          </cell>
          <cell r="G413">
            <v>-1.3879250520000001E-2</v>
          </cell>
          <cell r="H413">
            <v>-1.4789175579999999E-2</v>
          </cell>
          <cell r="J413">
            <v>1.7422882319999999E-2</v>
          </cell>
          <cell r="K413">
            <v>2.0390824129999999E-2</v>
          </cell>
          <cell r="L413">
            <v>3.1559194809999999E-3</v>
          </cell>
        </row>
        <row r="414">
          <cell r="A414">
            <v>-1.7625553200000001E-2</v>
          </cell>
          <cell r="B414">
            <v>3.9754733510000001E-3</v>
          </cell>
          <cell r="C414">
            <v>3.9754733510000001E-3</v>
          </cell>
          <cell r="F414">
            <v>1.0895883780000001E-2</v>
          </cell>
          <cell r="G414">
            <v>1.055594652E-3</v>
          </cell>
          <cell r="H414">
            <v>2.2357074420000001E-2</v>
          </cell>
          <cell r="J414">
            <v>-2.2358131140000001E-3</v>
          </cell>
          <cell r="K414">
            <v>1.8026644460000001E-2</v>
          </cell>
          <cell r="L414">
            <v>-9.7780800950000007E-3</v>
          </cell>
        </row>
        <row r="415">
          <cell r="A415">
            <v>-4.309162847E-4</v>
          </cell>
          <cell r="B415">
            <v>-3.355704698E-4</v>
          </cell>
          <cell r="C415">
            <v>-3.355704698E-4</v>
          </cell>
          <cell r="F415">
            <v>4.351297405E-2</v>
          </cell>
          <cell r="G415">
            <v>1.230228471E-2</v>
          </cell>
          <cell r="H415">
            <v>4.686035614E-3</v>
          </cell>
          <cell r="J415">
            <v>4.2455057929999998E-2</v>
          </cell>
          <cell r="K415">
            <v>6.3386905490000001E-3</v>
          </cell>
          <cell r="L415">
            <v>-1.421088786E-2</v>
          </cell>
        </row>
        <row r="416">
          <cell r="A416">
            <v>2.1515911580000002E-2</v>
          </cell>
          <cell r="B416">
            <v>-8.9963074859999992E-3</v>
          </cell>
          <cell r="C416">
            <v>-8.9963074859999992E-3</v>
          </cell>
          <cell r="F416">
            <v>3.4812547819999998E-2</v>
          </cell>
          <cell r="G416">
            <v>1.319444444E-2</v>
          </cell>
          <cell r="H416">
            <v>2.456467662E-2</v>
          </cell>
          <cell r="J416">
            <v>-2.2180023520000001E-2</v>
          </cell>
          <cell r="K416">
            <v>1.3166449930000001E-2</v>
          </cell>
          <cell r="L416">
            <v>-1.393667523E-3</v>
          </cell>
        </row>
        <row r="417">
          <cell r="A417">
            <v>-8.3637061189999994E-3</v>
          </cell>
          <cell r="B417">
            <v>9.3489600980000004E-3</v>
          </cell>
          <cell r="C417">
            <v>9.3489600980000004E-3</v>
          </cell>
          <cell r="F417">
            <v>-8.8724584100000007E-3</v>
          </cell>
          <cell r="G417">
            <v>-1.7477724470000001E-2</v>
          </cell>
          <cell r="H417">
            <v>-4.7951441579999997E-2</v>
          </cell>
          <cell r="J417">
            <v>-4.7416724989999999E-3</v>
          </cell>
          <cell r="K417">
            <v>-1.6284293280000001E-2</v>
          </cell>
          <cell r="L417">
            <v>5.8005146319999997E-3</v>
          </cell>
        </row>
        <row r="418">
          <cell r="A418">
            <v>3.791542539E-2</v>
          </cell>
          <cell r="B418">
            <v>3.28881133E-3</v>
          </cell>
          <cell r="C418">
            <v>3.28881133E-3</v>
          </cell>
          <cell r="F418">
            <v>1.2308839990000001E-2</v>
          </cell>
          <cell r="G418">
            <v>1.7788629229999998E-2</v>
          </cell>
          <cell r="H418">
            <v>4.558495378E-2</v>
          </cell>
          <cell r="J418">
            <v>2.0324881140000001E-2</v>
          </cell>
          <cell r="K418">
            <v>2.2955231180000001E-2</v>
          </cell>
          <cell r="L418">
            <v>2.8184892900000001E-3</v>
          </cell>
        </row>
        <row r="419">
          <cell r="A419">
            <v>1.274835054E-2</v>
          </cell>
          <cell r="B419">
            <v>-1.364731068E-2</v>
          </cell>
          <cell r="C419">
            <v>-1.364731068E-2</v>
          </cell>
          <cell r="F419">
            <v>1.989683125E-2</v>
          </cell>
          <cell r="G419">
            <v>1.7135023990000001E-2</v>
          </cell>
          <cell r="H419">
            <v>3.5975609759999999E-2</v>
          </cell>
          <cell r="J419">
            <v>-5.737195667E-3</v>
          </cell>
          <cell r="K419">
            <v>-1.0761688390000001E-3</v>
          </cell>
          <cell r="L419">
            <v>-4.3239503609999999E-5</v>
          </cell>
        </row>
        <row r="420">
          <cell r="A420">
            <v>8.355110604E-3</v>
          </cell>
          <cell r="B420">
            <v>-8.8171459580000007E-3</v>
          </cell>
          <cell r="C420">
            <v>-8.8171459580000007E-3</v>
          </cell>
          <cell r="F420">
            <v>2.5289017340000001E-2</v>
          </cell>
          <cell r="G420">
            <v>-7.0754716979999997E-3</v>
          </cell>
          <cell r="H420">
            <v>2.53090053E-2</v>
          </cell>
          <cell r="J420">
            <v>3.5773913550000001E-2</v>
          </cell>
          <cell r="K420">
            <v>-1.875349134E-3</v>
          </cell>
          <cell r="L420">
            <v>-2.2744962380000001E-2</v>
          </cell>
        </row>
        <row r="421">
          <cell r="A421">
            <v>1.6024237109999999E-2</v>
          </cell>
          <cell r="B421">
            <v>-8.0744491579999994E-3</v>
          </cell>
          <cell r="C421">
            <v>-8.0744491579999994E-3</v>
          </cell>
          <cell r="F421">
            <v>1.303735025E-2</v>
          </cell>
          <cell r="G421">
            <v>1.3573125209999999E-3</v>
          </cell>
          <cell r="H421">
            <v>3.6739380019999997E-2</v>
          </cell>
          <cell r="J421">
            <v>3.6178536079999997E-2</v>
          </cell>
          <cell r="K421">
            <v>0</v>
          </cell>
          <cell r="L421">
            <v>-1.424778761E-2</v>
          </cell>
        </row>
        <row r="422">
          <cell r="A422">
            <v>4.6919346149999999E-2</v>
          </cell>
          <cell r="B422">
            <v>7.1743929359999997E-3</v>
          </cell>
          <cell r="C422">
            <v>7.1743929359999997E-3</v>
          </cell>
          <cell r="F422">
            <v>-3.2000000000000001E-2</v>
          </cell>
          <cell r="G422">
            <v>-1.084378177E-2</v>
          </cell>
          <cell r="H422">
            <v>1.688815061E-2</v>
          </cell>
          <cell r="J422">
            <v>6.6737625430000003E-2</v>
          </cell>
          <cell r="K422">
            <v>-1.383170098E-2</v>
          </cell>
          <cell r="L422">
            <v>-2.262321573E-2</v>
          </cell>
        </row>
        <row r="423">
          <cell r="A423">
            <v>-7.9956075630000008E-3</v>
          </cell>
          <cell r="B423">
            <v>-7.3287671229999999E-3</v>
          </cell>
          <cell r="C423">
            <v>-7.3287671229999999E-3</v>
          </cell>
          <cell r="F423">
            <v>-2.1200143729999999E-2</v>
          </cell>
          <cell r="G423">
            <v>6.5090784519999997E-3</v>
          </cell>
          <cell r="H423">
            <v>2.7225701060000001E-3</v>
          </cell>
          <cell r="J423">
            <v>-1.6877169340000001E-2</v>
          </cell>
          <cell r="K423">
            <v>-2.1079087110000001E-3</v>
          </cell>
          <cell r="L423">
            <v>-6.2459814460000002E-3</v>
          </cell>
        </row>
        <row r="424">
          <cell r="A424">
            <v>-2.1378165210000001E-2</v>
          </cell>
          <cell r="B424">
            <v>-1.269578417E-2</v>
          </cell>
          <cell r="C424">
            <v>-1.269578417E-2</v>
          </cell>
          <cell r="F424">
            <v>-2.3494860499999999E-2</v>
          </cell>
          <cell r="G424">
            <v>-2.0081688220000001E-2</v>
          </cell>
          <cell r="H424">
            <v>-2.4165082809999999E-2</v>
          </cell>
          <cell r="J424">
            <v>-3.4134281750000002E-2</v>
          </cell>
          <cell r="K424">
            <v>-1.551773165E-2</v>
          </cell>
          <cell r="L424">
            <v>2.5972825580000001E-2</v>
          </cell>
        </row>
        <row r="425">
          <cell r="A425">
            <v>-3.0611523509999999E-2</v>
          </cell>
          <cell r="B425">
            <v>-1.1391431969999999E-2</v>
          </cell>
          <cell r="C425">
            <v>-1.1391431969999999E-2</v>
          </cell>
          <cell r="F425">
            <v>-2.0300751879999999E-2</v>
          </cell>
          <cell r="G425">
            <v>9.7255991659999999E-3</v>
          </cell>
          <cell r="H425">
            <v>-8.3472454090000002E-3</v>
          </cell>
          <cell r="J425">
            <v>-4.6477165569999999E-2</v>
          </cell>
          <cell r="K425">
            <v>4.9927790390000004E-3</v>
          </cell>
          <cell r="L425">
            <v>4.684684685E-3</v>
          </cell>
        </row>
        <row r="426">
          <cell r="A426">
            <v>-1.239789965E-2</v>
          </cell>
          <cell r="B426">
            <v>-2.537819878E-2</v>
          </cell>
          <cell r="C426">
            <v>-2.537819878E-2</v>
          </cell>
          <cell r="F426">
            <v>-1.9570222559999999E-2</v>
          </cell>
          <cell r="G426">
            <v>-4.093567251E-2</v>
          </cell>
          <cell r="H426">
            <v>-3.6756453420000001E-2</v>
          </cell>
          <cell r="J426">
            <v>-5.3970048040000003E-2</v>
          </cell>
          <cell r="K426">
            <v>-1.6053539169999999E-2</v>
          </cell>
          <cell r="L426">
            <v>2.2731348639999999E-2</v>
          </cell>
        </row>
        <row r="427">
          <cell r="A427">
            <v>-3.2085364050000002E-2</v>
          </cell>
          <cell r="B427">
            <v>-3.4815405819999999E-2</v>
          </cell>
          <cell r="C427">
            <v>-3.4815405819999999E-2</v>
          </cell>
          <cell r="F427">
            <v>-2.5048923680000001E-2</v>
          </cell>
          <cell r="G427">
            <v>-3.8737446199999997E-2</v>
          </cell>
          <cell r="H427">
            <v>-2.8255170400000001E-2</v>
          </cell>
          <cell r="J427">
            <v>-5.2419354840000001E-2</v>
          </cell>
          <cell r="K427">
            <v>-2.8124348010000001E-2</v>
          </cell>
          <cell r="L427">
            <v>6.575774845E-3</v>
          </cell>
        </row>
        <row r="428">
          <cell r="A428">
            <v>3.4827388899999999E-2</v>
          </cell>
          <cell r="B428">
            <v>4.9973698050000001E-2</v>
          </cell>
          <cell r="C428">
            <v>4.9973698050000001E-2</v>
          </cell>
          <cell r="F428">
            <v>1.6459253310000001E-2</v>
          </cell>
          <cell r="G428">
            <v>1.5298507459999999E-2</v>
          </cell>
          <cell r="H428">
            <v>1.618705036E-2</v>
          </cell>
          <cell r="J428">
            <v>2.8631468350000001E-2</v>
          </cell>
          <cell r="K428">
            <v>8.1576574640000003E-3</v>
          </cell>
          <cell r="L428">
            <v>-7.229650277E-3</v>
          </cell>
        </row>
        <row r="429">
          <cell r="A429">
            <v>2.8236508399999999E-2</v>
          </cell>
          <cell r="B429">
            <v>4.9957056969999997E-2</v>
          </cell>
          <cell r="C429">
            <v>4.9957056969999997E-2</v>
          </cell>
          <cell r="F429">
            <v>0</v>
          </cell>
          <cell r="G429">
            <v>5.5126791619999997E-3</v>
          </cell>
          <cell r="H429">
            <v>5.4867256640000001E-2</v>
          </cell>
          <cell r="J429">
            <v>6.588355465E-3</v>
          </cell>
          <cell r="K429">
            <v>1.3116988200000001E-2</v>
          </cell>
          <cell r="L429">
            <v>-8.3790304889999993E-3</v>
          </cell>
        </row>
        <row r="430">
          <cell r="A430">
            <v>6.4530006449999998E-4</v>
          </cell>
          <cell r="B430">
            <v>9.3387866390000004E-3</v>
          </cell>
          <cell r="C430">
            <v>9.3387866390000004E-3</v>
          </cell>
          <cell r="F430">
            <v>1.698262243E-2</v>
          </cell>
          <cell r="G430">
            <v>2.7046783630000001E-2</v>
          </cell>
          <cell r="H430">
            <v>8.3892617449999995E-3</v>
          </cell>
          <cell r="J430">
            <v>-2.3136638080000001E-2</v>
          </cell>
          <cell r="K430">
            <v>1.7108747739999999E-2</v>
          </cell>
          <cell r="L430">
            <v>1.7651743050000002E-2</v>
          </cell>
        </row>
        <row r="431">
          <cell r="A431">
            <v>-1.429492691E-2</v>
          </cell>
          <cell r="B431">
            <v>-1.5060444379999999E-2</v>
          </cell>
          <cell r="C431">
            <v>-1.5060444379999999E-2</v>
          </cell>
          <cell r="F431">
            <v>-1.2038834950000001E-2</v>
          </cell>
          <cell r="G431">
            <v>-1.4234875439999999E-2</v>
          </cell>
          <cell r="H431">
            <v>-7.2102052139999999E-3</v>
          </cell>
          <cell r="J431">
            <v>-1.563392718E-2</v>
          </cell>
          <cell r="K431">
            <v>-1.099355265E-2</v>
          </cell>
          <cell r="L431">
            <v>-7.9554840669999998E-3</v>
          </cell>
        </row>
        <row r="432">
          <cell r="A432">
            <v>-8.5050703299999995E-3</v>
          </cell>
          <cell r="B432">
            <v>-1.343938563E-2</v>
          </cell>
          <cell r="C432">
            <v>-1.343938563E-2</v>
          </cell>
          <cell r="F432">
            <v>-3.9308176099999998E-3</v>
          </cell>
          <cell r="G432">
            <v>-8.3032490970000004E-3</v>
          </cell>
          <cell r="H432">
            <v>1.145251397E-2</v>
          </cell>
          <cell r="J432">
            <v>-8.1257914730000005E-3</v>
          </cell>
          <cell r="K432">
            <v>-6.2682824910000002E-4</v>
          </cell>
          <cell r="L432">
            <v>1.673970202E-2</v>
          </cell>
        </row>
        <row r="433">
          <cell r="A433">
            <v>1.151068588E-2</v>
          </cell>
          <cell r="B433">
            <v>-4.038087295E-2</v>
          </cell>
          <cell r="C433">
            <v>-4.038087295E-2</v>
          </cell>
          <cell r="F433">
            <v>2.0520915550000001E-2</v>
          </cell>
          <cell r="G433">
            <v>1.5653440120000001E-2</v>
          </cell>
          <cell r="H433">
            <v>1.8779342720000002E-2</v>
          </cell>
          <cell r="J433">
            <v>3.2450260670000002E-2</v>
          </cell>
          <cell r="K433">
            <v>9.4083211370000006E-3</v>
          </cell>
          <cell r="L433">
            <v>2.517024394E-2</v>
          </cell>
        </row>
        <row r="434">
          <cell r="A434">
            <v>1.532997499E-2</v>
          </cell>
          <cell r="B434">
            <v>2.6870428040000002E-2</v>
          </cell>
          <cell r="C434">
            <v>2.6870428040000002E-2</v>
          </cell>
          <cell r="F434">
            <v>4.6403712299999999E-3</v>
          </cell>
          <cell r="G434">
            <v>-4.3010752689999999E-3</v>
          </cell>
          <cell r="H434">
            <v>-1.6806722690000001E-2</v>
          </cell>
          <cell r="J434">
            <v>3.9674361090000004E-3</v>
          </cell>
          <cell r="K434">
            <v>-4.7638773819999999E-3</v>
          </cell>
          <cell r="L434">
            <v>1.765744556E-3</v>
          </cell>
        </row>
        <row r="435">
          <cell r="A435">
            <v>-2.4628783549999998E-3</v>
          </cell>
          <cell r="B435">
            <v>-1.036817605E-2</v>
          </cell>
          <cell r="C435">
            <v>-1.036817605E-2</v>
          </cell>
          <cell r="F435">
            <v>-1.539645881E-3</v>
          </cell>
          <cell r="G435">
            <v>1.1519078469999999E-2</v>
          </cell>
          <cell r="H435">
            <v>1.323407775E-2</v>
          </cell>
          <cell r="J435">
            <v>-8.2114447009999994E-3</v>
          </cell>
          <cell r="K435">
            <v>-2.0395421439999999E-3</v>
          </cell>
          <cell r="L435">
            <v>-3.3238207149999997E-2</v>
          </cell>
        </row>
        <row r="436">
          <cell r="A436">
            <v>4.8019465419999997E-2</v>
          </cell>
          <cell r="B436">
            <v>2.9648635159999999E-2</v>
          </cell>
          <cell r="C436">
            <v>2.9648635159999999E-2</v>
          </cell>
          <cell r="F436">
            <v>3.855050116E-3</v>
          </cell>
          <cell r="G436">
            <v>1.3523131670000001E-2</v>
          </cell>
          <cell r="H436">
            <v>-7.0748299320000001E-3</v>
          </cell>
          <cell r="J436">
            <v>2.1164294949999999E-2</v>
          </cell>
          <cell r="K436">
            <v>1.6975308639999999E-2</v>
          </cell>
          <cell r="L436">
            <v>-4.4235110260000002E-2</v>
          </cell>
        </row>
        <row r="437">
          <cell r="A437">
            <v>-1.307658165E-2</v>
          </cell>
          <cell r="B437">
            <v>-3.876237281E-3</v>
          </cell>
          <cell r="C437">
            <v>-3.876237281E-3</v>
          </cell>
          <cell r="F437">
            <v>5.1459293390000001E-2</v>
          </cell>
          <cell r="G437">
            <v>4.5646067420000002E-3</v>
          </cell>
          <cell r="H437">
            <v>2.9597149900000001E-2</v>
          </cell>
          <cell r="J437">
            <v>3.2177966959999998E-2</v>
          </cell>
          <cell r="K437">
            <v>1.1524422750000001E-2</v>
          </cell>
          <cell r="L437">
            <v>5.4957532819999997E-3</v>
          </cell>
        </row>
        <row r="438">
          <cell r="A438">
            <v>-1.6674738809999999E-2</v>
          </cell>
          <cell r="B438">
            <v>-4.8641512059999998E-3</v>
          </cell>
          <cell r="C438">
            <v>-4.8641512059999998E-3</v>
          </cell>
          <cell r="F438">
            <v>4.0905770639999998E-2</v>
          </cell>
          <cell r="G438">
            <v>3.3205173019999999E-2</v>
          </cell>
          <cell r="H438">
            <v>4.5248868779999996E-3</v>
          </cell>
          <cell r="J438">
            <v>1.29117777E-2</v>
          </cell>
          <cell r="K438">
            <v>9.9740512490000006E-3</v>
          </cell>
          <cell r="L438">
            <v>1.332550366E-2</v>
          </cell>
        </row>
        <row r="439">
          <cell r="A439">
            <v>5.7029271040000003E-2</v>
          </cell>
          <cell r="B439">
            <v>4.9996508619999998E-2</v>
          </cell>
          <cell r="C439">
            <v>4.9996508619999998E-2</v>
          </cell>
          <cell r="F439">
            <v>-1.473684211E-2</v>
          </cell>
          <cell r="G439">
            <v>1.725304465E-2</v>
          </cell>
          <cell r="H439">
            <v>-7.1542130369999998E-3</v>
          </cell>
          <cell r="J439">
            <v>-2.287708414E-2</v>
          </cell>
          <cell r="K439">
            <v>3.211561622E-3</v>
          </cell>
          <cell r="L439">
            <v>1.3105692509999999E-2</v>
          </cell>
        </row>
        <row r="440">
          <cell r="A440">
            <v>-1.3879181230000001E-2</v>
          </cell>
          <cell r="B440">
            <v>-2.9261155819999998E-3</v>
          </cell>
          <cell r="C440">
            <v>-2.9261155819999998E-3</v>
          </cell>
          <cell r="F440">
            <v>-7.1225071230000001E-3</v>
          </cell>
          <cell r="G440">
            <v>2.9930162949999999E-3</v>
          </cell>
          <cell r="H440">
            <v>3.3360021349999998E-2</v>
          </cell>
          <cell r="J440">
            <v>-7.5892857140000001E-3</v>
          </cell>
          <cell r="K440">
            <v>2.400960384E-4</v>
          </cell>
          <cell r="L440">
            <v>1.4740176880000001E-2</v>
          </cell>
        </row>
        <row r="441">
          <cell r="A441">
            <v>-1.2353179420000001E-2</v>
          </cell>
          <cell r="B441">
            <v>-1.073834456E-2</v>
          </cell>
          <cell r="C441">
            <v>-1.073834456E-2</v>
          </cell>
          <cell r="F441">
            <v>7.8909612630000001E-2</v>
          </cell>
          <cell r="G441">
            <v>4.1445623340000001E-2</v>
          </cell>
          <cell r="H441">
            <v>8.9617768599999995E-2</v>
          </cell>
          <cell r="J441">
            <v>1.849352727E-3</v>
          </cell>
          <cell r="K441">
            <v>1.6882701230000002E-2</v>
          </cell>
          <cell r="L441">
            <v>4.769751106E-4</v>
          </cell>
        </row>
        <row r="442">
          <cell r="A442">
            <v>1.541248035E-2</v>
          </cell>
          <cell r="B442">
            <v>1.935005394E-2</v>
          </cell>
          <cell r="C442">
            <v>1.935005394E-2</v>
          </cell>
          <cell r="F442">
            <v>4.2553191490000003E-2</v>
          </cell>
          <cell r="G442">
            <v>8.2776185930000003E-3</v>
          </cell>
          <cell r="H442">
            <v>9.9786679310000001E-2</v>
          </cell>
          <cell r="J442">
            <v>-2.2949511079999999E-3</v>
          </cell>
          <cell r="K442">
            <v>-1.3494374070000001E-2</v>
          </cell>
          <cell r="L442">
            <v>1.018506479E-2</v>
          </cell>
        </row>
        <row r="443">
          <cell r="A443">
            <v>-4.2742234039999999E-3</v>
          </cell>
          <cell r="B443">
            <v>4.9937165159999998E-2</v>
          </cell>
          <cell r="C443">
            <v>4.9937165159999998E-2</v>
          </cell>
          <cell r="F443">
            <v>-2.7104591840000001E-2</v>
          </cell>
          <cell r="G443">
            <v>1.6419324280000001E-2</v>
          </cell>
          <cell r="H443">
            <v>-5.0646551720000002E-2</v>
          </cell>
          <cell r="J443">
            <v>-5.0005000500000004E-3</v>
          </cell>
          <cell r="K443">
            <v>-5.3439680959999998E-3</v>
          </cell>
          <cell r="L443">
            <v>-2.1451862019999999E-3</v>
          </cell>
        </row>
        <row r="444">
          <cell r="A444">
            <v>5.2998039609999999E-2</v>
          </cell>
          <cell r="B444">
            <v>4.9955902730000001E-2</v>
          </cell>
          <cell r="C444">
            <v>4.9955902730000001E-2</v>
          </cell>
          <cell r="F444">
            <v>-1.3438216980000001E-2</v>
          </cell>
          <cell r="G444">
            <v>2.4852438649999999E-2</v>
          </cell>
          <cell r="H444">
            <v>6.8104426790000004E-4</v>
          </cell>
          <cell r="J444">
            <v>-2.6434817570000001E-2</v>
          </cell>
          <cell r="K444">
            <v>2.2653462169999999E-2</v>
          </cell>
          <cell r="L444">
            <v>8.9431593430000008E-3</v>
          </cell>
        </row>
        <row r="445">
          <cell r="A445">
            <v>-7.8320600890000001E-3</v>
          </cell>
          <cell r="B445">
            <v>-1.7399652009999999E-2</v>
          </cell>
          <cell r="C445">
            <v>-1.7399652009999999E-2</v>
          </cell>
          <cell r="F445">
            <v>6.3122923589999996E-3</v>
          </cell>
          <cell r="G445">
            <v>-6.0624431649999996E-3</v>
          </cell>
          <cell r="H445">
            <v>2.9264972779999999E-2</v>
          </cell>
          <cell r="J445">
            <v>1.879000619E-2</v>
          </cell>
          <cell r="K445">
            <v>-3.4893750490000001E-3</v>
          </cell>
          <cell r="L445">
            <v>-8.3525100139999996E-3</v>
          </cell>
        </row>
        <row r="446">
          <cell r="A446">
            <v>-1.617599482E-4</v>
          </cell>
          <cell r="B446">
            <v>4.9948097939999998E-2</v>
          </cell>
          <cell r="C446">
            <v>4.9948097939999998E-2</v>
          </cell>
          <cell r="F446">
            <v>7.2631231429999997E-3</v>
          </cell>
          <cell r="G446">
            <v>-1.7688319609999999E-2</v>
          </cell>
          <cell r="H446">
            <v>-1.1020498129999999E-3</v>
          </cell>
          <cell r="J446">
            <v>8.9683826509999991E-3</v>
          </cell>
          <cell r="K446">
            <v>2.580949758E-2</v>
          </cell>
          <cell r="L446">
            <v>2.9093253119999999E-2</v>
          </cell>
        </row>
        <row r="447">
          <cell r="A447">
            <v>4.1093674160000001E-3</v>
          </cell>
          <cell r="B447">
            <v>4.995638267E-2</v>
          </cell>
          <cell r="C447">
            <v>4.995638267E-2</v>
          </cell>
          <cell r="F447">
            <v>2.1960013109999999E-2</v>
          </cell>
          <cell r="G447">
            <v>2.980440857E-2</v>
          </cell>
          <cell r="H447">
            <v>-3.530450132E-3</v>
          </cell>
          <cell r="J447">
            <v>2.4757695980000001E-2</v>
          </cell>
          <cell r="K447">
            <v>-1.3730679250000001E-2</v>
          </cell>
          <cell r="L447">
            <v>-1.5993652649999999E-2</v>
          </cell>
        </row>
        <row r="448">
          <cell r="A448">
            <v>-4.2633410670000003E-2</v>
          </cell>
          <cell r="B448">
            <v>-4.9961227429999998E-2</v>
          </cell>
          <cell r="C448">
            <v>-4.9961227429999998E-2</v>
          </cell>
          <cell r="F448">
            <v>1.122514432E-2</v>
          </cell>
          <cell r="G448">
            <v>-1.205908954E-2</v>
          </cell>
          <cell r="H448">
            <v>3.4100974309999997E-2</v>
          </cell>
          <cell r="J448">
            <v>-2.616877389E-2</v>
          </cell>
          <cell r="K448">
            <v>-1.796616761E-2</v>
          </cell>
          <cell r="L448">
            <v>-8.0207095570000008E-3</v>
          </cell>
        </row>
        <row r="449">
          <cell r="A449">
            <v>2.5682453130000001E-2</v>
          </cell>
          <cell r="B449">
            <v>-2.460354478E-2</v>
          </cell>
          <cell r="C449">
            <v>-2.460354478E-2</v>
          </cell>
          <cell r="F449">
            <v>3.8693307959999999E-2</v>
          </cell>
          <cell r="G449">
            <v>3.9060115960000003E-2</v>
          </cell>
          <cell r="H449">
            <v>-1.5845824410000001E-2</v>
          </cell>
          <cell r="J449">
            <v>3.522544283E-3</v>
          </cell>
          <cell r="K449">
            <v>-6.0982853519999996E-3</v>
          </cell>
          <cell r="L449">
            <v>-2.870588235E-2</v>
          </cell>
        </row>
        <row r="450">
          <cell r="A450">
            <v>-4.8437910209999997E-2</v>
          </cell>
          <cell r="B450">
            <v>4.9970113570000002E-2</v>
          </cell>
          <cell r="C450">
            <v>4.9970113570000002E-2</v>
          </cell>
          <cell r="F450">
            <v>-2.0763358780000001E-2</v>
          </cell>
          <cell r="G450">
            <v>-1.9970631419999999E-2</v>
          </cell>
          <cell r="H450">
            <v>-1.218450827E-2</v>
          </cell>
          <cell r="J450">
            <v>-1.8954969410000001E-2</v>
          </cell>
          <cell r="K450">
            <v>-9.960556196999999E-4</v>
          </cell>
          <cell r="L450">
            <v>-2.0216701900000002E-2</v>
          </cell>
        </row>
        <row r="451">
          <cell r="A451">
            <v>-5.2041660920000003E-2</v>
          </cell>
          <cell r="B451">
            <v>-4.3493111690000003E-2</v>
          </cell>
          <cell r="C451">
            <v>-4.3493111690000003E-2</v>
          </cell>
          <cell r="F451">
            <v>-1.527907702E-2</v>
          </cell>
          <cell r="G451">
            <v>-1.9178903210000001E-2</v>
          </cell>
          <cell r="H451">
            <v>-7.9515418500000004E-2</v>
          </cell>
          <cell r="J451">
            <v>-7.2582294010000003E-3</v>
          </cell>
          <cell r="K451">
            <v>-4.901491585E-2</v>
          </cell>
          <cell r="L451">
            <v>2.1802652280000001E-2</v>
          </cell>
        </row>
        <row r="452">
          <cell r="A452">
            <v>-5.8936952010000002E-2</v>
          </cell>
          <cell r="B452">
            <v>-4.9994048329999999E-2</v>
          </cell>
          <cell r="C452">
            <v>-4.9994048329999999E-2</v>
          </cell>
          <cell r="F452">
            <v>-5.3198226729999999E-2</v>
          </cell>
          <cell r="G452">
            <v>1.252673388E-2</v>
          </cell>
          <cell r="H452">
            <v>-7.5376884419999998E-2</v>
          </cell>
          <cell r="J452">
            <v>-4.2580578729999999E-2</v>
          </cell>
          <cell r="K452">
            <v>-4.0260012580000002E-3</v>
          </cell>
          <cell r="L452">
            <v>-8.9749230089999996E-3</v>
          </cell>
        </row>
        <row r="453">
          <cell r="A453">
            <v>-6.5720802570000002E-4</v>
          </cell>
          <cell r="B453">
            <v>-1.6288685630000001E-2</v>
          </cell>
          <cell r="C453">
            <v>-1.6288685630000001E-2</v>
          </cell>
          <cell r="F453">
            <v>7.6923076919999996E-3</v>
          </cell>
          <cell r="G453">
            <v>-3.31925166E-3</v>
          </cell>
          <cell r="H453">
            <v>3.623188406E-3</v>
          </cell>
          <cell r="J453">
            <v>2.323205163E-2</v>
          </cell>
          <cell r="K453">
            <v>2.9053854900000001E-3</v>
          </cell>
          <cell r="L453">
            <v>6.7033650000000002E-3</v>
          </cell>
        </row>
        <row r="454">
          <cell r="A454">
            <v>-1.1141199229999999E-2</v>
          </cell>
          <cell r="B454">
            <v>-2.7448732650000002E-2</v>
          </cell>
          <cell r="C454">
            <v>-2.7448732650000002E-2</v>
          </cell>
          <cell r="F454">
            <v>-5.9741121809999999E-3</v>
          </cell>
          <cell r="G454">
            <v>3.3303057829999999E-3</v>
          </cell>
          <cell r="H454">
            <v>8.3032490969999997E-2</v>
          </cell>
          <cell r="J454">
            <v>-5.7287013190000001E-3</v>
          </cell>
          <cell r="K454">
            <v>-4.4924007049999999E-3</v>
          </cell>
          <cell r="L454">
            <v>-4.2995105169999999E-2</v>
          </cell>
        </row>
        <row r="455">
          <cell r="A455">
            <v>-8.4109224630000007E-3</v>
          </cell>
          <cell r="B455">
            <v>2.9336651169999999E-2</v>
          </cell>
          <cell r="C455">
            <v>2.9336651169999999E-2</v>
          </cell>
          <cell r="F455">
            <v>-9.3489148580000007E-3</v>
          </cell>
          <cell r="G455">
            <v>1.8708509349999999E-2</v>
          </cell>
          <cell r="H455">
            <v>-1.9047619049999999E-2</v>
          </cell>
          <cell r="J455">
            <v>6.2374458190000001E-3</v>
          </cell>
          <cell r="K455">
            <v>-2.3955126310000002E-2</v>
          </cell>
          <cell r="L455">
            <v>-3.3499216659999997E-2</v>
          </cell>
        </row>
        <row r="456">
          <cell r="A456">
            <v>1.258531582E-2</v>
          </cell>
          <cell r="B456">
            <v>-6.679814238E-3</v>
          </cell>
          <cell r="C456">
            <v>-6.679814238E-3</v>
          </cell>
          <cell r="F456">
            <v>1.044826424E-2</v>
          </cell>
          <cell r="G456">
            <v>2.2511848340000001E-2</v>
          </cell>
          <cell r="H456">
            <v>6.0922330099999998E-2</v>
          </cell>
          <cell r="J456">
            <v>7.0918260139999998E-3</v>
          </cell>
          <cell r="K456">
            <v>2.2598625930000001E-2</v>
          </cell>
          <cell r="L456">
            <v>-1.3730631700000001E-2</v>
          </cell>
        </row>
        <row r="457">
          <cell r="A457">
            <v>1.7416036780000001E-2</v>
          </cell>
          <cell r="B457">
            <v>-1.293710772E-2</v>
          </cell>
          <cell r="C457">
            <v>-1.293710772E-2</v>
          </cell>
          <cell r="F457">
            <v>-1.801200801E-2</v>
          </cell>
          <cell r="G457">
            <v>-9.5596755500000005E-3</v>
          </cell>
          <cell r="H457">
            <v>4.3468313890000004E-3</v>
          </cell>
          <cell r="J457">
            <v>-1.7630796519999999E-2</v>
          </cell>
          <cell r="K457">
            <v>-1.2676413420000001E-4</v>
          </cell>
          <cell r="L457">
            <v>-2.644172669E-2</v>
          </cell>
        </row>
        <row r="458">
          <cell r="A458">
            <v>5.1315436759999996E-3</v>
          </cell>
          <cell r="B458">
            <v>4.9961069300000001E-2</v>
          </cell>
          <cell r="C458">
            <v>4.9961069300000001E-2</v>
          </cell>
          <cell r="F458">
            <v>4.4497282610000001E-2</v>
          </cell>
          <cell r="G458">
            <v>2.0473822760000001E-3</v>
          </cell>
          <cell r="H458">
            <v>-3.8724373580000001E-3</v>
          </cell>
          <cell r="J458">
            <v>-3.185897096E-4</v>
          </cell>
          <cell r="K458">
            <v>2.6666103199999999E-2</v>
          </cell>
          <cell r="L458">
            <v>5.9582919560000004E-4</v>
          </cell>
        </row>
        <row r="459">
          <cell r="A459">
            <v>-6.743627843E-3</v>
          </cell>
          <cell r="B459">
            <v>9.1459646520000003E-3</v>
          </cell>
          <cell r="C459">
            <v>9.1459646520000003E-3</v>
          </cell>
          <cell r="F459">
            <v>7.544715447E-2</v>
          </cell>
          <cell r="G459">
            <v>-2.2183304139999999E-2</v>
          </cell>
          <cell r="H459">
            <v>1.6693345530000001E-2</v>
          </cell>
          <cell r="J459">
            <v>-7.8610506190000002E-3</v>
          </cell>
          <cell r="K459">
            <v>4.6101918170000002E-3</v>
          </cell>
          <cell r="L459">
            <v>2.8185788010000001E-2</v>
          </cell>
        </row>
        <row r="460">
          <cell r="A460">
            <v>6.3291139239999997E-3</v>
          </cell>
          <cell r="B460">
            <v>-1.7391304350000001E-2</v>
          </cell>
          <cell r="C460">
            <v>-1.7391304350000001E-2</v>
          </cell>
          <cell r="F460">
            <v>1.330511037E-2</v>
          </cell>
          <cell r="G460">
            <v>1.253731343E-2</v>
          </cell>
          <cell r="H460">
            <v>-7.197480882E-3</v>
          </cell>
          <cell r="J460">
            <v>-1.8202259219999999E-2</v>
          </cell>
          <cell r="K460">
            <v>1.1800376959999999E-2</v>
          </cell>
          <cell r="L460">
            <v>4.3918918920000001E-3</v>
          </cell>
        </row>
        <row r="461">
          <cell r="A461">
            <v>-2.73299028E-2</v>
          </cell>
          <cell r="B461">
            <v>-2.8792222360000001E-2</v>
          </cell>
          <cell r="C461">
            <v>-2.8792222360000001E-2</v>
          </cell>
          <cell r="F461">
            <v>-1.9098776479999999E-2</v>
          </cell>
          <cell r="G461">
            <v>1.474056604E-2</v>
          </cell>
          <cell r="H461">
            <v>3.8513819660000001E-3</v>
          </cell>
          <cell r="J461">
            <v>-1.6794808880000001E-2</v>
          </cell>
          <cell r="K461">
            <v>-8.5040900619999995E-3</v>
          </cell>
          <cell r="L461">
            <v>-2.2103695159999999E-3</v>
          </cell>
        </row>
        <row r="462">
          <cell r="A462">
            <v>-5.7606395489999997E-3</v>
          </cell>
          <cell r="B462">
            <v>-2.8362423000000001E-2</v>
          </cell>
          <cell r="C462">
            <v>-2.8362423000000001E-2</v>
          </cell>
          <cell r="F462">
            <v>-6.2062671129999997E-2</v>
          </cell>
          <cell r="G462">
            <v>-2.992446252E-2</v>
          </cell>
          <cell r="H462">
            <v>-2.97901151E-2</v>
          </cell>
          <cell r="J462">
            <v>-1.530697133E-2</v>
          </cell>
          <cell r="K462">
            <v>-2.0789086750000001E-2</v>
          </cell>
          <cell r="L462">
            <v>-3.7659523239999999E-2</v>
          </cell>
        </row>
        <row r="463">
          <cell r="A463">
            <v>1.245516535E-2</v>
          </cell>
          <cell r="B463">
            <v>-6.604147405E-3</v>
          </cell>
          <cell r="C463">
            <v>-6.604147405E-3</v>
          </cell>
          <cell r="F463">
            <v>-7.1359065840000003E-3</v>
          </cell>
          <cell r="G463">
            <v>-1.7969451930000001E-2</v>
          </cell>
          <cell r="H463">
            <v>-1.9074203299999998E-2</v>
          </cell>
          <cell r="J463">
            <v>2.1965643480000002E-2</v>
          </cell>
          <cell r="K463">
            <v>2.1105318040000001E-2</v>
          </cell>
          <cell r="L463">
            <v>2.6822799380000002E-2</v>
          </cell>
        </row>
        <row r="464">
          <cell r="A464">
            <v>1.763537976E-2</v>
          </cell>
          <cell r="B464">
            <v>-4.6536364850000001E-4</v>
          </cell>
          <cell r="C464">
            <v>-4.6536364850000001E-4</v>
          </cell>
          <cell r="F464">
            <v>-8.8206468469999993E-3</v>
          </cell>
          <cell r="G464">
            <v>3.1412015860000003E-2</v>
          </cell>
          <cell r="H464">
            <v>4.0313018729999997E-3</v>
          </cell>
          <cell r="J464">
            <v>-2.2981537610000002E-2</v>
          </cell>
          <cell r="K464">
            <v>1.200931335E-2</v>
          </cell>
          <cell r="L464">
            <v>2.4367659239999999E-2</v>
          </cell>
        </row>
        <row r="465">
          <cell r="A465">
            <v>-3.9862280030000002E-2</v>
          </cell>
          <cell r="B465">
            <v>-1.8756235449999999E-2</v>
          </cell>
          <cell r="C465">
            <v>-1.8756235449999999E-2</v>
          </cell>
          <cell r="F465">
            <v>1.7468688199999999E-2</v>
          </cell>
          <cell r="G465">
            <v>-5.6179775280000002E-3</v>
          </cell>
          <cell r="H465">
            <v>-2.102031176E-2</v>
          </cell>
          <cell r="J465">
            <v>-3.5142148009999999E-2</v>
          </cell>
          <cell r="K465">
            <v>-3.7497477299999998E-2</v>
          </cell>
          <cell r="L465">
            <v>-8.1354964560000007E-3</v>
          </cell>
        </row>
        <row r="466">
          <cell r="A466">
            <v>-3.5022710970000002E-2</v>
          </cell>
          <cell r="B466">
            <v>-4.6160103030000003E-2</v>
          </cell>
          <cell r="C466">
            <v>-4.6160103030000003E-2</v>
          </cell>
          <cell r="F466">
            <v>-3.109815355E-2</v>
          </cell>
          <cell r="G466">
            <v>-1.159678858E-2</v>
          </cell>
          <cell r="H466">
            <v>-4.5838359469999999E-2</v>
          </cell>
          <cell r="J466">
            <v>-8.5939783689999993E-3</v>
          </cell>
          <cell r="K466">
            <v>-1.8493667700000001E-2</v>
          </cell>
          <cell r="L466">
            <v>1.3430544900000001E-2</v>
          </cell>
        </row>
        <row r="467">
          <cell r="A467">
            <v>4.5418885999999999E-2</v>
          </cell>
          <cell r="B467">
            <v>2.5866969869999999E-2</v>
          </cell>
          <cell r="C467">
            <v>2.5866969869999999E-2</v>
          </cell>
          <cell r="F467">
            <v>1.2704781009999999E-2</v>
          </cell>
          <cell r="G467">
            <v>-1.2334536700000001E-2</v>
          </cell>
          <cell r="H467">
            <v>-1.1883691530000001E-2</v>
          </cell>
          <cell r="J467">
            <v>1.350395094E-2</v>
          </cell>
          <cell r="K467">
            <v>2.0380260630000001E-2</v>
          </cell>
          <cell r="L467">
            <v>-2.6789095039999999E-2</v>
          </cell>
        </row>
        <row r="468">
          <cell r="A468">
            <v>-8.4126545279999999E-3</v>
          </cell>
          <cell r="B468">
            <v>-5.9573289000000003E-3</v>
          </cell>
          <cell r="C468">
            <v>-5.9573289000000003E-3</v>
          </cell>
          <cell r="F468">
            <v>3.6315615710000001E-3</v>
          </cell>
          <cell r="G468">
            <v>2.6804751750000001E-2</v>
          </cell>
          <cell r="H468">
            <v>-3.0706243599999999E-2</v>
          </cell>
          <cell r="J468">
            <v>1.3556758009999999E-2</v>
          </cell>
          <cell r="K468">
            <v>1.436228122E-2</v>
          </cell>
          <cell r="L468">
            <v>-1.760529131E-2</v>
          </cell>
        </row>
        <row r="469">
          <cell r="A469">
            <v>-9.7984545529999998E-3</v>
          </cell>
          <cell r="B469">
            <v>1.491289199E-2</v>
          </cell>
          <cell r="C469">
            <v>1.491289199E-2</v>
          </cell>
          <cell r="F469">
            <v>1.5460526319999999E-2</v>
          </cell>
          <cell r="G469">
            <v>1.898546425E-2</v>
          </cell>
          <cell r="H469">
            <v>3.5902851110000002E-2</v>
          </cell>
          <cell r="J469">
            <v>-9.9885189439999997E-3</v>
          </cell>
          <cell r="K469">
            <v>6.7698658409999996E-3</v>
          </cell>
          <cell r="L469">
            <v>-9.1089108910000008E-3</v>
          </cell>
        </row>
        <row r="470">
          <cell r="A470">
            <v>-5.0683829440000003E-3</v>
          </cell>
          <cell r="B470">
            <v>-2.7876956880000001E-2</v>
          </cell>
          <cell r="C470">
            <v>-2.7876956880000001E-2</v>
          </cell>
          <cell r="F470">
            <v>-7.4505992869999997E-3</v>
          </cell>
          <cell r="G470">
            <v>-2.241630277E-2</v>
          </cell>
          <cell r="H470">
            <v>-2.8542303769999999E-2</v>
          </cell>
          <cell r="J470">
            <v>-1.3626348139999999E-2</v>
          </cell>
          <cell r="K470">
            <v>2.7102382219999999E-2</v>
          </cell>
          <cell r="L470">
            <v>1.848521183E-3</v>
          </cell>
        </row>
        <row r="471">
          <cell r="A471">
            <v>-2.7088218650000002E-3</v>
          </cell>
          <cell r="B471">
            <v>-4.2378867069999999E-2</v>
          </cell>
          <cell r="C471">
            <v>-4.2378867069999999E-2</v>
          </cell>
          <cell r="F471">
            <v>3.3289817229999998E-2</v>
          </cell>
          <cell r="G471">
            <v>-2.680166766E-2</v>
          </cell>
          <cell r="H471">
            <v>1.311647429E-3</v>
          </cell>
          <cell r="J471">
            <v>-3.356651578E-2</v>
          </cell>
          <cell r="K471">
            <v>-7.0658682629999997E-3</v>
          </cell>
          <cell r="L471">
            <v>2.832493891E-2</v>
          </cell>
        </row>
        <row r="472">
          <cell r="A472">
            <v>-1.041877812E-2</v>
          </cell>
          <cell r="B472">
            <v>-2.308600089E-2</v>
          </cell>
          <cell r="C472">
            <v>-2.308600089E-2</v>
          </cell>
          <cell r="F472">
            <v>-5.4011370810000001E-2</v>
          </cell>
          <cell r="G472">
            <v>9.4859241129999997E-3</v>
          </cell>
          <cell r="H472">
            <v>-1.8600995549999999E-2</v>
          </cell>
          <cell r="J472">
            <v>-2.0559610709999999E-2</v>
          </cell>
          <cell r="K472">
            <v>-3.6183813770000002E-3</v>
          </cell>
          <cell r="L472">
            <v>-3.2151690019999998E-2</v>
          </cell>
        </row>
        <row r="473">
          <cell r="A473">
            <v>-4.8340843919999999E-3</v>
          </cell>
          <cell r="B473">
            <v>9.3620234049999994E-3</v>
          </cell>
          <cell r="C473">
            <v>9.3620234049999994E-3</v>
          </cell>
          <cell r="F473">
            <v>-5.0083472450000001E-3</v>
          </cell>
          <cell r="G473">
            <v>-2.546226129E-2</v>
          </cell>
          <cell r="H473">
            <v>-2.936465563E-3</v>
          </cell>
          <cell r="J473">
            <v>-9.3156129669999998E-4</v>
          </cell>
          <cell r="K473">
            <v>-1.6140096029999999E-4</v>
          </cell>
          <cell r="L473">
            <v>-1.9591141400000001E-2</v>
          </cell>
        </row>
        <row r="474">
          <cell r="A474">
            <v>-6.5700642190000005E-2</v>
          </cell>
          <cell r="B474">
            <v>-4.9966340040000001E-2</v>
          </cell>
          <cell r="C474">
            <v>-4.9966340040000001E-2</v>
          </cell>
          <cell r="F474">
            <v>-5.9731543620000001E-2</v>
          </cell>
          <cell r="G474">
            <v>-2.5505443230000001E-2</v>
          </cell>
          <cell r="H474">
            <v>-4.7657295850000003E-2</v>
          </cell>
          <cell r="J474">
            <v>-3.08323491E-2</v>
          </cell>
          <cell r="K474">
            <v>-3.3940029859999998E-2</v>
          </cell>
          <cell r="L474">
            <v>4.8551132009999999E-3</v>
          </cell>
        </row>
        <row r="475">
          <cell r="A475">
            <v>3.7495593940000002E-2</v>
          </cell>
          <cell r="B475">
            <v>1.110148807E-2</v>
          </cell>
          <cell r="C475">
            <v>1.110148807E-2</v>
          </cell>
          <cell r="F475">
            <v>3.9971448969999997E-2</v>
          </cell>
          <cell r="G475">
            <v>1.8193424829999999E-2</v>
          </cell>
          <cell r="H475">
            <v>6.1006466119999998E-2</v>
          </cell>
          <cell r="J475">
            <v>6.093258931E-3</v>
          </cell>
          <cell r="K475">
            <v>4.6286239450000002E-2</v>
          </cell>
          <cell r="L475">
            <v>3.946699217E-2</v>
          </cell>
        </row>
        <row r="476">
          <cell r="A476">
            <v>5.0112540880000002E-3</v>
          </cell>
          <cell r="B476">
            <v>-1.3237813419999999E-3</v>
          </cell>
          <cell r="C476">
            <v>-1.3237813419999999E-3</v>
          </cell>
          <cell r="F476">
            <v>3.2601235419999999E-2</v>
          </cell>
          <cell r="G476">
            <v>7.2100313479999999E-3</v>
          </cell>
          <cell r="H476">
            <v>2.517223105E-2</v>
          </cell>
          <cell r="J476">
            <v>8.8614050750000003E-3</v>
          </cell>
          <cell r="K476">
            <v>8.6640581330000004E-3</v>
          </cell>
          <cell r="L476">
            <v>9.7367648499999994E-3</v>
          </cell>
        </row>
        <row r="477">
          <cell r="A477">
            <v>-5.1130361290000004E-3</v>
          </cell>
          <cell r="B477">
            <v>3.4775828459999998E-2</v>
          </cell>
          <cell r="C477">
            <v>3.4775828459999998E-2</v>
          </cell>
          <cell r="F477">
            <v>2.9245596539999998E-2</v>
          </cell>
          <cell r="G477">
            <v>1.431683785E-2</v>
          </cell>
          <cell r="H477">
            <v>4.3939002329999997E-2</v>
          </cell>
          <cell r="J477">
            <v>1.5165876779999999E-3</v>
          </cell>
          <cell r="K477">
            <v>-2.533349167E-2</v>
          </cell>
          <cell r="L477">
            <v>-6.9777583950000003E-3</v>
          </cell>
        </row>
        <row r="478">
          <cell r="A478">
            <v>-9.4716275910000005E-3</v>
          </cell>
          <cell r="B478">
            <v>-2.1927511109999999E-2</v>
          </cell>
          <cell r="C478">
            <v>-2.1927511109999999E-2</v>
          </cell>
          <cell r="F478">
            <v>-2.0988052949999999E-2</v>
          </cell>
          <cell r="G478">
            <v>4.5105860689999999E-2</v>
          </cell>
          <cell r="H478">
            <v>2.4758603610000002E-3</v>
          </cell>
          <cell r="J478">
            <v>1.2240519910000001E-2</v>
          </cell>
          <cell r="K478">
            <v>-2.761645616E-2</v>
          </cell>
          <cell r="L478">
            <v>-1.9030888600000001E-3</v>
          </cell>
        </row>
        <row r="479">
          <cell r="A479">
            <v>-1.8609836630000001E-2</v>
          </cell>
          <cell r="B479">
            <v>-4.9845916800000001E-2</v>
          </cell>
          <cell r="C479">
            <v>-4.9845916800000001E-2</v>
          </cell>
          <cell r="F479">
            <v>-1.3192612140000001E-2</v>
          </cell>
          <cell r="G479">
            <v>-2.965355255E-2</v>
          </cell>
          <cell r="H479">
            <v>-2.5438379850000001E-2</v>
          </cell>
          <cell r="J479">
            <v>-1.9136071809999999E-2</v>
          </cell>
          <cell r="K479">
            <v>-1.8585807959999999E-2</v>
          </cell>
          <cell r="L479">
            <v>-3.2903099640000003E-2</v>
          </cell>
        </row>
        <row r="480">
          <cell r="A480">
            <v>-1.249617687E-2</v>
          </cell>
          <cell r="B480">
            <v>-4.5487715880000001E-2</v>
          </cell>
          <cell r="C480">
            <v>-4.5487715880000001E-2</v>
          </cell>
          <cell r="F480">
            <v>1.036096257E-2</v>
          </cell>
          <cell r="G480">
            <v>0.1313161876</v>
          </cell>
          <cell r="H480">
            <v>6.082108464E-3</v>
          </cell>
          <cell r="J480">
            <v>-1.328164718E-2</v>
          </cell>
          <cell r="K480">
            <v>-2.2938122389999999E-2</v>
          </cell>
          <cell r="L480">
            <v>-1.8401496390000001E-2</v>
          </cell>
        </row>
        <row r="481">
          <cell r="A481">
            <v>7.3005619220000003E-3</v>
          </cell>
          <cell r="B481">
            <v>3.1940197080000003E-2</v>
          </cell>
          <cell r="C481">
            <v>3.1940197080000003E-2</v>
          </cell>
          <cell r="F481">
            <v>5.4581541519999999E-2</v>
          </cell>
          <cell r="G481">
            <v>-4.1989836849999997E-2</v>
          </cell>
          <cell r="H481">
            <v>4.0806045339999999E-2</v>
          </cell>
          <cell r="J481">
            <v>-1.7968699679999998E-2</v>
          </cell>
          <cell r="K481">
            <v>4.8782612479999999E-3</v>
          </cell>
          <cell r="L481">
            <v>2.0652005970000002E-2</v>
          </cell>
        </row>
        <row r="482">
          <cell r="A482">
            <v>1.9063515770000001E-2</v>
          </cell>
          <cell r="B482">
            <v>4.9967072770000003E-2</v>
          </cell>
          <cell r="C482">
            <v>4.9967072770000003E-2</v>
          </cell>
          <cell r="F482">
            <v>-5.3324968630000004E-3</v>
          </cell>
          <cell r="G482">
            <v>-2.06588498E-2</v>
          </cell>
          <cell r="H482">
            <v>-5.5663117130000002E-3</v>
          </cell>
          <cell r="J482">
            <v>1.219832109E-2</v>
          </cell>
          <cell r="K482">
            <v>4.2044124660000001E-3</v>
          </cell>
          <cell r="L482">
            <v>3.1637904930000002E-2</v>
          </cell>
        </row>
        <row r="483">
          <cell r="A483">
            <v>-2.6724137930000001E-3</v>
          </cell>
          <cell r="B483">
            <v>4.9941199530000001E-2</v>
          </cell>
          <cell r="C483">
            <v>4.9941199530000001E-2</v>
          </cell>
          <cell r="F483">
            <v>-3.090507726E-2</v>
          </cell>
          <cell r="G483">
            <v>-5.9863169899999997E-3</v>
          </cell>
          <cell r="H483">
            <v>8.1284984180000006E-2</v>
          </cell>
          <cell r="J483">
            <v>0.1146170792</v>
          </cell>
          <cell r="K483">
            <v>1.7481008289999999E-2</v>
          </cell>
          <cell r="L483">
            <v>-1.555392517E-2</v>
          </cell>
        </row>
        <row r="484">
          <cell r="A484">
            <v>-8.8598841729999999E-3</v>
          </cell>
          <cell r="B484">
            <v>-6.9444444440000001E-3</v>
          </cell>
          <cell r="C484">
            <v>-6.9444444440000001E-3</v>
          </cell>
          <cell r="F484">
            <v>2.2779043279999999E-3</v>
          </cell>
          <cell r="G484">
            <v>7.7430455979999998E-3</v>
          </cell>
          <cell r="H484">
            <v>8.7778528020000003E-3</v>
          </cell>
          <cell r="J484">
            <v>-2.441434633E-2</v>
          </cell>
          <cell r="K484">
            <v>2.0531964539999999E-2</v>
          </cell>
          <cell r="L484">
            <v>-1.9873801360000001E-4</v>
          </cell>
        </row>
        <row r="485">
          <cell r="A485">
            <v>1.7442113979999999E-4</v>
          </cell>
          <cell r="B485">
            <v>2.2558087069999999E-4</v>
          </cell>
          <cell r="C485">
            <v>2.2558087069999999E-4</v>
          </cell>
          <cell r="F485">
            <v>-1.2987012990000001E-3</v>
          </cell>
          <cell r="G485">
            <v>-2.2196926580000002E-2</v>
          </cell>
          <cell r="H485">
            <v>1.115573405E-3</v>
          </cell>
          <cell r="J485">
            <v>1.1559315969999999E-2</v>
          </cell>
          <cell r="K485">
            <v>-9.4774909590000008E-3</v>
          </cell>
          <cell r="L485">
            <v>2.6387715549999999E-2</v>
          </cell>
        </row>
        <row r="486">
          <cell r="A486">
            <v>-1.9357370190000001E-2</v>
          </cell>
          <cell r="B486">
            <v>-2.4056532849999999E-2</v>
          </cell>
          <cell r="C486">
            <v>-2.4056532849999999E-2</v>
          </cell>
          <cell r="F486">
            <v>-4.4538361509999999E-2</v>
          </cell>
          <cell r="G486">
            <v>-4.6856810239999998E-2</v>
          </cell>
          <cell r="H486">
            <v>-3.4098506799999997E-2</v>
          </cell>
          <cell r="J486">
            <v>-3.0452965780000001E-2</v>
          </cell>
          <cell r="K486">
            <v>1.7205925550000001E-2</v>
          </cell>
          <cell r="L486">
            <v>1.399244698E-2</v>
          </cell>
        </row>
        <row r="487">
          <cell r="A487">
            <v>3.9656782109999997E-2</v>
          </cell>
          <cell r="B487">
            <v>1.710060083E-2</v>
          </cell>
          <cell r="C487">
            <v>1.710060083E-2</v>
          </cell>
          <cell r="F487">
            <v>9.1867982309999999E-3</v>
          </cell>
          <cell r="G487">
            <v>2.1679389310000002E-2</v>
          </cell>
          <cell r="H487">
            <v>-6.229810798E-3</v>
          </cell>
          <cell r="J487">
            <v>2.3086269739999998E-3</v>
          </cell>
          <cell r="K487">
            <v>4.851685301E-2</v>
          </cell>
          <cell r="L487">
            <v>-2.6452752709999999E-2</v>
          </cell>
        </row>
        <row r="488">
          <cell r="A488">
            <v>-1.0177464190000001E-2</v>
          </cell>
          <cell r="B488">
            <v>3.1808542869999998E-2</v>
          </cell>
          <cell r="C488">
            <v>3.1808542869999998E-2</v>
          </cell>
          <cell r="F488">
            <v>3.101820634E-2</v>
          </cell>
          <cell r="G488">
            <v>1.793185894E-2</v>
          </cell>
          <cell r="H488">
            <v>-6.9654051540000003E-3</v>
          </cell>
          <cell r="J488">
            <v>4.2550612199999997E-2</v>
          </cell>
          <cell r="K488">
            <v>2.018493016E-2</v>
          </cell>
          <cell r="L488">
            <v>-6.8909706210000005E-2</v>
          </cell>
        </row>
        <row r="489">
          <cell r="A489">
            <v>-8.2516092800000006E-3</v>
          </cell>
          <cell r="B489">
            <v>-2.9947152080000001E-2</v>
          </cell>
          <cell r="C489">
            <v>-2.9947152080000001E-2</v>
          </cell>
          <cell r="F489">
            <v>0.1998037933</v>
          </cell>
          <cell r="G489">
            <v>1.3211978859999999E-2</v>
          </cell>
          <cell r="H489">
            <v>1.05213935E-2</v>
          </cell>
          <cell r="J489">
            <v>-1.308139535E-2</v>
          </cell>
          <cell r="K489">
            <v>-5.939524838E-3</v>
          </cell>
          <cell r="L489">
            <v>1.3959123469999999E-2</v>
          </cell>
        </row>
        <row r="490">
          <cell r="A490">
            <v>-4.4432828020000001E-3</v>
          </cell>
          <cell r="B490">
            <v>-1.6570823240000001E-2</v>
          </cell>
          <cell r="C490">
            <v>-1.6570823240000001E-2</v>
          </cell>
          <cell r="F490">
            <v>1.717089125E-2</v>
          </cell>
          <cell r="G490">
            <v>1.6806722690000001E-2</v>
          </cell>
          <cell r="H490">
            <v>3.2392410920000003E-2</v>
          </cell>
          <cell r="J490">
            <v>-2.3387334320000001E-2</v>
          </cell>
          <cell r="K490">
            <v>-4.2290680530000001E-3</v>
          </cell>
          <cell r="L490">
            <v>2.0312743519999999E-2</v>
          </cell>
        </row>
        <row r="491">
          <cell r="A491">
            <v>3.6405005689999999E-2</v>
          </cell>
          <cell r="B491">
            <v>-7.0016157570000001E-3</v>
          </cell>
          <cell r="C491">
            <v>-7.0016157570000001E-3</v>
          </cell>
          <cell r="F491">
            <v>3.1886388000000002E-2</v>
          </cell>
          <cell r="G491">
            <v>8.5494442859999995E-4</v>
          </cell>
          <cell r="H491">
            <v>2.913491708E-3</v>
          </cell>
          <cell r="J491">
            <v>1.8035951259999999E-2</v>
          </cell>
          <cell r="K491">
            <v>1.6832261840000001E-2</v>
          </cell>
          <cell r="L491">
            <v>-4.2209775970000002E-2</v>
          </cell>
        </row>
        <row r="492">
          <cell r="A492">
            <v>-1.642320358E-2</v>
          </cell>
          <cell r="B492">
            <v>4.9976754999999998E-2</v>
          </cell>
          <cell r="C492">
            <v>4.9976754999999998E-2</v>
          </cell>
          <cell r="F492">
            <v>2.5447935599999999E-2</v>
          </cell>
          <cell r="G492">
            <v>1.053530752E-2</v>
          </cell>
          <cell r="H492">
            <v>-1.631284916E-2</v>
          </cell>
          <cell r="J492">
            <v>5.3327013089999997E-3</v>
          </cell>
          <cell r="K492">
            <v>-2.1956546729999998E-2</v>
          </cell>
          <cell r="L492">
            <v>-1.44064643E-2</v>
          </cell>
        </row>
        <row r="493">
          <cell r="A493">
            <v>1.3306434300000001E-3</v>
          </cell>
          <cell r="B493">
            <v>4.9959412590000002E-2</v>
          </cell>
          <cell r="C493">
            <v>4.9959412590000002E-2</v>
          </cell>
          <cell r="F493">
            <v>-4.5581159789999997E-3</v>
          </cell>
          <cell r="G493">
            <v>-9.2983939139999992E-3</v>
          </cell>
          <cell r="H493">
            <v>-5.906406179E-3</v>
          </cell>
          <cell r="J493">
            <v>7.2493664169999998E-3</v>
          </cell>
          <cell r="K493">
            <v>-2.1313273779999999E-2</v>
          </cell>
          <cell r="L493">
            <v>4.2071197409999997E-3</v>
          </cell>
        </row>
        <row r="494">
          <cell r="A494">
            <v>-8.4447873800000007E-3</v>
          </cell>
          <cell r="B494">
            <v>-1.8414394149999999E-2</v>
          </cell>
          <cell r="C494">
            <v>-1.8414394149999999E-2</v>
          </cell>
          <cell r="F494">
            <v>-2.7982701600000001E-3</v>
          </cell>
          <cell r="G494">
            <v>3.128555176E-3</v>
          </cell>
          <cell r="H494">
            <v>-1.7824497259999999E-2</v>
          </cell>
          <cell r="J494">
            <v>-4.1310708020000003E-2</v>
          </cell>
          <cell r="K494">
            <v>-1.3931144919999999E-2</v>
          </cell>
          <cell r="L494">
            <v>2.1001181649999999E-2</v>
          </cell>
        </row>
        <row r="495">
          <cell r="A495">
            <v>-2.3345294190000002E-3</v>
          </cell>
          <cell r="B495">
            <v>7.7330660169999997E-3</v>
          </cell>
          <cell r="C495">
            <v>7.7330660169999997E-3</v>
          </cell>
          <cell r="F495">
            <v>-2.9846938779999999E-2</v>
          </cell>
          <cell r="G495">
            <v>-3.0337397219999999E-2</v>
          </cell>
          <cell r="H495">
            <v>-3.8389948809999998E-2</v>
          </cell>
          <cell r="J495">
            <v>-1.916503906E-2</v>
          </cell>
          <cell r="K495">
            <v>1.2747645340000001E-2</v>
          </cell>
          <cell r="L495">
            <v>1.8359724340000001E-2</v>
          </cell>
        </row>
        <row r="496">
          <cell r="A496">
            <v>3.6399878669999999E-3</v>
          </cell>
          <cell r="B496">
            <v>2.572118801E-2</v>
          </cell>
          <cell r="C496">
            <v>2.572118801E-2</v>
          </cell>
          <cell r="F496">
            <v>-3.418353931E-3</v>
          </cell>
          <cell r="G496">
            <v>-5.2631578950000001E-2</v>
          </cell>
          <cell r="H496">
            <v>9.0491168639999994E-2</v>
          </cell>
          <cell r="J496">
            <v>1.891723709E-2</v>
          </cell>
          <cell r="K496">
            <v>1.711697266E-2</v>
          </cell>
          <cell r="L496">
            <v>9.7117470809999999E-3</v>
          </cell>
        </row>
        <row r="497">
          <cell r="A497">
            <v>6.0921376450000002E-2</v>
          </cell>
          <cell r="B497">
            <v>-6.7193128289999996E-3</v>
          </cell>
          <cell r="C497">
            <v>-6.7193128289999996E-3</v>
          </cell>
          <cell r="F497">
            <v>1.5831134560000001E-3</v>
          </cell>
          <cell r="G497">
            <v>1.1728395060000001E-2</v>
          </cell>
          <cell r="H497">
            <v>-2.4184601730000001E-2</v>
          </cell>
          <cell r="J497">
            <v>9.8326615369999995E-3</v>
          </cell>
          <cell r="K497">
            <v>-1.832656761E-2</v>
          </cell>
          <cell r="L497">
            <v>-3.7859408569999998E-3</v>
          </cell>
        </row>
        <row r="498">
          <cell r="A498">
            <v>8.5870096040000007E-3</v>
          </cell>
          <cell r="B498">
            <v>2.0991700960000002E-2</v>
          </cell>
          <cell r="C498">
            <v>2.0991700960000002E-2</v>
          </cell>
          <cell r="F498">
            <v>5.5321390939999998E-3</v>
          </cell>
          <cell r="G498">
            <v>2.4710189140000002E-2</v>
          </cell>
          <cell r="H498">
            <v>-0.10527512510000001</v>
          </cell>
          <cell r="J498">
            <v>5.2010885999999997E-3</v>
          </cell>
          <cell r="K498">
            <v>1.24056528E-2</v>
          </cell>
          <cell r="L498">
            <v>-4.0673788000000002E-2</v>
          </cell>
        </row>
        <row r="499">
          <cell r="A499">
            <v>-3.0262680059999999E-3</v>
          </cell>
          <cell r="B499">
            <v>0.05</v>
          </cell>
          <cell r="C499">
            <v>0.05</v>
          </cell>
          <cell r="F499">
            <v>9.9554624050000005E-3</v>
          </cell>
          <cell r="G499">
            <v>5.9541530220000001E-4</v>
          </cell>
          <cell r="H499">
            <v>-2.5412960609999999E-3</v>
          </cell>
          <cell r="J499">
            <v>1.714698273E-2</v>
          </cell>
          <cell r="K499">
            <v>1.2610540510000001E-2</v>
          </cell>
          <cell r="L499">
            <v>1.092077088E-2</v>
          </cell>
        </row>
        <row r="500">
          <cell r="A500">
            <v>4.9376720090000001E-3</v>
          </cell>
          <cell r="B500">
            <v>4.9960967990000001E-2</v>
          </cell>
          <cell r="C500">
            <v>4.9960967990000001E-2</v>
          </cell>
          <cell r="F500">
            <v>1.3488975360000001E-2</v>
          </cell>
          <cell r="G500">
            <v>2.261231776E-2</v>
          </cell>
          <cell r="H500">
            <v>2.496815287E-2</v>
          </cell>
          <cell r="J500">
            <v>-1.537915533E-3</v>
          </cell>
          <cell r="K500">
            <v>2.9958879970000001E-2</v>
          </cell>
          <cell r="L500">
            <v>-3.1931794110000002E-2</v>
          </cell>
        </row>
        <row r="501">
          <cell r="A501">
            <v>2.1063229959999999E-2</v>
          </cell>
          <cell r="B501">
            <v>-9.4795539029999994E-3</v>
          </cell>
          <cell r="C501">
            <v>-9.4795539029999994E-3</v>
          </cell>
          <cell r="F501">
            <v>5.0678269769999999E-2</v>
          </cell>
          <cell r="G501">
            <v>5.5280768109999996E-3</v>
          </cell>
          <cell r="H501">
            <v>-9.9428287349999991E-3</v>
          </cell>
          <cell r="J501">
            <v>6.8127962089999999E-3</v>
          </cell>
          <cell r="K501">
            <v>5.3231939160000002E-3</v>
          </cell>
          <cell r="L501">
            <v>-1.094032055E-4</v>
          </cell>
        </row>
        <row r="502">
          <cell r="A502">
            <v>4.7607778169999997E-2</v>
          </cell>
          <cell r="B502">
            <v>-3.6717332829999998E-2</v>
          </cell>
          <cell r="C502">
            <v>-3.6717332829999998E-2</v>
          </cell>
          <cell r="F502">
            <v>-1.1936662610000001E-2</v>
          </cell>
          <cell r="G502">
            <v>-2.2858796300000001E-2</v>
          </cell>
          <cell r="H502">
            <v>-1.506402209E-2</v>
          </cell>
          <cell r="J502">
            <v>-1.094439541E-2</v>
          </cell>
          <cell r="K502">
            <v>-1.5733736759999999E-2</v>
          </cell>
          <cell r="L502">
            <v>-7.7137699000000004E-3</v>
          </cell>
        </row>
        <row r="503">
          <cell r="A503">
            <v>1.6039156629999999E-2</v>
          </cell>
          <cell r="B503">
            <v>9.6103896100000006E-3</v>
          </cell>
          <cell r="C503">
            <v>9.6103896100000006E-3</v>
          </cell>
          <cell r="F503">
            <v>-1.134122288E-2</v>
          </cell>
          <cell r="G503">
            <v>1.214095351E-2</v>
          </cell>
          <cell r="H503">
            <v>-7.6472087689999997E-4</v>
          </cell>
          <cell r="J503">
            <v>-6.1276697009999999E-3</v>
          </cell>
          <cell r="K503">
            <v>1.2603750380000001E-2</v>
          </cell>
          <cell r="L503">
            <v>6.174881464E-3</v>
          </cell>
        </row>
        <row r="504">
          <cell r="A504">
            <v>-1.0042244130000001E-2</v>
          </cell>
          <cell r="B504">
            <v>-1.8523282740000001E-2</v>
          </cell>
          <cell r="C504">
            <v>-1.8523282740000001E-2</v>
          </cell>
          <cell r="F504">
            <v>3.49127182E-3</v>
          </cell>
          <cell r="G504">
            <v>1.7554125219999999E-3</v>
          </cell>
          <cell r="H504">
            <v>3.5714285710000001E-3</v>
          </cell>
          <cell r="J504">
            <v>1.1193583139999999E-2</v>
          </cell>
          <cell r="K504">
            <v>-1.1042805100000001E-2</v>
          </cell>
          <cell r="L504">
            <v>2.526027397E-2</v>
          </cell>
        </row>
        <row r="505">
          <cell r="A505">
            <v>-1.42242186E-2</v>
          </cell>
          <cell r="B505">
            <v>-2.0314547839999999E-2</v>
          </cell>
          <cell r="C505">
            <v>-2.0314547839999999E-2</v>
          </cell>
          <cell r="F505">
            <v>1.2425447320000001E-3</v>
          </cell>
          <cell r="G505">
            <v>-1.343457944E-2</v>
          </cell>
          <cell r="H505">
            <v>1.016776817E-3</v>
          </cell>
          <cell r="J505">
            <v>-1.071449713E-2</v>
          </cell>
          <cell r="K505">
            <v>-1.9185756489999999E-4</v>
          </cell>
          <cell r="L505">
            <v>-3.6288814070000001E-2</v>
          </cell>
        </row>
        <row r="506">
          <cell r="A506">
            <v>-1.0784127589999999E-2</v>
          </cell>
          <cell r="B506">
            <v>-9.3645484949999996E-3</v>
          </cell>
          <cell r="C506">
            <v>-9.3645484949999996E-3</v>
          </cell>
          <cell r="F506">
            <v>1.315462894E-2</v>
          </cell>
          <cell r="G506">
            <v>3.1675547659999997E-2</v>
          </cell>
          <cell r="H506">
            <v>5.3326561709999996E-3</v>
          </cell>
          <cell r="J506">
            <v>-1.047151747E-2</v>
          </cell>
          <cell r="K506">
            <v>1.151366288E-3</v>
          </cell>
          <cell r="L506">
            <v>-4.1814551909999997E-2</v>
          </cell>
        </row>
        <row r="507">
          <cell r="A507">
            <v>4.0305554490000003E-3</v>
          </cell>
          <cell r="B507">
            <v>-1.093855503E-2</v>
          </cell>
          <cell r="C507">
            <v>-1.093855503E-2</v>
          </cell>
          <cell r="F507">
            <v>5.830475257E-2</v>
          </cell>
          <cell r="G507">
            <v>8.8952654230000008E-3</v>
          </cell>
          <cell r="H507">
            <v>-9.3457943929999999E-3</v>
          </cell>
          <cell r="J507">
            <v>-1.6992199310000001E-2</v>
          </cell>
          <cell r="K507">
            <v>-4.3739937130000003E-2</v>
          </cell>
          <cell r="L507">
            <v>-1.9678203499999998E-3</v>
          </cell>
        </row>
        <row r="508">
          <cell r="A508">
            <v>-1.9345465669999999E-2</v>
          </cell>
          <cell r="B508">
            <v>-3.5021845990000001E-2</v>
          </cell>
          <cell r="C508">
            <v>-3.5021845990000001E-2</v>
          </cell>
          <cell r="F508">
            <v>3.0092592590000001E-3</v>
          </cell>
          <cell r="G508">
            <v>7.6791808870000002E-3</v>
          </cell>
          <cell r="H508">
            <v>6.8842427329999997E-3</v>
          </cell>
          <cell r="J508">
            <v>-1.2733759840000001E-2</v>
          </cell>
          <cell r="K508">
            <v>-1.4431749849999999E-3</v>
          </cell>
          <cell r="L508">
            <v>1.5367664119999999E-2</v>
          </cell>
        </row>
        <row r="509">
          <cell r="A509">
            <v>2.3274853799999998E-2</v>
          </cell>
          <cell r="B509">
            <v>3.1835868410000001E-3</v>
          </cell>
          <cell r="C509">
            <v>3.1835868410000001E-3</v>
          </cell>
          <cell r="F509">
            <v>2.261712439E-2</v>
          </cell>
          <cell r="G509">
            <v>-9.3141405589999993E-3</v>
          </cell>
          <cell r="H509">
            <v>-4.3302101799999999E-2</v>
          </cell>
          <cell r="J509">
            <v>-6.6670820609999997E-3</v>
          </cell>
          <cell r="K509">
            <v>4.1350515880000001E-3</v>
          </cell>
          <cell r="L509">
            <v>-1.319321492E-2</v>
          </cell>
        </row>
        <row r="510">
          <cell r="A510">
            <v>-2.3126452549999999E-2</v>
          </cell>
          <cell r="B510">
            <v>0.05</v>
          </cell>
          <cell r="C510">
            <v>0.05</v>
          </cell>
          <cell r="F510">
            <v>-2.2568269010000001E-4</v>
          </cell>
          <cell r="G510">
            <v>-7.6923076919999996E-3</v>
          </cell>
          <cell r="H510">
            <v>-3.1762837479999998E-3</v>
          </cell>
          <cell r="J510">
            <v>5.5200100360000004E-3</v>
          </cell>
          <cell r="K510">
            <v>1.227410843E-2</v>
          </cell>
          <cell r="L510">
            <v>-2.8070378520000001E-2</v>
          </cell>
        </row>
        <row r="511">
          <cell r="A511">
            <v>-3.736349454E-2</v>
          </cell>
          <cell r="B511">
            <v>-2.21640137E-3</v>
          </cell>
          <cell r="C511">
            <v>-2.21640137E-3</v>
          </cell>
          <cell r="F511">
            <v>-3.8826185100000001E-2</v>
          </cell>
          <cell r="G511">
            <v>-8.6132644269999996E-4</v>
          </cell>
          <cell r="H511">
            <v>-2.6287838559999999E-2</v>
          </cell>
          <cell r="J511">
            <v>1.684341859E-3</v>
          </cell>
          <cell r="K511">
            <v>-1.094040049E-2</v>
          </cell>
          <cell r="L511">
            <v>4.227952123E-3</v>
          </cell>
        </row>
        <row r="512">
          <cell r="A512">
            <v>-9.2861194389999999E-2</v>
          </cell>
          <cell r="B512">
            <v>-4.7522886379999997E-2</v>
          </cell>
          <cell r="C512">
            <v>-4.7522886379999997E-2</v>
          </cell>
          <cell r="F512">
            <v>-2.2545796149999998E-2</v>
          </cell>
          <cell r="G512">
            <v>-2.5000000000000001E-2</v>
          </cell>
          <cell r="H512">
            <v>-5.8631033540000002E-2</v>
          </cell>
          <cell r="J512">
            <v>-2.0427227999999999E-2</v>
          </cell>
          <cell r="K512">
            <v>-7.7869179780000004E-3</v>
          </cell>
          <cell r="L512">
            <v>2.039848197E-2</v>
          </cell>
        </row>
        <row r="513">
          <cell r="A513">
            <v>-1.326485038E-2</v>
          </cell>
          <cell r="B513">
            <v>1.0176678450000001E-2</v>
          </cell>
          <cell r="C513">
            <v>1.0176678450000001E-2</v>
          </cell>
          <cell r="F513">
            <v>1.4416146080000001E-3</v>
          </cell>
          <cell r="G513">
            <v>-1.591511936E-2</v>
          </cell>
          <cell r="H513">
            <v>5.5909617609999997E-2</v>
          </cell>
          <cell r="J513">
            <v>-2.670226969E-3</v>
          </cell>
          <cell r="K513">
            <v>1.6259508190000001E-2</v>
          </cell>
          <cell r="L513">
            <v>2.5278940029999999E-2</v>
          </cell>
        </row>
        <row r="514">
          <cell r="A514">
            <v>-2.4080025349999999E-2</v>
          </cell>
          <cell r="B514">
            <v>-4.1276059890000001E-2</v>
          </cell>
          <cell r="C514">
            <v>-4.1276059890000001E-2</v>
          </cell>
          <cell r="F514">
            <v>1.439539347E-3</v>
          </cell>
          <cell r="G514">
            <v>-1.257861635E-2</v>
          </cell>
          <cell r="H514">
            <v>6.4471879290000006E-2</v>
          </cell>
          <cell r="J514">
            <v>-8.6695990309999995E-3</v>
          </cell>
          <cell r="K514">
            <v>3.0493841830000002E-3</v>
          </cell>
          <cell r="L514">
            <v>-1.037238565E-2</v>
          </cell>
        </row>
        <row r="515">
          <cell r="A515">
            <v>6.7714855529999998E-3</v>
          </cell>
          <cell r="B515">
            <v>-1.2405137190000001E-3</v>
          </cell>
          <cell r="C515">
            <v>-1.2405137190000001E-3</v>
          </cell>
          <cell r="F515">
            <v>2.252036416E-2</v>
          </cell>
          <cell r="G515">
            <v>-3.0330603579999999E-4</v>
          </cell>
          <cell r="H515">
            <v>4.2525773199999999E-2</v>
          </cell>
          <cell r="J515">
            <v>9.7292778600000004E-2</v>
          </cell>
          <cell r="K515">
            <v>1.5200568540000001E-2</v>
          </cell>
          <cell r="L515">
            <v>1.466208477E-2</v>
          </cell>
        </row>
        <row r="516">
          <cell r="A516">
            <v>8.4304602199999999E-3</v>
          </cell>
          <cell r="B516">
            <v>-3.8576751659999999E-2</v>
          </cell>
          <cell r="C516">
            <v>-3.8576751659999999E-2</v>
          </cell>
          <cell r="F516">
            <v>-1.5932521089999999E-2</v>
          </cell>
          <cell r="G516">
            <v>-2.6395631070000002E-2</v>
          </cell>
          <cell r="H516">
            <v>1.977750309E-3</v>
          </cell>
          <cell r="J516">
            <v>-5.0984528830000002E-3</v>
          </cell>
          <cell r="K516">
            <v>-1.8745381710000002E-2</v>
          </cell>
          <cell r="L516">
            <v>-3.7310905399999997E-2</v>
          </cell>
        </row>
        <row r="517">
          <cell r="A517">
            <v>-1.005025126E-2</v>
          </cell>
          <cell r="B517">
            <v>-2.6521772169999999E-2</v>
          </cell>
          <cell r="C517">
            <v>-2.6521772169999999E-2</v>
          </cell>
          <cell r="F517">
            <v>-1.30952381E-2</v>
          </cell>
          <cell r="G517">
            <v>-2.5553131820000002E-2</v>
          </cell>
          <cell r="H517">
            <v>-2.4179620030000001E-2</v>
          </cell>
          <cell r="J517">
            <v>3.2985804320000002E-3</v>
          </cell>
          <cell r="K517">
            <v>-2.4255875709999999E-2</v>
          </cell>
          <cell r="L517">
            <v>1.3485781299999999E-3</v>
          </cell>
        </row>
        <row r="518">
          <cell r="A518">
            <v>-4.1485925239999999E-2</v>
          </cell>
          <cell r="B518">
            <v>-2.490241998E-2</v>
          </cell>
          <cell r="C518">
            <v>-2.490241998E-2</v>
          </cell>
          <cell r="F518">
            <v>-2.9433051870000001E-2</v>
          </cell>
          <cell r="G518">
            <v>3.773584906E-2</v>
          </cell>
          <cell r="H518">
            <v>-5.7395701639999998E-2</v>
          </cell>
          <cell r="J518">
            <v>-5.1664416129999996E-3</v>
          </cell>
          <cell r="K518">
            <v>-7.010845282E-2</v>
          </cell>
          <cell r="L518">
            <v>3.3786157630000001E-2</v>
          </cell>
        </row>
        <row r="519">
          <cell r="A519">
            <v>-1.7235568820000002E-2</v>
          </cell>
          <cell r="B519">
            <v>5.523977264E-3</v>
          </cell>
          <cell r="C519">
            <v>5.523977264E-3</v>
          </cell>
          <cell r="F519">
            <v>-2.4857071839999999E-3</v>
          </cell>
          <cell r="G519">
            <v>1.6024653310000001E-2</v>
          </cell>
          <cell r="H519">
            <v>-6.9742489269999999E-3</v>
          </cell>
          <cell r="J519">
            <v>5.3703157269999998E-3</v>
          </cell>
          <cell r="K519">
            <v>1.1182457519999999E-2</v>
          </cell>
          <cell r="L519">
            <v>8.7227414329999996E-3</v>
          </cell>
        </row>
        <row r="520">
          <cell r="A520">
            <v>1.6754029300000001E-2</v>
          </cell>
          <cell r="B520">
            <v>-1.974522293E-2</v>
          </cell>
          <cell r="C520">
            <v>-1.974522293E-2</v>
          </cell>
          <cell r="F520">
            <v>-1.1711936209999999E-2</v>
          </cell>
          <cell r="G520">
            <v>1.2738853499999999E-2</v>
          </cell>
          <cell r="H520">
            <v>-7.023230686E-3</v>
          </cell>
          <cell r="J520">
            <v>-4.3437426629999998E-3</v>
          </cell>
          <cell r="K520">
            <v>-7.6158797360000002E-2</v>
          </cell>
          <cell r="L520">
            <v>5.6151384130000003E-5</v>
          </cell>
        </row>
        <row r="521">
          <cell r="A521">
            <v>-1.435798603E-2</v>
          </cell>
          <cell r="B521">
            <v>-3.4600389859999997E-2</v>
          </cell>
          <cell r="C521">
            <v>-3.4600389859999997E-2</v>
          </cell>
          <cell r="F521">
            <v>-7.8164397379999993E-3</v>
          </cell>
          <cell r="G521">
            <v>-1.317759808E-2</v>
          </cell>
          <cell r="H521">
            <v>-1.904243743E-2</v>
          </cell>
          <cell r="J521">
            <v>-4.0089612069999997E-3</v>
          </cell>
          <cell r="K521">
            <v>-2.1182081740000001E-2</v>
          </cell>
          <cell r="L521">
            <v>-2.403144301E-2</v>
          </cell>
        </row>
        <row r="522">
          <cell r="A522">
            <v>-2.0481986609999999E-2</v>
          </cell>
          <cell r="B522">
            <v>-2.9782937910000001E-2</v>
          </cell>
          <cell r="C522">
            <v>-2.9782937910000001E-2</v>
          </cell>
          <cell r="F522">
            <v>-1.4739517150000001E-2</v>
          </cell>
          <cell r="G522">
            <v>-6.2518968130000005E-2</v>
          </cell>
          <cell r="H522">
            <v>-4.0765391009999999E-2</v>
          </cell>
          <cell r="J522">
            <v>-3.8179235229999997E-2</v>
          </cell>
          <cell r="K522">
            <v>-5.5367123679999998E-2</v>
          </cell>
          <cell r="L522">
            <v>2.9053043380000001E-2</v>
          </cell>
        </row>
        <row r="523">
          <cell r="A523">
            <v>-2.909472003E-2</v>
          </cell>
          <cell r="B523">
            <v>-4.6652792229999997E-2</v>
          </cell>
          <cell r="C523">
            <v>-4.6652792229999997E-2</v>
          </cell>
          <cell r="F523">
            <v>-3.3531080730000002E-3</v>
          </cell>
          <cell r="G523">
            <v>2.6869537070000001E-2</v>
          </cell>
          <cell r="H523">
            <v>-6.3602197169999999E-2</v>
          </cell>
          <cell r="J523">
            <v>-4.098713767E-2</v>
          </cell>
          <cell r="K523">
            <v>-1.0974006269999999E-2</v>
          </cell>
          <cell r="L523">
            <v>4.6346508639999999E-2</v>
          </cell>
        </row>
        <row r="524">
          <cell r="A524">
            <v>1.3878180419999999E-3</v>
          </cell>
          <cell r="B524">
            <v>-4.9936328910000001E-2</v>
          </cell>
          <cell r="C524">
            <v>-4.9936328910000001E-2</v>
          </cell>
          <cell r="F524">
            <v>1.086956522E-2</v>
          </cell>
          <cell r="G524">
            <v>-1.32408575E-2</v>
          </cell>
          <cell r="H524">
            <v>-1.3893176910000001E-2</v>
          </cell>
          <cell r="J524">
            <v>-1.0139254320000001E-2</v>
          </cell>
          <cell r="K524">
            <v>-2.9094441889999999E-2</v>
          </cell>
          <cell r="L524">
            <v>-2.2120111130000002E-2</v>
          </cell>
        </row>
        <row r="525">
          <cell r="A525">
            <v>-9.5472744069999994E-3</v>
          </cell>
          <cell r="B525">
            <v>4.404021063E-2</v>
          </cell>
          <cell r="C525">
            <v>4.404021063E-2</v>
          </cell>
          <cell r="F525">
            <v>-2.04813108E-3</v>
          </cell>
          <cell r="G525">
            <v>-1.884984026E-2</v>
          </cell>
          <cell r="H525">
            <v>7.3888541010000003E-2</v>
          </cell>
          <cell r="J525">
            <v>3.9611021070000002E-2</v>
          </cell>
          <cell r="K525">
            <v>-1.8959342739999999E-2</v>
          </cell>
          <cell r="L525">
            <v>1.2348377230000001E-2</v>
          </cell>
        </row>
        <row r="526">
          <cell r="A526">
            <v>5.4933665009999997E-3</v>
          </cell>
          <cell r="B526">
            <v>3.365428702E-2</v>
          </cell>
          <cell r="C526">
            <v>3.365428702E-2</v>
          </cell>
          <cell r="F526">
            <v>-8.9789635710000003E-3</v>
          </cell>
          <cell r="G526">
            <v>-3.2562683170000002E-4</v>
          </cell>
          <cell r="H526">
            <v>-3.1778425659999998E-2</v>
          </cell>
          <cell r="J526">
            <v>-9.9151908209999997E-3</v>
          </cell>
          <cell r="K526">
            <v>2.1580416580000001E-2</v>
          </cell>
          <cell r="L526">
            <v>-2.0293609670000001E-2</v>
          </cell>
        </row>
        <row r="527">
          <cell r="A527">
            <v>3.8965055149999997E-2</v>
          </cell>
          <cell r="B527">
            <v>4.9946770760000002E-2</v>
          </cell>
          <cell r="C527">
            <v>4.9946770760000002E-2</v>
          </cell>
          <cell r="F527">
            <v>3.0287341440000001E-2</v>
          </cell>
          <cell r="G527">
            <v>6.2866449510000005E-2</v>
          </cell>
          <cell r="H527">
            <v>4.3360433599999998E-2</v>
          </cell>
          <cell r="J527">
            <v>5.5426088050000002E-2</v>
          </cell>
          <cell r="K527">
            <v>3.8360483450000003E-2</v>
          </cell>
          <cell r="L527">
            <v>2.0658880559999999E-2</v>
          </cell>
        </row>
        <row r="528">
          <cell r="A528">
            <v>-2.3166980850000001E-2</v>
          </cell>
          <cell r="B528">
            <v>-1.385720321E-2</v>
          </cell>
          <cell r="C528">
            <v>-1.385720321E-2</v>
          </cell>
          <cell r="F528">
            <v>-2.6381909549999999E-2</v>
          </cell>
          <cell r="G528">
            <v>3.0646644190000002E-4</v>
          </cell>
          <cell r="H528">
            <v>9.8124098119999996E-3</v>
          </cell>
          <cell r="J528">
            <v>-1.8499731459999998E-2</v>
          </cell>
          <cell r="K528">
            <v>-2.4291497980000001E-3</v>
          </cell>
          <cell r="L528">
            <v>2.7851244130000001E-2</v>
          </cell>
        </row>
        <row r="529">
          <cell r="A529">
            <v>-1.13249708E-2</v>
          </cell>
          <cell r="B529">
            <v>3.9499614430000003E-2</v>
          </cell>
          <cell r="C529">
            <v>3.9499614430000003E-2</v>
          </cell>
          <cell r="F529">
            <v>1.0580645160000001E-2</v>
          </cell>
          <cell r="G529">
            <v>-1.9607843140000001E-2</v>
          </cell>
          <cell r="H529">
            <v>-2.715061446E-2</v>
          </cell>
          <cell r="J529">
            <v>-8.2689852250000008E-3</v>
          </cell>
          <cell r="K529">
            <v>-4.0736607139999999E-2</v>
          </cell>
          <cell r="L529">
            <v>4.0749881850000003E-2</v>
          </cell>
        </row>
        <row r="530">
          <cell r="A530">
            <v>8.0131497839999993E-3</v>
          </cell>
          <cell r="B530">
            <v>4.9950544020000001E-2</v>
          </cell>
          <cell r="C530">
            <v>4.9950544020000001E-2</v>
          </cell>
          <cell r="F530">
            <v>2.0429009190000001E-3</v>
          </cell>
          <cell r="G530">
            <v>1.1875E-2</v>
          </cell>
          <cell r="H530">
            <v>2.58519389E-2</v>
          </cell>
          <cell r="J530">
            <v>1.189381399E-2</v>
          </cell>
          <cell r="K530">
            <v>3.1413612569999999E-2</v>
          </cell>
          <cell r="L530">
            <v>-4.1172612140000002E-2</v>
          </cell>
        </row>
        <row r="531">
          <cell r="A531">
            <v>-8.8666938440000002E-3</v>
          </cell>
          <cell r="B531">
            <v>-2.1981472759999999E-2</v>
          </cell>
          <cell r="C531">
            <v>-2.1981472759999999E-2</v>
          </cell>
          <cell r="F531">
            <v>-8.4097859329999997E-3</v>
          </cell>
          <cell r="G531">
            <v>-4.2001235329999997E-2</v>
          </cell>
          <cell r="H531">
            <v>-3.0068728520000001E-2</v>
          </cell>
          <cell r="J531">
            <v>1.114813693E-2</v>
          </cell>
          <cell r="K531">
            <v>2.1022406810000002E-2</v>
          </cell>
          <cell r="L531">
            <v>5.5780666210000001E-3</v>
          </cell>
        </row>
        <row r="532">
          <cell r="A532">
            <v>-7.3007712080000002E-3</v>
          </cell>
          <cell r="B532">
            <v>-4.7840744900000003E-2</v>
          </cell>
          <cell r="C532">
            <v>-4.7840744900000003E-2</v>
          </cell>
          <cell r="F532">
            <v>1.00231303E-2</v>
          </cell>
          <cell r="G532">
            <v>-2.8691166989999999E-2</v>
          </cell>
          <cell r="H532">
            <v>-5.2553882490000002E-2</v>
          </cell>
          <cell r="J532">
            <v>-1.509976631E-2</v>
          </cell>
          <cell r="K532">
            <v>1.6019685629999999E-2</v>
          </cell>
          <cell r="L532">
            <v>1.1774556489999999E-2</v>
          </cell>
        </row>
        <row r="533">
          <cell r="A533">
            <v>-2.703542573E-2</v>
          </cell>
          <cell r="B533">
            <v>-4.9991569719999997E-2</v>
          </cell>
          <cell r="C533">
            <v>-4.9991569719999997E-2</v>
          </cell>
          <cell r="F533">
            <v>-1.2468193379999999E-2</v>
          </cell>
          <cell r="G533">
            <v>1.2943909720000001E-2</v>
          </cell>
          <cell r="H533">
            <v>-1.651604861E-2</v>
          </cell>
          <cell r="J533">
            <v>-2.6221329929999999E-2</v>
          </cell>
          <cell r="K533">
            <v>-1.6014234879999999E-2</v>
          </cell>
          <cell r="L533">
            <v>-2.456811834E-2</v>
          </cell>
        </row>
        <row r="534">
          <cell r="A534">
            <v>4.5246460129999997E-3</v>
          </cell>
          <cell r="B534">
            <v>-1.073742124E-2</v>
          </cell>
          <cell r="C534">
            <v>-1.073742124E-2</v>
          </cell>
          <cell r="F534">
            <v>4.3803143520000001E-3</v>
          </cell>
          <cell r="G534">
            <v>-4.5871559629999999E-3</v>
          </cell>
          <cell r="H534">
            <v>-3.1368821290000001E-2</v>
          </cell>
          <cell r="J534">
            <v>7.6846182679999996E-3</v>
          </cell>
          <cell r="K534">
            <v>4.5207956599999999E-4</v>
          </cell>
          <cell r="L534">
            <v>-6.3948247520000001E-2</v>
          </cell>
        </row>
        <row r="535">
          <cell r="A535">
            <v>3.783583276E-2</v>
          </cell>
          <cell r="B535">
            <v>1.587728741E-2</v>
          </cell>
          <cell r="C535">
            <v>1.587728741E-2</v>
          </cell>
          <cell r="F535">
            <v>1.2057465369999999E-2</v>
          </cell>
          <cell r="G535">
            <v>-5.3324555629999999E-2</v>
          </cell>
          <cell r="H535">
            <v>-3.173045469E-2</v>
          </cell>
          <cell r="J535">
            <v>2.5854051709999999E-2</v>
          </cell>
          <cell r="K535">
            <v>1.2652507909999999E-2</v>
          </cell>
          <cell r="L535">
            <v>3.359202402E-2</v>
          </cell>
        </row>
        <row r="536">
          <cell r="A536">
            <v>2.5989277509999999E-2</v>
          </cell>
          <cell r="B536">
            <v>4.362030905E-2</v>
          </cell>
          <cell r="C536">
            <v>4.362030905E-2</v>
          </cell>
          <cell r="F536">
            <v>-5.0697084919999996E-4</v>
          </cell>
          <cell r="G536">
            <v>1.73852573E-3</v>
          </cell>
          <cell r="H536">
            <v>3.4459459460000001E-2</v>
          </cell>
          <cell r="J536">
            <v>8.0381965430000001E-3</v>
          </cell>
          <cell r="K536">
            <v>3.0740244930000001E-2</v>
          </cell>
          <cell r="L536">
            <v>2.740326647E-3</v>
          </cell>
        </row>
        <row r="537">
          <cell r="A537">
            <v>-1.955807704E-2</v>
          </cell>
          <cell r="B537">
            <v>-8.4609527029999992E-3</v>
          </cell>
          <cell r="C537">
            <v>-8.4609527029999992E-3</v>
          </cell>
          <cell r="F537">
            <v>-3.0433679939999999E-3</v>
          </cell>
          <cell r="G537">
            <v>4.9982644909999999E-2</v>
          </cell>
          <cell r="H537">
            <v>0.16165904640000001</v>
          </cell>
          <cell r="J537">
            <v>-2.398225313E-3</v>
          </cell>
          <cell r="K537">
            <v>-2.058781086E-2</v>
          </cell>
          <cell r="L537">
            <v>-1.109532138E-2</v>
          </cell>
        </row>
        <row r="538">
          <cell r="A538">
            <v>-1.4517029589999999E-2</v>
          </cell>
          <cell r="B538">
            <v>1.1093096679999999E-2</v>
          </cell>
          <cell r="C538">
            <v>1.1093096679999999E-2</v>
          </cell>
          <cell r="F538">
            <v>6.8684813019999997E-3</v>
          </cell>
          <cell r="G538">
            <v>-9.9173553719999995E-3</v>
          </cell>
          <cell r="H538">
            <v>-9.839752601E-3</v>
          </cell>
          <cell r="J538">
            <v>6.052046397E-2</v>
          </cell>
          <cell r="K538">
            <v>2.9468100779999999E-2</v>
          </cell>
          <cell r="L538">
            <v>3.1503896529999999E-2</v>
          </cell>
        </row>
        <row r="539">
          <cell r="A539">
            <v>-2.0602626830000001E-3</v>
          </cell>
          <cell r="B539">
            <v>4.9962022109999997E-2</v>
          </cell>
          <cell r="C539">
            <v>4.9962022109999997E-2</v>
          </cell>
          <cell r="F539">
            <v>-3.7897928249999999E-3</v>
          </cell>
          <cell r="G539">
            <v>1.8030050079999999E-2</v>
          </cell>
          <cell r="H539">
            <v>-1.135718342E-2</v>
          </cell>
          <cell r="J539">
            <v>-3.1565227250000001E-2</v>
          </cell>
          <cell r="K539">
            <v>1.9083059009999999E-4</v>
          </cell>
          <cell r="L539">
            <v>-6.585222097E-2</v>
          </cell>
        </row>
        <row r="540">
          <cell r="A540">
            <v>-1.3935483869999999E-2</v>
          </cell>
          <cell r="B540">
            <v>4.7263081749999998E-2</v>
          </cell>
          <cell r="C540">
            <v>4.7263081749999998E-2</v>
          </cell>
          <cell r="F540">
            <v>2.5361399949999999E-4</v>
          </cell>
          <cell r="G540">
            <v>-5.5755985570000001E-3</v>
          </cell>
          <cell r="H540">
            <v>7.4669730040000007E-2</v>
          </cell>
          <cell r="J540">
            <v>-1.9895839429999999E-2</v>
          </cell>
          <cell r="K540">
            <v>-2.943000238E-2</v>
          </cell>
          <cell r="L540">
            <v>-1.445451417E-2</v>
          </cell>
        </row>
        <row r="541">
          <cell r="A541">
            <v>-1.387071447E-2</v>
          </cell>
          <cell r="B541">
            <v>2.1490521149999998E-3</v>
          </cell>
          <cell r="C541">
            <v>2.1490521149999998E-3</v>
          </cell>
          <cell r="F541">
            <v>-4.310344828E-3</v>
          </cell>
          <cell r="G541">
            <v>1.550131926E-2</v>
          </cell>
          <cell r="H541">
            <v>4.0085515770000003E-2</v>
          </cell>
          <cell r="J541">
            <v>-3.5225983639999999E-3</v>
          </cell>
          <cell r="K541">
            <v>-4.8653430309999997E-3</v>
          </cell>
          <cell r="L541">
            <v>1.158188802E-2</v>
          </cell>
        </row>
        <row r="542">
          <cell r="A542">
            <v>-1.183651805E-2</v>
          </cell>
          <cell r="B542">
            <v>4.9934900820000003E-2</v>
          </cell>
          <cell r="C542">
            <v>4.9934900820000003E-2</v>
          </cell>
          <cell r="F542">
            <v>1.655207538E-2</v>
          </cell>
          <cell r="G542">
            <v>5.131536213E-2</v>
          </cell>
          <cell r="H542">
            <v>4.1109969169999998E-3</v>
          </cell>
          <cell r="J542">
            <v>-2.0910724990000001E-2</v>
          </cell>
          <cell r="K542">
            <v>-1.274136994E-2</v>
          </cell>
          <cell r="L542">
            <v>4.0273862260000002E-4</v>
          </cell>
        </row>
        <row r="543">
          <cell r="A543">
            <v>-1.1602298969999999E-2</v>
          </cell>
          <cell r="B543">
            <v>1.7725581729999999E-2</v>
          </cell>
          <cell r="C543">
            <v>1.7725581729999999E-2</v>
          </cell>
          <cell r="F543">
            <v>-7.0140280560000001E-3</v>
          </cell>
          <cell r="G543">
            <v>9.5767686130000008E-3</v>
          </cell>
          <cell r="H543">
            <v>7.4206755370000002E-2</v>
          </cell>
          <cell r="J543">
            <v>-2.8762009669999998E-3</v>
          </cell>
          <cell r="K543">
            <v>-8.3537591919999998E-3</v>
          </cell>
          <cell r="L543">
            <v>-3.4334023460000002E-2</v>
          </cell>
        </row>
        <row r="544">
          <cell r="A544">
            <v>4.1628172380000002E-2</v>
          </cell>
          <cell r="B544">
            <v>-1.254300459E-2</v>
          </cell>
          <cell r="C544">
            <v>-1.254300459E-2</v>
          </cell>
          <cell r="F544">
            <v>1.3874873859999999E-2</v>
          </cell>
          <cell r="G544">
            <v>1.315789474E-2</v>
          </cell>
          <cell r="H544">
            <v>1.7627441640000002E-2</v>
          </cell>
          <cell r="J544">
            <v>-3.866453909E-3</v>
          </cell>
          <cell r="K544">
            <v>8.4745762709999995E-3</v>
          </cell>
          <cell r="L544">
            <v>3.5495205760000002E-2</v>
          </cell>
        </row>
        <row r="545">
          <cell r="A545">
            <v>-1.027808212E-2</v>
          </cell>
          <cell r="B545">
            <v>3.0775930900000002E-2</v>
          </cell>
          <cell r="C545">
            <v>3.0775930900000002E-2</v>
          </cell>
          <cell r="F545">
            <v>-1.06991789E-2</v>
          </cell>
          <cell r="G545">
            <v>-5.4364240409999999E-3</v>
          </cell>
          <cell r="H545">
            <v>-1.8726591760000001E-2</v>
          </cell>
          <cell r="J545">
            <v>-2.3781652390000001E-2</v>
          </cell>
          <cell r="K545">
            <v>-7.0528211280000003E-3</v>
          </cell>
          <cell r="L545">
            <v>2.9274745500000001E-2</v>
          </cell>
        </row>
        <row r="546">
          <cell r="A546">
            <v>-2.8676858199999999E-2</v>
          </cell>
          <cell r="B546">
            <v>-4.9785226389999999E-2</v>
          </cell>
          <cell r="C546">
            <v>-4.9785226389999999E-2</v>
          </cell>
          <cell r="F546">
            <v>-1.7857142860000001E-2</v>
          </cell>
          <cell r="G546">
            <v>-3.0974795020000001E-2</v>
          </cell>
          <cell r="H546">
            <v>-7.3473282439999996E-2</v>
          </cell>
          <cell r="J546">
            <v>-1.3821394759999999E-2</v>
          </cell>
          <cell r="K546">
            <v>-1.209007103E-2</v>
          </cell>
          <cell r="L546">
            <v>2.15131873E-2</v>
          </cell>
        </row>
        <row r="547">
          <cell r="A547">
            <v>-3.7989797029999999E-4</v>
          </cell>
          <cell r="B547">
            <v>-1.6525863349999999E-2</v>
          </cell>
          <cell r="C547">
            <v>-1.6525863349999999E-2</v>
          </cell>
          <cell r="F547">
            <v>8.1946222790000006E-3</v>
          </cell>
          <cell r="G547">
            <v>-2.2563459729999999E-2</v>
          </cell>
          <cell r="H547">
            <v>-6.1791967040000003E-3</v>
          </cell>
          <cell r="J547">
            <v>-4.2877255860000003E-3</v>
          </cell>
          <cell r="K547">
            <v>6.0680230480000003E-3</v>
          </cell>
          <cell r="L547">
            <v>7.8223291939999995E-3</v>
          </cell>
        </row>
        <row r="548">
          <cell r="A548">
            <v>-4.9514088710000001E-2</v>
          </cell>
          <cell r="B548">
            <v>3.3381056440000001E-2</v>
          </cell>
          <cell r="C548">
            <v>3.3381056440000001E-2</v>
          </cell>
          <cell r="F548">
            <v>7.1120142239999998E-3</v>
          </cell>
          <cell r="G548">
            <v>-2.9176017950000001E-2</v>
          </cell>
          <cell r="H548">
            <v>-2.4611398959999999E-2</v>
          </cell>
          <cell r="J548">
            <v>3.5992030339999999E-3</v>
          </cell>
          <cell r="K548">
            <v>8.3628991380000003E-3</v>
          </cell>
          <cell r="L548">
            <v>-2.0136778120000001E-2</v>
          </cell>
        </row>
        <row r="549">
          <cell r="A549">
            <v>-3.9984006400000001E-4</v>
          </cell>
          <cell r="B549">
            <v>-4.9948957269999997E-2</v>
          </cell>
          <cell r="C549">
            <v>-4.9948957269999997E-2</v>
          </cell>
          <cell r="F549">
            <v>-9.836065574E-3</v>
          </cell>
          <cell r="G549">
            <v>-5.1849405549999998E-2</v>
          </cell>
          <cell r="H549">
            <v>-5.3386454180000001E-2</v>
          </cell>
          <cell r="J549">
            <v>-4.9951969260000001E-3</v>
          </cell>
          <cell r="K549">
            <v>-3.9507413919999998E-2</v>
          </cell>
          <cell r="L549">
            <v>0</v>
          </cell>
        </row>
        <row r="550">
          <cell r="A550">
            <v>-5.657142857E-3</v>
          </cell>
          <cell r="B550">
            <v>-4.8430424440000001E-2</v>
          </cell>
          <cell r="C550">
            <v>-4.8430424440000001E-2</v>
          </cell>
          <cell r="F550">
            <v>-2.5471217519999999E-2</v>
          </cell>
          <cell r="G550">
            <v>-1.462904911E-2</v>
          </cell>
          <cell r="H550">
            <v>2.4691358020000002E-2</v>
          </cell>
          <cell r="J550">
            <v>-8.3671236399999998E-3</v>
          </cell>
          <cell r="K550">
            <v>-1.5699408659999999E-4</v>
          </cell>
          <cell r="L550">
            <v>-2.487121254E-2</v>
          </cell>
        </row>
        <row r="551">
          <cell r="A551">
            <v>8.045514626E-4</v>
          </cell>
          <cell r="B551">
            <v>-4.9927407649999998E-2</v>
          </cell>
          <cell r="C551">
            <v>-4.9927407649999998E-2</v>
          </cell>
          <cell r="F551">
            <v>-0.19079979089999999</v>
          </cell>
          <cell r="G551">
            <v>-4.9840933189999999E-2</v>
          </cell>
          <cell r="H551">
            <v>-6.7634173059999997E-2</v>
          </cell>
          <cell r="J551">
            <v>-3.2452781200000003E-4</v>
          </cell>
          <cell r="K551">
            <v>-9.7875013079999993E-3</v>
          </cell>
          <cell r="L551">
            <v>-1.47693706E-3</v>
          </cell>
        </row>
        <row r="552">
          <cell r="A552">
            <v>1.7226528849999999E-2</v>
          </cell>
          <cell r="B552">
            <v>-1.7743441719999999E-2</v>
          </cell>
          <cell r="C552">
            <v>-1.7743441719999999E-2</v>
          </cell>
          <cell r="F552">
            <v>6.4276485790000004E-2</v>
          </cell>
          <cell r="G552">
            <v>3.4970238100000002E-2</v>
          </cell>
          <cell r="H552">
            <v>7.7533039649999996E-2</v>
          </cell>
          <cell r="J552">
            <v>2.4282560710000001E-2</v>
          </cell>
          <cell r="K552">
            <v>3.6418415349999997E-2</v>
          </cell>
          <cell r="L552">
            <v>-1.496188417E-2</v>
          </cell>
        </row>
        <row r="553">
          <cell r="A553">
            <v>9.3141405589999993E-3</v>
          </cell>
          <cell r="B553">
            <v>4.4943820219999998E-3</v>
          </cell>
          <cell r="C553">
            <v>4.4943820219999998E-3</v>
          </cell>
          <cell r="F553">
            <v>-4.8558421849999997E-3</v>
          </cell>
          <cell r="G553">
            <v>-3.0553558589999998E-2</v>
          </cell>
          <cell r="H553">
            <v>-3.597710548E-2</v>
          </cell>
          <cell r="J553">
            <v>2.7890466529999999E-3</v>
          </cell>
          <cell r="K553">
            <v>-3.3149734799999997E-2</v>
          </cell>
          <cell r="L553">
            <v>-1.6344210219999999E-2</v>
          </cell>
        </row>
        <row r="554">
          <cell r="A554">
            <v>9.5637583889999992E-3</v>
          </cell>
          <cell r="B554">
            <v>6.7974531059999998E-3</v>
          </cell>
          <cell r="C554">
            <v>6.7974531059999998E-3</v>
          </cell>
          <cell r="F554">
            <v>2.2567856050000001E-2</v>
          </cell>
          <cell r="G554">
            <v>-3.707823508E-4</v>
          </cell>
          <cell r="H554">
            <v>5.3717839980000001E-3</v>
          </cell>
          <cell r="J554">
            <v>6.2579013910000003E-3</v>
          </cell>
          <cell r="K554">
            <v>2.014980483E-2</v>
          </cell>
          <cell r="L554">
            <v>1.7026773129999999E-3</v>
          </cell>
        </row>
        <row r="555">
          <cell r="A555">
            <v>2.1106863890000001E-2</v>
          </cell>
          <cell r="B555">
            <v>4.7431843430000002E-2</v>
          </cell>
          <cell r="C555">
            <v>4.7431843430000002E-2</v>
          </cell>
          <cell r="F555">
            <v>1.3719057559999999E-2</v>
          </cell>
          <cell r="G555">
            <v>1.8916913949999999E-2</v>
          </cell>
          <cell r="H555">
            <v>1.0123734529999999E-2</v>
          </cell>
          <cell r="J555">
            <v>2.104403543E-2</v>
          </cell>
          <cell r="K555">
            <v>2.6008273009999999E-2</v>
          </cell>
          <cell r="L555">
            <v>-3.6691870350000003E-2</v>
          </cell>
        </row>
        <row r="556">
          <cell r="A556">
            <v>8.4635416670000001E-3</v>
          </cell>
          <cell r="B556">
            <v>6.0378590080000004E-3</v>
          </cell>
          <cell r="C556">
            <v>6.0378590080000004E-3</v>
          </cell>
          <cell r="F556">
            <v>-2.9126213589999998E-2</v>
          </cell>
          <cell r="G556">
            <v>3.0214779760000001E-2</v>
          </cell>
          <cell r="H556">
            <v>-7.7951002229999997E-3</v>
          </cell>
          <cell r="J556">
            <v>1.2304663469999999E-2</v>
          </cell>
          <cell r="K556">
            <v>-1.0482285940000001E-2</v>
          </cell>
          <cell r="L556">
            <v>-3.8758746580000003E-2</v>
          </cell>
        </row>
        <row r="557">
          <cell r="A557">
            <v>-3.8196686030000002E-3</v>
          </cell>
          <cell r="B557">
            <v>-2.03568532E-2</v>
          </cell>
          <cell r="C557">
            <v>-2.03568532E-2</v>
          </cell>
          <cell r="F557">
            <v>6.2121212119999998E-2</v>
          </cell>
          <cell r="G557">
            <v>5.54770318E-2</v>
          </cell>
          <cell r="H557">
            <v>8.9506172839999995E-2</v>
          </cell>
          <cell r="J557">
            <v>7.9615898869999993E-3</v>
          </cell>
          <cell r="K557">
            <v>-5.704099822E-3</v>
          </cell>
          <cell r="L557">
            <v>-1.6584377769999999E-2</v>
          </cell>
        </row>
        <row r="558">
          <cell r="A558">
            <v>-1.296106281E-3</v>
          </cell>
          <cell r="B558">
            <v>-9.8518089250000003E-3</v>
          </cell>
          <cell r="C558">
            <v>-9.8518089250000003E-3</v>
          </cell>
          <cell r="F558">
            <v>4.365192582E-2</v>
          </cell>
          <cell r="G558">
            <v>3.2139270169999998E-2</v>
          </cell>
          <cell r="H558">
            <v>-3.6054596959999999E-3</v>
          </cell>
          <cell r="J558">
            <v>-2.6831474219999998E-2</v>
          </cell>
          <cell r="K558">
            <v>-3.739179429E-3</v>
          </cell>
          <cell r="L558">
            <v>1.0298661169999999E-3</v>
          </cell>
        </row>
        <row r="559">
          <cell r="A559">
            <v>-1.124749905E-2</v>
          </cell>
          <cell r="B559">
            <v>1.488294314E-2</v>
          </cell>
          <cell r="C559">
            <v>1.488294314E-2</v>
          </cell>
          <cell r="F559">
            <v>-1.038819027E-2</v>
          </cell>
          <cell r="G559">
            <v>-1.6866688290000001E-2</v>
          </cell>
          <cell r="H559">
            <v>-3.3858878260000003E-2</v>
          </cell>
          <cell r="J559">
            <v>2.942998761E-2</v>
          </cell>
          <cell r="K559">
            <v>-1.028277635E-4</v>
          </cell>
          <cell r="L559">
            <v>-5.1890432100000002E-2</v>
          </cell>
        </row>
        <row r="560">
          <cell r="A560">
            <v>2.2313371620000001E-2</v>
          </cell>
          <cell r="B560">
            <v>-2.3974295600000001E-2</v>
          </cell>
          <cell r="C560">
            <v>-2.3974295600000001E-2</v>
          </cell>
          <cell r="F560">
            <v>-5.4972375689999999E-2</v>
          </cell>
          <cell r="G560">
            <v>-0.13526888819999999</v>
          </cell>
          <cell r="H560">
            <v>-3.1567683249999999E-2</v>
          </cell>
          <cell r="J560">
            <v>-1.029190491E-2</v>
          </cell>
          <cell r="K560">
            <v>-1.6402714929999999E-2</v>
          </cell>
          <cell r="L560">
            <v>2.5771447950000002E-2</v>
          </cell>
        </row>
        <row r="561">
          <cell r="A561">
            <v>1.3801957950000001E-2</v>
          </cell>
          <cell r="B561">
            <v>2.219971301E-2</v>
          </cell>
          <cell r="C561">
            <v>2.219971301E-2</v>
          </cell>
          <cell r="F561">
            <v>1.081555101E-2</v>
          </cell>
          <cell r="G561">
            <v>-3.8534910339999999E-2</v>
          </cell>
          <cell r="H561">
            <v>-3.4530386740000002E-2</v>
          </cell>
          <cell r="J561">
            <v>3.8980783259999999E-2</v>
          </cell>
          <cell r="K561">
            <v>9.6189032360000006E-3</v>
          </cell>
          <cell r="L561">
            <v>1.170247934E-2</v>
          </cell>
        </row>
        <row r="562">
          <cell r="A562">
            <v>2.1107065589999999E-3</v>
          </cell>
          <cell r="B562">
            <v>-3.0553261769999999E-3</v>
          </cell>
          <cell r="C562">
            <v>-3.0553261769999999E-3</v>
          </cell>
          <cell r="F562">
            <v>6.9404279929999998E-3</v>
          </cell>
          <cell r="G562">
            <v>1.111111111E-2</v>
          </cell>
          <cell r="H562">
            <v>1.974248927E-2</v>
          </cell>
          <cell r="J562">
            <v>-1.6154521509999999E-2</v>
          </cell>
          <cell r="K562">
            <v>-8.2845751570000004E-3</v>
          </cell>
          <cell r="L562">
            <v>-1.4377205589999999E-3</v>
          </cell>
        </row>
        <row r="563">
          <cell r="A563">
            <v>1.516507819E-2</v>
          </cell>
          <cell r="B563">
            <v>-1.4495154479999999E-2</v>
          </cell>
          <cell r="C563">
            <v>-1.4495154479999999E-2</v>
          </cell>
          <cell r="F563">
            <v>-1.952900632E-2</v>
          </cell>
          <cell r="G563">
            <v>-5.0627943490000001E-2</v>
          </cell>
          <cell r="H563">
            <v>-5.4152637490000002E-2</v>
          </cell>
          <cell r="J563">
            <v>1.493247665E-2</v>
          </cell>
          <cell r="K563">
            <v>1.9265911350000001E-2</v>
          </cell>
          <cell r="L563">
            <v>7.0549738220000005E-2</v>
          </cell>
        </row>
        <row r="564">
          <cell r="A564">
            <v>1.447170496E-2</v>
          </cell>
          <cell r="B564">
            <v>2.950075643E-2</v>
          </cell>
          <cell r="C564">
            <v>2.950075643E-2</v>
          </cell>
          <cell r="F564">
            <v>3.8078500290000001E-3</v>
          </cell>
          <cell r="G564">
            <v>2.108309219E-2</v>
          </cell>
          <cell r="H564">
            <v>1.038267576E-2</v>
          </cell>
          <cell r="J564">
            <v>7.6201641270000004E-3</v>
          </cell>
          <cell r="K564">
            <v>-3.8930437460000002E-3</v>
          </cell>
          <cell r="L564">
            <v>1.6933610469999999E-2</v>
          </cell>
        </row>
        <row r="565">
          <cell r="A565">
            <v>-3.4257081499999998E-3</v>
          </cell>
          <cell r="B565">
            <v>2.4491795250000002E-3</v>
          </cell>
          <cell r="C565">
            <v>2.4491795250000002E-3</v>
          </cell>
          <cell r="F565">
            <v>1.809162533E-2</v>
          </cell>
          <cell r="G565">
            <v>-1.6194331980000001E-2</v>
          </cell>
          <cell r="H565">
            <v>1.4386376980000001E-2</v>
          </cell>
          <cell r="J565">
            <v>-2.076788831E-2</v>
          </cell>
          <cell r="K565">
            <v>-3.7539853950000002E-3</v>
          </cell>
          <cell r="L565">
            <v>-1.4848211599999999E-2</v>
          </cell>
        </row>
        <row r="566">
          <cell r="A566">
            <v>2.5242419580000001E-2</v>
          </cell>
          <cell r="B566">
            <v>8.0625458100000002E-3</v>
          </cell>
          <cell r="C566">
            <v>8.0625458100000002E-3</v>
          </cell>
          <cell r="F566">
            <v>-2.235597592E-2</v>
          </cell>
          <cell r="G566">
            <v>3.2921810699999998E-2</v>
          </cell>
          <cell r="H566">
            <v>-1.7945007240000001E-2</v>
          </cell>
          <cell r="J566">
            <v>5.2872334110000002E-3</v>
          </cell>
          <cell r="K566">
            <v>-4.3875496829999996E-3</v>
          </cell>
          <cell r="L566">
            <v>-1.7390773740000001E-2</v>
          </cell>
        </row>
        <row r="567">
          <cell r="A567">
            <v>-5.5547215130000004E-3</v>
          </cell>
          <cell r="B567">
            <v>4.992729035E-2</v>
          </cell>
          <cell r="C567">
            <v>4.992729035E-2</v>
          </cell>
          <cell r="F567">
            <v>-2.1694517739999999E-2</v>
          </cell>
          <cell r="G567">
            <v>-1.1155378489999999E-2</v>
          </cell>
          <cell r="H567">
            <v>-5.5997642200000001E-3</v>
          </cell>
          <cell r="J567">
            <v>-1.0164283180000001E-2</v>
          </cell>
          <cell r="K567">
            <v>-7.8287017830000003E-3</v>
          </cell>
          <cell r="L567">
            <v>-2.0430975590000001E-2</v>
          </cell>
        </row>
        <row r="568">
          <cell r="A568">
            <v>-1.0265700480000001E-2</v>
          </cell>
          <cell r="B568">
            <v>-3.0778701139999999E-4</v>
          </cell>
          <cell r="C568">
            <v>-3.0778701139999999E-4</v>
          </cell>
          <cell r="F568">
            <v>-2.8768354810000001E-2</v>
          </cell>
          <cell r="G568">
            <v>2.8203062049999999E-3</v>
          </cell>
          <cell r="H568">
            <v>-3.2898636629999999E-2</v>
          </cell>
          <cell r="J568">
            <v>7.4029850750000001E-3</v>
          </cell>
          <cell r="K568">
            <v>2.8374353349999999E-2</v>
          </cell>
          <cell r="L568">
            <v>-1.8194497269999999E-2</v>
          </cell>
        </row>
        <row r="569">
          <cell r="A569">
            <v>-1.8558063860000001E-2</v>
          </cell>
          <cell r="B569">
            <v>-4.0486453200000001E-2</v>
          </cell>
          <cell r="C569">
            <v>-4.0486453200000001E-2</v>
          </cell>
          <cell r="F569">
            <v>2.036408516E-2</v>
          </cell>
          <cell r="G569">
            <v>2.1695460020000001E-2</v>
          </cell>
          <cell r="H569">
            <v>3.0646644190000002E-4</v>
          </cell>
          <cell r="J569">
            <v>-7.4671091619999998E-3</v>
          </cell>
          <cell r="K569">
            <v>2.4898373980000001E-3</v>
          </cell>
          <cell r="L569">
            <v>1.7563117449999999E-2</v>
          </cell>
        </row>
        <row r="570">
          <cell r="A570">
            <v>1.9116199550000001E-2</v>
          </cell>
          <cell r="B570">
            <v>-1.066901973E-2</v>
          </cell>
          <cell r="C570">
            <v>-1.066901973E-2</v>
          </cell>
          <cell r="F570">
            <v>-6.6525551860000002E-3</v>
          </cell>
          <cell r="G570">
            <v>-4.7188360199999996E-3</v>
          </cell>
          <cell r="H570">
            <v>1.6544117649999999E-2</v>
          </cell>
          <cell r="J570">
            <v>-2.2092190110000001E-3</v>
          </cell>
          <cell r="K570">
            <v>-3.4973896290000001E-3</v>
          </cell>
          <cell r="L570">
            <v>2.0052033760000001E-2</v>
          </cell>
        </row>
        <row r="571">
          <cell r="A571">
            <v>2.8771858479999999E-2</v>
          </cell>
          <cell r="B571">
            <v>1.1189491609999999E-2</v>
          </cell>
          <cell r="C571">
            <v>1.1189491609999999E-2</v>
          </cell>
          <cell r="F571">
            <v>5.7838660580000001E-3</v>
          </cell>
          <cell r="G571">
            <v>2.6471750299999999E-2</v>
          </cell>
          <cell r="H571">
            <v>1.175406872E-2</v>
          </cell>
          <cell r="J571">
            <v>9.7540542160000007E-3</v>
          </cell>
          <cell r="K571">
            <v>5.259409969E-2</v>
          </cell>
          <cell r="L571">
            <v>-9.0824261280000006E-3</v>
          </cell>
        </row>
        <row r="572">
          <cell r="A572">
            <v>-1.6553019070000001E-2</v>
          </cell>
          <cell r="B572">
            <v>4.995589768E-2</v>
          </cell>
          <cell r="C572">
            <v>4.995589768E-2</v>
          </cell>
          <cell r="F572">
            <v>0.12863196129999999</v>
          </cell>
          <cell r="G572">
            <v>-1.5396458809999999E-2</v>
          </cell>
          <cell r="H572">
            <v>1.5787905870000001E-2</v>
          </cell>
          <cell r="J572">
            <v>6.0803603179999999E-2</v>
          </cell>
          <cell r="K572">
            <v>1.754131632E-2</v>
          </cell>
          <cell r="L572">
            <v>1.8582459660000002E-2</v>
          </cell>
        </row>
        <row r="573">
          <cell r="A573">
            <v>-1.6329196599999998E-2</v>
          </cell>
          <cell r="B573">
            <v>1.0921032529999999E-2</v>
          </cell>
          <cell r="C573">
            <v>1.0921032529999999E-2</v>
          </cell>
          <cell r="F573">
            <v>8.3132207029999999E-3</v>
          </cell>
          <cell r="G573">
            <v>3.6356528540000002E-2</v>
          </cell>
          <cell r="H573">
            <v>1.9941348970000002E-2</v>
          </cell>
          <cell r="J573">
            <v>0.01</v>
          </cell>
          <cell r="K573">
            <v>-2.2035427650000002E-2</v>
          </cell>
          <cell r="L573">
            <v>-8.8751926039999998E-3</v>
          </cell>
        </row>
        <row r="574">
          <cell r="A574">
            <v>0.100316682</v>
          </cell>
          <cell r="B574">
            <v>1.7451084079999998E-2</v>
          </cell>
          <cell r="C574">
            <v>1.7451084079999998E-2</v>
          </cell>
          <cell r="F574">
            <v>-1.1702127660000001E-2</v>
          </cell>
          <cell r="G574">
            <v>4.1493775929999999E-3</v>
          </cell>
          <cell r="H574">
            <v>-1.7826336979999999E-2</v>
          </cell>
          <cell r="J574">
            <v>-3.5953316E-3</v>
          </cell>
          <cell r="K574">
            <v>-1.7724469480000001E-2</v>
          </cell>
          <cell r="L574">
            <v>-4.0420371869999997E-3</v>
          </cell>
        </row>
        <row r="575">
          <cell r="A575">
            <v>-1.9450376009999999E-2</v>
          </cell>
          <cell r="B575">
            <v>-2.2943272939999999E-2</v>
          </cell>
          <cell r="C575">
            <v>-2.2943272939999999E-2</v>
          </cell>
          <cell r="F575">
            <v>-2.287405813E-2</v>
          </cell>
          <cell r="G575">
            <v>-4.8835462059999999E-3</v>
          </cell>
          <cell r="H575">
            <v>-2.3126463699999999E-2</v>
          </cell>
          <cell r="J575">
            <v>9.7701787500000005E-3</v>
          </cell>
          <cell r="K575">
            <v>-9.4917935530000001E-3</v>
          </cell>
          <cell r="L575">
            <v>2.5911588409999999E-2</v>
          </cell>
        </row>
        <row r="576">
          <cell r="A576">
            <v>-5.6810112199999995E-4</v>
          </cell>
          <cell r="B576">
            <v>1.5198723309999999E-4</v>
          </cell>
          <cell r="C576">
            <v>1.5198723309999999E-4</v>
          </cell>
          <cell r="F576">
            <v>5.12255577E-2</v>
          </cell>
          <cell r="G576">
            <v>-2.0007550020000001E-2</v>
          </cell>
          <cell r="H576">
            <v>-8.6904405149999999E-3</v>
          </cell>
          <cell r="J576">
            <v>-9.8955470039999993E-3</v>
          </cell>
          <cell r="K576">
            <v>-2.146136953E-3</v>
          </cell>
          <cell r="L576">
            <v>-5.4165905909999996E-3</v>
          </cell>
        </row>
        <row r="577">
          <cell r="A577">
            <v>-1.3452702380000001E-2</v>
          </cell>
          <cell r="B577">
            <v>-1.800775017E-2</v>
          </cell>
          <cell r="C577">
            <v>-1.800775017E-2</v>
          </cell>
          <cell r="F577">
            <v>-1.1003405819999999E-2</v>
          </cell>
          <cell r="G577">
            <v>-1.2326656389999999E-2</v>
          </cell>
          <cell r="H577">
            <v>1.662636034E-2</v>
          </cell>
          <cell r="J577">
            <v>-1.410327596E-2</v>
          </cell>
          <cell r="K577">
            <v>-2.2257790230000001E-2</v>
          </cell>
          <cell r="L577">
            <v>-2.5455880550000001E-2</v>
          </cell>
        </row>
        <row r="578">
          <cell r="A578">
            <v>-5.8577807649999999E-3</v>
          </cell>
          <cell r="B578">
            <v>-6.4221603220000001E-3</v>
          </cell>
          <cell r="C578">
            <v>-6.4221603220000001E-3</v>
          </cell>
          <cell r="F578">
            <v>-2.860927152E-2</v>
          </cell>
          <cell r="G578">
            <v>3.120124805E-3</v>
          </cell>
          <cell r="H578">
            <v>-2.200416295E-2</v>
          </cell>
          <cell r="J578">
            <v>6.5893219189999998E-3</v>
          </cell>
          <cell r="K578">
            <v>-8.5430734599999999E-3</v>
          </cell>
          <cell r="L578">
            <v>7.5348486750000001E-4</v>
          </cell>
        </row>
        <row r="579">
          <cell r="A579">
            <v>-1.159140304E-3</v>
          </cell>
          <cell r="B579">
            <v>9.5008176929999993E-3</v>
          </cell>
          <cell r="C579">
            <v>9.5008176929999993E-3</v>
          </cell>
          <cell r="F579">
            <v>-3.5178620129999998E-2</v>
          </cell>
          <cell r="G579">
            <v>1.283048212E-2</v>
          </cell>
          <cell r="H579">
            <v>1.7634539370000001E-2</v>
          </cell>
          <cell r="J579">
            <v>1.230906955E-3</v>
          </cell>
          <cell r="K579">
            <v>1.49631082E-3</v>
          </cell>
          <cell r="L579">
            <v>1.217216715E-2</v>
          </cell>
        </row>
        <row r="580">
          <cell r="A580">
            <v>1.145979401E-2</v>
          </cell>
          <cell r="B580">
            <v>-9.2571164080000005E-4</v>
          </cell>
          <cell r="C580">
            <v>-9.2571164080000005E-4</v>
          </cell>
          <cell r="F580">
            <v>1.667608819E-2</v>
          </cell>
          <cell r="G580">
            <v>2.9942418429999999E-2</v>
          </cell>
          <cell r="H580">
            <v>4.2724828200000002E-2</v>
          </cell>
          <cell r="J580">
            <v>-7.9351774239999999E-3</v>
          </cell>
          <cell r="K580">
            <v>3.5291087069999998E-2</v>
          </cell>
          <cell r="L580">
            <v>2.4175551699999999E-2</v>
          </cell>
        </row>
        <row r="581">
          <cell r="A581">
            <v>3.1551773590000002E-3</v>
          </cell>
          <cell r="B581">
            <v>3.4205852830000001E-2</v>
          </cell>
          <cell r="C581">
            <v>3.4205852830000001E-2</v>
          </cell>
          <cell r="F581">
            <v>7.7842646650000003E-3</v>
          </cell>
          <cell r="G581">
            <v>3.1680954159999997E-2</v>
          </cell>
          <cell r="H581">
            <v>-4.2979942689999997E-3</v>
          </cell>
          <cell r="J581">
            <v>1.554666817E-2</v>
          </cell>
          <cell r="K581">
            <v>-5.473998507E-3</v>
          </cell>
          <cell r="L581">
            <v>1.2649800270000001E-2</v>
          </cell>
        </row>
        <row r="582">
          <cell r="A582">
            <v>9.1974837970000001E-3</v>
          </cell>
          <cell r="B582">
            <v>1.8665073910000001E-3</v>
          </cell>
          <cell r="C582">
            <v>1.8665073910000001E-3</v>
          </cell>
          <cell r="F582">
            <v>-7.1724137929999997E-3</v>
          </cell>
          <cell r="G582">
            <v>-1.228323699E-2</v>
          </cell>
          <cell r="H582">
            <v>-1.9280575540000001E-2</v>
          </cell>
          <cell r="J582">
            <v>-9.6511176439999999E-3</v>
          </cell>
          <cell r="K582">
            <v>3.5026269699999998E-4</v>
          </cell>
          <cell r="L582">
            <v>7.351622736E-3</v>
          </cell>
        </row>
        <row r="583">
          <cell r="A583">
            <v>1.369410209E-2</v>
          </cell>
          <cell r="B583">
            <v>-1.9673597139999999E-2</v>
          </cell>
          <cell r="C583">
            <v>-1.9673597139999999E-2</v>
          </cell>
          <cell r="F583">
            <v>-2.389552654E-2</v>
          </cell>
          <cell r="G583">
            <v>-7.6810534020000003E-3</v>
          </cell>
          <cell r="H583">
            <v>-2.9342723000000001E-2</v>
          </cell>
          <cell r="J583">
            <v>-1.7362083450000001E-3</v>
          </cell>
          <cell r="K583">
            <v>-1.7406962790000001E-2</v>
          </cell>
          <cell r="L583">
            <v>-4.568648392E-3</v>
          </cell>
        </row>
        <row r="584">
          <cell r="A584">
            <v>-2.0776074910000001E-2</v>
          </cell>
          <cell r="B584">
            <v>-2.2196883309999998E-2</v>
          </cell>
          <cell r="C584">
            <v>-2.2196883309999998E-2</v>
          </cell>
          <cell r="F584">
            <v>-9.1090236269999996E-3</v>
          </cell>
          <cell r="G584">
            <v>4.4231478070000003E-3</v>
          </cell>
          <cell r="H584">
            <v>-3.0229746070000001E-3</v>
          </cell>
          <cell r="J584">
            <v>-4.4322262120000001E-3</v>
          </cell>
          <cell r="K584">
            <v>1.8275300349999999E-2</v>
          </cell>
          <cell r="L584">
            <v>-1.85968886E-2</v>
          </cell>
        </row>
        <row r="585">
          <cell r="A585">
            <v>4.7856904999999998E-2</v>
          </cell>
          <cell r="B585">
            <v>-6.8413278399999996E-3</v>
          </cell>
          <cell r="C585">
            <v>-6.8413278399999996E-3</v>
          </cell>
          <cell r="F585">
            <v>-1.43636886E-3</v>
          </cell>
          <cell r="G585">
            <v>1.834862385E-3</v>
          </cell>
          <cell r="H585">
            <v>-1.8192844150000001E-3</v>
          </cell>
          <cell r="J585">
            <v>-1.065088757E-2</v>
          </cell>
          <cell r="K585">
            <v>-2.719592061E-2</v>
          </cell>
          <cell r="L585">
            <v>2.2532645E-2</v>
          </cell>
        </row>
        <row r="586">
          <cell r="A586">
            <v>-8.7619739409999994E-3</v>
          </cell>
          <cell r="B586">
            <v>1.5968688849999999E-2</v>
          </cell>
          <cell r="C586">
            <v>1.5968688849999999E-2</v>
          </cell>
          <cell r="F586">
            <v>3.6248561569999997E-2</v>
          </cell>
          <cell r="G586">
            <v>0</v>
          </cell>
          <cell r="H586">
            <v>2.1263669499999999E-3</v>
          </cell>
          <cell r="J586">
            <v>3.873319663E-3</v>
          </cell>
          <cell r="K586">
            <v>9.6099491240000008E-3</v>
          </cell>
          <cell r="L586">
            <v>4.3359467810000002E-3</v>
          </cell>
        </row>
        <row r="587">
          <cell r="A587">
            <v>-7.419620775E-3</v>
          </cell>
          <cell r="B587">
            <v>-7.39656368E-3</v>
          </cell>
          <cell r="C587">
            <v>-7.39656368E-3</v>
          </cell>
          <cell r="F587">
            <v>7.9400333150000002E-2</v>
          </cell>
          <cell r="G587">
            <v>-1.978021978E-2</v>
          </cell>
          <cell r="H587">
            <v>2.4552894820000001E-2</v>
          </cell>
          <cell r="J587">
            <v>-1.446890604E-2</v>
          </cell>
          <cell r="K587">
            <v>-8.5004581090000007E-3</v>
          </cell>
          <cell r="L587">
            <v>3.9150748120000002E-2</v>
          </cell>
        </row>
        <row r="588">
          <cell r="A588">
            <v>9.5976375049999993E-3</v>
          </cell>
          <cell r="B588">
            <v>2.2665528220000002E-2</v>
          </cell>
          <cell r="C588">
            <v>2.2665528220000002E-2</v>
          </cell>
          <cell r="F588">
            <v>7.201646091E-3</v>
          </cell>
          <cell r="G588">
            <v>-7.4738415550000001E-3</v>
          </cell>
          <cell r="H588">
            <v>8.8757396449999995E-4</v>
          </cell>
          <cell r="J588">
            <v>-2.8786919220000001E-4</v>
          </cell>
          <cell r="K588">
            <v>1.6017249349999998E-2</v>
          </cell>
          <cell r="L588">
            <v>-1.616299585E-2</v>
          </cell>
        </row>
        <row r="589">
          <cell r="A589">
            <v>3.65630713E-4</v>
          </cell>
          <cell r="B589">
            <v>-3.7950664139999998E-3</v>
          </cell>
          <cell r="C589">
            <v>-3.7950664139999998E-3</v>
          </cell>
          <cell r="F589">
            <v>2.145045965E-2</v>
          </cell>
          <cell r="G589">
            <v>4.8192771080000002E-2</v>
          </cell>
          <cell r="H589">
            <v>7.3898906299999997E-3</v>
          </cell>
          <cell r="J589">
            <v>-2.0156645930000001E-3</v>
          </cell>
          <cell r="K589">
            <v>1.8038502349999999E-2</v>
          </cell>
          <cell r="L589">
            <v>1.561867299E-2</v>
          </cell>
        </row>
        <row r="590">
          <cell r="A590">
            <v>-9.8684210530000007E-3</v>
          </cell>
          <cell r="B590">
            <v>2.3923809519999999E-2</v>
          </cell>
          <cell r="C590">
            <v>2.3923809519999999E-2</v>
          </cell>
          <cell r="F590">
            <v>-7.2500000000000004E-3</v>
          </cell>
          <cell r="G590">
            <v>5.3879310340000002E-3</v>
          </cell>
          <cell r="H590">
            <v>-4.3427230050000001E-2</v>
          </cell>
          <cell r="J590">
            <v>6.3477407810000005E-4</v>
          </cell>
          <cell r="K590">
            <v>1.250744491E-2</v>
          </cell>
          <cell r="L590">
            <v>-4.4882383099999999E-2</v>
          </cell>
        </row>
        <row r="591">
          <cell r="A591">
            <v>-7.1520856399999999E-3</v>
          </cell>
          <cell r="B591">
            <v>-1.6370265640000001E-3</v>
          </cell>
          <cell r="C591">
            <v>-1.6370265640000001E-3</v>
          </cell>
          <cell r="F591">
            <v>-6.0186351050000003E-2</v>
          </cell>
          <cell r="G591">
            <v>-2.1436227220000001E-3</v>
          </cell>
          <cell r="H591">
            <v>-8.2822085890000008E-3</v>
          </cell>
          <cell r="J591">
            <v>4.7981545559999998E-2</v>
          </cell>
          <cell r="K591">
            <v>7.4999999999999997E-3</v>
          </cell>
          <cell r="L591">
            <v>-9.2432464669999995E-3</v>
          </cell>
        </row>
        <row r="592">
          <cell r="A592">
            <v>9.8061997490000007E-3</v>
          </cell>
          <cell r="B592">
            <v>9.9947827380000007E-2</v>
          </cell>
          <cell r="C592">
            <v>9.9947827380000007E-2</v>
          </cell>
          <cell r="F592">
            <v>2.5455519829999999E-2</v>
          </cell>
          <cell r="G592">
            <v>-2.9359112069999999E-2</v>
          </cell>
          <cell r="H592">
            <v>3.0931023820000001E-4</v>
          </cell>
          <cell r="J592">
            <v>-1.4142637019999999E-2</v>
          </cell>
          <cell r="K592">
            <v>1.6931834770000001E-2</v>
          </cell>
          <cell r="L592">
            <v>1.131575779E-2</v>
          </cell>
        </row>
        <row r="593">
          <cell r="A593">
            <v>3.5530191459999999E-2</v>
          </cell>
          <cell r="B593">
            <v>-1.8701721099999999E-2</v>
          </cell>
          <cell r="C593">
            <v>-1.8701721099999999E-2</v>
          </cell>
          <cell r="F593">
            <v>3.6320877969999998E-2</v>
          </cell>
          <cell r="G593">
            <v>-7.0084839539999999E-3</v>
          </cell>
          <cell r="H593">
            <v>4.329004329E-3</v>
          </cell>
          <cell r="J593">
            <v>-7.8704995809999994E-3</v>
          </cell>
          <cell r="K593">
            <v>-2.8611071240000001E-2</v>
          </cell>
          <cell r="L593">
            <v>2.6187358650000001E-3</v>
          </cell>
        </row>
        <row r="594">
          <cell r="A594">
            <v>7.9555555560000008E-3</v>
          </cell>
          <cell r="B594">
            <v>8.0928048609999997E-2</v>
          </cell>
          <cell r="C594">
            <v>8.0928048609999997E-2</v>
          </cell>
          <cell r="F594">
            <v>5.7992939989999999E-2</v>
          </cell>
          <cell r="G594">
            <v>-2.0059435359999999E-2</v>
          </cell>
          <cell r="H594">
            <v>-1.2931034480000001E-2</v>
          </cell>
          <cell r="J594">
            <v>-6.132553168E-3</v>
          </cell>
          <cell r="K594">
            <v>-3.7432891689999997E-2</v>
          </cell>
          <cell r="L594">
            <v>-2.1548141989999998E-2</v>
          </cell>
        </row>
        <row r="595">
          <cell r="A595">
            <v>1.521231095E-2</v>
          </cell>
          <cell r="B595">
            <v>-1.335122014E-2</v>
          </cell>
          <cell r="C595">
            <v>-1.335122014E-2</v>
          </cell>
          <cell r="F595">
            <v>0.13727359389999999</v>
          </cell>
          <cell r="G595">
            <v>1.4025777099999999E-2</v>
          </cell>
          <cell r="H595">
            <v>2.3081721770000001E-2</v>
          </cell>
          <cell r="J595">
            <v>1.8681007639999999E-3</v>
          </cell>
          <cell r="K595">
            <v>1.7704548939999998E-2</v>
          </cell>
          <cell r="L595">
            <v>-3.7189831950000002E-2</v>
          </cell>
        </row>
        <row r="596">
          <cell r="A596">
            <v>1.5375260599999999E-2</v>
          </cell>
          <cell r="B596">
            <v>2.1560375529999998E-2</v>
          </cell>
          <cell r="C596">
            <v>2.1560375529999998E-2</v>
          </cell>
          <cell r="F596">
            <v>3.0385582559999999E-2</v>
          </cell>
          <cell r="G596">
            <v>1.6822429909999999E-2</v>
          </cell>
          <cell r="H596">
            <v>6.0975609759999997E-3</v>
          </cell>
          <cell r="J596">
            <v>-6.4414058089999997E-3</v>
          </cell>
          <cell r="K596">
            <v>1.2569762179999999E-3</v>
          </cell>
          <cell r="L596">
            <v>5.0031505990000003E-2</v>
          </cell>
        </row>
        <row r="597">
          <cell r="A597">
            <v>-9.8810847810000008E-3</v>
          </cell>
          <cell r="B597">
            <v>-1.292939536E-2</v>
          </cell>
          <cell r="C597">
            <v>-1.292939536E-2</v>
          </cell>
          <cell r="F597">
            <v>3.4777303230000001E-2</v>
          </cell>
          <cell r="G597">
            <v>4.0441176470000003E-3</v>
          </cell>
          <cell r="H597">
            <v>1.2121212120000001E-3</v>
          </cell>
          <cell r="J597">
            <v>3.2302092810000002E-2</v>
          </cell>
          <cell r="K597">
            <v>-3.0129557099999998E-4</v>
          </cell>
          <cell r="L597">
            <v>7.2011521840000003E-4</v>
          </cell>
        </row>
        <row r="598">
          <cell r="A598">
            <v>9.2452585649999992E-3</v>
          </cell>
          <cell r="B598">
            <v>9.9974316169999994E-2</v>
          </cell>
          <cell r="C598">
            <v>9.9974316169999994E-2</v>
          </cell>
          <cell r="F598">
            <v>-1.8671383650000001E-2</v>
          </cell>
          <cell r="G598">
            <v>7.3233247889999999E-4</v>
          </cell>
          <cell r="H598">
            <v>-2.1489104120000001E-2</v>
          </cell>
          <cell r="J598">
            <v>9.4204495369999992E-3</v>
          </cell>
          <cell r="K598">
            <v>1.1804299779999999E-2</v>
          </cell>
          <cell r="L598">
            <v>3.2381866149999998E-3</v>
          </cell>
        </row>
        <row r="599">
          <cell r="A599">
            <v>-2.9108342959999998E-3</v>
          </cell>
          <cell r="B599">
            <v>9.9994162629999994E-2</v>
          </cell>
          <cell r="C599">
            <v>9.9994162629999994E-2</v>
          </cell>
          <cell r="F599">
            <v>1.281794512E-2</v>
          </cell>
          <cell r="G599">
            <v>-5.4884742040000002E-3</v>
          </cell>
          <cell r="H599">
            <v>-1.5465511910000001E-3</v>
          </cell>
          <cell r="J599">
            <v>3.2964034269999998E-2</v>
          </cell>
          <cell r="K599">
            <v>-2.6460805239999999E-2</v>
          </cell>
          <cell r="L599">
            <v>1.8350268980000001E-2</v>
          </cell>
        </row>
        <row r="600">
          <cell r="A600">
            <v>3.2284377279999998E-2</v>
          </cell>
          <cell r="B600">
            <v>4.998938654E-2</v>
          </cell>
          <cell r="C600">
            <v>4.998938654E-2</v>
          </cell>
          <cell r="F600">
            <v>-6.9210994659999999E-3</v>
          </cell>
          <cell r="G600">
            <v>1.9867549670000002E-2</v>
          </cell>
          <cell r="H600">
            <v>1.36307311E-2</v>
          </cell>
          <cell r="J600">
            <v>1.643155281E-2</v>
          </cell>
          <cell r="K600">
            <v>2.1111677719999999E-2</v>
          </cell>
          <cell r="L600">
            <v>3.0463109700000001E-2</v>
          </cell>
        </row>
        <row r="601">
          <cell r="A601">
            <v>4.5581201910000001E-2</v>
          </cell>
          <cell r="B601">
            <v>4.9984837759999998E-2</v>
          </cell>
          <cell r="C601">
            <v>4.9984837759999998E-2</v>
          </cell>
          <cell r="F601">
            <v>-1.7722023100000001E-2</v>
          </cell>
          <cell r="G601">
            <v>-2.8138528140000001E-2</v>
          </cell>
          <cell r="H601">
            <v>-3.3618581909999998E-3</v>
          </cell>
          <cell r="J601">
            <v>-1.6529784799999999E-2</v>
          </cell>
          <cell r="K601">
            <v>-2.122453056E-2</v>
          </cell>
          <cell r="L601">
            <v>-1.4923672820000001E-2</v>
          </cell>
        </row>
        <row r="602">
          <cell r="A602">
            <v>-9.1881786720000008E-3</v>
          </cell>
          <cell r="B602">
            <v>-4.9963898919999999E-2</v>
          </cell>
          <cell r="C602">
            <v>-4.9963898919999999E-2</v>
          </cell>
          <cell r="F602">
            <v>-3.3245489560000001E-2</v>
          </cell>
          <cell r="G602">
            <v>-1.4476614699999999E-2</v>
          </cell>
          <cell r="H602">
            <v>-7.6663600119999996E-3</v>
          </cell>
          <cell r="J602">
            <v>1.104651163E-2</v>
          </cell>
          <cell r="K602">
            <v>-8.6228889229999998E-3</v>
          </cell>
          <cell r="L602">
            <v>-1.32994102E-3</v>
          </cell>
        </row>
        <row r="603">
          <cell r="A603">
            <v>1.52549177E-2</v>
          </cell>
          <cell r="B603">
            <v>4.2002330650000003E-2</v>
          </cell>
          <cell r="C603">
            <v>4.2002330650000003E-2</v>
          </cell>
          <cell r="F603">
            <v>-3.3340322919999998E-2</v>
          </cell>
          <cell r="G603">
            <v>4.8964218459999998E-3</v>
          </cell>
          <cell r="H603">
            <v>2.3176761430000001E-2</v>
          </cell>
          <cell r="J603">
            <v>2.8072559989999999E-2</v>
          </cell>
          <cell r="K603">
            <v>1.6212043230000001E-2</v>
          </cell>
          <cell r="L603">
            <v>-2.5881535519999999E-2</v>
          </cell>
        </row>
        <row r="604">
          <cell r="A604">
            <v>-1.356267299E-2</v>
          </cell>
          <cell r="B604">
            <v>-3.1654186520000002E-2</v>
          </cell>
          <cell r="C604">
            <v>-3.1654186520000002E-2</v>
          </cell>
          <cell r="F604">
            <v>4.3383947939999999E-4</v>
          </cell>
          <cell r="G604">
            <v>-9.7451274359999993E-3</v>
          </cell>
          <cell r="H604">
            <v>-1.5705225010000001E-2</v>
          </cell>
          <cell r="J604">
            <v>9.7121936339999992E-3</v>
          </cell>
          <cell r="K604">
            <v>-1.671309192E-3</v>
          </cell>
          <cell r="L604">
            <v>-2.0625297189999999E-2</v>
          </cell>
        </row>
        <row r="605">
          <cell r="A605">
            <v>2.0844189679999998E-3</v>
          </cell>
          <cell r="B605">
            <v>8.6367060009999996E-3</v>
          </cell>
          <cell r="C605">
            <v>8.6367060009999996E-3</v>
          </cell>
          <cell r="F605">
            <v>5.0737207290000003E-2</v>
          </cell>
          <cell r="G605">
            <v>3.028009084E-3</v>
          </cell>
          <cell r="H605">
            <v>3.068425898E-4</v>
          </cell>
          <cell r="J605">
            <v>-1.5611623109999999E-3</v>
          </cell>
          <cell r="K605">
            <v>-5.0223214290000002E-3</v>
          </cell>
          <cell r="L605">
            <v>1.820719791E-3</v>
          </cell>
        </row>
        <row r="606">
          <cell r="A606">
            <v>2.0000800029999999E-4</v>
          </cell>
          <cell r="B606">
            <v>-8.6623189130000007E-3</v>
          </cell>
          <cell r="C606">
            <v>-8.6623189130000007E-3</v>
          </cell>
          <cell r="F606">
            <v>0.1586875774</v>
          </cell>
          <cell r="G606">
            <v>-4.9056603769999998E-3</v>
          </cell>
          <cell r="H606">
            <v>-2.4539877299999999E-2</v>
          </cell>
          <cell r="J606">
            <v>3.4802784219999999E-3</v>
          </cell>
          <cell r="K606">
            <v>-5.2516188239999997E-3</v>
          </cell>
          <cell r="L606">
            <v>9.0870539769999999E-4</v>
          </cell>
        </row>
        <row r="607">
          <cell r="A607">
            <v>-4.799232123E-4</v>
          </cell>
          <cell r="B607">
            <v>-2.325114247E-2</v>
          </cell>
          <cell r="C607">
            <v>-2.325114247E-2</v>
          </cell>
          <cell r="F607">
            <v>-8.7266251110000009E-3</v>
          </cell>
          <cell r="G607">
            <v>1.6306408800000002E-2</v>
          </cell>
          <cell r="H607">
            <v>-2.5157232699999999E-3</v>
          </cell>
          <cell r="J607">
            <v>-4.423221915E-3</v>
          </cell>
          <cell r="K607">
            <v>-9.5848282929999994E-3</v>
          </cell>
          <cell r="L607">
            <v>1.8339184120000001E-2</v>
          </cell>
        </row>
        <row r="608">
          <cell r="A608">
            <v>-1.084346991E-2</v>
          </cell>
          <cell r="B608">
            <v>-1.177377892E-2</v>
          </cell>
          <cell r="C608">
            <v>-1.177377892E-2</v>
          </cell>
          <cell r="F608">
            <v>0.1334890406</v>
          </cell>
          <cell r="G608">
            <v>0</v>
          </cell>
          <cell r="H608">
            <v>1.2610340479999999E-2</v>
          </cell>
          <cell r="J608">
            <v>4.0187812390000001E-2</v>
          </cell>
          <cell r="K608">
            <v>4.1401438699999998E-3</v>
          </cell>
          <cell r="L608">
            <v>-5.3016344729999998E-2</v>
          </cell>
        </row>
        <row r="609">
          <cell r="A609">
            <v>-4.5710124990000003E-3</v>
          </cell>
          <cell r="B609">
            <v>1.253836949E-2</v>
          </cell>
          <cell r="C609">
            <v>1.253836949E-2</v>
          </cell>
          <cell r="F609">
            <v>-3.598034554E-2</v>
          </cell>
          <cell r="G609">
            <v>-7.4626865669999995E-4</v>
          </cell>
          <cell r="H609">
            <v>3.1133250310000002E-4</v>
          </cell>
          <cell r="J609">
            <v>1.019269038E-3</v>
          </cell>
          <cell r="K609">
            <v>-1.525537288E-2</v>
          </cell>
          <cell r="L609">
            <v>-1.066967928E-2</v>
          </cell>
        </row>
        <row r="610">
          <cell r="A610">
            <v>7.1115084530000003E-3</v>
          </cell>
          <cell r="B610">
            <v>-2.122084061E-2</v>
          </cell>
          <cell r="C610">
            <v>-2.122084061E-2</v>
          </cell>
          <cell r="F610">
            <v>-8.2209799409999995E-4</v>
          </cell>
          <cell r="G610">
            <v>-5.2277819270000001E-3</v>
          </cell>
          <cell r="H610">
            <v>-8.7145969500000003E-3</v>
          </cell>
          <cell r="J610">
            <v>7.854926299E-3</v>
          </cell>
          <cell r="K610">
            <v>5.0766734700000002E-3</v>
          </cell>
          <cell r="L610">
            <v>1.0784749100000001E-3</v>
          </cell>
        </row>
        <row r="611">
          <cell r="A611">
            <v>-2.8769721179999999E-2</v>
          </cell>
          <cell r="B611">
            <v>-4.173447425E-2</v>
          </cell>
          <cell r="C611">
            <v>-4.173447425E-2</v>
          </cell>
          <cell r="F611">
            <v>-2.846799408E-2</v>
          </cell>
          <cell r="G611">
            <v>-4.5045045049999996E-3</v>
          </cell>
          <cell r="H611">
            <v>-1.4756671900000001E-2</v>
          </cell>
          <cell r="J611">
            <v>-3.112671991E-2</v>
          </cell>
          <cell r="K611">
            <v>-4.926057071E-2</v>
          </cell>
          <cell r="L611">
            <v>-7.6045627380000001E-3</v>
          </cell>
        </row>
        <row r="612">
          <cell r="A612">
            <v>-8.475280432E-3</v>
          </cell>
          <cell r="B612">
            <v>4.9139914540000003E-2</v>
          </cell>
          <cell r="C612">
            <v>4.9139914540000003E-2</v>
          </cell>
          <cell r="F612">
            <v>-2.6084010840000001E-2</v>
          </cell>
          <cell r="G612">
            <v>-1.018099548E-2</v>
          </cell>
          <cell r="H612">
            <v>-2.4856596559999999E-2</v>
          </cell>
          <cell r="J612">
            <v>-7.5475445649999997E-3</v>
          </cell>
          <cell r="K612">
            <v>-1.495234965E-2</v>
          </cell>
          <cell r="L612">
            <v>-9.1315453380000008E-3</v>
          </cell>
        </row>
        <row r="613">
          <cell r="A613">
            <v>2.203972178E-2</v>
          </cell>
          <cell r="B613">
            <v>-1.556054514E-2</v>
          </cell>
          <cell r="C613">
            <v>-1.556054514E-2</v>
          </cell>
          <cell r="F613">
            <v>5.495652174E-2</v>
          </cell>
          <cell r="G613">
            <v>-5.333333333E-3</v>
          </cell>
          <cell r="H613">
            <v>-2.189542484E-2</v>
          </cell>
          <cell r="J613">
            <v>-7.5048781709999995E-4</v>
          </cell>
          <cell r="K613">
            <v>1.2121212120000001E-2</v>
          </cell>
          <cell r="L613">
            <v>-9.5379261460000007E-3</v>
          </cell>
        </row>
        <row r="614">
          <cell r="A614">
            <v>-8.8143653660000005E-3</v>
          </cell>
          <cell r="B614">
            <v>-9.1232164639999998E-3</v>
          </cell>
          <cell r="C614">
            <v>-9.1232164639999998E-3</v>
          </cell>
          <cell r="F614">
            <v>-9.7263435540000005E-3</v>
          </cell>
          <cell r="G614">
            <v>2.0298736120000001E-2</v>
          </cell>
          <cell r="H614">
            <v>-2.6729034409999999E-3</v>
          </cell>
          <cell r="J614">
            <v>-6.1085519730000003E-3</v>
          </cell>
          <cell r="K614">
            <v>-6.317639949E-3</v>
          </cell>
          <cell r="L614">
            <v>-1.7502765310000001E-2</v>
          </cell>
        </row>
        <row r="615">
          <cell r="A615">
            <v>-2.0680812339999999E-4</v>
          </cell>
          <cell r="B615">
            <v>-2.376746427E-2</v>
          </cell>
          <cell r="C615">
            <v>-2.376746427E-2</v>
          </cell>
          <cell r="F615">
            <v>-1.7146662230000002E-2</v>
          </cell>
          <cell r="G615">
            <v>-1.7267267270000001E-2</v>
          </cell>
          <cell r="H615">
            <v>-1.105527638E-2</v>
          </cell>
          <cell r="J615">
            <v>1.0075566750000001E-2</v>
          </cell>
          <cell r="K615">
            <v>-7.297655904E-3</v>
          </cell>
          <cell r="L615">
            <v>2.2715231789999998E-2</v>
          </cell>
        </row>
        <row r="616">
          <cell r="A616">
            <v>-3.2889293399999998E-2</v>
          </cell>
          <cell r="B616">
            <v>-2.6868454239999999E-2</v>
          </cell>
          <cell r="C616">
            <v>-2.6868454239999999E-2</v>
          </cell>
          <cell r="F616">
            <v>-4.8102981029999999E-2</v>
          </cell>
          <cell r="G616">
            <v>-1.7188693660000001E-2</v>
          </cell>
          <cell r="H616">
            <v>-5.6571815720000002E-2</v>
          </cell>
          <cell r="J616">
            <v>-2.6982543639999999E-2</v>
          </cell>
          <cell r="K616">
            <v>3.3415014480000001E-3</v>
          </cell>
          <cell r="L616">
            <v>8.7418247750000004E-3</v>
          </cell>
        </row>
        <row r="617">
          <cell r="A617">
            <v>-3.2553364420000001E-2</v>
          </cell>
          <cell r="B617">
            <v>-4.8853327320000001E-2</v>
          </cell>
          <cell r="C617">
            <v>-4.8853327320000001E-2</v>
          </cell>
          <cell r="F617">
            <v>-6.3345195729999998E-2</v>
          </cell>
          <cell r="G617">
            <v>-3.8865137970000001E-4</v>
          </cell>
          <cell r="H617">
            <v>-7.1813285460000005E-4</v>
          </cell>
          <cell r="J617">
            <v>-3.4855707620000002E-2</v>
          </cell>
          <cell r="K617">
            <v>-2.042628774E-2</v>
          </cell>
          <cell r="L617">
            <v>2.843754012E-2</v>
          </cell>
        </row>
        <row r="618">
          <cell r="A618">
            <v>-1.295542978E-2</v>
          </cell>
          <cell r="B618">
            <v>2.6066350709999998E-2</v>
          </cell>
          <cell r="C618">
            <v>2.6066350709999998E-2</v>
          </cell>
          <cell r="F618">
            <v>3.0395136780000001E-3</v>
          </cell>
          <cell r="G618">
            <v>-4.0046656299999997E-2</v>
          </cell>
          <cell r="H618">
            <v>-6.7193675889999999E-2</v>
          </cell>
          <cell r="J618">
            <v>2.2040469489999999E-2</v>
          </cell>
          <cell r="K618">
            <v>2.4762012690000001E-2</v>
          </cell>
          <cell r="L618">
            <v>-1.4980338309999999E-3</v>
          </cell>
        </row>
        <row r="619">
          <cell r="A619">
            <v>1.173677373E-2</v>
          </cell>
          <cell r="B619">
            <v>3.1177829100000002E-3</v>
          </cell>
          <cell r="C619">
            <v>3.1177829100000002E-3</v>
          </cell>
          <cell r="F619">
            <v>3.8257575760000002E-2</v>
          </cell>
          <cell r="G619">
            <v>8.1004455249999996E-3</v>
          </cell>
          <cell r="H619">
            <v>1.3867488440000001E-2</v>
          </cell>
          <cell r="J619">
            <v>8.2623155270000002E-3</v>
          </cell>
          <cell r="K619">
            <v>-3.8153165609999999E-3</v>
          </cell>
          <cell r="L619">
            <v>-8.3453147470000003E-2</v>
          </cell>
        </row>
        <row r="620">
          <cell r="A620">
            <v>-6.508744742E-3</v>
          </cell>
          <cell r="B620">
            <v>-1.9799700699999999E-2</v>
          </cell>
          <cell r="C620">
            <v>-1.9799700699999999E-2</v>
          </cell>
          <cell r="F620">
            <v>6.56694637E-3</v>
          </cell>
          <cell r="G620">
            <v>-1.5267175569999999E-2</v>
          </cell>
          <cell r="H620">
            <v>-3.3814589669999999E-2</v>
          </cell>
          <cell r="J620">
            <v>-7.524609596E-3</v>
          </cell>
          <cell r="K620">
            <v>4.4404973359999999E-4</v>
          </cell>
          <cell r="L620">
            <v>-6.5475378529999996E-3</v>
          </cell>
        </row>
        <row r="621">
          <cell r="A621">
            <v>2.5759871649999998E-2</v>
          </cell>
          <cell r="B621">
            <v>8.1033470349999998E-3</v>
          </cell>
          <cell r="C621">
            <v>8.1033470349999998E-3</v>
          </cell>
          <cell r="F621">
            <v>2.6458861909999999E-2</v>
          </cell>
          <cell r="G621">
            <v>3.3455732350000003E-2</v>
          </cell>
          <cell r="H621">
            <v>4.4042469520000002E-2</v>
          </cell>
          <cell r="J621">
            <v>-3.8427584770000002E-3</v>
          </cell>
          <cell r="K621">
            <v>5.8255659120000003E-3</v>
          </cell>
          <cell r="L621">
            <v>1.5790196349999999E-3</v>
          </cell>
        </row>
        <row r="622">
          <cell r="A622">
            <v>8.037886688E-3</v>
          </cell>
          <cell r="B622">
            <v>9.5526561039999992E-3</v>
          </cell>
          <cell r="C622">
            <v>9.5526561039999992E-3</v>
          </cell>
          <cell r="F622">
            <v>1.235875706E-3</v>
          </cell>
          <cell r="G622">
            <v>1.1843663639999999E-3</v>
          </cell>
          <cell r="H622">
            <v>2.2598870059999999E-3</v>
          </cell>
          <cell r="J622">
            <v>2.8671219309999999E-2</v>
          </cell>
          <cell r="K622">
            <v>-1.467262397E-2</v>
          </cell>
          <cell r="L622">
            <v>-5.6892179039999997E-3</v>
          </cell>
        </row>
        <row r="623">
          <cell r="A623">
            <v>2.555924314E-2</v>
          </cell>
          <cell r="B623">
            <v>4.6157396719999997E-3</v>
          </cell>
          <cell r="C623">
            <v>4.6157396719999997E-3</v>
          </cell>
          <cell r="F623">
            <v>4.7610650679999998E-3</v>
          </cell>
          <cell r="G623">
            <v>4.4164037849999997E-2</v>
          </cell>
          <cell r="H623">
            <v>3.1567080050000002E-2</v>
          </cell>
          <cell r="J623">
            <v>3.0405919019999999E-3</v>
          </cell>
          <cell r="K623">
            <v>3.5604321780000003E-2</v>
          </cell>
          <cell r="L623">
            <v>1.5166138149999999E-2</v>
          </cell>
        </row>
        <row r="624">
          <cell r="A624">
            <v>-6.3461376819999998E-3</v>
          </cell>
          <cell r="B624">
            <v>4.9965541010000003E-2</v>
          </cell>
          <cell r="C624">
            <v>4.9965541010000003E-2</v>
          </cell>
          <cell r="F624">
            <v>5.9143559140000003E-2</v>
          </cell>
          <cell r="G624">
            <v>1.1329305140000001E-2</v>
          </cell>
          <cell r="H624">
            <v>-8.014571949E-3</v>
          </cell>
          <cell r="J624">
            <v>2.7787601680000001E-3</v>
          </cell>
          <cell r="K624">
            <v>-3.1893615870000002E-3</v>
          </cell>
          <cell r="L624">
            <v>-2.967540405E-2</v>
          </cell>
        </row>
        <row r="625">
          <cell r="A625">
            <v>3.0241509109999998E-2</v>
          </cell>
          <cell r="B625">
            <v>4.999453014E-2</v>
          </cell>
          <cell r="C625">
            <v>4.999453014E-2</v>
          </cell>
          <cell r="F625">
            <v>3.214581607E-2</v>
          </cell>
          <cell r="G625">
            <v>-9.3353248689999994E-3</v>
          </cell>
          <cell r="H625">
            <v>3.8560411310000001E-2</v>
          </cell>
          <cell r="J625">
            <v>4.3833131799999999E-3</v>
          </cell>
          <cell r="K625">
            <v>-1.263557484E-2</v>
          </cell>
          <cell r="L625">
            <v>-2.7293722440000002E-3</v>
          </cell>
        </row>
        <row r="626">
          <cell r="A626">
            <v>1.231628212E-3</v>
          </cell>
          <cell r="B626">
            <v>-3.7143154820000003E-2</v>
          </cell>
          <cell r="C626">
            <v>-3.7143154820000003E-2</v>
          </cell>
          <cell r="F626">
            <v>5.763364906E-2</v>
          </cell>
          <cell r="G626">
            <v>1.0554089710000001E-2</v>
          </cell>
          <cell r="H626">
            <v>1.0608203679999999E-3</v>
          </cell>
          <cell r="J626">
            <v>-1.2540757459999999E-2</v>
          </cell>
          <cell r="K626">
            <v>-1.147910144E-2</v>
          </cell>
          <cell r="L626">
            <v>-1.6350877190000002E-2</v>
          </cell>
        </row>
        <row r="627">
          <cell r="A627">
            <v>-3.5140232899999999E-2</v>
          </cell>
          <cell r="B627">
            <v>-2.9702970299999999E-2</v>
          </cell>
          <cell r="C627">
            <v>-2.9702970299999999E-2</v>
          </cell>
          <cell r="F627">
            <v>-1.700060716E-2</v>
          </cell>
          <cell r="G627">
            <v>-5.9679224170000001E-3</v>
          </cell>
          <cell r="H627">
            <v>4.945249029E-3</v>
          </cell>
          <cell r="J627">
            <v>-2.4384048769999999E-3</v>
          </cell>
          <cell r="K627">
            <v>-2.92254695E-2</v>
          </cell>
          <cell r="L627">
            <v>4.4232003999999997E-3</v>
          </cell>
        </row>
        <row r="628">
          <cell r="A628">
            <v>5.6946156129999998E-3</v>
          </cell>
          <cell r="B628">
            <v>-8.3640013380000006E-3</v>
          </cell>
          <cell r="C628">
            <v>-8.3640013380000006E-3</v>
          </cell>
          <cell r="F628">
            <v>-1.2198888200000001E-2</v>
          </cell>
          <cell r="G628">
            <v>-1.6135084429999998E-2</v>
          </cell>
          <cell r="H628">
            <v>-2.0035149379999999E-2</v>
          </cell>
          <cell r="J628">
            <v>-1.0184855120000001E-3</v>
          </cell>
          <cell r="K628">
            <v>8.012820513E-4</v>
          </cell>
          <cell r="L628">
            <v>-2.386533134E-2</v>
          </cell>
        </row>
        <row r="629">
          <cell r="A629">
            <v>-1.495879992E-2</v>
          </cell>
          <cell r="B629">
            <v>-2.5809716600000001E-2</v>
          </cell>
          <cell r="C629">
            <v>-2.5809716600000001E-2</v>
          </cell>
          <cell r="F629">
            <v>-1.2505862120000001E-2</v>
          </cell>
          <cell r="G629">
            <v>1.9069412659999999E-3</v>
          </cell>
          <cell r="H629">
            <v>-1.291248207E-2</v>
          </cell>
          <cell r="J629">
            <v>-1.172452465E-2</v>
          </cell>
          <cell r="K629">
            <v>-4.575088642E-4</v>
          </cell>
          <cell r="L629">
            <v>-1.3825220109999999E-3</v>
          </cell>
        </row>
        <row r="630">
          <cell r="A630">
            <v>-1.5872334949999999E-3</v>
          </cell>
          <cell r="B630">
            <v>1.956709957E-2</v>
          </cell>
          <cell r="C630">
            <v>1.956709957E-2</v>
          </cell>
          <cell r="F630">
            <v>-6.6487256609999998E-3</v>
          </cell>
          <cell r="G630">
            <v>-1.1419870570000001E-2</v>
          </cell>
          <cell r="H630">
            <v>-2.3255813949999999E-2</v>
          </cell>
          <cell r="J630">
            <v>1.464899159E-2</v>
          </cell>
          <cell r="K630">
            <v>-3.1468131369999999E-3</v>
          </cell>
          <cell r="L630">
            <v>3.4756630720000001E-2</v>
          </cell>
        </row>
        <row r="631">
          <cell r="A631">
            <v>2.7627395379999999E-2</v>
          </cell>
          <cell r="B631">
            <v>-1.6644021740000001E-2</v>
          </cell>
          <cell r="C631">
            <v>-1.6644021740000001E-2</v>
          </cell>
          <cell r="F631">
            <v>-2.9003984060000002E-2</v>
          </cell>
          <cell r="G631">
            <v>-1.7327685789999998E-2</v>
          </cell>
          <cell r="H631">
            <v>0.13504464290000001</v>
          </cell>
          <cell r="J631">
            <v>-4.168573026E-3</v>
          </cell>
          <cell r="K631">
            <v>-1.7218619069999999E-3</v>
          </cell>
          <cell r="L631">
            <v>-3.091331596E-2</v>
          </cell>
        </row>
        <row r="632">
          <cell r="A632">
            <v>3.5414140570000002E-2</v>
          </cell>
          <cell r="B632">
            <v>9.6142774899999998E-3</v>
          </cell>
          <cell r="C632">
            <v>9.6142774899999998E-3</v>
          </cell>
          <cell r="F632">
            <v>1.0339734119999999E-2</v>
          </cell>
          <cell r="G632">
            <v>1.567398119E-3</v>
          </cell>
          <cell r="H632">
            <v>-4.9491969849999998E-2</v>
          </cell>
          <cell r="J632">
            <v>1.5314717439999999E-4</v>
          </cell>
          <cell r="K632">
            <v>6.0944057949999996E-3</v>
          </cell>
          <cell r="L632">
            <v>-2.0418543819999999E-2</v>
          </cell>
        </row>
        <row r="633">
          <cell r="A633">
            <v>-2.2250040379999999E-2</v>
          </cell>
          <cell r="B633">
            <v>-1.1518503730000001E-2</v>
          </cell>
          <cell r="C633">
            <v>-1.1518503730000001E-2</v>
          </cell>
          <cell r="F633">
            <v>-1.9005847950000002E-2</v>
          </cell>
          <cell r="G633">
            <v>7.0422535210000001E-3</v>
          </cell>
          <cell r="H633">
            <v>-1.2413793100000001E-2</v>
          </cell>
          <cell r="J633">
            <v>-6.1759902000000002E-3</v>
          </cell>
          <cell r="K633">
            <v>2.8573061319999999E-4</v>
          </cell>
          <cell r="L633">
            <v>4.176248053E-2</v>
          </cell>
        </row>
        <row r="634">
          <cell r="A634">
            <v>-1.1564035849999999E-3</v>
          </cell>
          <cell r="B634">
            <v>4.0380732620000001E-4</v>
          </cell>
          <cell r="C634">
            <v>4.0380732620000001E-4</v>
          </cell>
          <cell r="F634">
            <v>-5.4644808739999998E-3</v>
          </cell>
          <cell r="G634">
            <v>-6.9930069930000003E-3</v>
          </cell>
          <cell r="H634">
            <v>-4.1201117320000001E-2</v>
          </cell>
          <cell r="J634">
            <v>2.3008576860000001E-2</v>
          </cell>
          <cell r="K634">
            <v>-6.9127056670000003E-3</v>
          </cell>
          <cell r="L634">
            <v>4.1227570489999997E-2</v>
          </cell>
        </row>
        <row r="635">
          <cell r="A635">
            <v>1.8606574319999999E-3</v>
          </cell>
          <cell r="B635">
            <v>1.7126052360000001E-2</v>
          </cell>
          <cell r="C635">
            <v>1.7126052360000001E-2</v>
          </cell>
          <cell r="F635">
            <v>-8.4915084919999998E-3</v>
          </cell>
          <cell r="G635">
            <v>1.4084507039999999E-2</v>
          </cell>
          <cell r="H635">
            <v>-1.019664967E-2</v>
          </cell>
          <cell r="J635">
            <v>-1.9729906120000001E-2</v>
          </cell>
          <cell r="K635">
            <v>-3.8543404479999999E-3</v>
          </cell>
          <cell r="L635">
            <v>-1.2240990219999999E-2</v>
          </cell>
        </row>
        <row r="636">
          <cell r="A636">
            <v>1.8324391249999999E-2</v>
          </cell>
          <cell r="B636">
            <v>1.3039287940000001E-3</v>
          </cell>
          <cell r="C636">
            <v>1.3039287940000001E-3</v>
          </cell>
          <cell r="F636">
            <v>-1.0075566750000001E-2</v>
          </cell>
          <cell r="G636">
            <v>1.5046296299999999E-2</v>
          </cell>
          <cell r="H636">
            <v>3.6791758649999998E-3</v>
          </cell>
          <cell r="J636">
            <v>-2.48898904E-2</v>
          </cell>
          <cell r="K636">
            <v>1.6747516750000001E-3</v>
          </cell>
          <cell r="L636">
            <v>-1.059263362E-2</v>
          </cell>
        </row>
        <row r="637">
          <cell r="A637">
            <v>-6.7682580850000002E-3</v>
          </cell>
          <cell r="B637">
            <v>-1.387158872E-2</v>
          </cell>
          <cell r="C637">
            <v>-1.387158872E-2</v>
          </cell>
          <cell r="F637">
            <v>6.7854113660000001E-3</v>
          </cell>
          <cell r="G637">
            <v>-6.0813378939999999E-3</v>
          </cell>
          <cell r="H637">
            <v>1.979472141E-2</v>
          </cell>
          <cell r="J637">
            <v>-1.6649159659999999E-2</v>
          </cell>
          <cell r="K637">
            <v>8.0714903430000005E-3</v>
          </cell>
          <cell r="L637">
            <v>-2.9249177800000001E-2</v>
          </cell>
        </row>
        <row r="638">
          <cell r="A638">
            <v>1.105806504E-2</v>
          </cell>
          <cell r="B638">
            <v>-2.4516277199999999E-2</v>
          </cell>
          <cell r="C638">
            <v>-2.4516277199999999E-2</v>
          </cell>
          <cell r="F638">
            <v>-3.0834035379999999E-2</v>
          </cell>
          <cell r="G638">
            <v>8.0305927339999993E-3</v>
          </cell>
          <cell r="H638">
            <v>-1.114306254E-2</v>
          </cell>
          <cell r="J638">
            <v>-2.0723174699999999E-2</v>
          </cell>
          <cell r="K638">
            <v>-3.431512725E-3</v>
          </cell>
          <cell r="L638">
            <v>1.737187342E-2</v>
          </cell>
        </row>
        <row r="639">
          <cell r="A639">
            <v>1.6183711359999998E-2</v>
          </cell>
          <cell r="B639">
            <v>-2.778104768E-2</v>
          </cell>
          <cell r="C639">
            <v>-2.778104768E-2</v>
          </cell>
          <cell r="F639">
            <v>2.4339360220000002E-3</v>
          </cell>
          <cell r="G639">
            <v>1.441578149E-2</v>
          </cell>
          <cell r="H639">
            <v>8.3605961470000004E-3</v>
          </cell>
          <cell r="J639">
            <v>1.587128443E-2</v>
          </cell>
          <cell r="K639">
            <v>5.6814921089999998E-3</v>
          </cell>
          <cell r="L639">
            <v>1.2753294599999999E-2</v>
          </cell>
        </row>
        <row r="640">
          <cell r="A640">
            <v>8.3799992060000009E-3</v>
          </cell>
          <cell r="B640">
            <v>-1.1381523189999999E-2</v>
          </cell>
          <cell r="C640">
            <v>-1.1381523189999999E-2</v>
          </cell>
          <cell r="F640">
            <v>1.2313562260000001E-2</v>
          </cell>
          <cell r="G640">
            <v>2.6178010470000001E-3</v>
          </cell>
          <cell r="H640">
            <v>-2.523431867E-3</v>
          </cell>
          <cell r="J640">
            <v>1.369054011E-2</v>
          </cell>
          <cell r="K640">
            <v>3.7377311119999999E-2</v>
          </cell>
          <cell r="L640">
            <v>6.9959423529999997E-5</v>
          </cell>
        </row>
        <row r="641">
          <cell r="A641">
            <v>2.756990941E-4</v>
          </cell>
          <cell r="B641">
            <v>7.6546233929999999E-3</v>
          </cell>
          <cell r="C641">
            <v>7.6546233929999999E-3</v>
          </cell>
          <cell r="F641">
            <v>4.7627205759999999E-2</v>
          </cell>
          <cell r="G641">
            <v>8.2058933230000006E-3</v>
          </cell>
          <cell r="H641">
            <v>-2.1684134440000001E-3</v>
          </cell>
          <cell r="J641">
            <v>-8.3152375399999992E-3</v>
          </cell>
          <cell r="K641">
            <v>3.3005115789999998E-4</v>
          </cell>
          <cell r="L641">
            <v>2.6582721230000001E-3</v>
          </cell>
        </row>
        <row r="642">
          <cell r="A642">
            <v>7.8749458600000004E-5</v>
          </cell>
          <cell r="B642">
            <v>-7.3533880279999997E-3</v>
          </cell>
          <cell r="C642">
            <v>-7.3533880279999997E-3</v>
          </cell>
          <cell r="F642">
            <v>3.4832379390000001E-2</v>
          </cell>
          <cell r="G642">
            <v>9.6189419160000005E-3</v>
          </cell>
          <cell r="H642">
            <v>9.3806591810000006E-2</v>
          </cell>
          <cell r="J642">
            <v>-2.7451399269999999E-2</v>
          </cell>
          <cell r="K642">
            <v>-5.2790761620000001E-2</v>
          </cell>
          <cell r="L642">
            <v>-2.8744854529999999E-2</v>
          </cell>
        </row>
        <row r="643">
          <cell r="A643">
            <v>1.8977125080000001E-2</v>
          </cell>
          <cell r="B643">
            <v>-1.28566181E-3</v>
          </cell>
          <cell r="C643">
            <v>-1.28566181E-3</v>
          </cell>
          <cell r="F643">
            <v>-1.153603034E-2</v>
          </cell>
          <cell r="G643">
            <v>-3.664345914E-4</v>
          </cell>
          <cell r="H643">
            <v>7.2847682119999996E-3</v>
          </cell>
          <cell r="J643">
            <v>-9.4453596919999994E-3</v>
          </cell>
          <cell r="K643">
            <v>-1.857764877E-2</v>
          </cell>
          <cell r="L643">
            <v>1.2211766400000001E-2</v>
          </cell>
        </row>
        <row r="644">
          <cell r="A644">
            <v>6.5298867899999998E-3</v>
          </cell>
          <cell r="B644">
            <v>-2.8811377429999998E-3</v>
          </cell>
          <cell r="C644">
            <v>-2.8811377429999998E-3</v>
          </cell>
          <cell r="F644">
            <v>1.7905675459999999E-2</v>
          </cell>
          <cell r="G644">
            <v>1.0630498530000001E-2</v>
          </cell>
          <cell r="H644">
            <v>2.301117686E-3</v>
          </cell>
          <cell r="J644">
            <v>-4.4350814950000001E-4</v>
          </cell>
          <cell r="K644">
            <v>-1.2658976630000001E-2</v>
          </cell>
          <cell r="L644">
            <v>2.263856362E-2</v>
          </cell>
        </row>
        <row r="645">
          <cell r="A645">
            <v>1.49328215E-2</v>
          </cell>
          <cell r="B645">
            <v>-1.1926718310000001E-2</v>
          </cell>
          <cell r="C645">
            <v>-1.1926718310000001E-2</v>
          </cell>
          <cell r="F645">
            <v>-2.308779645E-2</v>
          </cell>
          <cell r="G645">
            <v>5.0779833150000004E-3</v>
          </cell>
          <cell r="H645">
            <v>-1.475893736E-2</v>
          </cell>
          <cell r="J645">
            <v>-1.9966722130000001E-3</v>
          </cell>
          <cell r="K645">
            <v>2.4564136359999998E-3</v>
          </cell>
          <cell r="L645">
            <v>-4.3858431640000001E-2</v>
          </cell>
        </row>
        <row r="646">
          <cell r="A646">
            <v>-5.9003744470000003E-3</v>
          </cell>
          <cell r="B646">
            <v>-2.0345943259999999E-2</v>
          </cell>
          <cell r="C646">
            <v>-2.0345943259999999E-2</v>
          </cell>
          <cell r="F646">
            <v>-2.7974276530000002E-2</v>
          </cell>
          <cell r="G646">
            <v>7.2176109710000004E-4</v>
          </cell>
          <cell r="H646">
            <v>-2.729693742E-2</v>
          </cell>
          <cell r="J646">
            <v>-2.189618762E-2</v>
          </cell>
          <cell r="K646">
            <v>-1.2550800859999999E-2</v>
          </cell>
          <cell r="L646">
            <v>-4.6813761070000001E-2</v>
          </cell>
        </row>
        <row r="647">
          <cell r="A647">
            <v>-2.282844424E-4</v>
          </cell>
          <cell r="B647">
            <v>0</v>
          </cell>
          <cell r="C647">
            <v>0</v>
          </cell>
          <cell r="F647">
            <v>-1.1412504130000001E-2</v>
          </cell>
          <cell r="G647">
            <v>8.6548864049999993E-3</v>
          </cell>
          <cell r="H647">
            <v>-8.8980150579999993E-3</v>
          </cell>
          <cell r="J647">
            <v>1.3579545449999999E-2</v>
          </cell>
          <cell r="K647">
            <v>3.5709962470000002E-3</v>
          </cell>
          <cell r="L647">
            <v>-8.3758471029999997E-4</v>
          </cell>
        </row>
        <row r="648">
          <cell r="A648">
            <v>5.2897971610000004E-3</v>
          </cell>
          <cell r="B648">
            <v>-8.891711654E-3</v>
          </cell>
          <cell r="C648">
            <v>-8.891711654E-3</v>
          </cell>
          <cell r="F648">
            <v>3.5134682950000002E-3</v>
          </cell>
          <cell r="G648">
            <v>4.2903110479999996E-3</v>
          </cell>
          <cell r="H648">
            <v>-1.3812154700000001E-2</v>
          </cell>
          <cell r="J648">
            <v>-1.1603789450000001E-2</v>
          </cell>
          <cell r="K648">
            <v>-7.418129184E-3</v>
          </cell>
          <cell r="L648">
            <v>1.2802926379999999E-2</v>
          </cell>
        </row>
        <row r="649">
          <cell r="A649">
            <v>9.4639612360000007E-3</v>
          </cell>
          <cell r="B649">
            <v>-6.7286126240000002E-3</v>
          </cell>
          <cell r="C649">
            <v>-6.7286126240000002E-3</v>
          </cell>
          <cell r="F649">
            <v>-2.3341113700000001E-3</v>
          </cell>
          <cell r="G649">
            <v>-8.5439658240000008E-3</v>
          </cell>
          <cell r="H649">
            <v>-7.0028011199999999E-3</v>
          </cell>
          <cell r="J649">
            <v>-2.155172414E-3</v>
          </cell>
          <cell r="K649">
            <v>-5.164661563E-3</v>
          </cell>
          <cell r="L649">
            <v>3.0850263360000001E-2</v>
          </cell>
        </row>
        <row r="650">
          <cell r="A650">
            <v>-1.987549689E-2</v>
          </cell>
          <cell r="B650">
            <v>-1.55483871E-2</v>
          </cell>
          <cell r="C650">
            <v>-1.55483871E-2</v>
          </cell>
          <cell r="F650">
            <v>6.016042781E-3</v>
          </cell>
          <cell r="G650">
            <v>2.226211849E-2</v>
          </cell>
          <cell r="H650">
            <v>1.5514809589999999E-2</v>
          </cell>
          <cell r="J650">
            <v>-5.1153802430000004E-3</v>
          </cell>
          <cell r="K650">
            <v>-1.7712086970000001E-3</v>
          </cell>
          <cell r="L650">
            <v>-1.6496350359999998E-2</v>
          </cell>
        </row>
        <row r="651">
          <cell r="A651">
            <v>-2.2956841140000001E-3</v>
          </cell>
          <cell r="B651">
            <v>-1.140310636E-2</v>
          </cell>
          <cell r="C651">
            <v>-1.140310636E-2</v>
          </cell>
          <cell r="F651">
            <v>-5.9800664450000004E-3</v>
          </cell>
          <cell r="G651">
            <v>3.8637161920000002E-3</v>
          </cell>
          <cell r="H651">
            <v>3.8194444439999999E-3</v>
          </cell>
          <cell r="J651">
            <v>-2.2851919559999999E-3</v>
          </cell>
          <cell r="K651">
            <v>8.8105726869999994E-3</v>
          </cell>
          <cell r="L651">
            <v>2.1522933060000001E-3</v>
          </cell>
        </row>
        <row r="652">
          <cell r="A652">
            <v>-8.6286240220000004E-3</v>
          </cell>
          <cell r="B652">
            <v>-4.043752072E-3</v>
          </cell>
          <cell r="C652">
            <v>-4.043752072E-3</v>
          </cell>
          <cell r="F652">
            <v>-1.4371657750000001E-2</v>
          </cell>
          <cell r="G652">
            <v>2.0993701889999998E-3</v>
          </cell>
          <cell r="H652">
            <v>1.0377032170000001E-3</v>
          </cell>
          <cell r="J652">
            <v>-5.8405863489999999E-3</v>
          </cell>
          <cell r="K652">
            <v>-1.7527899079999999E-2</v>
          </cell>
          <cell r="L652">
            <v>3.614011701E-2</v>
          </cell>
        </row>
        <row r="653">
          <cell r="A653">
            <v>-2.553092724E-3</v>
          </cell>
          <cell r="B653">
            <v>2.5226304580000001E-2</v>
          </cell>
          <cell r="C653">
            <v>2.5226304580000001E-2</v>
          </cell>
          <cell r="F653">
            <v>3.8996269920000002E-3</v>
          </cell>
          <cell r="G653">
            <v>-1.0125698319999999E-2</v>
          </cell>
          <cell r="H653">
            <v>-2.1078092610000002E-2</v>
          </cell>
          <cell r="J653">
            <v>-1.486003917E-2</v>
          </cell>
          <cell r="K653">
            <v>0</v>
          </cell>
          <cell r="L653">
            <v>-1.193624473E-2</v>
          </cell>
        </row>
        <row r="654">
          <cell r="A654">
            <v>1.279813845E-3</v>
          </cell>
          <cell r="B654">
            <v>-2.246315653E-2</v>
          </cell>
          <cell r="C654">
            <v>-2.246315653E-2</v>
          </cell>
          <cell r="F654">
            <v>-1.5369025499999999E-2</v>
          </cell>
          <cell r="G654">
            <v>-4.4444444440000001E-2</v>
          </cell>
          <cell r="H654">
            <v>-2.2943875749999999E-2</v>
          </cell>
          <cell r="J654">
            <v>-2.3386342380000001E-4</v>
          </cell>
          <cell r="K654">
            <v>9.9388851159999993E-3</v>
          </cell>
          <cell r="L654">
            <v>-6.2934027780000004E-3</v>
          </cell>
        </row>
        <row r="655">
          <cell r="A655">
            <v>1.8204353549999999E-3</v>
          </cell>
          <cell r="B655">
            <v>1.1489672580000001E-2</v>
          </cell>
          <cell r="C655">
            <v>1.1489672580000001E-2</v>
          </cell>
          <cell r="F655">
            <v>1.0291595200000001E-3</v>
          </cell>
          <cell r="G655">
            <v>-1.84569952E-3</v>
          </cell>
          <cell r="H655">
            <v>-3.251445087E-3</v>
          </cell>
          <cell r="J655">
            <v>3.7076023389999997E-2</v>
          </cell>
          <cell r="K655">
            <v>-5.9902200490000003E-3</v>
          </cell>
          <cell r="L655">
            <v>-4.1857756420000003E-2</v>
          </cell>
        </row>
        <row r="656">
          <cell r="A656">
            <v>-4.4461627680000004E-3</v>
          </cell>
          <cell r="B656">
            <v>-1.116217991E-2</v>
          </cell>
          <cell r="C656">
            <v>-1.116217991E-2</v>
          </cell>
          <cell r="F656">
            <v>1.165181631E-2</v>
          </cell>
          <cell r="G656">
            <v>9.615384615E-3</v>
          </cell>
          <cell r="H656">
            <v>9.7861544040000002E-3</v>
          </cell>
          <cell r="J656">
            <v>-1.8044434419999999E-3</v>
          </cell>
          <cell r="K656">
            <v>6.9487147949999998E-3</v>
          </cell>
          <cell r="L656">
            <v>-1.831028719E-2</v>
          </cell>
        </row>
        <row r="657">
          <cell r="A657">
            <v>6.7184466019999996E-3</v>
          </cell>
          <cell r="B657">
            <v>-4.5152722439999998E-3</v>
          </cell>
          <cell r="C657">
            <v>-4.5152722439999998E-3</v>
          </cell>
          <cell r="F657">
            <v>-2.1680216799999999E-2</v>
          </cell>
          <cell r="G657">
            <v>2.1611721609999999E-2</v>
          </cell>
          <cell r="H657">
            <v>5.7430007179999996E-3</v>
          </cell>
          <cell r="J657">
            <v>4.2368094000000004E-3</v>
          </cell>
          <cell r="K657">
            <v>1.300763359E-2</v>
          </cell>
          <cell r="L657">
            <v>3.188607693E-2</v>
          </cell>
        </row>
        <row r="658">
          <cell r="A658">
            <v>1.022258226E-2</v>
          </cell>
          <cell r="B658">
            <v>1.6141942369999999E-2</v>
          </cell>
          <cell r="C658">
            <v>1.6141942369999999E-2</v>
          </cell>
          <cell r="F658">
            <v>-8.6565096949999996E-4</v>
          </cell>
          <cell r="G658">
            <v>7.8881319470000006E-3</v>
          </cell>
          <cell r="H658">
            <v>0</v>
          </cell>
          <cell r="J658">
            <v>6.4127805589999998E-3</v>
          </cell>
          <cell r="K658">
            <v>1.205690861E-2</v>
          </cell>
          <cell r="L658">
            <v>2.5875646889999999E-2</v>
          </cell>
        </row>
        <row r="659">
          <cell r="A659">
            <v>-2.6882541619999999E-2</v>
          </cell>
          <cell r="B659">
            <v>-1.601680452E-2</v>
          </cell>
          <cell r="C659">
            <v>-1.601680452E-2</v>
          </cell>
          <cell r="F659">
            <v>1.0916652230000001E-2</v>
          </cell>
          <cell r="G659">
            <v>-6.7591604409999997E-3</v>
          </cell>
          <cell r="H659">
            <v>-1.0706638119999999E-3</v>
          </cell>
          <cell r="J659">
            <v>-1.363814208E-2</v>
          </cell>
          <cell r="K659">
            <v>-1.6142482730000001E-2</v>
          </cell>
          <cell r="L659">
            <v>3.4581079110000003E-2</v>
          </cell>
        </row>
        <row r="660">
          <cell r="A660">
            <v>2.0404959970000001E-2</v>
          </cell>
          <cell r="B660">
            <v>5.1367578390000002E-3</v>
          </cell>
          <cell r="C660">
            <v>5.1367578390000002E-3</v>
          </cell>
          <cell r="F660">
            <v>-1.5941035310000001E-2</v>
          </cell>
          <cell r="G660">
            <v>4.6561604580000002E-3</v>
          </cell>
          <cell r="H660">
            <v>2.286530904E-2</v>
          </cell>
          <cell r="J660">
            <v>2.1533405109999998E-3</v>
          </cell>
          <cell r="K660">
            <v>-7.6890476480000001E-3</v>
          </cell>
          <cell r="L660">
            <v>-2.4450568860000001E-2</v>
          </cell>
        </row>
        <row r="661">
          <cell r="A661">
            <v>-1.7689586220000001E-3</v>
          </cell>
          <cell r="B661">
            <v>5.4821795979999997E-2</v>
          </cell>
          <cell r="C661">
            <v>5.4821795979999997E-2</v>
          </cell>
          <cell r="F661">
            <v>-1.114788364E-2</v>
          </cell>
          <cell r="G661">
            <v>6.0606060609999998E-3</v>
          </cell>
          <cell r="H661">
            <v>2.444987775E-3</v>
          </cell>
          <cell r="J661">
            <v>-1.0743568000000001E-3</v>
          </cell>
          <cell r="K661">
            <v>2.78828554E-2</v>
          </cell>
          <cell r="L661">
            <v>8.4027526259999999E-2</v>
          </cell>
        </row>
        <row r="662">
          <cell r="A662">
            <v>1.8221742820000001E-2</v>
          </cell>
          <cell r="B662">
            <v>2.7748065190000001E-2</v>
          </cell>
          <cell r="C662">
            <v>2.7748065190000001E-2</v>
          </cell>
          <cell r="F662">
            <v>5.2844812399999999E-4</v>
          </cell>
          <cell r="G662">
            <v>-7.4415308289999997E-3</v>
          </cell>
          <cell r="H662">
            <v>-1.010452962E-2</v>
          </cell>
          <cell r="J662">
            <v>-4.8115023209999996E-3</v>
          </cell>
          <cell r="K662">
            <v>1.5314299280000001E-2</v>
          </cell>
          <cell r="L662">
            <v>4.6308052119999998E-2</v>
          </cell>
        </row>
        <row r="663">
          <cell r="A663">
            <v>1.172865196E-3</v>
          </cell>
          <cell r="B663">
            <v>-3.5569976740000002E-2</v>
          </cell>
          <cell r="C663">
            <v>-3.5569976740000002E-2</v>
          </cell>
          <cell r="F663">
            <v>1.4084507039999999E-2</v>
          </cell>
          <cell r="G663">
            <v>6.0692609780000004E-3</v>
          </cell>
          <cell r="H663">
            <v>1.16156283E-2</v>
          </cell>
          <cell r="J663">
            <v>-4.8347648029999999E-3</v>
          </cell>
          <cell r="K663">
            <v>3.7415960250000001E-3</v>
          </cell>
          <cell r="L663">
            <v>-2.3246902539999999E-2</v>
          </cell>
        </row>
        <row r="664">
          <cell r="A664">
            <v>-2.290076336E-2</v>
          </cell>
          <cell r="B664">
            <v>-1.6885672569999999E-2</v>
          </cell>
          <cell r="C664">
            <v>-1.6885672569999999E-2</v>
          </cell>
          <cell r="F664">
            <v>-1.163194444E-2</v>
          </cell>
          <cell r="G664">
            <v>2.022711143E-2</v>
          </cell>
          <cell r="H664">
            <v>-3.4794711200000002E-4</v>
          </cell>
          <cell r="J664">
            <v>1.0573845449999999E-2</v>
          </cell>
          <cell r="K664">
            <v>-8.5036985259999993E-3</v>
          </cell>
          <cell r="L664">
            <v>1.026546358E-2</v>
          </cell>
        </row>
        <row r="665">
          <cell r="A665">
            <v>-1.8989789600000001E-2</v>
          </cell>
          <cell r="B665">
            <v>2.156647511E-2</v>
          </cell>
          <cell r="C665">
            <v>2.156647511E-2</v>
          </cell>
          <cell r="F665">
            <v>-6.4992095560000001E-3</v>
          </cell>
          <cell r="G665">
            <v>-9.043478261E-3</v>
          </cell>
          <cell r="H665">
            <v>-4.872955099E-3</v>
          </cell>
          <cell r="J665">
            <v>-1.577965047E-2</v>
          </cell>
          <cell r="K665">
            <v>-3.8183633910000001E-3</v>
          </cell>
          <cell r="L665">
            <v>-3.3590058899999997E-2</v>
          </cell>
        </row>
        <row r="666">
          <cell r="A666">
            <v>1.4113936529999999E-2</v>
          </cell>
          <cell r="B666">
            <v>-1.0239555020000001E-2</v>
          </cell>
          <cell r="C666">
            <v>-1.0239555020000001E-2</v>
          </cell>
          <cell r="F666">
            <v>-6.3649222069999999E-3</v>
          </cell>
          <cell r="G666">
            <v>-1.2636012639999999E-2</v>
          </cell>
          <cell r="H666">
            <v>-1.7138859740000002E-2</v>
          </cell>
          <cell r="J666">
            <v>-1.4538558789999999E-2</v>
          </cell>
          <cell r="K666">
            <v>0</v>
          </cell>
          <cell r="L666">
            <v>-1.004553978E-2</v>
          </cell>
        </row>
        <row r="667">
          <cell r="A667">
            <v>-1.360650002E-2</v>
          </cell>
          <cell r="B667">
            <v>-9.7707388719999993E-3</v>
          </cell>
          <cell r="C667">
            <v>-9.7707388719999993E-3</v>
          </cell>
          <cell r="F667">
            <v>-5.8185053379999997E-2</v>
          </cell>
          <cell r="G667">
            <v>1.421969428E-2</v>
          </cell>
          <cell r="H667">
            <v>2.1352313170000001E-3</v>
          </cell>
          <cell r="J667">
            <v>-4.198495539E-3</v>
          </cell>
          <cell r="K667">
            <v>-1.6865196369999998E-2</v>
          </cell>
          <cell r="L667">
            <v>-2.7059937759999998E-3</v>
          </cell>
        </row>
        <row r="668">
          <cell r="A668">
            <v>6.7788594170000004E-3</v>
          </cell>
          <cell r="B668">
            <v>-3.095575906E-3</v>
          </cell>
          <cell r="C668">
            <v>-3.095575906E-3</v>
          </cell>
          <cell r="F668">
            <v>-8.0672586429999998E-2</v>
          </cell>
          <cell r="G668">
            <v>-1.3669821239999999E-2</v>
          </cell>
          <cell r="H668">
            <v>-1.1008522729999999E-2</v>
          </cell>
          <cell r="J668">
            <v>-1.6630555719999999E-2</v>
          </cell>
          <cell r="K668">
            <v>9.0571017269999998E-3</v>
          </cell>
          <cell r="L668">
            <v>-1.478768145E-2</v>
          </cell>
        </row>
        <row r="669">
          <cell r="A669">
            <v>7.0620473670000003E-2</v>
          </cell>
          <cell r="B669">
            <v>1.261482727E-2</v>
          </cell>
          <cell r="C669">
            <v>1.261482727E-2</v>
          </cell>
          <cell r="F669">
            <v>-4.5211672830000001E-2</v>
          </cell>
          <cell r="G669">
            <v>1.1727078889999999E-2</v>
          </cell>
          <cell r="H669">
            <v>3.2315978459999999E-2</v>
          </cell>
          <cell r="J669">
            <v>-1.30411481E-2</v>
          </cell>
          <cell r="K669">
            <v>-1.48606075E-3</v>
          </cell>
          <cell r="L669">
            <v>1.246213164E-2</v>
          </cell>
        </row>
        <row r="670">
          <cell r="A670">
            <v>-5.7771764959999999E-3</v>
          </cell>
          <cell r="B670">
            <v>-1.9165655149999999E-2</v>
          </cell>
          <cell r="C670">
            <v>-1.9165655149999999E-2</v>
          </cell>
          <cell r="F670">
            <v>3.938872148E-2</v>
          </cell>
          <cell r="G670">
            <v>1.404987706E-2</v>
          </cell>
          <cell r="H670">
            <v>-8.3478260870000001E-3</v>
          </cell>
          <cell r="J670">
            <v>2.666827561E-2</v>
          </cell>
          <cell r="K670">
            <v>1.2977735440000001E-2</v>
          </cell>
          <cell r="L670">
            <v>8.8405304319999992E-3</v>
          </cell>
        </row>
        <row r="671">
          <cell r="A671">
            <v>-3.4423154720000002E-2</v>
          </cell>
          <cell r="B671">
            <v>-1.237543151E-2</v>
          </cell>
          <cell r="C671">
            <v>-1.237543151E-2</v>
          </cell>
          <cell r="F671">
            <v>7.2478774070000003E-3</v>
          </cell>
          <cell r="G671">
            <v>2.2514721160000001E-2</v>
          </cell>
          <cell r="H671">
            <v>-2.2448263770000001E-2</v>
          </cell>
          <cell r="J671">
            <v>-6.5232722140000001E-3</v>
          </cell>
          <cell r="K671">
            <v>-4.7014574520000001E-4</v>
          </cell>
          <cell r="L671">
            <v>2.8311425679999999E-3</v>
          </cell>
        </row>
        <row r="672">
          <cell r="A672">
            <v>-7.4271567320000004E-3</v>
          </cell>
          <cell r="B672">
            <v>-1.5696102350000001E-2</v>
          </cell>
          <cell r="C672">
            <v>-1.5696102350000001E-2</v>
          </cell>
          <cell r="F672">
            <v>-3.3100328950000001E-2</v>
          </cell>
          <cell r="G672">
            <v>-1.0162601629999999E-3</v>
          </cell>
          <cell r="H672">
            <v>1.11230714E-2</v>
          </cell>
          <cell r="J672">
            <v>-2.4253179529999998E-3</v>
          </cell>
          <cell r="K672">
            <v>-1.7991533399999999E-2</v>
          </cell>
          <cell r="L672">
            <v>-3.3272837270000001E-2</v>
          </cell>
        </row>
        <row r="673">
          <cell r="A673">
            <v>8.3653108209999997E-3</v>
          </cell>
          <cell r="B673">
            <v>2.3450586259999998E-3</v>
          </cell>
          <cell r="C673">
            <v>2.3450586259999998E-3</v>
          </cell>
          <cell r="F673">
            <v>3.444609824E-2</v>
          </cell>
          <cell r="G673">
            <v>-1.695489997E-3</v>
          </cell>
          <cell r="H673">
            <v>3.5486160400000002E-4</v>
          </cell>
          <cell r="J673">
            <v>-1.5713946869999999E-2</v>
          </cell>
          <cell r="K673">
            <v>1.4369536579999999E-3</v>
          </cell>
          <cell r="L673">
            <v>1.501877347E-2</v>
          </cell>
        </row>
        <row r="674">
          <cell r="A674">
            <v>-8.4100768699999998E-3</v>
          </cell>
          <cell r="B674">
            <v>-1.417112299E-2</v>
          </cell>
          <cell r="C674">
            <v>-1.417112299E-2</v>
          </cell>
          <cell r="F674">
            <v>-4.7276464540000002E-3</v>
          </cell>
          <cell r="G674">
            <v>-9.5108695649999998E-3</v>
          </cell>
          <cell r="H674">
            <v>-1.418942888E-3</v>
          </cell>
          <cell r="J674">
            <v>-6.3859268629999997E-3</v>
          </cell>
          <cell r="K674">
            <v>-1.00442425E-2</v>
          </cell>
          <cell r="L674">
            <v>3.7676394029999998E-3</v>
          </cell>
        </row>
        <row r="675">
          <cell r="A675">
            <v>-2.4484783360000002E-2</v>
          </cell>
          <cell r="B675">
            <v>-5.5329536210000002E-2</v>
          </cell>
          <cell r="C675">
            <v>-5.5329536210000002E-2</v>
          </cell>
          <cell r="F675">
            <v>-3.2011565470000003E-2</v>
          </cell>
          <cell r="G675">
            <v>3.4293552809999998E-4</v>
          </cell>
          <cell r="H675">
            <v>1.4209591469999999E-3</v>
          </cell>
          <cell r="J675">
            <v>-2.0614806279999998E-2</v>
          </cell>
          <cell r="K675">
            <v>-1.7151829930000001E-2</v>
          </cell>
          <cell r="L675">
            <v>1.699310721E-2</v>
          </cell>
        </row>
        <row r="676">
          <cell r="A676">
            <v>-4.2487902749999999E-3</v>
          </cell>
          <cell r="B676">
            <v>-3.8472581110000001E-2</v>
          </cell>
          <cell r="C676">
            <v>-3.8472581110000001E-2</v>
          </cell>
          <cell r="F676">
            <v>-1.8988692129999998E-2</v>
          </cell>
          <cell r="G676">
            <v>-1.611244429E-2</v>
          </cell>
          <cell r="H676">
            <v>-1.6672578930000001E-2</v>
          </cell>
          <cell r="J676">
            <v>-9.5957407289999994E-3</v>
          </cell>
          <cell r="K676">
            <v>-7.8038589160000001E-3</v>
          </cell>
          <cell r="L676">
            <v>-1.9460475099999999E-2</v>
          </cell>
        </row>
        <row r="677">
          <cell r="A677">
            <v>-4.4012484689999999E-2</v>
          </cell>
          <cell r="B677">
            <v>-6.5467303670000004E-2</v>
          </cell>
          <cell r="C677">
            <v>-6.5467303670000004E-2</v>
          </cell>
          <cell r="F677">
            <v>-4.2627229230000001E-2</v>
          </cell>
          <cell r="G677">
            <v>-8.7108013939999999E-3</v>
          </cell>
          <cell r="H677">
            <v>-3.1024531019999999E-2</v>
          </cell>
          <cell r="J677">
            <v>-2.669083635E-2</v>
          </cell>
          <cell r="K677">
            <v>-3.6663157240000001E-2</v>
          </cell>
          <cell r="L677">
            <v>-3.1891595949999997E-2</v>
          </cell>
        </row>
        <row r="678">
          <cell r="A678">
            <v>2.847460429E-2</v>
          </cell>
          <cell r="B678">
            <v>8.0437734639999994E-2</v>
          </cell>
          <cell r="C678">
            <v>8.0437734639999994E-2</v>
          </cell>
          <cell r="F678">
            <v>1.1812812359999999E-2</v>
          </cell>
          <cell r="G678">
            <v>-1.7223198589999999E-2</v>
          </cell>
          <cell r="H678">
            <v>-4.9143708119999997E-2</v>
          </cell>
          <cell r="J678">
            <v>-1.48352707E-2</v>
          </cell>
          <cell r="K678">
            <v>1.12504018E-2</v>
          </cell>
          <cell r="L678">
            <v>2.8276544610000001E-3</v>
          </cell>
        </row>
        <row r="679">
          <cell r="A679">
            <v>2.141766455E-2</v>
          </cell>
          <cell r="B679">
            <v>1.8852580220000002E-2</v>
          </cell>
          <cell r="C679">
            <v>1.8852580220000002E-2</v>
          </cell>
          <cell r="F679">
            <v>8.4193982939999995E-2</v>
          </cell>
          <cell r="G679">
            <v>1.072961373E-2</v>
          </cell>
          <cell r="H679">
            <v>2.5058731399999999E-2</v>
          </cell>
          <cell r="J679">
            <v>6.5580182530000003E-2</v>
          </cell>
          <cell r="K679">
            <v>1.4303877939999999E-2</v>
          </cell>
          <cell r="L679">
            <v>6.3442830959999997E-3</v>
          </cell>
        </row>
        <row r="680">
          <cell r="A680">
            <v>-1.302175538E-2</v>
          </cell>
          <cell r="B680">
            <v>1.1610187940000001E-2</v>
          </cell>
          <cell r="C680">
            <v>1.1610187940000001E-2</v>
          </cell>
          <cell r="F680">
            <v>-3.520397598E-3</v>
          </cell>
          <cell r="G680">
            <v>2.4769992920000001E-2</v>
          </cell>
          <cell r="H680">
            <v>5.3093964860000002E-2</v>
          </cell>
          <cell r="J680">
            <v>-1.480484522E-2</v>
          </cell>
          <cell r="K680">
            <v>0</v>
          </cell>
          <cell r="L680">
            <v>1.8212384420000002E-2</v>
          </cell>
        </row>
        <row r="681">
          <cell r="A681">
            <v>4.1454081630000004E-3</v>
          </cell>
          <cell r="B681">
            <v>7.5317409080000002E-3</v>
          </cell>
          <cell r="C681">
            <v>7.5317409080000002E-3</v>
          </cell>
          <cell r="F681">
            <v>4.5719035739999999E-3</v>
          </cell>
          <cell r="G681">
            <v>-6.2154696130000001E-3</v>
          </cell>
          <cell r="H681">
            <v>-7.2542618790000001E-3</v>
          </cell>
          <cell r="J681">
            <v>-7.2031793340000001E-3</v>
          </cell>
          <cell r="K681">
            <v>3.3845189600000001E-3</v>
          </cell>
          <cell r="L681">
            <v>-1.066318107E-2</v>
          </cell>
        </row>
        <row r="682">
          <cell r="A682">
            <v>1.1789456970000001E-2</v>
          </cell>
          <cell r="B682">
            <v>1.3669372060000001E-2</v>
          </cell>
          <cell r="C682">
            <v>1.3669372060000001E-2</v>
          </cell>
          <cell r="F682">
            <v>-2.0686801819999999E-4</v>
          </cell>
          <cell r="G682">
            <v>5.2119527449999998E-3</v>
          </cell>
          <cell r="H682">
            <v>-8.4033613450000006E-3</v>
          </cell>
          <cell r="J682">
            <v>3.3149862400000001E-3</v>
          </cell>
          <cell r="K682">
            <v>-7.4957836220000001E-4</v>
          </cell>
          <cell r="L682">
            <v>2.531117447E-2</v>
          </cell>
        </row>
        <row r="683">
          <cell r="A683">
            <v>3.3818509949999999E-2</v>
          </cell>
          <cell r="B683">
            <v>-1.9946621719999998E-2</v>
          </cell>
          <cell r="C683">
            <v>-1.9946621719999998E-2</v>
          </cell>
          <cell r="F683">
            <v>-1.44837575E-3</v>
          </cell>
          <cell r="G683">
            <v>1.4517801590000001E-2</v>
          </cell>
          <cell r="H683">
            <v>1.215917465E-2</v>
          </cell>
          <cell r="J683">
            <v>-4.1144567050000001E-3</v>
          </cell>
          <cell r="K683">
            <v>3.5006563729999998E-3</v>
          </cell>
          <cell r="L683">
            <v>1.3563919970000001E-4</v>
          </cell>
        </row>
        <row r="684">
          <cell r="A684">
            <v>1.4079162080000001E-2</v>
          </cell>
          <cell r="B684">
            <v>1.218288663E-3</v>
          </cell>
          <cell r="C684">
            <v>1.218288663E-3</v>
          </cell>
          <cell r="F684">
            <v>-1.01533361E-2</v>
          </cell>
          <cell r="G684">
            <v>2.5212947190000001E-2</v>
          </cell>
          <cell r="H684">
            <v>2.6938478339999999E-2</v>
          </cell>
          <cell r="J684">
            <v>4.2566510169999997E-3</v>
          </cell>
          <cell r="K684">
            <v>7.0391827069999999E-3</v>
          </cell>
          <cell r="L684">
            <v>-9.968129111E-3</v>
          </cell>
        </row>
        <row r="685">
          <cell r="A685">
            <v>-1.90853978E-3</v>
          </cell>
          <cell r="B685">
            <v>-1.5102712759999999E-2</v>
          </cell>
          <cell r="C685">
            <v>-1.5102712759999999E-2</v>
          </cell>
          <cell r="F685">
            <v>-2.1142976760000001E-2</v>
          </cell>
          <cell r="G685">
            <v>-5.9820538380000003E-3</v>
          </cell>
          <cell r="H685">
            <v>-9.9255583130000002E-3</v>
          </cell>
          <cell r="J685">
            <v>-9.038209811E-3</v>
          </cell>
          <cell r="K685">
            <v>-3.031052827E-3</v>
          </cell>
          <cell r="L685">
            <v>-1.3287671230000001E-2</v>
          </cell>
        </row>
        <row r="686">
          <cell r="A686">
            <v>-5.2116531059999997E-3</v>
          </cell>
          <cell r="B686">
            <v>-5.813953488E-3</v>
          </cell>
          <cell r="C686">
            <v>-5.813953488E-3</v>
          </cell>
          <cell r="F686">
            <v>-5.774165954E-3</v>
          </cell>
          <cell r="G686">
            <v>-2.20661986E-2</v>
          </cell>
          <cell r="H686">
            <v>2.864303616E-3</v>
          </cell>
          <cell r="J686">
            <v>-2.9563467100000001E-3</v>
          </cell>
          <cell r="K686">
            <v>4.4673326300000002E-3</v>
          </cell>
          <cell r="L686">
            <v>-1.783978898E-2</v>
          </cell>
        </row>
        <row r="687">
          <cell r="A687">
            <v>0</v>
          </cell>
          <cell r="B687">
            <v>-1.133040936E-2</v>
          </cell>
          <cell r="C687">
            <v>-1.133040936E-2</v>
          </cell>
          <cell r="F687">
            <v>-1.5917401590000001E-2</v>
          </cell>
          <cell r="G687">
            <v>1.7094017089999999E-3</v>
          </cell>
          <cell r="H687">
            <v>-1.6065690819999999E-2</v>
          </cell>
          <cell r="J687">
            <v>9.4631253549999992E-3</v>
          </cell>
          <cell r="K687">
            <v>6.3005744639999996E-3</v>
          </cell>
          <cell r="L687">
            <v>-1.356986359E-2</v>
          </cell>
        </row>
        <row r="688">
          <cell r="A688">
            <v>1.620684457E-2</v>
          </cell>
          <cell r="B688">
            <v>-3.0314232899999998E-3</v>
          </cell>
          <cell r="C688">
            <v>-3.0314232899999998E-3</v>
          </cell>
          <cell r="F688">
            <v>3.4972677600000001E-3</v>
          </cell>
          <cell r="G688">
            <v>5.8020477819999998E-3</v>
          </cell>
          <cell r="H688">
            <v>-1.052249637E-2</v>
          </cell>
          <cell r="J688">
            <v>-6.7495781509999998E-3</v>
          </cell>
          <cell r="K688">
            <v>6.8135780490000001E-3</v>
          </cell>
          <cell r="L688">
            <v>-1.8127104679999999E-2</v>
          </cell>
        </row>
        <row r="689">
          <cell r="A689">
            <v>8.9385060459999995E-3</v>
          </cell>
          <cell r="B689">
            <v>-4.7463660630000003E-3</v>
          </cell>
          <cell r="C689">
            <v>-4.7463660630000003E-3</v>
          </cell>
          <cell r="F689">
            <v>-1.9167937270000001E-2</v>
          </cell>
          <cell r="G689">
            <v>5.4292500850000001E-3</v>
          </cell>
          <cell r="H689">
            <v>-2.5669233589999999E-3</v>
          </cell>
          <cell r="J689">
            <v>-6.5437614039999996E-3</v>
          </cell>
          <cell r="K689">
            <v>7.13327643E-3</v>
          </cell>
          <cell r="L689">
            <v>3.0429071799999999E-2</v>
          </cell>
        </row>
        <row r="690">
          <cell r="A690">
            <v>4.19806639E-2</v>
          </cell>
          <cell r="B690">
            <v>-1.028315946E-2</v>
          </cell>
          <cell r="C690">
            <v>-1.028315946E-2</v>
          </cell>
          <cell r="F690">
            <v>1.354652454E-2</v>
          </cell>
          <cell r="G690">
            <v>8.0998987509999995E-3</v>
          </cell>
          <cell r="H690">
            <v>-2.5735294119999998E-3</v>
          </cell>
          <cell r="J690">
            <v>5.4468300720000003E-3</v>
          </cell>
          <cell r="K690">
            <v>6.053635208E-3</v>
          </cell>
          <cell r="L690">
            <v>-1.147227533E-2</v>
          </cell>
        </row>
        <row r="691">
          <cell r="A691">
            <v>-1.4499911799999999E-2</v>
          </cell>
          <cell r="B691">
            <v>-1.731666918E-3</v>
          </cell>
          <cell r="C691">
            <v>-1.731666918E-3</v>
          </cell>
          <cell r="F691">
            <v>4.8422436460000003E-2</v>
          </cell>
          <cell r="G691">
            <v>-1.7073987280000001E-2</v>
          </cell>
          <cell r="H691">
            <v>8.8462956140000007E-3</v>
          </cell>
          <cell r="J691">
            <v>3.7795275590000001E-4</v>
          </cell>
          <cell r="K691">
            <v>-2.6114688010000001E-2</v>
          </cell>
          <cell r="L691">
            <v>1.4542589010000001E-2</v>
          </cell>
        </row>
        <row r="692">
          <cell r="A692">
            <v>-1.4319467319999999E-2</v>
          </cell>
          <cell r="B692">
            <v>2.56429595E-3</v>
          </cell>
          <cell r="C692">
            <v>2.56429595E-3</v>
          </cell>
          <cell r="F692">
            <v>-3.4273772199999997E-2</v>
          </cell>
          <cell r="G692">
            <v>-4.4277929159999996E-3</v>
          </cell>
          <cell r="H692">
            <v>2.1921812200000001E-3</v>
          </cell>
          <cell r="J692">
            <v>-4.2818462310000001E-3</v>
          </cell>
          <cell r="K692">
            <v>-3.5835650289999998E-3</v>
          </cell>
          <cell r="L692">
            <v>4.9428046890000004E-4</v>
          </cell>
        </row>
        <row r="693">
          <cell r="A693">
            <v>-6.9005593080000002E-3</v>
          </cell>
          <cell r="B693">
            <v>-7.5979839010000003E-3</v>
          </cell>
          <cell r="C693">
            <v>-7.5979839010000003E-3</v>
          </cell>
          <cell r="F693">
            <v>-6.4921012769999999E-4</v>
          </cell>
          <cell r="G693">
            <v>5.4738282590000003E-3</v>
          </cell>
          <cell r="H693">
            <v>-8.7495442949999998E-3</v>
          </cell>
          <cell r="J693">
            <v>-2.845759818E-3</v>
          </cell>
          <cell r="K693">
            <v>-1.0541328209999999E-3</v>
          </cell>
          <cell r="L693">
            <v>-2.3572588039999998E-2</v>
          </cell>
        </row>
        <row r="694">
          <cell r="A694">
            <v>2.2271796369999999E-2</v>
          </cell>
          <cell r="B694">
            <v>-7.5045482110000002E-3</v>
          </cell>
          <cell r="C694">
            <v>-7.5045482110000002E-3</v>
          </cell>
          <cell r="F694">
            <v>-5.6301429189999997E-3</v>
          </cell>
          <cell r="G694">
            <v>4.4232732220000001E-3</v>
          </cell>
          <cell r="H694">
            <v>-1.6550202279999999E-2</v>
          </cell>
          <cell r="J694">
            <v>-7.6103500760000002E-4</v>
          </cell>
          <cell r="K694">
            <v>5.5245189319999997E-3</v>
          </cell>
          <cell r="L694">
            <v>3.4333212869999997E-2</v>
          </cell>
        </row>
        <row r="695">
          <cell r="A695">
            <v>-6.8328980789999997E-3</v>
          </cell>
          <cell r="B695">
            <v>1.3136790650000001E-2</v>
          </cell>
          <cell r="C695">
            <v>1.3136790650000001E-2</v>
          </cell>
          <cell r="F695">
            <v>1.045296167E-2</v>
          </cell>
          <cell r="G695">
            <v>1.6937669379999999E-3</v>
          </cell>
          <cell r="H695">
            <v>3.7397157819999999E-4</v>
          </cell>
          <cell r="J695">
            <v>-5.9025133280000003E-3</v>
          </cell>
          <cell r="K695">
            <v>-9.5684918819999992E-3</v>
          </cell>
          <cell r="L695">
            <v>-1.1460517119999999E-2</v>
          </cell>
        </row>
        <row r="696">
          <cell r="A696">
            <v>-1.224695627E-2</v>
          </cell>
          <cell r="B696">
            <v>2.8420655860000001E-2</v>
          </cell>
          <cell r="C696">
            <v>2.8420655860000001E-2</v>
          </cell>
          <cell r="F696">
            <v>-3.8793103449999998E-2</v>
          </cell>
          <cell r="G696">
            <v>9.4690564759999998E-3</v>
          </cell>
          <cell r="H696">
            <v>1.121495327E-2</v>
          </cell>
          <cell r="J696">
            <v>-8.4913490389999999E-3</v>
          </cell>
          <cell r="K696">
            <v>-1.5706806279999999E-2</v>
          </cell>
          <cell r="L696">
            <v>1.6046939060000001E-2</v>
          </cell>
        </row>
        <row r="697">
          <cell r="A697">
            <v>-1.830646926E-2</v>
          </cell>
          <cell r="B697">
            <v>-1.546694033E-2</v>
          </cell>
          <cell r="C697">
            <v>-1.546694033E-2</v>
          </cell>
          <cell r="F697">
            <v>3.1390134530000002E-2</v>
          </cell>
          <cell r="G697">
            <v>1.675041876E-2</v>
          </cell>
          <cell r="H697">
            <v>-2.9574861369999999E-3</v>
          </cell>
          <cell r="J697">
            <v>2.3824855119999998E-2</v>
          </cell>
          <cell r="K697">
            <v>-1.209473151E-2</v>
          </cell>
          <cell r="L697">
            <v>3.1308703819999999E-2</v>
          </cell>
        </row>
        <row r="698">
          <cell r="A698">
            <v>2.8008915299999999E-2</v>
          </cell>
          <cell r="B698">
            <v>-3.2983396620000001E-2</v>
          </cell>
          <cell r="C698">
            <v>-3.2983396620000001E-2</v>
          </cell>
          <cell r="F698">
            <v>7.1739130429999999E-3</v>
          </cell>
          <cell r="G698">
            <v>-9.8846787480000005E-4</v>
          </cell>
          <cell r="H698">
            <v>-1.483129403E-3</v>
          </cell>
          <cell r="J698">
            <v>-1.301886792E-2</v>
          </cell>
          <cell r="K698">
            <v>-4.2304980450000003E-3</v>
          </cell>
          <cell r="L698">
            <v>1.0321797210000001E-2</v>
          </cell>
        </row>
        <row r="699">
          <cell r="A699">
            <v>-4.2711570429999998E-2</v>
          </cell>
          <cell r="B699">
            <v>-5.620572836E-3</v>
          </cell>
          <cell r="C699">
            <v>-5.620572836E-3</v>
          </cell>
          <cell r="F699">
            <v>0.19123677959999999</v>
          </cell>
          <cell r="G699">
            <v>4.947229551E-3</v>
          </cell>
          <cell r="H699">
            <v>-1.0768659490000001E-2</v>
          </cell>
          <cell r="J699">
            <v>3.9508060919999999E-3</v>
          </cell>
          <cell r="K699">
            <v>1.6092693919999999E-3</v>
          </cell>
          <cell r="L699">
            <v>1.1618589740000001E-2</v>
          </cell>
        </row>
        <row r="700">
          <cell r="A700">
            <v>-3.0084553829999999E-2</v>
          </cell>
          <cell r="B700">
            <v>-1.347270616E-2</v>
          </cell>
          <cell r="C700">
            <v>-1.347270616E-2</v>
          </cell>
          <cell r="F700">
            <v>3.4064142050000003E-2</v>
          </cell>
          <cell r="G700">
            <v>-1.3127666559999999E-3</v>
          </cell>
          <cell r="H700">
            <v>4.354354354E-2</v>
          </cell>
          <cell r="J700">
            <v>-8.6956521740000001E-3</v>
          </cell>
          <cell r="K700">
            <v>-2.757069409E-2</v>
          </cell>
          <cell r="L700">
            <v>5.5445544549999996E-3</v>
          </cell>
        </row>
        <row r="701">
          <cell r="A701">
            <v>-2.2844911459999999E-2</v>
          </cell>
          <cell r="B701">
            <v>-3.9635821359999997E-2</v>
          </cell>
          <cell r="C701">
            <v>-3.9635821359999997E-2</v>
          </cell>
          <cell r="F701">
            <v>-2.31294901E-2</v>
          </cell>
          <cell r="G701">
            <v>1.9717384159999999E-3</v>
          </cell>
          <cell r="H701">
            <v>-1.8705035969999999E-2</v>
          </cell>
          <cell r="J701">
            <v>2.8044563960000001E-2</v>
          </cell>
          <cell r="K701">
            <v>-1.533276056E-2</v>
          </cell>
          <cell r="L701">
            <v>1.5491663379999999E-2</v>
          </cell>
        </row>
        <row r="702">
          <cell r="A702">
            <v>-1.7285327390000001E-2</v>
          </cell>
          <cell r="B702">
            <v>5.2304674730000002E-3</v>
          </cell>
          <cell r="C702">
            <v>5.2304674730000002E-3</v>
          </cell>
          <cell r="F702">
            <v>6.8161434979999999E-3</v>
          </cell>
          <cell r="G702">
            <v>-3.1485733029999997E-2</v>
          </cell>
          <cell r="H702">
            <v>-3.1524926690000003E-2</v>
          </cell>
          <cell r="J702">
            <v>-1.9431988040000001E-2</v>
          </cell>
          <cell r="K702">
            <v>4.0271159139999999E-2</v>
          </cell>
          <cell r="L702">
            <v>-2.844214609E-3</v>
          </cell>
        </row>
        <row r="703">
          <cell r="A703">
            <v>-4.4581340680000003E-4</v>
          </cell>
          <cell r="B703">
            <v>2.0894308939999998E-2</v>
          </cell>
          <cell r="C703">
            <v>2.0894308939999998E-2</v>
          </cell>
          <cell r="F703">
            <v>1.4430785680000001E-2</v>
          </cell>
          <cell r="G703">
            <v>-1.8625126990000001E-2</v>
          </cell>
          <cell r="H703">
            <v>-9.0840272520000005E-3</v>
          </cell>
          <cell r="J703">
            <v>-4.4461382110000001E-3</v>
          </cell>
          <cell r="K703">
            <v>3.5744241560000001E-2</v>
          </cell>
          <cell r="L703">
            <v>-7.7790742900000001E-4</v>
          </cell>
        </row>
        <row r="704">
          <cell r="A704">
            <v>-2.4895592590000001E-2</v>
          </cell>
          <cell r="B704">
            <v>-2.7952536430000001E-2</v>
          </cell>
          <cell r="C704">
            <v>-2.7952536430000001E-2</v>
          </cell>
          <cell r="F704">
            <v>-2.2128556380000001E-2</v>
          </cell>
          <cell r="G704">
            <v>0</v>
          </cell>
          <cell r="H704">
            <v>-6.1115355229999996E-3</v>
          </cell>
          <cell r="J704">
            <v>-3.5791757049999998E-2</v>
          </cell>
          <cell r="K704">
            <v>-1.0029278020000001E-2</v>
          </cell>
          <cell r="L704">
            <v>9.7314130010000004E-4</v>
          </cell>
        </row>
        <row r="705">
          <cell r="A705">
            <v>9.4390619149999997E-3</v>
          </cell>
          <cell r="B705">
            <v>-1.441913813E-2</v>
          </cell>
          <cell r="C705">
            <v>-1.441913813E-2</v>
          </cell>
          <cell r="F705">
            <v>-1.2571839080000001E-3</v>
          </cell>
          <cell r="G705">
            <v>-4.4858523119999999E-3</v>
          </cell>
          <cell r="H705">
            <v>-6.9177555730000001E-3</v>
          </cell>
          <cell r="J705">
            <v>2.580559783E-3</v>
          </cell>
          <cell r="K705">
            <v>3.3916435940000003E-2</v>
          </cell>
          <cell r="L705">
            <v>3.953593882E-3</v>
          </cell>
        </row>
        <row r="706">
          <cell r="A706">
            <v>1.0463008730000001E-2</v>
          </cell>
          <cell r="B706">
            <v>-1.9534497089999998E-2</v>
          </cell>
          <cell r="C706">
            <v>-1.9534497089999998E-2</v>
          </cell>
          <cell r="F706">
            <v>-3.6504225860000003E-2</v>
          </cell>
          <cell r="G706">
            <v>-5.54592721E-3</v>
          </cell>
          <cell r="H706">
            <v>1.9349845199999999E-3</v>
          </cell>
          <cell r="J706">
            <v>-1.0031678990000001E-2</v>
          </cell>
          <cell r="K706">
            <v>-1.0407157199999999E-2</v>
          </cell>
          <cell r="L706">
            <v>-2.9309231759999999E-2</v>
          </cell>
        </row>
        <row r="707">
          <cell r="A707">
            <v>2.5723603750000001E-2</v>
          </cell>
          <cell r="B707">
            <v>3.111487919E-2</v>
          </cell>
          <cell r="C707">
            <v>3.111487919E-2</v>
          </cell>
          <cell r="F707">
            <v>1.978350131E-2</v>
          </cell>
          <cell r="G707">
            <v>5.9254095499999999E-3</v>
          </cell>
          <cell r="H707">
            <v>-5.021243723E-3</v>
          </cell>
          <cell r="J707">
            <v>-2.58E-2</v>
          </cell>
          <cell r="K707">
            <v>1.685116851E-2</v>
          </cell>
          <cell r="L707">
            <v>-3.238893323E-2</v>
          </cell>
        </row>
        <row r="708">
          <cell r="A708">
            <v>-1.9474583680000001E-2</v>
          </cell>
          <cell r="B708">
            <v>-1.7431343530000001E-2</v>
          </cell>
          <cell r="C708">
            <v>-1.7431343530000001E-2</v>
          </cell>
          <cell r="F708">
            <v>-1.7569546120000001E-2</v>
          </cell>
          <cell r="G708">
            <v>-5.5440055439999998E-3</v>
          </cell>
          <cell r="H708">
            <v>-1.9409937889999999E-3</v>
          </cell>
          <cell r="J708">
            <v>3.3052761239999999E-2</v>
          </cell>
          <cell r="K708">
            <v>-1.3910729409999999E-2</v>
          </cell>
          <cell r="L708">
            <v>3.6634820259999999E-2</v>
          </cell>
        </row>
        <row r="709">
          <cell r="A709">
            <v>9.0389526160000004E-3</v>
          </cell>
          <cell r="B709">
            <v>1.8493723850000001E-2</v>
          </cell>
          <cell r="C709">
            <v>1.8493723850000001E-2</v>
          </cell>
          <cell r="F709">
            <v>2.4590163929999999E-2</v>
          </cell>
          <cell r="G709">
            <v>8.0139372820000002E-3</v>
          </cell>
          <cell r="H709">
            <v>3.5005834309999998E-3</v>
          </cell>
          <cell r="J709">
            <v>1.285108638E-2</v>
          </cell>
          <cell r="K709">
            <v>1.49656526E-2</v>
          </cell>
          <cell r="L709">
            <v>8.6195464789999999E-3</v>
          </cell>
        </row>
        <row r="710">
          <cell r="A710">
            <v>-8.1947457219999995E-3</v>
          </cell>
          <cell r="B710">
            <v>2.1608742090000001E-2</v>
          </cell>
          <cell r="C710">
            <v>2.1608742090000001E-2</v>
          </cell>
          <cell r="F710">
            <v>3.0909090909999998E-3</v>
          </cell>
          <cell r="G710">
            <v>-5.1849291390000003E-3</v>
          </cell>
          <cell r="H710">
            <v>1.511627907E-2</v>
          </cell>
          <cell r="J710">
            <v>1.654676259E-2</v>
          </cell>
          <cell r="K710">
            <v>-3.4445250179999999E-3</v>
          </cell>
          <cell r="L710">
            <v>4.0099921110000004E-3</v>
          </cell>
        </row>
        <row r="711">
          <cell r="A711">
            <v>-1.0530579180000001E-3</v>
          </cell>
          <cell r="B711">
            <v>-2.3323146209999999E-3</v>
          </cell>
          <cell r="C711">
            <v>-2.3323146209999999E-3</v>
          </cell>
          <cell r="F711">
            <v>2.9001268810000002E-3</v>
          </cell>
          <cell r="G711">
            <v>1.5983321750000001E-2</v>
          </cell>
          <cell r="H711">
            <v>-1.0309278349999999E-2</v>
          </cell>
          <cell r="J711">
            <v>-2.5735057580000001E-4</v>
          </cell>
          <cell r="K711">
            <v>3.068340307E-2</v>
          </cell>
          <cell r="L711">
            <v>-4.5832514899999998E-3</v>
          </cell>
        </row>
        <row r="712">
          <cell r="A712">
            <v>-9.1631527729999999E-3</v>
          </cell>
          <cell r="B712">
            <v>-1.628375655E-2</v>
          </cell>
          <cell r="C712">
            <v>-1.628375655E-2</v>
          </cell>
          <cell r="F712">
            <v>5.8377010659999999E-2</v>
          </cell>
          <cell r="G712">
            <v>3.4199726399999999E-3</v>
          </cell>
          <cell r="H712">
            <v>1.3888888889999999E-2</v>
          </cell>
          <cell r="J712">
            <v>-9.5244224209999999E-3</v>
          </cell>
          <cell r="K712">
            <v>-1.529681709E-3</v>
          </cell>
          <cell r="L712">
            <v>-1.289219233E-2</v>
          </cell>
        </row>
        <row r="713">
          <cell r="A713">
            <v>1.309436124E-2</v>
          </cell>
          <cell r="B713">
            <v>-2.1797918539999999E-2</v>
          </cell>
          <cell r="C713">
            <v>-2.1797918539999999E-2</v>
          </cell>
          <cell r="F713">
            <v>-2.3736338799999999E-2</v>
          </cell>
          <cell r="G713">
            <v>9.8841172459999994E-3</v>
          </cell>
          <cell r="H713">
            <v>3.9954337899999998E-2</v>
          </cell>
          <cell r="J713">
            <v>-8.8363329219999995E-3</v>
          </cell>
          <cell r="K713">
            <v>9.7224677390000003E-3</v>
          </cell>
          <cell r="L713">
            <v>2.6854134740000001E-2</v>
          </cell>
        </row>
        <row r="714">
          <cell r="A714">
            <v>6.0990386949999996E-3</v>
          </cell>
          <cell r="B714">
            <v>4.1886571170000001E-3</v>
          </cell>
          <cell r="C714">
            <v>4.1886571170000001E-3</v>
          </cell>
          <cell r="F714">
            <v>2.0465278989999999E-2</v>
          </cell>
          <cell r="G714">
            <v>2.024974688E-3</v>
          </cell>
          <cell r="H714">
            <v>1.9758507139999999E-2</v>
          </cell>
          <cell r="J714">
            <v>9.1773189120000001E-3</v>
          </cell>
          <cell r="K714">
            <v>2.2759103640000002E-3</v>
          </cell>
          <cell r="L714">
            <v>-3.6340038940000001E-3</v>
          </cell>
        </row>
        <row r="715">
          <cell r="A715">
            <v>7.3065960089999998E-3</v>
          </cell>
          <cell r="B715">
            <v>4.0543922580000002E-2</v>
          </cell>
          <cell r="C715">
            <v>4.0543922580000002E-2</v>
          </cell>
          <cell r="F715">
            <v>5.142269455E-3</v>
          </cell>
          <cell r="G715">
            <v>-6.399461098E-3</v>
          </cell>
          <cell r="H715">
            <v>-1.399354144E-2</v>
          </cell>
          <cell r="J715">
            <v>-4.2221500490000003E-3</v>
          </cell>
          <cell r="K715">
            <v>4.7743813679999997E-3</v>
          </cell>
          <cell r="L715">
            <v>1.335156962E-2</v>
          </cell>
        </row>
        <row r="716">
          <cell r="A716">
            <v>-1.139850943E-2</v>
          </cell>
          <cell r="B716">
            <v>-8.8992223200000005E-3</v>
          </cell>
          <cell r="C716">
            <v>-8.8992223200000005E-3</v>
          </cell>
          <cell r="F716">
            <v>3.1207366980000002E-2</v>
          </cell>
          <cell r="G716">
            <v>5.6949152539999999E-2</v>
          </cell>
          <cell r="H716">
            <v>1.1280931589999999E-2</v>
          </cell>
          <cell r="J716">
            <v>6.5231572079999999E-3</v>
          </cell>
          <cell r="K716">
            <v>-8.9818624330000006E-3</v>
          </cell>
          <cell r="L716">
            <v>5.8487049300000003E-3</v>
          </cell>
        </row>
        <row r="717">
          <cell r="A717">
            <v>-1.6125781089999999E-3</v>
          </cell>
          <cell r="B717">
            <v>-8.4937712340000006E-3</v>
          </cell>
          <cell r="C717">
            <v>-8.4937712340000006E-3</v>
          </cell>
          <cell r="F717">
            <v>-3.6381676860000003E-2</v>
          </cell>
          <cell r="G717">
            <v>4.4900577289999997E-3</v>
          </cell>
          <cell r="H717">
            <v>6.6210867219999997E-2</v>
          </cell>
          <cell r="J717">
            <v>-2.0414776409999998E-2</v>
          </cell>
          <cell r="K717">
            <v>2.0991696880000001E-2</v>
          </cell>
          <cell r="L717">
            <v>1.5654952079999999E-2</v>
          </cell>
        </row>
        <row r="718">
          <cell r="A718">
            <v>-6.2992125980000004E-3</v>
          </cell>
          <cell r="B718">
            <v>-1.7133066820000001E-2</v>
          </cell>
          <cell r="C718">
            <v>-1.7133066820000001E-2</v>
          </cell>
          <cell r="F718">
            <v>-1.458726617E-2</v>
          </cell>
          <cell r="G718">
            <v>-1.1174968069999999E-2</v>
          </cell>
          <cell r="H718">
            <v>-2.7674654069999999E-2</v>
          </cell>
          <cell r="J718">
            <v>-1.369500496E-2</v>
          </cell>
          <cell r="K718">
            <v>2.605807228E-2</v>
          </cell>
          <cell r="L718">
            <v>-2.503932054E-2</v>
          </cell>
        </row>
        <row r="719">
          <cell r="A719">
            <v>-8.0458368889999993E-3</v>
          </cell>
          <cell r="B719">
            <v>-1.668465178E-2</v>
          </cell>
          <cell r="C719">
            <v>-1.668465178E-2</v>
          </cell>
          <cell r="F719">
            <v>-1.8286311390000001E-2</v>
          </cell>
          <cell r="G719">
            <v>-4.8433968359999999E-3</v>
          </cell>
          <cell r="H719">
            <v>-1.943769524E-2</v>
          </cell>
          <cell r="J719">
            <v>-3.62221626E-3</v>
          </cell>
          <cell r="K719">
            <v>2.0540299170000002E-2</v>
          </cell>
          <cell r="L719">
            <v>-3.2199780599999998E-2</v>
          </cell>
        </row>
        <row r="720">
          <cell r="A720">
            <v>-1.237147188E-2</v>
          </cell>
          <cell r="B720">
            <v>-3.3766672290000001E-2</v>
          </cell>
          <cell r="C720">
            <v>-3.3766672290000001E-2</v>
          </cell>
          <cell r="F720">
            <v>1.1885754829999999E-2</v>
          </cell>
          <cell r="G720">
            <v>-3.2446463339999999E-3</v>
          </cell>
          <cell r="H720">
            <v>-2.6194690270000001E-2</v>
          </cell>
          <cell r="J720">
            <v>1.7705668510000001E-2</v>
          </cell>
          <cell r="K720">
            <v>-1.487639466E-2</v>
          </cell>
          <cell r="L720">
            <v>-2.4003200429999999E-3</v>
          </cell>
        </row>
        <row r="721">
          <cell r="A721">
            <v>-2.4057405950000002E-3</v>
          </cell>
          <cell r="B721">
            <v>-3.8790843960000002E-2</v>
          </cell>
          <cell r="C721">
            <v>-3.8790843960000002E-2</v>
          </cell>
          <cell r="F721">
            <v>-1.647966339E-2</v>
          </cell>
          <cell r="G721">
            <v>6.8359375E-3</v>
          </cell>
          <cell r="H721">
            <v>-1.8175209010000001E-3</v>
          </cell>
          <cell r="J721">
            <v>2.5931070979999998E-2</v>
          </cell>
          <cell r="K721">
            <v>-5.9960026649999998E-3</v>
          </cell>
          <cell r="L721">
            <v>-3.7829167220000001E-2</v>
          </cell>
        </row>
        <row r="722">
          <cell r="A722">
            <v>-1.546713234E-2</v>
          </cell>
          <cell r="B722">
            <v>9.998182148999999E-4</v>
          </cell>
          <cell r="C722">
            <v>9.998182148999999E-4</v>
          </cell>
          <cell r="F722">
            <v>-4.1889483069999997E-2</v>
          </cell>
          <cell r="G722">
            <v>2.263174911E-3</v>
          </cell>
          <cell r="H722">
            <v>2.876911872E-2</v>
          </cell>
          <cell r="J722">
            <v>-1.244438713E-2</v>
          </cell>
          <cell r="K722">
            <v>-8.8248436100000008E-3</v>
          </cell>
          <cell r="L722">
            <v>-1.9727702140000001E-2</v>
          </cell>
        </row>
        <row r="723">
          <cell r="A723">
            <v>2.0777904470000001E-2</v>
          </cell>
          <cell r="B723">
            <v>4.5310088079999998E-2</v>
          </cell>
          <cell r="C723">
            <v>4.5310088079999998E-2</v>
          </cell>
          <cell r="F723">
            <v>-1.8604651160000001E-4</v>
          </cell>
          <cell r="G723">
            <v>1.6129032259999999E-3</v>
          </cell>
          <cell r="H723">
            <v>-7.4336283190000003E-3</v>
          </cell>
          <cell r="J723">
            <v>-1.175241577E-2</v>
          </cell>
          <cell r="K723">
            <v>5.296968331E-3</v>
          </cell>
          <cell r="L723">
            <v>2.8344671200000002E-3</v>
          </cell>
        </row>
        <row r="724">
          <cell r="A724">
            <v>-1.9858508130000002E-3</v>
          </cell>
          <cell r="B724">
            <v>1.7112578180000001E-2</v>
          </cell>
          <cell r="C724">
            <v>1.7112578180000001E-2</v>
          </cell>
          <cell r="F724">
            <v>5.2660960180000001E-2</v>
          </cell>
          <cell r="G724">
            <v>-2.0611916260000002E-2</v>
          </cell>
          <cell r="H724">
            <v>-1.3552068469999999E-2</v>
          </cell>
          <cell r="J724">
            <v>1.697938689E-2</v>
          </cell>
          <cell r="K724">
            <v>8.0156950670000008E-3</v>
          </cell>
          <cell r="L724">
            <v>4.2962125490000003E-2</v>
          </cell>
        </row>
        <row r="725">
          <cell r="A725">
            <v>-3.9796045270000004E-3</v>
          </cell>
          <cell r="B725">
            <v>-2.579212572E-2</v>
          </cell>
          <cell r="C725">
            <v>-2.579212572E-2</v>
          </cell>
          <cell r="F725">
            <v>-3.0758352480000001E-2</v>
          </cell>
          <cell r="G725">
            <v>1.8086155869999999E-2</v>
          </cell>
          <cell r="H725">
            <v>-3.2537960949999998E-3</v>
          </cell>
          <cell r="J725">
            <v>4.0278048460000004E-3</v>
          </cell>
          <cell r="K725">
            <v>2.1853973200000001E-2</v>
          </cell>
          <cell r="L725">
            <v>2.012195122E-2</v>
          </cell>
        </row>
        <row r="726">
          <cell r="A726">
            <v>-2.455570816E-3</v>
          </cell>
          <cell r="B726">
            <v>5.6631892699999999E-2</v>
          </cell>
          <cell r="C726">
            <v>5.6631892699999999E-2</v>
          </cell>
          <cell r="F726">
            <v>3.6476381540000002E-3</v>
          </cell>
          <cell r="G726">
            <v>-4.84496124E-3</v>
          </cell>
          <cell r="H726">
            <v>-1.124410591E-2</v>
          </cell>
          <cell r="J726">
            <v>1.2034940149999999E-2</v>
          </cell>
          <cell r="K726">
            <v>-6.4758380500000001E-3</v>
          </cell>
          <cell r="L726">
            <v>-1.8131101810000001E-2</v>
          </cell>
        </row>
        <row r="727">
          <cell r="A727">
            <v>1.0889519360000001E-2</v>
          </cell>
          <cell r="B727">
            <v>-1.6593379240000001E-3</v>
          </cell>
          <cell r="C727">
            <v>-1.6593379240000001E-3</v>
          </cell>
          <cell r="F727">
            <v>-3.634381247E-4</v>
          </cell>
          <cell r="G727">
            <v>1.298279779E-3</v>
          </cell>
          <cell r="H727">
            <v>-1.467351431E-3</v>
          </cell>
          <cell r="J727">
            <v>-3.4013170510000003E-2</v>
          </cell>
          <cell r="K727">
            <v>3.8341458070000002E-4</v>
          </cell>
          <cell r="L727">
            <v>-1.8398268400000001E-2</v>
          </cell>
        </row>
        <row r="728">
          <cell r="A728">
            <v>2.270007016E-3</v>
          </cell>
          <cell r="B728">
            <v>-7.0639075870000002E-3</v>
          </cell>
          <cell r="C728">
            <v>-7.0639075870000002E-3</v>
          </cell>
          <cell r="F728">
            <v>2.8722050539999999E-2</v>
          </cell>
          <cell r="G728">
            <v>2.560777958E-2</v>
          </cell>
          <cell r="H728">
            <v>7.3475385749999997E-3</v>
          </cell>
          <cell r="J728">
            <v>6.6185717119999999E-3</v>
          </cell>
          <cell r="K728">
            <v>-3.8326763029999998E-3</v>
          </cell>
          <cell r="L728">
            <v>-8.2690187430000002E-4</v>
          </cell>
        </row>
        <row r="729">
          <cell r="A729">
            <v>7.4122879259999998E-4</v>
          </cell>
          <cell r="B729">
            <v>-8.9554737190000004E-3</v>
          </cell>
          <cell r="C729">
            <v>-8.9554737190000004E-3</v>
          </cell>
          <cell r="F729">
            <v>-1.0955999290000001E-2</v>
          </cell>
          <cell r="G729">
            <v>3.1605562580000002E-4</v>
          </cell>
          <cell r="H729">
            <v>-5.8351568200000004E-3</v>
          </cell>
          <cell r="J729">
            <v>-6.2463015319999997E-3</v>
          </cell>
          <cell r="K729">
            <v>-2.0446300979999998E-2</v>
          </cell>
          <cell r="L729">
            <v>-2.834482759E-2</v>
          </cell>
        </row>
        <row r="730">
          <cell r="A730">
            <v>-1.086330343E-2</v>
          </cell>
          <cell r="B730">
            <v>-2.0268558399999998E-3</v>
          </cell>
          <cell r="C730">
            <v>-2.0268558399999998E-3</v>
          </cell>
          <cell r="F730">
            <v>-3.3946757189999999E-3</v>
          </cell>
          <cell r="G730">
            <v>-1.2322274879999999E-2</v>
          </cell>
          <cell r="H730">
            <v>2.934702861E-3</v>
          </cell>
          <cell r="J730">
            <v>4.9622866219999999E-3</v>
          </cell>
          <cell r="K730">
            <v>2.8055212659999999E-3</v>
          </cell>
          <cell r="L730">
            <v>-3.4778905529999999E-3</v>
          </cell>
        </row>
        <row r="731">
          <cell r="A731">
            <v>-2.0633996169999998E-2</v>
          </cell>
          <cell r="B731">
            <v>-1.887111788E-2</v>
          </cell>
          <cell r="C731">
            <v>-1.887111788E-2</v>
          </cell>
          <cell r="F731">
            <v>-2.6353531730000001E-2</v>
          </cell>
          <cell r="G731">
            <v>-3.1989763280000001E-3</v>
          </cell>
          <cell r="H731">
            <v>8.7783467450000003E-3</v>
          </cell>
          <cell r="J731">
            <v>-2.2252946209999999E-2</v>
          </cell>
          <cell r="K731">
            <v>-1.0854968669999999E-2</v>
          </cell>
          <cell r="L731">
            <v>5.1994301990000002E-3</v>
          </cell>
        </row>
        <row r="732">
          <cell r="A732">
            <v>-1.2743182399999999E-4</v>
          </cell>
          <cell r="B732">
            <v>-2.2252889429999999E-2</v>
          </cell>
          <cell r="C732">
            <v>-2.2252889429999999E-2</v>
          </cell>
          <cell r="F732">
            <v>-3.2774811270000002E-2</v>
          </cell>
          <cell r="G732">
            <v>0</v>
          </cell>
          <cell r="H732">
            <v>-4.4234952860000003E-2</v>
          </cell>
          <cell r="J732">
            <v>-1.9055955829999999E-2</v>
          </cell>
          <cell r="K732">
            <v>-2.3079533879999999E-2</v>
          </cell>
          <cell r="L732">
            <v>-1.445475802E-2</v>
          </cell>
        </row>
        <row r="733">
          <cell r="A733">
            <v>2.5489612980000002E-4</v>
          </cell>
          <cell r="B733">
            <v>-2.7081863090000002E-2</v>
          </cell>
          <cell r="C733">
            <v>-2.7081863090000002E-2</v>
          </cell>
          <cell r="F733">
            <v>-3.597944032E-2</v>
          </cell>
          <cell r="G733">
            <v>-1.6046213090000001E-2</v>
          </cell>
          <cell r="H733">
            <v>-7.5872534139999996E-3</v>
          </cell>
          <cell r="J733">
            <v>-1.1738056009999999E-2</v>
          </cell>
          <cell r="K733">
            <v>1.1928199190000001E-2</v>
          </cell>
          <cell r="L733">
            <v>-1.078438421E-3</v>
          </cell>
        </row>
        <row r="734">
          <cell r="A734">
            <v>-4.2471862390000002E-5</v>
          </cell>
          <cell r="B734">
            <v>-1.477921842E-2</v>
          </cell>
          <cell r="C734">
            <v>-1.477921842E-2</v>
          </cell>
          <cell r="F734">
            <v>9.4786729859999991E-3</v>
          </cell>
          <cell r="G734">
            <v>-4.8923679059999997E-3</v>
          </cell>
          <cell r="H734">
            <v>-1.490825688E-2</v>
          </cell>
          <cell r="J734">
            <v>-2.7783566020000001E-2</v>
          </cell>
          <cell r="K734">
            <v>7.7248798350000002E-3</v>
          </cell>
          <cell r="L734">
            <v>-6.9094573200000004E-3</v>
          </cell>
        </row>
        <row r="735">
          <cell r="A735">
            <v>6.9232076110000004E-3</v>
          </cell>
          <cell r="B735">
            <v>-3.7824406409999997E-2</v>
          </cell>
          <cell r="C735">
            <v>-3.7824406409999997E-2</v>
          </cell>
          <cell r="F735">
            <v>1.956181534E-3</v>
          </cell>
          <cell r="G735">
            <v>-2.294329728E-3</v>
          </cell>
          <cell r="H735">
            <v>-2.0566550249999999E-2</v>
          </cell>
          <cell r="J735">
            <v>1.5074658859999999E-2</v>
          </cell>
          <cell r="K735">
            <v>0</v>
          </cell>
          <cell r="L735">
            <v>-1.0218872299999999E-2</v>
          </cell>
        </row>
        <row r="736">
          <cell r="A736">
            <v>-3.7119838020000001E-3</v>
          </cell>
          <cell r="B736">
            <v>-1.013868962E-2</v>
          </cell>
          <cell r="C736">
            <v>-1.013868962E-2</v>
          </cell>
          <cell r="F736">
            <v>-6.5599375239999994E-2</v>
          </cell>
          <cell r="G736">
            <v>6.2417871219999999E-3</v>
          </cell>
          <cell r="H736">
            <v>2.7337559429999998E-2</v>
          </cell>
          <cell r="J736">
            <v>-2.8012387390000001E-2</v>
          </cell>
          <cell r="K736">
            <v>-3.3615354040000003E-2</v>
          </cell>
          <cell r="L736">
            <v>6.5900270919999997E-3</v>
          </cell>
        </row>
        <row r="737">
          <cell r="A737">
            <v>2.7858927129999999E-2</v>
          </cell>
          <cell r="B737">
            <v>2.5413083390000001E-2</v>
          </cell>
          <cell r="C737">
            <v>2.5413083390000001E-2</v>
          </cell>
          <cell r="F737">
            <v>1.044713748E-2</v>
          </cell>
          <cell r="G737">
            <v>-5.5501142670000003E-3</v>
          </cell>
          <cell r="H737">
            <v>-3.3937524099999998E-2</v>
          </cell>
          <cell r="J737">
            <v>8.7617668360000008E-3</v>
          </cell>
          <cell r="K737">
            <v>-1.6804747629999998E-2</v>
          </cell>
          <cell r="L737">
            <v>9.2383792829999999E-3</v>
          </cell>
        </row>
        <row r="738">
          <cell r="A738">
            <v>-8.7737364579999998E-3</v>
          </cell>
          <cell r="B738">
            <v>-1.093102149E-2</v>
          </cell>
          <cell r="C738">
            <v>-1.093102149E-2</v>
          </cell>
          <cell r="F738">
            <v>5.1902398680000003E-2</v>
          </cell>
          <cell r="G738">
            <v>-4.9244911359999999E-3</v>
          </cell>
          <cell r="H738">
            <v>3.1936127740000001E-3</v>
          </cell>
          <cell r="J738">
            <v>1.5074294740000001E-3</v>
          </cell>
          <cell r="K738">
            <v>1.009980278E-2</v>
          </cell>
          <cell r="L738">
            <v>-1.0811590019999999E-2</v>
          </cell>
        </row>
        <row r="739">
          <cell r="A739">
            <v>1.5541888300000001E-2</v>
          </cell>
          <cell r="B739">
            <v>7.9077743900000004E-3</v>
          </cell>
          <cell r="C739">
            <v>7.9077743900000004E-3</v>
          </cell>
          <cell r="F739">
            <v>9.2392372709999993E-3</v>
          </cell>
          <cell r="G739">
            <v>0</v>
          </cell>
          <cell r="H739">
            <v>1.19379228E-2</v>
          </cell>
          <cell r="J739">
            <v>-6.7373853210000003E-3</v>
          </cell>
          <cell r="K739">
            <v>-1.4258667609999999E-2</v>
          </cell>
          <cell r="L739">
            <v>-1.8507723699999999E-2</v>
          </cell>
        </row>
        <row r="740">
          <cell r="A740">
            <v>1.0639168510000001E-3</v>
          </cell>
          <cell r="B740">
            <v>-1.7865582759999998E-2</v>
          </cell>
          <cell r="C740">
            <v>-1.7865582759999998E-2</v>
          </cell>
          <cell r="F740">
            <v>3.116478379E-3</v>
          </cell>
          <cell r="G740">
            <v>8.2481029359999999E-3</v>
          </cell>
          <cell r="H740">
            <v>-1.1010617380000001E-2</v>
          </cell>
          <cell r="J740">
            <v>-1.3277529220000001E-2</v>
          </cell>
          <cell r="K740">
            <v>-1.362463238E-2</v>
          </cell>
          <cell r="L740">
            <v>1.47735709E-2</v>
          </cell>
        </row>
        <row r="741">
          <cell r="A741">
            <v>-3.597122302E-3</v>
          </cell>
          <cell r="B741">
            <v>-2.7815206929999999E-2</v>
          </cell>
          <cell r="C741">
            <v>-2.7815206929999999E-2</v>
          </cell>
          <cell r="F741">
            <v>-5.5533980580000003E-2</v>
          </cell>
          <cell r="G741">
            <v>-2.2251308899999999E-2</v>
          </cell>
          <cell r="H741">
            <v>-3.2206759440000003E-2</v>
          </cell>
          <cell r="J741">
            <v>-1.118911803E-2</v>
          </cell>
          <cell r="K741">
            <v>1.6429353780000001E-3</v>
          </cell>
          <cell r="L741">
            <v>-1.7850610869999999E-2</v>
          </cell>
        </row>
        <row r="742">
          <cell r="A742">
            <v>-2.9127010170000001E-3</v>
          </cell>
          <cell r="B742">
            <v>-3.1977031980000001E-2</v>
          </cell>
          <cell r="C742">
            <v>-3.1977031980000001E-2</v>
          </cell>
          <cell r="F742">
            <v>1.0485197369999999E-2</v>
          </cell>
          <cell r="G742">
            <v>5.6894243639999996E-3</v>
          </cell>
          <cell r="H742">
            <v>-2.5061626949999999E-2</v>
          </cell>
          <cell r="J742">
            <v>-2.9657569710000001E-2</v>
          </cell>
          <cell r="K742">
            <v>-1.3000425249999999E-2</v>
          </cell>
          <cell r="L742">
            <v>-2.1303538180000001E-2</v>
          </cell>
        </row>
        <row r="743">
          <cell r="A743">
            <v>1.1437975729999999E-2</v>
          </cell>
          <cell r="B743">
            <v>6.0646348949999998E-2</v>
          </cell>
          <cell r="C743">
            <v>6.0646348949999998E-2</v>
          </cell>
          <cell r="F743">
            <v>-3.5808748729999999E-2</v>
          </cell>
          <cell r="G743">
            <v>-2.0299500830000001E-2</v>
          </cell>
          <cell r="H743">
            <v>9.2709650230000003E-3</v>
          </cell>
          <cell r="J743">
            <v>2.2789634150000002E-2</v>
          </cell>
          <cell r="K743">
            <v>-9.8479719330000007E-4</v>
          </cell>
          <cell r="L743">
            <v>3.120481011E-3</v>
          </cell>
        </row>
        <row r="744">
          <cell r="A744">
            <v>1.330187528E-2</v>
          </cell>
          <cell r="B744">
            <v>-2.121299778E-3</v>
          </cell>
          <cell r="C744">
            <v>-2.121299778E-3</v>
          </cell>
          <cell r="F744">
            <v>2.7220932690000001E-2</v>
          </cell>
          <cell r="G744">
            <v>1.4605978259999999E-2</v>
          </cell>
          <cell r="H744">
            <v>3.3402922760000001E-3</v>
          </cell>
          <cell r="J744">
            <v>4.2029957520000001E-2</v>
          </cell>
          <cell r="K744">
            <v>8.255806789E-3</v>
          </cell>
          <cell r="L744">
            <v>1.2898330799999999E-3</v>
          </cell>
        </row>
        <row r="745">
          <cell r="A745">
            <v>1.6459253310000001E-3</v>
          </cell>
          <cell r="B745">
            <v>3.5462363509999997E-2</v>
          </cell>
          <cell r="C745">
            <v>3.5462363509999997E-2</v>
          </cell>
          <cell r="F745">
            <v>9.7576006569999998E-2</v>
          </cell>
          <cell r="G745">
            <v>1.138265819E-2</v>
          </cell>
          <cell r="H745">
            <v>4.1614648359999999E-4</v>
          </cell>
          <cell r="J745">
            <v>2.095401559E-2</v>
          </cell>
          <cell r="K745">
            <v>6.0494958749999998E-3</v>
          </cell>
          <cell r="L745">
            <v>-2.4172160339999998E-2</v>
          </cell>
        </row>
        <row r="746">
          <cell r="A746">
            <v>1.875676326E-2</v>
          </cell>
          <cell r="B746">
            <v>1.343784994E-2</v>
          </cell>
          <cell r="C746">
            <v>1.343784994E-2</v>
          </cell>
          <cell r="F746">
            <v>3.1255848769999997E-2</v>
          </cell>
          <cell r="G746">
            <v>1.7212843429999999E-2</v>
          </cell>
          <cell r="H746">
            <v>6.9467554079999994E-2</v>
          </cell>
          <cell r="J746">
            <v>2.3465956850000001E-2</v>
          </cell>
          <cell r="K746">
            <v>-6.1345966959999998E-3</v>
          </cell>
          <cell r="L746">
            <v>5.2803230319999998E-3</v>
          </cell>
        </row>
        <row r="747">
          <cell r="A747">
            <v>-8.7336244539999996E-3</v>
          </cell>
          <cell r="B747">
            <v>2.6519337019999999E-2</v>
          </cell>
          <cell r="C747">
            <v>2.6519337019999999E-2</v>
          </cell>
          <cell r="F747">
            <v>-3.2849364790000002E-2</v>
          </cell>
          <cell r="G747">
            <v>-4.88122356E-3</v>
          </cell>
          <cell r="H747">
            <v>4.4340723450000001E-2</v>
          </cell>
          <cell r="J747">
            <v>-1.9848059680000001E-3</v>
          </cell>
          <cell r="K747">
            <v>1.533948542E-2</v>
          </cell>
          <cell r="L747">
            <v>-7.801637571E-3</v>
          </cell>
        </row>
        <row r="748">
          <cell r="A748">
            <v>3.9687264359999997E-3</v>
          </cell>
          <cell r="B748">
            <v>5.2027269469999997E-3</v>
          </cell>
          <cell r="C748">
            <v>5.2027269469999997E-3</v>
          </cell>
          <cell r="F748">
            <v>-5.6295740290000004E-3</v>
          </cell>
          <cell r="G748">
            <v>-1.5042511450000001E-2</v>
          </cell>
          <cell r="H748">
            <v>2.979515829E-3</v>
          </cell>
          <cell r="J748">
            <v>-1.9956110270000001E-2</v>
          </cell>
          <cell r="K748">
            <v>-8.9683399539999993E-3</v>
          </cell>
          <cell r="L748">
            <v>1.992993383E-2</v>
          </cell>
        </row>
        <row r="749">
          <cell r="A749">
            <v>1.079179349E-2</v>
          </cell>
          <cell r="B749">
            <v>-5.8897019449999999E-3</v>
          </cell>
          <cell r="C749">
            <v>-5.8897019449999999E-3</v>
          </cell>
          <cell r="F749">
            <v>3.7742970370000001E-3</v>
          </cell>
          <cell r="G749">
            <v>4.3492695880000001E-2</v>
          </cell>
          <cell r="H749">
            <v>-1.225399183E-2</v>
          </cell>
          <cell r="J749">
            <v>4.8282135610000004E-3</v>
          </cell>
          <cell r="K749">
            <v>-1.16610993E-2</v>
          </cell>
          <cell r="L749">
            <v>-1.5266010230000001E-4</v>
          </cell>
        </row>
        <row r="750">
          <cell r="A750">
            <v>-1.231912397E-2</v>
          </cell>
          <cell r="B750">
            <v>-9.0664272889999994E-3</v>
          </cell>
          <cell r="C750">
            <v>-9.0664272889999994E-3</v>
          </cell>
          <cell r="F750">
            <v>5.2641473960000004E-3</v>
          </cell>
          <cell r="G750">
            <v>1.2090359530000001E-2</v>
          </cell>
          <cell r="H750">
            <v>7.8947368420000004E-3</v>
          </cell>
          <cell r="J750">
            <v>-8.9832869079999999E-3</v>
          </cell>
          <cell r="K750">
            <v>3.8714434950000002E-3</v>
          </cell>
          <cell r="L750">
            <v>-2.9238873200000001E-2</v>
          </cell>
        </row>
        <row r="751">
          <cell r="A751">
            <v>2.6133438920000001E-3</v>
          </cell>
          <cell r="B751">
            <v>-3.0618715460000001E-2</v>
          </cell>
          <cell r="C751">
            <v>-3.0618715460000001E-2</v>
          </cell>
          <cell r="F751">
            <v>-1.870207593E-4</v>
          </cell>
          <cell r="G751">
            <v>-8.8022634390000007E-3</v>
          </cell>
          <cell r="H751">
            <v>-1.2308839990000001E-2</v>
          </cell>
          <cell r="J751">
            <v>1.6864591390000001E-3</v>
          </cell>
          <cell r="K751">
            <v>8.2027424089999995E-3</v>
          </cell>
          <cell r="L751">
            <v>-8.4145957849999994E-3</v>
          </cell>
        </row>
        <row r="752">
          <cell r="A752">
            <v>-1.7218909210000001E-2</v>
          </cell>
          <cell r="B752">
            <v>3.4108961780000002E-2</v>
          </cell>
          <cell r="C752">
            <v>3.4108961780000002E-2</v>
          </cell>
          <cell r="F752">
            <v>-2.3007856340000001E-2</v>
          </cell>
          <cell r="G752">
            <v>6.9774817629999998E-3</v>
          </cell>
          <cell r="H752">
            <v>2.945619335E-2</v>
          </cell>
          <cell r="J752">
            <v>3.3672395650000001E-3</v>
          </cell>
          <cell r="K752">
            <v>1.432908318E-2</v>
          </cell>
          <cell r="L752">
            <v>8.5653104929999998E-3</v>
          </cell>
        </row>
        <row r="753">
          <cell r="A753">
            <v>-2.535664055E-2</v>
          </cell>
          <cell r="B753">
            <v>-1.183806253E-2</v>
          </cell>
          <cell r="C753">
            <v>-1.183806253E-2</v>
          </cell>
          <cell r="F753">
            <v>-7.6584338499999997E-4</v>
          </cell>
          <cell r="G753">
            <v>8.8188976379999992E-3</v>
          </cell>
          <cell r="H753">
            <v>-9.9046221569999999E-3</v>
          </cell>
          <cell r="J753">
            <v>-6.3623016149999996E-3</v>
          </cell>
          <cell r="K753">
            <v>-1.795762002E-4</v>
          </cell>
          <cell r="L753">
            <v>5.1899032790000002E-3</v>
          </cell>
        </row>
        <row r="754">
          <cell r="A754">
            <v>-1.603859157E-2</v>
          </cell>
          <cell r="B754">
            <v>-8.413351623E-3</v>
          </cell>
          <cell r="C754">
            <v>-8.413351623E-3</v>
          </cell>
          <cell r="F754">
            <v>-1.0155202150000001E-2</v>
          </cell>
          <cell r="G754">
            <v>-3.1220730569999998E-4</v>
          </cell>
          <cell r="H754">
            <v>5.9281215260000002E-3</v>
          </cell>
          <cell r="J754">
            <v>1.020264565E-2</v>
          </cell>
          <cell r="K754">
            <v>1.9038496080000002E-2</v>
          </cell>
          <cell r="L754">
            <v>-6.2583118200000001E-3</v>
          </cell>
        </row>
        <row r="755">
          <cell r="A755">
            <v>3.2725748999999998E-2</v>
          </cell>
          <cell r="B755">
            <v>-2.9512127639999999E-3</v>
          </cell>
          <cell r="C755">
            <v>-2.9512127639999999E-3</v>
          </cell>
          <cell r="F755">
            <v>6.0007742929999996E-3</v>
          </cell>
          <cell r="G755">
            <v>0</v>
          </cell>
          <cell r="H755">
            <v>-1.0681399629999999E-2</v>
          </cell>
          <cell r="J755">
            <v>5.7114996169999998E-3</v>
          </cell>
          <cell r="K755">
            <v>1.9270313139999998E-2</v>
          </cell>
          <cell r="L755">
            <v>1.354010864E-2</v>
          </cell>
        </row>
        <row r="756">
          <cell r="A756">
            <v>6.9788200930000002E-3</v>
          </cell>
          <cell r="B756">
            <v>-1.156229766E-2</v>
          </cell>
          <cell r="C756">
            <v>-1.156229766E-2</v>
          </cell>
          <cell r="F756">
            <v>-2.347508178E-2</v>
          </cell>
          <cell r="G756">
            <v>-5.9337913800000001E-3</v>
          </cell>
          <cell r="H756">
            <v>2.0104244229999998E-2</v>
          </cell>
          <cell r="J756">
            <v>6.3023755109999999E-3</v>
          </cell>
          <cell r="K756">
            <v>-1.210444406E-2</v>
          </cell>
          <cell r="L756">
            <v>-3.883495146E-4</v>
          </cell>
        </row>
        <row r="757">
          <cell r="A757">
            <v>1.063744057E-2</v>
          </cell>
          <cell r="B757">
            <v>2.741905297E-2</v>
          </cell>
          <cell r="C757">
            <v>2.741905297E-2</v>
          </cell>
          <cell r="F757">
            <v>8.6699507389999993E-3</v>
          </cell>
          <cell r="G757">
            <v>2.827521206E-3</v>
          </cell>
          <cell r="H757">
            <v>-1.496350365E-2</v>
          </cell>
          <cell r="J757">
            <v>4.8176187199999998E-3</v>
          </cell>
          <cell r="K757">
            <v>-1.038567011E-2</v>
          </cell>
          <cell r="L757">
            <v>2.5796425800000002E-2</v>
          </cell>
        </row>
        <row r="758">
          <cell r="A758">
            <v>-1.423331473E-2</v>
          </cell>
          <cell r="B758">
            <v>0.1081154932</v>
          </cell>
          <cell r="C758">
            <v>0.1081154932</v>
          </cell>
          <cell r="F758">
            <v>-5.2744676690000001E-3</v>
          </cell>
          <cell r="G758">
            <v>4.0726817039999997E-3</v>
          </cell>
          <cell r="H758">
            <v>4.2608373470000002E-2</v>
          </cell>
          <cell r="J758">
            <v>-8.5616438360000009E-3</v>
          </cell>
          <cell r="K758">
            <v>-5.3062909030000003E-3</v>
          </cell>
          <cell r="L758">
            <v>-2.3481290710000002E-3</v>
          </cell>
        </row>
        <row r="759">
          <cell r="A759">
            <v>6.5925176950000003E-3</v>
          </cell>
          <cell r="B759">
            <v>3.970080552E-2</v>
          </cell>
          <cell r="C759">
            <v>3.970080552E-2</v>
          </cell>
          <cell r="F759">
            <v>2.6512175959999999E-2</v>
          </cell>
          <cell r="G759">
            <v>2.496099844E-3</v>
          </cell>
          <cell r="H759">
            <v>5.0106609810000001E-2</v>
          </cell>
          <cell r="J759">
            <v>1.5889464590000001E-3</v>
          </cell>
          <cell r="K759">
            <v>1.309940134E-2</v>
          </cell>
          <cell r="L759">
            <v>-9.5664717939999994E-3</v>
          </cell>
        </row>
        <row r="760">
          <cell r="A760">
            <v>3.9376406300000001E-3</v>
          </cell>
          <cell r="B760">
            <v>1.55743537E-2</v>
          </cell>
          <cell r="C760">
            <v>1.55743537E-2</v>
          </cell>
          <cell r="F760">
            <v>-1.013965946E-2</v>
          </cell>
          <cell r="G760">
            <v>3.1123560539999999E-3</v>
          </cell>
          <cell r="H760">
            <v>1.3536379019999999E-2</v>
          </cell>
          <cell r="J760">
            <v>2.2761760239999999E-3</v>
          </cell>
          <cell r="K760">
            <v>-5.4060379120000002E-2</v>
          </cell>
          <cell r="L760">
            <v>-7.6657723270000004E-3</v>
          </cell>
        </row>
        <row r="761">
          <cell r="A761">
            <v>1.6169054669999999E-2</v>
          </cell>
          <cell r="B761">
            <v>-1.245523898E-2</v>
          </cell>
          <cell r="C761">
            <v>-1.245523898E-2</v>
          </cell>
          <cell r="F761">
            <v>3.1310398140000001E-2</v>
          </cell>
          <cell r="G761">
            <v>-6.825938567E-3</v>
          </cell>
          <cell r="H761">
            <v>1.001669449E-2</v>
          </cell>
          <cell r="J761">
            <v>6.9506572159999998E-3</v>
          </cell>
          <cell r="K761">
            <v>-1.1566056409999999E-2</v>
          </cell>
          <cell r="L761">
            <v>-1.544998069E-2</v>
          </cell>
        </row>
        <row r="762">
          <cell r="A762">
            <v>-9.885781804E-3</v>
          </cell>
          <cell r="B762">
            <v>-2.128330443E-2</v>
          </cell>
          <cell r="C762">
            <v>-2.128330443E-2</v>
          </cell>
          <cell r="F762">
            <v>-1.255622189E-2</v>
          </cell>
          <cell r="G762">
            <v>-6.8728522340000004E-3</v>
          </cell>
          <cell r="H762">
            <v>8.7603305790000002E-2</v>
          </cell>
          <cell r="J762">
            <v>-1.401038819E-2</v>
          </cell>
          <cell r="K762">
            <v>3.1287153490000001E-3</v>
          </cell>
          <cell r="L762">
            <v>1.2789329150000001E-2</v>
          </cell>
        </row>
        <row r="763">
          <cell r="A763">
            <v>-1.483750348E-2</v>
          </cell>
          <cell r="B763">
            <v>-2.0135309280000001E-3</v>
          </cell>
          <cell r="C763">
            <v>-2.0135309280000001E-3</v>
          </cell>
          <cell r="F763">
            <v>4.4410704119999998E-2</v>
          </cell>
          <cell r="G763">
            <v>3.3343818810000002E-2</v>
          </cell>
          <cell r="H763">
            <v>-1.5805471120000001E-2</v>
          </cell>
          <cell r="J763">
            <v>-1.732861995E-3</v>
          </cell>
          <cell r="K763">
            <v>1.041731645E-2</v>
          </cell>
          <cell r="L763">
            <v>3.8270839789999997E-2</v>
          </cell>
        </row>
        <row r="764">
          <cell r="A764">
            <v>-2.7860776869999999E-3</v>
          </cell>
          <cell r="B764">
            <v>-4.9229279320000003E-3</v>
          </cell>
          <cell r="C764">
            <v>-4.9229279320000003E-3</v>
          </cell>
          <cell r="F764">
            <v>1.6354715610000001E-2</v>
          </cell>
          <cell r="G764">
            <v>-1.8873668190000002E-2</v>
          </cell>
          <cell r="H764">
            <v>2.2853613339999999E-2</v>
          </cell>
          <cell r="J764">
            <v>-2.5065963060000002E-2</v>
          </cell>
          <cell r="K764">
            <v>-9.8777626870000003E-3</v>
          </cell>
          <cell r="L764">
            <v>-5.2231010300000003E-4</v>
          </cell>
        </row>
        <row r="765">
          <cell r="A765">
            <v>-2.4294448720000002E-3</v>
          </cell>
          <cell r="B765">
            <v>-1.2976480129999999E-3</v>
          </cell>
          <cell r="C765">
            <v>-1.2976480129999999E-3</v>
          </cell>
          <cell r="F765">
            <v>-6.4366171999999996E-3</v>
          </cell>
          <cell r="G765">
            <v>-9.3080980450000004E-4</v>
          </cell>
          <cell r="H765">
            <v>1.419082126E-2</v>
          </cell>
          <cell r="J765">
            <v>-9.6146998079999994E-3</v>
          </cell>
          <cell r="K765">
            <v>-4.3022820799999998E-3</v>
          </cell>
          <cell r="L765">
            <v>3.3594624859999999E-3</v>
          </cell>
        </row>
        <row r="766">
          <cell r="A766">
            <v>-2.963023095E-3</v>
          </cell>
          <cell r="B766">
            <v>-1.542959233E-2</v>
          </cell>
          <cell r="C766">
            <v>-1.542959233E-2</v>
          </cell>
          <cell r="F766">
            <v>3.4371063520000002E-2</v>
          </cell>
          <cell r="G766">
            <v>-4.347826087E-3</v>
          </cell>
          <cell r="H766">
            <v>-2.709139625E-2</v>
          </cell>
          <cell r="J766">
            <v>2.1070041710000001E-2</v>
          </cell>
          <cell r="K766">
            <v>6.1368902250000003E-3</v>
          </cell>
          <cell r="L766">
            <v>4.0922619050000001E-3</v>
          </cell>
        </row>
        <row r="767">
          <cell r="A767">
            <v>5.8215274390000002E-2</v>
          </cell>
          <cell r="B767">
            <v>-1.6248762779999999E-2</v>
          </cell>
          <cell r="C767">
            <v>-1.6248762779999999E-2</v>
          </cell>
          <cell r="F767">
            <v>-4.5407098120000003E-2</v>
          </cell>
          <cell r="G767">
            <v>2.9320024949999999E-2</v>
          </cell>
          <cell r="H767">
            <v>7.6499387999999996E-3</v>
          </cell>
          <cell r="J767">
            <v>-8.0991619130000008E-3</v>
          </cell>
          <cell r="K767">
            <v>4.97914981E-4</v>
          </cell>
          <cell r="L767">
            <v>1.504260837E-2</v>
          </cell>
        </row>
        <row r="768">
          <cell r="A768">
            <v>-1.7811802719999999E-2</v>
          </cell>
          <cell r="B768">
            <v>1.006120567E-3</v>
          </cell>
          <cell r="C768">
            <v>1.006120567E-3</v>
          </cell>
          <cell r="F768">
            <v>-1.1846181880000001E-2</v>
          </cell>
          <cell r="G768">
            <v>1.5151515150000001E-3</v>
          </cell>
          <cell r="H768">
            <v>-7.288187063E-3</v>
          </cell>
          <cell r="J768">
            <v>1.299346776E-2</v>
          </cell>
          <cell r="K768">
            <v>4.6034214619999998E-3</v>
          </cell>
          <cell r="L768">
            <v>1.9053876479999999E-2</v>
          </cell>
        </row>
        <row r="769">
          <cell r="A769">
            <v>6.658571932E-4</v>
          </cell>
          <cell r="B769">
            <v>4.0371890440000002E-2</v>
          </cell>
          <cell r="C769">
            <v>4.0371890440000002E-2</v>
          </cell>
          <cell r="F769">
            <v>3.873109554E-3</v>
          </cell>
          <cell r="G769">
            <v>1.028744327E-2</v>
          </cell>
          <cell r="H769">
            <v>4.8944631389999998E-3</v>
          </cell>
          <cell r="J769">
            <v>9.3923039180000001E-3</v>
          </cell>
          <cell r="K769">
            <v>7.6165706849999999E-3</v>
          </cell>
          <cell r="L769">
            <v>-3.5819184760000001E-4</v>
          </cell>
        </row>
        <row r="770">
          <cell r="A770">
            <v>-1.8279317359999998E-2</v>
          </cell>
          <cell r="B770">
            <v>-2.0207712740000001E-2</v>
          </cell>
          <cell r="C770">
            <v>-2.0207712740000001E-2</v>
          </cell>
          <cell r="F770">
            <v>3.4907220279999998E-3</v>
          </cell>
          <cell r="G770">
            <v>5.9898173110000004E-4</v>
          </cell>
          <cell r="H770">
            <v>1.8264840179999998E-2</v>
          </cell>
          <cell r="J770">
            <v>-7.0828414689999997E-3</v>
          </cell>
          <cell r="K770">
            <v>-5.5924287119999997E-3</v>
          </cell>
          <cell r="L770">
            <v>8.098036405E-3</v>
          </cell>
        </row>
        <row r="771">
          <cell r="A771">
            <v>5.5819145970000005E-4</v>
          </cell>
          <cell r="B771">
            <v>-1.7255546430000001E-3</v>
          </cell>
          <cell r="C771">
            <v>-1.7255546430000001E-3</v>
          </cell>
          <cell r="F771">
            <v>-8.6049066279999999E-3</v>
          </cell>
          <cell r="G771">
            <v>-9.2786590839999995E-3</v>
          </cell>
          <cell r="H771">
            <v>3.0493273540000001E-2</v>
          </cell>
          <cell r="J771">
            <v>7.4131058119999999E-3</v>
          </cell>
          <cell r="K771">
            <v>1.6068228169999999E-3</v>
          </cell>
          <cell r="L771">
            <v>2.203739248E-3</v>
          </cell>
        </row>
        <row r="772">
          <cell r="A772">
            <v>-7.2524407249999999E-3</v>
          </cell>
          <cell r="B772">
            <v>3.9509424639999997E-3</v>
          </cell>
          <cell r="C772">
            <v>3.9509424639999997E-3</v>
          </cell>
          <cell r="F772">
            <v>-3.1394275159999999E-3</v>
          </cell>
          <cell r="G772">
            <v>6.0422960729999997E-4</v>
          </cell>
          <cell r="H772">
            <v>-2.1177835799999999E-2</v>
          </cell>
          <cell r="J772">
            <v>4.0958000690000003E-3</v>
          </cell>
          <cell r="K772">
            <v>-7.1574011229999998E-3</v>
          </cell>
          <cell r="L772">
            <v>-1.9860973190000001E-3</v>
          </cell>
        </row>
        <row r="773">
          <cell r="A773">
            <v>-8.1082165939999999E-3</v>
          </cell>
          <cell r="B773">
            <v>-7.0509141589999999E-3</v>
          </cell>
          <cell r="C773">
            <v>-7.0509141589999999E-3</v>
          </cell>
          <cell r="F773">
            <v>-4.2608373469999999E-3</v>
          </cell>
          <cell r="G773">
            <v>1.449275362E-2</v>
          </cell>
          <cell r="H773">
            <v>-1.630112626E-2</v>
          </cell>
          <cell r="J773">
            <v>-1.113108407E-2</v>
          </cell>
          <cell r="K773">
            <v>-1.9265427879999999E-3</v>
          </cell>
          <cell r="L773">
            <v>-5.79246624E-2</v>
          </cell>
        </row>
        <row r="774">
          <cell r="A774">
            <v>-1.161426086E-2</v>
          </cell>
          <cell r="B774">
            <v>-9.1652216989999997E-3</v>
          </cell>
          <cell r="C774">
            <v>-9.1652216989999997E-3</v>
          </cell>
          <cell r="F774">
            <v>8.7441860470000004E-3</v>
          </cell>
          <cell r="G774">
            <v>-4.4642857139999999E-3</v>
          </cell>
          <cell r="H774">
            <v>-1.205182284E-2</v>
          </cell>
          <cell r="J774">
            <v>6.2923862130000001E-3</v>
          </cell>
          <cell r="K774">
            <v>-6.7870485679999999E-3</v>
          </cell>
          <cell r="L774">
            <v>-2.6631459829999999E-2</v>
          </cell>
        </row>
        <row r="775">
          <cell r="A775">
            <v>9.8264002620000006E-3</v>
          </cell>
          <cell r="B775">
            <v>-2.916666667E-3</v>
          </cell>
          <cell r="C775">
            <v>-2.916666667E-3</v>
          </cell>
          <cell r="F775">
            <v>8.2995204719999993E-3</v>
          </cell>
          <cell r="G775">
            <v>-5.3811659189999996E-3</v>
          </cell>
          <cell r="H775">
            <v>2.4702653250000001E-2</v>
          </cell>
          <cell r="J775">
            <v>-4.8634752999999996E-3</v>
          </cell>
          <cell r="K775">
            <v>-3.7615196539999998E-4</v>
          </cell>
          <cell r="L775">
            <v>4.9372190359999998E-2</v>
          </cell>
        </row>
        <row r="776">
          <cell r="A776">
            <v>-5.5141096330000002E-3</v>
          </cell>
          <cell r="B776">
            <v>-5.0146259919999999E-4</v>
          </cell>
          <cell r="C776">
            <v>-5.0146259919999999E-4</v>
          </cell>
          <cell r="F776">
            <v>-1.7559904880000001E-2</v>
          </cell>
          <cell r="G776">
            <v>-8.7165614670000006E-3</v>
          </cell>
          <cell r="H776">
            <v>5.4761904760000001E-2</v>
          </cell>
          <cell r="J776">
            <v>1.3963555119999999E-4</v>
          </cell>
          <cell r="K776">
            <v>1.561618062E-2</v>
          </cell>
          <cell r="L776">
            <v>3.1021493460000001E-2</v>
          </cell>
        </row>
        <row r="777">
          <cell r="A777">
            <v>1.292400522E-2</v>
          </cell>
          <cell r="B777">
            <v>3.1775232039999999E-3</v>
          </cell>
          <cell r="C777">
            <v>3.1775232039999999E-3</v>
          </cell>
          <cell r="F777">
            <v>-7.4474027179999996E-4</v>
          </cell>
          <cell r="G777">
            <v>4.2449969679999996E-3</v>
          </cell>
          <cell r="H777">
            <v>-1.9751693000000001E-2</v>
          </cell>
          <cell r="J777">
            <v>3.3507853400000002E-3</v>
          </cell>
          <cell r="K777">
            <v>-4.8165987399999997E-3</v>
          </cell>
          <cell r="L777">
            <v>1.4327673899999999E-3</v>
          </cell>
        </row>
        <row r="778">
          <cell r="A778">
            <v>1.4087341519999999E-2</v>
          </cell>
          <cell r="B778">
            <v>3.7092606479999998E-2</v>
          </cell>
          <cell r="C778">
            <v>3.7092606479999998E-2</v>
          </cell>
          <cell r="F778">
            <v>4.0991242779999998E-3</v>
          </cell>
          <cell r="G778">
            <v>-3.623188406E-3</v>
          </cell>
          <cell r="H778">
            <v>-1.295336788E-2</v>
          </cell>
          <cell r="J778">
            <v>8.2098378900000001E-3</v>
          </cell>
          <cell r="K778">
            <v>-2.9163564159999998E-3</v>
          </cell>
          <cell r="L778">
            <v>-5.6513341440000003E-3</v>
          </cell>
        </row>
        <row r="779">
          <cell r="A779">
            <v>7.9380829529999996E-4</v>
          </cell>
          <cell r="B779">
            <v>0</v>
          </cell>
          <cell r="C779">
            <v>0</v>
          </cell>
          <cell r="F779">
            <v>-8.7214696599999999E-3</v>
          </cell>
          <cell r="G779">
            <v>7.5757575760000001E-3</v>
          </cell>
          <cell r="H779">
            <v>2.7413240009999999E-2</v>
          </cell>
          <cell r="J779">
            <v>-3.4366158309999999E-2</v>
          </cell>
          <cell r="K779">
            <v>1.09527662E-2</v>
          </cell>
          <cell r="L779">
            <v>1.54676259E-2</v>
          </cell>
        </row>
        <row r="780">
          <cell r="A780">
            <v>7.7334919690000004E-3</v>
          </cell>
          <cell r="B780">
            <v>-6.0279697799999997E-3</v>
          </cell>
          <cell r="C780">
            <v>-6.0279697799999997E-3</v>
          </cell>
          <cell r="F780">
            <v>-9.7341819540000003E-3</v>
          </cell>
          <cell r="G780">
            <v>-1.5037593980000001E-3</v>
          </cell>
          <cell r="H780">
            <v>8.5154697700000007E-3</v>
          </cell>
          <cell r="J780">
            <v>-1.7008504250000001E-2</v>
          </cell>
          <cell r="K780">
            <v>2.831640505E-3</v>
          </cell>
          <cell r="L780">
            <v>-3.8257173220000003E-2</v>
          </cell>
        </row>
        <row r="781">
          <cell r="A781">
            <v>6.0999606450000002E-3</v>
          </cell>
          <cell r="B781">
            <v>-2.4258106250000001E-3</v>
          </cell>
          <cell r="C781">
            <v>-2.4258106250000001E-3</v>
          </cell>
          <cell r="F781">
            <v>-8.1285444229999993E-3</v>
          </cell>
          <cell r="G781">
            <v>-1.355421687E-2</v>
          </cell>
          <cell r="H781">
            <v>3.5462989020000002E-2</v>
          </cell>
          <cell r="J781">
            <v>1.374045802E-2</v>
          </cell>
          <cell r="K781">
            <v>1.374992327E-2</v>
          </cell>
          <cell r="L781">
            <v>9.3554327809999994E-3</v>
          </cell>
        </row>
        <row r="782">
          <cell r="A782">
            <v>-2.7772345000000001E-3</v>
          </cell>
          <cell r="B782">
            <v>-8.7541541700000003E-3</v>
          </cell>
          <cell r="C782">
            <v>-8.7541541700000003E-3</v>
          </cell>
          <cell r="F782">
            <v>1.200686106E-2</v>
          </cell>
          <cell r="G782">
            <v>-2.9007633590000002E-2</v>
          </cell>
          <cell r="H782">
            <v>-8.1543897800000003E-4</v>
          </cell>
          <cell r="J782">
            <v>-6.9563970169999999E-3</v>
          </cell>
          <cell r="K782">
            <v>-4.72297911E-3</v>
          </cell>
          <cell r="L782">
            <v>-1.094730696E-3</v>
          </cell>
        </row>
        <row r="783">
          <cell r="A783">
            <v>1.847493528E-2</v>
          </cell>
          <cell r="B783">
            <v>1.1366424070000001E-2</v>
          </cell>
          <cell r="C783">
            <v>1.1366424070000001E-2</v>
          </cell>
          <cell r="F783">
            <v>9.6045197740000001E-3</v>
          </cell>
          <cell r="G783">
            <v>-9.4339622639999998E-4</v>
          </cell>
          <cell r="H783">
            <v>-2.7475516870000001E-2</v>
          </cell>
          <cell r="J783">
            <v>-7.4384343180000003E-3</v>
          </cell>
          <cell r="K783">
            <v>-6.0838352499999995E-4</v>
          </cell>
          <cell r="L783">
            <v>-6.7947687589999996E-3</v>
          </cell>
        </row>
        <row r="784">
          <cell r="A784">
            <v>2.7537069130000001E-2</v>
          </cell>
          <cell r="B784">
            <v>6.1448900390000004E-3</v>
          </cell>
          <cell r="C784">
            <v>6.1448900390000004E-3</v>
          </cell>
          <cell r="F784">
            <v>-5.7825032640000003E-3</v>
          </cell>
          <cell r="G784">
            <v>-2.4866226000000002E-2</v>
          </cell>
          <cell r="H784">
            <v>1.5664335660000001E-2</v>
          </cell>
          <cell r="J784">
            <v>-1.6152502910000002E-2</v>
          </cell>
          <cell r="K784">
            <v>4.9309064350000001E-3</v>
          </cell>
          <cell r="L784">
            <v>-1.780197146E-2</v>
          </cell>
        </row>
        <row r="785">
          <cell r="A785">
            <v>2.5000000000000001E-2</v>
          </cell>
          <cell r="B785">
            <v>-5.1430408230000004E-3</v>
          </cell>
          <cell r="C785">
            <v>-5.1430408230000004E-3</v>
          </cell>
          <cell r="F785">
            <v>4.3151969979999998E-3</v>
          </cell>
          <cell r="G785">
            <v>-8.0697224020000007E-3</v>
          </cell>
          <cell r="H785">
            <v>1.0740842739999999E-2</v>
          </cell>
          <cell r="J785">
            <v>-3.4018636299999998E-3</v>
          </cell>
          <cell r="K785">
            <v>-7.8749697119999996E-3</v>
          </cell>
          <cell r="L785">
            <v>-8.2384661470000006E-3</v>
          </cell>
        </row>
        <row r="786">
          <cell r="A786">
            <v>1.144549676E-2</v>
          </cell>
          <cell r="B786">
            <v>2.2778675280000001E-2</v>
          </cell>
          <cell r="C786">
            <v>2.2778675280000001E-2</v>
          </cell>
          <cell r="F786">
            <v>-2.2417336069999998E-3</v>
          </cell>
          <cell r="G786">
            <v>6.833712984E-3</v>
          </cell>
          <cell r="H786">
            <v>1.525885559E-2</v>
          </cell>
          <cell r="J786">
            <v>1.8551498960000001E-3</v>
          </cell>
          <cell r="K786">
            <v>5.3120039079999999E-3</v>
          </cell>
          <cell r="L786">
            <v>-1.38196647E-2</v>
          </cell>
        </row>
        <row r="787">
          <cell r="A787">
            <v>1.7859725230000002E-2</v>
          </cell>
          <cell r="B787">
            <v>0.1356025904</v>
          </cell>
          <cell r="C787">
            <v>0.1356025904</v>
          </cell>
          <cell r="F787">
            <v>1.3106159900000001E-2</v>
          </cell>
          <cell r="G787">
            <v>4.5248868779999996E-3</v>
          </cell>
          <cell r="H787">
            <v>5.3140096620000001E-2</v>
          </cell>
          <cell r="J787">
            <v>2.5183319749999999E-2</v>
          </cell>
          <cell r="K787">
            <v>-2.4233221990000001E-2</v>
          </cell>
          <cell r="L787">
            <v>5.5134390080000002E-3</v>
          </cell>
        </row>
        <row r="788">
          <cell r="A788">
            <v>2.7385096259999998E-2</v>
          </cell>
          <cell r="B788">
            <v>-1.050142569E-2</v>
          </cell>
          <cell r="C788">
            <v>-1.050142569E-2</v>
          </cell>
          <cell r="F788">
            <v>-1.2382184439999999E-2</v>
          </cell>
          <cell r="G788">
            <v>-1.1261261260000001E-2</v>
          </cell>
          <cell r="H788">
            <v>8.1549439350000006E-3</v>
          </cell>
          <cell r="J788">
            <v>2.7888158369999999E-2</v>
          </cell>
          <cell r="K788">
            <v>3.4856218100000002E-3</v>
          </cell>
          <cell r="L788">
            <v>-2.43698119E-2</v>
          </cell>
        </row>
        <row r="789">
          <cell r="A789">
            <v>-2.2126188420000002E-2</v>
          </cell>
          <cell r="B789">
            <v>-6.1147034020000001E-3</v>
          </cell>
          <cell r="C789">
            <v>-6.1147034020000001E-3</v>
          </cell>
          <cell r="F789">
            <v>3.9670658679999998E-2</v>
          </cell>
          <cell r="G789">
            <v>1.3016596160000001E-3</v>
          </cell>
          <cell r="H789">
            <v>-7.5834175939999996E-3</v>
          </cell>
          <cell r="J789">
            <v>9.278133127E-3</v>
          </cell>
          <cell r="K789">
            <v>-1.426622007E-3</v>
          </cell>
          <cell r="L789">
            <v>2.521270783E-2</v>
          </cell>
        </row>
        <row r="790">
          <cell r="A790">
            <v>3.9243415240000003E-2</v>
          </cell>
          <cell r="B790">
            <v>-1.308252599E-2</v>
          </cell>
          <cell r="C790">
            <v>-1.308252599E-2</v>
          </cell>
          <cell r="F790">
            <v>7.9913606910000004E-2</v>
          </cell>
          <cell r="G790">
            <v>1.4624634379999999E-2</v>
          </cell>
          <cell r="H790">
            <v>-3.7187977589999997E-2</v>
          </cell>
          <cell r="J790">
            <v>9.8892680550000008E-3</v>
          </cell>
          <cell r="K790">
            <v>-3.3542456050000002E-2</v>
          </cell>
          <cell r="L790">
            <v>1.7587939699999999E-2</v>
          </cell>
        </row>
        <row r="791">
          <cell r="A791">
            <v>5.9874128249999999E-3</v>
          </cell>
          <cell r="B791">
            <v>-2.5795356839999999E-3</v>
          </cell>
          <cell r="C791">
            <v>-2.5795356839999999E-3</v>
          </cell>
          <cell r="F791">
            <v>1.9333333330000001E-2</v>
          </cell>
          <cell r="G791">
            <v>-1.185137732E-2</v>
          </cell>
          <cell r="H791">
            <v>2.2222222220000001E-2</v>
          </cell>
          <cell r="J791">
            <v>-5.5168609059999996E-4</v>
          </cell>
          <cell r="K791">
            <v>1.6324956620000001E-2</v>
          </cell>
          <cell r="L791">
            <v>-1.661054994E-2</v>
          </cell>
        </row>
        <row r="792">
          <cell r="A792">
            <v>8.1059145779999994E-2</v>
          </cell>
          <cell r="B792">
            <v>2.3060344829999999E-2</v>
          </cell>
          <cell r="C792">
            <v>2.3060344829999999E-2</v>
          </cell>
          <cell r="F792">
            <v>-1.3243950290000001E-2</v>
          </cell>
          <cell r="G792">
            <v>5.186385737E-3</v>
          </cell>
          <cell r="H792">
            <v>6.0300207039999998E-2</v>
          </cell>
          <cell r="J792">
            <v>-6.0718967779999997E-3</v>
          </cell>
          <cell r="K792">
            <v>1.9920318730000001E-2</v>
          </cell>
          <cell r="L792">
            <v>1.52172259E-4</v>
          </cell>
        </row>
        <row r="793">
          <cell r="A793">
            <v>2.5900900899999999E-2</v>
          </cell>
          <cell r="B793">
            <v>2.0363738499999998E-3</v>
          </cell>
          <cell r="C793">
            <v>2.0363738499999998E-3</v>
          </cell>
          <cell r="F793">
            <v>-6.6280033139999995E-4</v>
          </cell>
          <cell r="G793">
            <v>3.8697194450000002E-3</v>
          </cell>
          <cell r="H793">
            <v>-5.125701733E-3</v>
          </cell>
          <cell r="J793">
            <v>4.4429017700000004E-3</v>
          </cell>
          <cell r="K793">
            <v>1.097470238E-2</v>
          </cell>
          <cell r="L793">
            <v>9.8896918979999998E-3</v>
          </cell>
        </row>
        <row r="794">
          <cell r="A794">
            <v>-6.433711428E-3</v>
          </cell>
          <cell r="B794">
            <v>-2.1793973370000001E-2</v>
          </cell>
          <cell r="C794">
            <v>-2.1793973370000001E-2</v>
          </cell>
          <cell r="F794">
            <v>5.6209583819999999E-2</v>
          </cell>
          <cell r="G794">
            <v>1.4134275619999999E-2</v>
          </cell>
          <cell r="H794">
            <v>1.324828263E-2</v>
          </cell>
          <cell r="J794">
            <v>4.2159098760000003E-3</v>
          </cell>
          <cell r="K794">
            <v>-1.7601962589999999E-2</v>
          </cell>
          <cell r="L794">
            <v>-3.013182674E-4</v>
          </cell>
        </row>
        <row r="795">
          <cell r="A795">
            <v>-4.9102347709999996E-4</v>
          </cell>
          <cell r="B795">
            <v>1.2035246080000001E-2</v>
          </cell>
          <cell r="C795">
            <v>1.2035246080000001E-2</v>
          </cell>
          <cell r="F795">
            <v>-1.726844584E-2</v>
          </cell>
          <cell r="G795">
            <v>-1.2670256569999999E-3</v>
          </cell>
          <cell r="H795">
            <v>-1.016949153E-2</v>
          </cell>
          <cell r="J795">
            <v>1.8651066760000001E-2</v>
          </cell>
          <cell r="K795">
            <v>-5.8683980520000002E-3</v>
          </cell>
          <cell r="L795">
            <v>-3.1647954189999998E-3</v>
          </cell>
        </row>
        <row r="796">
          <cell r="A796">
            <v>-2.29666247E-2</v>
          </cell>
          <cell r="B796">
            <v>-3.3977489909999999E-3</v>
          </cell>
          <cell r="C796">
            <v>-3.3977489909999999E-3</v>
          </cell>
          <cell r="F796">
            <v>1.6932907350000002E-2</v>
          </cell>
          <cell r="G796">
            <v>-4.1230574060000004E-3</v>
          </cell>
          <cell r="H796">
            <v>5.8708414870000001E-3</v>
          </cell>
          <cell r="J796">
            <v>7.0941152619999996E-3</v>
          </cell>
          <cell r="K796">
            <v>-7.5985933180000003E-3</v>
          </cell>
          <cell r="L796">
            <v>1.458916018E-2</v>
          </cell>
        </row>
        <row r="797">
          <cell r="A797">
            <v>1.3638791989999999E-2</v>
          </cell>
          <cell r="B797">
            <v>1.562610981E-2</v>
          </cell>
          <cell r="C797">
            <v>1.562610981E-2</v>
          </cell>
          <cell r="F797">
            <v>1.460885957E-2</v>
          </cell>
          <cell r="G797">
            <v>5.095541401E-3</v>
          </cell>
          <cell r="H797">
            <v>1.1916342409999999E-2</v>
          </cell>
          <cell r="J797">
            <v>5.9036629549999997E-3</v>
          </cell>
          <cell r="K797">
            <v>-1.1390242359999999E-3</v>
          </cell>
          <cell r="L797">
            <v>-1.0877663540000001E-2</v>
          </cell>
        </row>
        <row r="798">
          <cell r="A798">
            <v>4.9604712450000005E-4</v>
          </cell>
          <cell r="B798">
            <v>4.3779285260000002E-2</v>
          </cell>
          <cell r="C798">
            <v>4.3779285260000002E-2</v>
          </cell>
          <cell r="F798">
            <v>-3.6847809260000003E-2</v>
          </cell>
          <cell r="G798">
            <v>-3.4854245879999998E-3</v>
          </cell>
          <cell r="H798">
            <v>3.556837299E-2</v>
          </cell>
          <cell r="J798">
            <v>1.0604241699999999E-2</v>
          </cell>
          <cell r="K798">
            <v>-2.9775102950000002E-3</v>
          </cell>
          <cell r="L798">
            <v>-2.6137390779999999E-2</v>
          </cell>
        </row>
        <row r="799">
          <cell r="A799">
            <v>-2.228006569E-2</v>
          </cell>
          <cell r="B799">
            <v>-1.407035176E-2</v>
          </cell>
          <cell r="C799">
            <v>-1.407035176E-2</v>
          </cell>
          <cell r="F799">
            <v>-2.1057707759999999E-2</v>
          </cell>
          <cell r="G799">
            <v>1.8759936410000001E-2</v>
          </cell>
          <cell r="H799">
            <v>-4.6414481320000001E-4</v>
          </cell>
          <cell r="J799">
            <v>-1.333069359E-2</v>
          </cell>
          <cell r="K799">
            <v>-6.0998856269999999E-3</v>
          </cell>
          <cell r="L799">
            <v>1.6319901000000001E-2</v>
          </cell>
        </row>
        <row r="800">
          <cell r="A800">
            <v>-1.061739351E-2</v>
          </cell>
          <cell r="B800">
            <v>-2.10669385E-2</v>
          </cell>
          <cell r="C800">
            <v>-2.10669385E-2</v>
          </cell>
          <cell r="F800">
            <v>9.688013136E-3</v>
          </cell>
          <cell r="G800">
            <v>-7.8027465670000001E-3</v>
          </cell>
          <cell r="H800">
            <v>-9.0550267010000001E-3</v>
          </cell>
          <cell r="J800">
            <v>-1.6654404389999999E-2</v>
          </cell>
          <cell r="K800">
            <v>-4.0404040400000001E-2</v>
          </cell>
          <cell r="L800">
            <v>3.264840183E-2</v>
          </cell>
        </row>
        <row r="801">
          <cell r="A801">
            <v>5.3176154019999996E-3</v>
          </cell>
          <cell r="B801">
            <v>8.8163831999999998E-3</v>
          </cell>
          <cell r="C801">
            <v>8.8163831999999998E-3</v>
          </cell>
          <cell r="F801">
            <v>1.2359733289999999E-2</v>
          </cell>
          <cell r="G801">
            <v>-1.2897137459999999E-2</v>
          </cell>
          <cell r="H801">
            <v>-3.6316776010000003E-2</v>
          </cell>
          <cell r="J801">
            <v>1.1563052650000001E-2</v>
          </cell>
          <cell r="K801">
            <v>9.5269820119999998E-3</v>
          </cell>
          <cell r="L801">
            <v>-1.636082246E-2</v>
          </cell>
        </row>
        <row r="802">
          <cell r="A802">
            <v>-2.1349138069999998E-3</v>
          </cell>
          <cell r="B802">
            <v>-1.073492981E-2</v>
          </cell>
          <cell r="C802">
            <v>-1.073492981E-2</v>
          </cell>
          <cell r="F802">
            <v>3.2128514060000002E-3</v>
          </cell>
          <cell r="G802">
            <v>0</v>
          </cell>
          <cell r="H802">
            <v>5.1057622170000002E-3</v>
          </cell>
          <cell r="J802">
            <v>-6.6568047340000002E-3</v>
          </cell>
          <cell r="K802">
            <v>4.5535537519999997E-3</v>
          </cell>
          <cell r="L802">
            <v>2.82460478E-2</v>
          </cell>
        </row>
        <row r="803">
          <cell r="A803">
            <v>1.082513731E-2</v>
          </cell>
          <cell r="B803">
            <v>1.398163606E-2</v>
          </cell>
          <cell r="C803">
            <v>1.398163606E-2</v>
          </cell>
          <cell r="F803">
            <v>-2.4659727780000001E-2</v>
          </cell>
          <cell r="G803">
            <v>6.0548119819999998E-3</v>
          </cell>
          <cell r="H803">
            <v>-1.306240929E-2</v>
          </cell>
          <cell r="J803">
            <v>-1.7802748260000001E-2</v>
          </cell>
          <cell r="K803">
            <v>2.10222047E-3</v>
          </cell>
          <cell r="L803">
            <v>6.3684057129999999E-2</v>
          </cell>
        </row>
        <row r="804">
          <cell r="A804">
            <v>7.5185594689999996E-3</v>
          </cell>
          <cell r="B804">
            <v>-2.8812512860000002E-3</v>
          </cell>
          <cell r="C804">
            <v>-2.8812512860000002E-3</v>
          </cell>
          <cell r="F804">
            <v>1.7074372019999999E-2</v>
          </cell>
          <cell r="G804">
            <v>4.4345898000000003E-3</v>
          </cell>
          <cell r="H804">
            <v>9.5588235289999993E-3</v>
          </cell>
          <cell r="J804">
            <v>3.3769813920000002E-2</v>
          </cell>
          <cell r="K804">
            <v>-3.867837944E-3</v>
          </cell>
          <cell r="L804">
            <v>-1.411152213E-2</v>
          </cell>
        </row>
        <row r="805">
          <cell r="A805">
            <v>-2.7905810049999999E-3</v>
          </cell>
          <cell r="B805">
            <v>4.2655658750000002E-3</v>
          </cell>
          <cell r="C805">
            <v>4.2655658750000002E-3</v>
          </cell>
          <cell r="F805">
            <v>1.7433414040000001E-2</v>
          </cell>
          <cell r="G805">
            <v>1.103752759E-2</v>
          </cell>
          <cell r="H805">
            <v>7.2833211940000002E-4</v>
          </cell>
          <cell r="J805">
            <v>-8.6666666669999999E-4</v>
          </cell>
          <cell r="K805">
            <v>3.7512339590000002E-3</v>
          </cell>
          <cell r="L805">
            <v>-1.292384658E-2</v>
          </cell>
        </row>
        <row r="806">
          <cell r="A806">
            <v>-2.9398817760000001E-2</v>
          </cell>
          <cell r="B806">
            <v>-1.5756662330000001E-2</v>
          </cell>
          <cell r="C806">
            <v>-1.5756662330000001E-2</v>
          </cell>
          <cell r="F806">
            <v>-8.5673488809999993E-3</v>
          </cell>
          <cell r="G806">
            <v>1.6219588270000002E-2</v>
          </cell>
          <cell r="H806">
            <v>8.0058224159999993E-3</v>
          </cell>
          <cell r="J806">
            <v>-4.9376125980000003E-3</v>
          </cell>
          <cell r="K806">
            <v>-4.6551271960000003E-3</v>
          </cell>
          <cell r="L806">
            <v>1.6190342109999999E-2</v>
          </cell>
        </row>
        <row r="807">
          <cell r="A807">
            <v>-3.2718908939999999E-3</v>
          </cell>
          <cell r="B807">
            <v>4.5242569780000004E-3</v>
          </cell>
          <cell r="C807">
            <v>4.5242569780000004E-3</v>
          </cell>
          <cell r="F807">
            <v>8.273323732E-2</v>
          </cell>
          <cell r="G807">
            <v>-1.043585021E-2</v>
          </cell>
          <cell r="H807">
            <v>-9.3862815879999992E-3</v>
          </cell>
          <cell r="J807">
            <v>4.6938912359999999E-4</v>
          </cell>
          <cell r="K807">
            <v>1.0012515640000001E-2</v>
          </cell>
          <cell r="L807">
            <v>1.6140205040000001E-2</v>
          </cell>
        </row>
        <row r="808">
          <cell r="A808">
            <v>-1.2675507019999999E-3</v>
          </cell>
          <cell r="B808">
            <v>-6.5133037689999998E-3</v>
          </cell>
          <cell r="C808">
            <v>-6.5133037689999998E-3</v>
          </cell>
          <cell r="F808">
            <v>4.3895950340000003E-2</v>
          </cell>
          <cell r="G808">
            <v>9.9255583130000002E-3</v>
          </cell>
          <cell r="H808">
            <v>4.5189504370000001E-2</v>
          </cell>
          <cell r="J808">
            <v>1.461126005E-2</v>
          </cell>
          <cell r="K808">
            <v>2.8696276009999998E-3</v>
          </cell>
          <cell r="L808">
            <v>-4.9764810140000004E-3</v>
          </cell>
        </row>
        <row r="809">
          <cell r="A809">
            <v>8.6237755869999991E-3</v>
          </cell>
          <cell r="B809">
            <v>-1.1089412749999999E-2</v>
          </cell>
          <cell r="C809">
            <v>-1.1089412749999999E-2</v>
          </cell>
          <cell r="F809">
            <v>1.415828968E-4</v>
          </cell>
          <cell r="G809">
            <v>1.5970515970000002E-2</v>
          </cell>
          <cell r="H809">
            <v>1.4179451419999999E-2</v>
          </cell>
          <cell r="J809">
            <v>-2.2393975430000001E-2</v>
          </cell>
          <cell r="K809">
            <v>-1.118553684E-2</v>
          </cell>
          <cell r="L809">
            <v>1.582625377E-2</v>
          </cell>
        </row>
        <row r="810">
          <cell r="A810">
            <v>-1.1227979609999999E-2</v>
          </cell>
          <cell r="B810">
            <v>-1.008533747E-2</v>
          </cell>
          <cell r="C810">
            <v>-1.008533747E-2</v>
          </cell>
          <cell r="F810">
            <v>-2.236693092E-2</v>
          </cell>
          <cell r="G810">
            <v>-1.148730351E-2</v>
          </cell>
          <cell r="H810">
            <v>-4.3548017419999998E-3</v>
          </cell>
          <cell r="J810">
            <v>1.8582336639999999E-2</v>
          </cell>
          <cell r="K810">
            <v>-2.8937849390000001E-3</v>
          </cell>
          <cell r="L810">
            <v>-1.1870236730000001E-2</v>
          </cell>
        </row>
        <row r="811">
          <cell r="A811">
            <v>6.9242315469999996E-2</v>
          </cell>
          <cell r="B811">
            <v>8.9341692789999996E-2</v>
          </cell>
          <cell r="C811">
            <v>8.9341692789999996E-2</v>
          </cell>
          <cell r="F811">
            <v>1.6072980019999999E-2</v>
          </cell>
          <cell r="G811">
            <v>-4.5871559629999999E-3</v>
          </cell>
          <cell r="H811">
            <v>-2.7624309390000001E-2</v>
          </cell>
          <cell r="J811">
            <v>1.001724824E-2</v>
          </cell>
          <cell r="K811">
            <v>1.6489677459999999E-3</v>
          </cell>
          <cell r="L811">
            <v>-4.095283598E-4</v>
          </cell>
        </row>
        <row r="812">
          <cell r="A812">
            <v>-1.78527832E-2</v>
          </cell>
          <cell r="B812">
            <v>0.1072596468</v>
          </cell>
          <cell r="C812">
            <v>0.1072596468</v>
          </cell>
          <cell r="F812">
            <v>-3.2777540259999998E-3</v>
          </cell>
          <cell r="G812">
            <v>1.1367127499999999E-2</v>
          </cell>
          <cell r="H812">
            <v>3.7878787880000001E-3</v>
          </cell>
          <cell r="J812">
            <v>-1.1362889980000001E-2</v>
          </cell>
          <cell r="K812">
            <v>4.0168576319999996E-3</v>
          </cell>
          <cell r="L812">
            <v>-1.222260157E-2</v>
          </cell>
        </row>
        <row r="813">
          <cell r="A813">
            <v>-1.5380791099999999E-2</v>
          </cell>
          <cell r="B813">
            <v>1.6066154749999999E-2</v>
          </cell>
          <cell r="C813">
            <v>1.6066154749999999E-2</v>
          </cell>
          <cell r="F813">
            <v>-4.1607091790000002E-2</v>
          </cell>
          <cell r="G813">
            <v>1.8529769139999999E-2</v>
          </cell>
          <cell r="H813">
            <v>-1.8867924529999999E-3</v>
          </cell>
          <cell r="J813">
            <v>1.122774382E-2</v>
          </cell>
          <cell r="K813">
            <v>-1.770840165E-2</v>
          </cell>
          <cell r="L813">
            <v>-1.430941518E-2</v>
          </cell>
        </row>
        <row r="814">
          <cell r="A814">
            <v>2.46465539E-2</v>
          </cell>
          <cell r="B814">
            <v>-2.4415765609999999E-3</v>
          </cell>
          <cell r="C814">
            <v>-2.4415765609999999E-3</v>
          </cell>
          <cell r="F814">
            <v>2.1781291960000001E-2</v>
          </cell>
          <cell r="G814">
            <v>8.9472114520000004E-4</v>
          </cell>
          <cell r="H814">
            <v>-1.654064272E-3</v>
          </cell>
          <cell r="J814">
            <v>2.0957887129999998E-2</v>
          </cell>
          <cell r="K814">
            <v>7.8119783669999996E-3</v>
          </cell>
          <cell r="L814">
            <v>-1.402622905E-2</v>
          </cell>
        </row>
        <row r="815">
          <cell r="A815">
            <v>-1.28738181E-2</v>
          </cell>
          <cell r="B815">
            <v>-1.8123543119999998E-2</v>
          </cell>
          <cell r="C815">
            <v>-1.8123543119999998E-2</v>
          </cell>
          <cell r="F815">
            <v>-1.6206745509999999E-2</v>
          </cell>
          <cell r="G815">
            <v>8.6412395709999992E-3</v>
          </cell>
          <cell r="H815">
            <v>3.3846153849999998E-2</v>
          </cell>
          <cell r="J815">
            <v>3.0244530240000002E-3</v>
          </cell>
          <cell r="K815">
            <v>1.225652577E-2</v>
          </cell>
          <cell r="L815">
            <v>1.5577210330000001E-2</v>
          </cell>
        </row>
        <row r="816">
          <cell r="A816">
            <v>-4.368038439E-4</v>
          </cell>
          <cell r="B816">
            <v>-2.3562229210000001E-2</v>
          </cell>
          <cell r="C816">
            <v>-2.3562229210000001E-2</v>
          </cell>
          <cell r="F816">
            <v>1.528643514E-2</v>
          </cell>
          <cell r="G816">
            <v>-1.6838995570000001E-2</v>
          </cell>
          <cell r="H816">
            <v>-1.465201465E-2</v>
          </cell>
          <cell r="J816">
            <v>-4.490921922E-4</v>
          </cell>
          <cell r="K816">
            <v>2.3561751420000001E-3</v>
          </cell>
          <cell r="L816">
            <v>3.648970444E-2</v>
          </cell>
        </row>
        <row r="817">
          <cell r="A817">
            <v>1.033180385E-2</v>
          </cell>
          <cell r="B817">
            <v>3.6287381469999998E-2</v>
          </cell>
          <cell r="C817">
            <v>3.6287381469999998E-2</v>
          </cell>
          <cell r="F817">
            <v>8.0397602689999993E-3</v>
          </cell>
          <cell r="G817">
            <v>3.0048076919999998E-3</v>
          </cell>
          <cell r="H817">
            <v>-1.092007435E-2</v>
          </cell>
          <cell r="J817">
            <v>7.7663671369999996E-3</v>
          </cell>
          <cell r="K817">
            <v>1.5801501799999999E-2</v>
          </cell>
          <cell r="L817">
            <v>-8.9195215889999995E-3</v>
          </cell>
        </row>
        <row r="818">
          <cell r="A818">
            <v>-8.7123084530000006E-3</v>
          </cell>
          <cell r="B818">
            <v>-2.9620505599999999E-2</v>
          </cell>
          <cell r="C818">
            <v>-2.9620505599999999E-2</v>
          </cell>
          <cell r="F818">
            <v>3.7122969839999999E-2</v>
          </cell>
          <cell r="G818">
            <v>-8.9874176149999999E-4</v>
          </cell>
          <cell r="H818">
            <v>1.127554616E-2</v>
          </cell>
          <cell r="J818">
            <v>1.7642188400000001E-2</v>
          </cell>
          <cell r="K818">
            <v>-5.7851770910000004E-4</v>
          </cell>
          <cell r="L818">
            <v>1.9022294950000001E-2</v>
          </cell>
        </row>
        <row r="819">
          <cell r="A819">
            <v>-8.6642149220000006E-3</v>
          </cell>
          <cell r="B819">
            <v>-1.4990328819999999E-2</v>
          </cell>
          <cell r="C819">
            <v>-1.4990328819999999E-2</v>
          </cell>
          <cell r="F819">
            <v>-1.048657718E-2</v>
          </cell>
          <cell r="G819">
            <v>2.6986506749999998E-3</v>
          </cell>
          <cell r="H819">
            <v>-4.6457607429999997E-3</v>
          </cell>
          <cell r="J819">
            <v>-1.8212542250000002E-2</v>
          </cell>
          <cell r="K819">
            <v>-1.6786724980000001E-2</v>
          </cell>
          <cell r="L819">
            <v>-4.4828047640000004E-3</v>
          </cell>
        </row>
        <row r="820">
          <cell r="A820">
            <v>2.0875251510000001E-2</v>
          </cell>
          <cell r="B820">
            <v>-4.1482572410000002E-2</v>
          </cell>
          <cell r="C820">
            <v>-4.1482572410000002E-2</v>
          </cell>
          <cell r="F820">
            <v>2.2184541469999999E-2</v>
          </cell>
          <cell r="G820">
            <v>2.003588517E-2</v>
          </cell>
          <cell r="H820">
            <v>6.5344224039999999E-3</v>
          </cell>
          <cell r="J820">
            <v>1.2749410340000001E-4</v>
          </cell>
          <cell r="K820">
            <v>1.700791522E-3</v>
          </cell>
          <cell r="L820">
            <v>2.4867262580000001E-3</v>
          </cell>
        </row>
        <row r="821">
          <cell r="A821">
            <v>-7.5757575760000001E-3</v>
          </cell>
          <cell r="B821">
            <v>-1.472471191E-3</v>
          </cell>
          <cell r="C821">
            <v>-1.472471191E-3</v>
          </cell>
          <cell r="F821">
            <v>5.944152613E-3</v>
          </cell>
          <cell r="G821">
            <v>2.6385224269999999E-3</v>
          </cell>
          <cell r="H821">
            <v>-4.8690006959999999E-3</v>
          </cell>
          <cell r="J821">
            <v>1.6572120589999999E-3</v>
          </cell>
          <cell r="K821">
            <v>1.9591197019999998E-3</v>
          </cell>
          <cell r="L821">
            <v>-1.2335746850000001E-2</v>
          </cell>
        </row>
        <row r="822">
          <cell r="A822">
            <v>3.4909700240000001E-2</v>
          </cell>
          <cell r="B822">
            <v>6.9244085400000004E-3</v>
          </cell>
          <cell r="C822">
            <v>6.9244085400000004E-3</v>
          </cell>
          <cell r="F822">
            <v>-2.6521918370000001E-2</v>
          </cell>
          <cell r="G822">
            <v>1.169590643E-2</v>
          </cell>
          <cell r="H822">
            <v>7.1994408199999999E-2</v>
          </cell>
          <cell r="J822">
            <v>-8.145084314E-3</v>
          </cell>
          <cell r="K822">
            <v>-2.8025809819999998E-3</v>
          </cell>
          <cell r="L822">
            <v>-5.1588379040000002E-3</v>
          </cell>
        </row>
        <row r="823">
          <cell r="A823">
            <v>3.5950945999999998E-2</v>
          </cell>
          <cell r="B823">
            <v>1.330786374E-2</v>
          </cell>
          <cell r="C823">
            <v>1.330786374E-2</v>
          </cell>
          <cell r="F823">
            <v>-1.9762845849999999E-2</v>
          </cell>
          <cell r="G823">
            <v>-2.8901734100000002E-4</v>
          </cell>
          <cell r="H823">
            <v>-1.6300804169999999E-2</v>
          </cell>
          <cell r="J823">
            <v>-1.0778212610000001E-2</v>
          </cell>
          <cell r="K823">
            <v>-8.4313725489999995E-3</v>
          </cell>
          <cell r="L823">
            <v>1.1735807859999999E-2</v>
          </cell>
        </row>
        <row r="824">
          <cell r="A824">
            <v>2.5672937770000001E-2</v>
          </cell>
          <cell r="B824">
            <v>-4.3986427049999997E-3</v>
          </cell>
          <cell r="C824">
            <v>-4.3986427049999997E-3</v>
          </cell>
          <cell r="F824">
            <v>2.8657834100000001E-2</v>
          </cell>
          <cell r="G824">
            <v>-1.1274934949999999E-2</v>
          </cell>
          <cell r="H824">
            <v>-3.5351303579999999E-3</v>
          </cell>
          <cell r="J824">
            <v>7.588040729E-3</v>
          </cell>
          <cell r="K824">
            <v>5.9323709710000002E-3</v>
          </cell>
          <cell r="L824">
            <v>3.4461828969999997E-2</v>
          </cell>
        </row>
        <row r="825">
          <cell r="A825">
            <v>1.3714479220000001E-2</v>
          </cell>
          <cell r="B825">
            <v>5.995960616E-3</v>
          </cell>
          <cell r="C825">
            <v>5.995960616E-3</v>
          </cell>
          <cell r="F825">
            <v>3.9059218819999998E-2</v>
          </cell>
          <cell r="G825">
            <v>4.678362573E-3</v>
          </cell>
          <cell r="H825">
            <v>-2.8824833700000002E-3</v>
          </cell>
          <cell r="J825">
            <v>1.499742533E-2</v>
          </cell>
          <cell r="K825">
            <v>2.234453837E-2</v>
          </cell>
          <cell r="L825">
            <v>2.9923723839999999E-2</v>
          </cell>
        </row>
        <row r="826">
          <cell r="A826">
            <v>-1.8595328899999999E-2</v>
          </cell>
          <cell r="B826">
            <v>1.5998494259999999E-2</v>
          </cell>
          <cell r="C826">
            <v>1.5998494259999999E-2</v>
          </cell>
          <cell r="F826">
            <v>2.0883858799999998E-2</v>
          </cell>
          <cell r="G826">
            <v>3.0558789289999999E-2</v>
          </cell>
          <cell r="H826">
            <v>1.6010673780000002E-2</v>
          </cell>
          <cell r="J826">
            <v>-3.4244403579999998E-3</v>
          </cell>
          <cell r="K826">
            <v>2.217664402E-2</v>
          </cell>
          <cell r="L826">
            <v>6.3299151789999994E-5</v>
          </cell>
        </row>
        <row r="827">
          <cell r="A827">
            <v>-2.8676783430000002E-2</v>
          </cell>
          <cell r="B827">
            <v>-3.6742003209999999E-2</v>
          </cell>
          <cell r="C827">
            <v>-3.6742003209999999E-2</v>
          </cell>
          <cell r="F827">
            <v>6.2029827110000003E-3</v>
          </cell>
          <cell r="G827">
            <v>-1.9768427000000002E-3</v>
          </cell>
          <cell r="H827">
            <v>-8.5357846360000003E-3</v>
          </cell>
          <cell r="J827">
            <v>-7.6360165449999998E-3</v>
          </cell>
          <cell r="K827">
            <v>4.7027840479999996E-3</v>
          </cell>
          <cell r="L827">
            <v>-6.1396290900000003E-3</v>
          </cell>
        </row>
        <row r="828">
          <cell r="A828">
            <v>-1.486391777E-2</v>
          </cell>
          <cell r="B828">
            <v>-2.115520226E-3</v>
          </cell>
          <cell r="C828">
            <v>-2.115520226E-3</v>
          </cell>
          <cell r="F828">
            <v>-2.1379853099999999E-2</v>
          </cell>
          <cell r="G828">
            <v>-4.2444821729999997E-3</v>
          </cell>
          <cell r="H828">
            <v>-1.5673289180000001E-2</v>
          </cell>
          <cell r="J828">
            <v>4.8092337289999997E-3</v>
          </cell>
          <cell r="K828">
            <v>-1.9971291270000002E-3</v>
          </cell>
          <cell r="L828">
            <v>-2.057062795E-2</v>
          </cell>
        </row>
        <row r="829">
          <cell r="A829">
            <v>-2.6678523790000001E-4</v>
          </cell>
          <cell r="B829">
            <v>7.0024412179999999E-3</v>
          </cell>
          <cell r="C829">
            <v>7.0024412179999999E-3</v>
          </cell>
          <cell r="F829">
            <v>-8.443908323E-3</v>
          </cell>
          <cell r="G829">
            <v>-2.1881216249999998E-2</v>
          </cell>
          <cell r="H829">
            <v>1.2783135229999999E-2</v>
          </cell>
          <cell r="J829">
            <v>8.551372049E-3</v>
          </cell>
          <cell r="K829">
            <v>2.470139453E-2</v>
          </cell>
          <cell r="L829">
            <v>-1.358996034E-2</v>
          </cell>
        </row>
        <row r="830">
          <cell r="A830">
            <v>6.3156022060000001E-3</v>
          </cell>
          <cell r="B830">
            <v>1.767145136E-2</v>
          </cell>
          <cell r="C830">
            <v>1.767145136E-2</v>
          </cell>
          <cell r="F830">
            <v>-2.2168153560000001E-2</v>
          </cell>
          <cell r="G830">
            <v>7.2632190589999998E-3</v>
          </cell>
          <cell r="H830">
            <v>4.8715677590000003E-3</v>
          </cell>
          <cell r="J830">
            <v>-6.1376866619999998E-3</v>
          </cell>
          <cell r="K830">
            <v>8.6659343339999997E-3</v>
          </cell>
          <cell r="L830">
            <v>2.2478576140000001E-2</v>
          </cell>
        </row>
        <row r="831">
          <cell r="A831">
            <v>-7.8081263439999998E-3</v>
          </cell>
          <cell r="B831">
            <v>-1.8242226680000001E-2</v>
          </cell>
          <cell r="C831">
            <v>-1.8242226680000001E-2</v>
          </cell>
          <cell r="F831">
            <v>7.0500414710000002E-3</v>
          </cell>
          <cell r="G831">
            <v>-2.3074704359999998E-3</v>
          </cell>
          <cell r="H831">
            <v>2.0493609520000001E-2</v>
          </cell>
          <cell r="J831">
            <v>-1.4388489210000001E-2</v>
          </cell>
          <cell r="K831">
            <v>-1.246369797E-2</v>
          </cell>
          <cell r="L831">
            <v>6.3825672099999996E-3</v>
          </cell>
        </row>
        <row r="832">
          <cell r="A832">
            <v>4.2465997510000002E-3</v>
          </cell>
          <cell r="B832">
            <v>-1.0727284340000001E-2</v>
          </cell>
          <cell r="C832">
            <v>-1.0727284340000001E-2</v>
          </cell>
          <cell r="F832">
            <v>9.4715168150000008E-3</v>
          </cell>
          <cell r="G832">
            <v>2.3128071699999998E-3</v>
          </cell>
          <cell r="H832">
            <v>-5.1824659900000002E-3</v>
          </cell>
          <cell r="J832">
            <v>1.7569924420000001E-2</v>
          </cell>
          <cell r="K832">
            <v>4.0865090059999998E-2</v>
          </cell>
          <cell r="L832">
            <v>-2.9660474060000001E-2</v>
          </cell>
        </row>
        <row r="833">
          <cell r="A833">
            <v>-1.0527249610000001E-2</v>
          </cell>
          <cell r="B833">
            <v>-4.0663525460000001E-3</v>
          </cell>
          <cell r="C833">
            <v>-4.0663525460000001E-3</v>
          </cell>
          <cell r="F833">
            <v>-9.3826488989999998E-3</v>
          </cell>
          <cell r="G833">
            <v>2.0478800120000001E-2</v>
          </cell>
          <cell r="H833">
            <v>9.225092251E-2</v>
          </cell>
          <cell r="J833">
            <v>-6.4749571509999998E-3</v>
          </cell>
          <cell r="K833">
            <v>-1.495085055E-2</v>
          </cell>
          <cell r="L833">
            <v>-1.148742325E-2</v>
          </cell>
        </row>
        <row r="834">
          <cell r="A834">
            <v>4.3632886049999996E-3</v>
          </cell>
          <cell r="B834">
            <v>-3.0460142579999999E-3</v>
          </cell>
          <cell r="C834">
            <v>-3.0460142579999999E-3</v>
          </cell>
          <cell r="F834">
            <v>2.1688400819999998E-2</v>
          </cell>
          <cell r="G834">
            <v>9.8925946859999992E-3</v>
          </cell>
          <cell r="H834">
            <v>-1.8481717009999999E-2</v>
          </cell>
          <cell r="J834">
            <v>-4.6003450260000004E-3</v>
          </cell>
          <cell r="K834">
            <v>-9.7998207350000009E-3</v>
          </cell>
          <cell r="L834">
            <v>6.8790489549999997E-3</v>
          </cell>
        </row>
        <row r="835">
          <cell r="A835">
            <v>1.5056387060000001E-2</v>
          </cell>
          <cell r="B835">
            <v>1.495156991E-3</v>
          </cell>
          <cell r="C835">
            <v>1.495156991E-3</v>
          </cell>
          <cell r="F835">
            <v>-5.2801289799999998E-2</v>
          </cell>
          <cell r="G835">
            <v>-8.1164287710000001E-3</v>
          </cell>
          <cell r="H835">
            <v>2.5106296819999999E-2</v>
          </cell>
          <cell r="J835">
            <v>-2.3749919759999999E-3</v>
          </cell>
          <cell r="K835">
            <v>-3.8018224610000002E-3</v>
          </cell>
          <cell r="L835">
            <v>-2.9517113290000001E-2</v>
          </cell>
        </row>
        <row r="836">
          <cell r="A836">
            <v>-1.8468032709999999E-3</v>
          </cell>
          <cell r="B836">
            <v>2.3692068029999999E-2</v>
          </cell>
          <cell r="C836">
            <v>2.3692068029999999E-2</v>
          </cell>
          <cell r="F836">
            <v>-3.9716312059999998E-3</v>
          </cell>
          <cell r="G836">
            <v>4.5146726859999998E-3</v>
          </cell>
          <cell r="H836">
            <v>-6.0635986570000001E-2</v>
          </cell>
          <cell r="J836">
            <v>7.1419379750000001E-3</v>
          </cell>
          <cell r="K836">
            <v>1.3326871820000001E-3</v>
          </cell>
          <cell r="L836">
            <v>-1.872735972E-2</v>
          </cell>
        </row>
        <row r="837">
          <cell r="A837">
            <v>-3.6123348019999999E-3</v>
          </cell>
          <cell r="B837">
            <v>2.821634646E-2</v>
          </cell>
          <cell r="C837">
            <v>2.821634646E-2</v>
          </cell>
          <cell r="F837">
            <v>1.9937339790000001E-3</v>
          </cell>
          <cell r="G837">
            <v>5.8988764040000001E-3</v>
          </cell>
          <cell r="H837">
            <v>-0.15811606389999999</v>
          </cell>
          <cell r="J837">
            <v>-1.8015715840000002E-2</v>
          </cell>
          <cell r="K837">
            <v>-9.0744101630000002E-4</v>
          </cell>
          <cell r="L837">
            <v>-1.246778575E-2</v>
          </cell>
        </row>
        <row r="838">
          <cell r="A838">
            <v>-1.3558522710000001E-3</v>
          </cell>
          <cell r="B838">
            <v>-1.7143561910000001E-2</v>
          </cell>
          <cell r="C838">
            <v>-1.7143561910000001E-2</v>
          </cell>
          <cell r="F838">
            <v>-2.828311541E-2</v>
          </cell>
          <cell r="G838">
            <v>-7.2605417480000002E-3</v>
          </cell>
          <cell r="H838">
            <v>-9.9900099900000002E-4</v>
          </cell>
          <cell r="J838">
            <v>-4.8793181970000002E-3</v>
          </cell>
          <cell r="K838">
            <v>-1.9134120500000001E-2</v>
          </cell>
          <cell r="L838">
            <v>5.7130765980000003E-3</v>
          </cell>
        </row>
        <row r="839">
          <cell r="A839">
            <v>5.8734984210000001E-3</v>
          </cell>
          <cell r="B839">
            <v>-7.5919186849999999E-3</v>
          </cell>
          <cell r="C839">
            <v>-7.5919186849999999E-3</v>
          </cell>
          <cell r="F839">
            <v>-8.3369899079999994E-3</v>
          </cell>
          <cell r="G839">
            <v>-1.378340366E-2</v>
          </cell>
          <cell r="H839">
            <v>-0.14599999999999999</v>
          </cell>
          <cell r="J839">
            <v>1.385983264E-2</v>
          </cell>
          <cell r="K839">
            <v>-2.3458238160000001E-3</v>
          </cell>
          <cell r="L839">
            <v>1.1711901259999999E-2</v>
          </cell>
        </row>
        <row r="840">
          <cell r="A840">
            <v>4.5862676060000003E-2</v>
          </cell>
          <cell r="B840">
            <v>-5.8165265220000003E-3</v>
          </cell>
          <cell r="C840">
            <v>-5.8165265220000003E-3</v>
          </cell>
          <cell r="F840">
            <v>2.876106195E-2</v>
          </cell>
          <cell r="G840">
            <v>4.2783799200000003E-3</v>
          </cell>
          <cell r="H840">
            <v>-2.2540983609999999E-2</v>
          </cell>
          <cell r="J840">
            <v>-1.367036368E-2</v>
          </cell>
          <cell r="K840">
            <v>1.8501330359999998E-2</v>
          </cell>
          <cell r="L840">
            <v>-6.7932898930000004E-3</v>
          </cell>
        </row>
        <row r="841">
          <cell r="A841">
            <v>2.022837584E-2</v>
          </cell>
          <cell r="B841">
            <v>8.2034976149999994E-2</v>
          </cell>
          <cell r="C841">
            <v>8.2034976149999994E-2</v>
          </cell>
          <cell r="F841">
            <v>5.7347670249999997E-4</v>
          </cell>
          <cell r="G841">
            <v>5.6802044870000003E-4</v>
          </cell>
          <cell r="H841">
            <v>6.5887990420000001E-3</v>
          </cell>
          <cell r="J841">
            <v>1.307531381E-3</v>
          </cell>
          <cell r="K841">
            <v>1.622114216E-2</v>
          </cell>
          <cell r="L841">
            <v>1.5773311000000002E-2</v>
          </cell>
        </row>
        <row r="842">
          <cell r="A842">
            <v>6.3249367509999998E-3</v>
          </cell>
          <cell r="B842">
            <v>-3.3911254779999997E-2</v>
          </cell>
          <cell r="C842">
            <v>-3.3911254779999997E-2</v>
          </cell>
          <cell r="F842">
            <v>1.0030090269999999E-3</v>
          </cell>
          <cell r="G842">
            <v>-3.6900369000000001E-3</v>
          </cell>
          <cell r="H842">
            <v>-2.201725677E-2</v>
          </cell>
          <cell r="J842">
            <v>9.5325150170000005E-3</v>
          </cell>
          <cell r="K842">
            <v>-3.5870150059999998E-3</v>
          </cell>
          <cell r="L842">
            <v>-2.734643397E-2</v>
          </cell>
        </row>
        <row r="843">
          <cell r="A843">
            <v>-6.8043941629999998E-3</v>
          </cell>
          <cell r="B843">
            <v>-5.17094537E-3</v>
          </cell>
          <cell r="C843">
            <v>-5.17094537E-3</v>
          </cell>
          <cell r="F843">
            <v>1.6604637849999999E-2</v>
          </cell>
          <cell r="G843">
            <v>-1.3675213679999999E-2</v>
          </cell>
          <cell r="H843">
            <v>-4.7459689690000001E-2</v>
          </cell>
          <cell r="J843">
            <v>6.4674686330000002E-3</v>
          </cell>
          <cell r="K843">
            <v>-1.01397972E-2</v>
          </cell>
          <cell r="L843">
            <v>-4.2384854479999998E-4</v>
          </cell>
        </row>
        <row r="844">
          <cell r="A844">
            <v>-1.0730499379999999E-2</v>
          </cell>
          <cell r="B844">
            <v>5.9927841989999998E-3</v>
          </cell>
          <cell r="C844">
            <v>5.9927841989999998E-3</v>
          </cell>
          <cell r="F844">
            <v>2.8161081389999998E-4</v>
          </cell>
          <cell r="G844">
            <v>9.2432120160000006E-3</v>
          </cell>
          <cell r="H844">
            <v>1.27754711E-3</v>
          </cell>
          <cell r="J844">
            <v>-2.8916591700000002E-3</v>
          </cell>
          <cell r="K844">
            <v>3.0912837920000001E-3</v>
          </cell>
          <cell r="L844">
            <v>9.6819787990000006E-3</v>
          </cell>
        </row>
        <row r="845">
          <cell r="A845">
            <v>-5.3678208870000001E-3</v>
          </cell>
          <cell r="B845">
            <v>-9.3003464830000004E-3</v>
          </cell>
          <cell r="C845">
            <v>-9.3003464830000004E-3</v>
          </cell>
          <cell r="F845">
            <v>3.8006756759999998E-3</v>
          </cell>
          <cell r="G845">
            <v>2.8620492270000002E-3</v>
          </cell>
          <cell r="H845">
            <v>2.9027113239999999E-2</v>
          </cell>
          <cell r="J845">
            <v>1.6433588969999999E-2</v>
          </cell>
          <cell r="K845">
            <v>2.59230165E-2</v>
          </cell>
          <cell r="L845">
            <v>-7.7693007629999998E-3</v>
          </cell>
        </row>
        <row r="846">
          <cell r="A846">
            <v>9.1158212629999999E-3</v>
          </cell>
          <cell r="B846">
            <v>-3.804147748E-3</v>
          </cell>
          <cell r="C846">
            <v>-3.804147748E-3</v>
          </cell>
          <cell r="F846">
            <v>1.9352124530000001E-2</v>
          </cell>
          <cell r="G846">
            <v>2.8538812790000001E-3</v>
          </cell>
          <cell r="H846">
            <v>5.176689399E-2</v>
          </cell>
          <cell r="J846">
            <v>-1.3821962970000001E-2</v>
          </cell>
          <cell r="K846">
            <v>7.7158675930000002E-3</v>
          </cell>
          <cell r="L846">
            <v>-1.389672686E-2</v>
          </cell>
        </row>
        <row r="847">
          <cell r="A847">
            <v>-8.4792728879999994E-3</v>
          </cell>
          <cell r="B847">
            <v>-1.028578468E-2</v>
          </cell>
          <cell r="C847">
            <v>-1.028578468E-2</v>
          </cell>
          <cell r="F847">
            <v>-1.8709588659999998E-2</v>
          </cell>
          <cell r="G847">
            <v>2.8457598179999999E-4</v>
          </cell>
          <cell r="H847">
            <v>-1.709401709E-2</v>
          </cell>
          <cell r="J847">
            <v>8.4865629420000002E-3</v>
          </cell>
          <cell r="K847">
            <v>1.689169443E-2</v>
          </cell>
          <cell r="L847">
            <v>1.2161098789999999E-3</v>
          </cell>
        </row>
        <row r="848">
          <cell r="A848">
            <v>3.538091778E-2</v>
          </cell>
          <cell r="B848">
            <v>1.3939884249999999E-2</v>
          </cell>
          <cell r="C848">
            <v>1.3939884249999999E-2</v>
          </cell>
          <cell r="F848">
            <v>-2.3552502449999999E-2</v>
          </cell>
          <cell r="G848">
            <v>-9.1038406830000005E-3</v>
          </cell>
          <cell r="H848">
            <v>-1.1694152920000001E-2</v>
          </cell>
          <cell r="J848">
            <v>2.256789494E-2</v>
          </cell>
          <cell r="K848">
            <v>1.7243361309999999E-4</v>
          </cell>
          <cell r="L848">
            <v>4.286939125E-3</v>
          </cell>
        </row>
        <row r="849">
          <cell r="A849">
            <v>1.6465126319999999E-2</v>
          </cell>
          <cell r="B849">
            <v>1.4177867800000001E-2</v>
          </cell>
          <cell r="C849">
            <v>1.4177867800000001E-2</v>
          </cell>
          <cell r="F849">
            <v>1.4644651829999999E-2</v>
          </cell>
          <cell r="G849">
            <v>4.3640539759999999E-2</v>
          </cell>
          <cell r="H849">
            <v>7.2815533979999998E-3</v>
          </cell>
          <cell r="J849">
            <v>1.215710723E-2</v>
          </cell>
          <cell r="K849">
            <v>-4.367565082E-3</v>
          </cell>
          <cell r="L849">
            <v>-9.8178713720000008E-3</v>
          </cell>
        </row>
        <row r="850">
          <cell r="A850">
            <v>-8.9755164910000004E-3</v>
          </cell>
          <cell r="B850">
            <v>-1.095376422E-2</v>
          </cell>
          <cell r="C850">
            <v>-1.095376422E-2</v>
          </cell>
          <cell r="F850">
            <v>-3.8205745009999999E-3</v>
          </cell>
          <cell r="G850">
            <v>6.6024759279999998E-3</v>
          </cell>
          <cell r="H850">
            <v>-3.6144578309999999E-3</v>
          </cell>
          <cell r="J850">
            <v>2.7101940249999999E-3</v>
          </cell>
          <cell r="K850">
            <v>5.1948051949999999E-4</v>
          </cell>
          <cell r="L850">
            <v>-5.3168558699999997E-3</v>
          </cell>
        </row>
        <row r="851">
          <cell r="A851">
            <v>5.3590568060000003E-3</v>
          </cell>
          <cell r="B851">
            <v>9.7901242120000003E-4</v>
          </cell>
          <cell r="C851">
            <v>9.7901242120000003E-4</v>
          </cell>
          <cell r="F851">
            <v>1.107954545E-2</v>
          </cell>
          <cell r="G851">
            <v>8.1989614650000004E-4</v>
          </cell>
          <cell r="H851">
            <v>3.9298669889999997E-3</v>
          </cell>
          <cell r="J851">
            <v>-7.1257448249999996E-3</v>
          </cell>
          <cell r="K851">
            <v>3.4498673129999997E-2</v>
          </cell>
          <cell r="L851">
            <v>-1.7841664260000001E-2</v>
          </cell>
        </row>
        <row r="852">
          <cell r="A852">
            <v>7.3560767589999996E-3</v>
          </cell>
          <cell r="B852">
            <v>2.420685861E-2</v>
          </cell>
          <cell r="C852">
            <v>2.420685861E-2</v>
          </cell>
          <cell r="F852">
            <v>2.1635290809999999E-2</v>
          </cell>
          <cell r="G852">
            <v>-2.7307482250000001E-4</v>
          </cell>
          <cell r="H852">
            <v>1.3550135499999999E-2</v>
          </cell>
          <cell r="J852">
            <v>8.0430613129999998E-3</v>
          </cell>
          <cell r="K852">
            <v>-5.5766227970000003E-4</v>
          </cell>
          <cell r="L852">
            <v>-1.213502979E-2</v>
          </cell>
        </row>
        <row r="853">
          <cell r="A853">
            <v>-2.4076621860000002E-3</v>
          </cell>
          <cell r="B853">
            <v>-3.1035511790000001E-3</v>
          </cell>
          <cell r="C853">
            <v>-3.1035511790000001E-3</v>
          </cell>
          <cell r="F853">
            <v>2.9840484050000001E-2</v>
          </cell>
          <cell r="G853">
            <v>-7.1018847310000003E-3</v>
          </cell>
          <cell r="H853">
            <v>1.01010101E-2</v>
          </cell>
          <cell r="J853">
            <v>8.5926471489999998E-4</v>
          </cell>
          <cell r="K853">
            <v>9.8761298960000007E-3</v>
          </cell>
          <cell r="L853">
            <v>6.1792733769999997E-3</v>
          </cell>
        </row>
        <row r="854">
          <cell r="A854">
            <v>2.5195597399999999E-2</v>
          </cell>
          <cell r="B854">
            <v>5.2086451539999998E-3</v>
          </cell>
          <cell r="C854">
            <v>5.2086451539999998E-3</v>
          </cell>
          <cell r="F854">
            <v>-3.471758579E-3</v>
          </cell>
          <cell r="G854">
            <v>1.485557084E-2</v>
          </cell>
          <cell r="H854">
            <v>-6.7647058820000001E-3</v>
          </cell>
          <cell r="J854">
            <v>-3.188814619E-3</v>
          </cell>
          <cell r="K854">
            <v>2.4310735400000002E-3</v>
          </cell>
          <cell r="L854">
            <v>-1.420643729E-2</v>
          </cell>
        </row>
        <row r="855">
          <cell r="A855">
            <v>-4.2400724360000003E-2</v>
          </cell>
          <cell r="B855">
            <v>-5.2412150089999998E-2</v>
          </cell>
          <cell r="C855">
            <v>-5.2412150089999998E-2</v>
          </cell>
          <cell r="F855">
            <v>2.5458930720000002E-3</v>
          </cell>
          <cell r="G855">
            <v>-5.6925996199999997E-3</v>
          </cell>
          <cell r="H855">
            <v>-8.2913828839999999E-3</v>
          </cell>
          <cell r="J855">
            <v>-9.2279298679999993E-3</v>
          </cell>
          <cell r="K855">
            <v>-3.5054842090000003E-2</v>
          </cell>
          <cell r="L855">
            <v>2.0791113109999999E-2</v>
          </cell>
        </row>
        <row r="856">
          <cell r="A856">
            <v>3.2958720550000001E-2</v>
          </cell>
          <cell r="B856">
            <v>9.3651791329999994E-3</v>
          </cell>
          <cell r="C856">
            <v>9.3651791329999994E-3</v>
          </cell>
          <cell r="F856">
            <v>5.1590483829999999E-2</v>
          </cell>
          <cell r="G856">
            <v>-1.3631406760000001E-2</v>
          </cell>
          <cell r="H856">
            <v>-4.2102120040000003E-2</v>
          </cell>
          <cell r="J856">
            <v>-1.6640794779999999E-2</v>
          </cell>
          <cell r="K856">
            <v>1.3823042210000001E-2</v>
          </cell>
          <cell r="L856">
            <v>-1.838235294E-3</v>
          </cell>
        </row>
        <row r="857">
          <cell r="A857">
            <v>6.6429542840000001E-3</v>
          </cell>
          <cell r="B857">
            <v>7.4724453579999995E-4</v>
          </cell>
          <cell r="C857">
            <v>7.4724453579999995E-4</v>
          </cell>
          <cell r="F857">
            <v>2.541942044E-2</v>
          </cell>
          <cell r="G857">
            <v>1.658374793E-2</v>
          </cell>
          <cell r="H857">
            <v>7.7930174560000001E-3</v>
          </cell>
          <cell r="J857">
            <v>-2.9677337880000001E-3</v>
          </cell>
          <cell r="K857">
            <v>-9.0145923709999997E-4</v>
          </cell>
          <cell r="L857">
            <v>-1.620626151E-2</v>
          </cell>
        </row>
        <row r="858">
          <cell r="A858">
            <v>1.6627695510000001E-3</v>
          </cell>
          <cell r="B858">
            <v>6.844626968E-3</v>
          </cell>
          <cell r="C858">
            <v>6.844626968E-3</v>
          </cell>
          <cell r="F858">
            <v>-2.2310361920000001E-2</v>
          </cell>
          <cell r="G858">
            <v>2.1750951599999999E-2</v>
          </cell>
          <cell r="H858">
            <v>-9.8979276210000005E-3</v>
          </cell>
          <cell r="J858">
            <v>-3.799873338E-3</v>
          </cell>
          <cell r="K858">
            <v>8.2332374670000003E-3</v>
          </cell>
          <cell r="L858">
            <v>3.3695245230000001E-3</v>
          </cell>
        </row>
        <row r="859">
          <cell r="A859">
            <v>-1.532914873E-2</v>
          </cell>
          <cell r="B859">
            <v>-7.9723132070000004E-3</v>
          </cell>
          <cell r="C859">
            <v>-7.9723132070000004E-3</v>
          </cell>
          <cell r="F859">
            <v>-2.9158215009999999E-2</v>
          </cell>
          <cell r="G859">
            <v>-6.6524747210000004E-3</v>
          </cell>
          <cell r="H859">
            <v>7.0602936579999998E-2</v>
          </cell>
          <cell r="J859">
            <v>4.005085823E-3</v>
          </cell>
          <cell r="K859">
            <v>-1.314391185E-2</v>
          </cell>
          <cell r="L859">
            <v>1.865671642E-2</v>
          </cell>
        </row>
        <row r="860">
          <cell r="A860">
            <v>-6.5590179910000003E-3</v>
          </cell>
          <cell r="B860">
            <v>-7.1642162970000003E-3</v>
          </cell>
          <cell r="C860">
            <v>-7.1642162970000003E-3</v>
          </cell>
          <cell r="F860">
            <v>1.5147558110000001E-2</v>
          </cell>
          <cell r="G860">
            <v>5.3576212159999999E-4</v>
          </cell>
          <cell r="H860">
            <v>-1.313101838E-2</v>
          </cell>
          <cell r="J860">
            <v>5.8253656679999998E-3</v>
          </cell>
          <cell r="K860">
            <v>-1.184538653E-2</v>
          </cell>
          <cell r="L860">
            <v>1.084249084E-2</v>
          </cell>
        </row>
        <row r="861">
          <cell r="A861">
            <v>-5.8598928780000002E-3</v>
          </cell>
          <cell r="B861">
            <v>-1.512204304E-2</v>
          </cell>
          <cell r="C861">
            <v>-1.512204304E-2</v>
          </cell>
          <cell r="F861">
            <v>-7.3321327500000004E-3</v>
          </cell>
          <cell r="G861">
            <v>7.7643908969999998E-3</v>
          </cell>
          <cell r="H861">
            <v>-2.4837374329999998E-2</v>
          </cell>
          <cell r="J861">
            <v>-1.6430594900000001E-2</v>
          </cell>
          <cell r="K861">
            <v>-3.4987094919999998E-3</v>
          </cell>
          <cell r="L861">
            <v>4.7108276559999999E-3</v>
          </cell>
        </row>
        <row r="862">
          <cell r="A862">
            <v>7.201344251E-4</v>
          </cell>
          <cell r="B862">
            <v>-6.8170234449999997E-3</v>
          </cell>
          <cell r="C862">
            <v>-6.8170234449999997E-3</v>
          </cell>
          <cell r="F862">
            <v>1.0885058959999999E-2</v>
          </cell>
          <cell r="G862">
            <v>-7.9702444210000001E-3</v>
          </cell>
          <cell r="H862">
            <v>-2.486355367E-2</v>
          </cell>
          <cell r="J862">
            <v>-3.4562211979999998E-3</v>
          </cell>
          <cell r="K862">
            <v>-3.6261079769999999E-3</v>
          </cell>
          <cell r="L862">
            <v>9.5938829980000001E-3</v>
          </cell>
        </row>
        <row r="863">
          <cell r="A863">
            <v>-1.0314498930000001E-2</v>
          </cell>
          <cell r="B863">
            <v>9.4297260889999995E-3</v>
          </cell>
          <cell r="C863">
            <v>9.4297260889999995E-3</v>
          </cell>
          <cell r="F863">
            <v>4.871170363E-3</v>
          </cell>
          <cell r="G863">
            <v>-8.5698982320000002E-3</v>
          </cell>
          <cell r="H863">
            <v>-1.1815920400000001E-2</v>
          </cell>
          <cell r="J863">
            <v>9.8908156709999993E-3</v>
          </cell>
          <cell r="K863">
            <v>1.178441453E-2</v>
          </cell>
          <cell r="L863">
            <v>1.42183481E-2</v>
          </cell>
        </row>
        <row r="864">
          <cell r="A864">
            <v>1.055664773E-2</v>
          </cell>
          <cell r="B864">
            <v>-2.0335536350000001E-3</v>
          </cell>
          <cell r="C864">
            <v>-2.0335536350000001E-3</v>
          </cell>
          <cell r="F864">
            <v>2.6533996680000001E-2</v>
          </cell>
          <cell r="G864">
            <v>2.1609940570000001E-3</v>
          </cell>
          <cell r="H864">
            <v>-1.353052234E-2</v>
          </cell>
          <cell r="J864">
            <v>-1.7616382600000001E-2</v>
          </cell>
          <cell r="K864">
            <v>-1.5815015700000001E-2</v>
          </cell>
          <cell r="L864">
            <v>-3.0221909120000001E-2</v>
          </cell>
        </row>
        <row r="865">
          <cell r="A865">
            <v>-3.1978680879999997E-4</v>
          </cell>
          <cell r="B865">
            <v>6.1130922059999997E-3</v>
          </cell>
          <cell r="C865">
            <v>6.1130922059999997E-3</v>
          </cell>
          <cell r="F865">
            <v>1.2426991430000001E-4</v>
          </cell>
          <cell r="G865">
            <v>1.2129380049999999E-2</v>
          </cell>
          <cell r="H865">
            <v>6.0606060609999998E-3</v>
          </cell>
          <cell r="J865">
            <v>9.516410954E-3</v>
          </cell>
          <cell r="K865">
            <v>1.050005801E-2</v>
          </cell>
          <cell r="L865">
            <v>3.777422635E-3</v>
          </cell>
        </row>
        <row r="866">
          <cell r="A866">
            <v>7.7573107989999997E-3</v>
          </cell>
          <cell r="B866">
            <v>-1.594936709E-2</v>
          </cell>
          <cell r="C866">
            <v>-1.594936709E-2</v>
          </cell>
          <cell r="F866">
            <v>1.2549701789999999E-2</v>
          </cell>
          <cell r="G866">
            <v>-2.6631158459999998E-3</v>
          </cell>
          <cell r="H866">
            <v>-1.5852885229999999E-2</v>
          </cell>
          <cell r="J866">
            <v>1.026035655E-3</v>
          </cell>
          <cell r="K866">
            <v>-1.1596532519999999E-2</v>
          </cell>
          <cell r="L866">
            <v>-1.49080909E-2</v>
          </cell>
        </row>
        <row r="867">
          <cell r="A867">
            <v>2.2510845410000001E-2</v>
          </cell>
          <cell r="B867">
            <v>9.261641369E-3</v>
          </cell>
          <cell r="C867">
            <v>9.261641369E-3</v>
          </cell>
          <cell r="F867">
            <v>7.1174377219999996E-3</v>
          </cell>
          <cell r="G867">
            <v>1.0680907879999999E-3</v>
          </cell>
          <cell r="H867">
            <v>9.9871134020000002E-2</v>
          </cell>
          <cell r="J867">
            <v>3.4593209479999998E-3</v>
          </cell>
          <cell r="K867">
            <v>2.8460242780000001E-3</v>
          </cell>
          <cell r="L867">
            <v>2.7916544229999998E-3</v>
          </cell>
        </row>
        <row r="868">
          <cell r="A868">
            <v>-1.6039322210000002E-2</v>
          </cell>
          <cell r="B868">
            <v>1.516696406E-2</v>
          </cell>
          <cell r="C868">
            <v>1.516696406E-2</v>
          </cell>
          <cell r="F868">
            <v>-1.7058608500000001E-3</v>
          </cell>
          <cell r="G868">
            <v>2.347292611E-2</v>
          </cell>
          <cell r="H868">
            <v>1.1716461629999999E-2</v>
          </cell>
          <cell r="J868">
            <v>1.8066905009999999E-2</v>
          </cell>
          <cell r="K868">
            <v>1.2452218229999999E-2</v>
          </cell>
          <cell r="L868">
            <v>3.3699633699999999E-3</v>
          </cell>
        </row>
        <row r="869">
          <cell r="A869">
            <v>-1.9876429599999999E-2</v>
          </cell>
          <cell r="B869">
            <v>-1.682360326E-2</v>
          </cell>
          <cell r="C869">
            <v>-1.682360326E-2</v>
          </cell>
          <cell r="F869">
            <v>-3.0635908699999999E-2</v>
          </cell>
          <cell r="G869">
            <v>-3.7789940059999999E-2</v>
          </cell>
          <cell r="H869">
            <v>-2.8662420380000001E-2</v>
          </cell>
          <cell r="J869">
            <v>-1.2917790179999999E-2</v>
          </cell>
          <cell r="K869">
            <v>-1.7161489620000001E-3</v>
          </cell>
          <cell r="L869">
            <v>-4.3808411209999999E-3</v>
          </cell>
        </row>
        <row r="870">
          <cell r="A870">
            <v>-7.3231578099999996E-3</v>
          </cell>
          <cell r="B870">
            <v>-2.7454986589999998E-3</v>
          </cell>
          <cell r="C870">
            <v>-2.7454986589999998E-3</v>
          </cell>
          <cell r="F870">
            <v>7.5547720980000002E-4</v>
          </cell>
          <cell r="G870">
            <v>-1.002166847E-2</v>
          </cell>
          <cell r="H870">
            <v>-4.202682563E-2</v>
          </cell>
          <cell r="J870">
            <v>-1.099040722E-2</v>
          </cell>
          <cell r="K870">
            <v>8.6527992669999994E-3</v>
          </cell>
          <cell r="L870">
            <v>-9.3135816960000003E-3</v>
          </cell>
        </row>
        <row r="871">
          <cell r="A871">
            <v>-6.7556612440000004E-3</v>
          </cell>
          <cell r="B871">
            <v>-3.4573276140000002E-3</v>
          </cell>
          <cell r="C871">
            <v>-3.4573276140000002E-3</v>
          </cell>
          <cell r="F871">
            <v>-1.5223955710000001E-2</v>
          </cell>
          <cell r="G871">
            <v>-3.0095759229999998E-3</v>
          </cell>
          <cell r="H871">
            <v>1.6490354700000001E-2</v>
          </cell>
          <cell r="J871">
            <v>1.2846865360000001E-4</v>
          </cell>
          <cell r="K871">
            <v>5.6811725940000002E-3</v>
          </cell>
          <cell r="L871">
            <v>1.088163447E-2</v>
          </cell>
        </row>
        <row r="872">
          <cell r="A872">
            <v>-1.6623136359999999E-2</v>
          </cell>
          <cell r="B872">
            <v>-2.9810472210000001E-2</v>
          </cell>
          <cell r="C872">
            <v>-2.9810472210000001E-2</v>
          </cell>
          <cell r="F872">
            <v>-5.1105148840000002E-4</v>
          </cell>
          <cell r="G872">
            <v>-4.1163556529999999E-3</v>
          </cell>
          <cell r="H872">
            <v>-7.3461891639999997E-3</v>
          </cell>
          <cell r="J872">
            <v>-9.1843288379999995E-3</v>
          </cell>
          <cell r="K872">
            <v>-3.6380070049999998E-2</v>
          </cell>
          <cell r="L872">
            <v>1.03983597E-2</v>
          </cell>
        </row>
        <row r="873">
          <cell r="A873">
            <v>1.2505187439999999E-2</v>
          </cell>
          <cell r="B873">
            <v>1.787961062E-2</v>
          </cell>
          <cell r="C873">
            <v>1.787961062E-2</v>
          </cell>
          <cell r="F873">
            <v>1.6617665859999999E-3</v>
          </cell>
          <cell r="G873">
            <v>1.3777900249999999E-3</v>
          </cell>
          <cell r="H873">
            <v>8.3256244219999994E-3</v>
          </cell>
          <cell r="J873">
            <v>3.7596421859999998E-3</v>
          </cell>
          <cell r="K873">
            <v>2.8139289479999999E-3</v>
          </cell>
          <cell r="L873">
            <v>-6.9575300770000001E-3</v>
          </cell>
        </row>
        <row r="874">
          <cell r="A874">
            <v>1.940049731E-3</v>
          </cell>
          <cell r="B874">
            <v>2.042807885E-2</v>
          </cell>
          <cell r="C874">
            <v>2.042807885E-2</v>
          </cell>
          <cell r="F874">
            <v>3.3052577850000001E-2</v>
          </cell>
          <cell r="G874">
            <v>9.9064391849999992E-3</v>
          </cell>
          <cell r="H874">
            <v>4.2813455660000001E-3</v>
          </cell>
          <cell r="J874">
            <v>4.6496609620000004E-3</v>
          </cell>
          <cell r="K874">
            <v>8.6519349940000004E-3</v>
          </cell>
          <cell r="L874">
            <v>1.532622975E-3</v>
          </cell>
        </row>
        <row r="875">
          <cell r="A875">
            <v>-9.5996509220000002E-3</v>
          </cell>
          <cell r="B875">
            <v>1.5620019129999999E-2</v>
          </cell>
          <cell r="C875">
            <v>1.5620019129999999E-2</v>
          </cell>
          <cell r="F875">
            <v>5.4601605929999998E-2</v>
          </cell>
          <cell r="G875">
            <v>-1.36239782E-3</v>
          </cell>
          <cell r="H875">
            <v>3.9890377589999998E-2</v>
          </cell>
          <cell r="J875">
            <v>1.2534550360000001E-2</v>
          </cell>
          <cell r="K875">
            <v>-6.6651211310000003E-3</v>
          </cell>
          <cell r="L875">
            <v>-6.4125919990000004E-3</v>
          </cell>
        </row>
        <row r="876">
          <cell r="A876">
            <v>-3.6622976099999999E-3</v>
          </cell>
          <cell r="B876">
            <v>-7.5329566849999998E-3</v>
          </cell>
          <cell r="C876">
            <v>-7.5329566849999998E-3</v>
          </cell>
          <cell r="F876">
            <v>4.790910156E-2</v>
          </cell>
          <cell r="G876">
            <v>6.5484311050000004E-3</v>
          </cell>
          <cell r="H876">
            <v>-6.7349926789999999E-3</v>
          </cell>
          <cell r="J876">
            <v>8.2529202639999993E-3</v>
          </cell>
          <cell r="K876">
            <v>-1.34196861E-2</v>
          </cell>
          <cell r="L876">
            <v>-2.7136046939999998E-2</v>
          </cell>
        </row>
        <row r="877">
          <cell r="A877">
            <v>-6.7434983280000001E-3</v>
          </cell>
          <cell r="B877">
            <v>4.7438330169999997E-3</v>
          </cell>
          <cell r="C877">
            <v>4.7438330169999997E-3</v>
          </cell>
          <cell r="F877">
            <v>3.6105522020000003E-2</v>
          </cell>
          <cell r="G877">
            <v>2.439685552E-3</v>
          </cell>
          <cell r="H877">
            <v>1.0023584909999999E-2</v>
          </cell>
          <cell r="J877">
            <v>7.3668303739999998E-3</v>
          </cell>
          <cell r="K877">
            <v>8.2204743040000007E-3</v>
          </cell>
          <cell r="L877">
            <v>-1.304183943E-2</v>
          </cell>
        </row>
        <row r="878">
          <cell r="A878">
            <v>-5.2032610809999999E-3</v>
          </cell>
          <cell r="B878">
            <v>-1.4730878189999999E-2</v>
          </cell>
          <cell r="C878">
            <v>-1.4730878189999999E-2</v>
          </cell>
          <cell r="F878">
            <v>-4.9843564569999999E-2</v>
          </cell>
          <cell r="G878">
            <v>8.9237425639999996E-3</v>
          </cell>
          <cell r="H878">
            <v>7.2971395210000003E-3</v>
          </cell>
          <cell r="J878">
            <v>3.9377461089999998E-3</v>
          </cell>
          <cell r="K878">
            <v>-1.701079305E-3</v>
          </cell>
          <cell r="L878">
            <v>6.64527956E-3</v>
          </cell>
        </row>
        <row r="879">
          <cell r="A879">
            <v>-8.3911389570000001E-4</v>
          </cell>
          <cell r="B879">
            <v>-1.8912529550000001E-2</v>
          </cell>
          <cell r="C879">
            <v>-1.8912529550000001E-2</v>
          </cell>
          <cell r="F879">
            <v>9.0836834339999995E-4</v>
          </cell>
          <cell r="G879">
            <v>-1.60814795E-3</v>
          </cell>
          <cell r="H879">
            <v>3.4192987539999997E-2</v>
          </cell>
          <cell r="J879">
            <v>-4.3581123149999997E-4</v>
          </cell>
          <cell r="K879">
            <v>-1.9566367000000001E-2</v>
          </cell>
          <cell r="L879">
            <v>-1.2444039759999999E-2</v>
          </cell>
        </row>
        <row r="880">
          <cell r="A880">
            <v>-5.1228934550000002E-3</v>
          </cell>
          <cell r="B880">
            <v>-2.7352653859999999E-3</v>
          </cell>
          <cell r="C880">
            <v>-2.7352653859999999E-3</v>
          </cell>
          <cell r="F880">
            <v>-9.0754395920000005E-3</v>
          </cell>
          <cell r="G880">
            <v>3.7583892619999998E-3</v>
          </cell>
          <cell r="H880">
            <v>1.120762118E-2</v>
          </cell>
          <cell r="J880">
            <v>2.4914356900000001E-4</v>
          </cell>
          <cell r="K880">
            <v>5.4536737379999997E-3</v>
          </cell>
          <cell r="L880">
            <v>3.6880522470000001E-3</v>
          </cell>
        </row>
        <row r="881">
          <cell r="A881">
            <v>-3.7536227810000003E-2</v>
          </cell>
          <cell r="B881">
            <v>-6.7916149680000001E-3</v>
          </cell>
          <cell r="C881">
            <v>-6.7916149680000001E-3</v>
          </cell>
          <cell r="F881">
            <v>-1.3394390379999999E-2</v>
          </cell>
          <cell r="G881">
            <v>-3.4768654719999998E-3</v>
          </cell>
          <cell r="H881">
            <v>-3.6021058460000001E-3</v>
          </cell>
          <cell r="J881">
            <v>1.145774955E-2</v>
          </cell>
          <cell r="K881">
            <v>-2.4140191929999999E-2</v>
          </cell>
          <cell r="L881">
            <v>1.929112761E-2</v>
          </cell>
        </row>
        <row r="882">
          <cell r="A882">
            <v>-5.5605905570000003E-2</v>
          </cell>
          <cell r="B882">
            <v>-6.8183312509999996E-2</v>
          </cell>
          <cell r="C882">
            <v>-6.8183312509999996E-2</v>
          </cell>
          <cell r="F882">
            <v>-4.4325829660000003E-2</v>
          </cell>
          <cell r="G882">
            <v>-5.3676865270000003E-4</v>
          </cell>
          <cell r="H882">
            <v>-1.3904338150000001E-2</v>
          </cell>
          <cell r="J882">
            <v>-4.6604691249999997E-2</v>
          </cell>
          <cell r="K882">
            <v>3.2983141950000002E-3</v>
          </cell>
          <cell r="L882">
            <v>4.1306796850000002E-3</v>
          </cell>
        </row>
        <row r="883">
          <cell r="A883">
            <v>-1.8852738139999999E-2</v>
          </cell>
          <cell r="B883">
            <v>-1.241885408E-2</v>
          </cell>
          <cell r="C883">
            <v>-1.241885408E-2</v>
          </cell>
          <cell r="F883">
            <v>2.598348713E-2</v>
          </cell>
          <cell r="G883">
            <v>-7.2502685280000003E-3</v>
          </cell>
          <cell r="H883">
            <v>-8.4320360969999994E-2</v>
          </cell>
          <cell r="J883">
            <v>2.3957122559999999E-2</v>
          </cell>
          <cell r="K883">
            <v>-4.6876902469999999E-3</v>
          </cell>
          <cell r="L883">
            <v>-1.219147345E-2</v>
          </cell>
        </row>
        <row r="884">
          <cell r="A884">
            <v>-1.6059822049999999E-2</v>
          </cell>
          <cell r="B884">
            <v>-8.43098028E-3</v>
          </cell>
          <cell r="C884">
            <v>-8.43098028E-3</v>
          </cell>
          <cell r="F884">
            <v>-2.3668639049999999E-2</v>
          </cell>
          <cell r="G884">
            <v>-2.7048958620000002E-3</v>
          </cell>
          <cell r="H884">
            <v>-2.063443178E-2</v>
          </cell>
          <cell r="J884">
            <v>-1.4504635179999999E-2</v>
          </cell>
          <cell r="K884">
            <v>1.4006972899999999E-2</v>
          </cell>
          <cell r="L884">
            <v>-3.013553419E-2</v>
          </cell>
        </row>
        <row r="885">
          <cell r="A885">
            <v>3.1232964570000001E-2</v>
          </cell>
          <cell r="B885">
            <v>3.6748811069999998E-2</v>
          </cell>
          <cell r="C885">
            <v>3.6748811069999998E-2</v>
          </cell>
          <cell r="F885">
            <v>2.3030303030000001E-2</v>
          </cell>
          <cell r="G885">
            <v>-1.8714401950000001E-2</v>
          </cell>
          <cell r="H885">
            <v>2.327044025E-2</v>
          </cell>
          <cell r="J885">
            <v>1.3246304469999999E-2</v>
          </cell>
          <cell r="K885">
            <v>7.2385088669999998E-3</v>
          </cell>
          <cell r="L885">
            <v>5.1526270590000001E-3</v>
          </cell>
        </row>
        <row r="886">
          <cell r="A886">
            <v>2.472091794E-2</v>
          </cell>
          <cell r="B886">
            <v>-2.919099249E-3</v>
          </cell>
          <cell r="C886">
            <v>-2.919099249E-3</v>
          </cell>
          <cell r="F886">
            <v>-8.8862559240000007E-3</v>
          </cell>
          <cell r="G886">
            <v>2.1282476509999999E-2</v>
          </cell>
          <cell r="H886">
            <v>-2.7658266750000002E-3</v>
          </cell>
          <cell r="J886">
            <v>-1.092585575E-2</v>
          </cell>
          <cell r="K886">
            <v>-4.1921188170000002E-4</v>
          </cell>
          <cell r="L886">
            <v>-2.3145631069999999E-2</v>
          </cell>
        </row>
        <row r="887">
          <cell r="A887">
            <v>9.437397585E-3</v>
          </cell>
          <cell r="B887">
            <v>-9.0617593750000006E-3</v>
          </cell>
          <cell r="C887">
            <v>-9.0617593750000006E-3</v>
          </cell>
          <cell r="F887">
            <v>5.9892408850000002E-2</v>
          </cell>
          <cell r="G887">
            <v>2.192151556E-2</v>
          </cell>
          <cell r="H887">
            <v>3.3898305080000001E-3</v>
          </cell>
          <cell r="J887">
            <v>2.2540067680000001E-2</v>
          </cell>
          <cell r="K887">
            <v>3.534839135E-3</v>
          </cell>
          <cell r="L887">
            <v>-1.200604278E-2</v>
          </cell>
        </row>
        <row r="888">
          <cell r="A888">
            <v>5.0503532239999996E-3</v>
          </cell>
          <cell r="B888">
            <v>-1.07625211E-2</v>
          </cell>
          <cell r="C888">
            <v>-1.07625211E-2</v>
          </cell>
          <cell r="F888">
            <v>1.46627566E-2</v>
          </cell>
          <cell r="G888">
            <v>-1.4036016950000001E-2</v>
          </cell>
          <cell r="H888">
            <v>8.906633907E-3</v>
          </cell>
          <cell r="J888">
            <v>-1.4924441110000001E-2</v>
          </cell>
          <cell r="K888">
            <v>-8.6567164179999993E-3</v>
          </cell>
          <cell r="L888">
            <v>1.2634797999999999E-2</v>
          </cell>
        </row>
        <row r="889">
          <cell r="A889">
            <v>2.584273024E-2</v>
          </cell>
          <cell r="B889">
            <v>7.0397496980000003E-3</v>
          </cell>
          <cell r="C889">
            <v>7.0397496980000003E-3</v>
          </cell>
          <cell r="F889">
            <v>-2.6678523789999999E-2</v>
          </cell>
          <cell r="G889">
            <v>2.9546065E-3</v>
          </cell>
          <cell r="H889">
            <v>2.4353120240000001E-3</v>
          </cell>
          <cell r="J889">
            <v>-2.916006339E-3</v>
          </cell>
          <cell r="K889">
            <v>4.6973803070000002E-3</v>
          </cell>
          <cell r="L889">
            <v>1.6371294599999999E-2</v>
          </cell>
        </row>
        <row r="890">
          <cell r="A890">
            <v>-6.5603405550000004E-3</v>
          </cell>
          <cell r="B890">
            <v>-7.0611495549999996E-4</v>
          </cell>
          <cell r="C890">
            <v>-7.0611495549999996E-4</v>
          </cell>
          <cell r="F890">
            <v>-2.6267702150000001E-3</v>
          </cell>
          <cell r="G890">
            <v>-2.678093198E-3</v>
          </cell>
          <cell r="H890">
            <v>3.6440935320000002E-3</v>
          </cell>
          <cell r="J890">
            <v>1.9073049780000001E-3</v>
          </cell>
          <cell r="K890">
            <v>1.798237727E-3</v>
          </cell>
          <cell r="L890">
            <v>2.111189303E-3</v>
          </cell>
        </row>
        <row r="891">
          <cell r="A891">
            <v>2.0075135010000002E-2</v>
          </cell>
          <cell r="B891">
            <v>-2.2611645000000001E-3</v>
          </cell>
          <cell r="C891">
            <v>-2.2611645000000001E-3</v>
          </cell>
          <cell r="F891">
            <v>-1.90083591E-2</v>
          </cell>
          <cell r="G891">
            <v>2.0408163270000002E-2</v>
          </cell>
          <cell r="H891">
            <v>9.9848714070000007E-3</v>
          </cell>
          <cell r="J891">
            <v>-6.7897709249999999E-3</v>
          </cell>
          <cell r="K891">
            <v>-9.2742176749999999E-3</v>
          </cell>
          <cell r="L891">
            <v>-3.6126716599999997E-2</v>
          </cell>
        </row>
        <row r="892">
          <cell r="A892">
            <v>-1.6572678099999998E-2</v>
          </cell>
          <cell r="B892">
            <v>7.3654390929999997E-3</v>
          </cell>
          <cell r="C892">
            <v>7.3654390929999997E-3</v>
          </cell>
          <cell r="F892">
            <v>8.9412863309999993E-2</v>
          </cell>
          <cell r="G892">
            <v>1.7368421049999999E-2</v>
          </cell>
          <cell r="H892">
            <v>-1.048532055E-2</v>
          </cell>
          <cell r="J892">
            <v>1.2011244569999999E-2</v>
          </cell>
          <cell r="K892">
            <v>-1.7514192540000001E-2</v>
          </cell>
          <cell r="L892">
            <v>-1.9428478910000001E-3</v>
          </cell>
        </row>
        <row r="893">
          <cell r="A893">
            <v>4.3592744290000002E-3</v>
          </cell>
          <cell r="B893">
            <v>6.8897637799999996E-3</v>
          </cell>
          <cell r="C893">
            <v>6.8897637799999996E-3</v>
          </cell>
          <cell r="F893">
            <v>-8.3574413369999993E-3</v>
          </cell>
          <cell r="G893">
            <v>-5.1733057420000003E-4</v>
          </cell>
          <cell r="H893">
            <v>4.2991220099999998E-2</v>
          </cell>
          <cell r="J893">
            <v>5.3661616159999996E-3</v>
          </cell>
          <cell r="K893">
            <v>8.3599704940000002E-3</v>
          </cell>
          <cell r="L893">
            <v>2.660394193E-2</v>
          </cell>
        </row>
        <row r="894">
          <cell r="A894">
            <v>-5.418159574E-3</v>
          </cell>
          <cell r="B894">
            <v>-4.3988269789999998E-3</v>
          </cell>
          <cell r="C894">
            <v>-4.3988269789999998E-3</v>
          </cell>
          <cell r="F894">
            <v>-2.6688276609999999E-2</v>
          </cell>
          <cell r="G894">
            <v>1.1128364389999999E-2</v>
          </cell>
          <cell r="H894">
            <v>8.7082728589999998E-4</v>
          </cell>
          <cell r="J894">
            <v>6.2794348510000002E-5</v>
          </cell>
          <cell r="K894">
            <v>9.1441111919999991E-3</v>
          </cell>
          <cell r="L894">
            <v>3.428932606E-2</v>
          </cell>
        </row>
        <row r="895">
          <cell r="A895">
            <v>9.0794599190000002E-4</v>
          </cell>
          <cell r="B895">
            <v>-3.5065572619999998E-3</v>
          </cell>
          <cell r="C895">
            <v>-3.5065572619999998E-3</v>
          </cell>
          <cell r="F895">
            <v>5.7726465359999998E-3</v>
          </cell>
          <cell r="G895">
            <v>-1.3565395439999999E-2</v>
          </cell>
          <cell r="H895">
            <v>-1.5371229700000001E-2</v>
          </cell>
          <cell r="J895">
            <v>2.0720833859999999E-3</v>
          </cell>
          <cell r="K895">
            <v>2.5975595019999999E-3</v>
          </cell>
          <cell r="L895">
            <v>-4.6596898630000003E-3</v>
          </cell>
        </row>
        <row r="896">
          <cell r="A896">
            <v>-9.3638438579999998E-4</v>
          </cell>
          <cell r="B896">
            <v>6.4818073049999994E-2</v>
          </cell>
          <cell r="C896">
            <v>6.4818073049999994E-2</v>
          </cell>
          <cell r="F896">
            <v>9.3818984550000008E-3</v>
          </cell>
          <cell r="G896">
            <v>1.6606123510000001E-2</v>
          </cell>
          <cell r="H896">
            <v>-5.0073637700000003E-3</v>
          </cell>
          <cell r="J896">
            <v>-1.7858261800000001E-2</v>
          </cell>
          <cell r="K896">
            <v>-1.909983732E-2</v>
          </cell>
          <cell r="L896">
            <v>-8.8257866460000004E-3</v>
          </cell>
        </row>
        <row r="897">
          <cell r="A897">
            <v>-1.3355983829999999E-2</v>
          </cell>
          <cell r="B897">
            <v>-2.9742233969999999E-3</v>
          </cell>
          <cell r="C897">
            <v>-2.9742233969999999E-3</v>
          </cell>
          <cell r="F897">
            <v>-8.7479496989999997E-4</v>
          </cell>
          <cell r="G897">
            <v>-5.1046452270000001E-4</v>
          </cell>
          <cell r="H897">
            <v>-5.0325636469999999E-3</v>
          </cell>
          <cell r="J897">
            <v>1.001658798E-2</v>
          </cell>
          <cell r="K897">
            <v>1.283783784E-2</v>
          </cell>
          <cell r="L897">
            <v>-1.161440186E-3</v>
          </cell>
        </row>
        <row r="898">
          <cell r="A898">
            <v>1.326960755E-2</v>
          </cell>
          <cell r="B898">
            <v>-1.3523367580000001E-2</v>
          </cell>
          <cell r="C898">
            <v>-1.3523367580000001E-2</v>
          </cell>
          <cell r="F898">
            <v>7.880048156E-3</v>
          </cell>
          <cell r="G898">
            <v>1.8896833500000002E-2</v>
          </cell>
          <cell r="H898">
            <v>3.2133293659999999E-2</v>
          </cell>
          <cell r="J898">
            <v>2.6530225510000001E-3</v>
          </cell>
          <cell r="K898">
            <v>-3.9420219540000001E-3</v>
          </cell>
          <cell r="L898">
            <v>-1.0852713179999999E-2</v>
          </cell>
        </row>
        <row r="899">
          <cell r="A899">
            <v>-5.2734889989999997E-4</v>
          </cell>
          <cell r="B899">
            <v>1.5926349039999999E-2</v>
          </cell>
          <cell r="C899">
            <v>1.5926349039999999E-2</v>
          </cell>
          <cell r="F899">
            <v>-2.2043652949999999E-2</v>
          </cell>
          <cell r="G899">
            <v>1.1528822060000001E-2</v>
          </cell>
          <cell r="H899">
            <v>-1.6142980689999999E-2</v>
          </cell>
          <cell r="J899">
            <v>-9.3240093239999999E-3</v>
          </cell>
          <cell r="K899">
            <v>4.5664880660000002E-3</v>
          </cell>
          <cell r="L899">
            <v>-4.310344828E-3</v>
          </cell>
        </row>
        <row r="900">
          <cell r="A900">
            <v>1.008354096E-2</v>
          </cell>
          <cell r="B900">
            <v>-4.5640957800000001E-3</v>
          </cell>
          <cell r="C900">
            <v>-4.5640957800000001E-3</v>
          </cell>
          <cell r="F900">
            <v>2.1319120590000001E-2</v>
          </cell>
          <cell r="G900">
            <v>-2.7006937559999999E-2</v>
          </cell>
          <cell r="H900">
            <v>-2.7541752119999999E-2</v>
          </cell>
          <cell r="J900">
            <v>4.8330683619999997E-3</v>
          </cell>
          <cell r="K900">
            <v>4.1214619070000002E-3</v>
          </cell>
          <cell r="L900">
            <v>-1.133412043E-2</v>
          </cell>
        </row>
        <row r="901">
          <cell r="A901">
            <v>-9.0832583649999993E-3</v>
          </cell>
          <cell r="B901">
            <v>3.973685959E-2</v>
          </cell>
          <cell r="C901">
            <v>3.973685959E-2</v>
          </cell>
          <cell r="F901">
            <v>-2.3918243099999999E-3</v>
          </cell>
          <cell r="G901">
            <v>7.6394194039999998E-3</v>
          </cell>
          <cell r="H901">
            <v>5.122024706E-3</v>
          </cell>
          <cell r="J901">
            <v>-7.7210303150000003E-3</v>
          </cell>
          <cell r="K901">
            <v>1.8470453309999999E-2</v>
          </cell>
          <cell r="L901">
            <v>-0.15826765379999999</v>
          </cell>
        </row>
        <row r="902">
          <cell r="A902">
            <v>-1.200726293E-3</v>
          </cell>
          <cell r="B902">
            <v>-1.2398542849999999E-2</v>
          </cell>
          <cell r="C902">
            <v>-1.2398542849999999E-2</v>
          </cell>
          <cell r="F902">
            <v>4.0540540540000003E-2</v>
          </cell>
          <cell r="G902">
            <v>-3.3611321710000003E-2</v>
          </cell>
          <cell r="H902">
            <v>-1.4688249400000001E-2</v>
          </cell>
          <cell r="J902">
            <v>-3.635435933E-3</v>
          </cell>
          <cell r="K902">
            <v>5.0376340899999997E-3</v>
          </cell>
          <cell r="L902">
            <v>-3.4332734320000002E-2</v>
          </cell>
        </row>
        <row r="903">
          <cell r="A903">
            <v>7.2130186190000004E-3</v>
          </cell>
          <cell r="B903">
            <v>7.7654824310000004E-4</v>
          </cell>
          <cell r="C903">
            <v>7.7654824310000004E-4</v>
          </cell>
          <cell r="F903">
            <v>7.4989526599999995E-2</v>
          </cell>
          <cell r="G903">
            <v>-1.0460251049999999E-3</v>
          </cell>
          <cell r="H903">
            <v>-1.399452388E-2</v>
          </cell>
          <cell r="J903">
            <v>-1.465881449E-2</v>
          </cell>
          <cell r="K903">
            <v>-1.521405826E-2</v>
          </cell>
          <cell r="L903">
            <v>4.2115572969999996E-3</v>
          </cell>
        </row>
        <row r="904">
          <cell r="A904">
            <v>3.609793019E-3</v>
          </cell>
          <cell r="B904">
            <v>-8.0181053990000008E-3</v>
          </cell>
          <cell r="C904">
            <v>-8.0181053990000008E-3</v>
          </cell>
          <cell r="F904">
            <v>-1.8219017930000001E-2</v>
          </cell>
          <cell r="G904">
            <v>-1.8324607330000001E-3</v>
          </cell>
          <cell r="H904">
            <v>-3.394014193E-3</v>
          </cell>
          <cell r="J904">
            <v>-1.0459299680000001E-2</v>
          </cell>
          <cell r="K904">
            <v>-1.19760479E-2</v>
          </cell>
          <cell r="L904">
            <v>1.9799083200000001E-2</v>
          </cell>
        </row>
        <row r="905">
          <cell r="A905">
            <v>-2.3350253809999999E-2</v>
          </cell>
          <cell r="B905">
            <v>-1.2254742190000001E-2</v>
          </cell>
          <cell r="C905">
            <v>-1.2254742190000001E-2</v>
          </cell>
          <cell r="F905">
            <v>-1.5282326089999999E-2</v>
          </cell>
          <cell r="G905">
            <v>-9.4413847359999994E-3</v>
          </cell>
          <cell r="H905">
            <v>6.5015479880000003E-3</v>
          </cell>
          <cell r="J905">
            <v>2.6260504200000001E-3</v>
          </cell>
          <cell r="K905">
            <v>-5.5151515150000004E-3</v>
          </cell>
          <cell r="L905">
            <v>-1.9127773530000001E-4</v>
          </cell>
        </row>
        <row r="906">
          <cell r="A906">
            <v>1.7641817640000002E-2</v>
          </cell>
          <cell r="B906">
            <v>-6.5993532629999999E-3</v>
          </cell>
          <cell r="C906">
            <v>-6.5993532629999999E-3</v>
          </cell>
          <cell r="F906">
            <v>-9.5737176260000008E-3</v>
          </cell>
          <cell r="G906">
            <v>2.7005559969999999E-2</v>
          </cell>
          <cell r="H906">
            <v>-2.368501999E-2</v>
          </cell>
          <cell r="J906">
            <v>-3.5358826610000001E-3</v>
          </cell>
          <cell r="K906">
            <v>-6.0942165880000003E-5</v>
          </cell>
          <cell r="L906">
            <v>2.9175435239999999E-2</v>
          </cell>
        </row>
        <row r="907">
          <cell r="A907">
            <v>-4.4653280409999996E-3</v>
          </cell>
          <cell r="B907">
            <v>2.1922540360000001E-3</v>
          </cell>
          <cell r="C907">
            <v>2.1922540360000001E-3</v>
          </cell>
          <cell r="F907">
            <v>-3.1542531539999999E-3</v>
          </cell>
          <cell r="G907">
            <v>-1.005413766E-2</v>
          </cell>
          <cell r="H907">
            <v>1.9218651539999999E-2</v>
          </cell>
          <cell r="J907">
            <v>1.3668024710000001E-2</v>
          </cell>
          <cell r="K907">
            <v>9.2028278890000006E-3</v>
          </cell>
          <cell r="L907">
            <v>3.5969885680000001E-2</v>
          </cell>
        </row>
        <row r="908">
          <cell r="A908">
            <v>-2.679487555E-2</v>
          </cell>
          <cell r="B908">
            <v>-4.5737770120000002E-3</v>
          </cell>
          <cell r="C908">
            <v>-4.5737770120000002E-3</v>
          </cell>
          <cell r="F908">
            <v>4.1237113399999997E-2</v>
          </cell>
          <cell r="G908">
            <v>1.5364583330000001E-2</v>
          </cell>
          <cell r="H908">
            <v>-6.8006182380000004E-3</v>
          </cell>
          <cell r="J908">
            <v>-1.555814858E-3</v>
          </cell>
          <cell r="K908">
            <v>9.1189081469999992E-3</v>
          </cell>
          <cell r="L908">
            <v>-1.435492553E-3</v>
          </cell>
        </row>
        <row r="909">
          <cell r="A909">
            <v>1.807392234E-3</v>
          </cell>
          <cell r="B909">
            <v>2.9300126520000001E-3</v>
          </cell>
          <cell r="C909">
            <v>2.9300126520000001E-3</v>
          </cell>
          <cell r="F909">
            <v>-1.764532889E-3</v>
          </cell>
          <cell r="G909">
            <v>-2.0518081559999998E-3</v>
          </cell>
          <cell r="H909">
            <v>1.0270774979999999E-2</v>
          </cell>
          <cell r="J909">
            <v>4.155304506E-3</v>
          </cell>
          <cell r="K909">
            <v>2.8126870139999999E-3</v>
          </cell>
          <cell r="L909">
            <v>-2.964959569E-3</v>
          </cell>
        </row>
        <row r="910">
          <cell r="A910">
            <v>9.5618967440000008E-3</v>
          </cell>
          <cell r="B910">
            <v>-5.8429055180000003E-3</v>
          </cell>
          <cell r="C910">
            <v>-5.8429055180000003E-3</v>
          </cell>
          <cell r="F910">
            <v>-2.867524305E-2</v>
          </cell>
          <cell r="G910">
            <v>3.855050116E-2</v>
          </cell>
          <cell r="H910">
            <v>4.9291435610000003E-3</v>
          </cell>
          <cell r="J910">
            <v>-7.8882710459999995E-3</v>
          </cell>
          <cell r="K910">
            <v>-6.38539118E-3</v>
          </cell>
          <cell r="L910">
            <v>1.0723619E-2</v>
          </cell>
        </row>
        <row r="911">
          <cell r="A911">
            <v>-5.8376768429999996E-3</v>
          </cell>
          <cell r="B911">
            <v>-4.073999866E-3</v>
          </cell>
          <cell r="C911">
            <v>-4.073999866E-3</v>
          </cell>
          <cell r="F911">
            <v>-2.022040239E-4</v>
          </cell>
          <cell r="G911">
            <v>0</v>
          </cell>
          <cell r="H911">
            <v>-1.134273452E-2</v>
          </cell>
          <cell r="J911">
            <v>-1.3034410840000001E-4</v>
          </cell>
          <cell r="K911">
            <v>1.507507508E-2</v>
          </cell>
          <cell r="L911">
            <v>-3.7713980029999997E-2</v>
          </cell>
        </row>
        <row r="912">
          <cell r="A912">
            <v>2.2589053000000001E-2</v>
          </cell>
          <cell r="B912">
            <v>3.0177038630000001E-3</v>
          </cell>
          <cell r="C912">
            <v>3.0177038630000001E-3</v>
          </cell>
          <cell r="F912">
            <v>1.1629082820000001E-2</v>
          </cell>
          <cell r="G912">
            <v>-4.9492699829999998E-4</v>
          </cell>
          <cell r="H912">
            <v>3.0077519380000001E-2</v>
          </cell>
          <cell r="J912">
            <v>-3.259027506E-3</v>
          </cell>
          <cell r="K912">
            <v>2.4850600560000002E-2</v>
          </cell>
          <cell r="L912">
            <v>1.7233392010000001E-2</v>
          </cell>
        </row>
        <row r="913">
          <cell r="A913">
            <v>-6.9141300209999996E-3</v>
          </cell>
          <cell r="B913">
            <v>6.2311960950000002E-2</v>
          </cell>
          <cell r="C913">
            <v>6.2311960950000002E-2</v>
          </cell>
          <cell r="F913">
            <v>1.3194722109999999E-2</v>
          </cell>
          <cell r="G913">
            <v>-1.5102748209999999E-2</v>
          </cell>
          <cell r="H913">
            <v>-1.324503311E-2</v>
          </cell>
          <cell r="J913">
            <v>-4.5775568919999999E-3</v>
          </cell>
          <cell r="K913">
            <v>-1.223947809E-2</v>
          </cell>
          <cell r="L913">
            <v>-2.3135076050000002E-2</v>
          </cell>
        </row>
        <row r="914">
          <cell r="A914">
            <v>7.1982771339999998E-3</v>
          </cell>
          <cell r="B914">
            <v>-1.340550066E-2</v>
          </cell>
          <cell r="C914">
            <v>-1.340550066E-2</v>
          </cell>
          <cell r="F914">
            <v>-1.0457774269999999E-2</v>
          </cell>
          <cell r="G914">
            <v>-1.483157366E-2</v>
          </cell>
          <cell r="H914">
            <v>-7.9316656499999992E-3</v>
          </cell>
          <cell r="J914">
            <v>1.6292208650000001E-2</v>
          </cell>
          <cell r="K914">
            <v>-3.2731311009999999E-3</v>
          </cell>
          <cell r="L914">
            <v>5.3892773890000002E-2</v>
          </cell>
        </row>
        <row r="915">
          <cell r="A915">
            <v>1.8306435079999999E-2</v>
          </cell>
          <cell r="B915">
            <v>-5.2947180400000002E-3</v>
          </cell>
          <cell r="C915">
            <v>-5.2947180400000002E-3</v>
          </cell>
          <cell r="F915">
            <v>-5.1844466599999996E-3</v>
          </cell>
          <cell r="G915">
            <v>9.4411839760000001E-3</v>
          </cell>
          <cell r="H915">
            <v>-1.7220172200000002E-2</v>
          </cell>
          <cell r="J915">
            <v>-3.49062702E-3</v>
          </cell>
          <cell r="K915">
            <v>-1.6419398349999999E-3</v>
          </cell>
          <cell r="L915">
            <v>1.70751128E-2</v>
          </cell>
        </row>
        <row r="916">
          <cell r="A916">
            <v>-1.0642581829999999E-2</v>
          </cell>
          <cell r="B916">
            <v>2.026550375E-2</v>
          </cell>
          <cell r="C916">
            <v>2.026550375E-2</v>
          </cell>
          <cell r="F916">
            <v>-7.5165363800000001E-3</v>
          </cell>
          <cell r="G916">
            <v>-1.213346815E-2</v>
          </cell>
          <cell r="H916">
            <v>3.4418022530000002E-3</v>
          </cell>
          <cell r="J916">
            <v>-1.4206019719999999E-2</v>
          </cell>
          <cell r="K916">
            <v>1.350954479E-3</v>
          </cell>
          <cell r="L916">
            <v>-2.3312456509999999E-2</v>
          </cell>
        </row>
        <row r="917">
          <cell r="A917">
            <v>1.7356669379999998E-2</v>
          </cell>
          <cell r="B917">
            <v>-6.2228927019999996E-3</v>
          </cell>
          <cell r="C917">
            <v>-6.2228927019999996E-3</v>
          </cell>
          <cell r="F917">
            <v>-6.5636675750000003E-3</v>
          </cell>
          <cell r="G917">
            <v>-1.1514841350000001E-2</v>
          </cell>
          <cell r="H917">
            <v>-1.2472715929999999E-3</v>
          </cell>
          <cell r="J917">
            <v>-1.9082713690000001E-3</v>
          </cell>
          <cell r="K917">
            <v>4.692632567E-4</v>
          </cell>
          <cell r="L917">
            <v>1.8703241899999999E-3</v>
          </cell>
        </row>
        <row r="918">
          <cell r="A918">
            <v>3.6407281460000003E-2</v>
          </cell>
          <cell r="B918">
            <v>-6.9576217580000002E-3</v>
          </cell>
          <cell r="C918">
            <v>-6.9576217580000002E-3</v>
          </cell>
          <cell r="F918">
            <v>-2.866436268E-2</v>
          </cell>
          <cell r="G918">
            <v>1.4496505309999999E-2</v>
          </cell>
          <cell r="H918">
            <v>6.8685607239999998E-3</v>
          </cell>
          <cell r="J918">
            <v>-9.7573839660000002E-3</v>
          </cell>
          <cell r="K918">
            <v>8.2668855529999998E-3</v>
          </cell>
          <cell r="L918">
            <v>-9.8675437820000007E-3</v>
          </cell>
        </row>
        <row r="919">
          <cell r="A919">
            <v>-2.5918879419999999E-3</v>
          </cell>
          <cell r="B919">
            <v>2.5923566879999999E-2</v>
          </cell>
          <cell r="C919">
            <v>2.5923566879999999E-2</v>
          </cell>
          <cell r="F919">
            <v>1.569694433E-3</v>
          </cell>
          <cell r="G919">
            <v>2.6027047720000002E-2</v>
          </cell>
          <cell r="H919">
            <v>5.0852713180000002E-2</v>
          </cell>
          <cell r="J919">
            <v>-3.728362184E-3</v>
          </cell>
          <cell r="K919">
            <v>1.0350642550000001E-2</v>
          </cell>
          <cell r="L919">
            <v>-2.4780032319999999E-2</v>
          </cell>
        </row>
        <row r="920">
          <cell r="A920">
            <v>-9.2886959889999995E-3</v>
          </cell>
          <cell r="B920">
            <v>-3.6630036630000001E-3</v>
          </cell>
          <cell r="C920">
            <v>-3.6630036630000001E-3</v>
          </cell>
          <cell r="F920">
            <v>-1.368718002E-2</v>
          </cell>
          <cell r="G920">
            <v>-1.019646854E-2</v>
          </cell>
          <cell r="H920">
            <v>-2.9507229269999999E-4</v>
          </cell>
          <cell r="J920">
            <v>1.523656776E-2</v>
          </cell>
          <cell r="K920">
            <v>3.2633093529999997E-2</v>
          </cell>
          <cell r="L920">
            <v>2.6698582210000002E-3</v>
          </cell>
        </row>
        <row r="921">
          <cell r="A921">
            <v>-4.8692691910000002E-2</v>
          </cell>
          <cell r="B921">
            <v>-3.302592223E-3</v>
          </cell>
          <cell r="C921">
            <v>-3.302592223E-3</v>
          </cell>
          <cell r="F921">
            <v>2.7966101690000002E-2</v>
          </cell>
          <cell r="G921">
            <v>6.5326633170000002E-3</v>
          </cell>
          <cell r="H921">
            <v>-5.3128689490000002E-3</v>
          </cell>
          <cell r="J921">
            <v>-8.9520800420000001E-3</v>
          </cell>
          <cell r="K921">
            <v>3.450005574E-2</v>
          </cell>
          <cell r="L921">
            <v>2.4791111930000001E-3</v>
          </cell>
        </row>
        <row r="922">
          <cell r="A922">
            <v>1.4284876219999999E-2</v>
          </cell>
          <cell r="B922">
            <v>6.2519537359999999E-3</v>
          </cell>
          <cell r="C922">
            <v>6.2519537359999999E-3</v>
          </cell>
          <cell r="F922">
            <v>1.319043693E-2</v>
          </cell>
          <cell r="G922">
            <v>1.447828258E-2</v>
          </cell>
          <cell r="H922">
            <v>3.6201780420000003E-2</v>
          </cell>
          <cell r="J922">
            <v>-7.1732199789999998E-3</v>
          </cell>
          <cell r="K922">
            <v>1.5731911000000001E-2</v>
          </cell>
          <cell r="L922">
            <v>-7.2357574650000001E-3</v>
          </cell>
        </row>
        <row r="923">
          <cell r="A923">
            <v>6.9406287049999995E-4</v>
          </cell>
          <cell r="B923">
            <v>-2.3609816710000002E-3</v>
          </cell>
          <cell r="C923">
            <v>-2.3609816710000002E-3</v>
          </cell>
          <cell r="F923">
            <v>1.3730675350000001E-2</v>
          </cell>
          <cell r="G923">
            <v>-2.7066929129999999E-3</v>
          </cell>
          <cell r="H923">
            <v>2.7491408929999999E-2</v>
          </cell>
          <cell r="J923">
            <v>-1.030238159E-2</v>
          </cell>
          <cell r="K923">
            <v>5.2511536630000001E-3</v>
          </cell>
          <cell r="L923">
            <v>-5.5355660120000002E-4</v>
          </cell>
        </row>
        <row r="924">
          <cell r="A924">
            <v>3.265612808E-3</v>
          </cell>
          <cell r="B924">
            <v>5.4804758050000001E-3</v>
          </cell>
          <cell r="C924">
            <v>5.4804758050000001E-3</v>
          </cell>
          <cell r="F924">
            <v>-1.705628574E-2</v>
          </cell>
          <cell r="G924">
            <v>6.415001234E-3</v>
          </cell>
          <cell r="H924">
            <v>1.031215162E-2</v>
          </cell>
          <cell r="J924">
            <v>3.4473435179999999E-3</v>
          </cell>
          <cell r="K924">
            <v>1.9417475730000001E-2</v>
          </cell>
          <cell r="L924">
            <v>1.2000369239999999E-2</v>
          </cell>
        </row>
        <row r="925">
          <cell r="A925">
            <v>-2.2179974650000001E-3</v>
          </cell>
          <cell r="B925">
            <v>-4.6454010529999997E-3</v>
          </cell>
          <cell r="C925">
            <v>-4.6454010529999997E-3</v>
          </cell>
          <cell r="F925">
            <v>2.1435133200000001E-3</v>
          </cell>
          <cell r="G925">
            <v>1.6670752640000001E-2</v>
          </cell>
          <cell r="H925">
            <v>1.1310344829999999E-2</v>
          </cell>
          <cell r="J925">
            <v>-1.616705962E-3</v>
          </cell>
          <cell r="K925">
            <v>1.98757764E-2</v>
          </cell>
          <cell r="L925">
            <v>-6.6587612879999997E-3</v>
          </cell>
        </row>
        <row r="926">
          <cell r="A926">
            <v>4.3592482459999998E-2</v>
          </cell>
          <cell r="B926">
            <v>-1.1885500930000001E-2</v>
          </cell>
          <cell r="C926">
            <v>-1.1885500930000001E-2</v>
          </cell>
          <cell r="F926">
            <v>1.9555917700000001E-2</v>
          </cell>
          <cell r="G926">
            <v>-8.6809741979999994E-3</v>
          </cell>
          <cell r="H926">
            <v>-1.3093289690000001E-2</v>
          </cell>
          <cell r="J926">
            <v>-1.3494366099999999E-4</v>
          </cell>
          <cell r="K926">
            <v>-1.385505481E-2</v>
          </cell>
          <cell r="L926">
            <v>4.3893480259999999E-2</v>
          </cell>
        </row>
        <row r="927">
          <cell r="A927">
            <v>-2.0553818920000001E-2</v>
          </cell>
          <cell r="B927">
            <v>5.667863216E-4</v>
          </cell>
          <cell r="C927">
            <v>5.667863216E-4</v>
          </cell>
          <cell r="F927">
            <v>-1.5484515480000001E-2</v>
          </cell>
          <cell r="G927">
            <v>1.3378739969999999E-2</v>
          </cell>
          <cell r="H927">
            <v>1.3266998340000001E-2</v>
          </cell>
          <cell r="J927">
            <v>4.7236655640000002E-4</v>
          </cell>
          <cell r="K927">
            <v>6.9991251090000001E-3</v>
          </cell>
          <cell r="L927">
            <v>-1.539408867E-2</v>
          </cell>
        </row>
        <row r="928">
          <cell r="A928">
            <v>-1.9488222339999999E-3</v>
          </cell>
          <cell r="B928">
            <v>1.1832829810000001E-2</v>
          </cell>
          <cell r="C928">
            <v>1.1832829810000001E-2</v>
          </cell>
          <cell r="F928">
            <v>-3.9573820399999996E-3</v>
          </cell>
          <cell r="G928">
            <v>-1.5602496400000001E-2</v>
          </cell>
          <cell r="H928">
            <v>-6.2738679760000002E-3</v>
          </cell>
          <cell r="J928">
            <v>7.554296506E-3</v>
          </cell>
          <cell r="K928">
            <v>-4.08851638E-4</v>
          </cell>
          <cell r="L928">
            <v>-3.4307156259999999E-2</v>
          </cell>
        </row>
        <row r="929">
          <cell r="A929">
            <v>-1.533803096E-2</v>
          </cell>
          <cell r="B929">
            <v>-1.0139338140000001E-2</v>
          </cell>
          <cell r="C929">
            <v>-1.0139338140000001E-2</v>
          </cell>
          <cell r="F929">
            <v>1.222493888E-3</v>
          </cell>
          <cell r="G929">
            <v>1.4630577909999999E-3</v>
          </cell>
          <cell r="H929">
            <v>-1.921493275E-3</v>
          </cell>
          <cell r="J929">
            <v>-2.6777346359999998E-3</v>
          </cell>
          <cell r="K929">
            <v>1.45712971E-2</v>
          </cell>
          <cell r="L929">
            <v>1.045425109E-2</v>
          </cell>
        </row>
        <row r="930">
          <cell r="A930">
            <v>5.8916510990000004E-3</v>
          </cell>
          <cell r="B930">
            <v>-2.13661786E-3</v>
          </cell>
          <cell r="C930">
            <v>-2.13661786E-3</v>
          </cell>
          <cell r="F930">
            <v>-6.7155067160000002E-3</v>
          </cell>
          <cell r="G930">
            <v>8.2785488189999999E-3</v>
          </cell>
          <cell r="H930">
            <v>-1.7326732670000001E-2</v>
          </cell>
          <cell r="J930">
            <v>3.02053967E-3</v>
          </cell>
          <cell r="K930">
            <v>-5.3416649870000003E-3</v>
          </cell>
          <cell r="L930">
            <v>1.5656473170000001E-2</v>
          </cell>
        </row>
        <row r="931">
          <cell r="A931">
            <v>9.3714285710000001E-3</v>
          </cell>
          <cell r="B931">
            <v>3.1488128979999998E-3</v>
          </cell>
          <cell r="C931">
            <v>3.1488128979999998E-3</v>
          </cell>
          <cell r="F931">
            <v>3.534111862E-2</v>
          </cell>
          <cell r="G931">
            <v>5.7957015210000004E-3</v>
          </cell>
          <cell r="H931">
            <v>-1.7072488109999999E-2</v>
          </cell>
          <cell r="J931">
            <v>-1.1443485240000001E-2</v>
          </cell>
          <cell r="K931">
            <v>2.756104975E-2</v>
          </cell>
          <cell r="L931">
            <v>4.1467592179999999E-3</v>
          </cell>
        </row>
        <row r="932">
          <cell r="A932">
            <v>-4.500679348E-3</v>
          </cell>
          <cell r="B932">
            <v>1.381128759E-2</v>
          </cell>
          <cell r="C932">
            <v>1.381128759E-2</v>
          </cell>
          <cell r="F932">
            <v>-1.296131394E-2</v>
          </cell>
          <cell r="G932">
            <v>3.0732292920000001E-2</v>
          </cell>
          <cell r="H932">
            <v>2.334851936E-2</v>
          </cell>
          <cell r="J932">
            <v>1.7871649069999999E-2</v>
          </cell>
          <cell r="K932">
            <v>-4.8318706240000004E-3</v>
          </cell>
          <cell r="L932">
            <v>-1.4184397160000001E-2</v>
          </cell>
        </row>
        <row r="933">
          <cell r="A933">
            <v>-2.2235491480000001E-2</v>
          </cell>
          <cell r="B933">
            <v>-1.232274444E-2</v>
          </cell>
          <cell r="C933">
            <v>-1.232274444E-2</v>
          </cell>
          <cell r="F933">
            <v>-9.8235765839999999E-3</v>
          </cell>
          <cell r="G933">
            <v>8.3857442349999992E-3</v>
          </cell>
          <cell r="H933">
            <v>1.3912075680000001E-3</v>
          </cell>
          <cell r="J933">
            <v>-2.3942537910000001E-3</v>
          </cell>
          <cell r="K933">
            <v>-1.897542608E-2</v>
          </cell>
          <cell r="L933">
            <v>3.6426554960000001E-4</v>
          </cell>
        </row>
        <row r="934">
          <cell r="A934">
            <v>5.6998284239999997E-3</v>
          </cell>
          <cell r="B934">
            <v>2.05015674E-2</v>
          </cell>
          <cell r="C934">
            <v>2.05015674E-2</v>
          </cell>
          <cell r="F934">
            <v>2.0247013570000002E-3</v>
          </cell>
          <cell r="G934">
            <v>6.9300069299999996E-3</v>
          </cell>
          <cell r="H934">
            <v>-2.0283412059999999E-2</v>
          </cell>
          <cell r="J934">
            <v>-1.133333333E-3</v>
          </cell>
          <cell r="K934">
            <v>3.3836674920000001E-3</v>
          </cell>
          <cell r="L934">
            <v>4.4606281290000001E-2</v>
          </cell>
        </row>
        <row r="935">
          <cell r="A935">
            <v>-6.2169273919999999E-3</v>
          </cell>
          <cell r="B935">
            <v>1.111998526E-2</v>
          </cell>
          <cell r="C935">
            <v>1.111998526E-2</v>
          </cell>
          <cell r="F935">
            <v>1.6164881790000001E-3</v>
          </cell>
          <cell r="G935">
            <v>-5.9646707960000003E-3</v>
          </cell>
          <cell r="H935">
            <v>-2.2688598979999999E-2</v>
          </cell>
          <cell r="J935">
            <v>1.1679903889999999E-2</v>
          </cell>
          <cell r="K935">
            <v>1.887457218E-2</v>
          </cell>
          <cell r="L935">
            <v>6.8583878000000001E-2</v>
          </cell>
        </row>
        <row r="936">
          <cell r="A936">
            <v>-1.2220670389999999E-3</v>
          </cell>
          <cell r="B936">
            <v>1.8835824519999999E-3</v>
          </cell>
          <cell r="C936">
            <v>1.8835824519999999E-3</v>
          </cell>
          <cell r="F936">
            <v>4.8416380880000002E-3</v>
          </cell>
          <cell r="G936">
            <v>-2.1001615509999998E-2</v>
          </cell>
          <cell r="H936">
            <v>-1.53801509E-2</v>
          </cell>
          <cell r="J936">
            <v>1.035756696E-2</v>
          </cell>
          <cell r="K936">
            <v>4.3027219290000002E-2</v>
          </cell>
          <cell r="L936">
            <v>-2.9114336979999999E-2</v>
          </cell>
        </row>
        <row r="937">
          <cell r="A937">
            <v>1.6314164190000001E-2</v>
          </cell>
          <cell r="B937">
            <v>2.5774758929999999E-2</v>
          </cell>
          <cell r="C937">
            <v>2.5774758929999999E-2</v>
          </cell>
          <cell r="F937">
            <v>5.3202168240000002E-3</v>
          </cell>
          <cell r="G937">
            <v>-1.178689298E-3</v>
          </cell>
          <cell r="H937">
            <v>5.3050397880000004E-3</v>
          </cell>
          <cell r="J937">
            <v>5.2236369570000003E-3</v>
          </cell>
          <cell r="K937">
            <v>1.136686559E-3</v>
          </cell>
          <cell r="L937">
            <v>-9.8278034439999995E-3</v>
          </cell>
        </row>
        <row r="938">
          <cell r="A938">
            <v>4.987674139E-3</v>
          </cell>
          <cell r="B938">
            <v>-1.8328012300000002E-2</v>
          </cell>
          <cell r="C938">
            <v>-1.8328012300000002E-2</v>
          </cell>
          <cell r="F938">
            <v>4.9326010980000001E-2</v>
          </cell>
          <cell r="G938">
            <v>5.4519707340000001E-2</v>
          </cell>
          <cell r="H938">
            <v>5.8633831720000001E-2</v>
          </cell>
          <cell r="J938">
            <v>5.066580058E-3</v>
          </cell>
          <cell r="K938">
            <v>3.7373450660000002E-3</v>
          </cell>
          <cell r="L938">
            <v>1.662707838E-2</v>
          </cell>
        </row>
        <row r="939">
          <cell r="A939">
            <v>-1.217912151E-2</v>
          </cell>
          <cell r="B939">
            <v>-9.3953264270000003E-3</v>
          </cell>
          <cell r="C939">
            <v>-9.3953264270000003E-3</v>
          </cell>
          <cell r="F939">
            <v>-2.6453516029999999E-2</v>
          </cell>
          <cell r="G939">
            <v>4.5210384960000002E-2</v>
          </cell>
          <cell r="H939">
            <v>-1.467737469E-2</v>
          </cell>
          <cell r="J939">
            <v>1.20209397E-2</v>
          </cell>
          <cell r="K939">
            <v>-8.9079511709999996E-3</v>
          </cell>
          <cell r="L939">
            <v>-2.6535380510000001E-2</v>
          </cell>
        </row>
        <row r="940">
          <cell r="A940">
            <v>-1.972107528E-2</v>
          </cell>
          <cell r="B940">
            <v>-2.6507782099999998E-2</v>
          </cell>
          <cell r="C940">
            <v>-2.6507782099999998E-2</v>
          </cell>
          <cell r="F940">
            <v>1.681165087E-2</v>
          </cell>
          <cell r="G940">
            <v>6.8522483940000002E-3</v>
          </cell>
          <cell r="H940">
            <v>-1.658234963E-2</v>
          </cell>
          <cell r="J940">
            <v>6.2583817610000004E-3</v>
          </cell>
          <cell r="K940">
            <v>1.236446643E-3</v>
          </cell>
          <cell r="L940">
            <v>1.44008229E-2</v>
          </cell>
        </row>
        <row r="941">
          <cell r="A941">
            <v>4.2474226800000001E-2</v>
          </cell>
          <cell r="B941">
            <v>-1.3177616790000001E-2</v>
          </cell>
          <cell r="C941">
            <v>-1.3177616790000001E-2</v>
          </cell>
          <cell r="F941">
            <v>1.4515043740000001E-2</v>
          </cell>
          <cell r="G941">
            <v>-1.297320289E-2</v>
          </cell>
          <cell r="H941">
            <v>-1.514718491E-2</v>
          </cell>
          <cell r="J941">
            <v>-1.884876563E-2</v>
          </cell>
          <cell r="K941">
            <v>-1.5626484279999998E-2</v>
          </cell>
          <cell r="L941">
            <v>6.6756802430000001E-3</v>
          </cell>
        </row>
        <row r="942">
          <cell r="A942">
            <v>-1.799841772E-2</v>
          </cell>
          <cell r="B942">
            <v>7.9108917160000004E-3</v>
          </cell>
          <cell r="C942">
            <v>7.9108917160000004E-3</v>
          </cell>
          <cell r="F942">
            <v>1.203335228E-2</v>
          </cell>
          <cell r="G942">
            <v>6.4641241109999999E-3</v>
          </cell>
          <cell r="H942">
            <v>5.5136390019999999E-3</v>
          </cell>
          <cell r="J942">
            <v>9.1849935320000003E-3</v>
          </cell>
          <cell r="K942">
            <v>1.4330518699999999E-2</v>
          </cell>
          <cell r="L942">
            <v>2.2244606730000002E-2</v>
          </cell>
        </row>
        <row r="943">
          <cell r="A943">
            <v>-1.936412027E-2</v>
          </cell>
          <cell r="B943">
            <v>-5.1362551800000003E-2</v>
          </cell>
          <cell r="C943">
            <v>-5.1362551800000003E-2</v>
          </cell>
          <cell r="F943">
            <v>-5.6736260650000002E-2</v>
          </cell>
          <cell r="G943">
            <v>3.6394776279999999E-2</v>
          </cell>
          <cell r="H943">
            <v>2.4242424240000001E-2</v>
          </cell>
          <cell r="J943">
            <v>-1.8138700170000001E-2</v>
          </cell>
          <cell r="K943">
            <v>-4.1718199980000002E-2</v>
          </cell>
          <cell r="L943">
            <v>5.9123008699999997E-3</v>
          </cell>
        </row>
        <row r="944">
          <cell r="A944">
            <v>1.4406431549999999E-2</v>
          </cell>
          <cell r="B944">
            <v>3.680169447E-2</v>
          </cell>
          <cell r="C944">
            <v>3.680169447E-2</v>
          </cell>
          <cell r="F944">
            <v>5.071960298E-2</v>
          </cell>
          <cell r="G944">
            <v>-5.0196240449999999E-2</v>
          </cell>
          <cell r="H944">
            <v>-1.6906170750000001E-3</v>
          </cell>
          <cell r="J944">
            <v>9.4653698020000007E-3</v>
          </cell>
          <cell r="K944">
            <v>2.4323653510000001E-2</v>
          </cell>
          <cell r="L944">
            <v>4.4081632649999999E-3</v>
          </cell>
        </row>
        <row r="945">
          <cell r="A945">
            <v>-6.9707575279999998E-3</v>
          </cell>
          <cell r="B945">
            <v>4.698672114E-2</v>
          </cell>
          <cell r="C945">
            <v>4.698672114E-2</v>
          </cell>
          <cell r="F945">
            <v>-6.5180426979999997E-3</v>
          </cell>
          <cell r="G945">
            <v>1.935624184E-2</v>
          </cell>
          <cell r="H945">
            <v>1.270110076E-2</v>
          </cell>
          <cell r="J945">
            <v>6.9192964300000001E-3</v>
          </cell>
          <cell r="K945">
            <v>-2.5732977949999999E-2</v>
          </cell>
          <cell r="L945">
            <v>-1.032184655E-2</v>
          </cell>
        </row>
        <row r="946">
          <cell r="A946">
            <v>-1.8058953750000001E-3</v>
          </cell>
          <cell r="B946">
            <v>-2.0304878049999999E-2</v>
          </cell>
          <cell r="C946">
            <v>-2.0304878049999999E-2</v>
          </cell>
          <cell r="F946">
            <v>-1.093467719E-2</v>
          </cell>
          <cell r="G946">
            <v>-1.2801365480000001E-3</v>
          </cell>
          <cell r="H946">
            <v>3.093645485E-2</v>
          </cell>
          <cell r="J946">
            <v>5.587309742E-3</v>
          </cell>
          <cell r="K946">
            <v>3.5017906879999998E-2</v>
          </cell>
          <cell r="L946">
            <v>9.2797897680000005E-3</v>
          </cell>
        </row>
        <row r="947">
          <cell r="A947">
            <v>-5.7484680480000003E-3</v>
          </cell>
          <cell r="B947">
            <v>-2.1783780420000002E-3</v>
          </cell>
          <cell r="C947">
            <v>-2.1783780420000002E-3</v>
          </cell>
          <cell r="F947">
            <v>8.6521822729999996E-4</v>
          </cell>
          <cell r="G947">
            <v>7.8829309979999998E-2</v>
          </cell>
          <cell r="H947">
            <v>1.2706136789999999E-2</v>
          </cell>
          <cell r="J947">
            <v>2.3630093240000001E-3</v>
          </cell>
          <cell r="K947">
            <v>-2.2587466359999999E-2</v>
          </cell>
          <cell r="L947">
            <v>-4.0927583400000002E-2</v>
          </cell>
        </row>
        <row r="948">
          <cell r="A948">
            <v>1.960496581E-2</v>
          </cell>
          <cell r="B948">
            <v>-9.7305389219999993E-3</v>
          </cell>
          <cell r="C948">
            <v>-9.7305389219999993E-3</v>
          </cell>
          <cell r="F948">
            <v>3.8420900969999999E-3</v>
          </cell>
          <cell r="G948">
            <v>-1.306930693E-2</v>
          </cell>
          <cell r="H948">
            <v>9.3432995190000003E-3</v>
          </cell>
          <cell r="J948">
            <v>2.9308697039999998E-3</v>
          </cell>
          <cell r="K948">
            <v>7.4589438490000007E-2</v>
          </cell>
          <cell r="L948">
            <v>2.4603376599999999E-3</v>
          </cell>
        </row>
        <row r="949">
          <cell r="A949">
            <v>-1.8853803860000001E-2</v>
          </cell>
          <cell r="B949">
            <v>3.5273368609999999E-3</v>
          </cell>
          <cell r="C949">
            <v>3.5273368609999999E-3</v>
          </cell>
          <cell r="F949">
            <v>1.6266385989999999E-3</v>
          </cell>
          <cell r="G949">
            <v>1.2239165329999999E-2</v>
          </cell>
          <cell r="H949">
            <v>-9.7857709600000006E-3</v>
          </cell>
          <cell r="J949">
            <v>-2.1536115880000001E-2</v>
          </cell>
          <cell r="K949">
            <v>-4.02653855E-2</v>
          </cell>
          <cell r="L949">
            <v>2.3612051459999998E-2</v>
          </cell>
        </row>
        <row r="950">
          <cell r="A950">
            <v>-3.2858064889999998E-3</v>
          </cell>
          <cell r="B950">
            <v>-9.7916143609999996E-3</v>
          </cell>
          <cell r="C950">
            <v>-9.7916143609999996E-3</v>
          </cell>
          <cell r="F950">
            <v>2.4837600309999999E-2</v>
          </cell>
          <cell r="G950">
            <v>-1.823587711E-2</v>
          </cell>
          <cell r="H950">
            <v>-1.8963675209999999E-2</v>
          </cell>
          <cell r="J950">
            <v>9.8039215690000001E-3</v>
          </cell>
          <cell r="K950">
            <v>9.2014302739999998E-3</v>
          </cell>
          <cell r="L950">
            <v>8.1852004959999999E-3</v>
          </cell>
        </row>
        <row r="951">
          <cell r="A951">
            <v>-9.154058986E-3</v>
          </cell>
          <cell r="B951">
            <v>-1.6100405679999999E-2</v>
          </cell>
          <cell r="C951">
            <v>-1.6100405679999999E-2</v>
          </cell>
          <cell r="F951">
            <v>-2.1066368379999999E-2</v>
          </cell>
          <cell r="G951">
            <v>3.8764385220000003E-2</v>
          </cell>
          <cell r="H951">
            <v>-2.9948271169999998E-3</v>
          </cell>
          <cell r="J951">
            <v>7.3297756060000004E-3</v>
          </cell>
          <cell r="K951">
            <v>-3.3352229779999999E-2</v>
          </cell>
          <cell r="L951">
            <v>-8.6927997380000007E-3</v>
          </cell>
        </row>
        <row r="952">
          <cell r="A952">
            <v>1.3011318060000001E-2</v>
          </cell>
          <cell r="B952">
            <v>1.7587939699999999E-2</v>
          </cell>
          <cell r="C952">
            <v>1.7587939699999999E-2</v>
          </cell>
          <cell r="F952">
            <v>-9.1411159780000004E-3</v>
          </cell>
          <cell r="G952">
            <v>2.2157434399999999E-2</v>
          </cell>
          <cell r="H952">
            <v>-1.556526488E-2</v>
          </cell>
          <cell r="J952">
            <v>6.7019850640000003E-3</v>
          </cell>
          <cell r="K952">
            <v>5.2292053560000001E-3</v>
          </cell>
          <cell r="L952">
            <v>-1.9854401059999998E-3</v>
          </cell>
        </row>
        <row r="953">
          <cell r="A953">
            <v>-6.4807483650000004E-3</v>
          </cell>
          <cell r="B953">
            <v>3.6720481160000002E-3</v>
          </cell>
          <cell r="C953">
            <v>3.6720481160000002E-3</v>
          </cell>
          <cell r="F953">
            <v>-5.5737074759999996E-3</v>
          </cell>
          <cell r="G953">
            <v>3.5558090889999998E-2</v>
          </cell>
          <cell r="H953">
            <v>7.7669902910000005E-2</v>
          </cell>
          <cell r="J953">
            <v>3.423788993E-3</v>
          </cell>
          <cell r="K953">
            <v>1.016092178E-2</v>
          </cell>
          <cell r="L953">
            <v>-2.3209549069999999E-3</v>
          </cell>
        </row>
        <row r="954">
          <cell r="A954">
            <v>3.8872491150000001E-2</v>
          </cell>
          <cell r="B954">
            <v>-5.3617611810000002E-3</v>
          </cell>
          <cell r="C954">
            <v>-5.3617611810000002E-3</v>
          </cell>
          <cell r="F954">
            <v>2.145342095E-2</v>
          </cell>
          <cell r="G954">
            <v>-1.46896805E-3</v>
          </cell>
          <cell r="H954">
            <v>-2.265122265E-2</v>
          </cell>
          <cell r="J954">
            <v>-1.5796790089999999E-2</v>
          </cell>
          <cell r="K954">
            <v>2.4785831170000001E-2</v>
          </cell>
          <cell r="L954">
            <v>-5.1512130279999999E-2</v>
          </cell>
        </row>
        <row r="955">
          <cell r="A955">
            <v>5.6823024689999998E-4</v>
          </cell>
          <cell r="B955">
            <v>-1.14789447E-2</v>
          </cell>
          <cell r="C955">
            <v>-1.14789447E-2</v>
          </cell>
          <cell r="F955">
            <v>-1.6272469250000001E-2</v>
          </cell>
          <cell r="G955">
            <v>4.5972784110000003E-3</v>
          </cell>
          <cell r="H955">
            <v>-1.527521728E-2</v>
          </cell>
          <cell r="J955">
            <v>-2.028762198E-2</v>
          </cell>
          <cell r="K955">
            <v>-6.9036772649999998E-3</v>
          </cell>
          <cell r="L955">
            <v>-1.3402242470000001E-2</v>
          </cell>
        </row>
        <row r="956">
          <cell r="A956">
            <v>-2.0416276229999999E-2</v>
          </cell>
          <cell r="B956">
            <v>-3.8044524279999999E-2</v>
          </cell>
          <cell r="C956">
            <v>-3.8044524279999999E-2</v>
          </cell>
          <cell r="F956">
            <v>-5.2510098099999999E-2</v>
          </cell>
          <cell r="G956">
            <v>-2.0501555920000001E-2</v>
          </cell>
          <cell r="H956">
            <v>-2.1930997590000001E-2</v>
          </cell>
          <cell r="J956">
            <v>8.78112713E-3</v>
          </cell>
          <cell r="K956">
            <v>1.7071786629999999E-2</v>
          </cell>
          <cell r="L956">
            <v>-4.8832460270000003E-3</v>
          </cell>
        </row>
        <row r="957">
          <cell r="A957">
            <v>1.2290567570000001E-2</v>
          </cell>
          <cell r="B957">
            <v>-8.9369080970000004E-3</v>
          </cell>
          <cell r="C957">
            <v>-8.9369080970000004E-3</v>
          </cell>
          <cell r="F957">
            <v>-5.0243605359999999E-2</v>
          </cell>
          <cell r="G957">
            <v>-3.6068024669999997E-2</v>
          </cell>
          <cell r="H957">
            <v>-4.8947224499999997E-2</v>
          </cell>
          <cell r="J957">
            <v>9.9389372480000009E-3</v>
          </cell>
          <cell r="K957">
            <v>2.3062258799999999E-2</v>
          </cell>
          <cell r="L957">
            <v>2.7658815130000001E-3</v>
          </cell>
        </row>
        <row r="958">
          <cell r="A958">
            <v>3.7798522420000001E-3</v>
          </cell>
          <cell r="B958">
            <v>1.251682369E-2</v>
          </cell>
          <cell r="C958">
            <v>1.251682369E-2</v>
          </cell>
          <cell r="F958">
            <v>4.0504435179999999E-2</v>
          </cell>
          <cell r="G958">
            <v>6.2039550210000001E-3</v>
          </cell>
          <cell r="H958">
            <v>-1.7538815409999998E-2</v>
          </cell>
          <cell r="J958">
            <v>-1.8138547630000001E-2</v>
          </cell>
          <cell r="K958">
            <v>-1.277098577E-2</v>
          </cell>
          <cell r="L958">
            <v>2.0464454130000001E-3</v>
          </cell>
        </row>
        <row r="959">
          <cell r="A959">
            <v>1.0269869340000001E-3</v>
          </cell>
          <cell r="B959">
            <v>1.7679117370000001E-2</v>
          </cell>
          <cell r="C959">
            <v>1.7679117370000001E-2</v>
          </cell>
          <cell r="F959">
            <v>6.4092029580000001E-2</v>
          </cell>
          <cell r="G959">
            <v>3.6030828520000002E-2</v>
          </cell>
          <cell r="H959">
            <v>7.9894644419999994E-2</v>
          </cell>
          <cell r="J959">
            <v>1.3756960370000001E-3</v>
          </cell>
          <cell r="K959">
            <v>6.9054414879999996E-4</v>
          </cell>
          <cell r="L959">
            <v>1.447345054E-2</v>
          </cell>
        </row>
        <row r="960">
          <cell r="A960">
            <v>3.2972356799999998E-2</v>
          </cell>
          <cell r="B960">
            <v>2.8082549630000001E-3</v>
          </cell>
          <cell r="C960">
            <v>2.8082549630000001E-3</v>
          </cell>
          <cell r="F960">
            <v>-2.1138996140000001E-2</v>
          </cell>
          <cell r="G960">
            <v>3.1430165519999997E-2</v>
          </cell>
          <cell r="H960">
            <v>0.11490514910000001</v>
          </cell>
          <cell r="J960">
            <v>-7.8503205549999996E-4</v>
          </cell>
          <cell r="K960">
            <v>-1.0811059479999999E-2</v>
          </cell>
          <cell r="L960">
            <v>-2.354485777E-2</v>
          </cell>
        </row>
        <row r="961">
          <cell r="A961">
            <v>1.738074875E-3</v>
          </cell>
          <cell r="B961">
            <v>4.558775643E-4</v>
          </cell>
          <cell r="C961">
            <v>4.558775643E-4</v>
          </cell>
          <cell r="F961">
            <v>-9.9595700619999998E-3</v>
          </cell>
          <cell r="G961">
            <v>-9.3761269380000008E-3</v>
          </cell>
          <cell r="H961">
            <v>-5.3475935830000002E-3</v>
          </cell>
          <cell r="J961">
            <v>-3.928244075E-4</v>
          </cell>
          <cell r="K961">
            <v>2.0602734630000001E-2</v>
          </cell>
          <cell r="L961">
            <v>-1.075654356E-2</v>
          </cell>
        </row>
        <row r="962">
          <cell r="A962">
            <v>3.497659047E-3</v>
          </cell>
          <cell r="B962">
            <v>-1.2954042440000001E-2</v>
          </cell>
          <cell r="C962">
            <v>-1.2954042440000001E-2</v>
          </cell>
          <cell r="F962">
            <v>4.6314741040000003E-2</v>
          </cell>
          <cell r="G962">
            <v>-1.8201674549999999E-4</v>
          </cell>
          <cell r="H962">
            <v>-9.7751710650000002E-4</v>
          </cell>
          <cell r="J962">
            <v>-7.7285826569999999E-3</v>
          </cell>
          <cell r="K962">
            <v>7.746639326E-3</v>
          </cell>
          <cell r="L962">
            <v>3.5429503440000003E-2</v>
          </cell>
        </row>
        <row r="963">
          <cell r="A963">
            <v>-1.4573098770000001E-2</v>
          </cell>
          <cell r="B963">
            <v>-3.6272505439999998E-3</v>
          </cell>
          <cell r="C963">
            <v>-3.6272505439999998E-3</v>
          </cell>
          <cell r="F963">
            <v>-1.7515468820000001E-2</v>
          </cell>
          <cell r="G963">
            <v>7.0999453849999996E-3</v>
          </cell>
          <cell r="H963">
            <v>2.0547945210000002E-2</v>
          </cell>
          <cell r="J963">
            <v>-7.2607260729999996E-3</v>
          </cell>
          <cell r="K963">
            <v>1.2208907979999999E-3</v>
          </cell>
          <cell r="L963">
            <v>1.478953356E-2</v>
          </cell>
        </row>
        <row r="964">
          <cell r="A964">
            <v>1.4872166209999999E-2</v>
          </cell>
          <cell r="B964">
            <v>5.904156738E-2</v>
          </cell>
          <cell r="C964">
            <v>5.904156738E-2</v>
          </cell>
          <cell r="F964">
            <v>-6.7822885380000001E-4</v>
          </cell>
          <cell r="G964">
            <v>-1.3195950830000001E-2</v>
          </cell>
          <cell r="H964">
            <v>-5.0095877279999999E-2</v>
          </cell>
          <cell r="J964">
            <v>-7.9787234040000002E-3</v>
          </cell>
          <cell r="K964">
            <v>-7.8132056719999992E-3</v>
          </cell>
          <cell r="L964">
            <v>1.5781303900000002E-2</v>
          </cell>
        </row>
        <row r="965">
          <cell r="A965">
            <v>1.399560922E-3</v>
          </cell>
          <cell r="B965">
            <v>-1.4437500000000001E-2</v>
          </cell>
          <cell r="C965">
            <v>-1.4437500000000001E-2</v>
          </cell>
          <cell r="F965">
            <v>7.0777583869999997E-3</v>
          </cell>
          <cell r="G965">
            <v>6.4114306649999996E-3</v>
          </cell>
          <cell r="H965">
            <v>-2.5233409030000001E-4</v>
          </cell>
          <cell r="J965">
            <v>1.7694369969999998E-2</v>
          </cell>
          <cell r="K965">
            <v>-3.095270609E-3</v>
          </cell>
          <cell r="L965">
            <v>-6.6049749549999995E-2</v>
          </cell>
        </row>
        <row r="966">
          <cell r="A966">
            <v>2.5102079959999999E-2</v>
          </cell>
          <cell r="B966">
            <v>-1.839051303E-2</v>
          </cell>
          <cell r="C966">
            <v>-1.839051303E-2</v>
          </cell>
          <cell r="F966">
            <v>-3.417733706E-2</v>
          </cell>
          <cell r="G966">
            <v>-9.1008372769999998E-3</v>
          </cell>
          <cell r="H966">
            <v>1.7163048970000001E-2</v>
          </cell>
          <cell r="J966">
            <v>1.1657007380000001E-2</v>
          </cell>
          <cell r="K966">
            <v>2.0547006989999998E-3</v>
          </cell>
          <cell r="L966">
            <v>-4.4541405329999997E-3</v>
          </cell>
        </row>
        <row r="967">
          <cell r="A967">
            <v>2.0931911139999999E-2</v>
          </cell>
          <cell r="B967">
            <v>-4.3284449900000002E-3</v>
          </cell>
          <cell r="C967">
            <v>-4.3284449900000002E-3</v>
          </cell>
          <cell r="F967">
            <v>-1.016746411E-2</v>
          </cell>
          <cell r="G967">
            <v>-8.6333578250000001E-3</v>
          </cell>
          <cell r="H967">
            <v>-1.7121588090000001E-2</v>
          </cell>
          <cell r="J967">
            <v>-2.1222576659999999E-2</v>
          </cell>
          <cell r="K967">
            <v>1.8180989700000001E-2</v>
          </cell>
          <cell r="L967">
            <v>1.7165814460000001E-2</v>
          </cell>
        </row>
        <row r="968">
          <cell r="A968">
            <v>1.806755695E-3</v>
          </cell>
          <cell r="B968">
            <v>-1.868673761E-2</v>
          </cell>
          <cell r="C968">
            <v>-1.868673761E-2</v>
          </cell>
          <cell r="F968">
            <v>-1.017119839E-2</v>
          </cell>
          <cell r="G968">
            <v>-1.85288123E-3</v>
          </cell>
          <cell r="H968">
            <v>1.8934612470000001E-2</v>
          </cell>
          <cell r="J968">
            <v>-1.6228799469999999E-2</v>
          </cell>
          <cell r="K968">
            <v>-5.907361826E-3</v>
          </cell>
          <cell r="L968">
            <v>-8.6175942549999995E-3</v>
          </cell>
        </row>
        <row r="969">
          <cell r="A969">
            <v>5.3582163669999997E-3</v>
          </cell>
          <cell r="B969">
            <v>-2.644802962E-3</v>
          </cell>
          <cell r="C969">
            <v>-2.644802962E-3</v>
          </cell>
          <cell r="F969">
            <v>1.729575745E-3</v>
          </cell>
          <cell r="G969">
            <v>-1.3365509560000001E-2</v>
          </cell>
          <cell r="H969">
            <v>-5.0792864219999997E-2</v>
          </cell>
          <cell r="J969">
            <v>1.13582584E-2</v>
          </cell>
          <cell r="K969">
            <v>-1.3955791650000001E-3</v>
          </cell>
          <cell r="L969">
            <v>-2.0282506339999999E-2</v>
          </cell>
        </row>
        <row r="970">
          <cell r="A970">
            <v>-9.1774126459999994E-3</v>
          </cell>
          <cell r="B970">
            <v>7.2924953590000003E-3</v>
          </cell>
          <cell r="C970">
            <v>7.2924953590000003E-3</v>
          </cell>
          <cell r="F970">
            <v>9.1407678240000003E-4</v>
          </cell>
          <cell r="G970">
            <v>-4.3273753530000004E-3</v>
          </cell>
          <cell r="H970">
            <v>-4.1764552339999999E-3</v>
          </cell>
          <cell r="J970">
            <v>-3.8772645230000001E-3</v>
          </cell>
          <cell r="K970">
            <v>-2.14137589E-2</v>
          </cell>
          <cell r="L970">
            <v>9.5194085029999993E-3</v>
          </cell>
        </row>
        <row r="971">
          <cell r="A971">
            <v>4.1457846819999998E-2</v>
          </cell>
          <cell r="B971">
            <v>3.1262340399999998E-2</v>
          </cell>
          <cell r="C971">
            <v>3.1262340399999998E-2</v>
          </cell>
          <cell r="F971">
            <v>5.5809233890000004E-3</v>
          </cell>
          <cell r="G971">
            <v>2.2486772490000001E-2</v>
          </cell>
          <cell r="H971">
            <v>1.8610747050000001E-2</v>
          </cell>
          <cell r="J971">
            <v>-1.060331521E-2</v>
          </cell>
          <cell r="K971">
            <v>2.34947252E-2</v>
          </cell>
          <cell r="L971">
            <v>-1.647898929E-3</v>
          </cell>
        </row>
        <row r="972">
          <cell r="A972">
            <v>4.9381471870000001E-3</v>
          </cell>
          <cell r="B972">
            <v>-1.244495501E-2</v>
          </cell>
          <cell r="C972">
            <v>-1.244495501E-2</v>
          </cell>
          <cell r="F972">
            <v>9.6871846619999997E-3</v>
          </cell>
          <cell r="G972">
            <v>3.1971909069999999E-2</v>
          </cell>
          <cell r="H972">
            <v>-3.0880082350000001E-3</v>
          </cell>
          <cell r="J972">
            <v>2.034864003E-4</v>
          </cell>
          <cell r="K972">
            <v>-3.5558356210000003E-2</v>
          </cell>
          <cell r="L972">
            <v>1.0453920219999999E-2</v>
          </cell>
        </row>
        <row r="973">
          <cell r="A973">
            <v>-1.228470429E-3</v>
          </cell>
          <cell r="B973">
            <v>-1.525138943E-2</v>
          </cell>
          <cell r="C973">
            <v>-1.525138943E-2</v>
          </cell>
          <cell r="F973">
            <v>-2.8183090149999999E-2</v>
          </cell>
          <cell r="G973">
            <v>1.6296561599999999E-2</v>
          </cell>
          <cell r="H973">
            <v>-1.0325245219999999E-2</v>
          </cell>
          <cell r="J973">
            <v>-2.9363895290000001E-2</v>
          </cell>
          <cell r="K973">
            <v>-8.7739767580000006E-3</v>
          </cell>
          <cell r="L973">
            <v>-1.025501407E-2</v>
          </cell>
        </row>
        <row r="974">
          <cell r="A974">
            <v>9.8398513979999994E-3</v>
          </cell>
          <cell r="B974">
            <v>6.3262895390000004E-2</v>
          </cell>
          <cell r="C974">
            <v>6.3262895390000004E-2</v>
          </cell>
          <cell r="F974">
            <v>3.6713286710000001E-2</v>
          </cell>
          <cell r="G974">
            <v>-1.233480176E-2</v>
          </cell>
          <cell r="H974">
            <v>-3.5472091810000002E-2</v>
          </cell>
          <cell r="J974">
            <v>6.1482568290000001E-3</v>
          </cell>
          <cell r="K974">
            <v>1.897452799E-2</v>
          </cell>
          <cell r="L974">
            <v>2.8057949749999998E-2</v>
          </cell>
        </row>
        <row r="975">
          <cell r="A975">
            <v>-2.8312204819999999E-2</v>
          </cell>
          <cell r="B975">
            <v>-3.8884088380000001E-2</v>
          </cell>
          <cell r="C975">
            <v>-3.8884088380000001E-2</v>
          </cell>
          <cell r="F975">
            <v>-4.1364943949999997E-2</v>
          </cell>
          <cell r="G975">
            <v>-7.6717216769999997E-3</v>
          </cell>
          <cell r="H975">
            <v>1.3520822069999999E-3</v>
          </cell>
          <cell r="J975">
            <v>-1.7637664050000001E-2</v>
          </cell>
          <cell r="K975">
            <v>-7.8088901209999997E-3</v>
          </cell>
          <cell r="L975">
            <v>-4.6200499460000002E-2</v>
          </cell>
        </row>
        <row r="976">
          <cell r="A976">
            <v>1.6934844340000001E-2</v>
          </cell>
          <cell r="B976">
            <v>-3.1338299510000001E-2</v>
          </cell>
          <cell r="C976">
            <v>-3.1338299510000001E-2</v>
          </cell>
          <cell r="F976">
            <v>-1.8522350989999999E-2</v>
          </cell>
          <cell r="G976">
            <v>-1.474289824E-2</v>
          </cell>
          <cell r="H976">
            <v>-2.6735079669999998E-2</v>
          </cell>
          <cell r="J976">
            <v>-1.9792182090000001E-3</v>
          </cell>
          <cell r="K976">
            <v>-1.8348623849999999E-2</v>
          </cell>
          <cell r="L976">
            <v>1.7486440990000001E-2</v>
          </cell>
        </row>
        <row r="977">
          <cell r="A977">
            <v>-5.134203708E-2</v>
          </cell>
          <cell r="B977">
            <v>-7.1002386629999997E-2</v>
          </cell>
          <cell r="C977">
            <v>-7.1002386629999997E-2</v>
          </cell>
          <cell r="F977">
            <v>-0.1124934106</v>
          </cell>
          <cell r="G977">
            <v>-1.313868613E-2</v>
          </cell>
          <cell r="H977">
            <v>-4.35627081E-2</v>
          </cell>
          <cell r="J977">
            <v>-9.4199305900000002E-3</v>
          </cell>
          <cell r="K977">
            <v>-1.086389297E-2</v>
          </cell>
          <cell r="L977">
            <v>9.0984284530000008E-3</v>
          </cell>
        </row>
        <row r="978">
          <cell r="A978">
            <v>2.357339839E-2</v>
          </cell>
          <cell r="B978">
            <v>1.955327196E-2</v>
          </cell>
          <cell r="C978">
            <v>1.955327196E-2</v>
          </cell>
          <cell r="F978">
            <v>-2.6372059869999999E-2</v>
          </cell>
          <cell r="G978">
            <v>-5.5658284019999997E-2</v>
          </cell>
          <cell r="H978">
            <v>-7.6588337679999993E-2</v>
          </cell>
          <cell r="J978">
            <v>2.1450021449999999E-3</v>
          </cell>
          <cell r="K978">
            <v>2.9880095919999999E-2</v>
          </cell>
          <cell r="L978">
            <v>-1.493624772E-2</v>
          </cell>
        </row>
        <row r="979">
          <cell r="A979">
            <v>2.4869822030000001E-3</v>
          </cell>
          <cell r="B979">
            <v>-5.4595086440000001E-3</v>
          </cell>
          <cell r="C979">
            <v>-5.4595086440000001E-3</v>
          </cell>
          <cell r="F979">
            <v>1.3787213269999999E-2</v>
          </cell>
          <cell r="G979">
            <v>3.093792833E-2</v>
          </cell>
          <cell r="H979">
            <v>4.1156142E-2</v>
          </cell>
          <cell r="J979">
            <v>-5.4223744290000002E-3</v>
          </cell>
          <cell r="K979">
            <v>-7.7306384759999996E-3</v>
          </cell>
          <cell r="L979">
            <v>1.146449704E-2</v>
          </cell>
        </row>
        <row r="980">
          <cell r="A980">
            <v>1.4368038870000001E-2</v>
          </cell>
          <cell r="B980">
            <v>-1.6186923779999999E-3</v>
          </cell>
          <cell r="C980">
            <v>-1.6186923779999999E-3</v>
          </cell>
          <cell r="F980">
            <v>3.490191359E-3</v>
          </cell>
          <cell r="G980">
            <v>-1.709401709E-2</v>
          </cell>
          <cell r="H980">
            <v>-9.0525045259999999E-3</v>
          </cell>
          <cell r="J980">
            <v>4.3041606889999999E-3</v>
          </cell>
          <cell r="K980">
            <v>-8.2132632470000005E-3</v>
          </cell>
          <cell r="L980">
            <v>5.5758683730000001E-3</v>
          </cell>
        </row>
        <row r="981">
          <cell r="A981">
            <v>-2.6698596290000001E-2</v>
          </cell>
          <cell r="B981">
            <v>-2.1359086419999999E-2</v>
          </cell>
          <cell r="C981">
            <v>-2.1359086419999999E-2</v>
          </cell>
          <cell r="F981">
            <v>1.739026145E-2</v>
          </cell>
          <cell r="G981">
            <v>1.101449275E-2</v>
          </cell>
          <cell r="H981">
            <v>1.0353227770000001E-2</v>
          </cell>
          <cell r="J981">
            <v>-5.8571428569999997E-3</v>
          </cell>
          <cell r="K981">
            <v>-9.7955706979999998E-3</v>
          </cell>
          <cell r="L981">
            <v>1.327152077E-2</v>
          </cell>
        </row>
        <row r="982">
          <cell r="A982">
            <v>-1.1490642590000001E-2</v>
          </cell>
          <cell r="B982">
            <v>-2.3049773100000002E-3</v>
          </cell>
          <cell r="C982">
            <v>-2.3049773100000002E-3</v>
          </cell>
          <cell r="F982">
            <v>3.524696452E-2</v>
          </cell>
          <cell r="G982">
            <v>-8.9831804280000004E-3</v>
          </cell>
          <cell r="H982">
            <v>-1.7179023509999999E-2</v>
          </cell>
          <cell r="J982">
            <v>-1.4369880730000001E-4</v>
          </cell>
          <cell r="K982">
            <v>1.5292712070000001E-3</v>
          </cell>
          <cell r="L982">
            <v>-8.16363147E-3</v>
          </cell>
        </row>
        <row r="983">
          <cell r="A983">
            <v>1.0538579669999999E-2</v>
          </cell>
          <cell r="B983">
            <v>1.537795105E-2</v>
          </cell>
          <cell r="C983">
            <v>1.537795105E-2</v>
          </cell>
          <cell r="F983">
            <v>3.16556593E-2</v>
          </cell>
          <cell r="G983">
            <v>1.7743490840000001E-2</v>
          </cell>
          <cell r="H983">
            <v>3.6798528060000002E-3</v>
          </cell>
          <cell r="J983">
            <v>1.0275941360000001E-2</v>
          </cell>
          <cell r="K983">
            <v>3.4451495919999998E-2</v>
          </cell>
          <cell r="L983">
            <v>-2.9034008680000001E-2</v>
          </cell>
        </row>
        <row r="984">
          <cell r="A984">
            <v>7.5725814899999999E-3</v>
          </cell>
          <cell r="B984">
            <v>5.1905574520000001E-3</v>
          </cell>
          <cell r="C984">
            <v>5.1905574520000001E-3</v>
          </cell>
          <cell r="F984">
            <v>-1.754966887E-2</v>
          </cell>
          <cell r="G984">
            <v>-3.4110289939999999E-3</v>
          </cell>
          <cell r="H984">
            <v>1.069355332E-2</v>
          </cell>
          <cell r="J984">
            <v>-3.9832136000000004E-3</v>
          </cell>
          <cell r="K984">
            <v>-1.752848379E-2</v>
          </cell>
          <cell r="L984">
            <v>4.3782021430000002E-3</v>
          </cell>
        </row>
        <row r="985">
          <cell r="A985">
            <v>1.2976880870000001E-2</v>
          </cell>
          <cell r="B985">
            <v>-1.450095494E-2</v>
          </cell>
          <cell r="C985">
            <v>-1.450095494E-2</v>
          </cell>
          <cell r="F985">
            <v>1.4268059770000001E-2</v>
          </cell>
          <cell r="G985">
            <v>1.140901312E-3</v>
          </cell>
          <cell r="H985">
            <v>1.451027811E-2</v>
          </cell>
          <cell r="J985">
            <v>-2.4351924590000001E-2</v>
          </cell>
          <cell r="K985">
            <v>3.3945255649999999E-2</v>
          </cell>
          <cell r="L985">
            <v>-1.762196253E-3</v>
          </cell>
        </row>
        <row r="986">
          <cell r="A986">
            <v>1.311871021E-2</v>
          </cell>
          <cell r="B986">
            <v>-1.4355440709999999E-3</v>
          </cell>
          <cell r="C986">
            <v>-1.4355440709999999E-3</v>
          </cell>
          <cell r="F986">
            <v>9.8582188749999997E-3</v>
          </cell>
          <cell r="G986">
            <v>8.5470085469999992E-3</v>
          </cell>
          <cell r="H986">
            <v>2.9797377829999999E-2</v>
          </cell>
          <cell r="J986">
            <v>-1.7347386909999998E-2</v>
          </cell>
          <cell r="K986">
            <v>-7.492507493E-3</v>
          </cell>
          <cell r="L986">
            <v>-2.229861563E-3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3">
          <cell r="A3">
            <v>-3.7889225682006061E-2</v>
          </cell>
          <cell r="B3">
            <v>1.2163336229365818E-2</v>
          </cell>
          <cell r="C3">
            <v>-4.7297297297297355E-2</v>
          </cell>
          <cell r="E3">
            <v>4.9443757730000003E-2</v>
          </cell>
          <cell r="F3">
            <v>-2.0781379879999998E-3</v>
          </cell>
          <cell r="G3">
            <v>2.283105023E-2</v>
          </cell>
        </row>
        <row r="4">
          <cell r="A4">
            <v>5.9573249319776637E-2</v>
          </cell>
          <cell r="B4">
            <v>7.8969957081545056E-2</v>
          </cell>
          <cell r="C4">
            <v>8.8258471237194727E-2</v>
          </cell>
          <cell r="E4">
            <v>4.9469964659999997E-2</v>
          </cell>
          <cell r="F4">
            <v>7.2886297380000006E-2</v>
          </cell>
          <cell r="G4">
            <v>5.0223214289999998E-2</v>
          </cell>
        </row>
        <row r="5">
          <cell r="A5">
            <v>-3.4193809974320796E-2</v>
          </cell>
          <cell r="B5">
            <v>1.0342084327764439E-2</v>
          </cell>
          <cell r="C5">
            <v>-5.0687907313541119E-3</v>
          </cell>
          <cell r="E5">
            <v>4.9382716049999997E-2</v>
          </cell>
          <cell r="F5">
            <v>-2.795031056E-2</v>
          </cell>
          <cell r="G5">
            <v>1.0626992559999999E-3</v>
          </cell>
        </row>
        <row r="6">
          <cell r="A6">
            <v>2.4769101595297972E-2</v>
          </cell>
          <cell r="B6">
            <v>4.094488188976389E-2</v>
          </cell>
          <cell r="C6">
            <v>3.6754002911208075E-2</v>
          </cell>
          <cell r="E6">
            <v>4.9197860959999999E-2</v>
          </cell>
          <cell r="F6">
            <v>3.7539936099999997E-2</v>
          </cell>
          <cell r="G6">
            <v>2.4416135879999998E-2</v>
          </cell>
        </row>
        <row r="7">
          <cell r="A7">
            <v>3.7962583640584559E-2</v>
          </cell>
          <cell r="B7">
            <v>-3.2526475037821592E-2</v>
          </cell>
          <cell r="C7">
            <v>-8.0730080730079638E-3</v>
          </cell>
          <cell r="E7">
            <v>-3.465851172E-2</v>
          </cell>
          <cell r="F7">
            <v>8.8144726709999996E-2</v>
          </cell>
          <cell r="G7">
            <v>7.3575129530000005E-2</v>
          </cell>
        </row>
        <row r="8">
          <cell r="A8">
            <v>3.0522299697408144E-2</v>
          </cell>
          <cell r="B8">
            <v>4.1438623924941451E-2</v>
          </cell>
          <cell r="C8">
            <v>9.2002830856333338E-3</v>
          </cell>
          <cell r="E8">
            <v>3.9070749740000001E-2</v>
          </cell>
          <cell r="F8">
            <v>0.1269897418</v>
          </cell>
          <cell r="G8">
            <v>4.8262548259999996E-3</v>
          </cell>
        </row>
        <row r="9">
          <cell r="A9">
            <v>-5.6172603089492887E-3</v>
          </cell>
          <cell r="B9">
            <v>9.3843843843843838E-2</v>
          </cell>
          <cell r="C9">
            <v>1.2973352033660623E-2</v>
          </cell>
          <cell r="E9">
            <v>4.7764227639999997E-2</v>
          </cell>
          <cell r="F9">
            <v>-2.5109855619999998E-3</v>
          </cell>
          <cell r="G9">
            <v>2.8818443799999999E-2</v>
          </cell>
        </row>
        <row r="10">
          <cell r="A10">
            <v>1.0912825779946077E-2</v>
          </cell>
          <cell r="B10">
            <v>1.9217570350034272E-2</v>
          </cell>
          <cell r="C10">
            <v>1.5576323987538917E-2</v>
          </cell>
          <cell r="E10">
            <v>3.0067895250000001E-2</v>
          </cell>
          <cell r="F10">
            <v>-6.6079295150000003E-3</v>
          </cell>
          <cell r="G10">
            <v>4.5751633989999999E-2</v>
          </cell>
        </row>
        <row r="11">
          <cell r="A11">
            <v>-1.295402590805173E-2</v>
          </cell>
          <cell r="B11">
            <v>-1.1447811447811443E-2</v>
          </cell>
          <cell r="C11">
            <v>-2.3858214042263098E-2</v>
          </cell>
          <cell r="E11">
            <v>4.2372881360000003E-2</v>
          </cell>
          <cell r="F11">
            <v>4.6879949320000003E-2</v>
          </cell>
          <cell r="G11">
            <v>4.0178571429999997E-2</v>
          </cell>
        </row>
        <row r="12">
          <cell r="A12">
            <v>-3.0365414307771513E-2</v>
          </cell>
          <cell r="B12">
            <v>-6.539509536784735E-2</v>
          </cell>
          <cell r="C12">
            <v>-7.1229050279329575E-2</v>
          </cell>
          <cell r="E12">
            <v>-1.716350497E-2</v>
          </cell>
          <cell r="F12">
            <v>-4.5990922839999997E-2</v>
          </cell>
          <cell r="G12">
            <v>-8.3261802580000002E-2</v>
          </cell>
        </row>
        <row r="13">
          <cell r="A13">
            <v>-1.0084925690021262E-2</v>
          </cell>
          <cell r="B13">
            <v>-1.5306122448979654E-2</v>
          </cell>
          <cell r="C13">
            <v>9.0225563909773852E-3</v>
          </cell>
          <cell r="E13">
            <v>-2.481617647E-2</v>
          </cell>
          <cell r="F13">
            <v>-4.9793847129999999E-2</v>
          </cell>
          <cell r="G13">
            <v>-9.3632958800000006E-3</v>
          </cell>
        </row>
        <row r="14">
          <cell r="A14">
            <v>1.8766756032171277E-3</v>
          </cell>
          <cell r="B14">
            <v>1.6284233900814259E-2</v>
          </cell>
          <cell r="C14">
            <v>7.0789865871833564E-3</v>
          </cell>
          <cell r="E14">
            <v>-1.319509896E-2</v>
          </cell>
          <cell r="F14">
            <v>7.6769025370000002E-3</v>
          </cell>
          <cell r="G14">
            <v>5.6710775050000002E-3</v>
          </cell>
        </row>
        <row r="15">
          <cell r="A15">
            <v>-1.0436178753010375E-2</v>
          </cell>
          <cell r="B15">
            <v>-3.1318281136198084E-2</v>
          </cell>
          <cell r="C15">
            <v>-9.9889012208656883E-3</v>
          </cell>
          <cell r="E15">
            <v>-2.101241643E-2</v>
          </cell>
          <cell r="F15">
            <v>-4.0079496520000001E-2</v>
          </cell>
          <cell r="G15">
            <v>-2.4436090229999999E-2</v>
          </cell>
        </row>
        <row r="16">
          <cell r="A16">
            <v>-2.8393726338561691E-3</v>
          </cell>
          <cell r="B16">
            <v>3.7593984962405211E-3</v>
          </cell>
          <cell r="C16">
            <v>1.5321375186846044E-2</v>
          </cell>
          <cell r="E16">
            <v>-5.8536585370000003E-3</v>
          </cell>
          <cell r="F16">
            <v>3.381642512E-2</v>
          </cell>
          <cell r="G16">
            <v>-1.348747592E-2</v>
          </cell>
        </row>
        <row r="17">
          <cell r="A17">
            <v>9.4915254237294298E-4</v>
          </cell>
          <cell r="B17">
            <v>8.2397003745319254E-3</v>
          </cell>
          <cell r="C17">
            <v>6.9930069930069089E-3</v>
          </cell>
          <cell r="E17">
            <v>2.649656526E-2</v>
          </cell>
          <cell r="F17">
            <v>1.9025367160000001E-2</v>
          </cell>
          <cell r="G17">
            <v>2.24609375E-2</v>
          </cell>
        </row>
        <row r="18">
          <cell r="A18">
            <v>1.9506908696830097E-2</v>
          </cell>
          <cell r="B18">
            <v>7.7265973254086115E-2</v>
          </cell>
          <cell r="C18">
            <v>3.3260233918128664E-2</v>
          </cell>
          <cell r="E18">
            <v>-4.7801147230000004E-3</v>
          </cell>
          <cell r="F18">
            <v>8.0576482150000003E-2</v>
          </cell>
          <cell r="G18">
            <v>1.8147086909999999E-2</v>
          </cell>
        </row>
        <row r="19">
          <cell r="A19">
            <v>4.2652139250597958E-2</v>
          </cell>
          <cell r="B19">
            <v>-2.2758620689655177E-2</v>
          </cell>
          <cell r="C19">
            <v>5.5182171913689376E-2</v>
          </cell>
          <cell r="E19">
            <v>0</v>
          </cell>
          <cell r="F19">
            <v>-1.849045165E-2</v>
          </cell>
          <cell r="G19">
            <v>-5.6285178239999997E-3</v>
          </cell>
        </row>
        <row r="20">
          <cell r="A20">
            <v>-6.5375302663438342E-2</v>
          </cell>
          <cell r="B20">
            <v>-4.4460127028934426E-2</v>
          </cell>
          <cell r="C20">
            <v>-8.2802547770700605E-2</v>
          </cell>
          <cell r="E20">
            <v>-4.995196926E-2</v>
          </cell>
          <cell r="F20">
            <v>-6.3001852999999997E-2</v>
          </cell>
          <cell r="G20">
            <v>-2.7358490570000001E-2</v>
          </cell>
        </row>
        <row r="21">
          <cell r="A21">
            <v>8.1810744477774748E-3</v>
          </cell>
          <cell r="B21">
            <v>-1.6248153618906861E-2</v>
          </cell>
          <cell r="C21">
            <v>-3.2894736842105214E-3</v>
          </cell>
          <cell r="E21">
            <v>2.9322548029999999E-2</v>
          </cell>
          <cell r="F21">
            <v>-2.4060646009999999E-2</v>
          </cell>
          <cell r="G21">
            <v>1.9398642099999999E-3</v>
          </cell>
        </row>
        <row r="22">
          <cell r="A22">
            <v>6.0860156883959966E-3</v>
          </cell>
          <cell r="B22">
            <v>-2.0270270270270237E-2</v>
          </cell>
          <cell r="C22">
            <v>1.870187018701876E-2</v>
          </cell>
          <cell r="E22">
            <v>-2.6522593319999999E-2</v>
          </cell>
          <cell r="F22">
            <v>-2.4991556910000001E-2</v>
          </cell>
          <cell r="G22">
            <v>-3.1945788959999999E-2</v>
          </cell>
        </row>
        <row r="23">
          <cell r="A23">
            <v>-5.6459201505577794E-3</v>
          </cell>
          <cell r="B23">
            <v>5.3639846743293871E-3</v>
          </cell>
          <cell r="C23">
            <v>-6.8394528437725442E-3</v>
          </cell>
          <cell r="E23">
            <v>6.0544904140000001E-3</v>
          </cell>
          <cell r="F23">
            <v>2.6324904749999999E-2</v>
          </cell>
          <cell r="G23">
            <v>3.3000000000000002E-2</v>
          </cell>
        </row>
        <row r="24">
          <cell r="A24">
            <v>-2.027849128024875E-3</v>
          </cell>
          <cell r="B24">
            <v>-1.5243902439024336E-2</v>
          </cell>
          <cell r="C24">
            <v>-1.0873504893077228E-2</v>
          </cell>
          <cell r="E24">
            <v>4.012036108E-2</v>
          </cell>
          <cell r="F24">
            <v>-2.2612217350000002E-2</v>
          </cell>
          <cell r="G24">
            <v>-4.2594385290000002E-2</v>
          </cell>
        </row>
        <row r="25">
          <cell r="A25">
            <v>-1.0972636141966977E-2</v>
          </cell>
          <cell r="B25">
            <v>1.1609907120743062E-2</v>
          </cell>
          <cell r="C25">
            <v>1.2092341517039277E-2</v>
          </cell>
          <cell r="E25">
            <v>3.4715525550000001E-2</v>
          </cell>
          <cell r="F25">
            <v>-1.4157458560000001E-2</v>
          </cell>
          <cell r="G25">
            <v>-3.9433771489999998E-2</v>
          </cell>
        </row>
        <row r="26">
          <cell r="A26">
            <v>-1.410765648541305E-2</v>
          </cell>
          <cell r="B26">
            <v>5.3557765876052245E-3</v>
          </cell>
          <cell r="C26">
            <v>-7.9652425778422298E-3</v>
          </cell>
          <cell r="E26">
            <v>-1.304753029E-2</v>
          </cell>
          <cell r="F26">
            <v>-3.5026269699999998E-4</v>
          </cell>
          <cell r="G26">
            <v>0.1</v>
          </cell>
        </row>
        <row r="27">
          <cell r="A27">
            <v>3.4315087524312372E-2</v>
          </cell>
          <cell r="B27">
            <v>5.0989345509893445E-2</v>
          </cell>
          <cell r="C27">
            <v>9.4890510948905677E-3</v>
          </cell>
          <cell r="E27">
            <v>4.9102927290000001E-2</v>
          </cell>
          <cell r="F27">
            <v>1.4015416960000001E-2</v>
          </cell>
          <cell r="G27">
            <v>4.401913876E-2</v>
          </cell>
        </row>
        <row r="28">
          <cell r="A28">
            <v>-7.9247817327064846E-3</v>
          </cell>
          <cell r="B28">
            <v>-2.3895727733526436E-2</v>
          </cell>
          <cell r="C28">
            <v>-2.8922631959508342E-2</v>
          </cell>
          <cell r="E28">
            <v>4.9504950499999999E-2</v>
          </cell>
          <cell r="F28">
            <v>-4.1465100210000003E-3</v>
          </cell>
          <cell r="G28">
            <v>-3.9413382220000001E-2</v>
          </cell>
        </row>
        <row r="29">
          <cell r="A29">
            <v>-9.4773896561067621E-4</v>
          </cell>
          <cell r="B29">
            <v>4.4510385756675605E-3</v>
          </cell>
          <cell r="C29">
            <v>1.8242740134028369E-2</v>
          </cell>
          <cell r="E29">
            <v>3.0017152660000001E-2</v>
          </cell>
          <cell r="F29">
            <v>-9.0215128379999999E-3</v>
          </cell>
          <cell r="G29">
            <v>-1.8129770989999999E-2</v>
          </cell>
        </row>
        <row r="30">
          <cell r="A30">
            <v>-4.5670145006098298E-2</v>
          </cell>
          <cell r="B30">
            <v>-7.3855243722302716E-4</v>
          </cell>
          <cell r="C30">
            <v>-2.5228519195612475E-2</v>
          </cell>
          <cell r="E30">
            <v>-1.6652789340000002E-2</v>
          </cell>
          <cell r="F30">
            <v>-4.551820728E-2</v>
          </cell>
          <cell r="G30">
            <v>-3.304178814E-2</v>
          </cell>
        </row>
        <row r="31">
          <cell r="A31">
            <v>1.5620562340244247E-2</v>
          </cell>
          <cell r="B31">
            <v>-2.4390243902439032E-2</v>
          </cell>
          <cell r="C31">
            <v>2.0255063765941453E-2</v>
          </cell>
          <cell r="E31">
            <v>-1.6934801020000001E-3</v>
          </cell>
          <cell r="F31">
            <v>-8.0704328689999993E-3</v>
          </cell>
          <cell r="G31">
            <v>6.231155779E-2</v>
          </cell>
        </row>
        <row r="32">
          <cell r="A32">
            <v>-2.2371364653244164E-3</v>
          </cell>
          <cell r="B32">
            <v>2.2727272727272783E-2</v>
          </cell>
          <cell r="C32">
            <v>4.1176470588235335E-2</v>
          </cell>
          <cell r="E32">
            <v>1.781170483E-2</v>
          </cell>
          <cell r="F32">
            <v>3.698224852E-3</v>
          </cell>
          <cell r="G32">
            <v>-2.8382213809999999E-3</v>
          </cell>
        </row>
        <row r="33">
          <cell r="A33">
            <v>6.5863228699550615E-3</v>
          </cell>
          <cell r="B33">
            <v>-6.6666666666666558E-3</v>
          </cell>
          <cell r="C33">
            <v>1.765536723163867E-3</v>
          </cell>
          <cell r="E33">
            <v>-1.666666667E-2</v>
          </cell>
          <cell r="F33">
            <v>5.4163596170000002E-2</v>
          </cell>
          <cell r="G33">
            <v>-5.6925996199999997E-3</v>
          </cell>
        </row>
        <row r="34">
          <cell r="A34">
            <v>2.7843519420861127E-4</v>
          </cell>
          <cell r="B34">
            <v>-1.6405667412378869E-2</v>
          </cell>
          <cell r="C34">
            <v>-3.2428621783574259E-2</v>
          </cell>
          <cell r="E34">
            <v>1.7796610170000001E-2</v>
          </cell>
          <cell r="F34">
            <v>-1.7126878710000001E-2</v>
          </cell>
          <cell r="G34">
            <v>-3.8167938930000001E-3</v>
          </cell>
        </row>
        <row r="35">
          <cell r="A35">
            <v>1.9485038274182009E-3</v>
          </cell>
          <cell r="B35">
            <v>5.1554207733131144E-2</v>
          </cell>
          <cell r="C35">
            <v>2.1857923497267812E-2</v>
          </cell>
          <cell r="E35">
            <v>-5.8284762699999998E-3</v>
          </cell>
          <cell r="F35">
            <v>1.6002844950000001E-2</v>
          </cell>
          <cell r="G35">
            <v>-6.7049808429999998E-3</v>
          </cell>
        </row>
        <row r="36">
          <cell r="A36">
            <v>4.167245450757997E-4</v>
          </cell>
          <cell r="B36">
            <v>3.6049026676280255E-3</v>
          </cell>
          <cell r="C36">
            <v>2.6737967914438502E-2</v>
          </cell>
          <cell r="E36">
            <v>-2.8475711890000002E-2</v>
          </cell>
          <cell r="F36">
            <v>-3.5001750090000002E-4</v>
          </cell>
          <cell r="G36">
            <v>2.0250723240000001E-2</v>
          </cell>
        </row>
        <row r="37">
          <cell r="A37">
            <v>2.4854207164676446E-2</v>
          </cell>
          <cell r="B37">
            <v>1.7959770114942528E-2</v>
          </cell>
          <cell r="C37">
            <v>2.6041666666666664E-2</v>
          </cell>
          <cell r="E37">
            <v>-1.379310345E-2</v>
          </cell>
          <cell r="F37">
            <v>1.7857142860000001E-2</v>
          </cell>
          <cell r="G37">
            <v>-1.8903591680000001E-3</v>
          </cell>
        </row>
        <row r="38">
          <cell r="A38">
            <v>-7.5870478254979308E-3</v>
          </cell>
          <cell r="B38">
            <v>6.2808750882145423E-2</v>
          </cell>
          <cell r="C38">
            <v>-1.0152284263959775E-3</v>
          </cell>
          <cell r="E38">
            <v>4.3706293709999998E-3</v>
          </cell>
          <cell r="F38">
            <v>1.238390093E-2</v>
          </cell>
          <cell r="G38">
            <v>-7.5757575760000001E-3</v>
          </cell>
        </row>
        <row r="39">
          <cell r="A39">
            <v>3.6860068259385668E-2</v>
          </cell>
          <cell r="B39">
            <v>7.1049136786188474E-2</v>
          </cell>
          <cell r="C39">
            <v>6.7750677506775075E-2</v>
          </cell>
          <cell r="E39">
            <v>3.4812880769999999E-2</v>
          </cell>
          <cell r="F39">
            <v>0.1019367992</v>
          </cell>
          <cell r="G39">
            <v>9.6374045800000002E-2</v>
          </cell>
        </row>
        <row r="40">
          <cell r="A40">
            <v>4.2659644502962446E-2</v>
          </cell>
          <cell r="B40">
            <v>1.3019218846869242E-2</v>
          </cell>
          <cell r="C40">
            <v>1.3324873096446754E-2</v>
          </cell>
          <cell r="E40">
            <v>4.9621530699999999E-2</v>
          </cell>
          <cell r="F40">
            <v>-4.5020043170000003E-2</v>
          </cell>
          <cell r="G40">
            <v>-3.133159269E-2</v>
          </cell>
        </row>
        <row r="41">
          <cell r="A41">
            <v>-1.0228564212653142E-2</v>
          </cell>
          <cell r="B41">
            <v>-4.2839657282741694E-2</v>
          </cell>
          <cell r="C41">
            <v>-6.2617407639324616E-3</v>
          </cell>
          <cell r="E41">
            <v>4.9679487180000002E-2</v>
          </cell>
          <cell r="F41">
            <v>-4.1976105909999999E-3</v>
          </cell>
          <cell r="G41">
            <v>9.9730458219999998E-2</v>
          </cell>
        </row>
        <row r="42">
          <cell r="A42">
            <v>-1.6458280173513622E-2</v>
          </cell>
          <cell r="B42">
            <v>0.10294117647058819</v>
          </cell>
          <cell r="C42">
            <v>8.1915563957152358E-3</v>
          </cell>
          <cell r="E42">
            <v>1.7557251909999998E-2</v>
          </cell>
          <cell r="F42">
            <v>-6.485084306E-3</v>
          </cell>
          <cell r="G42">
            <v>9.9673202609999997E-2</v>
          </cell>
        </row>
        <row r="43">
          <cell r="A43">
            <v>0.10883383058762483</v>
          </cell>
          <cell r="B43">
            <v>4.6956521739130362E-2</v>
          </cell>
          <cell r="C43">
            <v>5.9374999999999956E-2</v>
          </cell>
          <cell r="E43">
            <v>4.6511627909999999E-2</v>
          </cell>
          <cell r="F43">
            <v>9.1383812010000006E-3</v>
          </cell>
          <cell r="G43">
            <v>0.12332838040000001</v>
          </cell>
        </row>
        <row r="44">
          <cell r="A44">
            <v>1.4740290126345371E-2</v>
          </cell>
          <cell r="B44">
            <v>-3.931339977851591E-2</v>
          </cell>
          <cell r="C44">
            <v>-1.5929203539822984E-2</v>
          </cell>
          <cell r="E44">
            <v>1.6487455200000001E-2</v>
          </cell>
          <cell r="F44">
            <v>8.4087968950000008E-3</v>
          </cell>
          <cell r="G44">
            <v>0.13624338620000001</v>
          </cell>
        </row>
        <row r="45">
          <cell r="A45">
            <v>-5.8796403043578777E-3</v>
          </cell>
          <cell r="B45">
            <v>-2.9971181556196144E-2</v>
          </cell>
          <cell r="C45">
            <v>-4.1966426858513362E-3</v>
          </cell>
          <cell r="E45">
            <v>-4.654442877E-2</v>
          </cell>
          <cell r="F45">
            <v>-1.090442591E-2</v>
          </cell>
          <cell r="G45">
            <v>-8.4982537829999996E-2</v>
          </cell>
        </row>
        <row r="46">
          <cell r="A46">
            <v>-2.307781514554097E-2</v>
          </cell>
          <cell r="B46">
            <v>-7.1301247771834494E-3</v>
          </cell>
          <cell r="C46">
            <v>-2.468392534617701E-2</v>
          </cell>
          <cell r="E46">
            <v>1.923076923E-2</v>
          </cell>
          <cell r="F46">
            <v>3.242542153E-4</v>
          </cell>
          <cell r="G46">
            <v>-2.4809160310000002E-2</v>
          </cell>
        </row>
        <row r="47">
          <cell r="A47">
            <v>-3.1339031339031313E-2</v>
          </cell>
          <cell r="B47">
            <v>4.1891083183722491E-3</v>
          </cell>
          <cell r="C47">
            <v>-3.3333333333333284E-2</v>
          </cell>
          <cell r="E47">
            <v>-3.1204644409999999E-2</v>
          </cell>
          <cell r="F47">
            <v>-2.2690437599999998E-2</v>
          </cell>
          <cell r="G47">
            <v>-1.89171559E-2</v>
          </cell>
        </row>
        <row r="48">
          <cell r="A48">
            <v>1.3725490196078487E-2</v>
          </cell>
          <cell r="B48">
            <v>4.4100119189511226E-2</v>
          </cell>
          <cell r="C48">
            <v>1.404853128991064E-2</v>
          </cell>
          <cell r="E48">
            <v>0</v>
          </cell>
          <cell r="F48">
            <v>-6.6334991709999999E-3</v>
          </cell>
          <cell r="G48">
            <v>7.9787234040000002E-3</v>
          </cell>
        </row>
        <row r="49">
          <cell r="A49">
            <v>-1.1847195357833738E-2</v>
          </cell>
          <cell r="B49">
            <v>-2.3401826484018274E-2</v>
          </cell>
          <cell r="C49">
            <v>-3.5894206549118401E-2</v>
          </cell>
          <cell r="E49">
            <v>-8.2397003750000006E-3</v>
          </cell>
          <cell r="F49">
            <v>6.6777963269999997E-3</v>
          </cell>
          <cell r="G49">
            <v>-9.2348284960000002E-3</v>
          </cell>
        </row>
        <row r="50">
          <cell r="A50">
            <v>6.4839735747492886E-3</v>
          </cell>
          <cell r="B50">
            <v>1.3442431326709551E-2</v>
          </cell>
          <cell r="C50">
            <v>9.144350097975101E-3</v>
          </cell>
          <cell r="E50">
            <v>-2.416918429E-2</v>
          </cell>
          <cell r="F50">
            <v>-1.1940298510000001E-2</v>
          </cell>
          <cell r="G50">
            <v>-3.2623169110000003E-2</v>
          </cell>
        </row>
        <row r="51">
          <cell r="A51">
            <v>-6.8068554758721556E-3</v>
          </cell>
          <cell r="B51">
            <v>8.0738177623991096E-3</v>
          </cell>
          <cell r="C51">
            <v>-2.5889967637539903E-3</v>
          </cell>
          <cell r="E51">
            <v>2.631578947E-2</v>
          </cell>
          <cell r="F51">
            <v>7.3850285330000001E-3</v>
          </cell>
          <cell r="G51">
            <v>-6.8823124570000001E-3</v>
          </cell>
        </row>
        <row r="52">
          <cell r="A52">
            <v>7.7224329947374881E-2</v>
          </cell>
          <cell r="B52">
            <v>3.0892448512585761E-2</v>
          </cell>
          <cell r="C52">
            <v>3.2121998702141413E-2</v>
          </cell>
          <cell r="E52">
            <v>1.508295626E-2</v>
          </cell>
          <cell r="F52">
            <v>3.0323225589999999E-2</v>
          </cell>
          <cell r="G52">
            <v>1.663201663E-2</v>
          </cell>
        </row>
        <row r="53">
          <cell r="A53">
            <v>-1.2269938650306825E-2</v>
          </cell>
          <cell r="B53">
            <v>2.0532741398446228E-2</v>
          </cell>
          <cell r="C53">
            <v>7.8591637849733907E-3</v>
          </cell>
          <cell r="E53">
            <v>-4.6805349179999997E-2</v>
          </cell>
          <cell r="F53">
            <v>3.3311772320000002E-2</v>
          </cell>
          <cell r="G53">
            <v>-1.772324472E-2</v>
          </cell>
        </row>
        <row r="54">
          <cell r="A54">
            <v>-3.4851621808143496E-2</v>
          </cell>
          <cell r="B54">
            <v>-8.1566068515497553E-2</v>
          </cell>
          <cell r="C54">
            <v>1.5907673112913225E-2</v>
          </cell>
          <cell r="E54">
            <v>-1.8706157439999999E-2</v>
          </cell>
          <cell r="F54">
            <v>1.314553991E-2</v>
          </cell>
          <cell r="G54">
            <v>4.3025676610000001E-2</v>
          </cell>
        </row>
        <row r="55">
          <cell r="A55">
            <v>2.4788463830294309E-2</v>
          </cell>
          <cell r="B55">
            <v>7.1047957371226161E-3</v>
          </cell>
          <cell r="C55">
            <v>1.9342953638317548E-2</v>
          </cell>
          <cell r="E55">
            <v>6.6719618750000001E-2</v>
          </cell>
          <cell r="F55">
            <v>3.985171455E-2</v>
          </cell>
          <cell r="G55">
            <v>1.463739188E-2</v>
          </cell>
        </row>
        <row r="56">
          <cell r="A56">
            <v>-2.3491103616699538E-2</v>
          </cell>
          <cell r="B56">
            <v>2.9394473838916611E-3</v>
          </cell>
          <cell r="C56">
            <v>-1.8072289156626547E-2</v>
          </cell>
          <cell r="E56">
            <v>-2.1593447509999999E-2</v>
          </cell>
          <cell r="F56">
            <v>-1.2180629829999999E-2</v>
          </cell>
          <cell r="G56">
            <v>-4.2622950819999998E-2</v>
          </cell>
        </row>
        <row r="57">
          <cell r="A57">
            <v>-2.3818030248898415E-3</v>
          </cell>
          <cell r="B57">
            <v>2.0515826494724585E-2</v>
          </cell>
          <cell r="C57">
            <v>-8.8957055214723656E-3</v>
          </cell>
          <cell r="E57">
            <v>-6.0882800609999999E-3</v>
          </cell>
          <cell r="F57">
            <v>1.1127819549999999E-2</v>
          </cell>
          <cell r="G57">
            <v>8.9041095890000001E-3</v>
          </cell>
        </row>
        <row r="58">
          <cell r="A58">
            <v>2.8053002268115076E-2</v>
          </cell>
          <cell r="B58">
            <v>-1.0338885697874767E-2</v>
          </cell>
          <cell r="C58">
            <v>2.4760136180748465E-3</v>
          </cell>
          <cell r="E58">
            <v>-1.378254211E-2</v>
          </cell>
          <cell r="F58">
            <v>1.1897679949999999E-3</v>
          </cell>
          <cell r="G58">
            <v>1.4935505769999999E-2</v>
          </cell>
        </row>
        <row r="59">
          <cell r="A59">
            <v>0.13179284718996748</v>
          </cell>
          <cell r="B59">
            <v>-3.6564132327335984E-2</v>
          </cell>
          <cell r="C59">
            <v>-9.2621179376349838E-3</v>
          </cell>
          <cell r="E59">
            <v>-3.1055900619999998E-3</v>
          </cell>
          <cell r="F59">
            <v>-2.079619727E-2</v>
          </cell>
          <cell r="G59">
            <v>-3.4782608700000002E-2</v>
          </cell>
        </row>
        <row r="60">
          <cell r="A60">
            <v>-3.3446188570842333E-2</v>
          </cell>
          <cell r="B60">
            <v>-4.8192771084338455E-3</v>
          </cell>
          <cell r="C60">
            <v>1.8074166406980313E-2</v>
          </cell>
          <cell r="E60">
            <v>-1.246105919E-2</v>
          </cell>
          <cell r="F60">
            <v>-3.307038835E-2</v>
          </cell>
          <cell r="G60">
            <v>1.3860013859999999E-2</v>
          </cell>
        </row>
        <row r="61">
          <cell r="A61">
            <v>-8.7039592399958017E-3</v>
          </cell>
          <cell r="B61">
            <v>1.1501210653753105E-2</v>
          </cell>
          <cell r="C61">
            <v>-9.182736455463858E-3</v>
          </cell>
          <cell r="E61">
            <v>-7.8864353310000002E-4</v>
          </cell>
          <cell r="F61">
            <v>0.1722623157</v>
          </cell>
          <cell r="G61">
            <v>4.1011619960000002E-3</v>
          </cell>
        </row>
        <row r="62">
          <cell r="A62">
            <v>3.1052575222186287E-3</v>
          </cell>
          <cell r="B62">
            <v>-4.1891083183722491E-3</v>
          </cell>
          <cell r="C62">
            <v>3.4599938214396192E-2</v>
          </cell>
          <cell r="E62">
            <v>4.0252565109999999E-2</v>
          </cell>
          <cell r="F62">
            <v>-4.6573875799999997E-2</v>
          </cell>
          <cell r="G62">
            <v>-6.1266167460000001E-3</v>
          </cell>
        </row>
        <row r="63">
          <cell r="A63">
            <v>9.6071733561058931E-3</v>
          </cell>
          <cell r="B63">
            <v>-3.6057692307693671E-3</v>
          </cell>
          <cell r="C63">
            <v>-1.4929829799940279E-2</v>
          </cell>
          <cell r="E63">
            <v>-1.441578149E-2</v>
          </cell>
          <cell r="F63">
            <v>2.8074115670000002E-4</v>
          </cell>
          <cell r="G63">
            <v>7.5342465750000004E-3</v>
          </cell>
        </row>
        <row r="64">
          <cell r="A64">
            <v>-1.6599703954324311E-2</v>
          </cell>
          <cell r="B64">
            <v>2.2316043425814298E-2</v>
          </cell>
          <cell r="C64">
            <v>2.7280994240678948E-2</v>
          </cell>
          <cell r="E64">
            <v>1.3086989990000001E-2</v>
          </cell>
          <cell r="F64">
            <v>-2.245298905E-3</v>
          </cell>
          <cell r="G64">
            <v>2.7192386129999998E-3</v>
          </cell>
        </row>
        <row r="65">
          <cell r="A65">
            <v>-1.4084507042253546E-2</v>
          </cell>
          <cell r="B65">
            <v>2.0648967551622502E-2</v>
          </cell>
          <cell r="C65">
            <v>-2.537621717320742E-2</v>
          </cell>
          <cell r="E65">
            <v>2.3556231E-2</v>
          </cell>
          <cell r="F65">
            <v>-1.744022504E-2</v>
          </cell>
          <cell r="G65">
            <v>-6.7796610169999997E-3</v>
          </cell>
        </row>
        <row r="66">
          <cell r="A66">
            <v>4.3402399127589919E-2</v>
          </cell>
          <cell r="B66">
            <v>-6.9364161849711555E-3</v>
          </cell>
          <cell r="C66">
            <v>1.1807447774750244E-2</v>
          </cell>
          <cell r="E66">
            <v>-2.1529324419999999E-2</v>
          </cell>
          <cell r="F66">
            <v>-1.7749785279999999E-2</v>
          </cell>
          <cell r="G66">
            <v>-1.092150171E-2</v>
          </cell>
        </row>
        <row r="67">
          <cell r="A67">
            <v>-1.9857859531772337E-3</v>
          </cell>
          <cell r="B67">
            <v>1.9790454016298014E-2</v>
          </cell>
          <cell r="C67">
            <v>3.0819868342310028E-2</v>
          </cell>
          <cell r="E67">
            <v>0</v>
          </cell>
          <cell r="F67">
            <v>-5.8292043140000004E-4</v>
          </cell>
          <cell r="G67">
            <v>6.2111801239999997E-3</v>
          </cell>
        </row>
        <row r="68">
          <cell r="A68">
            <v>1.0472300764480338E-4</v>
          </cell>
          <cell r="B68">
            <v>-2.1118721461187272E-2</v>
          </cell>
          <cell r="C68">
            <v>-1.6835994194484914E-2</v>
          </cell>
          <cell r="E68">
            <v>-7.5872534139999996E-3</v>
          </cell>
          <cell r="F68">
            <v>2.770487022E-2</v>
          </cell>
          <cell r="G68">
            <v>-6.172839506E-3</v>
          </cell>
        </row>
        <row r="69">
          <cell r="A69">
            <v>-5.235602094240838E-3</v>
          </cell>
          <cell r="B69">
            <v>-1.9825072886297368E-2</v>
          </cell>
          <cell r="C69">
            <v>1.0038382049011026E-2</v>
          </cell>
          <cell r="E69">
            <v>-2.9051987769999999E-2</v>
          </cell>
          <cell r="F69">
            <v>-2.071509648E-2</v>
          </cell>
          <cell r="G69">
            <v>-2.139406487E-2</v>
          </cell>
        </row>
        <row r="70">
          <cell r="A70">
            <v>-3.1578947368421054E-2</v>
          </cell>
          <cell r="B70">
            <v>-1.0707911957168336E-2</v>
          </cell>
          <cell r="C70">
            <v>-1.5784858228588106E-2</v>
          </cell>
          <cell r="E70">
            <v>-1.8110236219999999E-2</v>
          </cell>
          <cell r="F70">
            <v>-2.8687337E-2</v>
          </cell>
          <cell r="G70">
            <v>-4.231311707E-3</v>
          </cell>
        </row>
        <row r="71">
          <cell r="A71">
            <v>-2.2173913043478235E-2</v>
          </cell>
          <cell r="B71">
            <v>-2.2248947684906643E-2</v>
          </cell>
          <cell r="C71">
            <v>7.7220077220076623E-3</v>
          </cell>
          <cell r="E71">
            <v>-4.8115477150000004E-3</v>
          </cell>
          <cell r="F71">
            <v>-3.878281623E-3</v>
          </cell>
          <cell r="G71">
            <v>3.4702549579999999E-2</v>
          </cell>
        </row>
        <row r="72">
          <cell r="A72">
            <v>1.76745220097821E-2</v>
          </cell>
          <cell r="B72">
            <v>-1.8450184501845716E-3</v>
          </cell>
          <cell r="C72">
            <v>7.0733863837312699E-3</v>
          </cell>
          <cell r="E72">
            <v>-3.3843674460000001E-2</v>
          </cell>
          <cell r="F72">
            <v>-1.108116202E-2</v>
          </cell>
          <cell r="G72">
            <v>-4.928131417E-2</v>
          </cell>
        </row>
        <row r="73">
          <cell r="A73">
            <v>-1.6821409066084082E-2</v>
          </cell>
          <cell r="B73">
            <v>2.8958718422673991E-2</v>
          </cell>
          <cell r="C73">
            <v>2.7216856892010526E-2</v>
          </cell>
          <cell r="E73">
            <v>-2.502085071E-2</v>
          </cell>
          <cell r="F73">
            <v>1.3022410660000001E-2</v>
          </cell>
          <cell r="G73">
            <v>1.655867531E-2</v>
          </cell>
        </row>
        <row r="74">
          <cell r="A74">
            <v>-1.6442617486945969E-2</v>
          </cell>
          <cell r="B74">
            <v>1.796407185628747E-2</v>
          </cell>
          <cell r="C74">
            <v>3.9886039886040045E-3</v>
          </cell>
          <cell r="E74">
            <v>1.28314799E-2</v>
          </cell>
          <cell r="F74">
            <v>2.0926756350000001E-3</v>
          </cell>
          <cell r="G74">
            <v>7.0821529750000004E-3</v>
          </cell>
        </row>
        <row r="75">
          <cell r="A75">
            <v>2.6431718061674114E-2</v>
          </cell>
          <cell r="B75">
            <v>-1.1176470588235369E-2</v>
          </cell>
          <cell r="C75">
            <v>1.9296254256526667E-2</v>
          </cell>
          <cell r="E75">
            <v>-9.2905405409999999E-3</v>
          </cell>
          <cell r="F75">
            <v>3.2517899760000003E-2</v>
          </cell>
          <cell r="G75">
            <v>-5.6258790440000001E-3</v>
          </cell>
        </row>
        <row r="76">
          <cell r="A76">
            <v>-4.2918454935623315E-3</v>
          </cell>
          <cell r="B76">
            <v>1.0707911957168336E-2</v>
          </cell>
          <cell r="C76">
            <v>-2.5334075723830837E-2</v>
          </cell>
          <cell r="E76">
            <v>1.619778346E-2</v>
          </cell>
          <cell r="F76">
            <v>5.2585957820000001E-2</v>
          </cell>
          <cell r="G76">
            <v>-7.0721357850000001E-3</v>
          </cell>
        </row>
        <row r="77">
          <cell r="A77">
            <v>-6.6312997347470052E-4</v>
          </cell>
          <cell r="B77">
            <v>-5.8858151854030531E-3</v>
          </cell>
          <cell r="C77">
            <v>5.1413881748071898E-3</v>
          </cell>
          <cell r="E77">
            <v>-3.355704698E-3</v>
          </cell>
          <cell r="F77">
            <v>1.097996157E-3</v>
          </cell>
          <cell r="G77">
            <v>1.4245014249999999E-3</v>
          </cell>
        </row>
        <row r="78">
          <cell r="A78">
            <v>-2.4109710241097176E-2</v>
          </cell>
          <cell r="B78">
            <v>0</v>
          </cell>
          <cell r="C78">
            <v>-1.6481955100880883E-2</v>
          </cell>
          <cell r="E78">
            <v>-5.8922558919999998E-3</v>
          </cell>
          <cell r="F78">
            <v>-3.2355360569999998E-2</v>
          </cell>
          <cell r="G78">
            <v>-1.280227596E-2</v>
          </cell>
        </row>
        <row r="79">
          <cell r="A79">
            <v>-3.8531278331822301E-2</v>
          </cell>
          <cell r="B79">
            <v>-2.4274718768502079E-2</v>
          </cell>
          <cell r="C79">
            <v>1.9358566888182657E-2</v>
          </cell>
          <cell r="E79">
            <v>-3.132938188E-2</v>
          </cell>
          <cell r="F79">
            <v>-2.7486540100000002E-2</v>
          </cell>
          <cell r="G79">
            <v>-1.5850144090000001E-2</v>
          </cell>
        </row>
        <row r="80">
          <cell r="A80">
            <v>1.1904761904761932E-2</v>
          </cell>
          <cell r="B80">
            <v>5.4611650485436808E-3</v>
          </cell>
          <cell r="C80">
            <v>1.6156462585034021E-2</v>
          </cell>
          <cell r="E80">
            <v>6.1188811189999996E-3</v>
          </cell>
          <cell r="F80">
            <v>-1.5151515149999999E-2</v>
          </cell>
          <cell r="G80">
            <v>-9.5168374819999992E-3</v>
          </cell>
        </row>
        <row r="81">
          <cell r="A81">
            <v>1.584158415841587E-2</v>
          </cell>
          <cell r="B81">
            <v>2.6554013277006714E-2</v>
          </cell>
          <cell r="C81">
            <v>4.2677824267782459E-2</v>
          </cell>
          <cell r="E81">
            <v>2.6064291920000001E-3</v>
          </cell>
          <cell r="F81">
            <v>1.3017751480000001E-2</v>
          </cell>
          <cell r="G81">
            <v>-8.8691796009999994E-3</v>
          </cell>
        </row>
        <row r="82">
          <cell r="A82">
            <v>-1.5250544662309446E-2</v>
          </cell>
          <cell r="B82">
            <v>-1.6460905349794303E-2</v>
          </cell>
          <cell r="C82">
            <v>-1.9261637239165488E-2</v>
          </cell>
          <cell r="E82">
            <v>-1.7331022529999999E-3</v>
          </cell>
          <cell r="F82">
            <v>-1.6939252339999999E-2</v>
          </cell>
          <cell r="G82">
            <v>-2.6845637580000001E-2</v>
          </cell>
        </row>
        <row r="83">
          <cell r="A83">
            <v>-6.7536096879366033E-3</v>
          </cell>
          <cell r="B83">
            <v>-1.8529587567244394E-2</v>
          </cell>
          <cell r="C83">
            <v>-8.1833060556448542E-4</v>
          </cell>
          <cell r="E83">
            <v>-2.6909722220000001E-2</v>
          </cell>
          <cell r="F83">
            <v>-1.7528223410000002E-2</v>
          </cell>
          <cell r="G83">
            <v>1.5325670500000001E-3</v>
          </cell>
        </row>
        <row r="84">
          <cell r="A84">
            <v>3.1301289566236866E-2</v>
          </cell>
          <cell r="B84">
            <v>2.6187576126674769E-2</v>
          </cell>
          <cell r="C84">
            <v>1.9656019656019624E-2</v>
          </cell>
          <cell r="E84">
            <v>-4.4603033009999998E-3</v>
          </cell>
          <cell r="F84">
            <v>-7.2573329299999998E-3</v>
          </cell>
          <cell r="G84">
            <v>-3.8255547049999999E-3</v>
          </cell>
        </row>
        <row r="85">
          <cell r="A85">
            <v>0.11628964419688524</v>
          </cell>
          <cell r="B85">
            <v>0.13649851632047461</v>
          </cell>
          <cell r="C85">
            <v>-3.2128514056226115E-3</v>
          </cell>
          <cell r="E85">
            <v>8.9605734769999997E-3</v>
          </cell>
          <cell r="F85">
            <v>8.8333840999999993E-3</v>
          </cell>
          <cell r="G85">
            <v>-2.7649769590000001E-2</v>
          </cell>
        </row>
        <row r="86">
          <cell r="A86">
            <v>-1.7311608961303463E-2</v>
          </cell>
          <cell r="B86">
            <v>7.6762402088772982E-2</v>
          </cell>
          <cell r="C86">
            <v>6.3121138866505555E-2</v>
          </cell>
          <cell r="E86">
            <v>0.1669626998</v>
          </cell>
          <cell r="F86">
            <v>1.6002415459999999E-2</v>
          </cell>
          <cell r="G86">
            <v>-2.1327014219999999E-2</v>
          </cell>
        </row>
        <row r="87">
          <cell r="A87">
            <v>-2.2072538860103581E-2</v>
          </cell>
          <cell r="B87">
            <v>-1.6003879728419098E-2</v>
          </cell>
          <cell r="C87">
            <v>1.187468418393125E-2</v>
          </cell>
          <cell r="E87">
            <v>-5.0989345509999999E-2</v>
          </cell>
          <cell r="F87">
            <v>5.0520059439999997E-3</v>
          </cell>
          <cell r="G87">
            <v>2.179176755E-2</v>
          </cell>
        </row>
        <row r="88">
          <cell r="A88">
            <v>9.9501960368761105E-2</v>
          </cell>
          <cell r="B88">
            <v>-2.710694923607692E-2</v>
          </cell>
          <cell r="C88">
            <v>8.9887640449438071E-3</v>
          </cell>
          <cell r="E88">
            <v>4.0096230950000004E-3</v>
          </cell>
          <cell r="F88">
            <v>7.0963926670000003E-3</v>
          </cell>
          <cell r="G88">
            <v>4.7393364930000001E-2</v>
          </cell>
        </row>
        <row r="89">
          <cell r="A89">
            <v>2.1395528141865891E-2</v>
          </cell>
          <cell r="B89">
            <v>2.8875379939209744E-2</v>
          </cell>
          <cell r="C89">
            <v>1.5095273447166706E-2</v>
          </cell>
          <cell r="E89">
            <v>-3.194888179E-3</v>
          </cell>
          <cell r="F89">
            <v>2.1139166179999998E-2</v>
          </cell>
          <cell r="G89">
            <v>2.2624434389999998E-3</v>
          </cell>
        </row>
        <row r="90">
          <cell r="A90">
            <v>-3.7271183242121156E-2</v>
          </cell>
          <cell r="B90">
            <v>6.4992614475627791E-2</v>
          </cell>
          <cell r="C90">
            <v>1.5358361774743916E-2</v>
          </cell>
          <cell r="E90">
            <v>4.4871794870000002E-2</v>
          </cell>
          <cell r="F90">
            <v>8.6256469239999998E-4</v>
          </cell>
          <cell r="G90">
            <v>9.0293453719999996E-3</v>
          </cell>
        </row>
        <row r="91">
          <cell r="A91">
            <v>-5.5865921787708831E-3</v>
          </cell>
          <cell r="B91">
            <v>7.720758206195108E-2</v>
          </cell>
          <cell r="C91">
            <v>-4.8019207683072211E-3</v>
          </cell>
          <cell r="E91">
            <v>6.9785276069999999E-2</v>
          </cell>
          <cell r="F91">
            <v>-7.7563918410000002E-3</v>
          </cell>
          <cell r="G91">
            <v>-9.6942580160000007E-3</v>
          </cell>
        </row>
        <row r="92">
          <cell r="A92">
            <v>-4.928050463236743E-3</v>
          </cell>
          <cell r="B92">
            <v>2.7467811158798306E-2</v>
          </cell>
          <cell r="C92">
            <v>-3.3775633293124381E-3</v>
          </cell>
          <cell r="E92">
            <v>-3.5842293910000001E-3</v>
          </cell>
          <cell r="F92">
            <v>-6.0799073540000002E-3</v>
          </cell>
          <cell r="G92">
            <v>1.581325301E-2</v>
          </cell>
        </row>
        <row r="93">
          <cell r="A93">
            <v>-1.9512678288431107E-2</v>
          </cell>
          <cell r="B93">
            <v>-5.3049289891395131E-2</v>
          </cell>
          <cell r="C93">
            <v>1.3071895424836579E-2</v>
          </cell>
          <cell r="E93">
            <v>-2.9496402880000001E-2</v>
          </cell>
          <cell r="F93">
            <v>7.5735508300000002E-3</v>
          </cell>
          <cell r="G93">
            <v>4.9666419570000002E-2</v>
          </cell>
        </row>
        <row r="94">
          <cell r="A94">
            <v>5.4550964743913296E-3</v>
          </cell>
          <cell r="B94">
            <v>1.7644464049404434E-2</v>
          </cell>
          <cell r="C94">
            <v>1.5770609318996334E-2</v>
          </cell>
          <cell r="E94">
            <v>3.7064492220000001E-3</v>
          </cell>
          <cell r="F94">
            <v>2.6019080660000002E-3</v>
          </cell>
          <cell r="G94">
            <v>4.8728813560000001E-2</v>
          </cell>
        </row>
        <row r="95">
          <cell r="A95">
            <v>2.2003416055460759E-2</v>
          </cell>
          <cell r="B95">
            <v>1.7338534893801411E-2</v>
          </cell>
          <cell r="C95">
            <v>2.2112444130792868E-2</v>
          </cell>
          <cell r="E95">
            <v>1.772525849E-2</v>
          </cell>
          <cell r="F95">
            <v>8.9388696660000003E-3</v>
          </cell>
          <cell r="G95">
            <v>-1.2121212120000001E-2</v>
          </cell>
        </row>
        <row r="96">
          <cell r="A96">
            <v>2.9689343295320532E-2</v>
          </cell>
          <cell r="B96">
            <v>-1.7895185342990973E-2</v>
          </cell>
          <cell r="C96">
            <v>-6.4441887226697608E-3</v>
          </cell>
          <cell r="E96">
            <v>2.539912917E-2</v>
          </cell>
          <cell r="F96">
            <v>3.543869677E-2</v>
          </cell>
          <cell r="G96">
            <v>1.3633265170000001E-2</v>
          </cell>
        </row>
        <row r="97">
          <cell r="A97">
            <v>8.4017567309527912E-3</v>
          </cell>
          <cell r="B97">
            <v>6.5075921908893091E-3</v>
          </cell>
          <cell r="C97">
            <v>2.084781097984626E-3</v>
          </cell>
          <cell r="E97">
            <v>2.123142251E-3</v>
          </cell>
          <cell r="F97">
            <v>9.1084736410000002E-3</v>
          </cell>
          <cell r="G97">
            <v>4.9764626770000001E-2</v>
          </cell>
        </row>
        <row r="98">
          <cell r="A98">
            <v>0.10253739822003403</v>
          </cell>
          <cell r="B98">
            <v>8.7931034482758588E-2</v>
          </cell>
          <cell r="C98">
            <v>-8.5529357374016981E-3</v>
          </cell>
          <cell r="E98">
            <v>-7.7683615819999999E-3</v>
          </cell>
          <cell r="F98">
            <v>6.8654266960000002E-2</v>
          </cell>
          <cell r="G98">
            <v>2.434336963E-2</v>
          </cell>
        </row>
        <row r="99">
          <cell r="A99">
            <v>-1.5714899098325422E-2</v>
          </cell>
          <cell r="B99">
            <v>1.7432646592710037E-2</v>
          </cell>
          <cell r="C99">
            <v>1.3989274889252103E-3</v>
          </cell>
          <cell r="E99">
            <v>4.9822064060000004E-3</v>
          </cell>
          <cell r="F99">
            <v>5.3749680059999999E-3</v>
          </cell>
          <cell r="G99">
            <v>-3.2520325199999998E-2</v>
          </cell>
        </row>
        <row r="100">
          <cell r="A100">
            <v>-2.6173442680160531E-3</v>
          </cell>
          <cell r="B100">
            <v>7.2040498442367651E-2</v>
          </cell>
          <cell r="C100">
            <v>-1.2805587892898818E-2</v>
          </cell>
          <cell r="E100">
            <v>-1.062322946E-2</v>
          </cell>
          <cell r="F100">
            <v>-4.0733197560000002E-3</v>
          </cell>
          <cell r="G100">
            <v>-1.1635423400000001E-2</v>
          </cell>
        </row>
        <row r="101">
          <cell r="A101">
            <v>-8.8348495451365788E-3</v>
          </cell>
          <cell r="B101">
            <v>3.9956411187795055E-2</v>
          </cell>
          <cell r="C101">
            <v>2.3584905660377696E-3</v>
          </cell>
          <cell r="E101">
            <v>1.288475304E-2</v>
          </cell>
          <cell r="F101">
            <v>2.888548057E-2</v>
          </cell>
          <cell r="G101">
            <v>-7.194244604E-3</v>
          </cell>
        </row>
        <row r="102">
          <cell r="A102">
            <v>1.6326890830465096E-2</v>
          </cell>
          <cell r="B102">
            <v>-2.3751309814879489E-2</v>
          </cell>
          <cell r="C102">
            <v>4.4705882352940639E-3</v>
          </cell>
          <cell r="E102">
            <v>4.8056537099999998E-2</v>
          </cell>
          <cell r="F102">
            <v>4.4223602479999999E-2</v>
          </cell>
          <cell r="G102">
            <v>-9.2226613970000006E-3</v>
          </cell>
        </row>
        <row r="103">
          <cell r="A103">
            <v>-1.9538034039597085E-2</v>
          </cell>
          <cell r="B103">
            <v>-1.1091234347048255E-2</v>
          </cell>
          <cell r="C103">
            <v>-6.3246661981727816E-3</v>
          </cell>
          <cell r="E103">
            <v>-3.101820634E-2</v>
          </cell>
          <cell r="F103">
            <v>-3.5926719009999997E-2</v>
          </cell>
          <cell r="G103">
            <v>-1.5957446810000001E-2</v>
          </cell>
        </row>
        <row r="104">
          <cell r="A104">
            <v>-4.0209016030466622E-2</v>
          </cell>
          <cell r="B104">
            <v>-9.3342981186686033E-2</v>
          </cell>
          <cell r="C104">
            <v>-2.6402640264026511E-2</v>
          </cell>
          <cell r="E104">
            <v>-8.141962422E-2</v>
          </cell>
          <cell r="F104">
            <v>-0.10044422510000001</v>
          </cell>
          <cell r="G104">
            <v>-3.108108108E-2</v>
          </cell>
        </row>
        <row r="105">
          <cell r="A105">
            <v>1.4579680723447406E-2</v>
          </cell>
          <cell r="B105">
            <v>3.9106145251396669E-2</v>
          </cell>
          <cell r="C105">
            <v>3.8014527845036332E-2</v>
          </cell>
          <cell r="E105">
            <v>-1.666666667E-2</v>
          </cell>
          <cell r="F105">
            <v>2.4691358020000002E-3</v>
          </cell>
          <cell r="G105">
            <v>-2.3012552299999999E-2</v>
          </cell>
        </row>
        <row r="106">
          <cell r="A106">
            <v>-3.1014097316962173E-2</v>
          </cell>
          <cell r="B106">
            <v>4.262672811059906E-2</v>
          </cell>
          <cell r="C106">
            <v>2.3326335432703522E-2</v>
          </cell>
          <cell r="E106">
            <v>1.3867488440000001E-2</v>
          </cell>
          <cell r="F106">
            <v>2.7367268750000001E-3</v>
          </cell>
          <cell r="G106">
            <v>7.1377587439999998E-3</v>
          </cell>
        </row>
        <row r="107">
          <cell r="A107">
            <v>1.6519617045241138E-2</v>
          </cell>
          <cell r="B107">
            <v>-2.3204419889502725E-2</v>
          </cell>
          <cell r="C107">
            <v>-1.3676772281740409E-3</v>
          </cell>
          <cell r="E107">
            <v>3.1914893620000002E-2</v>
          </cell>
          <cell r="F107">
            <v>7.0960698690000004E-3</v>
          </cell>
          <cell r="G107">
            <v>2.1261516650000001E-3</v>
          </cell>
        </row>
        <row r="108">
          <cell r="A108">
            <v>2.4284395198522581E-2</v>
          </cell>
          <cell r="B108">
            <v>-2.6772247360482688E-2</v>
          </cell>
          <cell r="C108">
            <v>-3.8347409267290564E-2</v>
          </cell>
          <cell r="E108">
            <v>-3.0927835050000001E-2</v>
          </cell>
          <cell r="F108">
            <v>-2.764227642E-2</v>
          </cell>
          <cell r="G108">
            <v>-2.0509193780000001E-2</v>
          </cell>
        </row>
        <row r="109">
          <cell r="A109">
            <v>-1.9561885873974619E-2</v>
          </cell>
          <cell r="B109">
            <v>8.9112746997288047E-3</v>
          </cell>
          <cell r="C109">
            <v>2.8483266081176699E-3</v>
          </cell>
          <cell r="E109">
            <v>3.4194528879999998E-2</v>
          </cell>
          <cell r="F109">
            <v>-1.700111483E-2</v>
          </cell>
          <cell r="G109">
            <v>-2.5992779779999999E-2</v>
          </cell>
        </row>
        <row r="110">
          <cell r="A110">
            <v>-2.2526664214784848E-2</v>
          </cell>
          <cell r="B110">
            <v>-2.1121351766513086E-2</v>
          </cell>
          <cell r="C110">
            <v>-4.1183431952662768E-2</v>
          </cell>
          <cell r="E110">
            <v>-3.8207200589999997E-2</v>
          </cell>
          <cell r="F110">
            <v>-1.8429259989999999E-2</v>
          </cell>
          <cell r="G110">
            <v>-8.1541882880000003E-3</v>
          </cell>
        </row>
        <row r="111">
          <cell r="A111">
            <v>-1.4203743768224917E-2</v>
          </cell>
          <cell r="B111">
            <v>-2.2361710474695831E-2</v>
          </cell>
          <cell r="C111">
            <v>3.0362873364601434E-2</v>
          </cell>
          <cell r="E111">
            <v>-2.291825821E-2</v>
          </cell>
          <cell r="F111">
            <v>5.8636626230000002E-2</v>
          </cell>
          <cell r="G111">
            <v>1.9431988040000001E-2</v>
          </cell>
        </row>
        <row r="112">
          <cell r="A112">
            <v>1.488549618320602E-2</v>
          </cell>
          <cell r="B112">
            <v>-2.247191011235964E-2</v>
          </cell>
          <cell r="C112">
            <v>-2.2520364159080136E-2</v>
          </cell>
          <cell r="E112">
            <v>1.876465989E-2</v>
          </cell>
          <cell r="F112">
            <v>7.9126875849999997E-3</v>
          </cell>
          <cell r="G112">
            <v>-4.3988269789999998E-3</v>
          </cell>
        </row>
        <row r="113">
          <cell r="A113">
            <v>-1.0718315156073584E-2</v>
          </cell>
          <cell r="B113">
            <v>-1.1904761904761869E-2</v>
          </cell>
          <cell r="C113">
            <v>-1.2254901960783617E-3</v>
          </cell>
          <cell r="E113">
            <v>1.6116653880000002E-2</v>
          </cell>
          <cell r="F113">
            <v>-3.7628586899999997E-2</v>
          </cell>
          <cell r="G113">
            <v>3.7555228279999998E-2</v>
          </cell>
        </row>
        <row r="114">
          <cell r="A114">
            <v>-1.4160805930431562E-2</v>
          </cell>
          <cell r="B114">
            <v>3.6975488159534713E-2</v>
          </cell>
          <cell r="C114">
            <v>-6.8711656441718073E-3</v>
          </cell>
          <cell r="E114">
            <v>3.1722054380000003E-2</v>
          </cell>
          <cell r="F114">
            <v>5.1195499300000002E-2</v>
          </cell>
          <cell r="G114">
            <v>1.277501774E-2</v>
          </cell>
        </row>
        <row r="115">
          <cell r="A115">
            <v>3.798322568205928E-2</v>
          </cell>
          <cell r="B115">
            <v>2.5641025641025664E-2</v>
          </cell>
          <cell r="C115">
            <v>1.4825796886583217E-3</v>
          </cell>
          <cell r="E115">
            <v>1.464128843E-3</v>
          </cell>
          <cell r="F115">
            <v>-2.27455178E-2</v>
          </cell>
          <cell r="G115">
            <v>1.962158374E-2</v>
          </cell>
        </row>
        <row r="116">
          <cell r="A116">
            <v>-6.5013467075326968E-4</v>
          </cell>
          <cell r="B116">
            <v>-1.0156250000000061E-2</v>
          </cell>
          <cell r="C116">
            <v>-1.7271157167530293E-3</v>
          </cell>
          <cell r="E116">
            <v>-6.5789473680000002E-3</v>
          </cell>
          <cell r="F116">
            <v>-3.0120481929999999E-3</v>
          </cell>
          <cell r="G116">
            <v>-6.8728522340000004E-3</v>
          </cell>
        </row>
        <row r="117">
          <cell r="A117">
            <v>-7.0631970260222202E-3</v>
          </cell>
          <cell r="B117">
            <v>-3.867403314917129E-2</v>
          </cell>
          <cell r="C117">
            <v>-1.4582303509639233E-2</v>
          </cell>
          <cell r="E117">
            <v>-1.6924208980000001E-2</v>
          </cell>
          <cell r="F117">
            <v>-6.866245537E-3</v>
          </cell>
          <cell r="G117">
            <v>-1.176470588E-2</v>
          </cell>
        </row>
        <row r="118">
          <cell r="A118">
            <v>3.9311119430923041E-3</v>
          </cell>
          <cell r="B118">
            <v>-7.7996715927749483E-3</v>
          </cell>
          <cell r="C118">
            <v>-8.0260847755204492E-3</v>
          </cell>
          <cell r="E118">
            <v>0</v>
          </cell>
          <cell r="F118">
            <v>-6.3606194689999999E-3</v>
          </cell>
          <cell r="G118">
            <v>-1.8207282910000001E-2</v>
          </cell>
        </row>
        <row r="119">
          <cell r="A119">
            <v>-3.9530113742308283E-2</v>
          </cell>
          <cell r="B119">
            <v>-7.5713694662805198E-2</v>
          </cell>
          <cell r="C119">
            <v>-5.5878634639696431E-2</v>
          </cell>
          <cell r="E119">
            <v>-5.01497006E-2</v>
          </cell>
          <cell r="F119">
            <v>-4.7314222099999997E-2</v>
          </cell>
          <cell r="G119">
            <v>-2.710413695E-2</v>
          </cell>
        </row>
        <row r="120">
          <cell r="A120">
            <v>-1.9510774606872474E-2</v>
          </cell>
          <cell r="B120">
            <v>-1.8800358102059003E-2</v>
          </cell>
          <cell r="C120">
            <v>2.1424745581145764E-3</v>
          </cell>
          <cell r="E120">
            <v>-1.260835303E-2</v>
          </cell>
          <cell r="F120">
            <v>-2.2787028920000001E-2</v>
          </cell>
          <cell r="G120">
            <v>1.3929618770000001E-2</v>
          </cell>
        </row>
        <row r="121">
          <cell r="A121">
            <v>-8.9100089100086844E-4</v>
          </cell>
          <cell r="B121">
            <v>2.6459854014598459E-2</v>
          </cell>
          <cell r="C121">
            <v>-3.4473543559593776E-2</v>
          </cell>
          <cell r="E121">
            <v>-7.9808459700000008E-3</v>
          </cell>
          <cell r="F121">
            <v>4.4843049329999999E-3</v>
          </cell>
          <cell r="G121">
            <v>-1.9522776570000001E-2</v>
          </cell>
        </row>
        <row r="122">
          <cell r="A122">
            <v>-3.4284581847007549E-2</v>
          </cell>
          <cell r="B122">
            <v>-0.10133333333333339</v>
          </cell>
          <cell r="C122">
            <v>-4.8159424301134846E-2</v>
          </cell>
          <cell r="E122">
            <v>-2.73531778E-2</v>
          </cell>
          <cell r="F122">
            <v>-3.3928571429999999E-2</v>
          </cell>
          <cell r="G122">
            <v>-1.1799410030000001E-2</v>
          </cell>
        </row>
        <row r="123">
          <cell r="A123">
            <v>5.869074492099316E-2</v>
          </cell>
          <cell r="B123">
            <v>9.6439169139466027E-2</v>
          </cell>
          <cell r="C123">
            <v>2.3844140738586806E-2</v>
          </cell>
          <cell r="E123">
            <v>2.150537634E-2</v>
          </cell>
          <cell r="F123">
            <v>2.9882932840000001E-2</v>
          </cell>
          <cell r="G123">
            <v>3.28358209E-2</v>
          </cell>
        </row>
        <row r="124">
          <cell r="A124">
            <v>1.1339406861794967E-2</v>
          </cell>
          <cell r="B124">
            <v>1.6238159675236778E-2</v>
          </cell>
          <cell r="C124">
            <v>2.5276909968758889E-2</v>
          </cell>
          <cell r="E124">
            <v>1.4574898790000001E-2</v>
          </cell>
          <cell r="F124">
            <v>3.0212384089999999E-2</v>
          </cell>
          <cell r="G124">
            <v>4.9855491330000001E-2</v>
          </cell>
        </row>
        <row r="125">
          <cell r="A125">
            <v>-2.0028749401054122E-2</v>
          </cell>
          <cell r="B125">
            <v>4.0834442964935561E-2</v>
          </cell>
          <cell r="C125">
            <v>2.5207756232686885E-2</v>
          </cell>
          <cell r="E125">
            <v>1.2769353549999999E-2</v>
          </cell>
          <cell r="F125">
            <v>5.2264808359999996E-3</v>
          </cell>
          <cell r="G125">
            <v>4.9552649689999999E-2</v>
          </cell>
        </row>
        <row r="126">
          <cell r="A126">
            <v>-2.0633678857813437E-2</v>
          </cell>
          <cell r="B126">
            <v>-2.0895522388059636E-2</v>
          </cell>
          <cell r="C126">
            <v>-2.7830316130775499E-2</v>
          </cell>
          <cell r="E126">
            <v>3.5460992910000003E-2</v>
          </cell>
          <cell r="F126">
            <v>-2.0219526290000001E-2</v>
          </cell>
          <cell r="G126">
            <v>1.508196721E-2</v>
          </cell>
        </row>
        <row r="127">
          <cell r="A127">
            <v>8.3874188716924394E-3</v>
          </cell>
          <cell r="B127">
            <v>-8.7108013937280365E-4</v>
          </cell>
          <cell r="C127">
            <v>1.4174541411895641E-2</v>
          </cell>
          <cell r="E127">
            <v>3.8051750379999999E-2</v>
          </cell>
          <cell r="F127">
            <v>4.1273584909999996E-3</v>
          </cell>
          <cell r="G127">
            <v>1.033591731E-2</v>
          </cell>
        </row>
        <row r="128">
          <cell r="A128">
            <v>1.7724527180908979E-2</v>
          </cell>
          <cell r="B128">
            <v>-1.264167393199663E-2</v>
          </cell>
          <cell r="C128">
            <v>4.7684297067689632E-2</v>
          </cell>
          <cell r="E128">
            <v>0.112170088</v>
          </cell>
          <cell r="F128">
            <v>-5.5783910750000004E-3</v>
          </cell>
          <cell r="G128">
            <v>1.918158568E-3</v>
          </cell>
        </row>
        <row r="129">
          <cell r="A129">
            <v>-8.9511578128039816E-3</v>
          </cell>
          <cell r="B129">
            <v>-1.1479028697571657E-2</v>
          </cell>
          <cell r="C129">
            <v>-1.2817159298979726E-2</v>
          </cell>
          <cell r="E129">
            <v>1.9775873430000002E-3</v>
          </cell>
          <cell r="F129">
            <v>1.5943312670000001E-2</v>
          </cell>
          <cell r="G129">
            <v>-2.3611997450000002E-2</v>
          </cell>
        </row>
        <row r="130">
          <cell r="A130">
            <v>-1.8849401138818028E-2</v>
          </cell>
          <cell r="B130">
            <v>-9.3791871371148219E-3</v>
          </cell>
          <cell r="C130">
            <v>-1.6693163751987348E-2</v>
          </cell>
          <cell r="E130">
            <v>-1.0526315790000001E-2</v>
          </cell>
          <cell r="F130">
            <v>-1.9761697179999999E-2</v>
          </cell>
          <cell r="G130">
            <v>-3.071895425E-2</v>
          </cell>
        </row>
        <row r="131">
          <cell r="A131">
            <v>-3.7022213327996116E-3</v>
          </cell>
          <cell r="B131">
            <v>-4.5085662759243202E-3</v>
          </cell>
          <cell r="C131">
            <v>7.0061977903529511E-3</v>
          </cell>
          <cell r="E131">
            <v>-4.1223404259999999E-2</v>
          </cell>
          <cell r="F131">
            <v>-2.9647198340000002E-4</v>
          </cell>
          <cell r="G131">
            <v>-4.1807147670000003E-2</v>
          </cell>
        </row>
        <row r="132">
          <cell r="A132">
            <v>-1.6269960831575822E-2</v>
          </cell>
          <cell r="B132">
            <v>4.5289855072470854E-4</v>
          </cell>
          <cell r="C132">
            <v>-1.1238961734011095E-2</v>
          </cell>
          <cell r="E132">
            <v>-1.872399445E-2</v>
          </cell>
          <cell r="F132">
            <v>-2.639383155E-2</v>
          </cell>
          <cell r="G132">
            <v>2.3223082339999999E-2</v>
          </cell>
        </row>
        <row r="133">
          <cell r="A133">
            <v>2.1439509954058423E-3</v>
          </cell>
          <cell r="B133">
            <v>-1.3128112267994528E-2</v>
          </cell>
          <cell r="C133">
            <v>4.3301759133963892E-3</v>
          </cell>
          <cell r="E133">
            <v>-9.8939929329999992E-3</v>
          </cell>
          <cell r="F133">
            <v>-3.0459945169999999E-3</v>
          </cell>
          <cell r="G133">
            <v>-2.8885832189999999E-2</v>
          </cell>
        </row>
        <row r="134">
          <cell r="A134">
            <v>2.4449877750611013E-3</v>
          </cell>
          <cell r="B134">
            <v>3.8990825688073293E-2</v>
          </cell>
          <cell r="C134">
            <v>-7.2756669361357055E-3</v>
          </cell>
          <cell r="E134">
            <v>4.2826552459999997E-3</v>
          </cell>
          <cell r="F134">
            <v>-1.008249313E-2</v>
          </cell>
          <cell r="G134">
            <v>1.912181303E-2</v>
          </cell>
        </row>
        <row r="135">
          <cell r="A135">
            <v>-1.5955284552845575E-2</v>
          </cell>
          <cell r="B135">
            <v>3.6203090507726285E-2</v>
          </cell>
          <cell r="C135">
            <v>1.9543973941368045E-2</v>
          </cell>
          <cell r="E135">
            <v>1.8479033400000001E-2</v>
          </cell>
          <cell r="F135">
            <v>-6.1728395060000002E-4</v>
          </cell>
          <cell r="G135">
            <v>3.4051424599999998E-2</v>
          </cell>
        </row>
        <row r="136">
          <cell r="A136">
            <v>5.6800578333161215E-3</v>
          </cell>
          <cell r="B136">
            <v>-3.7068598210481356E-2</v>
          </cell>
          <cell r="C136">
            <v>-4.5260915867945074E-3</v>
          </cell>
          <cell r="E136">
            <v>-2.2330774599999999E-2</v>
          </cell>
          <cell r="F136">
            <v>-1.235330451E-2</v>
          </cell>
          <cell r="G136">
            <v>-1.142473118E-2</v>
          </cell>
        </row>
        <row r="137">
          <cell r="A137">
            <v>2.279728897104133E-2</v>
          </cell>
          <cell r="B137">
            <v>4.9557522123893687E-2</v>
          </cell>
          <cell r="C137">
            <v>5.3490238031559237E-2</v>
          </cell>
          <cell r="E137">
            <v>7.1377587440000004E-4</v>
          </cell>
          <cell r="F137">
            <v>-2.032520325E-2</v>
          </cell>
          <cell r="G137">
            <v>-2.7872195789999998E-2</v>
          </cell>
        </row>
        <row r="138">
          <cell r="A138">
            <v>1.6164658634538174E-2</v>
          </cell>
          <cell r="B138">
            <v>0.11593591905564925</v>
          </cell>
          <cell r="C138">
            <v>4.0619446560039756E-3</v>
          </cell>
          <cell r="E138">
            <v>1.5691868760000002E-2</v>
          </cell>
          <cell r="F138">
            <v>4.4685604850000001E-3</v>
          </cell>
          <cell r="G138">
            <v>6.9930069929999999E-4</v>
          </cell>
        </row>
        <row r="139">
          <cell r="A139">
            <v>-1.1362513585614069E-2</v>
          </cell>
          <cell r="B139">
            <v>-7.1779372874951923E-3</v>
          </cell>
          <cell r="C139">
            <v>-7.8381795195953275E-3</v>
          </cell>
          <cell r="E139">
            <v>0.1004213483</v>
          </cell>
          <cell r="F139">
            <v>1.0168414359999999E-2</v>
          </cell>
          <cell r="G139">
            <v>-4.1928721170000002E-3</v>
          </cell>
        </row>
        <row r="140">
          <cell r="A140">
            <v>6.0963421946832125E-3</v>
          </cell>
          <cell r="B140">
            <v>1.0654490106544809E-2</v>
          </cell>
          <cell r="C140">
            <v>2.9816513761467749E-2</v>
          </cell>
          <cell r="E140">
            <v>-3.3822590940000001E-2</v>
          </cell>
          <cell r="F140">
            <v>6.2912865679999998E-4</v>
          </cell>
          <cell r="G140">
            <v>7.0175438600000005E-4</v>
          </cell>
        </row>
        <row r="141">
          <cell r="A141">
            <v>3.9733783649545769E-4</v>
          </cell>
          <cell r="B141">
            <v>-2.3719879518072255E-2</v>
          </cell>
          <cell r="C141">
            <v>1.3857955951497211E-2</v>
          </cell>
          <cell r="E141">
            <v>3.5006605019999998E-2</v>
          </cell>
          <cell r="F141">
            <v>5.3442313739999999E-3</v>
          </cell>
          <cell r="G141">
            <v>3.2258064519999997E-2</v>
          </cell>
        </row>
        <row r="142">
          <cell r="A142">
            <v>7.9436004368980233E-3</v>
          </cell>
          <cell r="B142">
            <v>2.0825298881604285E-2</v>
          </cell>
          <cell r="C142">
            <v>3.3683182816695204E-2</v>
          </cell>
          <cell r="E142">
            <v>1.723037652E-2</v>
          </cell>
          <cell r="F142">
            <v>1.8449030639999999E-2</v>
          </cell>
          <cell r="G142">
            <v>1.1548913040000001E-2</v>
          </cell>
        </row>
        <row r="143">
          <cell r="A143">
            <v>-4.7187469214855657E-2</v>
          </cell>
          <cell r="B143">
            <v>-5.3645636569701484E-2</v>
          </cell>
          <cell r="C143">
            <v>-3.5655253837071972E-2</v>
          </cell>
          <cell r="E143">
            <v>3.7641154330000002E-3</v>
          </cell>
          <cell r="F143">
            <v>-2.5790604849999999E-2</v>
          </cell>
          <cell r="G143">
            <v>-3.0221625249999998E-2</v>
          </cell>
        </row>
        <row r="144">
          <cell r="A144">
            <v>1.9023986765922225E-2</v>
          </cell>
          <cell r="B144">
            <v>1.0379241516965988E-2</v>
          </cell>
          <cell r="C144">
            <v>6.3663075416258074E-3</v>
          </cell>
          <cell r="E144">
            <v>1.1875E-2</v>
          </cell>
          <cell r="F144">
            <v>4.7273873310000004E-3</v>
          </cell>
          <cell r="G144">
            <v>-1.1080332409999999E-2</v>
          </cell>
        </row>
        <row r="145">
          <cell r="A145">
            <v>-1.0247564935064958E-2</v>
          </cell>
          <cell r="B145">
            <v>-2.2125642038719823E-2</v>
          </cell>
          <cell r="C145">
            <v>-2.1167883211678944E-2</v>
          </cell>
          <cell r="E145">
            <v>6.1766522540000002E-3</v>
          </cell>
          <cell r="F145">
            <v>-1.035131744E-2</v>
          </cell>
          <cell r="G145">
            <v>-1.050420168E-2</v>
          </cell>
        </row>
        <row r="146">
          <cell r="A146">
            <v>-2.4910302409020969E-2</v>
          </cell>
          <cell r="B146">
            <v>-1.494949494949499E-2</v>
          </cell>
          <cell r="C146">
            <v>-2.2371364653242932E-3</v>
          </cell>
          <cell r="E146">
            <v>-4.7882136280000001E-2</v>
          </cell>
          <cell r="F146">
            <v>-1.743264659E-2</v>
          </cell>
          <cell r="G146">
            <v>-2.123142251E-3</v>
          </cell>
        </row>
        <row r="147">
          <cell r="A147">
            <v>1.5979814970563427E-2</v>
          </cell>
          <cell r="B147">
            <v>2.4610336341264263E-3</v>
          </cell>
          <cell r="C147">
            <v>2.2919780767314442E-2</v>
          </cell>
          <cell r="E147">
            <v>-3.2237266280000003E-2</v>
          </cell>
          <cell r="F147">
            <v>2.580645161E-2</v>
          </cell>
          <cell r="G147">
            <v>1.418439716E-3</v>
          </cell>
        </row>
        <row r="148">
          <cell r="A148">
            <v>4.4495033112583486E-3</v>
          </cell>
          <cell r="B148">
            <v>5.9328968903436953E-2</v>
          </cell>
          <cell r="C148">
            <v>-1.8996590355577232E-2</v>
          </cell>
          <cell r="E148">
            <v>-7.3284477019999999E-3</v>
          </cell>
          <cell r="F148">
            <v>-2.3584905659999999E-2</v>
          </cell>
          <cell r="G148">
            <v>-1.487252125E-2</v>
          </cell>
        </row>
        <row r="149">
          <cell r="A149">
            <v>-1.7513134851138822E-3</v>
          </cell>
          <cell r="B149">
            <v>2.8196214754731573E-2</v>
          </cell>
          <cell r="C149">
            <v>1.017874875868909E-2</v>
          </cell>
          <cell r="E149">
            <v>1.275167785E-2</v>
          </cell>
          <cell r="F149">
            <v>-2.576489533E-3</v>
          </cell>
          <cell r="G149">
            <v>7.9079798710000003E-3</v>
          </cell>
        </row>
        <row r="150">
          <cell r="A150">
            <v>-1.0010319917440707E-2</v>
          </cell>
          <cell r="B150">
            <v>3.7190082644628038E-2</v>
          </cell>
          <cell r="C150">
            <v>-7.3728188744162492E-3</v>
          </cell>
          <cell r="E150">
            <v>6.6269052350000004E-4</v>
          </cell>
          <cell r="F150">
            <v>4.0684533420000002E-2</v>
          </cell>
          <cell r="G150">
            <v>-6.4194008559999996E-3</v>
          </cell>
        </row>
        <row r="151">
          <cell r="A151">
            <v>-5.2121338475972069E-4</v>
          </cell>
          <cell r="B151">
            <v>3.875407461064833E-2</v>
          </cell>
          <cell r="C151">
            <v>5.3478583807873153E-2</v>
          </cell>
          <cell r="E151">
            <v>8.6092715229999991E-3</v>
          </cell>
          <cell r="F151">
            <v>-3.1026993479999999E-3</v>
          </cell>
          <cell r="G151">
            <v>1.4357501789999999E-3</v>
          </cell>
        </row>
        <row r="152">
          <cell r="A152">
            <v>6.3412599082186147E-2</v>
          </cell>
          <cell r="B152">
            <v>-8.7168758716875874E-3</v>
          </cell>
          <cell r="C152">
            <v>2.3501762632197752E-3</v>
          </cell>
          <cell r="E152">
            <v>-5.2527905450000002E-3</v>
          </cell>
          <cell r="F152">
            <v>-3.7348272639999998E-3</v>
          </cell>
          <cell r="G152">
            <v>1.9354838709999999E-2</v>
          </cell>
        </row>
        <row r="153">
          <cell r="A153">
            <v>-9.8077677520596305E-4</v>
          </cell>
          <cell r="B153">
            <v>-2.778754836440377E-2</v>
          </cell>
          <cell r="C153">
            <v>2.7667057444314181E-2</v>
          </cell>
          <cell r="E153">
            <v>-3.3003300330000001E-3</v>
          </cell>
          <cell r="F153">
            <v>4.9984379880000001E-3</v>
          </cell>
          <cell r="G153">
            <v>-2.109704641E-3</v>
          </cell>
        </row>
        <row r="154">
          <cell r="A154">
            <v>6.2831337129393063E-3</v>
          </cell>
          <cell r="B154">
            <v>-3.6903039073806064E-2</v>
          </cell>
          <cell r="C154">
            <v>8.2135523613962921E-3</v>
          </cell>
          <cell r="E154">
            <v>0</v>
          </cell>
          <cell r="F154">
            <v>-1.0568852970000001E-2</v>
          </cell>
          <cell r="G154">
            <v>-4.9330514450000003E-3</v>
          </cell>
        </row>
        <row r="155">
          <cell r="A155">
            <v>2.3317073170731797E-2</v>
          </cell>
          <cell r="B155">
            <v>1.7655897821187035E-2</v>
          </cell>
          <cell r="C155">
            <v>7.2640868974881215E-2</v>
          </cell>
          <cell r="E155">
            <v>0</v>
          </cell>
          <cell r="F155">
            <v>3.4558592519999998E-3</v>
          </cell>
          <cell r="G155">
            <v>2.124645892E-3</v>
          </cell>
        </row>
        <row r="156">
          <cell r="A156">
            <v>-1.1821908666221842E-2</v>
          </cell>
          <cell r="B156">
            <v>1.6611295681063096E-2</v>
          </cell>
          <cell r="C156">
            <v>-1.6877637130801328E-3</v>
          </cell>
          <cell r="E156">
            <v>1.9867549669999999E-3</v>
          </cell>
          <cell r="F156">
            <v>1.5967438949999999E-2</v>
          </cell>
          <cell r="G156">
            <v>3.5335689049999998E-3</v>
          </cell>
        </row>
        <row r="157">
          <cell r="A157">
            <v>-3.0873130728413366E-3</v>
          </cell>
          <cell r="B157">
            <v>2.5417574437182254E-2</v>
          </cell>
          <cell r="C157">
            <v>2.8317836010143625E-2</v>
          </cell>
          <cell r="E157">
            <v>-1.3218770649999999E-3</v>
          </cell>
          <cell r="F157">
            <v>7.3959938369999997E-3</v>
          </cell>
          <cell r="G157">
            <v>0</v>
          </cell>
        </row>
        <row r="158">
          <cell r="A158">
            <v>8.2163940772283062E-2</v>
          </cell>
          <cell r="B158">
            <v>8.5339943342776212E-2</v>
          </cell>
          <cell r="C158">
            <v>7.4188244965063849E-2</v>
          </cell>
          <cell r="E158">
            <v>2.1178027799999999E-2</v>
          </cell>
          <cell r="F158">
            <v>-1.957785255E-2</v>
          </cell>
          <cell r="G158">
            <v>3.8732394369999999E-2</v>
          </cell>
        </row>
        <row r="159">
          <cell r="A159">
            <v>-1.0731532820604543E-2</v>
          </cell>
          <cell r="B159">
            <v>1.3050570962479678E-2</v>
          </cell>
          <cell r="C159">
            <v>-1.0522288119380222E-2</v>
          </cell>
          <cell r="E159">
            <v>1.036941024E-2</v>
          </cell>
          <cell r="F159">
            <v>0.1332293292</v>
          </cell>
          <cell r="G159">
            <v>9.966101695E-2</v>
          </cell>
        </row>
        <row r="160">
          <cell r="A160">
            <v>-4.2487796058579327E-3</v>
          </cell>
          <cell r="B160">
            <v>1.2238325281803511E-2</v>
          </cell>
          <cell r="C160">
            <v>1.237432327919568E-2</v>
          </cell>
          <cell r="E160">
            <v>1.347017319E-2</v>
          </cell>
          <cell r="F160">
            <v>-2.835903084E-2</v>
          </cell>
          <cell r="G160">
            <v>-7.2133168930000005E-2</v>
          </cell>
        </row>
        <row r="161">
          <cell r="A161">
            <v>2.0426690876078075E-2</v>
          </cell>
          <cell r="B161">
            <v>-2.3862551702195357E-2</v>
          </cell>
          <cell r="C161">
            <v>1.7761650114591285E-2</v>
          </cell>
          <cell r="E161">
            <v>3.101265823E-2</v>
          </cell>
          <cell r="F161">
            <v>2.8053272880000001E-2</v>
          </cell>
          <cell r="G161">
            <v>-1.1960132890000001E-2</v>
          </cell>
        </row>
        <row r="162">
          <cell r="A162">
            <v>-2.5800711743772242E-2</v>
          </cell>
          <cell r="B162">
            <v>-1.3037809647978862E-3</v>
          </cell>
          <cell r="C162">
            <v>1.914055169825489E-2</v>
          </cell>
          <cell r="E162">
            <v>9.8219766730000008E-3</v>
          </cell>
          <cell r="F162">
            <v>-1.9570011030000001E-2</v>
          </cell>
          <cell r="G162">
            <v>9.6839273710000007E-2</v>
          </cell>
        </row>
        <row r="163">
          <cell r="A163">
            <v>3.835616438356206E-3</v>
          </cell>
          <cell r="B163">
            <v>-1.8276762402088847E-2</v>
          </cell>
          <cell r="C163">
            <v>9.5746639661203458E-3</v>
          </cell>
          <cell r="E163">
            <v>-9.1185410329999994E-3</v>
          </cell>
          <cell r="F163">
            <v>-1.040202418E-2</v>
          </cell>
          <cell r="G163">
            <v>6.2538320049999999E-2</v>
          </cell>
        </row>
        <row r="164">
          <cell r="A164">
            <v>-2.092430858806363E-3</v>
          </cell>
          <cell r="B164">
            <v>1.3297872340426429E-3</v>
          </cell>
          <cell r="C164">
            <v>-1.2766733540032752E-2</v>
          </cell>
          <cell r="E164">
            <v>-1.288343558E-2</v>
          </cell>
          <cell r="F164">
            <v>1.5056818180000001E-2</v>
          </cell>
          <cell r="G164">
            <v>6.5781881129999997E-2</v>
          </cell>
        </row>
        <row r="165">
          <cell r="A165">
            <v>7.2021150515086726E-3</v>
          </cell>
          <cell r="B165">
            <v>1.4608233731739632E-2</v>
          </cell>
          <cell r="C165">
            <v>5.0064659153888802E-2</v>
          </cell>
          <cell r="E165">
            <v>9.3225605970000004E-3</v>
          </cell>
          <cell r="F165">
            <v>-4.4780296670000001E-3</v>
          </cell>
          <cell r="G165">
            <v>-2.8153762860000001E-2</v>
          </cell>
        </row>
        <row r="166">
          <cell r="A166">
            <v>-1.1223750905141079E-2</v>
          </cell>
          <cell r="B166">
            <v>2.5850785340314226E-2</v>
          </cell>
          <cell r="C166">
            <v>1.583391977480645E-2</v>
          </cell>
          <cell r="E166">
            <v>3.6945812809999999E-3</v>
          </cell>
          <cell r="F166">
            <v>-3.3736294629999998E-3</v>
          </cell>
          <cell r="G166">
            <v>-1.7270194990000001E-2</v>
          </cell>
        </row>
        <row r="167">
          <cell r="A167">
            <v>3.286341999267655E-2</v>
          </cell>
          <cell r="B167">
            <v>-1.5629984051036744E-2</v>
          </cell>
          <cell r="C167">
            <v>1.454797367509519E-2</v>
          </cell>
          <cell r="E167">
            <v>1.472392638E-2</v>
          </cell>
          <cell r="F167">
            <v>2.2566995769999999E-3</v>
          </cell>
          <cell r="G167">
            <v>8.7868480730000004E-2</v>
          </cell>
        </row>
        <row r="168">
          <cell r="A168">
            <v>2.8272622529469195E-2</v>
          </cell>
          <cell r="B168">
            <v>6.4160725858716919E-2</v>
          </cell>
          <cell r="C168">
            <v>3.1751451007169675E-2</v>
          </cell>
          <cell r="E168">
            <v>1.0278113659999999E-2</v>
          </cell>
          <cell r="F168">
            <v>3.1241204620000001E-2</v>
          </cell>
          <cell r="G168">
            <v>5.9927045339999999E-2</v>
          </cell>
        </row>
        <row r="169">
          <cell r="A169">
            <v>-3.1632477159110536E-2</v>
          </cell>
          <cell r="B169">
            <v>4.0194884287454109E-2</v>
          </cell>
          <cell r="C169">
            <v>2.7299801455989505E-2</v>
          </cell>
          <cell r="E169">
            <v>1.8551765410000001E-2</v>
          </cell>
          <cell r="F169">
            <v>8.1877729260000003E-4</v>
          </cell>
          <cell r="G169">
            <v>-2.4582104229999999E-2</v>
          </cell>
        </row>
        <row r="170">
          <cell r="A170">
            <v>-8.9897641299509657E-3</v>
          </cell>
          <cell r="B170">
            <v>1.2880562060890072E-2</v>
          </cell>
          <cell r="C170">
            <v>2.8990175551618573E-3</v>
          </cell>
          <cell r="E170">
            <v>4.2890716799999999E-2</v>
          </cell>
          <cell r="F170">
            <v>-4.6359421870000002E-3</v>
          </cell>
          <cell r="G170">
            <v>-1.008064516E-2</v>
          </cell>
        </row>
        <row r="171">
          <cell r="A171">
            <v>-4.7601940003594231E-3</v>
          </cell>
          <cell r="B171">
            <v>-8.3815028901733854E-3</v>
          </cell>
          <cell r="C171">
            <v>-1.3007868957764609E-2</v>
          </cell>
          <cell r="E171">
            <v>2.7605633800000001E-2</v>
          </cell>
          <cell r="F171">
            <v>1.205479452E-2</v>
          </cell>
          <cell r="G171">
            <v>8.6558044809999998E-3</v>
          </cell>
        </row>
        <row r="172">
          <cell r="A172">
            <v>2.3463586318925519E-3</v>
          </cell>
          <cell r="B172">
            <v>-3.6723987175750657E-2</v>
          </cell>
          <cell r="C172">
            <v>-1.7897819720143089E-3</v>
          </cell>
          <cell r="E172">
            <v>-4.9342105260000001E-3</v>
          </cell>
          <cell r="F172">
            <v>2.0303194369999999E-2</v>
          </cell>
          <cell r="G172">
            <v>-2.8268551239999998E-2</v>
          </cell>
        </row>
        <row r="173">
          <cell r="A173">
            <v>-1.0713964166741776E-2</v>
          </cell>
          <cell r="B173">
            <v>-1.8154311649016472E-2</v>
          </cell>
          <cell r="C173">
            <v>-6.6829665851671346E-3</v>
          </cell>
          <cell r="E173">
            <v>6.6115702479999996E-3</v>
          </cell>
          <cell r="F173">
            <v>1.0612894670000001E-3</v>
          </cell>
          <cell r="G173">
            <v>-7.7922077920000001E-3</v>
          </cell>
        </row>
        <row r="174">
          <cell r="A174">
            <v>6.0065526028395856E-3</v>
          </cell>
          <cell r="B174">
            <v>-1.694915254237301E-2</v>
          </cell>
          <cell r="C174">
            <v>1.1486708237610811E-3</v>
          </cell>
          <cell r="E174">
            <v>-8.2101806240000002E-3</v>
          </cell>
          <cell r="F174">
            <v>-2.5178902730000001E-2</v>
          </cell>
          <cell r="G174">
            <v>-1.2041884819999999E-2</v>
          </cell>
        </row>
        <row r="175">
          <cell r="A175">
            <v>1.5379048308304685E-2</v>
          </cell>
          <cell r="B175">
            <v>5.0156739811913383E-3</v>
          </cell>
          <cell r="C175">
            <v>1.9013276512047268E-2</v>
          </cell>
          <cell r="E175">
            <v>1.214128035E-2</v>
          </cell>
          <cell r="F175">
            <v>4.5948885260000003E-2</v>
          </cell>
          <cell r="G175">
            <v>2.8086910440000001E-2</v>
          </cell>
        </row>
        <row r="176">
          <cell r="A176">
            <v>2.2273699215965784E-3</v>
          </cell>
          <cell r="B176">
            <v>2.9008109794135983E-2</v>
          </cell>
          <cell r="C176">
            <v>8.2033134952549137E-3</v>
          </cell>
          <cell r="E176">
            <v>2.453653217E-2</v>
          </cell>
          <cell r="F176">
            <v>3.3012737200000003E-2</v>
          </cell>
          <cell r="G176">
            <v>7.7319587629999997E-3</v>
          </cell>
        </row>
        <row r="177">
          <cell r="A177">
            <v>-9.1563694550628339E-3</v>
          </cell>
          <cell r="B177">
            <v>4.2437102152167493E-3</v>
          </cell>
          <cell r="C177">
            <v>1.3720485003190801E-2</v>
          </cell>
          <cell r="E177">
            <v>-1.224055349E-2</v>
          </cell>
          <cell r="F177">
            <v>-2.3402113740000001E-2</v>
          </cell>
          <cell r="G177">
            <v>-1.3810741689999999E-2</v>
          </cell>
        </row>
        <row r="178">
          <cell r="A178">
            <v>1.2022250134577509E-2</v>
          </cell>
          <cell r="B178">
            <v>-4.8294597041957038E-3</v>
          </cell>
          <cell r="C178">
            <v>1.259049417689651E-2</v>
          </cell>
          <cell r="E178">
            <v>-1.8318965520000001E-2</v>
          </cell>
          <cell r="F178">
            <v>6.6993043029999998E-3</v>
          </cell>
          <cell r="G178">
            <v>-2.0746887970000002E-3</v>
          </cell>
        </row>
        <row r="179">
          <cell r="A179">
            <v>-1.3386524822694954E-2</v>
          </cell>
          <cell r="B179">
            <v>-2.1838034576888047E-2</v>
          </cell>
          <cell r="C179">
            <v>-1.2589368977308085E-2</v>
          </cell>
          <cell r="E179">
            <v>-2.6344676179999998E-2</v>
          </cell>
          <cell r="F179">
            <v>-7.1666240079999999E-3</v>
          </cell>
          <cell r="G179">
            <v>-5.1975051979999995E-4</v>
          </cell>
        </row>
        <row r="180">
          <cell r="A180">
            <v>-1.0243507952197044E-2</v>
          </cell>
          <cell r="B180">
            <v>-1.0542635658914725E-2</v>
          </cell>
          <cell r="C180">
            <v>-6.296237997796294E-3</v>
          </cell>
          <cell r="E180">
            <v>5.073280722E-3</v>
          </cell>
          <cell r="F180">
            <v>-2.7584428979999999E-2</v>
          </cell>
          <cell r="G180">
            <v>-1.6120644829999999E-2</v>
          </cell>
        </row>
        <row r="181">
          <cell r="A181">
            <v>-6.8542896050839769E-2</v>
          </cell>
          <cell r="B181">
            <v>-8.0852397367596418E-2</v>
          </cell>
          <cell r="C181">
            <v>-5.6074766355140172E-2</v>
          </cell>
          <cell r="E181">
            <v>-5.8328659560000003E-2</v>
          </cell>
          <cell r="F181">
            <v>-7.1845174969999995E-2</v>
          </cell>
          <cell r="G181">
            <v>-4.9682875260000002E-2</v>
          </cell>
        </row>
        <row r="182">
          <cell r="A182">
            <v>1.11111111111112E-2</v>
          </cell>
          <cell r="B182">
            <v>2.7275826798499856E-2</v>
          </cell>
          <cell r="C182">
            <v>9.2297365329752825E-3</v>
          </cell>
          <cell r="E182">
            <v>1.0720667059999999E-2</v>
          </cell>
          <cell r="F182">
            <v>3.7132247930000001E-3</v>
          </cell>
          <cell r="G182">
            <v>-4.8387096769999999E-2</v>
          </cell>
        </row>
        <row r="183">
          <cell r="A183">
            <v>3.961827646038163E-2</v>
          </cell>
          <cell r="B183">
            <v>1.2280119482243645E-2</v>
          </cell>
          <cell r="C183">
            <v>3.325573661456601E-2</v>
          </cell>
          <cell r="E183">
            <v>2.1213906889999998E-2</v>
          </cell>
          <cell r="F183">
            <v>3.89869095E-2</v>
          </cell>
          <cell r="G183">
            <v>-2.8638223260000002E-2</v>
          </cell>
        </row>
        <row r="184">
          <cell r="A184">
            <v>-1.5762633286972649E-2</v>
          </cell>
          <cell r="B184">
            <v>1.967213114754103E-2</v>
          </cell>
          <cell r="C184">
            <v>1.4483424525264935E-3</v>
          </cell>
          <cell r="E184">
            <v>-2.0196191580000002E-2</v>
          </cell>
          <cell r="F184">
            <v>7.9430293070000008E-3</v>
          </cell>
          <cell r="G184">
            <v>9.6269554750000007E-3</v>
          </cell>
        </row>
        <row r="185">
          <cell r="A185">
            <v>5.765426283561003E-2</v>
          </cell>
          <cell r="B185">
            <v>2.3794212218649465E-2</v>
          </cell>
          <cell r="C185">
            <v>1.6712196689699602E-2</v>
          </cell>
          <cell r="E185">
            <v>3.8280329799999999E-2</v>
          </cell>
          <cell r="F185">
            <v>7.0923913039999995E-2</v>
          </cell>
          <cell r="G185">
            <v>1.013110846E-2</v>
          </cell>
        </row>
        <row r="186">
          <cell r="A186">
            <v>1.8972120780261826E-2</v>
          </cell>
          <cell r="B186">
            <v>9.4221105527641765E-4</v>
          </cell>
          <cell r="C186">
            <v>-7.9026394815875239E-4</v>
          </cell>
          <cell r="E186">
            <v>-1.304594441E-2</v>
          </cell>
          <cell r="F186">
            <v>-1.7508246639999999E-2</v>
          </cell>
          <cell r="G186">
            <v>3.657817109E-2</v>
          </cell>
        </row>
        <row r="187">
          <cell r="A187">
            <v>2.097902097902098E-2</v>
          </cell>
          <cell r="B187">
            <v>4.8321305302792453E-2</v>
          </cell>
          <cell r="C187">
            <v>1.3128756722556126E-2</v>
          </cell>
          <cell r="E187">
            <v>-1.7816091950000001E-2</v>
          </cell>
          <cell r="F187">
            <v>-1.084710744E-2</v>
          </cell>
          <cell r="G187">
            <v>-1.309049516E-2</v>
          </cell>
        </row>
        <row r="188">
          <cell r="A188">
            <v>-1.695205479452051E-2</v>
          </cell>
          <cell r="B188">
            <v>4.1903621670158807E-3</v>
          </cell>
          <cell r="C188">
            <v>4.8399687743950395E-3</v>
          </cell>
          <cell r="E188">
            <v>1.2287887650000001E-2</v>
          </cell>
          <cell r="F188">
            <v>-1.305483029E-2</v>
          </cell>
          <cell r="G188">
            <v>-3.460207612E-3</v>
          </cell>
        </row>
        <row r="189">
          <cell r="A189">
            <v>2.4385995471171871E-3</v>
          </cell>
          <cell r="B189">
            <v>1.1922503725782584E-2</v>
          </cell>
          <cell r="C189">
            <v>-7.7688004972027898E-4</v>
          </cell>
          <cell r="E189">
            <v>2.6011560690000001E-2</v>
          </cell>
          <cell r="F189">
            <v>1.4285714289999999E-2</v>
          </cell>
          <cell r="G189">
            <v>1.099537037E-2</v>
          </cell>
        </row>
        <row r="190">
          <cell r="A190">
            <v>0.13379669852302345</v>
          </cell>
          <cell r="B190">
            <v>0.10515463917525773</v>
          </cell>
          <cell r="C190">
            <v>7.7592909345358341E-2</v>
          </cell>
          <cell r="E190">
            <v>-1.4647887320000001E-2</v>
          </cell>
          <cell r="F190">
            <v>1.8518518519999999E-2</v>
          </cell>
          <cell r="G190">
            <v>8.5861476820000004E-3</v>
          </cell>
        </row>
        <row r="191">
          <cell r="A191">
            <v>-1.8544061302682026E-2</v>
          </cell>
          <cell r="B191">
            <v>2.2654584221748247E-2</v>
          </cell>
          <cell r="C191">
            <v>-1.7893217893217819E-2</v>
          </cell>
          <cell r="E191">
            <v>-1.257861635E-2</v>
          </cell>
          <cell r="F191">
            <v>-1.1523687580000001E-2</v>
          </cell>
          <cell r="G191">
            <v>1.13507378E-3</v>
          </cell>
        </row>
        <row r="192">
          <cell r="A192">
            <v>2.8888194878201479E-3</v>
          </cell>
          <cell r="B192">
            <v>-1.6419077404221931E-2</v>
          </cell>
          <cell r="C192">
            <v>4.7017337643254949E-3</v>
          </cell>
          <cell r="E192">
            <v>-2.142443544E-2</v>
          </cell>
          <cell r="F192">
            <v>4.6891191710000002E-2</v>
          </cell>
          <cell r="G192">
            <v>1.4739229019999999E-2</v>
          </cell>
        </row>
        <row r="193">
          <cell r="A193">
            <v>4.5698715453483883E-2</v>
          </cell>
          <cell r="B193">
            <v>1.2188659247482799E-2</v>
          </cell>
          <cell r="C193">
            <v>5.7034220532319477E-2</v>
          </cell>
          <cell r="E193">
            <v>1.5976331359999998E-2</v>
          </cell>
          <cell r="F193">
            <v>5.8896312790000002E-2</v>
          </cell>
          <cell r="G193">
            <v>8.3798882679999992E-3</v>
          </cell>
        </row>
        <row r="194">
          <cell r="A194">
            <v>-9.2316855270995306E-3</v>
          </cell>
          <cell r="B194">
            <v>-1.8586387434554996E-2</v>
          </cell>
          <cell r="C194">
            <v>-1.3281682346430658E-2</v>
          </cell>
          <cell r="E194">
            <v>6.4065230050000003E-3</v>
          </cell>
          <cell r="F194">
            <v>-1.7994858610000001E-2</v>
          </cell>
          <cell r="G194">
            <v>-6.6481994460000004E-3</v>
          </cell>
        </row>
        <row r="195">
          <cell r="A195">
            <v>1.1196272918545304E-2</v>
          </cell>
          <cell r="B195">
            <v>-2.2939450520138686E-2</v>
          </cell>
          <cell r="C195">
            <v>-2.4537296690970278E-2</v>
          </cell>
          <cell r="E195">
            <v>-2.199074074E-2</v>
          </cell>
          <cell r="F195">
            <v>-1.189909567E-3</v>
          </cell>
          <cell r="G195">
            <v>-2.7886224210000002E-3</v>
          </cell>
        </row>
        <row r="196">
          <cell r="A196">
            <v>4.5106635951549415E-2</v>
          </cell>
          <cell r="B196">
            <v>4.6410046410044932E-3</v>
          </cell>
          <cell r="C196">
            <v>-1.1499209429351488E-3</v>
          </cell>
          <cell r="E196">
            <v>-9.4674556209999993E-3</v>
          </cell>
          <cell r="F196">
            <v>1.4295925660000001E-3</v>
          </cell>
          <cell r="G196">
            <v>2.9642058169999999E-2</v>
          </cell>
        </row>
        <row r="197">
          <cell r="A197">
            <v>-4.0102389078498356E-2</v>
          </cell>
          <cell r="B197">
            <v>-5.4347826086955367E-3</v>
          </cell>
          <cell r="C197">
            <v>2.0578500503669692E-2</v>
          </cell>
          <cell r="E197">
            <v>-8.9605734769999997E-3</v>
          </cell>
          <cell r="F197">
            <v>-1.11824887E-2</v>
          </cell>
          <cell r="G197">
            <v>-1.8468223789999998E-2</v>
          </cell>
        </row>
        <row r="198">
          <cell r="A198">
            <v>-1.6888888888888856E-2</v>
          </cell>
          <cell r="B198">
            <v>1.6666666666666649E-2</v>
          </cell>
          <cell r="C198">
            <v>-3.9481105470953346E-3</v>
          </cell>
          <cell r="E198">
            <v>-3.0138637729999998E-3</v>
          </cell>
          <cell r="F198">
            <v>2.1655437920000001E-3</v>
          </cell>
          <cell r="G198">
            <v>-1.217487548E-2</v>
          </cell>
        </row>
        <row r="199">
          <cell r="A199">
            <v>-1.9062688366485801E-2</v>
          </cell>
          <cell r="B199">
            <v>4.0042999193765166E-2</v>
          </cell>
          <cell r="C199">
            <v>-7.0781426953563358E-4</v>
          </cell>
          <cell r="E199">
            <v>-1.148730351E-2</v>
          </cell>
          <cell r="F199">
            <v>-1.272509004E-2</v>
          </cell>
          <cell r="G199">
            <v>-2.2969187679999999E-2</v>
          </cell>
        </row>
        <row r="200">
          <cell r="A200">
            <v>-2.7114217681849743E-2</v>
          </cell>
          <cell r="B200">
            <v>-2.2480620155038874E-2</v>
          </cell>
          <cell r="C200">
            <v>-5.5531945034707486E-2</v>
          </cell>
          <cell r="E200">
            <v>-2.4464831799999999E-3</v>
          </cell>
          <cell r="F200">
            <v>-6.3229571979999998E-3</v>
          </cell>
          <cell r="G200">
            <v>-2.981651376E-2</v>
          </cell>
        </row>
        <row r="201">
          <cell r="A201">
            <v>1.5869256276646249E-2</v>
          </cell>
          <cell r="B201">
            <v>-2.2204599524187057E-2</v>
          </cell>
          <cell r="C201">
            <v>2.1598920053997266E-2</v>
          </cell>
          <cell r="E201">
            <v>7.3574494180000003E-3</v>
          </cell>
          <cell r="F201">
            <v>6.8526676459999998E-3</v>
          </cell>
          <cell r="G201">
            <v>1.2411347519999999E-2</v>
          </cell>
        </row>
        <row r="202">
          <cell r="A202">
            <v>1.7642029999222854E-2</v>
          </cell>
          <cell r="B202">
            <v>1.3246823465801428E-2</v>
          </cell>
          <cell r="C202">
            <v>1.3360739979444966E-2</v>
          </cell>
          <cell r="E202">
            <v>1.2172854529999999E-3</v>
          </cell>
          <cell r="F202">
            <v>-6.8060281959999996E-3</v>
          </cell>
          <cell r="G202">
            <v>5.8377116170000003E-3</v>
          </cell>
        </row>
        <row r="203">
          <cell r="A203">
            <v>-3.6810753016648878E-2</v>
          </cell>
          <cell r="B203">
            <v>-3.7620064034151461E-2</v>
          </cell>
          <cell r="C203">
            <v>-3.4048101999420377E-2</v>
          </cell>
          <cell r="E203">
            <v>-3.6474164130000002E-3</v>
          </cell>
          <cell r="F203">
            <v>-2.0802741069999998E-2</v>
          </cell>
          <cell r="G203">
            <v>-7.5449796869999997E-3</v>
          </cell>
        </row>
        <row r="204">
          <cell r="A204">
            <v>-4.6701554075483737E-2</v>
          </cell>
          <cell r="B204">
            <v>-5.1566398669254214E-2</v>
          </cell>
          <cell r="C204">
            <v>-2.9548522573871288E-2</v>
          </cell>
          <cell r="E204">
            <v>-2.8676021959999999E-2</v>
          </cell>
          <cell r="F204">
            <v>-1.799550112E-2</v>
          </cell>
          <cell r="G204">
            <v>-1.929824561E-2</v>
          </cell>
        </row>
        <row r="205">
          <cell r="A205">
            <v>-3.3519088413873376E-2</v>
          </cell>
          <cell r="B205">
            <v>-5.875475007307799E-2</v>
          </cell>
          <cell r="C205">
            <v>7.5734157650694722E-3</v>
          </cell>
          <cell r="E205">
            <v>-1.005025126E-2</v>
          </cell>
          <cell r="F205">
            <v>-2.265207432E-2</v>
          </cell>
          <cell r="G205">
            <v>-1.3118664279999999E-2</v>
          </cell>
        </row>
        <row r="206">
          <cell r="A206">
            <v>3.4423407917383822E-3</v>
          </cell>
          <cell r="B206">
            <v>-2.9813664596273427E-2</v>
          </cell>
          <cell r="C206">
            <v>-3.9730019941708793E-2</v>
          </cell>
          <cell r="E206">
            <v>1.9670050759999998E-2</v>
          </cell>
          <cell r="F206">
            <v>-1.848958333E-2</v>
          </cell>
          <cell r="G206">
            <v>-8.4592145020000002E-3</v>
          </cell>
        </row>
        <row r="207">
          <cell r="A207">
            <v>6.0891938250428037E-3</v>
          </cell>
          <cell r="B207">
            <v>5.2176696542893697E-2</v>
          </cell>
          <cell r="C207">
            <v>-3.6741214057508624E-3</v>
          </cell>
          <cell r="E207">
            <v>-3.3602986930000002E-2</v>
          </cell>
          <cell r="F207">
            <v>5.3064473339999995E-4</v>
          </cell>
          <cell r="G207">
            <v>6.7032297380000003E-3</v>
          </cell>
        </row>
        <row r="208">
          <cell r="A208">
            <v>-4.5179439093001065E-3</v>
          </cell>
          <cell r="B208">
            <v>1.8253726802555565E-2</v>
          </cell>
          <cell r="C208">
            <v>-3.6395703062369666E-2</v>
          </cell>
          <cell r="E208">
            <v>-1.223438506E-2</v>
          </cell>
          <cell r="F208">
            <v>2.3335985149999999E-2</v>
          </cell>
          <cell r="G208">
            <v>-5.4479418889999999E-3</v>
          </cell>
        </row>
        <row r="209">
          <cell r="A209">
            <v>3.1169720842610115E-2</v>
          </cell>
          <cell r="B209">
            <v>4.9297878697340862E-2</v>
          </cell>
          <cell r="C209">
            <v>5.8402662229617271E-2</v>
          </cell>
          <cell r="E209">
            <v>4.3024771840000003E-2</v>
          </cell>
          <cell r="F209">
            <v>1.8916817830000002E-2</v>
          </cell>
          <cell r="G209">
            <v>1.3390139989999999E-2</v>
          </cell>
        </row>
        <row r="210">
          <cell r="A210">
            <v>1.1542933067596631E-2</v>
          </cell>
          <cell r="B210">
            <v>-2.5626423690203962E-3</v>
          </cell>
          <cell r="C210">
            <v>8.8036472252790796E-3</v>
          </cell>
          <cell r="E210">
            <v>8.8749999999999996E-2</v>
          </cell>
          <cell r="F210">
            <v>2.7975584940000001E-3</v>
          </cell>
          <cell r="G210">
            <v>9.0090090090000005E-3</v>
          </cell>
        </row>
        <row r="211">
          <cell r="A211">
            <v>3.0046794187669434E-2</v>
          </cell>
          <cell r="B211">
            <v>6.5087068227233827E-2</v>
          </cell>
          <cell r="C211">
            <v>1.7921146953404885E-2</v>
          </cell>
          <cell r="E211">
            <v>2.1814006890000001E-2</v>
          </cell>
          <cell r="F211">
            <v>2.358610195E-2</v>
          </cell>
          <cell r="G211">
            <v>1.9047619049999999E-2</v>
          </cell>
        </row>
        <row r="212">
          <cell r="A212">
            <v>-1.9925081692834939E-3</v>
          </cell>
          <cell r="B212">
            <v>6.1645671401768121E-3</v>
          </cell>
          <cell r="C212">
            <v>4.2865890998163066E-3</v>
          </cell>
          <cell r="E212">
            <v>2.921348315E-2</v>
          </cell>
          <cell r="F212">
            <v>-4.7076313179999999E-3</v>
          </cell>
          <cell r="G212">
            <v>-1.109813084E-2</v>
          </cell>
        </row>
        <row r="213">
          <cell r="A213">
            <v>6.1491774476920983E-3</v>
          </cell>
          <cell r="B213">
            <v>-3.9957378795950609E-3</v>
          </cell>
          <cell r="C213">
            <v>4.4359756097561147E-2</v>
          </cell>
          <cell r="E213">
            <v>1.364628821E-2</v>
          </cell>
          <cell r="F213">
            <v>-1.6430171770000002E-2</v>
          </cell>
          <cell r="G213">
            <v>2.3036030709999999E-2</v>
          </cell>
        </row>
        <row r="214">
          <cell r="A214">
            <v>3.1827922851019846E-2</v>
          </cell>
          <cell r="B214">
            <v>2.9419630917357428E-3</v>
          </cell>
          <cell r="C214">
            <v>2.6127572617136066E-2</v>
          </cell>
          <cell r="E214">
            <v>7.0005385029999999E-3</v>
          </cell>
          <cell r="F214">
            <v>-1.5186028849999999E-3</v>
          </cell>
          <cell r="G214">
            <v>1.3279445730000001E-2</v>
          </cell>
        </row>
        <row r="215">
          <cell r="A215">
            <v>-2.984615384615381E-2</v>
          </cell>
          <cell r="B215">
            <v>-1.8933333333333358E-2</v>
          </cell>
          <cell r="C215">
            <v>-5.4054054054053407E-3</v>
          </cell>
          <cell r="E215">
            <v>-2.139037433E-2</v>
          </cell>
          <cell r="F215">
            <v>4.3092522180000004E-3</v>
          </cell>
          <cell r="G215">
            <v>-2.2792022790000002E-2</v>
          </cell>
        </row>
        <row r="216">
          <cell r="A216">
            <v>1.1496986996511258E-2</v>
          </cell>
          <cell r="B216">
            <v>2.0657787442239686E-2</v>
          </cell>
          <cell r="C216">
            <v>-1.2728832951945088E-2</v>
          </cell>
          <cell r="E216">
            <v>-2.7868852459999999E-2</v>
          </cell>
          <cell r="F216">
            <v>7.8243311460000006E-3</v>
          </cell>
          <cell r="G216">
            <v>-2.3323615159999998E-2</v>
          </cell>
        </row>
        <row r="217">
          <cell r="A217">
            <v>3.0257897624833354E-2</v>
          </cell>
          <cell r="B217">
            <v>1.1717709720372966E-2</v>
          </cell>
          <cell r="C217">
            <v>6.3740402723453243E-3</v>
          </cell>
          <cell r="E217">
            <v>4.2720629570000002E-2</v>
          </cell>
          <cell r="F217">
            <v>-7.2627097419999996E-3</v>
          </cell>
          <cell r="G217">
            <v>1.3731343280000001E-2</v>
          </cell>
        </row>
        <row r="218">
          <cell r="A218">
            <v>-2.792360952598345E-2</v>
          </cell>
          <cell r="B218">
            <v>2.632271650434362E-3</v>
          </cell>
          <cell r="C218">
            <v>-2.0440477904131303E-2</v>
          </cell>
          <cell r="E218">
            <v>-1.6172506740000001E-3</v>
          </cell>
          <cell r="F218">
            <v>-4.3642785070000002E-2</v>
          </cell>
          <cell r="G218">
            <v>-7.067137809E-3</v>
          </cell>
        </row>
        <row r="219">
          <cell r="A219">
            <v>-4.8841577958672409E-2</v>
          </cell>
          <cell r="B219">
            <v>1.5752165922813116E-3</v>
          </cell>
          <cell r="C219">
            <v>-1.2196914033798653E-2</v>
          </cell>
          <cell r="E219">
            <v>-1.9438444919999999E-2</v>
          </cell>
          <cell r="F219">
            <v>-1.6354523869999998E-2</v>
          </cell>
          <cell r="G219">
            <v>2.90628707E-2</v>
          </cell>
        </row>
        <row r="220">
          <cell r="A220">
            <v>2.3288347597103319E-2</v>
          </cell>
          <cell r="B220">
            <v>-2.6212319790301444E-2</v>
          </cell>
          <cell r="C220">
            <v>4.016661707825056E-2</v>
          </cell>
          <cell r="E220">
            <v>-9.3612334799999999E-3</v>
          </cell>
          <cell r="F220">
            <v>5.6315366050000001E-3</v>
          </cell>
          <cell r="G220">
            <v>-2.824207493E-2</v>
          </cell>
        </row>
        <row r="221">
          <cell r="A221">
            <v>-5.7901085645356218E-3</v>
          </cell>
          <cell r="B221">
            <v>-4.2799461641991825E-2</v>
          </cell>
          <cell r="C221">
            <v>-3.4324942791761283E-3</v>
          </cell>
          <cell r="E221">
            <v>-2.8904947189999999E-2</v>
          </cell>
          <cell r="F221">
            <v>1.2800000000000001E-2</v>
          </cell>
          <cell r="G221">
            <v>4.7449584820000003E-3</v>
          </cell>
        </row>
        <row r="222">
          <cell r="A222">
            <v>-3.23546064870986E-3</v>
          </cell>
          <cell r="B222">
            <v>2.587176602924619E-2</v>
          </cell>
          <cell r="C222">
            <v>1.4351320321468759E-3</v>
          </cell>
          <cell r="E222">
            <v>1.144819691E-2</v>
          </cell>
          <cell r="F222">
            <v>-3.9494470770000002E-3</v>
          </cell>
          <cell r="G222">
            <v>3.6599763870000003E-2</v>
          </cell>
        </row>
        <row r="223">
          <cell r="A223">
            <v>-1.0387081067921735E-2</v>
          </cell>
          <cell r="B223">
            <v>-7.1271929824560862E-3</v>
          </cell>
          <cell r="C223">
            <v>-3.8836342791630951E-2</v>
          </cell>
          <cell r="E223">
            <v>-2.4900962079999998E-2</v>
          </cell>
          <cell r="F223">
            <v>-2.5112344700000001E-2</v>
          </cell>
          <cell r="G223">
            <v>-1.082004556E-2</v>
          </cell>
        </row>
        <row r="224">
          <cell r="A224">
            <v>-2.7880278802788773E-3</v>
          </cell>
          <cell r="B224">
            <v>2.7609055770293051E-3</v>
          </cell>
          <cell r="C224">
            <v>2.0724616072759813E-2</v>
          </cell>
          <cell r="E224">
            <v>-1.3348810209999999E-2</v>
          </cell>
          <cell r="F224">
            <v>-1.138828633E-2</v>
          </cell>
          <cell r="G224">
            <v>-1.7846862410000001E-2</v>
          </cell>
        </row>
        <row r="225">
          <cell r="A225">
            <v>5.1804950250803243E-3</v>
          </cell>
          <cell r="B225">
            <v>3.7720264317180549E-2</v>
          </cell>
          <cell r="C225">
            <v>6.5293602103418252E-2</v>
          </cell>
          <cell r="E225">
            <v>2.882352941E-2</v>
          </cell>
          <cell r="F225">
            <v>4.3883708169999997E-3</v>
          </cell>
          <cell r="G225">
            <v>4.9824150060000003E-2</v>
          </cell>
        </row>
        <row r="226">
          <cell r="A226">
            <v>-5.5628272251310382E-3</v>
          </cell>
          <cell r="B226">
            <v>4.2451578668082704E-3</v>
          </cell>
          <cell r="C226">
            <v>-2.1938845468258712E-3</v>
          </cell>
          <cell r="E226">
            <v>-4.0022870209999997E-3</v>
          </cell>
          <cell r="F226">
            <v>3.2495903880000003E-2</v>
          </cell>
          <cell r="G226">
            <v>4.969290899E-2</v>
          </cell>
        </row>
        <row r="227">
          <cell r="A227">
            <v>-7.321487331358888E-3</v>
          </cell>
          <cell r="B227">
            <v>3.5402906208718526E-2</v>
          </cell>
          <cell r="C227">
            <v>2.0887728459530169E-2</v>
          </cell>
          <cell r="E227">
            <v>1.205510907E-2</v>
          </cell>
          <cell r="F227">
            <v>2.3009785769999999E-2</v>
          </cell>
          <cell r="G227">
            <v>0.05</v>
          </cell>
        </row>
        <row r="228">
          <cell r="A228">
            <v>9.8616060329824017E-3</v>
          </cell>
          <cell r="B228">
            <v>-2.6282214850727258E-2</v>
          </cell>
          <cell r="C228">
            <v>-3.7286310405169068E-2</v>
          </cell>
          <cell r="E228">
            <v>-3.176403857E-2</v>
          </cell>
          <cell r="F228">
            <v>-2.7404343330000001E-2</v>
          </cell>
          <cell r="G228">
            <v>1.013171226E-2</v>
          </cell>
        </row>
        <row r="229">
          <cell r="A229">
            <v>-6.4007877892663344E-3</v>
          </cell>
          <cell r="B229">
            <v>-1.4675052410901342E-2</v>
          </cell>
          <cell r="C229">
            <v>2.1252796420581799E-2</v>
          </cell>
          <cell r="E229">
            <v>7.6157000589999998E-3</v>
          </cell>
          <cell r="F229">
            <v>5.3163211059999995E-4</v>
          </cell>
          <cell r="G229">
            <v>-2.95887663E-2</v>
          </cell>
        </row>
        <row r="230">
          <cell r="A230">
            <v>1.0571522960026392E-2</v>
          </cell>
          <cell r="B230">
            <v>3.7234042553191639E-3</v>
          </cell>
          <cell r="C230">
            <v>6.9824753559692065E-3</v>
          </cell>
          <cell r="E230">
            <v>1.9186046509999999E-2</v>
          </cell>
          <cell r="F230">
            <v>-1.0626992559999999E-3</v>
          </cell>
          <cell r="G230">
            <v>-3.7726098190000001E-2</v>
          </cell>
        </row>
        <row r="231">
          <cell r="A231">
            <v>-3.6776724419745016E-3</v>
          </cell>
          <cell r="B231">
            <v>2.0932697403285613E-2</v>
          </cell>
          <cell r="C231">
            <v>5.6696125084976234E-2</v>
          </cell>
          <cell r="E231">
            <v>9.5265259559999996E-2</v>
          </cell>
          <cell r="F231">
            <v>3.1914893619999999E-3</v>
          </cell>
          <cell r="G231">
            <v>1.557465091E-2</v>
          </cell>
        </row>
        <row r="232">
          <cell r="A232">
            <v>1.6405545074238824E-4</v>
          </cell>
          <cell r="B232">
            <v>-1.4015053205294553E-2</v>
          </cell>
          <cell r="C232">
            <v>-2.4704065877509028E-2</v>
          </cell>
          <cell r="E232">
            <v>0.18541666670000001</v>
          </cell>
          <cell r="F232">
            <v>1.299045599E-2</v>
          </cell>
          <cell r="G232">
            <v>4.5478582759999997E-2</v>
          </cell>
        </row>
        <row r="233">
          <cell r="A233">
            <v>-1.1646026408595134E-2</v>
          </cell>
          <cell r="B233">
            <v>-2.6849170834430194E-2</v>
          </cell>
          <cell r="C233">
            <v>-3.2585751978891804E-2</v>
          </cell>
          <cell r="E233">
            <v>5.0966608080000003E-2</v>
          </cell>
          <cell r="F233">
            <v>2.5386024600000001E-2</v>
          </cell>
          <cell r="G233">
            <v>2.0232675769999999E-3</v>
          </cell>
        </row>
        <row r="234">
          <cell r="A234">
            <v>-3.6511492822171305E-3</v>
          </cell>
          <cell r="B234">
            <v>1.0278604273735531E-2</v>
          </cell>
          <cell r="C234">
            <v>5.3184235647074944E-3</v>
          </cell>
          <cell r="E234">
            <v>6.5217391299999997E-2</v>
          </cell>
          <cell r="F234">
            <v>2.884124553E-2</v>
          </cell>
          <cell r="G234">
            <v>3.634528016E-2</v>
          </cell>
        </row>
        <row r="235">
          <cell r="A235">
            <v>-1.0327309069709412E-2</v>
          </cell>
          <cell r="B235">
            <v>-3.882195448460516E-2</v>
          </cell>
          <cell r="C235">
            <v>-4.1237113402061751E-2</v>
          </cell>
          <cell r="E235">
            <v>-1.726844584E-2</v>
          </cell>
          <cell r="F235">
            <v>-9.4269412059999995E-3</v>
          </cell>
          <cell r="G235">
            <v>-2.532878714E-2</v>
          </cell>
        </row>
        <row r="236">
          <cell r="A236">
            <v>2.692922662627321E-3</v>
          </cell>
          <cell r="B236">
            <v>3.0640668523676724E-3</v>
          </cell>
          <cell r="C236">
            <v>2.504244482173169E-2</v>
          </cell>
          <cell r="E236">
            <v>-2.9153354629999999E-2</v>
          </cell>
          <cell r="F236">
            <v>-1.1770598550000001E-2</v>
          </cell>
          <cell r="G236">
            <v>-4.997501249E-3</v>
          </cell>
        </row>
        <row r="237">
          <cell r="A237">
            <v>3.6088963491397019E-3</v>
          </cell>
          <cell r="B237">
            <v>2.9436267703415783E-2</v>
          </cell>
          <cell r="C237">
            <v>-6.2111801242236411E-3</v>
          </cell>
          <cell r="E237">
            <v>2.8794734679999999E-3</v>
          </cell>
          <cell r="F237">
            <v>-3.5478966039999997E-2</v>
          </cell>
          <cell r="G237">
            <v>-2.109492717E-2</v>
          </cell>
        </row>
        <row r="238">
          <cell r="A238">
            <v>-2.2913530690750847E-2</v>
          </cell>
          <cell r="B238">
            <v>6.8249258160237414E-2</v>
          </cell>
          <cell r="C238">
            <v>2.2777777777777786E-2</v>
          </cell>
          <cell r="E238">
            <v>-2.0098441349999999E-2</v>
          </cell>
          <cell r="F238">
            <v>1.103520757E-2</v>
          </cell>
          <cell r="G238">
            <v>-2.1036428940000001E-2</v>
          </cell>
        </row>
        <row r="239">
          <cell r="A239">
            <v>1.8829168093117236E-3</v>
          </cell>
          <cell r="B239">
            <v>5.4292929292929254E-2</v>
          </cell>
          <cell r="C239">
            <v>-1.6702878870179304E-2</v>
          </cell>
          <cell r="E239">
            <v>1.4231896189999999E-2</v>
          </cell>
          <cell r="F239">
            <v>-8.5758835760000006E-3</v>
          </cell>
          <cell r="G239">
            <v>4.6645702310000002E-2</v>
          </cell>
        </row>
        <row r="240">
          <cell r="A240">
            <v>1.4607893388006268E-2</v>
          </cell>
          <cell r="B240">
            <v>-1.2694610778443142E-2</v>
          </cell>
          <cell r="C240">
            <v>-2.720618699074712E-2</v>
          </cell>
          <cell r="E240">
            <v>-4.2509286010000001E-2</v>
          </cell>
          <cell r="F240">
            <v>-2.699868938E-2</v>
          </cell>
          <cell r="G240">
            <v>-2.9043565350000002E-2</v>
          </cell>
        </row>
        <row r="241">
          <cell r="A241">
            <v>-2.0880693777890001E-2</v>
          </cell>
          <cell r="B241">
            <v>1.7709849587578944E-2</v>
          </cell>
          <cell r="C241">
            <v>7.0982396365697274E-4</v>
          </cell>
          <cell r="E241">
            <v>-3.922413793E-2</v>
          </cell>
          <cell r="F241">
            <v>-3.8793103449999998E-2</v>
          </cell>
          <cell r="G241">
            <v>-4.7447137700000003E-2</v>
          </cell>
        </row>
        <row r="242">
          <cell r="A242">
            <v>-1.2898787513973685E-3</v>
          </cell>
          <cell r="B242">
            <v>3.0989272943979843E-3</v>
          </cell>
          <cell r="C242">
            <v>3.9863810469570188E-2</v>
          </cell>
          <cell r="E242">
            <v>3.54419022E-2</v>
          </cell>
          <cell r="F242">
            <v>1.541479821E-2</v>
          </cell>
          <cell r="G242">
            <v>1.191120736E-2</v>
          </cell>
        </row>
        <row r="243">
          <cell r="A243">
            <v>-1.334596177027725E-2</v>
          </cell>
          <cell r="B243">
            <v>7.1292775665400257E-3</v>
          </cell>
          <cell r="C243">
            <v>1.4324693042291912E-2</v>
          </cell>
          <cell r="E243">
            <v>3.8128249570000002E-2</v>
          </cell>
          <cell r="F243">
            <v>-1.352470328E-2</v>
          </cell>
          <cell r="G243">
            <v>-8.0256821829999998E-3</v>
          </cell>
        </row>
        <row r="244">
          <cell r="A244">
            <v>-2.1293306571254115E-2</v>
          </cell>
          <cell r="B244">
            <v>8.7305332704105103E-3</v>
          </cell>
          <cell r="C244">
            <v>-3.227975790181505E-3</v>
          </cell>
          <cell r="E244">
            <v>-1.6694490820000001E-2</v>
          </cell>
          <cell r="F244">
            <v>-5.8757694460000003E-3</v>
          </cell>
          <cell r="G244">
            <v>3.0744336569999999E-2</v>
          </cell>
        </row>
        <row r="245">
          <cell r="A245">
            <v>-1.6852429781542659E-2</v>
          </cell>
          <cell r="B245">
            <v>-6.5497076023392081E-3</v>
          </cell>
          <cell r="C245">
            <v>-5.1679935231412739E-2</v>
          </cell>
          <cell r="E245">
            <v>4.6689303900000001E-3</v>
          </cell>
          <cell r="F245">
            <v>-1.8294399100000001E-2</v>
          </cell>
          <cell r="G245">
            <v>-2.982731554E-2</v>
          </cell>
        </row>
        <row r="246">
          <cell r="A246">
            <v>-1.2969345184110245E-2</v>
          </cell>
          <cell r="B246">
            <v>-1.436307982105014E-2</v>
          </cell>
          <cell r="C246">
            <v>2.9026750142287876E-2</v>
          </cell>
          <cell r="E246">
            <v>5.4921841990000003E-3</v>
          </cell>
          <cell r="F246">
            <v>-1.9208715599999999E-2</v>
          </cell>
          <cell r="G246">
            <v>4.3149946060000001E-3</v>
          </cell>
        </row>
        <row r="247">
          <cell r="A247">
            <v>-9.1886428374529086E-4</v>
          </cell>
          <cell r="B247">
            <v>6.6889632107023688E-3</v>
          </cell>
          <cell r="C247">
            <v>6.0425884955752282E-2</v>
          </cell>
          <cell r="E247">
            <v>-1.386554622E-2</v>
          </cell>
          <cell r="F247">
            <v>-1.520023385E-2</v>
          </cell>
          <cell r="G247">
            <v>-2.2019334049999999E-2</v>
          </cell>
        </row>
        <row r="248">
          <cell r="A248">
            <v>-2.3912443667800137E-3</v>
          </cell>
          <cell r="B248">
            <v>4.9833887043189574E-3</v>
          </cell>
          <cell r="C248">
            <v>4.3160777154779013E-2</v>
          </cell>
          <cell r="E248">
            <v>5.9650617809999997E-3</v>
          </cell>
          <cell r="F248">
            <v>5.6396556840000002E-3</v>
          </cell>
          <cell r="G248">
            <v>-6.5897858320000001E-3</v>
          </cell>
        </row>
        <row r="249">
          <cell r="A249">
            <v>-8.9425647644510425E-3</v>
          </cell>
          <cell r="B249">
            <v>-1.1570247933884344E-2</v>
          </cell>
          <cell r="C249">
            <v>1.4874999999999972E-2</v>
          </cell>
          <cell r="E249">
            <v>-7.8356628550000001E-2</v>
          </cell>
          <cell r="F249">
            <v>1.4167650530000001E-2</v>
          </cell>
          <cell r="G249">
            <v>-7.1862907680000001E-3</v>
          </cell>
        </row>
        <row r="250">
          <cell r="A250">
            <v>8.5767441860465157E-2</v>
          </cell>
          <cell r="B250">
            <v>4.4194935499283362E-2</v>
          </cell>
          <cell r="C250">
            <v>6.3061953442542243E-2</v>
          </cell>
          <cell r="E250">
            <v>4.6875E-2</v>
          </cell>
          <cell r="F250">
            <v>4.278230501E-2</v>
          </cell>
          <cell r="G250">
            <v>4.398663697E-2</v>
          </cell>
        </row>
        <row r="251">
          <cell r="A251">
            <v>3.3327621658670203E-2</v>
          </cell>
          <cell r="B251">
            <v>2.9055136124456555E-2</v>
          </cell>
          <cell r="C251">
            <v>5.4454871973120015E-3</v>
          </cell>
          <cell r="E251">
            <v>-2.6777875329999999E-2</v>
          </cell>
          <cell r="F251">
            <v>-3.4328774770000001E-2</v>
          </cell>
          <cell r="G251">
            <v>-3.04E-2</v>
          </cell>
        </row>
        <row r="252">
          <cell r="A252">
            <v>2.4376088218224106E-2</v>
          </cell>
          <cell r="B252">
            <v>4.2240995998222512E-3</v>
          </cell>
          <cell r="C252">
            <v>-5.646462318506509E-3</v>
          </cell>
          <cell r="E252">
            <v>-8.5701398289999998E-3</v>
          </cell>
          <cell r="F252">
            <v>1.5895953760000001E-2</v>
          </cell>
          <cell r="G252">
            <v>1.8701870190000001E-2</v>
          </cell>
        </row>
        <row r="253">
          <cell r="A253">
            <v>8.7252124645892312E-2</v>
          </cell>
          <cell r="B253">
            <v>-1.6825326544166595E-2</v>
          </cell>
          <cell r="C253">
            <v>1.3906594043342085E-2</v>
          </cell>
          <cell r="E253">
            <v>9.0991810740000004E-4</v>
          </cell>
          <cell r="F253">
            <v>4.2674253199999996E-3</v>
          </cell>
          <cell r="G253">
            <v>1.079913607E-3</v>
          </cell>
        </row>
        <row r="254">
          <cell r="A254">
            <v>7.3401325094915607E-2</v>
          </cell>
          <cell r="B254">
            <v>2.3192974555280368E-2</v>
          </cell>
          <cell r="C254">
            <v>4.971996799634254E-2</v>
          </cell>
          <cell r="E254">
            <v>2.0909090910000001E-2</v>
          </cell>
          <cell r="F254">
            <v>1.7280453259999998E-2</v>
          </cell>
          <cell r="G254">
            <v>2.696871629E-2</v>
          </cell>
        </row>
        <row r="255">
          <cell r="A255">
            <v>1.1720646369373647E-2</v>
          </cell>
          <cell r="B255">
            <v>-5.5017605633802822E-3</v>
          </cell>
          <cell r="C255">
            <v>-2.0579268292682931E-2</v>
          </cell>
          <cell r="E255">
            <v>-7.5690115759999999E-3</v>
          </cell>
          <cell r="F255">
            <v>3.842940685E-2</v>
          </cell>
          <cell r="G255">
            <v>1.207983193E-2</v>
          </cell>
        </row>
        <row r="256">
          <cell r="A256">
            <v>-7.8557718672881763E-2</v>
          </cell>
          <cell r="B256">
            <v>-7.7008187652135365E-2</v>
          </cell>
          <cell r="C256">
            <v>-5.3251806559199623E-2</v>
          </cell>
          <cell r="E256">
            <v>-6.1911170930000002E-2</v>
          </cell>
          <cell r="F256">
            <v>-8.79592384E-2</v>
          </cell>
          <cell r="G256">
            <v>-5.500778412E-2</v>
          </cell>
        </row>
        <row r="257">
          <cell r="A257">
            <v>4.3148341020681442E-2</v>
          </cell>
          <cell r="B257">
            <v>5.0107887796691349E-2</v>
          </cell>
          <cell r="C257">
            <v>3.2174729920150413E-2</v>
          </cell>
          <cell r="E257">
            <v>1.3868962219999999E-2</v>
          </cell>
          <cell r="F257">
            <v>2.7638929730000001E-2</v>
          </cell>
          <cell r="G257">
            <v>6.0406370130000001E-3</v>
          </cell>
        </row>
        <row r="258">
          <cell r="A258">
            <v>4.8495221794323203E-2</v>
          </cell>
          <cell r="B258">
            <v>3.1963470319634835E-3</v>
          </cell>
          <cell r="C258">
            <v>2.1843003412969141E-2</v>
          </cell>
          <cell r="E258">
            <v>-3.8207547170000002E-2</v>
          </cell>
          <cell r="F258">
            <v>-2.0028612300000002E-2</v>
          </cell>
          <cell r="G258">
            <v>4.9126637550000003E-3</v>
          </cell>
        </row>
        <row r="259">
          <cell r="A259">
            <v>-2.0405387022173854E-2</v>
          </cell>
          <cell r="B259">
            <v>-1.6613563950841986E-2</v>
          </cell>
          <cell r="C259">
            <v>-8.795368514807304E-3</v>
          </cell>
          <cell r="E259">
            <v>3.9234919080000001E-3</v>
          </cell>
          <cell r="F259">
            <v>2.9197080289999999E-3</v>
          </cell>
          <cell r="G259">
            <v>2.1184139049999998E-2</v>
          </cell>
        </row>
        <row r="260">
          <cell r="A260">
            <v>-3.1801138730731808E-2</v>
          </cell>
          <cell r="B260">
            <v>-2.3605646841009097E-2</v>
          </cell>
          <cell r="C260">
            <v>-2.4710771650005487E-3</v>
          </cell>
          <cell r="E260">
            <v>-3.5661944309999999E-2</v>
          </cell>
          <cell r="F260">
            <v>-2.3871906839999998E-2</v>
          </cell>
          <cell r="G260">
            <v>-4.6808510640000002E-2</v>
          </cell>
        </row>
        <row r="261">
          <cell r="A261">
            <v>2.5243832472748005E-2</v>
          </cell>
          <cell r="B261">
            <v>3.4368333728371718E-2</v>
          </cell>
          <cell r="C261">
            <v>6.6433960139624295E-3</v>
          </cell>
          <cell r="E261">
            <v>-2.532928065E-3</v>
          </cell>
          <cell r="F261">
            <v>-2.6841634359999998E-3</v>
          </cell>
          <cell r="G261">
            <v>5.5803571430000003E-4</v>
          </cell>
        </row>
        <row r="262">
          <cell r="A262">
            <v>9.8628987129267889E-3</v>
          </cell>
          <cell r="B262">
            <v>7.6306141154903723E-2</v>
          </cell>
          <cell r="C262">
            <v>3.0648769574944012E-2</v>
          </cell>
          <cell r="E262">
            <v>-1.371254444E-2</v>
          </cell>
          <cell r="F262">
            <v>1.8839712920000001E-2</v>
          </cell>
          <cell r="G262">
            <v>-1.0039040710000001E-2</v>
          </cell>
        </row>
        <row r="263">
          <cell r="A263">
            <v>-1.9394611068781287E-3</v>
          </cell>
          <cell r="B263">
            <v>2.2141792633595895E-2</v>
          </cell>
          <cell r="C263">
            <v>4.5582808769264347E-3</v>
          </cell>
          <cell r="E263">
            <v>6.1791967040000003E-3</v>
          </cell>
          <cell r="F263">
            <v>-9.098914001E-3</v>
          </cell>
          <cell r="G263">
            <v>5.0704225349999998E-3</v>
          </cell>
        </row>
        <row r="264">
          <cell r="A264">
            <v>5.1356790894579771E-2</v>
          </cell>
          <cell r="B264">
            <v>-1.3747136013330486E-2</v>
          </cell>
          <cell r="C264">
            <v>1.6421780466724243E-2</v>
          </cell>
          <cell r="E264">
            <v>2.149437052E-2</v>
          </cell>
          <cell r="F264">
            <v>1.303317536E-2</v>
          </cell>
          <cell r="G264">
            <v>-5.6053811660000002E-4</v>
          </cell>
        </row>
        <row r="265">
          <cell r="A265">
            <v>2.4292032477391215E-2</v>
          </cell>
          <cell r="B265">
            <v>2.8722280887011602E-2</v>
          </cell>
          <cell r="C265">
            <v>3.9328231292517037E-2</v>
          </cell>
          <cell r="E265">
            <v>4.7595190379999999E-2</v>
          </cell>
          <cell r="F265">
            <v>1.286549708E-2</v>
          </cell>
          <cell r="G265">
            <v>1.7386427369999999E-2</v>
          </cell>
        </row>
        <row r="266">
          <cell r="A266">
            <v>-1.9591415866469092E-2</v>
          </cell>
          <cell r="B266">
            <v>2.2377335249435359E-2</v>
          </cell>
          <cell r="C266">
            <v>-6.5453057885048122E-3</v>
          </cell>
          <cell r="E266">
            <v>1.8173122909999999E-2</v>
          </cell>
          <cell r="F266">
            <v>8.660508083E-4</v>
          </cell>
          <cell r="G266">
            <v>-3.858875413E-3</v>
          </cell>
        </row>
        <row r="267">
          <cell r="A267">
            <v>4.6341944389666732E-2</v>
          </cell>
          <cell r="B267">
            <v>5.6224899598393803E-3</v>
          </cell>
          <cell r="C267">
            <v>6.1766522544780732E-2</v>
          </cell>
          <cell r="E267">
            <v>-1.6439643019999998E-2</v>
          </cell>
          <cell r="F267">
            <v>-8.6530141330000004E-3</v>
          </cell>
          <cell r="G267">
            <v>-3.873824018E-3</v>
          </cell>
        </row>
        <row r="268">
          <cell r="A268">
            <v>-7.7271013946475404E-3</v>
          </cell>
          <cell r="B268">
            <v>1.9169329073482445E-2</v>
          </cell>
          <cell r="C268">
            <v>2.5208454527826754E-3</v>
          </cell>
          <cell r="E268">
            <v>-2.387774594E-2</v>
          </cell>
          <cell r="F268">
            <v>-2.9095141109999998E-4</v>
          </cell>
          <cell r="G268">
            <v>4.2222222220000001E-2</v>
          </cell>
        </row>
        <row r="269">
          <cell r="A269">
            <v>7.9392212725546113E-2</v>
          </cell>
          <cell r="B269">
            <v>9.1496865203761796E-2</v>
          </cell>
          <cell r="C269">
            <v>2.9787234042553172E-2</v>
          </cell>
          <cell r="E269">
            <v>-2.9354207439999998E-3</v>
          </cell>
          <cell r="F269">
            <v>1.9790454020000001E-2</v>
          </cell>
          <cell r="G269">
            <v>1.066098081E-2</v>
          </cell>
        </row>
        <row r="270">
          <cell r="A270">
            <v>-2.3637750014663721E-2</v>
          </cell>
          <cell r="B270">
            <v>-6.282534553940072E-3</v>
          </cell>
          <cell r="C270">
            <v>-8.4522915101430693E-4</v>
          </cell>
          <cell r="E270">
            <v>-1.324828263E-2</v>
          </cell>
          <cell r="F270">
            <v>-1.284246575E-2</v>
          </cell>
          <cell r="G270">
            <v>-2.373417722E-2</v>
          </cell>
        </row>
        <row r="271">
          <cell r="A271">
            <v>3.0097320677640357E-2</v>
          </cell>
          <cell r="B271">
            <v>5.6358381502890124E-2</v>
          </cell>
          <cell r="C271">
            <v>5.921609173794487E-3</v>
          </cell>
          <cell r="E271">
            <v>1.4917951269999999E-3</v>
          </cell>
          <cell r="F271">
            <v>1.387684302E-2</v>
          </cell>
          <cell r="G271">
            <v>6.158833063E-2</v>
          </cell>
        </row>
        <row r="272">
          <cell r="A272">
            <v>-5.7269493205808618E-2</v>
          </cell>
          <cell r="B272">
            <v>7.1819425444596737E-3</v>
          </cell>
          <cell r="C272">
            <v>2.8686226873481661E-2</v>
          </cell>
          <cell r="E272">
            <v>2.9791459779999999E-3</v>
          </cell>
          <cell r="F272">
            <v>-4.8474479609999996E-3</v>
          </cell>
          <cell r="G272">
            <v>-2.849872774E-2</v>
          </cell>
        </row>
        <row r="273">
          <cell r="A273">
            <v>-2.2146613052892023E-2</v>
          </cell>
          <cell r="B273">
            <v>-1.6977928692699491E-2</v>
          </cell>
          <cell r="C273">
            <v>7.4030338813697805E-2</v>
          </cell>
          <cell r="E273">
            <v>1.7821782179999999E-2</v>
          </cell>
          <cell r="F273">
            <v>-1.432664756E-3</v>
          </cell>
          <cell r="G273">
            <v>4.7145102150000003E-3</v>
          </cell>
        </row>
        <row r="274">
          <cell r="A274">
            <v>3.0998924527107377E-3</v>
          </cell>
          <cell r="B274">
            <v>9.4991364421416966E-3</v>
          </cell>
          <cell r="C274">
            <v>2.8755074424898559E-2</v>
          </cell>
          <cell r="E274">
            <v>3.1614785989999998E-2</v>
          </cell>
          <cell r="F274">
            <v>-3.730272597E-3</v>
          </cell>
          <cell r="G274">
            <v>9.9582898850000004E-2</v>
          </cell>
        </row>
        <row r="275">
          <cell r="A275">
            <v>-2.3902623612512528E-2</v>
          </cell>
          <cell r="B275">
            <v>-3.6783575705731493E-2</v>
          </cell>
          <cell r="C275">
            <v>1.4386714896415652E-2</v>
          </cell>
          <cell r="E275">
            <v>1.0372465819999999E-2</v>
          </cell>
          <cell r="F275">
            <v>-1.065668203E-2</v>
          </cell>
          <cell r="G275">
            <v>2.9397818869999998E-2</v>
          </cell>
        </row>
        <row r="276">
          <cell r="A276">
            <v>2.9140014214641019E-2</v>
          </cell>
          <cell r="B276">
            <v>3.7300177619893583E-3</v>
          </cell>
          <cell r="C276">
            <v>-4.4330983061836443E-2</v>
          </cell>
          <cell r="E276">
            <v>9.7993467100000002E-3</v>
          </cell>
          <cell r="F276">
            <v>5.2401746720000001E-3</v>
          </cell>
          <cell r="G276">
            <v>3.178258867E-2</v>
          </cell>
        </row>
        <row r="277">
          <cell r="A277">
            <v>-2.4108488196885901E-2</v>
          </cell>
          <cell r="B277">
            <v>-6.1758980711378426E-2</v>
          </cell>
          <cell r="C277">
            <v>-3.9942333785617436E-2</v>
          </cell>
          <cell r="E277">
            <v>-1.01663586E-2</v>
          </cell>
          <cell r="F277">
            <v>-3.4752389230000001E-3</v>
          </cell>
          <cell r="G277">
            <v>-3.8839285709999997E-2</v>
          </cell>
        </row>
        <row r="278">
          <cell r="A278">
            <v>1.646937725167261E-2</v>
          </cell>
          <cell r="B278">
            <v>2.4707657487740384E-2</v>
          </cell>
          <cell r="C278">
            <v>1.6606306863351381E-2</v>
          </cell>
          <cell r="E278">
            <v>5.9757236230000003E-2</v>
          </cell>
          <cell r="F278">
            <v>1.3949433299999999E-2</v>
          </cell>
          <cell r="G278">
            <v>2.415234556E-2</v>
          </cell>
        </row>
        <row r="279">
          <cell r="A279">
            <v>-2.4177215189873445E-2</v>
          </cell>
          <cell r="B279">
            <v>-2.5584391680471205E-2</v>
          </cell>
          <cell r="C279">
            <v>2.5284559909635906E-2</v>
          </cell>
          <cell r="E279">
            <v>-1.894273128E-2</v>
          </cell>
          <cell r="F279">
            <v>-1.1464603040000001E-3</v>
          </cell>
          <cell r="G279">
            <v>3.4920634919999999E-2</v>
          </cell>
        </row>
        <row r="280">
          <cell r="A280">
            <v>-1.7252561940588863E-2</v>
          </cell>
          <cell r="B280">
            <v>-1.4922553834529641E-2</v>
          </cell>
          <cell r="C280">
            <v>-1.3305084745762655E-2</v>
          </cell>
          <cell r="E280">
            <v>3.5922766049999999E-3</v>
          </cell>
          <cell r="F280">
            <v>1.4921090390000001E-2</v>
          </cell>
          <cell r="G280">
            <v>-1.3146362840000001E-3</v>
          </cell>
        </row>
        <row r="281">
          <cell r="A281">
            <v>1.5311510031679016E-2</v>
          </cell>
          <cell r="B281">
            <v>-1.9175455417066157E-2</v>
          </cell>
          <cell r="C281">
            <v>-5.0846001889547382E-2</v>
          </cell>
          <cell r="E281">
            <v>-5.3691275169999997E-3</v>
          </cell>
          <cell r="F281">
            <v>8.4817642069999998E-4</v>
          </cell>
          <cell r="G281">
            <v>-4.2123738479999999E-2</v>
          </cell>
        </row>
        <row r="282">
          <cell r="A282">
            <v>-1.846073842953724E-2</v>
          </cell>
          <cell r="B282">
            <v>4.4183773216031244E-2</v>
          </cell>
          <cell r="C282">
            <v>7.2391638765722296E-3</v>
          </cell>
          <cell r="E282">
            <v>2.2492127760000001E-2</v>
          </cell>
          <cell r="F282">
            <v>3.6723163839999999E-3</v>
          </cell>
          <cell r="G282">
            <v>-1.328447091E-2</v>
          </cell>
        </row>
        <row r="283">
          <cell r="A283">
            <v>2.317880794701987E-3</v>
          </cell>
          <cell r="B283">
            <v>1.872308556450103E-2</v>
          </cell>
          <cell r="C283">
            <v>-1.8956068637139514E-2</v>
          </cell>
          <cell r="E283">
            <v>4.3994720630000003E-4</v>
          </cell>
          <cell r="F283">
            <v>5.3757388119999999E-2</v>
          </cell>
          <cell r="G283">
            <v>-2.2284122560000001E-2</v>
          </cell>
        </row>
        <row r="284">
          <cell r="A284">
            <v>1.6782292699042016E-2</v>
          </cell>
          <cell r="B284">
            <v>-5.3299025914353825E-3</v>
          </cell>
          <cell r="C284">
            <v>1.2087912087912026E-2</v>
          </cell>
          <cell r="E284">
            <v>-3.0782761649999998E-3</v>
          </cell>
          <cell r="F284">
            <v>9.0811965809999996E-3</v>
          </cell>
          <cell r="G284">
            <v>9.4966761630000003E-4</v>
          </cell>
        </row>
        <row r="285">
          <cell r="A285">
            <v>-1.8844629280655011E-2</v>
          </cell>
          <cell r="B285">
            <v>-2.8085735402808502E-2</v>
          </cell>
          <cell r="C285">
            <v>-2.0810712993123391E-2</v>
          </cell>
          <cell r="E285">
            <v>-1.852668725E-2</v>
          </cell>
          <cell r="F285">
            <v>7.8877713079999995E-2</v>
          </cell>
          <cell r="G285">
            <v>6.7836812139999994E-2</v>
          </cell>
        </row>
        <row r="286">
          <cell r="A286">
            <v>8.6760712629974888E-3</v>
          </cell>
          <cell r="B286">
            <v>-1.1977186311787121E-2</v>
          </cell>
          <cell r="C286">
            <v>1.3398632415450036E-2</v>
          </cell>
          <cell r="E286">
            <v>-2.7865168539999999E-2</v>
          </cell>
          <cell r="F286">
            <v>8.0225711480000003E-2</v>
          </cell>
          <cell r="G286">
            <v>-1.421590404E-2</v>
          </cell>
        </row>
        <row r="287">
          <cell r="A287">
            <v>-8.86408404464872E-3</v>
          </cell>
          <cell r="B287">
            <v>-9.6209351548965098E-4</v>
          </cell>
          <cell r="C287">
            <v>6.2004194401385302E-3</v>
          </cell>
          <cell r="E287">
            <v>-5.085529357E-3</v>
          </cell>
          <cell r="F287">
            <v>-2.225755167E-2</v>
          </cell>
          <cell r="G287">
            <v>-3.7404236139999998E-2</v>
          </cell>
        </row>
        <row r="288">
          <cell r="A288">
            <v>2.4511427625041704E-3</v>
          </cell>
          <cell r="B288">
            <v>-5.3929121725732115E-3</v>
          </cell>
          <cell r="C288">
            <v>2.0117806977797907E-2</v>
          </cell>
          <cell r="E288">
            <v>2.8345724910000002E-2</v>
          </cell>
          <cell r="F288">
            <v>1.4401858300000001E-2</v>
          </cell>
          <cell r="G288">
            <v>-9.8314606740000001E-3</v>
          </cell>
        </row>
        <row r="289">
          <cell r="A289">
            <v>5.4189796457837997E-3</v>
          </cell>
          <cell r="B289">
            <v>-2.3625096824167288E-2</v>
          </cell>
          <cell r="C289">
            <v>-2.2030736430665273E-2</v>
          </cell>
          <cell r="E289">
            <v>-2.1690013559999999E-2</v>
          </cell>
          <cell r="F289">
            <v>-2.816578887E-2</v>
          </cell>
          <cell r="G289">
            <v>7.5650118200000002E-3</v>
          </cell>
        </row>
        <row r="290">
          <cell r="A290">
            <v>0.13816221900880754</v>
          </cell>
          <cell r="B290">
            <v>6.6838556128520382E-2</v>
          </cell>
          <cell r="C290">
            <v>2.1073666999727434E-2</v>
          </cell>
          <cell r="E290">
            <v>3.325635104E-2</v>
          </cell>
          <cell r="F290">
            <v>1.8850141380000001E-3</v>
          </cell>
          <cell r="G290">
            <v>9.9953073670000003E-2</v>
          </cell>
        </row>
        <row r="291">
          <cell r="A291">
            <v>-2.2464772464772388E-2</v>
          </cell>
          <cell r="B291">
            <v>-8.1799591002044564E-3</v>
          </cell>
          <cell r="C291">
            <v>-1.8681611956231096E-3</v>
          </cell>
          <cell r="E291">
            <v>5.4090299510000002E-2</v>
          </cell>
          <cell r="F291">
            <v>7.2671683910000007E-2</v>
          </cell>
          <cell r="G291">
            <v>-1.407849829E-2</v>
          </cell>
        </row>
        <row r="292">
          <cell r="A292">
            <v>-1.5714538902345445E-2</v>
          </cell>
          <cell r="B292">
            <v>0</v>
          </cell>
          <cell r="C292">
            <v>-1.1586452762924213E-3</v>
          </cell>
          <cell r="E292">
            <v>2.5445292620000001E-2</v>
          </cell>
          <cell r="F292">
            <v>-2.7625520720000001E-2</v>
          </cell>
          <cell r="G292">
            <v>-1.0817827780000001E-2</v>
          </cell>
        </row>
        <row r="293">
          <cell r="A293">
            <v>4.7416121481304195E-3</v>
          </cell>
          <cell r="B293">
            <v>9.3720712277407976E-4</v>
          </cell>
          <cell r="C293">
            <v>7.1383956455787585E-3</v>
          </cell>
          <cell r="E293">
            <v>4.1356492969999998E-4</v>
          </cell>
          <cell r="F293">
            <v>-3.3821871479999999E-3</v>
          </cell>
          <cell r="G293">
            <v>8.0052493439999997E-2</v>
          </cell>
        </row>
        <row r="294">
          <cell r="A294">
            <v>-4.5997610513739814E-3</v>
          </cell>
          <cell r="B294">
            <v>1.2546816479400782E-2</v>
          </cell>
          <cell r="C294">
            <v>-1.559316027288035E-2</v>
          </cell>
          <cell r="E294">
            <v>3.5551880940000002E-2</v>
          </cell>
          <cell r="F294">
            <v>-2.2398190049999999E-2</v>
          </cell>
          <cell r="G294">
            <v>4.9007695419999997E-2</v>
          </cell>
        </row>
        <row r="295">
          <cell r="A295">
            <v>-2.0944607813718936E-2</v>
          </cell>
          <cell r="B295">
            <v>-1.6645089698539561E-3</v>
          </cell>
          <cell r="C295">
            <v>-9.090090900909056E-3</v>
          </cell>
          <cell r="E295">
            <v>-2.8343313370000001E-2</v>
          </cell>
          <cell r="F295">
            <v>-4.8599861139999997E-3</v>
          </cell>
          <cell r="G295">
            <v>-3.0888030890000001E-2</v>
          </cell>
        </row>
        <row r="296">
          <cell r="A296">
            <v>-9.5623390952556918E-3</v>
          </cell>
          <cell r="B296">
            <v>5.650240829937022E-2</v>
          </cell>
          <cell r="C296">
            <v>1.2261580381471468E-2</v>
          </cell>
          <cell r="E296">
            <v>1.6433853740000001E-2</v>
          </cell>
          <cell r="F296">
            <v>2.7209302330000001E-2</v>
          </cell>
          <cell r="G296">
            <v>1.6334661350000002E-2</v>
          </cell>
        </row>
        <row r="297">
          <cell r="A297">
            <v>1.9247431612823454E-2</v>
          </cell>
          <cell r="B297">
            <v>9.9772049798351706E-2</v>
          </cell>
          <cell r="C297">
            <v>3.9389860924181251E-2</v>
          </cell>
          <cell r="E297">
            <v>-2.3443815680000001E-2</v>
          </cell>
          <cell r="F297">
            <v>1.9696626670000002E-2</v>
          </cell>
          <cell r="G297">
            <v>7.4480595840000002E-3</v>
          </cell>
        </row>
        <row r="298">
          <cell r="A298">
            <v>7.0010322423947988E-2</v>
          </cell>
          <cell r="B298">
            <v>0.13568239795918377</v>
          </cell>
          <cell r="C298">
            <v>5.5248618784530436E-3</v>
          </cell>
          <cell r="E298">
            <v>-1.945364238E-2</v>
          </cell>
          <cell r="F298">
            <v>3.5746003550000002E-2</v>
          </cell>
          <cell r="G298">
            <v>-2.295719844E-2</v>
          </cell>
        </row>
        <row r="299">
          <cell r="A299">
            <v>-2.0258767449778711E-2</v>
          </cell>
          <cell r="B299">
            <v>-4.1976695212691408E-2</v>
          </cell>
          <cell r="C299">
            <v>8.1559065934066182E-3</v>
          </cell>
          <cell r="E299">
            <v>1.139721401E-2</v>
          </cell>
          <cell r="F299">
            <v>-2.5294748119999998E-2</v>
          </cell>
          <cell r="G299">
            <v>1.59299084E-3</v>
          </cell>
        </row>
        <row r="300">
          <cell r="A300">
            <v>2.2646973646104785E-2</v>
          </cell>
          <cell r="B300">
            <v>-2.5351699882766556E-2</v>
          </cell>
          <cell r="C300">
            <v>-2.7335433875500366E-2</v>
          </cell>
          <cell r="E300">
            <v>-1.711185309E-2</v>
          </cell>
          <cell r="F300">
            <v>-1.099626127E-2</v>
          </cell>
          <cell r="G300">
            <v>9.9403578530000009E-3</v>
          </cell>
        </row>
        <row r="301">
          <cell r="A301">
            <v>6.3717716357045762E-2</v>
          </cell>
          <cell r="B301">
            <v>-1.6989926326868285E-2</v>
          </cell>
          <cell r="C301">
            <v>-3.3619331115391379E-2</v>
          </cell>
          <cell r="E301">
            <v>-4.9681528660000002E-2</v>
          </cell>
          <cell r="F301">
            <v>6.2263731379999998E-3</v>
          </cell>
          <cell r="G301">
            <v>-1.6141732280000001E-2</v>
          </cell>
        </row>
        <row r="302">
          <cell r="A302">
            <v>1.118151323145805E-3</v>
          </cell>
          <cell r="B302">
            <v>-3.6249617620067259E-2</v>
          </cell>
          <cell r="C302">
            <v>-1.0418554085885047E-2</v>
          </cell>
          <cell r="E302">
            <v>-3.1277926720000002E-2</v>
          </cell>
          <cell r="F302">
            <v>-2.895027624E-2</v>
          </cell>
          <cell r="G302">
            <v>-3.1212484990000001E-2</v>
          </cell>
        </row>
        <row r="303">
          <cell r="A303">
            <v>5.424954792043424E-3</v>
          </cell>
          <cell r="B303">
            <v>2.6662434534200918E-2</v>
          </cell>
          <cell r="C303">
            <v>1.2725441728462881E-2</v>
          </cell>
          <cell r="E303">
            <v>-9.2250922510000001E-4</v>
          </cell>
          <cell r="F303">
            <v>8.4205735090000008E-3</v>
          </cell>
          <cell r="G303">
            <v>-1.404378356E-2</v>
          </cell>
        </row>
        <row r="304">
          <cell r="A304">
            <v>9.3313584426576432E-2</v>
          </cell>
          <cell r="B304">
            <v>4.9930437471015679E-2</v>
          </cell>
          <cell r="C304">
            <v>5.514373531007046E-3</v>
          </cell>
          <cell r="E304">
            <v>6.0941828250000003E-2</v>
          </cell>
          <cell r="F304">
            <v>-1.4669374860000001E-2</v>
          </cell>
          <cell r="G304">
            <v>1.7595307920000001E-2</v>
          </cell>
        </row>
        <row r="305">
          <cell r="A305">
            <v>-2.28856202825625E-2</v>
          </cell>
          <cell r="B305">
            <v>-3.7691401648998854E-2</v>
          </cell>
          <cell r="C305">
            <v>-1.0968263957565394E-2</v>
          </cell>
          <cell r="E305">
            <v>-1.9147084419999998E-2</v>
          </cell>
          <cell r="F305">
            <v>-8.0164910669999999E-3</v>
          </cell>
          <cell r="G305">
            <v>3.7052284890000002E-2</v>
          </cell>
        </row>
        <row r="306">
          <cell r="A306">
            <v>-3.8128249566724663E-3</v>
          </cell>
          <cell r="B306">
            <v>-2.0042839657282777E-2</v>
          </cell>
          <cell r="C306">
            <v>1.1908008362875993E-2</v>
          </cell>
          <cell r="E306">
            <v>0</v>
          </cell>
          <cell r="F306">
            <v>-4.6178711609999997E-3</v>
          </cell>
          <cell r="G306">
            <v>-1.0321556169999999E-2</v>
          </cell>
        </row>
        <row r="307">
          <cell r="A307">
            <v>7.8536633860224452E-3</v>
          </cell>
          <cell r="B307">
            <v>1.748633879781428E-2</v>
          </cell>
          <cell r="C307">
            <v>4.6802012217032056E-2</v>
          </cell>
          <cell r="E307">
            <v>-2.2182786159999999E-3</v>
          </cell>
          <cell r="F307">
            <v>-1.0206448619999999E-2</v>
          </cell>
          <cell r="G307">
            <v>1.2835940630000001E-2</v>
          </cell>
        </row>
        <row r="308">
          <cell r="A308">
            <v>1.0899585717103921E-2</v>
          </cell>
          <cell r="B308">
            <v>-3.8361209145312261E-3</v>
          </cell>
          <cell r="C308">
            <v>1.604736977602338E-2</v>
          </cell>
          <cell r="E308">
            <v>-1.20053357E-2</v>
          </cell>
          <cell r="F308">
            <v>1.218654793E-2</v>
          </cell>
          <cell r="G308">
            <v>3.1287128710000001E-2</v>
          </cell>
        </row>
        <row r="309">
          <cell r="A309">
            <v>-6.6839049617016246E-3</v>
          </cell>
          <cell r="B309">
            <v>-1.540357362908326E-3</v>
          </cell>
          <cell r="C309">
            <v>-9.6283783783783824E-3</v>
          </cell>
          <cell r="E309">
            <v>-6.300630063E-3</v>
          </cell>
          <cell r="F309">
            <v>-1.180828896E-2</v>
          </cell>
          <cell r="G309">
            <v>-2.8801843319999999E-2</v>
          </cell>
        </row>
        <row r="310">
          <cell r="A310">
            <v>-6.4833005893909848E-3</v>
          </cell>
          <cell r="B310">
            <v>-3.6099969145325463E-2</v>
          </cell>
          <cell r="C310">
            <v>-5.1168343851271409E-3</v>
          </cell>
          <cell r="E310">
            <v>9.0579710140000001E-4</v>
          </cell>
          <cell r="F310">
            <v>3.3036551079999997E-2</v>
          </cell>
          <cell r="G310">
            <v>-4.349545275E-3</v>
          </cell>
        </row>
        <row r="311">
          <cell r="A311">
            <v>1.3545580383626589E-2</v>
          </cell>
          <cell r="B311">
            <v>3.1370038412291947E-2</v>
          </cell>
          <cell r="C311">
            <v>-2.5715755186010388E-3</v>
          </cell>
          <cell r="E311">
            <v>3.4841628960000003E-2</v>
          </cell>
          <cell r="F311">
            <v>3.2887276030000002E-2</v>
          </cell>
          <cell r="G311">
            <v>-4.7656870529999996E-3</v>
          </cell>
        </row>
        <row r="312">
          <cell r="A312">
            <v>6.0140474100087889E-2</v>
          </cell>
          <cell r="B312">
            <v>-1.0086902545003083E-2</v>
          </cell>
          <cell r="C312">
            <v>-2.3719491234101109E-2</v>
          </cell>
          <cell r="E312">
            <v>-5.6843025799999999E-3</v>
          </cell>
          <cell r="F312">
            <v>9.8814229249999993E-3</v>
          </cell>
          <cell r="G312">
            <v>-1.995211492E-3</v>
          </cell>
        </row>
        <row r="313">
          <cell r="A313">
            <v>1.518288474810214E-2</v>
          </cell>
          <cell r="B313">
            <v>2.5082301301144402E-2</v>
          </cell>
          <cell r="C313">
            <v>1.8397887323943693E-2</v>
          </cell>
          <cell r="E313">
            <v>-1.143359719E-2</v>
          </cell>
          <cell r="F313">
            <v>3.6312241789999998E-2</v>
          </cell>
          <cell r="G313">
            <v>2.7988804480000001E-3</v>
          </cell>
        </row>
        <row r="314">
          <cell r="A314">
            <v>-2.3113528212100201E-3</v>
          </cell>
          <cell r="B314">
            <v>-2.1410001529285801E-2</v>
          </cell>
          <cell r="C314">
            <v>8.9895410147809336E-3</v>
          </cell>
          <cell r="E314">
            <v>-1.290035587E-2</v>
          </cell>
          <cell r="F314">
            <v>-3.5249685269999997E-2</v>
          </cell>
          <cell r="G314">
            <v>-3.1897926629999998E-3</v>
          </cell>
        </row>
        <row r="315">
          <cell r="A315">
            <v>-3.1797946761151991E-3</v>
          </cell>
          <cell r="B315">
            <v>3.2973902172214291E-2</v>
          </cell>
          <cell r="C315">
            <v>4.4033239098774955E-2</v>
          </cell>
          <cell r="E315">
            <v>-1.351960342E-2</v>
          </cell>
          <cell r="F315">
            <v>1.5224010440000001E-3</v>
          </cell>
          <cell r="G315">
            <v>-8.0000000000000002E-3</v>
          </cell>
        </row>
        <row r="316">
          <cell r="A316">
            <v>-9.6153846153845743E-3</v>
          </cell>
          <cell r="B316">
            <v>-1.9213313161875887E-2</v>
          </cell>
          <cell r="C316">
            <v>-2.3713793386395343E-2</v>
          </cell>
          <cell r="E316">
            <v>-1.964367291E-2</v>
          </cell>
          <cell r="F316">
            <v>-2.17155266E-2</v>
          </cell>
          <cell r="G316">
            <v>-3.6290322580000002E-3</v>
          </cell>
        </row>
        <row r="317">
          <cell r="A317">
            <v>-1.8267151336677067E-2</v>
          </cell>
          <cell r="B317">
            <v>-1.0797470306955605E-3</v>
          </cell>
          <cell r="C317">
            <v>4.1687678601445566E-2</v>
          </cell>
          <cell r="E317">
            <v>1.397949674E-3</v>
          </cell>
          <cell r="F317">
            <v>3.1076581579999999E-3</v>
          </cell>
          <cell r="G317">
            <v>-6.0704168350000001E-3</v>
          </cell>
        </row>
        <row r="318">
          <cell r="A318">
            <v>-1.6966629171353498E-2</v>
          </cell>
          <cell r="B318">
            <v>-8.0296479308216515E-3</v>
          </cell>
          <cell r="C318">
            <v>-1.0004841052121953E-2</v>
          </cell>
          <cell r="E318">
            <v>1.6286644950000002E-2</v>
          </cell>
          <cell r="F318">
            <v>2.212878956E-4</v>
          </cell>
          <cell r="G318">
            <v>1.9543973940000001E-2</v>
          </cell>
        </row>
        <row r="319">
          <cell r="A319">
            <v>-4.1479927529323316E-3</v>
          </cell>
          <cell r="B319">
            <v>7.4719800747198636E-3</v>
          </cell>
          <cell r="C319">
            <v>1.4669926650366146E-3</v>
          </cell>
          <cell r="E319">
            <v>-1.8315018320000001E-3</v>
          </cell>
          <cell r="F319">
            <v>3.6725663720000003E-2</v>
          </cell>
          <cell r="G319">
            <v>4.3929712459999997E-3</v>
          </cell>
        </row>
        <row r="320">
          <cell r="A320">
            <v>7.9954038397090418E-3</v>
          </cell>
          <cell r="B320">
            <v>-7.8800988875155301E-3</v>
          </cell>
          <cell r="C320">
            <v>1.2939453125000028E-2</v>
          </cell>
          <cell r="E320">
            <v>5.9633027519999998E-3</v>
          </cell>
          <cell r="F320">
            <v>4.139991464E-2</v>
          </cell>
          <cell r="G320">
            <v>0</v>
          </cell>
        </row>
        <row r="321">
          <cell r="A321">
            <v>-9.3568918020329964E-3</v>
          </cell>
          <cell r="B321">
            <v>6.5410372216165979E-3</v>
          </cell>
          <cell r="C321">
            <v>9.0784928095122962E-3</v>
          </cell>
          <cell r="E321">
            <v>1.0943912449999999E-2</v>
          </cell>
          <cell r="F321">
            <v>-1.5983606559999999E-2</v>
          </cell>
          <cell r="G321">
            <v>-1.4711729620000001E-2</v>
          </cell>
        </row>
        <row r="322">
          <cell r="A322">
            <v>-3.7876971760078806E-3</v>
          </cell>
          <cell r="B322">
            <v>-3.0945381401819623E-4</v>
          </cell>
          <cell r="C322">
            <v>1.7914012738853503E-2</v>
          </cell>
          <cell r="E322">
            <v>1.48849797E-2</v>
          </cell>
          <cell r="F322">
            <v>-8.1216159930000004E-3</v>
          </cell>
          <cell r="G322">
            <v>9.9677159000000001E-2</v>
          </cell>
        </row>
        <row r="323">
          <cell r="A323">
            <v>-1.7229762248532187E-2</v>
          </cell>
          <cell r="B323">
            <v>4.4884692772017686E-3</v>
          </cell>
          <cell r="C323">
            <v>-9.4642158779819612E-3</v>
          </cell>
          <cell r="E323">
            <v>0</v>
          </cell>
          <cell r="F323">
            <v>-2.7713625870000001E-2</v>
          </cell>
          <cell r="G323">
            <v>4.2568807340000001E-2</v>
          </cell>
        </row>
        <row r="324">
          <cell r="A324">
            <v>-1.2781586679725714E-2</v>
          </cell>
          <cell r="B324">
            <v>-2.0030816640986198E-2</v>
          </cell>
          <cell r="C324">
            <v>-2.6058117498420699E-2</v>
          </cell>
          <cell r="E324">
            <v>-2.977777778E-2</v>
          </cell>
          <cell r="F324">
            <v>-3.6925070179999998E-2</v>
          </cell>
          <cell r="G324">
            <v>-4.8574445619999997E-2</v>
          </cell>
        </row>
        <row r="325">
          <cell r="A325">
            <v>6.1213353836995922E-2</v>
          </cell>
          <cell r="B325">
            <v>4.9999999999999996E-2</v>
          </cell>
          <cell r="C325">
            <v>3.2106372628506519E-2</v>
          </cell>
          <cell r="E325">
            <v>9.1617040769999996E-4</v>
          </cell>
          <cell r="F325">
            <v>4.2600896859999998E-3</v>
          </cell>
          <cell r="G325">
            <v>2.145763966E-2</v>
          </cell>
        </row>
        <row r="326">
          <cell r="A326">
            <v>1.1779554059739081E-2</v>
          </cell>
          <cell r="B326">
            <v>4.9865229110512103E-2</v>
          </cell>
          <cell r="C326">
            <v>6.5985860172819259E-3</v>
          </cell>
          <cell r="E326">
            <v>-2.7459954229999998E-3</v>
          </cell>
          <cell r="F326">
            <v>-7.814244251E-3</v>
          </cell>
          <cell r="G326">
            <v>-3.2234697569999998E-2</v>
          </cell>
        </row>
        <row r="327">
          <cell r="A327">
            <v>1.9080619080619164E-2</v>
          </cell>
          <cell r="B327">
            <v>4.3075167593781147E-2</v>
          </cell>
          <cell r="C327">
            <v>1.2876541282971795E-2</v>
          </cell>
          <cell r="E327">
            <v>9.1785222580000004E-4</v>
          </cell>
          <cell r="F327">
            <v>4.387938794E-2</v>
          </cell>
          <cell r="G327">
            <v>2.3952095810000001E-2</v>
          </cell>
        </row>
        <row r="328">
          <cell r="A328">
            <v>1.6637954483633973E-2</v>
          </cell>
          <cell r="B328">
            <v>5.0047859975386452E-2</v>
          </cell>
          <cell r="C328">
            <v>2.5271592572617314E-2</v>
          </cell>
          <cell r="E328">
            <v>-9.1701054559999995E-3</v>
          </cell>
          <cell r="F328">
            <v>-6.0357835739999997E-3</v>
          </cell>
          <cell r="G328">
            <v>-5.4824561399999996E-3</v>
          </cell>
        </row>
        <row r="329">
          <cell r="A329">
            <v>-1.6677814938684546E-2</v>
          </cell>
          <cell r="B329">
            <v>4.987628597473627E-2</v>
          </cell>
          <cell r="C329">
            <v>2.577590741714892E-2</v>
          </cell>
          <cell r="E329">
            <v>-9.2549745490000009E-3</v>
          </cell>
          <cell r="F329">
            <v>0</v>
          </cell>
          <cell r="G329">
            <v>-2.205071665E-2</v>
          </cell>
        </row>
        <row r="330">
          <cell r="A330">
            <v>6.3715931250283436E-2</v>
          </cell>
          <cell r="B330">
            <v>1.4140411808484254E-2</v>
          </cell>
          <cell r="C330">
            <v>6.8571428571428672E-2</v>
          </cell>
          <cell r="E330">
            <v>8.8743577770000002E-3</v>
          </cell>
          <cell r="F330">
            <v>4.3374539149999998E-4</v>
          </cell>
          <cell r="G330">
            <v>3.0063885759999999E-3</v>
          </cell>
        </row>
        <row r="331">
          <cell r="A331">
            <v>-7.0344474761255115E-3</v>
          </cell>
          <cell r="B331">
            <v>-1.9569471624266248E-2</v>
          </cell>
          <cell r="C331">
            <v>-1.665981077745788E-2</v>
          </cell>
          <cell r="E331">
            <v>-2.2222222220000001E-2</v>
          </cell>
          <cell r="F331">
            <v>8.6711467590000002E-4</v>
          </cell>
          <cell r="G331">
            <v>1.498688647E-3</v>
          </cell>
        </row>
        <row r="332">
          <cell r="A332">
            <v>4.3321454639131035E-2</v>
          </cell>
          <cell r="B332">
            <v>4.9900199600798403E-2</v>
          </cell>
          <cell r="C332">
            <v>-1.6872341908945241E-2</v>
          </cell>
          <cell r="E332">
            <v>-2.840909091E-3</v>
          </cell>
          <cell r="F332">
            <v>6.3461121940000004E-2</v>
          </cell>
          <cell r="G332">
            <v>5.836139169E-2</v>
          </cell>
        </row>
        <row r="333">
          <cell r="A333">
            <v>9.6707818930041149E-3</v>
          </cell>
          <cell r="B333">
            <v>-3.3626425855513287E-2</v>
          </cell>
          <cell r="C333">
            <v>-2.0565917310828457E-3</v>
          </cell>
          <cell r="E333">
            <v>-1.1870845200000001E-2</v>
          </cell>
          <cell r="F333">
            <v>-2.0366598780000001E-3</v>
          </cell>
          <cell r="G333">
            <v>9.1905266879999999E-3</v>
          </cell>
        </row>
        <row r="334">
          <cell r="A334">
            <v>-1.4754432443448061E-2</v>
          </cell>
          <cell r="B334">
            <v>-3.5903110783228845E-2</v>
          </cell>
          <cell r="C334">
            <v>6.3956793632746279E-3</v>
          </cell>
          <cell r="E334">
            <v>-2.7871215760000002E-2</v>
          </cell>
          <cell r="F334">
            <v>-3.2448979590000003E-2</v>
          </cell>
          <cell r="G334">
            <v>-3.7828371280000002E-2</v>
          </cell>
        </row>
        <row r="335">
          <cell r="A335">
            <v>-2.2090762420882839E-2</v>
          </cell>
          <cell r="B335">
            <v>2.0278025762020195E-2</v>
          </cell>
          <cell r="C335">
            <v>2.146589464764858E-2</v>
          </cell>
          <cell r="E335">
            <v>2.0761245670000001E-2</v>
          </cell>
          <cell r="F335">
            <v>-2.278000422E-2</v>
          </cell>
          <cell r="G335">
            <v>-2.257007645E-2</v>
          </cell>
        </row>
        <row r="336">
          <cell r="A336">
            <v>1.6498159820635774E-3</v>
          </cell>
          <cell r="B336">
            <v>-3.1625000000000014E-2</v>
          </cell>
          <cell r="C336">
            <v>-1.2235586893405297E-2</v>
          </cell>
          <cell r="E336">
            <v>4.3583535109999998E-3</v>
          </cell>
          <cell r="F336">
            <v>-2.8059572629999998E-3</v>
          </cell>
          <cell r="G336">
            <v>-1.824953445E-2</v>
          </cell>
        </row>
        <row r="337">
          <cell r="A337">
            <v>-2.153898133288438E-3</v>
          </cell>
          <cell r="B337">
            <v>-1.8200593778236691E-2</v>
          </cell>
          <cell r="C337">
            <v>-1.1687311918258714E-2</v>
          </cell>
          <cell r="E337">
            <v>-1.6875602699999999E-2</v>
          </cell>
          <cell r="F337">
            <v>-2.0562770559999999E-2</v>
          </cell>
          <cell r="G337">
            <v>-1.6691957510000001E-2</v>
          </cell>
        </row>
        <row r="338">
          <cell r="A338">
            <v>-6.302111990519306E-2</v>
          </cell>
          <cell r="B338">
            <v>-4.9566132001051748E-2</v>
          </cell>
          <cell r="C338">
            <v>-2.7333238918000179E-2</v>
          </cell>
          <cell r="E338">
            <v>-3.3349681220000003E-2</v>
          </cell>
          <cell r="F338">
            <v>-4.950276243E-2</v>
          </cell>
          <cell r="G338">
            <v>-3.9737654320000003E-2</v>
          </cell>
        </row>
        <row r="339">
          <cell r="A339">
            <v>3.8576203812449014E-2</v>
          </cell>
          <cell r="B339">
            <v>2.9326324526213726E-2</v>
          </cell>
          <cell r="C339">
            <v>3.8293535235876461E-2</v>
          </cell>
          <cell r="E339">
            <v>-1.927955353E-2</v>
          </cell>
          <cell r="F339">
            <v>-2.4412927229999999E-2</v>
          </cell>
          <cell r="G339">
            <v>1.9686621130000002E-2</v>
          </cell>
        </row>
        <row r="340">
          <cell r="A340">
            <v>-4.958246346555166E-3</v>
          </cell>
          <cell r="B340">
            <v>3.5479102271200116E-2</v>
          </cell>
          <cell r="C340">
            <v>6.4507081755713607E-3</v>
          </cell>
          <cell r="E340">
            <v>2.0693222970000001E-2</v>
          </cell>
          <cell r="F340">
            <v>7.0066730219999998E-2</v>
          </cell>
          <cell r="G340">
            <v>2.2458628840000001E-2</v>
          </cell>
        </row>
        <row r="341">
          <cell r="A341">
            <v>-9.7473555380715882E-3</v>
          </cell>
          <cell r="B341">
            <v>-2.1155094094743615E-2</v>
          </cell>
          <cell r="C341">
            <v>1.8322418837954546E-2</v>
          </cell>
          <cell r="E341">
            <v>-1.0643689810000001E-2</v>
          </cell>
          <cell r="F341">
            <v>-3.853006682E-2</v>
          </cell>
          <cell r="G341">
            <v>1.9267822739999999E-3</v>
          </cell>
        </row>
        <row r="342">
          <cell r="A342">
            <v>-5.7338335908188078E-2</v>
          </cell>
          <cell r="B342">
            <v>1.4319809069212387E-2</v>
          </cell>
          <cell r="C342">
            <v>3.9474584388041398E-2</v>
          </cell>
          <cell r="E342">
            <v>-1.229508197E-2</v>
          </cell>
          <cell r="F342">
            <v>2.2932592080000001E-2</v>
          </cell>
          <cell r="G342">
            <v>5.5E-2</v>
          </cell>
        </row>
        <row r="343">
          <cell r="A343">
            <v>-2.8095148904289193E-3</v>
          </cell>
          <cell r="B343">
            <v>-2.4313725490196073E-2</v>
          </cell>
          <cell r="C343">
            <v>-1.0333026194550435E-2</v>
          </cell>
          <cell r="E343">
            <v>-2.9564315349999998E-2</v>
          </cell>
          <cell r="F343">
            <v>-2.3324275360000001E-2</v>
          </cell>
          <cell r="G343">
            <v>-2.5154939849999999E-2</v>
          </cell>
        </row>
        <row r="344">
          <cell r="A344">
            <v>-2.8080390683696343E-2</v>
          </cell>
          <cell r="B344">
            <v>-5.0911039657019755E-3</v>
          </cell>
          <cell r="C344">
            <v>-2.194586686174187E-3</v>
          </cell>
          <cell r="E344">
            <v>-1.4965259220000001E-2</v>
          </cell>
          <cell r="F344">
            <v>-2.689543241E-2</v>
          </cell>
          <cell r="G344">
            <v>-2.7299925209999999E-2</v>
          </cell>
        </row>
        <row r="345">
          <cell r="A345">
            <v>-4.647792057203607E-2</v>
          </cell>
          <cell r="B345">
            <v>-4.9959601400484888E-2</v>
          </cell>
          <cell r="C345">
            <v>-8.3177819248200419E-2</v>
          </cell>
          <cell r="E345">
            <v>-2.6587086270000001E-2</v>
          </cell>
          <cell r="F345">
            <v>-2.573266619E-2</v>
          </cell>
          <cell r="G345">
            <v>-2.6912725870000001E-2</v>
          </cell>
        </row>
        <row r="346">
          <cell r="A346">
            <v>-6.5869477097689505E-2</v>
          </cell>
          <cell r="B346">
            <v>-4.9893692416725671E-2</v>
          </cell>
          <cell r="C346">
            <v>-1.2285548124454766E-2</v>
          </cell>
          <cell r="E346">
            <v>-3.3444816049999999E-2</v>
          </cell>
          <cell r="F346">
            <v>-3.8640254339999999E-2</v>
          </cell>
          <cell r="G346">
            <v>-5.728960885E-2</v>
          </cell>
        </row>
        <row r="347">
          <cell r="A347">
            <v>5.2072032978954221E-2</v>
          </cell>
          <cell r="B347">
            <v>1.014471132328797E-2</v>
          </cell>
          <cell r="C347">
            <v>3.3855891661146643E-2</v>
          </cell>
          <cell r="E347">
            <v>5.4209919260000003E-2</v>
          </cell>
          <cell r="F347">
            <v>3.586873569E-2</v>
          </cell>
          <cell r="G347">
            <v>4.0234702429999998E-2</v>
          </cell>
        </row>
        <row r="348">
          <cell r="A348">
            <v>-1.2476799340070024E-2</v>
          </cell>
          <cell r="B348">
            <v>1.4178112538768396E-2</v>
          </cell>
          <cell r="C348">
            <v>-1.0322488787641408E-2</v>
          </cell>
          <cell r="E348">
            <v>3.8293216630000002E-2</v>
          </cell>
          <cell r="F348">
            <v>-2.2102161100000001E-3</v>
          </cell>
          <cell r="G348">
            <v>6.768734891E-2</v>
          </cell>
        </row>
        <row r="349">
          <cell r="A349">
            <v>-2.5321081758379448E-2</v>
          </cell>
          <cell r="B349">
            <v>-3.0435415756516721E-2</v>
          </cell>
          <cell r="C349">
            <v>-1.0861746511293477E-2</v>
          </cell>
          <cell r="E349">
            <v>-1.4225500530000001E-2</v>
          </cell>
          <cell r="F349">
            <v>-2.46123554E-3</v>
          </cell>
          <cell r="G349">
            <v>-3.3962264150000001E-3</v>
          </cell>
        </row>
        <row r="350">
          <cell r="A350">
            <v>1.3926830574749096E-3</v>
          </cell>
          <cell r="B350">
            <v>3.5145689396215131E-2</v>
          </cell>
          <cell r="C350">
            <v>6.6177005308704576E-3</v>
          </cell>
          <cell r="E350">
            <v>7.5895243190000003E-2</v>
          </cell>
          <cell r="F350">
            <v>1.8011349619999999E-2</v>
          </cell>
          <cell r="G350">
            <v>-1.4767133660000001E-2</v>
          </cell>
        </row>
        <row r="351">
          <cell r="A351">
            <v>3.573147900508155E-2</v>
          </cell>
          <cell r="B351">
            <v>4.5269878119558973E-2</v>
          </cell>
          <cell r="C351">
            <v>4.0745557000433572E-2</v>
          </cell>
          <cell r="E351">
            <v>-1.043219076E-2</v>
          </cell>
          <cell r="F351">
            <v>7.0285991269999999E-3</v>
          </cell>
          <cell r="G351">
            <v>2.1521906229999999E-2</v>
          </cell>
        </row>
        <row r="352">
          <cell r="A352">
            <v>-3.0470484945513939E-3</v>
          </cell>
          <cell r="B352">
            <v>9.0227651304829459E-3</v>
          </cell>
          <cell r="C352">
            <v>6.7333055671248013E-3</v>
          </cell>
          <cell r="E352">
            <v>-1.1044176710000001E-2</v>
          </cell>
          <cell r="F352">
            <v>-2.8640192540000001E-2</v>
          </cell>
          <cell r="G352">
            <v>-3.3483822420000003E-2</v>
          </cell>
        </row>
        <row r="353">
          <cell r="A353">
            <v>9.9461251554081101E-3</v>
          </cell>
          <cell r="B353">
            <v>-7.2912367588389209E-3</v>
          </cell>
          <cell r="C353">
            <v>-2.6959939322898686E-2</v>
          </cell>
          <cell r="E353">
            <v>-1.7258883249999999E-2</v>
          </cell>
          <cell r="F353">
            <v>3.1714568880000002E-2</v>
          </cell>
          <cell r="G353">
            <v>-1.8295056439999999E-2</v>
          </cell>
        </row>
        <row r="354">
          <cell r="A354">
            <v>-1.0925318013951557E-2</v>
          </cell>
          <cell r="B354">
            <v>-6.513303769401315E-3</v>
          </cell>
          <cell r="C354">
            <v>9.8497732426302883E-3</v>
          </cell>
          <cell r="E354">
            <v>1.239669421E-2</v>
          </cell>
          <cell r="F354">
            <v>6.4841498559999999E-3</v>
          </cell>
          <cell r="G354">
            <v>-1.229183188E-2</v>
          </cell>
        </row>
        <row r="355">
          <cell r="A355">
            <v>2.8885546854742542E-2</v>
          </cell>
          <cell r="B355">
            <v>-5.4400892732598769E-3</v>
          </cell>
          <cell r="C355">
            <v>1.3051715669075951E-2</v>
          </cell>
          <cell r="E355">
            <v>-2.9591836730000001E-2</v>
          </cell>
          <cell r="F355">
            <v>-4.5335242190000001E-3</v>
          </cell>
          <cell r="G355">
            <v>2.769971899E-2</v>
          </cell>
        </row>
        <row r="356">
          <cell r="A356">
            <v>-1.2298387096774239E-2</v>
          </cell>
          <cell r="B356">
            <v>-8.6956521739129083E-3</v>
          </cell>
          <cell r="C356">
            <v>-4.6408533628871365E-3</v>
          </cell>
          <cell r="E356">
            <v>1.577287066E-2</v>
          </cell>
          <cell r="F356">
            <v>-6.9511025889999996E-3</v>
          </cell>
          <cell r="G356">
            <v>8.5156250000000003E-2</v>
          </cell>
        </row>
        <row r="357">
          <cell r="A357">
            <v>-1.0767503572157538E-2</v>
          </cell>
          <cell r="B357">
            <v>-1.9666100735710249E-2</v>
          </cell>
          <cell r="C357">
            <v>-5.7759220598467926E-3</v>
          </cell>
          <cell r="E357">
            <v>-2.070393375E-3</v>
          </cell>
          <cell r="F357">
            <v>-3.5964277090000003E-2</v>
          </cell>
          <cell r="G357">
            <v>-6.7674586029999997E-2</v>
          </cell>
        </row>
        <row r="358">
          <cell r="A358">
            <v>1.5475883415011606E-3</v>
          </cell>
          <cell r="B358">
            <v>2.0926540626352842E-2</v>
          </cell>
          <cell r="C358">
            <v>8.3992440680341954E-4</v>
          </cell>
          <cell r="E358">
            <v>1.0373443980000001E-2</v>
          </cell>
          <cell r="F358">
            <v>5.25788683E-3</v>
          </cell>
          <cell r="G358">
            <v>2.162162162E-2</v>
          </cell>
        </row>
        <row r="359">
          <cell r="A359">
            <v>-8.0350244656193191E-3</v>
          </cell>
          <cell r="B359">
            <v>-1.2157195363302226E-2</v>
          </cell>
          <cell r="C359">
            <v>1.1958878243233649E-2</v>
          </cell>
          <cell r="E359">
            <v>-1.078028747E-2</v>
          </cell>
          <cell r="F359">
            <v>-1.544209215E-2</v>
          </cell>
          <cell r="G359">
            <v>1.662887377E-2</v>
          </cell>
        </row>
        <row r="360">
          <cell r="A360">
            <v>5.0417986395970664E-2</v>
          </cell>
          <cell r="B360">
            <v>3.2913566113337723E-3</v>
          </cell>
          <cell r="C360">
            <v>1.1402902557014554E-2</v>
          </cell>
          <cell r="E360">
            <v>-3.632589517E-3</v>
          </cell>
          <cell r="F360">
            <v>4.3005312419999997E-3</v>
          </cell>
          <cell r="G360">
            <v>2.6394052040000001E-2</v>
          </cell>
        </row>
        <row r="361">
          <cell r="A361">
            <v>-9.0954028670292095E-3</v>
          </cell>
          <cell r="B361">
            <v>4.1078305519897239E-2</v>
          </cell>
          <cell r="C361">
            <v>-7.652886914929994E-3</v>
          </cell>
          <cell r="E361">
            <v>7.291666667E-3</v>
          </cell>
          <cell r="F361">
            <v>7.0528967249999996E-3</v>
          </cell>
          <cell r="G361">
            <v>-6.1571894239999996E-3</v>
          </cell>
        </row>
        <row r="362">
          <cell r="A362">
            <v>3.2774618377731358E-2</v>
          </cell>
          <cell r="B362">
            <v>-2.7401013837506541E-4</v>
          </cell>
          <cell r="C362">
            <v>1.9279763134338714E-3</v>
          </cell>
          <cell r="E362">
            <v>1.0341261629999999E-2</v>
          </cell>
          <cell r="F362">
            <v>2.076038019E-2</v>
          </cell>
          <cell r="G362">
            <v>8.7463556849999999E-2</v>
          </cell>
        </row>
        <row r="363">
          <cell r="A363">
            <v>3.6226633821185329E-2</v>
          </cell>
          <cell r="B363">
            <v>-3.8371933671371952E-3</v>
          </cell>
          <cell r="C363">
            <v>-1.2576455226444809E-2</v>
          </cell>
          <cell r="E363">
            <v>-1.074718526E-2</v>
          </cell>
          <cell r="F363">
            <v>-1.4702278850000001E-3</v>
          </cell>
          <cell r="G363">
            <v>-3.6863270779999999E-2</v>
          </cell>
        </row>
        <row r="364">
          <cell r="A364">
            <v>-1.8971705588962041E-2</v>
          </cell>
          <cell r="B364">
            <v>-2.6688677947448038E-2</v>
          </cell>
          <cell r="C364">
            <v>-3.542594654788421E-2</v>
          </cell>
          <cell r="E364">
            <v>5.328504915E-2</v>
          </cell>
          <cell r="F364">
            <v>-2.1349693249999999E-2</v>
          </cell>
          <cell r="G364">
            <v>-2.8183716080000001E-2</v>
          </cell>
        </row>
        <row r="365">
          <cell r="A365">
            <v>-8.338876746175046E-2</v>
          </cell>
          <cell r="B365">
            <v>-5.0035335689046022E-2</v>
          </cell>
          <cell r="C365">
            <v>-9.5822209394617219E-2</v>
          </cell>
          <cell r="E365">
            <v>-2.1611001960000001E-2</v>
          </cell>
          <cell r="F365">
            <v>-1.955867603E-2</v>
          </cell>
          <cell r="G365">
            <v>-2.5778732549999999E-2</v>
          </cell>
        </row>
        <row r="366">
          <cell r="A366">
            <v>-2.840702918459383E-2</v>
          </cell>
          <cell r="B366">
            <v>-4.9694985865198583E-2</v>
          </cell>
          <cell r="C366">
            <v>3.1202617508578698E-2</v>
          </cell>
          <cell r="E366">
            <v>4.3674698800000002E-2</v>
          </cell>
          <cell r="F366">
            <v>4.347826087E-3</v>
          </cell>
          <cell r="G366">
            <v>1.24954061E-2</v>
          </cell>
        </row>
        <row r="367">
          <cell r="A367">
            <v>3.9001227124793328E-2</v>
          </cell>
          <cell r="B367">
            <v>4.9945201189917098E-2</v>
          </cell>
          <cell r="C367">
            <v>1.0524686581024715E-2</v>
          </cell>
          <cell r="E367">
            <v>2.693602694E-2</v>
          </cell>
          <cell r="F367">
            <v>1.298701299E-2</v>
          </cell>
          <cell r="G367">
            <v>-1.0163339380000001E-2</v>
          </cell>
        </row>
        <row r="368">
          <cell r="A368">
            <v>2.2542877683064528E-2</v>
          </cell>
          <cell r="B368">
            <v>4.9955263942737763E-2</v>
          </cell>
          <cell r="C368">
            <v>9.8790013784652471E-3</v>
          </cell>
          <cell r="E368">
            <v>-2.2014051520000001E-2</v>
          </cell>
          <cell r="F368">
            <v>-4.2735042739999998E-3</v>
          </cell>
          <cell r="G368">
            <v>-2.200220022E-3</v>
          </cell>
        </row>
        <row r="369">
          <cell r="A369">
            <v>-1.1399588208707902E-2</v>
          </cell>
          <cell r="B369">
            <v>-2.741087913648619E-2</v>
          </cell>
          <cell r="C369">
            <v>-3.5337832714036635E-2</v>
          </cell>
          <cell r="E369">
            <v>-7.183908046E-3</v>
          </cell>
          <cell r="F369">
            <v>-1.7924766469999999E-2</v>
          </cell>
          <cell r="G369">
            <v>6.6152149939999998E-3</v>
          </cell>
        </row>
        <row r="370">
          <cell r="A370">
            <v>-2.2350909275626659E-3</v>
          </cell>
          <cell r="B370">
            <v>-2.7453271028037522E-2</v>
          </cell>
          <cell r="C370">
            <v>-1.2577627545004057E-3</v>
          </cell>
          <cell r="E370">
            <v>-8.2006753500000005E-3</v>
          </cell>
          <cell r="F370">
            <v>3.2647814910000003E-2</v>
          </cell>
          <cell r="G370">
            <v>8.7623220150000007E-3</v>
          </cell>
        </row>
        <row r="371">
          <cell r="A371">
            <v>8.0236228489970543E-2</v>
          </cell>
          <cell r="B371">
            <v>-2.7027027027025918E-3</v>
          </cell>
          <cell r="C371">
            <v>8.264462809917333E-3</v>
          </cell>
          <cell r="E371">
            <v>-9.7276264590000008E-3</v>
          </cell>
          <cell r="F371">
            <v>1.468757779E-2</v>
          </cell>
          <cell r="G371">
            <v>2.8230184580000001E-2</v>
          </cell>
        </row>
        <row r="372">
          <cell r="A372">
            <v>3.3556414365161567E-2</v>
          </cell>
          <cell r="B372">
            <v>4.8479373682625698E-2</v>
          </cell>
          <cell r="C372">
            <v>1.1397345823575395E-2</v>
          </cell>
          <cell r="E372">
            <v>2.2593320239999999E-2</v>
          </cell>
          <cell r="F372">
            <v>-1.251226693E-2</v>
          </cell>
          <cell r="G372">
            <v>-2.780711017E-2</v>
          </cell>
        </row>
        <row r="373">
          <cell r="A373">
            <v>6.9493844049247647E-2</v>
          </cell>
          <cell r="B373">
            <v>2.1395749569213023E-2</v>
          </cell>
          <cell r="C373">
            <v>-5.1713491818463717E-3</v>
          </cell>
          <cell r="E373">
            <v>3.314121037E-2</v>
          </cell>
          <cell r="F373">
            <v>-1.98757764E-3</v>
          </cell>
          <cell r="G373">
            <v>3.9826212889999997E-3</v>
          </cell>
        </row>
        <row r="374">
          <cell r="A374">
            <v>-1.4283277905687728E-2</v>
          </cell>
          <cell r="B374">
            <v>-2.1228736116968804E-2</v>
          </cell>
          <cell r="C374">
            <v>6.9826984250136222E-3</v>
          </cell>
          <cell r="E374">
            <v>7.9033007899999997E-3</v>
          </cell>
          <cell r="F374">
            <v>-7.4682598949999996E-4</v>
          </cell>
          <cell r="G374">
            <v>2.416155788E-2</v>
          </cell>
        </row>
        <row r="375">
          <cell r="A375">
            <v>3.1705523595311098E-2</v>
          </cell>
          <cell r="B375">
            <v>4.9985636311404617E-2</v>
          </cell>
          <cell r="C375">
            <v>2.02635025810925E-2</v>
          </cell>
          <cell r="E375">
            <v>-5.0738007380000004E-3</v>
          </cell>
          <cell r="F375">
            <v>6.2282012950000002E-3</v>
          </cell>
          <cell r="G375">
            <v>3.2746478869999998E-2</v>
          </cell>
        </row>
        <row r="376">
          <cell r="A376">
            <v>-3.265973503270151E-2</v>
          </cell>
          <cell r="B376">
            <v>4.1586867305061649E-2</v>
          </cell>
          <cell r="C376">
            <v>-5.5127624225946971E-3</v>
          </cell>
          <cell r="E376">
            <v>-1.483541956E-2</v>
          </cell>
          <cell r="F376">
            <v>1.089378559E-2</v>
          </cell>
          <cell r="G376">
            <v>9.8533924310000007E-2</v>
          </cell>
        </row>
        <row r="377">
          <cell r="A377">
            <v>-3.3805746976986874E-3</v>
          </cell>
          <cell r="B377">
            <v>1.956921460467553E-2</v>
          </cell>
          <cell r="C377">
            <v>-2.8096286733996528E-2</v>
          </cell>
          <cell r="E377">
            <v>-1.411764706E-2</v>
          </cell>
          <cell r="F377">
            <v>1.371540534E-2</v>
          </cell>
          <cell r="G377">
            <v>-3.3209186840000002E-2</v>
          </cell>
        </row>
        <row r="378">
          <cell r="A378">
            <v>-2.5179386823222478E-2</v>
          </cell>
          <cell r="B378">
            <v>-9.2747649104727419E-3</v>
          </cell>
          <cell r="C378">
            <v>7.2661926713023881E-3</v>
          </cell>
          <cell r="E378">
            <v>2.386634845E-3</v>
          </cell>
          <cell r="F378">
            <v>-4.3488765400000002E-3</v>
          </cell>
          <cell r="G378">
            <v>1.6372391649999998E-2</v>
          </cell>
        </row>
        <row r="379">
          <cell r="A379">
            <v>-9.4575303354745809E-3</v>
          </cell>
          <cell r="B379">
            <v>5.4609283578208523E-3</v>
          </cell>
          <cell r="C379">
            <v>9.3080980452995444E-3</v>
          </cell>
          <cell r="E379">
            <v>2.3809523810000002E-3</v>
          </cell>
          <cell r="F379">
            <v>-8.9784032999999999E-3</v>
          </cell>
          <cell r="G379">
            <v>-3.0322173090000001E-2</v>
          </cell>
        </row>
        <row r="380">
          <cell r="A380">
            <v>2.8193118357052741E-2</v>
          </cell>
          <cell r="B380">
            <v>-2.5863183757915458E-4</v>
          </cell>
          <cell r="C380">
            <v>9.2222563787272404E-3</v>
          </cell>
          <cell r="E380">
            <v>-1.1401425180000001E-2</v>
          </cell>
          <cell r="F380">
            <v>5.8765915770000003E-3</v>
          </cell>
          <cell r="G380">
            <v>2.9641693810000001E-2</v>
          </cell>
        </row>
        <row r="381">
          <cell r="A381">
            <v>-1.1300919842312827E-2</v>
          </cell>
          <cell r="B381">
            <v>2.0695899624886376E-3</v>
          </cell>
          <cell r="C381">
            <v>1.2107828205909256E-2</v>
          </cell>
          <cell r="E381">
            <v>-9.1302258529999993E-3</v>
          </cell>
          <cell r="F381">
            <v>-7.0593962999999996E-3</v>
          </cell>
          <cell r="G381">
            <v>-1.1072445429999999E-2</v>
          </cell>
        </row>
        <row r="382">
          <cell r="A382">
            <v>-1.4930001772106957E-2</v>
          </cell>
          <cell r="B382">
            <v>1.4328127016909765E-2</v>
          </cell>
          <cell r="C382">
            <v>1.8960198630652399E-2</v>
          </cell>
          <cell r="E382">
            <v>-1.1154219199999999E-2</v>
          </cell>
          <cell r="F382">
            <v>-1.7161068889999999E-3</v>
          </cell>
          <cell r="G382">
            <v>-1.6634676899999999E-2</v>
          </cell>
        </row>
        <row r="383">
          <cell r="A383">
            <v>-6.071508882392624E-3</v>
          </cell>
          <cell r="B383">
            <v>-1.972512089590223E-2</v>
          </cell>
          <cell r="C383">
            <v>1.5358487779664653E-2</v>
          </cell>
          <cell r="E383">
            <v>-4.904364885E-3</v>
          </cell>
          <cell r="F383">
            <v>-2.9469548130000001E-3</v>
          </cell>
          <cell r="G383">
            <v>-1.854261548E-2</v>
          </cell>
        </row>
        <row r="384">
          <cell r="A384">
            <v>6.6108597285067836E-2</v>
          </cell>
          <cell r="B384">
            <v>0.1082695053875114</v>
          </cell>
          <cell r="C384">
            <v>2.6107192204203357E-2</v>
          </cell>
          <cell r="E384">
            <v>-1.0349926069999999E-2</v>
          </cell>
          <cell r="F384">
            <v>-7.3891625619999996E-4</v>
          </cell>
          <cell r="G384">
            <v>5.3032814050000002E-2</v>
          </cell>
        </row>
        <row r="385">
          <cell r="A385">
            <v>-3.7859174058825953E-2</v>
          </cell>
          <cell r="B385">
            <v>-5.6928663464917408E-2</v>
          </cell>
          <cell r="C385">
            <v>-3.1254429482636403E-2</v>
          </cell>
          <cell r="E385">
            <v>-1.4940239040000001E-2</v>
          </cell>
          <cell r="F385">
            <v>-1.7007641109999999E-2</v>
          </cell>
          <cell r="G385">
            <v>-2.2348127160000002E-2</v>
          </cell>
        </row>
        <row r="386">
          <cell r="A386">
            <v>-3.0173364506594948E-2</v>
          </cell>
          <cell r="B386">
            <v>-2.4593218233759831E-2</v>
          </cell>
          <cell r="C386">
            <v>-1.7265344941107506E-2</v>
          </cell>
          <cell r="E386">
            <v>-1.3650151669999999E-2</v>
          </cell>
          <cell r="F386">
            <v>-1.6800401199999999E-2</v>
          </cell>
          <cell r="G386">
            <v>-3.9600772700000002E-2</v>
          </cell>
        </row>
        <row r="387">
          <cell r="A387">
            <v>1.1871730725494615E-2</v>
          </cell>
          <cell r="B387">
            <v>3.7055902202979711E-2</v>
          </cell>
          <cell r="C387">
            <v>-2.1290850889600338E-2</v>
          </cell>
          <cell r="E387">
            <v>5.1255766269999998E-4</v>
          </cell>
          <cell r="F387">
            <v>-6.1208875290000003E-3</v>
          </cell>
          <cell r="G387">
            <v>1.3409319479999999E-2</v>
          </cell>
        </row>
        <row r="388">
          <cell r="A388">
            <v>-5.4976175492223202E-2</v>
          </cell>
          <cell r="B388">
            <v>-2.1488212180746563E-2</v>
          </cell>
          <cell r="C388">
            <v>-1.3995588347151467E-2</v>
          </cell>
          <cell r="E388">
            <v>7.6844262300000002E-3</v>
          </cell>
          <cell r="F388">
            <v>3.7977931739999998E-2</v>
          </cell>
          <cell r="G388">
            <v>-4.8627191530000002E-2</v>
          </cell>
        </row>
        <row r="389">
          <cell r="A389">
            <v>-4.7995053037149828E-2</v>
          </cell>
          <cell r="B389">
            <v>-9.4114694440958716E-3</v>
          </cell>
          <cell r="C389">
            <v>-2.3142791020595768E-3</v>
          </cell>
          <cell r="E389">
            <v>7.1174377219999996E-3</v>
          </cell>
          <cell r="F389">
            <v>-4.2274412859999999E-2</v>
          </cell>
          <cell r="G389">
            <v>-4.3810848399999998E-2</v>
          </cell>
        </row>
        <row r="390">
          <cell r="A390">
            <v>0.13680423703407601</v>
          </cell>
          <cell r="B390">
            <v>4.8771218647073837E-2</v>
          </cell>
          <cell r="C390">
            <v>3.8970076548364582E-2</v>
          </cell>
          <cell r="E390">
            <v>5.0479555780000001E-3</v>
          </cell>
          <cell r="F390">
            <v>8.5183273100000005E-3</v>
          </cell>
          <cell r="G390">
            <v>5.4181818180000001E-2</v>
          </cell>
        </row>
        <row r="391">
          <cell r="A391">
            <v>-3.709563994374105E-2</v>
          </cell>
          <cell r="B391">
            <v>1.1957965937915144E-2</v>
          </cell>
          <cell r="C391">
            <v>-1.3023740418248121E-2</v>
          </cell>
          <cell r="E391">
            <v>-4.018081366E-3</v>
          </cell>
          <cell r="F391">
            <v>-1.0238034300000001E-2</v>
          </cell>
          <cell r="G391">
            <v>-7.5888237320000003E-3</v>
          </cell>
        </row>
        <row r="392">
          <cell r="A392">
            <v>-3.9665875479277017E-2</v>
          </cell>
          <cell r="B392">
            <v>-7.0422535211268015E-3</v>
          </cell>
          <cell r="C392">
            <v>-2.0057306590257853E-2</v>
          </cell>
          <cell r="E392">
            <v>-2.3197176E-2</v>
          </cell>
          <cell r="F392">
            <v>-1.5257305400000001E-2</v>
          </cell>
          <cell r="G392">
            <v>-2.25929788E-2</v>
          </cell>
        </row>
        <row r="393">
          <cell r="A393">
            <v>3.7549313180284664E-3</v>
          </cell>
          <cell r="B393">
            <v>-9.9771607164322439E-3</v>
          </cell>
          <cell r="C393">
            <v>1.261926746691279E-2</v>
          </cell>
          <cell r="E393">
            <v>1.2390294269999999E-2</v>
          </cell>
          <cell r="F393">
            <v>-7.3529411760000002E-3</v>
          </cell>
          <cell r="G393">
            <v>-1.2446657179999999E-2</v>
          </cell>
        </row>
        <row r="394">
          <cell r="A394">
            <v>3.3147078321802163E-4</v>
          </cell>
          <cell r="B394">
            <v>8.2685769791160782E-2</v>
          </cell>
          <cell r="C394">
            <v>3.7158054711246315E-2</v>
          </cell>
          <cell r="E394">
            <v>-1.0708822030000001E-2</v>
          </cell>
          <cell r="F394">
            <v>7.9365079369999995E-4</v>
          </cell>
          <cell r="G394">
            <v>-4.3212099389999996E-3</v>
          </cell>
        </row>
        <row r="395">
          <cell r="A395">
            <v>-5.1124260355030447E-3</v>
          </cell>
          <cell r="B395">
            <v>-1.7718963777055043E-2</v>
          </cell>
          <cell r="C395">
            <v>-3.751190563411242E-2</v>
          </cell>
          <cell r="E395">
            <v>7.7319587629999997E-3</v>
          </cell>
          <cell r="F395">
            <v>6.6085117630000001E-3</v>
          </cell>
          <cell r="G395">
            <v>1.699819168E-2</v>
          </cell>
        </row>
        <row r="396">
          <cell r="A396">
            <v>-1.7319312937145948E-2</v>
          </cell>
          <cell r="B396">
            <v>4.3498116223313191E-2</v>
          </cell>
          <cell r="C396">
            <v>9.3628682347567157E-3</v>
          </cell>
          <cell r="E396">
            <v>-1.0741687979999999E-2</v>
          </cell>
          <cell r="F396">
            <v>5.2521008400000001E-3</v>
          </cell>
          <cell r="G396">
            <v>1.4224751070000001E-3</v>
          </cell>
        </row>
        <row r="397">
          <cell r="A397">
            <v>1.3654190674478196E-2</v>
          </cell>
          <cell r="B397">
            <v>7.4398249452953232E-3</v>
          </cell>
          <cell r="C397">
            <v>-7.5414781297065652E-5</v>
          </cell>
          <cell r="E397">
            <v>1.602895553E-2</v>
          </cell>
          <cell r="F397">
            <v>1.097178683E-2</v>
          </cell>
          <cell r="G397">
            <v>3.1960227269999999E-3</v>
          </cell>
        </row>
        <row r="398">
          <cell r="A398">
            <v>4.1318366372104134E-2</v>
          </cell>
          <cell r="B398">
            <v>-3.475238922675937E-2</v>
          </cell>
          <cell r="C398">
            <v>1.3047741156949918E-2</v>
          </cell>
          <cell r="E398">
            <v>-1.323155216E-2</v>
          </cell>
          <cell r="F398">
            <v>5.6847545219999998E-3</v>
          </cell>
          <cell r="G398">
            <v>1.0619469030000001E-3</v>
          </cell>
        </row>
        <row r="399">
          <cell r="A399">
            <v>2.0045871559632944E-2</v>
          </cell>
          <cell r="B399">
            <v>-1.2488748874887483E-2</v>
          </cell>
          <cell r="C399">
            <v>-5.3603335318641969E-3</v>
          </cell>
          <cell r="E399">
            <v>1.908200103E-2</v>
          </cell>
          <cell r="F399">
            <v>-6.9373072970000003E-3</v>
          </cell>
          <cell r="G399">
            <v>1.3437057989999999E-2</v>
          </cell>
        </row>
        <row r="400">
          <cell r="A400">
            <v>-9.2188694518145434E-3</v>
          </cell>
          <cell r="B400">
            <v>-8.0893243705137726E-3</v>
          </cell>
          <cell r="C400">
            <v>-2.8068862275449104E-2</v>
          </cell>
          <cell r="E400">
            <v>-1.3663967609999999E-2</v>
          </cell>
          <cell r="F400">
            <v>6.7270375159999996E-3</v>
          </cell>
          <cell r="G400">
            <v>9.0718771810000005E-3</v>
          </cell>
        </row>
        <row r="401">
          <cell r="A401">
            <v>6.4451706608570601E-3</v>
          </cell>
          <cell r="B401">
            <v>-1.4932230645531295E-3</v>
          </cell>
          <cell r="C401">
            <v>8.4713130535243473E-4</v>
          </cell>
          <cell r="E401">
            <v>-1.4879425349999999E-2</v>
          </cell>
          <cell r="F401">
            <v>-8.2241069130000004E-3</v>
          </cell>
          <cell r="G401">
            <v>-1.348547718E-2</v>
          </cell>
        </row>
        <row r="402">
          <cell r="A402">
            <v>-4.7623342653558179E-2</v>
          </cell>
          <cell r="B402">
            <v>-5.8667893707580902E-2</v>
          </cell>
          <cell r="C402">
            <v>-9.4644506001848108E-3</v>
          </cell>
          <cell r="E402">
            <v>3.1250000000000002E-3</v>
          </cell>
          <cell r="F402">
            <v>8.2404768069999995E-2</v>
          </cell>
          <cell r="G402">
            <v>-1.016473887E-2</v>
          </cell>
        </row>
        <row r="403">
          <cell r="A403">
            <v>-2.8506487356757395E-2</v>
          </cell>
          <cell r="B403">
            <v>-3.9227667114750016E-2</v>
          </cell>
          <cell r="C403">
            <v>-3.2471063466169445E-2</v>
          </cell>
          <cell r="E403">
            <v>-2.232606438E-2</v>
          </cell>
          <cell r="F403">
            <v>-3.0883409149999999E-2</v>
          </cell>
          <cell r="G403">
            <v>-2.1246458919999999E-2</v>
          </cell>
        </row>
        <row r="404">
          <cell r="A404">
            <v>3.5581984792358071E-3</v>
          </cell>
          <cell r="B404">
            <v>4.8588145510048246E-2</v>
          </cell>
          <cell r="C404">
            <v>-1.3408269771176248E-2</v>
          </cell>
          <cell r="E404">
            <v>4.2485395649999999E-3</v>
          </cell>
          <cell r="F404">
            <v>-1.8280632410000001E-2</v>
          </cell>
          <cell r="G404">
            <v>-2.5687409550000002E-2</v>
          </cell>
        </row>
        <row r="405">
          <cell r="A405">
            <v>-4.342124435378119E-2</v>
          </cell>
          <cell r="B405">
            <v>-1.880155264434737E-2</v>
          </cell>
          <cell r="C405">
            <v>-7.0800781249999219E-3</v>
          </cell>
          <cell r="E405">
            <v>8.5140137490000004E-2</v>
          </cell>
          <cell r="F405">
            <v>2.6673376950000001E-2</v>
          </cell>
          <cell r="G405">
            <v>5.1986632009999997E-3</v>
          </cell>
        </row>
        <row r="406">
          <cell r="A406">
            <v>-2.9195227215029197E-2</v>
          </cell>
          <cell r="B406">
            <v>3.2636914328099897E-2</v>
          </cell>
          <cell r="C406">
            <v>-2.7456765838865735E-2</v>
          </cell>
          <cell r="E406">
            <v>-3.8011695909999997E-2</v>
          </cell>
          <cell r="F406">
            <v>-2.7941176469999999E-2</v>
          </cell>
          <cell r="G406">
            <v>-6.2800147770000004E-3</v>
          </cell>
        </row>
        <row r="407">
          <cell r="A407">
            <v>-3.5094142259414179E-2</v>
          </cell>
          <cell r="B407">
            <v>-6.7520651263019274E-2</v>
          </cell>
          <cell r="C407">
            <v>-1.8118995449182468E-2</v>
          </cell>
          <cell r="E407">
            <v>-2.026342452E-2</v>
          </cell>
          <cell r="F407">
            <v>-2.6727181039999999E-2</v>
          </cell>
          <cell r="G407">
            <v>-1.7472118960000001E-2</v>
          </cell>
        </row>
        <row r="408">
          <cell r="A408">
            <v>2.2494444143313998E-2</v>
          </cell>
          <cell r="B408">
            <v>2.708948517139555E-2</v>
          </cell>
          <cell r="C408">
            <v>2.317397648270525E-2</v>
          </cell>
          <cell r="E408">
            <v>2.7921406409999999E-2</v>
          </cell>
          <cell r="F408">
            <v>8.0310880829999997E-3</v>
          </cell>
          <cell r="G408">
            <v>1.324252743E-2</v>
          </cell>
        </row>
        <row r="409">
          <cell r="A409">
            <v>1.2881679389312952E-2</v>
          </cell>
          <cell r="B409">
            <v>-5.7499999999999218E-3</v>
          </cell>
          <cell r="C409">
            <v>-1.1408438889354916E-2</v>
          </cell>
          <cell r="E409">
            <v>-1.509054326E-2</v>
          </cell>
          <cell r="F409">
            <v>2.6471344130000001E-2</v>
          </cell>
          <cell r="G409">
            <v>5.2277819270000001E-3</v>
          </cell>
        </row>
        <row r="410">
          <cell r="A410">
            <v>5.1080755743968129E-2</v>
          </cell>
          <cell r="B410">
            <v>4.71460900176012E-2</v>
          </cell>
          <cell r="C410">
            <v>-4.0729741196435278E-3</v>
          </cell>
          <cell r="E410">
            <v>1.634320735E-2</v>
          </cell>
          <cell r="F410">
            <v>2.679018528E-2</v>
          </cell>
          <cell r="G410">
            <v>-2.9717682020000001E-3</v>
          </cell>
        </row>
        <row r="411">
          <cell r="A411">
            <v>-3.6149977592989053E-2</v>
          </cell>
          <cell r="B411">
            <v>-4.6344098931444339E-2</v>
          </cell>
          <cell r="C411">
            <v>-5.2313197580301611E-2</v>
          </cell>
          <cell r="E411">
            <v>-3.1658291460000001E-2</v>
          </cell>
          <cell r="F411">
            <v>-4.242867593E-2</v>
          </cell>
          <cell r="G411">
            <v>-4.4336810730000002E-2</v>
          </cell>
        </row>
        <row r="412">
          <cell r="A412">
            <v>-2.3557369427080713E-2</v>
          </cell>
          <cell r="B412">
            <v>-3.2733224222586031E-2</v>
          </cell>
          <cell r="C412">
            <v>2.2475950732715991E-3</v>
          </cell>
          <cell r="E412">
            <v>-2.387130254E-2</v>
          </cell>
          <cell r="F412">
            <v>-1.9353195819999999E-2</v>
          </cell>
          <cell r="G412">
            <v>-2.923976608E-2</v>
          </cell>
        </row>
        <row r="413">
          <cell r="A413">
            <v>2.7458864610338127E-2</v>
          </cell>
          <cell r="B413">
            <v>2.4860080697644105E-2</v>
          </cell>
          <cell r="C413">
            <v>-3.9110154287764612E-2</v>
          </cell>
          <cell r="E413">
            <v>-3.1897926629999998E-3</v>
          </cell>
          <cell r="F413">
            <v>-1.142560374E-2</v>
          </cell>
          <cell r="G413">
            <v>1.004016064E-2</v>
          </cell>
        </row>
        <row r="414">
          <cell r="A414">
            <v>-5.0978372811534972E-3</v>
          </cell>
          <cell r="B414">
            <v>-1.0922021844043681E-2</v>
          </cell>
          <cell r="C414">
            <v>1.064227035100822E-2</v>
          </cell>
          <cell r="E414">
            <v>1.066666667E-2</v>
          </cell>
          <cell r="F414">
            <v>1.287102706E-2</v>
          </cell>
          <cell r="G414">
            <v>-6.3618290260000002E-3</v>
          </cell>
        </row>
        <row r="415">
          <cell r="A415">
            <v>2.5153977537394616E-2</v>
          </cell>
          <cell r="B415">
            <v>3.8520801232667101E-3</v>
          </cell>
          <cell r="C415">
            <v>2.7526325512654624E-2</v>
          </cell>
          <cell r="E415">
            <v>6.3324538260000002E-3</v>
          </cell>
          <cell r="F415">
            <v>9.5954356850000005E-3</v>
          </cell>
          <cell r="G415">
            <v>3.1212484990000001E-2</v>
          </cell>
        </row>
        <row r="416">
          <cell r="A416">
            <v>-9.7440298884232616E-3</v>
          </cell>
          <cell r="B416">
            <v>5.1163980557686296E-3</v>
          </cell>
          <cell r="C416">
            <v>5.0341603739662202E-3</v>
          </cell>
          <cell r="E416">
            <v>6.2926061880000002E-3</v>
          </cell>
          <cell r="F416">
            <v>-7.1923966089999999E-3</v>
          </cell>
          <cell r="G416">
            <v>-1.08653473E-2</v>
          </cell>
        </row>
        <row r="417">
          <cell r="A417">
            <v>-2.0036708473539399E-2</v>
          </cell>
          <cell r="B417">
            <v>-3.8432171035886947E-2</v>
          </cell>
          <cell r="C417">
            <v>-8.2289803220035925E-3</v>
          </cell>
          <cell r="E417">
            <v>4.5336112560000003E-2</v>
          </cell>
          <cell r="F417">
            <v>-1.9663648119999998E-2</v>
          </cell>
          <cell r="G417">
            <v>-1.6869360529999999E-2</v>
          </cell>
        </row>
        <row r="418">
          <cell r="A418">
            <v>5.0049425107954869E-2</v>
          </cell>
          <cell r="B418">
            <v>3.1101111699311727E-2</v>
          </cell>
          <cell r="C418">
            <v>3.6075036075036079E-2</v>
          </cell>
          <cell r="E418">
            <v>-2.0438683950000001E-2</v>
          </cell>
          <cell r="F418">
            <v>1.108471892E-2</v>
          </cell>
          <cell r="G418">
            <v>1.436552275E-2</v>
          </cell>
        </row>
        <row r="419">
          <cell r="A419">
            <v>-9.3643165039884371E-3</v>
          </cell>
          <cell r="B419">
            <v>-5.1341291233464315E-4</v>
          </cell>
          <cell r="C419">
            <v>2.106545961002787E-2</v>
          </cell>
          <cell r="E419">
            <v>2.849872774E-2</v>
          </cell>
          <cell r="F419">
            <v>1.9838162360000001E-2</v>
          </cell>
          <cell r="G419">
            <v>6.1762391819999998E-2</v>
          </cell>
        </row>
        <row r="420">
          <cell r="A420">
            <v>1.385415624687397E-2</v>
          </cell>
          <cell r="B420">
            <v>-2.7224861949402906E-2</v>
          </cell>
          <cell r="C420">
            <v>3.3248081841432274E-3</v>
          </cell>
          <cell r="E420">
            <v>-1.385452746E-2</v>
          </cell>
          <cell r="F420">
            <v>2.3035577170000001E-3</v>
          </cell>
          <cell r="G420">
            <v>-1.111522786E-2</v>
          </cell>
        </row>
        <row r="421">
          <cell r="A421">
            <v>4.6371663953431461E-3</v>
          </cell>
          <cell r="B421">
            <v>5.1485148514851557E-3</v>
          </cell>
          <cell r="C421">
            <v>2.6340385759198088E-3</v>
          </cell>
          <cell r="E421">
            <v>4.0140491719999997E-3</v>
          </cell>
          <cell r="F421">
            <v>8.4269662919999998E-3</v>
          </cell>
          <cell r="G421">
            <v>8.6174597229999993E-3</v>
          </cell>
        </row>
        <row r="422">
          <cell r="A422">
            <v>-4.9594893199115687E-3</v>
          </cell>
          <cell r="B422">
            <v>5.1221434200157678E-3</v>
          </cell>
          <cell r="C422">
            <v>-1.2457627118644059E-2</v>
          </cell>
          <cell r="E422">
            <v>8.495752124E-3</v>
          </cell>
          <cell r="F422">
            <v>1.5446948590000001E-2</v>
          </cell>
          <cell r="G422">
            <v>-1.7459138190000001E-2</v>
          </cell>
        </row>
        <row r="423">
          <cell r="A423">
            <v>2.2552309514409698E-2</v>
          </cell>
          <cell r="B423">
            <v>1.9600156801255152E-3</v>
          </cell>
          <cell r="C423">
            <v>1.6304814210932612E-3</v>
          </cell>
          <cell r="E423">
            <v>1.337958375E-2</v>
          </cell>
          <cell r="F423">
            <v>8.7281795509999999E-3</v>
          </cell>
          <cell r="G423">
            <v>-4.9149338370000004E-3</v>
          </cell>
        </row>
        <row r="424">
          <cell r="A424">
            <v>-9.3142222865690502E-3</v>
          </cell>
          <cell r="B424">
            <v>4.5383411580594543E-2</v>
          </cell>
          <cell r="C424">
            <v>-1.1223440712817017E-2</v>
          </cell>
          <cell r="E424">
            <v>-2.39608802E-2</v>
          </cell>
          <cell r="F424">
            <v>-2.1508034610000001E-2</v>
          </cell>
          <cell r="G424">
            <v>4.6352583590000003E-2</v>
          </cell>
        </row>
        <row r="425">
          <cell r="A425">
            <v>-3.478176149649264E-2</v>
          </cell>
          <cell r="B425">
            <v>-1.3473053892215548E-2</v>
          </cell>
          <cell r="C425">
            <v>-7.7982843774372591E-4</v>
          </cell>
          <cell r="E425">
            <v>-2.0040080160000001E-2</v>
          </cell>
          <cell r="F425">
            <v>-2.0212228400000001E-2</v>
          </cell>
          <cell r="G425">
            <v>-3.3042846770000002E-2</v>
          </cell>
        </row>
        <row r="426">
          <cell r="A426">
            <v>-2.6092661754315152E-2</v>
          </cell>
          <cell r="B426">
            <v>-2.0738492665655042E-2</v>
          </cell>
          <cell r="C426">
            <v>-1.8296912937911892E-2</v>
          </cell>
          <cell r="E426">
            <v>-3.6298568509999997E-2</v>
          </cell>
          <cell r="F426">
            <v>-2.656008252E-2</v>
          </cell>
          <cell r="G426">
            <v>-3.1543372139999998E-2</v>
          </cell>
        </row>
        <row r="427">
          <cell r="A427">
            <v>-5.5449033528527985E-3</v>
          </cell>
          <cell r="B427">
            <v>-1.4850206611570138E-2</v>
          </cell>
          <cell r="C427">
            <v>-5.2203868916173457E-2</v>
          </cell>
          <cell r="E427">
            <v>-2.2811671089999999E-2</v>
          </cell>
          <cell r="F427">
            <v>-4.8211920530000001E-2</v>
          </cell>
          <cell r="G427">
            <v>-3.838697169E-2</v>
          </cell>
        </row>
        <row r="428">
          <cell r="A428">
            <v>-3.9082855653986455E-3</v>
          </cell>
          <cell r="B428">
            <v>1.08795386027002E-2</v>
          </cell>
          <cell r="C428">
            <v>2.9916123019571372E-2</v>
          </cell>
          <cell r="E428">
            <v>1.4115092290000001E-2</v>
          </cell>
          <cell r="F428">
            <v>1.280267186E-2</v>
          </cell>
          <cell r="G428">
            <v>8.0645161289999998E-4</v>
          </cell>
        </row>
        <row r="429">
          <cell r="A429">
            <v>2.2495422443107507E-2</v>
          </cell>
          <cell r="B429">
            <v>1.5041493775933565E-2</v>
          </cell>
          <cell r="C429">
            <v>2.1536512532802417E-2</v>
          </cell>
          <cell r="E429">
            <v>-2.1413276229999998E-3</v>
          </cell>
          <cell r="F429">
            <v>2.4732069250000001E-3</v>
          </cell>
          <cell r="G429">
            <v>1.7324738110000001E-2</v>
          </cell>
        </row>
        <row r="430">
          <cell r="A430">
            <v>3.3768227168073212E-3</v>
          </cell>
          <cell r="B430">
            <v>-2.8231987736331222E-2</v>
          </cell>
          <cell r="C430">
            <v>-1.0629816635663438E-3</v>
          </cell>
          <cell r="E430">
            <v>3.2188841199999999E-3</v>
          </cell>
          <cell r="F430">
            <v>5.4824561399999996E-3</v>
          </cell>
          <cell r="G430">
            <v>2.9702970299999999E-2</v>
          </cell>
        </row>
        <row r="431">
          <cell r="A431">
            <v>-1.5858446790066753E-2</v>
          </cell>
          <cell r="B431">
            <v>-1.4065991849612111E-2</v>
          </cell>
          <cell r="C431">
            <v>-1.0818480092223099E-2</v>
          </cell>
          <cell r="E431">
            <v>-1.7647058819999999E-2</v>
          </cell>
          <cell r="F431">
            <v>-8.7241003270000003E-3</v>
          </cell>
          <cell r="G431">
            <v>-2.0384615379999999E-2</v>
          </cell>
        </row>
        <row r="432">
          <cell r="A432">
            <v>-1.7564766839378285E-2</v>
          </cell>
          <cell r="B432">
            <v>2.5333333333333028E-3</v>
          </cell>
          <cell r="C432">
            <v>5.6476916181085581E-3</v>
          </cell>
          <cell r="E432">
            <v>3.810560697E-3</v>
          </cell>
          <cell r="F432">
            <v>2.1177117709999999E-2</v>
          </cell>
          <cell r="G432">
            <v>-1.020808795E-2</v>
          </cell>
        </row>
        <row r="433">
          <cell r="A433">
            <v>2.8479510574336796E-2</v>
          </cell>
          <cell r="B433">
            <v>1.861949727357369E-2</v>
          </cell>
          <cell r="C433">
            <v>5.0811196291673487E-3</v>
          </cell>
          <cell r="E433">
            <v>1.7353579179999998E-2</v>
          </cell>
          <cell r="F433">
            <v>5.1171559390000001E-3</v>
          </cell>
          <cell r="G433">
            <v>2.4593415309999998E-2</v>
          </cell>
        </row>
        <row r="434">
          <cell r="A434">
            <v>8.4098251371725E-3</v>
          </cell>
          <cell r="B434">
            <v>-6.7893980937460529E-3</v>
          </cell>
          <cell r="C434">
            <v>-9.933481152993388E-3</v>
          </cell>
          <cell r="E434">
            <v>-5.3304904050000001E-4</v>
          </cell>
          <cell r="F434">
            <v>6.8863879959999999E-2</v>
          </cell>
          <cell r="G434">
            <v>-6.9686411150000002E-3</v>
          </cell>
        </row>
        <row r="435">
          <cell r="A435">
            <v>5.6801423849478679E-2</v>
          </cell>
          <cell r="B435">
            <v>4.9691074010779566E-2</v>
          </cell>
          <cell r="C435">
            <v>-1.3705993012631024E-2</v>
          </cell>
          <cell r="E435">
            <v>4.7999999999999996E-3</v>
          </cell>
          <cell r="F435">
            <v>-3.1085485079999999E-2</v>
          </cell>
          <cell r="G435">
            <v>1.481481481E-2</v>
          </cell>
        </row>
        <row r="436">
          <cell r="A436">
            <v>-2.3000673659897858E-2</v>
          </cell>
          <cell r="B436">
            <v>6.8879148403257536E-3</v>
          </cell>
          <cell r="C436">
            <v>9.5367847411445186E-3</v>
          </cell>
          <cell r="E436">
            <v>1.539278132E-2</v>
          </cell>
          <cell r="F436">
            <v>7.2445019400000001E-3</v>
          </cell>
          <cell r="G436">
            <v>1.2293507489999999E-2</v>
          </cell>
        </row>
        <row r="437">
          <cell r="A437">
            <v>-1.1623325453112754E-2</v>
          </cell>
          <cell r="B437">
            <v>-2.1890547263681653E-2</v>
          </cell>
          <cell r="C437">
            <v>2.7890238416554154E-2</v>
          </cell>
          <cell r="E437">
            <v>-4.1819132250000002E-3</v>
          </cell>
          <cell r="F437">
            <v>5.7282301569999999E-2</v>
          </cell>
          <cell r="G437">
            <v>5.844402277E-2</v>
          </cell>
        </row>
        <row r="438">
          <cell r="A438">
            <v>8.5210285030895647E-3</v>
          </cell>
          <cell r="B438">
            <v>-2.1744659206510603E-2</v>
          </cell>
          <cell r="C438">
            <v>5.5142231947483194E-3</v>
          </cell>
          <cell r="E438">
            <v>6.3517060370000003E-2</v>
          </cell>
          <cell r="F438">
            <v>-9.9611273080000007E-3</v>
          </cell>
          <cell r="G438">
            <v>-1.936177842E-2</v>
          </cell>
        </row>
        <row r="439">
          <cell r="A439">
            <v>2.8262265922229267E-2</v>
          </cell>
          <cell r="B439">
            <v>-7.7992980631744245E-3</v>
          </cell>
          <cell r="C439">
            <v>2.5069637883008443E-2</v>
          </cell>
          <cell r="E439">
            <v>-3.2082922010000001E-2</v>
          </cell>
          <cell r="F439">
            <v>-2.9938650309999999E-2</v>
          </cell>
          <cell r="G439">
            <v>3.65630713E-3</v>
          </cell>
        </row>
        <row r="440">
          <cell r="A440">
            <v>9.2739416654654665E-3</v>
          </cell>
          <cell r="B440">
            <v>7.86060526660564E-3</v>
          </cell>
          <cell r="C440">
            <v>-1.2143342391304405E-2</v>
          </cell>
          <cell r="E440">
            <v>-1.121876594E-2</v>
          </cell>
          <cell r="F440">
            <v>2.4285352900000001E-2</v>
          </cell>
          <cell r="G440">
            <v>4.5537340619999998E-2</v>
          </cell>
        </row>
        <row r="441">
          <cell r="A441">
            <v>-4.2848981146448297E-3</v>
          </cell>
          <cell r="B441">
            <v>5.5894969452748291E-3</v>
          </cell>
          <cell r="C441">
            <v>-2.4929081062493945E-3</v>
          </cell>
          <cell r="E441">
            <v>3.094378546E-3</v>
          </cell>
          <cell r="F441">
            <v>3.9515929859999998E-3</v>
          </cell>
          <cell r="G441">
            <v>-6.9686411150000002E-3</v>
          </cell>
        </row>
        <row r="442">
          <cell r="A442">
            <v>4.0164483121354552E-3</v>
          </cell>
          <cell r="B442">
            <v>9.6949327817993803E-3</v>
          </cell>
          <cell r="C442">
            <v>7.4974146845914365E-3</v>
          </cell>
          <cell r="E442">
            <v>5.1413881749999999E-3</v>
          </cell>
          <cell r="F442">
            <v>2.2632226320000001E-2</v>
          </cell>
          <cell r="G442">
            <v>1.684210526E-2</v>
          </cell>
        </row>
        <row r="443">
          <cell r="A443">
            <v>-1.6668254119439946E-3</v>
          </cell>
          <cell r="B443">
            <v>-1.2802458071949815E-2</v>
          </cell>
          <cell r="C443">
            <v>-3.3187922333418829E-2</v>
          </cell>
          <cell r="E443">
            <v>-1.3810741689999999E-2</v>
          </cell>
          <cell r="F443">
            <v>1.130623045E-2</v>
          </cell>
          <cell r="G443">
            <v>0.13871635609999999</v>
          </cell>
        </row>
        <row r="444">
          <cell r="A444">
            <v>1.8938129084577499E-2</v>
          </cell>
          <cell r="B444">
            <v>4.7594345739852183E-2</v>
          </cell>
          <cell r="C444">
            <v>1.4951782712554169E-2</v>
          </cell>
          <cell r="E444">
            <v>0</v>
          </cell>
          <cell r="F444">
            <v>-1.2607040910000001E-2</v>
          </cell>
          <cell r="G444">
            <v>-3.545454545E-2</v>
          </cell>
        </row>
        <row r="445">
          <cell r="A445">
            <v>7.5842696629212633E-3</v>
          </cell>
          <cell r="B445">
            <v>5.6697202277791514E-2</v>
          </cell>
          <cell r="C445">
            <v>6.4504881450488188E-2</v>
          </cell>
          <cell r="E445">
            <v>3.6307053939999999E-3</v>
          </cell>
          <cell r="F445">
            <v>-1.132257287E-2</v>
          </cell>
          <cell r="G445">
            <v>-1.1310084830000001E-2</v>
          </cell>
        </row>
        <row r="446">
          <cell r="A446">
            <v>1.3939224979091164E-3</v>
          </cell>
          <cell r="B446">
            <v>-5.154639175257705E-3</v>
          </cell>
          <cell r="C446">
            <v>-6.2233868326236905E-3</v>
          </cell>
          <cell r="E446">
            <v>5.3229974159999999E-2</v>
          </cell>
          <cell r="F446">
            <v>3.2407407409999998E-2</v>
          </cell>
          <cell r="G446">
            <v>1.6841436290000001E-2</v>
          </cell>
        </row>
        <row r="447">
          <cell r="A447">
            <v>-1.9023756495916433E-3</v>
          </cell>
          <cell r="B447">
            <v>-8.0075365049459123E-3</v>
          </cell>
          <cell r="C447">
            <v>1.33487145682268E-2</v>
          </cell>
          <cell r="E447">
            <v>-1.4720314030000001E-3</v>
          </cell>
          <cell r="F447">
            <v>5.6643851780000002E-3</v>
          </cell>
          <cell r="G447">
            <v>9.3749999999999997E-3</v>
          </cell>
        </row>
        <row r="448">
          <cell r="A448">
            <v>-1.2598205569243601E-2</v>
          </cell>
          <cell r="B448">
            <v>-2.6946818613485236E-2</v>
          </cell>
          <cell r="C448">
            <v>-2.8378598146040081E-2</v>
          </cell>
          <cell r="E448">
            <v>-1.474201474E-2</v>
          </cell>
          <cell r="F448">
            <v>2.4642102789999999E-2</v>
          </cell>
          <cell r="G448">
            <v>4.0247678019999997E-3</v>
          </cell>
        </row>
        <row r="449">
          <cell r="A449">
            <v>-1.7137476459510401E-2</v>
          </cell>
          <cell r="B449">
            <v>2.2447236793949048E-2</v>
          </cell>
          <cell r="C449">
            <v>1.2302284710017566E-2</v>
          </cell>
          <cell r="E449">
            <v>4.9875311720000003E-4</v>
          </cell>
          <cell r="F449">
            <v>1.0765002290000001E-2</v>
          </cell>
          <cell r="G449">
            <v>2.6518655570000001E-2</v>
          </cell>
        </row>
        <row r="450">
          <cell r="A450">
            <v>-8.1912243724851074E-3</v>
          </cell>
          <cell r="B450">
            <v>4.5340651473570626E-3</v>
          </cell>
          <cell r="C450">
            <v>-2.3974867724867069E-3</v>
          </cell>
          <cell r="E450">
            <v>-3.4895314059999998E-3</v>
          </cell>
          <cell r="F450">
            <v>8.6109222750000002E-3</v>
          </cell>
          <cell r="G450">
            <v>-1.1414839289999999E-2</v>
          </cell>
        </row>
        <row r="451">
          <cell r="A451">
            <v>-2.8254044916686791E-2</v>
          </cell>
          <cell r="B451">
            <v>-7.3642950469177404E-3</v>
          </cell>
          <cell r="C451">
            <v>-3.0662136405071705E-2</v>
          </cell>
          <cell r="E451">
            <v>-3.0515257630000001E-2</v>
          </cell>
          <cell r="F451">
            <v>-2.314086722E-2</v>
          </cell>
          <cell r="G451">
            <v>-5.5910057729999997E-2</v>
          </cell>
        </row>
        <row r="452">
          <cell r="A452">
            <v>-5.8548707753479104E-2</v>
          </cell>
          <cell r="B452">
            <v>-6.7009692473375557E-2</v>
          </cell>
          <cell r="C452">
            <v>-6.0271864580661687E-2</v>
          </cell>
          <cell r="E452">
            <v>-3.50877193E-2</v>
          </cell>
          <cell r="F452">
            <v>-5.9797608100000003E-2</v>
          </cell>
          <cell r="G452">
            <v>-8.9475378179999995E-2</v>
          </cell>
        </row>
        <row r="453">
          <cell r="A453">
            <v>4.0492028296906367E-2</v>
          </cell>
          <cell r="B453">
            <v>3.6296011286392184E-2</v>
          </cell>
          <cell r="C453">
            <v>9.0065502183405647E-3</v>
          </cell>
          <cell r="E453">
            <v>5.3475935830000002E-3</v>
          </cell>
          <cell r="F453">
            <v>7.1428571430000004E-2</v>
          </cell>
          <cell r="G453">
            <v>3.9236479320000003E-2</v>
          </cell>
        </row>
        <row r="454">
          <cell r="A454">
            <v>-2.278147039423618E-2</v>
          </cell>
          <cell r="B454">
            <v>7.1782178217821577E-3</v>
          </cell>
          <cell r="C454">
            <v>-1.8663781444414329E-2</v>
          </cell>
          <cell r="E454">
            <v>-1.7021276599999999E-2</v>
          </cell>
          <cell r="F454">
            <v>-1.803652968E-2</v>
          </cell>
          <cell r="G454">
            <v>1.700680272E-3</v>
          </cell>
        </row>
        <row r="455">
          <cell r="A455">
            <v>1.3187954309449685E-2</v>
          </cell>
          <cell r="B455">
            <v>1.0199066109609221E-2</v>
          </cell>
          <cell r="C455">
            <v>-3.3994854832782484E-3</v>
          </cell>
          <cell r="E455">
            <v>2.8138528140000001E-2</v>
          </cell>
          <cell r="F455">
            <v>-1.8600325509999999E-3</v>
          </cell>
          <cell r="G455">
            <v>2.444821732E-2</v>
          </cell>
        </row>
        <row r="456">
          <cell r="A456">
            <v>4.3558470841447167E-3</v>
          </cell>
          <cell r="B456">
            <v>1.8245955479869321E-3</v>
          </cell>
          <cell r="C456">
            <v>8.2972250391816552E-4</v>
          </cell>
          <cell r="E456">
            <v>3.6842105260000001E-2</v>
          </cell>
          <cell r="F456">
            <v>1.141392965E-2</v>
          </cell>
          <cell r="G456">
            <v>1.9224395089999999E-2</v>
          </cell>
        </row>
        <row r="457">
          <cell r="A457">
            <v>8.4187968773917037E-3</v>
          </cell>
          <cell r="B457">
            <v>6.0223409422049463E-2</v>
          </cell>
          <cell r="C457">
            <v>7.5350036845983723E-2</v>
          </cell>
          <cell r="E457">
            <v>1.4720812180000001E-2</v>
          </cell>
          <cell r="F457">
            <v>7.0935052969999995E-2</v>
          </cell>
          <cell r="G457">
            <v>-2.6991869920000001E-2</v>
          </cell>
        </row>
        <row r="458">
          <cell r="A458">
            <v>2.9346286176887039E-3</v>
          </cell>
          <cell r="B458">
            <v>4.9473202015574987E-2</v>
          </cell>
          <cell r="C458">
            <v>8.5660442007924582E-5</v>
          </cell>
          <cell r="E458">
            <v>1.050525263E-2</v>
          </cell>
          <cell r="F458">
            <v>-2.107526882E-2</v>
          </cell>
          <cell r="G458">
            <v>0.19986631020000001</v>
          </cell>
        </row>
        <row r="459">
          <cell r="A459">
            <v>3.5314297245484815E-3</v>
          </cell>
          <cell r="B459">
            <v>2.7062418158009645E-2</v>
          </cell>
          <cell r="C459">
            <v>-7.7087794432551102E-4</v>
          </cell>
          <cell r="E459">
            <v>-7.6237623759999998E-2</v>
          </cell>
          <cell r="F459">
            <v>-1.6036906850000001E-2</v>
          </cell>
          <cell r="G459">
            <v>4.1504178269999997E-2</v>
          </cell>
        </row>
        <row r="460">
          <cell r="A460">
            <v>2.0460486627790087E-2</v>
          </cell>
          <cell r="B460">
            <v>2.8686782830428816E-3</v>
          </cell>
          <cell r="C460">
            <v>8.3147608434767598E-3</v>
          </cell>
          <cell r="E460">
            <v>-1.286173633E-2</v>
          </cell>
          <cell r="F460">
            <v>-2.2326412150000001E-3</v>
          </cell>
          <cell r="G460">
            <v>0.1072479273</v>
          </cell>
        </row>
        <row r="461">
          <cell r="A461">
            <v>-3.5962362677965328E-3</v>
          </cell>
          <cell r="B461">
            <v>-9.1217289967157528E-2</v>
          </cell>
          <cell r="C461">
            <v>5.6958258947547545E-3</v>
          </cell>
          <cell r="E461">
            <v>-7.6004343109999997E-3</v>
          </cell>
          <cell r="F461">
            <v>-4.2515104049999997E-3</v>
          </cell>
          <cell r="G461">
            <v>4.323671498E-2</v>
          </cell>
        </row>
        <row r="462">
          <cell r="A462">
            <v>-1.7007811727479415E-2</v>
          </cell>
          <cell r="B462">
            <v>-5.8288645371881555E-3</v>
          </cell>
          <cell r="C462">
            <v>3.0938292476753986E-2</v>
          </cell>
          <cell r="E462">
            <v>-1.148796499E-2</v>
          </cell>
          <cell r="F462">
            <v>-2.5617977529999999E-2</v>
          </cell>
          <cell r="G462">
            <v>-5.9041444780000001E-2</v>
          </cell>
        </row>
        <row r="463">
          <cell r="A463">
            <v>2.0571371089427554E-2</v>
          </cell>
          <cell r="B463">
            <v>3.4474671669793594E-2</v>
          </cell>
          <cell r="C463">
            <v>2.2958346999016163E-3</v>
          </cell>
          <cell r="E463">
            <v>4.9806308799999997E-3</v>
          </cell>
          <cell r="F463">
            <v>2.9059040590000002E-2</v>
          </cell>
          <cell r="G463">
            <v>-2.214566929E-3</v>
          </cell>
        </row>
        <row r="464">
          <cell r="A464">
            <v>8.0824010645114044E-3</v>
          </cell>
          <cell r="B464">
            <v>1.8136476989344754E-2</v>
          </cell>
          <cell r="C464">
            <v>2.1269633507853474E-2</v>
          </cell>
          <cell r="E464">
            <v>2.202643172E-3</v>
          </cell>
          <cell r="F464">
            <v>-1.904975347E-2</v>
          </cell>
          <cell r="G464">
            <v>-4.1676942049999999E-2</v>
          </cell>
        </row>
        <row r="465">
          <cell r="A465">
            <v>3.1288193595697872E-2</v>
          </cell>
          <cell r="B465">
            <v>-3.6517479403250806E-2</v>
          </cell>
          <cell r="C465">
            <v>4.8862544056392137E-3</v>
          </cell>
          <cell r="E465">
            <v>-5.4945054950000002E-4</v>
          </cell>
          <cell r="F465">
            <v>5.2547406899999998E-3</v>
          </cell>
          <cell r="G465">
            <v>7.9258878020000006E-2</v>
          </cell>
        </row>
        <row r="466">
          <cell r="A466">
            <v>7.7032472149798525E-2</v>
          </cell>
          <cell r="B466">
            <v>-5.2807950080887532E-2</v>
          </cell>
          <cell r="C466">
            <v>-5.3886010362694338E-2</v>
          </cell>
          <cell r="E466">
            <v>-5.9373282020000001E-2</v>
          </cell>
          <cell r="F466">
            <v>-6.6818181820000003E-2</v>
          </cell>
          <cell r="G466">
            <v>-7.7014783020000005E-2</v>
          </cell>
        </row>
        <row r="467">
          <cell r="A467">
            <v>-1.4524647887324744E-3</v>
          </cell>
          <cell r="B467">
            <v>1.8909357081859181E-2</v>
          </cell>
          <cell r="C467">
            <v>1.7608897126969444E-2</v>
          </cell>
          <cell r="E467">
            <v>2.337814144E-3</v>
          </cell>
          <cell r="F467">
            <v>1.875304433E-2</v>
          </cell>
          <cell r="G467">
            <v>2.6608111600000001E-2</v>
          </cell>
        </row>
        <row r="468">
          <cell r="A468">
            <v>3.6584828315775558E-2</v>
          </cell>
          <cell r="B468">
            <v>-9.4588122605363031E-3</v>
          </cell>
          <cell r="C468">
            <v>-1.3247226361980413E-2</v>
          </cell>
          <cell r="E468">
            <v>5.5393586010000002E-2</v>
          </cell>
          <cell r="F468">
            <v>2.5818790340000002E-2</v>
          </cell>
          <cell r="G468">
            <v>2.516356316E-3</v>
          </cell>
        </row>
        <row r="469">
          <cell r="A469">
            <v>-1.3947357230939206E-2</v>
          </cell>
          <cell r="B469">
            <v>-1.8856521213586393E-2</v>
          </cell>
          <cell r="C469">
            <v>-6.7125356603467445E-4</v>
          </cell>
          <cell r="E469">
            <v>1.3259668509999999E-2</v>
          </cell>
          <cell r="F469">
            <v>-2.493591237E-2</v>
          </cell>
          <cell r="G469">
            <v>-1.154618474E-2</v>
          </cell>
        </row>
        <row r="470">
          <cell r="A470">
            <v>-1.3411531329509641E-2</v>
          </cell>
          <cell r="B470">
            <v>-8.6238758161891573E-4</v>
          </cell>
          <cell r="C470">
            <v>-1.6792611251046198E-4</v>
          </cell>
          <cell r="E470">
            <v>-8.1788440569999996E-3</v>
          </cell>
          <cell r="F470">
            <v>-8.6042065009999998E-3</v>
          </cell>
          <cell r="G470">
            <v>-2.3869984760000001E-2</v>
          </cell>
        </row>
        <row r="471">
          <cell r="A471">
            <v>-4.5589649444881621E-2</v>
          </cell>
          <cell r="B471">
            <v>-4.0813810110973965E-2</v>
          </cell>
          <cell r="C471">
            <v>-7.4739670809539855E-3</v>
          </cell>
          <cell r="E471">
            <v>-6.487080814E-2</v>
          </cell>
          <cell r="F471">
            <v>-2.410800386E-3</v>
          </cell>
          <cell r="G471">
            <v>-4.8907388140000001E-2</v>
          </cell>
        </row>
        <row r="472">
          <cell r="A472">
            <v>-3.4027936798717739E-2</v>
          </cell>
          <cell r="B472">
            <v>-1.9796889060290604E-2</v>
          </cell>
          <cell r="C472">
            <v>-3.6551315678145305E-2</v>
          </cell>
          <cell r="E472">
            <v>3.5273368609999999E-3</v>
          </cell>
          <cell r="F472">
            <v>-3.2141130980000002E-2</v>
          </cell>
          <cell r="G472">
            <v>-1.8873085340000002E-2</v>
          </cell>
        </row>
        <row r="473">
          <cell r="A473">
            <v>1.872747961312346E-2</v>
          </cell>
          <cell r="B473">
            <v>3.0819672131147467E-2</v>
          </cell>
          <cell r="C473">
            <v>2.6345832967419983E-4</v>
          </cell>
          <cell r="E473">
            <v>5.8582308140000001E-3</v>
          </cell>
          <cell r="F473">
            <v>7.2409488139999999E-3</v>
          </cell>
          <cell r="G473">
            <v>3.5405631450000002E-2</v>
          </cell>
        </row>
        <row r="474">
          <cell r="A474">
            <v>-8.0560338809512688E-2</v>
          </cell>
          <cell r="B474">
            <v>-2.6208651399490943E-2</v>
          </cell>
          <cell r="C474">
            <v>-5.7067603160667252E-2</v>
          </cell>
          <cell r="E474">
            <v>-0.10541642399999999</v>
          </cell>
          <cell r="F474">
            <v>-7.7094695089999998E-2</v>
          </cell>
          <cell r="G474">
            <v>-6.3812600969999994E-2</v>
          </cell>
        </row>
        <row r="475">
          <cell r="A475">
            <v>4.904839036242159E-2</v>
          </cell>
          <cell r="B475">
            <v>5.3436111836947853E-2</v>
          </cell>
          <cell r="C475">
            <v>6.6480446927374301E-2</v>
          </cell>
          <cell r="E475">
            <v>3.90625E-2</v>
          </cell>
          <cell r="F475">
            <v>3.1694869729999998E-2</v>
          </cell>
          <cell r="G475">
            <v>4.4003451249999999E-2</v>
          </cell>
        </row>
        <row r="476">
          <cell r="A476">
            <v>2.1037394451145917E-2</v>
          </cell>
          <cell r="B476">
            <v>4.7252883542105946E-2</v>
          </cell>
          <cell r="C476">
            <v>6.5828531517373765E-2</v>
          </cell>
          <cell r="E476">
            <v>-1.315789474E-2</v>
          </cell>
          <cell r="F476">
            <v>1.04139547E-2</v>
          </cell>
          <cell r="G476">
            <v>4.8760330579999997E-2</v>
          </cell>
        </row>
        <row r="477">
          <cell r="A477">
            <v>8.3313643022541559E-2</v>
          </cell>
          <cell r="B477">
            <v>7.934628138323073E-2</v>
          </cell>
          <cell r="C477">
            <v>5.6192660550458712E-2</v>
          </cell>
          <cell r="E477">
            <v>8.8888888889999997E-3</v>
          </cell>
          <cell r="F477">
            <v>-8.2452976039999997E-3</v>
          </cell>
          <cell r="G477">
            <v>4.0189125300000003E-2</v>
          </cell>
        </row>
        <row r="478">
          <cell r="A478">
            <v>1.2345140464142264E-2</v>
          </cell>
          <cell r="B478">
            <v>6.7259161729207761E-2</v>
          </cell>
          <cell r="C478">
            <v>1.0780207848611872E-2</v>
          </cell>
          <cell r="E478">
            <v>1.9509125240000001E-2</v>
          </cell>
          <cell r="F478">
            <v>-2.8578851649999999E-3</v>
          </cell>
          <cell r="G478">
            <v>-1.085858586E-2</v>
          </cell>
        </row>
        <row r="479">
          <cell r="A479">
            <v>-5.0415822812081785E-3</v>
          </cell>
          <cell r="B479">
            <v>-6.1478359206332787E-2</v>
          </cell>
          <cell r="C479">
            <v>-2.0102815928796276E-2</v>
          </cell>
          <cell r="E479">
            <v>6.1728395060000002E-4</v>
          </cell>
          <cell r="F479">
            <v>-5.9927045340000002E-3</v>
          </cell>
          <cell r="G479">
            <v>-2.8082716359999999E-2</v>
          </cell>
        </row>
        <row r="480">
          <cell r="A480">
            <v>-2.6808142052836766E-2</v>
          </cell>
          <cell r="B480">
            <v>4.2720999014130854E-3</v>
          </cell>
          <cell r="C480">
            <v>1.1588755774802319E-2</v>
          </cell>
          <cell r="E480">
            <v>-3.3929673039999997E-2</v>
          </cell>
          <cell r="F480">
            <v>-2.1231979030000001E-2</v>
          </cell>
          <cell r="G480">
            <v>4.7281323879999997E-3</v>
          </cell>
        </row>
        <row r="481">
          <cell r="A481">
            <v>1.7088692092029768E-2</v>
          </cell>
          <cell r="B481">
            <v>3.6212914485165719E-2</v>
          </cell>
          <cell r="C481">
            <v>-1.7338803312949881E-2</v>
          </cell>
          <cell r="E481">
            <v>1.5964240099999999E-2</v>
          </cell>
          <cell r="F481">
            <v>-1.472951259E-2</v>
          </cell>
          <cell r="G481">
            <v>2.8235294120000001E-2</v>
          </cell>
        </row>
        <row r="482">
          <cell r="A482">
            <v>-9.1883614088816845E-4</v>
          </cell>
          <cell r="B482">
            <v>1.0947368421052697E-2</v>
          </cell>
          <cell r="C482">
            <v>-1.1106734935013757E-2</v>
          </cell>
          <cell r="E482">
            <v>1.9484600880000001E-2</v>
          </cell>
          <cell r="F482">
            <v>3.071486817E-2</v>
          </cell>
          <cell r="G482">
            <v>-3.0511060259999999E-3</v>
          </cell>
        </row>
        <row r="483">
          <cell r="A483">
            <v>-3.9852851011648897E-3</v>
          </cell>
          <cell r="B483">
            <v>8.1216159933359729E-3</v>
          </cell>
          <cell r="C483">
            <v>4.2456587541819323E-2</v>
          </cell>
          <cell r="E483">
            <v>2.4660912449999999E-2</v>
          </cell>
          <cell r="F483">
            <v>-1.6877637130000001E-2</v>
          </cell>
          <cell r="G483">
            <v>1.1221627140000001E-2</v>
          </cell>
        </row>
        <row r="484">
          <cell r="A484">
            <v>0.12984214923273082</v>
          </cell>
          <cell r="B484">
            <v>0.11319975211733121</v>
          </cell>
          <cell r="C484">
            <v>-5.3488194391382061E-3</v>
          </cell>
          <cell r="E484">
            <v>1.684717208E-2</v>
          </cell>
          <cell r="F484">
            <v>1.260729614E-2</v>
          </cell>
          <cell r="G484">
            <v>9.9873896599999998E-2</v>
          </cell>
        </row>
        <row r="485">
          <cell r="A485">
            <v>3.4013075965130798E-2</v>
          </cell>
          <cell r="B485">
            <v>2.6535535349786598E-2</v>
          </cell>
          <cell r="C485">
            <v>-3.6106629791810623E-3</v>
          </cell>
          <cell r="E485">
            <v>-1.8934911240000001E-2</v>
          </cell>
          <cell r="F485">
            <v>-1.8278145700000002E-2</v>
          </cell>
          <cell r="G485">
            <v>2.751662463E-2</v>
          </cell>
        </row>
        <row r="486">
          <cell r="A486">
            <v>3.2480240873165291E-2</v>
          </cell>
          <cell r="B486">
            <v>-3.7509038322487399E-2</v>
          </cell>
          <cell r="C486">
            <v>-4.8727833461834957E-2</v>
          </cell>
          <cell r="E486">
            <v>-1.206272618E-2</v>
          </cell>
          <cell r="F486">
            <v>-7.0156502970000001E-3</v>
          </cell>
          <cell r="G486">
            <v>-2.767239455E-2</v>
          </cell>
        </row>
        <row r="487">
          <cell r="A487">
            <v>-2.3329566580395873E-2</v>
          </cell>
          <cell r="B487">
            <v>-2.3945910414123365E-2</v>
          </cell>
          <cell r="C487">
            <v>2.5530880207489105E-2</v>
          </cell>
          <cell r="E487">
            <v>0</v>
          </cell>
          <cell r="F487">
            <v>3.0434782609999999E-2</v>
          </cell>
          <cell r="G487">
            <v>2.2492540740000001E-2</v>
          </cell>
        </row>
        <row r="488">
          <cell r="A488">
            <v>3.493449781659385E-2</v>
          </cell>
          <cell r="B488">
            <v>4.3679045603232693E-2</v>
          </cell>
          <cell r="C488">
            <v>3.0190468663557995E-2</v>
          </cell>
          <cell r="E488">
            <v>3.052503053E-3</v>
          </cell>
          <cell r="F488">
            <v>-1.318565401E-3</v>
          </cell>
          <cell r="G488">
            <v>-1.7732884399999999E-2</v>
          </cell>
        </row>
        <row r="489">
          <cell r="A489">
            <v>2.917523170687731E-2</v>
          </cell>
          <cell r="B489">
            <v>3.3185840707964549E-2</v>
          </cell>
          <cell r="C489">
            <v>-4.6029919447642716E-4</v>
          </cell>
          <cell r="E489">
            <v>6.0864272670000004E-4</v>
          </cell>
          <cell r="F489">
            <v>-2.6406126220000002E-3</v>
          </cell>
          <cell r="G489">
            <v>9.9862888479999995E-2</v>
          </cell>
        </row>
        <row r="490">
          <cell r="A490">
            <v>2.3127058658630279E-3</v>
          </cell>
          <cell r="B490">
            <v>4.273733047822989E-2</v>
          </cell>
          <cell r="C490">
            <v>-6.9076675109374026E-4</v>
          </cell>
          <cell r="E490">
            <v>-2.4330900240000001E-3</v>
          </cell>
          <cell r="F490">
            <v>-4.2361662700000002E-3</v>
          </cell>
          <cell r="G490">
            <v>9.9937668810000005E-2</v>
          </cell>
        </row>
        <row r="491">
          <cell r="A491">
            <v>-2.9751083764508426E-2</v>
          </cell>
          <cell r="B491">
            <v>-1.4032685890305471E-2</v>
          </cell>
          <cell r="C491">
            <v>2.2273425499231995E-2</v>
          </cell>
          <cell r="E491">
            <v>-1.7682926830000001E-2</v>
          </cell>
          <cell r="F491">
            <v>-1.276256315E-2</v>
          </cell>
          <cell r="G491">
            <v>-4.1178692859999998E-2</v>
          </cell>
        </row>
        <row r="492">
          <cell r="A492">
            <v>-1.4304759845782535E-2</v>
          </cell>
          <cell r="B492">
            <v>-1.0761086522607039E-2</v>
          </cell>
          <cell r="C492">
            <v>1.4725770097670985E-2</v>
          </cell>
          <cell r="E492">
            <v>-1.675977654E-2</v>
          </cell>
          <cell r="F492">
            <v>7.8103959060000002E-3</v>
          </cell>
          <cell r="G492">
            <v>-2.955082742E-3</v>
          </cell>
        </row>
        <row r="493">
          <cell r="A493">
            <v>-1.389091972510601E-2</v>
          </cell>
          <cell r="B493">
            <v>5.7022545837354657E-3</v>
          </cell>
          <cell r="C493">
            <v>-8.5887753590996336E-3</v>
          </cell>
          <cell r="E493">
            <v>-2.3989898990000001E-2</v>
          </cell>
          <cell r="F493">
            <v>-1.4698022450000001E-2</v>
          </cell>
          <cell r="G493">
            <v>-1.916617269E-2</v>
          </cell>
        </row>
        <row r="494">
          <cell r="A494">
            <v>-2.9878410438908626E-2</v>
          </cell>
          <cell r="B494">
            <v>-2.1458478715980406E-2</v>
          </cell>
          <cell r="C494">
            <v>0</v>
          </cell>
          <cell r="E494">
            <v>-5.3040103489999997E-2</v>
          </cell>
          <cell r="F494">
            <v>-2.2240303770000001E-2</v>
          </cell>
          <cell r="G494">
            <v>-2.2562449639999999E-2</v>
          </cell>
        </row>
        <row r="495">
          <cell r="A495">
            <v>7.3939625525410779E-2</v>
          </cell>
          <cell r="B495">
            <v>3.3250133713674357E-2</v>
          </cell>
          <cell r="C495">
            <v>-3.2113517550411263E-3</v>
          </cell>
          <cell r="E495">
            <v>2.4590163929999999E-2</v>
          </cell>
          <cell r="F495">
            <v>-2.0527045769999998E-2</v>
          </cell>
          <cell r="G495">
            <v>4.9876339649999997E-2</v>
          </cell>
        </row>
        <row r="496">
          <cell r="A496">
            <v>-1.9462729051770083E-2</v>
          </cell>
          <cell r="B496">
            <v>-7.6783711500302007E-3</v>
          </cell>
          <cell r="C496">
            <v>-1.9929572188506755E-2</v>
          </cell>
          <cell r="E496">
            <v>-0.01</v>
          </cell>
          <cell r="F496">
            <v>1.7558765220000001E-2</v>
          </cell>
          <cell r="G496">
            <v>-4.711425206E-2</v>
          </cell>
        </row>
        <row r="497">
          <cell r="A497">
            <v>-3.6468539081210533E-2</v>
          </cell>
          <cell r="B497">
            <v>-1.5214745261693618E-2</v>
          </cell>
          <cell r="C497">
            <v>-6.8802079351734126E-4</v>
          </cell>
          <cell r="E497">
            <v>-1.6835016840000001E-2</v>
          </cell>
          <cell r="F497">
            <v>-6.9579738380000002E-3</v>
          </cell>
          <cell r="G497">
            <v>-1.6069221259999999E-2</v>
          </cell>
        </row>
        <row r="498">
          <cell r="A498">
            <v>1.6570632320265129E-2</v>
          </cell>
          <cell r="B498">
            <v>1.6774079632735741E-3</v>
          </cell>
          <cell r="C498">
            <v>7.5734394124847698E-3</v>
          </cell>
          <cell r="E498">
            <v>5.4109589040000003E-2</v>
          </cell>
          <cell r="F498">
            <v>2.69058296E-2</v>
          </cell>
          <cell r="G498">
            <v>3.9782244559999997E-3</v>
          </cell>
        </row>
        <row r="499">
          <cell r="A499">
            <v>3.6787315229874308E-2</v>
          </cell>
          <cell r="B499">
            <v>3.8956460426582074E-2</v>
          </cell>
          <cell r="C499">
            <v>1.882924607091329E-2</v>
          </cell>
          <cell r="E499">
            <v>2.3391812870000001E-2</v>
          </cell>
          <cell r="F499">
            <v>5.8406113539999999E-2</v>
          </cell>
          <cell r="G499">
            <v>-5.4223149110000004E-3</v>
          </cell>
        </row>
        <row r="500">
          <cell r="A500">
            <v>1.5650682484099256E-2</v>
          </cell>
          <cell r="B500">
            <v>2.4261961316593143E-2</v>
          </cell>
          <cell r="C500">
            <v>2.2356360384530247E-3</v>
          </cell>
          <cell r="E500">
            <v>8.2539682540000003E-3</v>
          </cell>
          <cell r="F500">
            <v>-1.547189273E-3</v>
          </cell>
          <cell r="G500">
            <v>-2.3065632210000002E-3</v>
          </cell>
        </row>
        <row r="501">
          <cell r="A501">
            <v>2.012383900928786E-2</v>
          </cell>
          <cell r="B501">
            <v>-2.48467782010942E-4</v>
          </cell>
          <cell r="C501">
            <v>1.9183582422484823E-2</v>
          </cell>
          <cell r="E501">
            <v>7.6826196469999997E-2</v>
          </cell>
          <cell r="F501">
            <v>5.6818181820000001E-3</v>
          </cell>
          <cell r="G501">
            <v>4.9810844889999997E-2</v>
          </cell>
        </row>
        <row r="502">
          <cell r="A502">
            <v>-2.1140847013381061E-2</v>
          </cell>
          <cell r="B502">
            <v>-5.0948554386546198E-2</v>
          </cell>
          <cell r="C502">
            <v>-1.5466549937987923E-2</v>
          </cell>
          <cell r="E502">
            <v>2.9239766080000002E-3</v>
          </cell>
          <cell r="F502">
            <v>-5.649717514E-3</v>
          </cell>
          <cell r="G502">
            <v>-2.7227227230000001E-2</v>
          </cell>
        </row>
        <row r="503">
          <cell r="A503">
            <v>2.3429517669027233E-2</v>
          </cell>
          <cell r="B503">
            <v>9.6019553072625196E-4</v>
          </cell>
          <cell r="C503">
            <v>1.570952204520196E-2</v>
          </cell>
          <cell r="E503">
            <v>2.3323615159999999E-3</v>
          </cell>
          <cell r="F503">
            <v>-2.3243801649999998E-3</v>
          </cell>
          <cell r="G503">
            <v>-4.1160732660000001E-4</v>
          </cell>
        </row>
        <row r="504">
          <cell r="A504">
            <v>6.8369595152850418E-2</v>
          </cell>
          <cell r="B504">
            <v>2.7906165518444256E-2</v>
          </cell>
          <cell r="C504">
            <v>-9.3382943021813759E-3</v>
          </cell>
          <cell r="E504">
            <v>4.4793484580000001E-2</v>
          </cell>
          <cell r="F504">
            <v>5.824488739E-2</v>
          </cell>
          <cell r="G504">
            <v>-9.6767551989999992E-3</v>
          </cell>
        </row>
        <row r="505">
          <cell r="A505">
            <v>-1.788361152284591E-2</v>
          </cell>
          <cell r="B505">
            <v>6.7871383727834307E-4</v>
          </cell>
          <cell r="C505">
            <v>-2.7689815155755144E-2</v>
          </cell>
          <cell r="E505">
            <v>-2.7282850779999999E-2</v>
          </cell>
          <cell r="F505">
            <v>-2.4951076320000001E-2</v>
          </cell>
          <cell r="G505">
            <v>-2.0790020789999999E-2</v>
          </cell>
        </row>
        <row r="506">
          <cell r="A506">
            <v>-2.6247580301190982E-3</v>
          </cell>
          <cell r="B506">
            <v>6.7147096227214931E-2</v>
          </cell>
          <cell r="C506">
            <v>-6.0592289631153904E-4</v>
          </cell>
          <cell r="E506">
            <v>2.4613623349999999E-2</v>
          </cell>
          <cell r="F506">
            <v>-1.4300050179999999E-2</v>
          </cell>
          <cell r="G506">
            <v>-7.0063694269999997E-3</v>
          </cell>
        </row>
        <row r="507">
          <cell r="A507">
            <v>-6.0857265041613208E-3</v>
          </cell>
          <cell r="B507">
            <v>2.7488678795582807E-2</v>
          </cell>
          <cell r="C507">
            <v>1.4854111405835606E-2</v>
          </cell>
          <cell r="E507">
            <v>0</v>
          </cell>
          <cell r="F507">
            <v>-1.348943752E-2</v>
          </cell>
          <cell r="G507">
            <v>1.881548001E-2</v>
          </cell>
        </row>
        <row r="508">
          <cell r="A508">
            <v>-1.8435162507446968E-2</v>
          </cell>
          <cell r="B508">
            <v>-1.8015928245573434E-2</v>
          </cell>
          <cell r="C508">
            <v>-9.3346277350459268E-3</v>
          </cell>
          <cell r="E508">
            <v>-1.9553072630000001E-2</v>
          </cell>
          <cell r="F508">
            <v>-1.57378741E-2</v>
          </cell>
          <cell r="G508">
            <v>-9.8635886669999999E-3</v>
          </cell>
        </row>
        <row r="509">
          <cell r="A509">
            <v>-1.6960582661766102E-2</v>
          </cell>
          <cell r="B509">
            <v>-2.6456692913385822E-2</v>
          </cell>
          <cell r="C509">
            <v>-9.2718227046584487E-3</v>
          </cell>
          <cell r="E509">
            <v>0</v>
          </cell>
          <cell r="F509">
            <v>4.9803407600000002E-3</v>
          </cell>
          <cell r="G509">
            <v>-6.5705807550000004E-3</v>
          </cell>
        </row>
        <row r="510">
          <cell r="A510">
            <v>-6.8601221101829204E-5</v>
          </cell>
          <cell r="B510">
            <v>-1.5367195082497389E-3</v>
          </cell>
          <cell r="C510">
            <v>-9.206421669329742E-3</v>
          </cell>
          <cell r="E510">
            <v>2.165242165E-2</v>
          </cell>
          <cell r="F510">
            <v>2.086593636E-2</v>
          </cell>
          <cell r="G510">
            <v>1.770855558E-2</v>
          </cell>
        </row>
        <row r="511">
          <cell r="A511">
            <v>-5.7628979143797094E-3</v>
          </cell>
          <cell r="B511">
            <v>6.123936816524899E-2</v>
          </cell>
          <cell r="C511">
            <v>-1.8891107356780786E-2</v>
          </cell>
          <cell r="E511">
            <v>-2.2308979360000002E-2</v>
          </cell>
          <cell r="F511">
            <v>-7.4092999490000004E-3</v>
          </cell>
          <cell r="G511">
            <v>7.1278825999999997E-3</v>
          </cell>
        </row>
        <row r="512">
          <cell r="A512">
            <v>-9.0498205906707208E-2</v>
          </cell>
          <cell r="B512">
            <v>-4.4424089764140091E-2</v>
          </cell>
          <cell r="C512">
            <v>-4.4771446462116456E-2</v>
          </cell>
          <cell r="E512">
            <v>4.563605248E-3</v>
          </cell>
          <cell r="F512">
            <v>-5.3281853279999999E-2</v>
          </cell>
          <cell r="G512">
            <v>-3.122398002E-2</v>
          </cell>
        </row>
        <row r="513">
          <cell r="A513">
            <v>-2.6175031296233418E-3</v>
          </cell>
          <cell r="B513">
            <v>-1.2301302020928126E-2</v>
          </cell>
          <cell r="C513">
            <v>1.0816125860373591E-2</v>
          </cell>
          <cell r="E513">
            <v>2.271436684E-2</v>
          </cell>
          <cell r="F513">
            <v>1.9847743340000001E-2</v>
          </cell>
          <cell r="G513">
            <v>4.2973785989999999E-3</v>
          </cell>
        </row>
        <row r="514">
          <cell r="A514">
            <v>-4.7162635022058559E-3</v>
          </cell>
          <cell r="B514">
            <v>-2.6607359482410078E-2</v>
          </cell>
          <cell r="C514">
            <v>1.0619325551232184E-2</v>
          </cell>
          <cell r="E514">
            <v>1.11049417E-3</v>
          </cell>
          <cell r="F514">
            <v>-1.706211677E-2</v>
          </cell>
          <cell r="G514">
            <v>-4.9636285840000002E-2</v>
          </cell>
        </row>
        <row r="515">
          <cell r="A515">
            <v>2.3922347905839157E-2</v>
          </cell>
          <cell r="B515">
            <v>1.8860086407444302E-2</v>
          </cell>
          <cell r="C515">
            <v>1.1390069784230381E-2</v>
          </cell>
          <cell r="E515">
            <v>-2.7731558509999999E-3</v>
          </cell>
          <cell r="F515">
            <v>-2.1697857340000001E-3</v>
          </cell>
          <cell r="G515">
            <v>-7.4290859970000001E-3</v>
          </cell>
        </row>
        <row r="516">
          <cell r="A516">
            <v>-1.9071433903112604E-2</v>
          </cell>
          <cell r="B516">
            <v>-1.6961591780151664E-2</v>
          </cell>
          <cell r="C516">
            <v>8.089459909588358E-3</v>
          </cell>
          <cell r="E516">
            <v>-1.0567297E-2</v>
          </cell>
          <cell r="F516">
            <v>-1.6036966569999998E-2</v>
          </cell>
          <cell r="G516">
            <v>-1.9051939220000001E-2</v>
          </cell>
        </row>
        <row r="517">
          <cell r="A517">
            <v>-2.8459460487767825E-2</v>
          </cell>
          <cell r="B517">
            <v>8.2953131480713403E-3</v>
          </cell>
          <cell r="C517">
            <v>1.895995594367092E-2</v>
          </cell>
          <cell r="E517">
            <v>-1.517706577E-2</v>
          </cell>
          <cell r="F517">
            <v>1.1049723760000001E-3</v>
          </cell>
          <cell r="G517">
            <v>-2.7745664739999999E-2</v>
          </cell>
        </row>
        <row r="518">
          <cell r="A518">
            <v>-6.8885842960642291E-2</v>
          </cell>
          <cell r="B518">
            <v>7.6511723570547663E-3</v>
          </cell>
          <cell r="C518">
            <v>-2.609635577516993E-2</v>
          </cell>
          <cell r="E518">
            <v>-4.737442922E-2</v>
          </cell>
          <cell r="F518">
            <v>-3.145695364E-2</v>
          </cell>
          <cell r="G518">
            <v>-1.9262782400000001E-2</v>
          </cell>
        </row>
        <row r="519">
          <cell r="A519">
            <v>2.7086137281292097E-2</v>
          </cell>
          <cell r="B519">
            <v>-2.5228608752449408E-2</v>
          </cell>
          <cell r="C519">
            <v>1.8154431583954387E-2</v>
          </cell>
          <cell r="E519">
            <v>1.1983223490000001E-3</v>
          </cell>
          <cell r="F519">
            <v>-6.5527065530000001E-3</v>
          </cell>
          <cell r="G519">
            <v>-1.4306498549999999E-2</v>
          </cell>
        </row>
        <row r="520">
          <cell r="A520">
            <v>-2.0597870597870674E-2</v>
          </cell>
          <cell r="B520">
            <v>-2.2363682050422998E-2</v>
          </cell>
          <cell r="C520">
            <v>-4.671805652885017E-4</v>
          </cell>
          <cell r="E520">
            <v>-1.376421305E-2</v>
          </cell>
          <cell r="F520">
            <v>-3.0685402930000001E-2</v>
          </cell>
          <cell r="G520">
            <v>1.303813038E-2</v>
          </cell>
        </row>
        <row r="521">
          <cell r="A521">
            <v>-6.5810929464397566E-2</v>
          </cell>
          <cell r="B521">
            <v>-1.6278272789581955E-2</v>
          </cell>
          <cell r="C521">
            <v>-2.4460543740749401E-2</v>
          </cell>
          <cell r="E521">
            <v>-2.3665048540000001E-2</v>
          </cell>
          <cell r="F521">
            <v>-2.278106509E-2</v>
          </cell>
          <cell r="G521">
            <v>-3.788246722E-2</v>
          </cell>
        </row>
        <row r="522">
          <cell r="A522">
            <v>-5.3260529024750473E-2</v>
          </cell>
          <cell r="B522">
            <v>-7.0893572548336406E-2</v>
          </cell>
          <cell r="C522">
            <v>-6.9791583486385117E-2</v>
          </cell>
          <cell r="E522">
            <v>-1.5537600990000001E-2</v>
          </cell>
          <cell r="F522">
            <v>-2.1495610049999999E-2</v>
          </cell>
          <cell r="G522">
            <v>-2.523977789E-3</v>
          </cell>
        </row>
        <row r="523">
          <cell r="A523">
            <v>-1.323689311208812E-2</v>
          </cell>
          <cell r="B523">
            <v>-2.2684664416947897E-2</v>
          </cell>
          <cell r="C523">
            <v>6.8675422783070052E-4</v>
          </cell>
          <cell r="E523">
            <v>-3.5984848479999998E-2</v>
          </cell>
          <cell r="F523">
            <v>0</v>
          </cell>
          <cell r="G523">
            <v>-4.9848178139999998E-2</v>
          </cell>
        </row>
        <row r="524">
          <cell r="A524">
            <v>-2.2708762516169257E-2</v>
          </cell>
          <cell r="B524">
            <v>-3.8557452522539899E-2</v>
          </cell>
          <cell r="C524">
            <v>-4.1176975208029487E-2</v>
          </cell>
          <cell r="E524">
            <v>-7.5965946300000003E-2</v>
          </cell>
          <cell r="F524">
            <v>9.2821782180000003E-3</v>
          </cell>
          <cell r="G524">
            <v>-4.900133156E-2</v>
          </cell>
        </row>
        <row r="525">
          <cell r="A525">
            <v>8.1376538065591007E-3</v>
          </cell>
          <cell r="B525">
            <v>-4.2198723064644755E-2</v>
          </cell>
          <cell r="C525">
            <v>-1.8520175360114459E-2</v>
          </cell>
          <cell r="E525">
            <v>7.6541459960000002E-2</v>
          </cell>
          <cell r="F525">
            <v>-3.034947885E-2</v>
          </cell>
          <cell r="G525">
            <v>3.024362924E-2</v>
          </cell>
        </row>
        <row r="526">
          <cell r="A526">
            <v>1.8380743982494618E-2</v>
          </cell>
          <cell r="B526">
            <v>-2.5309863555879667E-2</v>
          </cell>
          <cell r="C526">
            <v>5.9252506836826929E-3</v>
          </cell>
          <cell r="E526">
            <v>4.6082949309999999E-3</v>
          </cell>
          <cell r="F526">
            <v>-9.4846664560000002E-4</v>
          </cell>
          <cell r="G526">
            <v>-8.6980157650000008E-3</v>
          </cell>
        </row>
        <row r="527">
          <cell r="A527">
            <v>6.474717089242224E-2</v>
          </cell>
          <cell r="B527">
            <v>5.9948706988672787E-2</v>
          </cell>
          <cell r="C527">
            <v>7.7208880833711011E-2</v>
          </cell>
          <cell r="E527">
            <v>2.2280471820000002E-2</v>
          </cell>
          <cell r="F527">
            <v>1.7088607589999999E-2</v>
          </cell>
          <cell r="G527">
            <v>4.9904030709999998E-2</v>
          </cell>
        </row>
        <row r="528">
          <cell r="A528">
            <v>1.9731826539307103E-3</v>
          </cell>
          <cell r="B528">
            <v>2.2683738280068557E-2</v>
          </cell>
          <cell r="C528">
            <v>-7.0665432825776338E-3</v>
          </cell>
          <cell r="E528">
            <v>2.5641025639999999E-2</v>
          </cell>
          <cell r="F528">
            <v>2.1779713750000001E-3</v>
          </cell>
          <cell r="G528">
            <v>4.9882475840000003E-2</v>
          </cell>
        </row>
        <row r="529">
          <cell r="A529">
            <v>1.5888645213265898E-2</v>
          </cell>
          <cell r="B529">
            <v>-1.4491324921135636E-2</v>
          </cell>
          <cell r="C529">
            <v>-4.9224773362704415E-2</v>
          </cell>
          <cell r="E529">
            <v>-3.875E-2</v>
          </cell>
          <cell r="F529">
            <v>-2.2663769019999998E-2</v>
          </cell>
          <cell r="G529">
            <v>-4.0547263680000001E-2</v>
          </cell>
        </row>
        <row r="530">
          <cell r="A530">
            <v>3.9210503128027296E-3</v>
          </cell>
          <cell r="B530">
            <v>4.1012303691107276E-2</v>
          </cell>
          <cell r="C530">
            <v>4.31295669221173E-2</v>
          </cell>
          <cell r="E530">
            <v>0.1007802341</v>
          </cell>
          <cell r="F530">
            <v>2.8589580690000001E-2</v>
          </cell>
          <cell r="G530">
            <v>4.4334975370000002E-2</v>
          </cell>
        </row>
        <row r="531">
          <cell r="A531">
            <v>-7.75880984772018E-2</v>
          </cell>
          <cell r="B531">
            <v>-0.1999615643316997</v>
          </cell>
          <cell r="C531">
            <v>-0.12608918503331629</v>
          </cell>
          <cell r="E531">
            <v>7.6786769049999995E-2</v>
          </cell>
          <cell r="F531">
            <v>-7.103150093E-3</v>
          </cell>
          <cell r="G531">
            <v>-9.6822244290000001E-3</v>
          </cell>
        </row>
        <row r="532">
          <cell r="A532">
            <v>-3.287501784100106E-2</v>
          </cell>
          <cell r="B532">
            <v>1.8135959644487037E-2</v>
          </cell>
          <cell r="C532">
            <v>-1.6226783968719419E-2</v>
          </cell>
          <cell r="E532">
            <v>4.4980800879999998E-2</v>
          </cell>
          <cell r="F532">
            <v>-9.6423017109999992E-3</v>
          </cell>
          <cell r="G532">
            <v>-3.1586863880000003E-2</v>
          </cell>
        </row>
        <row r="533">
          <cell r="A533">
            <v>-2.7499016135379705E-2</v>
          </cell>
          <cell r="B533">
            <v>1.9700365695411132E-2</v>
          </cell>
          <cell r="C533">
            <v>-7.2535771065183226E-3</v>
          </cell>
          <cell r="E533">
            <v>-5.406824147E-2</v>
          </cell>
          <cell r="F533">
            <v>-2.355527638E-2</v>
          </cell>
          <cell r="G533">
            <v>-4.9702303910000002E-2</v>
          </cell>
        </row>
        <row r="534">
          <cell r="A534">
            <v>2.4786281551924041E-3</v>
          </cell>
          <cell r="B534">
            <v>3.5168903285516036E-2</v>
          </cell>
          <cell r="C534">
            <v>5.2947652887598902E-2</v>
          </cell>
          <cell r="E534">
            <v>-3.3296337399999999E-3</v>
          </cell>
          <cell r="F534">
            <v>-7.0762302990000003E-3</v>
          </cell>
          <cell r="G534">
            <v>1.9340779079999999E-2</v>
          </cell>
        </row>
        <row r="535">
          <cell r="A535">
            <v>7.8716318498335529E-3</v>
          </cell>
          <cell r="B535">
            <v>-1.0952168082253062E-2</v>
          </cell>
          <cell r="C535">
            <v>-8.0798479087453284E-3</v>
          </cell>
          <cell r="E535">
            <v>2.1158129179999999E-2</v>
          </cell>
          <cell r="F535">
            <v>1.8464528670000001E-2</v>
          </cell>
          <cell r="G535">
            <v>3.4740780329999998E-2</v>
          </cell>
        </row>
        <row r="536">
          <cell r="A536">
            <v>2.0126164013217089E-2</v>
          </cell>
          <cell r="B536">
            <v>4.5197740112994994E-3</v>
          </cell>
          <cell r="C536">
            <v>3.8332534738860155E-3</v>
          </cell>
          <cell r="E536">
            <v>5.1799345689999998E-2</v>
          </cell>
          <cell r="F536">
            <v>3.1806615779999999E-3</v>
          </cell>
          <cell r="G536">
            <v>-2.840909091E-3</v>
          </cell>
        </row>
        <row r="537">
          <cell r="A537">
            <v>-2.4833137023949702E-2</v>
          </cell>
          <cell r="B537">
            <v>2.3284589426321632E-2</v>
          </cell>
          <cell r="C537">
            <v>7.8281622911693851E-3</v>
          </cell>
          <cell r="E537">
            <v>-1.503369622E-2</v>
          </cell>
          <cell r="F537">
            <v>2.631578947E-2</v>
          </cell>
          <cell r="G537">
            <v>3.7814037809999999E-2</v>
          </cell>
        </row>
        <row r="538">
          <cell r="A538">
            <v>6.6935078007045569E-3</v>
          </cell>
          <cell r="B538">
            <v>-1.5389688908431414E-3</v>
          </cell>
          <cell r="C538">
            <v>7.4831865113195633E-3</v>
          </cell>
          <cell r="E538">
            <v>4.7368421049999998E-3</v>
          </cell>
          <cell r="F538">
            <v>2.780352178E-3</v>
          </cell>
          <cell r="G538">
            <v>-2.4956326429999998E-3</v>
          </cell>
        </row>
        <row r="539">
          <cell r="A539">
            <v>-1.0198470229465512E-2</v>
          </cell>
          <cell r="B539">
            <v>-2.7744137399537554E-2</v>
          </cell>
          <cell r="C539">
            <v>1.6923655509590046E-2</v>
          </cell>
          <cell r="E539">
            <v>4.6621267680000002E-2</v>
          </cell>
          <cell r="F539">
            <v>1.047443007E-2</v>
          </cell>
          <cell r="G539">
            <v>2.5018764070000002E-4</v>
          </cell>
        </row>
        <row r="540">
          <cell r="A540">
            <v>-7.1720793979494143E-3</v>
          </cell>
          <cell r="B540">
            <v>-2.1515117200769755E-3</v>
          </cell>
          <cell r="C540">
            <v>-1.3221153846153778E-2</v>
          </cell>
          <cell r="E540">
            <v>-1.6016016019999999E-2</v>
          </cell>
          <cell r="F540">
            <v>-2.7134146340000002E-2</v>
          </cell>
          <cell r="G540">
            <v>4.2521260630000004E-3</v>
          </cell>
        </row>
        <row r="541">
          <cell r="A541">
            <v>-2.0145495243424804E-2</v>
          </cell>
          <cell r="B541">
            <v>-3.5179300953245831E-3</v>
          </cell>
          <cell r="C541">
            <v>1.0118991848589883E-2</v>
          </cell>
          <cell r="E541">
            <v>1.7802644959999999E-2</v>
          </cell>
          <cell r="F541">
            <v>-1.47289251E-2</v>
          </cell>
          <cell r="G541">
            <v>-2.4906600249999999E-3</v>
          </cell>
        </row>
        <row r="542">
          <cell r="A542">
            <v>-1.3498779917968953E-2</v>
          </cell>
          <cell r="B542">
            <v>-5.8079945336522616E-3</v>
          </cell>
          <cell r="C542">
            <v>-8.9045543085057785E-3</v>
          </cell>
          <cell r="E542">
            <v>-3.7481259369999999E-2</v>
          </cell>
          <cell r="F542">
            <v>-3.1806615779999999E-3</v>
          </cell>
          <cell r="G542">
            <v>4.9937578029999999E-2</v>
          </cell>
        </row>
        <row r="543">
          <cell r="A543">
            <v>-7.3154044523971711E-3</v>
          </cell>
          <cell r="B543">
            <v>9.1638029782359354E-3</v>
          </cell>
          <cell r="C543">
            <v>1.7126813289658517E-2</v>
          </cell>
          <cell r="E543">
            <v>-2.803738318E-2</v>
          </cell>
          <cell r="F543">
            <v>6.3816209319999997E-4</v>
          </cell>
          <cell r="G543">
            <v>4.9940546969999999E-2</v>
          </cell>
        </row>
        <row r="544">
          <cell r="A544">
            <v>-1.4261478104124743E-2</v>
          </cell>
          <cell r="B544">
            <v>1.7139614074914929E-2</v>
          </cell>
          <cell r="C544">
            <v>-3.8553551711446553E-2</v>
          </cell>
          <cell r="E544">
            <v>5.9829059830000003E-2</v>
          </cell>
          <cell r="F544">
            <v>3.826530612E-3</v>
          </cell>
          <cell r="G544">
            <v>-4.4620611550000001E-2</v>
          </cell>
        </row>
        <row r="545">
          <cell r="A545">
            <v>-1.8501586618619836E-2</v>
          </cell>
          <cell r="B545">
            <v>-1.2610199754491635E-2</v>
          </cell>
          <cell r="C545">
            <v>-2.0289022873002108E-2</v>
          </cell>
          <cell r="E545">
            <v>8.4173387099999997E-2</v>
          </cell>
          <cell r="F545">
            <v>-8.576874206E-3</v>
          </cell>
          <cell r="G545">
            <v>-1.8018018019999998E-2</v>
          </cell>
        </row>
        <row r="546">
          <cell r="A546">
            <v>-3.9180229053646771E-2</v>
          </cell>
          <cell r="B546">
            <v>-3.9896021699819179E-2</v>
          </cell>
          <cell r="C546">
            <v>-3.0966103350591009E-2</v>
          </cell>
          <cell r="E546">
            <v>-7.2524407250000006E-2</v>
          </cell>
          <cell r="F546">
            <v>-2.0185837870000001E-2</v>
          </cell>
          <cell r="G546">
            <v>-4.9975857069999997E-2</v>
          </cell>
        </row>
        <row r="547">
          <cell r="A547">
            <v>-1.4372077107334347E-2</v>
          </cell>
          <cell r="B547">
            <v>-2.895821071218373E-2</v>
          </cell>
          <cell r="C547">
            <v>4.2338709677419524E-3</v>
          </cell>
          <cell r="E547">
            <v>-2.8571428570000001E-2</v>
          </cell>
          <cell r="F547">
            <v>-1.144538914E-2</v>
          </cell>
          <cell r="G547">
            <v>-2.4650571789999999E-2</v>
          </cell>
        </row>
        <row r="548">
          <cell r="A548">
            <v>3.4139567179723778E-3</v>
          </cell>
          <cell r="B548">
            <v>9.5769184143533314E-3</v>
          </cell>
          <cell r="C548">
            <v>-3.6739610519976013E-2</v>
          </cell>
          <cell r="E548">
            <v>-1.186790506E-2</v>
          </cell>
          <cell r="F548">
            <v>-1.6209063839999999E-2</v>
          </cell>
          <cell r="G548">
            <v>7.0349140179999997E-3</v>
          </cell>
        </row>
        <row r="549">
          <cell r="A549">
            <v>-3.7137419987313229E-2</v>
          </cell>
          <cell r="B549">
            <v>-5.0072046109510104E-2</v>
          </cell>
          <cell r="C549">
            <v>-6.0337640683618098E-2</v>
          </cell>
          <cell r="E549">
            <v>-3.1853785900000001E-2</v>
          </cell>
          <cell r="F549">
            <v>-1.176866174E-2</v>
          </cell>
          <cell r="G549">
            <v>-4.9935316950000003E-2</v>
          </cell>
        </row>
        <row r="550">
          <cell r="A550">
            <v>-2.6112475294963248E-2</v>
          </cell>
          <cell r="B550">
            <v>-2.1489065857666575E-2</v>
          </cell>
          <cell r="C550">
            <v>5.5450815126982366E-3</v>
          </cell>
          <cell r="E550">
            <v>-1.240560949E-2</v>
          </cell>
          <cell r="F550">
            <v>-4.0830214359999999E-2</v>
          </cell>
          <cell r="G550">
            <v>-2.7505446619999999E-2</v>
          </cell>
        </row>
        <row r="551">
          <cell r="A551">
            <v>-2.890351146915934E-2</v>
          </cell>
          <cell r="B551">
            <v>-7.8284459372174167E-2</v>
          </cell>
          <cell r="C551">
            <v>-4.9961398477997146E-2</v>
          </cell>
          <cell r="E551">
            <v>-8.1376297109999995E-2</v>
          </cell>
          <cell r="F551">
            <v>-3.3345157860000002E-2</v>
          </cell>
          <cell r="G551">
            <v>-4.9845981519999999E-2</v>
          </cell>
        </row>
        <row r="552">
          <cell r="A552">
            <v>9.6573997846874801E-2</v>
          </cell>
          <cell r="B552">
            <v>7.5262789067974845E-2</v>
          </cell>
          <cell r="C552">
            <v>2.7165080102159313E-2</v>
          </cell>
          <cell r="E552">
            <v>4.6967895359999998E-2</v>
          </cell>
          <cell r="F552">
            <v>4.6605504589999999E-2</v>
          </cell>
          <cell r="G552">
            <v>4.1261420569999999E-2</v>
          </cell>
        </row>
        <row r="553">
          <cell r="A553">
            <v>-1.1607761607761556E-2</v>
          </cell>
          <cell r="B553">
            <v>2.2419186652763282E-2</v>
          </cell>
          <cell r="C553">
            <v>-5.2780289330922256E-2</v>
          </cell>
          <cell r="E553">
            <v>-9.0857467350000005E-3</v>
          </cell>
          <cell r="F553">
            <v>-1.26227209E-2</v>
          </cell>
          <cell r="G553">
            <v>-2.2360600059999999E-2</v>
          </cell>
        </row>
        <row r="554">
          <cell r="A554">
            <v>-2.6059012562079993E-2</v>
          </cell>
          <cell r="B554">
            <v>-2.1290158082610935E-2</v>
          </cell>
          <cell r="C554">
            <v>3.8181601240901224E-3</v>
          </cell>
          <cell r="E554">
            <v>1.375358166E-2</v>
          </cell>
          <cell r="F554">
            <v>-7.1022727269999999E-3</v>
          </cell>
          <cell r="G554">
            <v>1.158077591E-2</v>
          </cell>
        </row>
        <row r="555">
          <cell r="A555">
            <v>4.2054112424260548E-2</v>
          </cell>
          <cell r="B555">
            <v>4.2073726716165223E-2</v>
          </cell>
          <cell r="C555">
            <v>1.3788184951860346E-2</v>
          </cell>
          <cell r="E555">
            <v>3.9005087619999997E-2</v>
          </cell>
          <cell r="F555">
            <v>1.8955650930000002E-2</v>
          </cell>
          <cell r="G555">
            <v>6.0103033769999996E-3</v>
          </cell>
        </row>
        <row r="556">
          <cell r="A556">
            <v>2.1128382268278668E-2</v>
          </cell>
          <cell r="B556">
            <v>1.6125000000000077E-2</v>
          </cell>
          <cell r="C556">
            <v>1.7587055926837847E-2</v>
          </cell>
          <cell r="E556">
            <v>3.3732317739999997E-2</v>
          </cell>
          <cell r="F556">
            <v>1.79010179E-2</v>
          </cell>
          <cell r="G556">
            <v>1.6216216219999999E-2</v>
          </cell>
        </row>
        <row r="557">
          <cell r="A557">
            <v>-1.4094830016350002E-2</v>
          </cell>
          <cell r="B557">
            <v>1.6115143314060623E-2</v>
          </cell>
          <cell r="C557">
            <v>1.2674271229404243E-2</v>
          </cell>
          <cell r="E557">
            <v>1.842105263E-2</v>
          </cell>
          <cell r="F557">
            <v>2.413793103E-3</v>
          </cell>
          <cell r="G557">
            <v>2.1836506160000001E-2</v>
          </cell>
        </row>
        <row r="558">
          <cell r="A558">
            <v>-3.3110310516383648E-2</v>
          </cell>
          <cell r="B558">
            <v>-9.6852300242130408E-3</v>
          </cell>
          <cell r="C558">
            <v>3.0720218454886338E-3</v>
          </cell>
          <cell r="E558">
            <v>1.602067183E-2</v>
          </cell>
          <cell r="F558">
            <v>-1.307189542E-2</v>
          </cell>
          <cell r="G558">
            <v>1.6164383559999999E-2</v>
          </cell>
        </row>
        <row r="559">
          <cell r="A559">
            <v>-5.867045185710909E-2</v>
          </cell>
          <cell r="B559">
            <v>-7.0904645476772407E-3</v>
          </cell>
          <cell r="C559">
            <v>-1.6447368421052665E-2</v>
          </cell>
          <cell r="E559">
            <v>-6.6124109869999999E-3</v>
          </cell>
          <cell r="F559">
            <v>-1.603346114E-2</v>
          </cell>
          <cell r="G559">
            <v>-1.7794553790000001E-2</v>
          </cell>
        </row>
        <row r="560">
          <cell r="A560">
            <v>1.5330485046494152E-2</v>
          </cell>
          <cell r="B560">
            <v>7.5104654026101874E-3</v>
          </cell>
          <cell r="C560">
            <v>6.6889632107024859E-3</v>
          </cell>
          <cell r="E560">
            <v>-2.04813108E-3</v>
          </cell>
          <cell r="F560">
            <v>-8.5015940489999997E-3</v>
          </cell>
          <cell r="G560">
            <v>-2.4704913530000001E-2</v>
          </cell>
        </row>
        <row r="561">
          <cell r="A561">
            <v>-3.155940594059406E-2</v>
          </cell>
          <cell r="B561">
            <v>3.3117438592203445E-2</v>
          </cell>
          <cell r="C561">
            <v>-2.0964600756100498E-2</v>
          </cell>
          <cell r="E561">
            <v>-1.385325808E-2</v>
          </cell>
          <cell r="F561">
            <v>5.71632726E-3</v>
          </cell>
          <cell r="G561">
            <v>4.9817056009999999E-2</v>
          </cell>
        </row>
        <row r="562">
          <cell r="A562">
            <v>1.0734824281150131E-2</v>
          </cell>
          <cell r="B562">
            <v>-1.5732197776200763E-2</v>
          </cell>
          <cell r="C562">
            <v>6.5527732272408412E-3</v>
          </cell>
          <cell r="E562">
            <v>-1.925078044E-2</v>
          </cell>
          <cell r="F562">
            <v>3.5523978690000001E-3</v>
          </cell>
          <cell r="G562">
            <v>-3.056300268E-2</v>
          </cell>
        </row>
        <row r="563">
          <cell r="A563">
            <v>2.5856619041598236E-2</v>
          </cell>
          <cell r="B563">
            <v>-6.7299603413049887E-3</v>
          </cell>
          <cell r="C563">
            <v>-2.3250406882120767E-3</v>
          </cell>
          <cell r="E563">
            <v>2.7055702920000001E-2</v>
          </cell>
          <cell r="F563">
            <v>-1.380530973E-2</v>
          </cell>
          <cell r="G563">
            <v>-1.161504425E-2</v>
          </cell>
        </row>
        <row r="564">
          <cell r="A564">
            <v>6.4768595550625446E-2</v>
          </cell>
          <cell r="B564">
            <v>6.3399879007864424E-2</v>
          </cell>
          <cell r="C564">
            <v>4.8706595199254334E-2</v>
          </cell>
          <cell r="E564">
            <v>-1.188016529E-2</v>
          </cell>
          <cell r="F564">
            <v>5.0251256280000002E-3</v>
          </cell>
          <cell r="G564">
            <v>1.650811416E-2</v>
          </cell>
        </row>
        <row r="565">
          <cell r="A565">
            <v>-1.2617201064938046E-2</v>
          </cell>
          <cell r="B565">
            <v>-1.5929002161793216E-3</v>
          </cell>
          <cell r="C565">
            <v>-1.5666666666666627E-2</v>
          </cell>
          <cell r="E565">
            <v>-1.6204913750000001E-2</v>
          </cell>
          <cell r="F565">
            <v>0.02</v>
          </cell>
          <cell r="G565">
            <v>2.4772914949999999E-2</v>
          </cell>
        </row>
        <row r="566">
          <cell r="A566">
            <v>3.1125439624853406E-2</v>
          </cell>
          <cell r="B566">
            <v>3.0655270655270628E-2</v>
          </cell>
          <cell r="C566">
            <v>3.0364600970764169E-2</v>
          </cell>
          <cell r="E566">
            <v>2.6567481399999999E-2</v>
          </cell>
          <cell r="F566">
            <v>1.8207282910000001E-2</v>
          </cell>
          <cell r="G566">
            <v>-2.5517056140000001E-2</v>
          </cell>
        </row>
        <row r="567">
          <cell r="A567">
            <v>-1.0005116252629134E-2</v>
          </cell>
          <cell r="B567">
            <v>-2.0897832817337467E-2</v>
          </cell>
          <cell r="C567">
            <v>-1.1722173531989564E-2</v>
          </cell>
          <cell r="E567">
            <v>2.070393375E-3</v>
          </cell>
          <cell r="F567">
            <v>2.1664374140000001E-2</v>
          </cell>
          <cell r="G567">
            <v>-3.858875413E-3</v>
          </cell>
        </row>
        <row r="568">
          <cell r="A568">
            <v>-2.4519092736147025E-2</v>
          </cell>
          <cell r="B568">
            <v>-1.2648221343873408E-2</v>
          </cell>
          <cell r="C568">
            <v>3.1038687506928409E-3</v>
          </cell>
          <cell r="E568">
            <v>-1.497933884E-2</v>
          </cell>
          <cell r="F568">
            <v>-4.0390440930000004E-3</v>
          </cell>
          <cell r="G568">
            <v>-4.9806308799999997E-3</v>
          </cell>
        </row>
        <row r="569">
          <cell r="A569">
            <v>5.6510477984460421E-3</v>
          </cell>
          <cell r="B569">
            <v>-1.3153379846734594E-2</v>
          </cell>
          <cell r="C569">
            <v>3.4257929052934279E-3</v>
          </cell>
          <cell r="E569">
            <v>2.4646040899999999E-2</v>
          </cell>
          <cell r="F569">
            <v>-1.284217641E-2</v>
          </cell>
          <cell r="G569">
            <v>-1.251390434E-2</v>
          </cell>
        </row>
        <row r="570">
          <cell r="A570">
            <v>1.9023647857644578E-2</v>
          </cell>
          <cell r="B570">
            <v>8.6926286509040329E-3</v>
          </cell>
          <cell r="C570">
            <v>-2.6651982378854647E-2</v>
          </cell>
          <cell r="E570">
            <v>-1.177072671E-2</v>
          </cell>
          <cell r="F570">
            <v>-6.846970216E-3</v>
          </cell>
          <cell r="G570">
            <v>-6.7586595330000002E-3</v>
          </cell>
        </row>
        <row r="571">
          <cell r="A571">
            <v>1.0109713366649382E-2</v>
          </cell>
          <cell r="B571">
            <v>1.3788348845226307E-3</v>
          </cell>
          <cell r="C571">
            <v>2.3195293052726992E-2</v>
          </cell>
          <cell r="E571">
            <v>3.625064733E-3</v>
          </cell>
          <cell r="F571">
            <v>6.5839365740000003E-2</v>
          </cell>
          <cell r="G571">
            <v>1.275871846E-2</v>
          </cell>
        </row>
        <row r="572">
          <cell r="A572">
            <v>7.1083309638896794E-2</v>
          </cell>
          <cell r="B572">
            <v>2.4096385542168607E-2</v>
          </cell>
          <cell r="C572">
            <v>1.6808581223045405E-2</v>
          </cell>
          <cell r="E572">
            <v>3.6119711039999999E-3</v>
          </cell>
          <cell r="F572">
            <v>1.293661061E-3</v>
          </cell>
          <cell r="G572">
            <v>4.9552071670000003E-2</v>
          </cell>
        </row>
        <row r="573">
          <cell r="A573">
            <v>-1.008760286700292E-2</v>
          </cell>
          <cell r="B573">
            <v>-2.1288515406162208E-3</v>
          </cell>
          <cell r="C573">
            <v>9.7879282218596136E-3</v>
          </cell>
          <cell r="E573">
            <v>5.1413881749999999E-3</v>
          </cell>
          <cell r="F573">
            <v>1.130490956E-2</v>
          </cell>
          <cell r="G573">
            <v>2.400640171E-2</v>
          </cell>
        </row>
        <row r="574">
          <cell r="A574">
            <v>-6.7578439259854701E-3</v>
          </cell>
          <cell r="B574">
            <v>1.3249494722658798E-2</v>
          </cell>
          <cell r="C574">
            <v>6.2466343564890961E-3</v>
          </cell>
          <cell r="E574">
            <v>-4.0920716109999998E-3</v>
          </cell>
          <cell r="F574">
            <v>-6.3877355479999998E-3</v>
          </cell>
          <cell r="G574">
            <v>-1.6931492579999999E-2</v>
          </cell>
        </row>
        <row r="575">
          <cell r="A575">
            <v>7.991792213402427E-3</v>
          </cell>
          <cell r="B575">
            <v>2.6484929078014193E-2</v>
          </cell>
          <cell r="C575">
            <v>1.9265760462377458E-3</v>
          </cell>
          <cell r="E575">
            <v>3.1330251670000003E-2</v>
          </cell>
          <cell r="F575">
            <v>1.4786242369999999E-2</v>
          </cell>
          <cell r="G575">
            <v>1.9342872279999999E-2</v>
          </cell>
        </row>
        <row r="576">
          <cell r="A576">
            <v>-7.4462956018643009E-3</v>
          </cell>
          <cell r="B576">
            <v>-1.0687682176400679E-2</v>
          </cell>
          <cell r="C576">
            <v>2.6279243670547951E-2</v>
          </cell>
          <cell r="E576">
            <v>-1.992031873E-3</v>
          </cell>
          <cell r="F576">
            <v>-2.4707000319999999E-2</v>
          </cell>
          <cell r="G576">
            <v>-4.6789706260000003E-3</v>
          </cell>
        </row>
        <row r="577">
          <cell r="A577">
            <v>4.3177892918825561E-3</v>
          </cell>
          <cell r="B577">
            <v>-1.6041030117852455E-2</v>
          </cell>
          <cell r="C577">
            <v>-1.1658165920682736E-2</v>
          </cell>
          <cell r="E577">
            <v>-1.946107784E-2</v>
          </cell>
          <cell r="F577">
            <v>-1.6888600189999999E-2</v>
          </cell>
          <cell r="G577">
            <v>4.9882475840000003E-2</v>
          </cell>
        </row>
        <row r="578">
          <cell r="A578">
            <v>-2.0636285468615578E-2</v>
          </cell>
          <cell r="B578">
            <v>4.8796717311744226E-3</v>
          </cell>
          <cell r="C578">
            <v>1.0426540284360136E-2</v>
          </cell>
          <cell r="E578">
            <v>-3.0534351150000002E-3</v>
          </cell>
          <cell r="F578">
            <v>-8.9197224980000003E-3</v>
          </cell>
          <cell r="G578">
            <v>0.05</v>
          </cell>
        </row>
        <row r="579">
          <cell r="A579">
            <v>2.8533801580332627E-3</v>
          </cell>
          <cell r="B579">
            <v>2.2845160578302697E-2</v>
          </cell>
          <cell r="C579">
            <v>4.5966228893058125E-2</v>
          </cell>
          <cell r="E579">
            <v>1.78662583E-2</v>
          </cell>
          <cell r="F579">
            <v>1.033333333E-2</v>
          </cell>
          <cell r="G579">
            <v>1.0187159439999999E-2</v>
          </cell>
        </row>
        <row r="580">
          <cell r="A580">
            <v>3.1735609542569494E-2</v>
          </cell>
          <cell r="B580">
            <v>2.9240397065170409E-2</v>
          </cell>
          <cell r="C580">
            <v>7.2247135027404083E-2</v>
          </cell>
          <cell r="E580">
            <v>1.354062187E-2</v>
          </cell>
          <cell r="F580">
            <v>2.4414384689999999E-2</v>
          </cell>
          <cell r="G580">
            <v>-2.3452157599999999E-4</v>
          </cell>
        </row>
        <row r="581">
          <cell r="A581">
            <v>-5.462452269834512E-3</v>
          </cell>
          <cell r="B581">
            <v>-1.4362092462522324E-2</v>
          </cell>
          <cell r="C581">
            <v>6.0408921933086035E-3</v>
          </cell>
          <cell r="E581">
            <v>4.2553191490000003E-2</v>
          </cell>
          <cell r="F581">
            <v>2.7375201290000001E-2</v>
          </cell>
          <cell r="G581">
            <v>2.580342482E-3</v>
          </cell>
        </row>
        <row r="582">
          <cell r="A582">
            <v>4.4792833146697015E-3</v>
          </cell>
          <cell r="B582">
            <v>-3.2227185705169123E-2</v>
          </cell>
          <cell r="C582">
            <v>-1.1547344110854504E-2</v>
          </cell>
          <cell r="E582">
            <v>1.3763644990000001E-2</v>
          </cell>
          <cell r="F582">
            <v>-1.31661442E-2</v>
          </cell>
          <cell r="G582">
            <v>1.403837155E-3</v>
          </cell>
        </row>
        <row r="583">
          <cell r="A583">
            <v>-1.4280405584753459E-2</v>
          </cell>
          <cell r="B583">
            <v>-3.3300362677217289E-2</v>
          </cell>
          <cell r="C583">
            <v>4.6728971962614168E-4</v>
          </cell>
          <cell r="E583">
            <v>-6.0861423219999997E-3</v>
          </cell>
          <cell r="F583">
            <v>-9.5298602290000006E-3</v>
          </cell>
          <cell r="G583">
            <v>-1.8691588790000001E-2</v>
          </cell>
        </row>
        <row r="584">
          <cell r="A584">
            <v>1.8364928909952682E-2</v>
          </cell>
          <cell r="B584">
            <v>-9.6634834015460937E-3</v>
          </cell>
          <cell r="C584">
            <v>6.0719290051378392E-3</v>
          </cell>
          <cell r="E584">
            <v>1.5544041450000001E-2</v>
          </cell>
          <cell r="F584">
            <v>-3.11096857E-2</v>
          </cell>
          <cell r="G584">
            <v>1.30952381E-2</v>
          </cell>
        </row>
        <row r="585">
          <cell r="A585">
            <v>2.4115500555291082E-2</v>
          </cell>
          <cell r="B585">
            <v>4.591895304787116E-3</v>
          </cell>
          <cell r="C585">
            <v>-3.2497678737233846E-3</v>
          </cell>
          <cell r="E585">
            <v>3.1076066789999999E-2</v>
          </cell>
          <cell r="F585">
            <v>-1.588877855E-2</v>
          </cell>
          <cell r="G585">
            <v>-4.9353701530000004E-3</v>
          </cell>
        </row>
        <row r="586">
          <cell r="A586">
            <v>1.3942680092951436E-3</v>
          </cell>
          <cell r="B586">
            <v>-1.9426351274140129E-2</v>
          </cell>
          <cell r="C586">
            <v>-1.397298556124746E-3</v>
          </cell>
          <cell r="E586">
            <v>4.0485829959999997E-3</v>
          </cell>
          <cell r="F586">
            <v>1.042717793E-2</v>
          </cell>
          <cell r="G586">
            <v>3.778932452E-3</v>
          </cell>
        </row>
        <row r="587">
          <cell r="A587">
            <v>9.4884488448844177E-3</v>
          </cell>
          <cell r="B587">
            <v>6.9921920522083006E-3</v>
          </cell>
          <cell r="C587">
            <v>1.8656716417910446E-2</v>
          </cell>
          <cell r="E587">
            <v>-3.1362007170000002E-3</v>
          </cell>
          <cell r="F587">
            <v>8.6551264979999997E-3</v>
          </cell>
          <cell r="G587">
            <v>6.9882352940000003E-2</v>
          </cell>
        </row>
        <row r="588">
          <cell r="A588">
            <v>-1.0880670208418449E-2</v>
          </cell>
          <cell r="B588">
            <v>5.0920032403656721E-3</v>
          </cell>
          <cell r="C588">
            <v>-9.1575091575099381E-4</v>
          </cell>
          <cell r="E588">
            <v>-1.8426966289999999E-2</v>
          </cell>
          <cell r="F588">
            <v>-9.2409240920000007E-3</v>
          </cell>
          <cell r="G588">
            <v>-4.9703100950000002E-2</v>
          </cell>
        </row>
        <row r="589">
          <cell r="A589">
            <v>-2.2104012807932633E-2</v>
          </cell>
          <cell r="B589">
            <v>1.3816925734024704E-3</v>
          </cell>
          <cell r="C589">
            <v>3.2538955087076181E-2</v>
          </cell>
          <cell r="E589">
            <v>-1.0073260069999999E-2</v>
          </cell>
          <cell r="F589">
            <v>2.0319786810000001E-2</v>
          </cell>
          <cell r="G589">
            <v>-9.9514001389999999E-3</v>
          </cell>
        </row>
        <row r="590">
          <cell r="A590">
            <v>7.2299973593873829E-2</v>
          </cell>
          <cell r="B590">
            <v>9.0835920432333715E-3</v>
          </cell>
          <cell r="C590">
            <v>3.106968486462444E-3</v>
          </cell>
          <cell r="E590">
            <v>3.74653099E-2</v>
          </cell>
          <cell r="F590">
            <v>2.7424094029999999E-2</v>
          </cell>
          <cell r="G590">
            <v>-1.26227209E-2</v>
          </cell>
        </row>
        <row r="591">
          <cell r="A591">
            <v>9.4070133963750531E-3</v>
          </cell>
          <cell r="B591">
            <v>1.048313582497723E-2</v>
          </cell>
          <cell r="C591">
            <v>-4.4247787610619468E-3</v>
          </cell>
          <cell r="E591">
            <v>-1.29291128E-2</v>
          </cell>
          <cell r="F591">
            <v>3.3682872580000002E-2</v>
          </cell>
          <cell r="G591">
            <v>1.136363636E-2</v>
          </cell>
        </row>
        <row r="592">
          <cell r="A592">
            <v>5.3183703342279051E-3</v>
          </cell>
          <cell r="B592">
            <v>3.3829499323409689E-3</v>
          </cell>
          <cell r="C592">
            <v>4.444444444444192E-4</v>
          </cell>
          <cell r="E592">
            <v>1.6711833789999998E-2</v>
          </cell>
          <cell r="F592">
            <v>6.9166922840000006E-2</v>
          </cell>
          <cell r="G592">
            <v>0.1362359551</v>
          </cell>
        </row>
        <row r="593">
          <cell r="A593">
            <v>-2.0432925645505792E-2</v>
          </cell>
          <cell r="B593">
            <v>-1.0002247696111492E-2</v>
          </cell>
          <cell r="C593">
            <v>-2.2212350066637052E-2</v>
          </cell>
          <cell r="E593">
            <v>-5.7752110170000001E-3</v>
          </cell>
          <cell r="F593">
            <v>5.4629097179999999E-3</v>
          </cell>
          <cell r="G593">
            <v>-1.256695509E-2</v>
          </cell>
        </row>
        <row r="594">
          <cell r="A594">
            <v>-8.8688500222959248E-3</v>
          </cell>
          <cell r="B594">
            <v>1.0103303439663987E-2</v>
          </cell>
          <cell r="C594">
            <v>-4.5433893684688781E-2</v>
          </cell>
          <cell r="E594">
            <v>2.949061662E-2</v>
          </cell>
          <cell r="F594">
            <v>-3.6316843010000002E-2</v>
          </cell>
          <cell r="G594">
            <v>-7.0936782810000001E-3</v>
          </cell>
        </row>
        <row r="595">
          <cell r="A595">
            <v>1.5446910617876355E-2</v>
          </cell>
          <cell r="B595">
            <v>-5.7316250842886617E-3</v>
          </cell>
          <cell r="C595">
            <v>2.4274155164207493E-2</v>
          </cell>
          <cell r="E595">
            <v>-1.0850694439999999E-2</v>
          </cell>
          <cell r="F595">
            <v>6.528189911E-2</v>
          </cell>
          <cell r="G595">
            <v>1.6810254260000001E-3</v>
          </cell>
        </row>
        <row r="596">
          <cell r="A596">
            <v>2.3827105794318841E-2</v>
          </cell>
          <cell r="B596">
            <v>5.5386006555894077E-3</v>
          </cell>
          <cell r="C596">
            <v>-9.7583643122676322E-3</v>
          </cell>
          <cell r="E596">
            <v>2.6327336549999999E-3</v>
          </cell>
          <cell r="F596">
            <v>-2.4512534820000001E-2</v>
          </cell>
          <cell r="G596">
            <v>1.7621145370000001E-2</v>
          </cell>
        </row>
        <row r="597">
          <cell r="A597">
            <v>-2.2743664951675593E-2</v>
          </cell>
          <cell r="B597">
            <v>-4.4964028776977461E-3</v>
          </cell>
          <cell r="C597">
            <v>-2.8155795401219818E-3</v>
          </cell>
          <cell r="E597">
            <v>1.400437637E-2</v>
          </cell>
          <cell r="F597">
            <v>-1.2278697890000001E-2</v>
          </cell>
          <cell r="G597">
            <v>2.9272314989999999E-2</v>
          </cell>
        </row>
        <row r="598">
          <cell r="A598">
            <v>2.0665223381223273E-3</v>
          </cell>
          <cell r="B598">
            <v>5.7588075880757776E-3</v>
          </cell>
          <cell r="C598">
            <v>1.0352941176470535E-2</v>
          </cell>
          <cell r="E598">
            <v>-1.985325852E-2</v>
          </cell>
          <cell r="F598">
            <v>7.2275224049999998E-3</v>
          </cell>
          <cell r="G598">
            <v>-4.8067294209999997E-3</v>
          </cell>
        </row>
        <row r="599">
          <cell r="A599">
            <v>3.9281154865961992E-4</v>
          </cell>
          <cell r="B599">
            <v>1.4595262153362652E-2</v>
          </cell>
          <cell r="C599">
            <v>-2.3288309268747091E-2</v>
          </cell>
          <cell r="E599">
            <v>-1.9815059449999999E-2</v>
          </cell>
          <cell r="F599">
            <v>-1.750861079E-2</v>
          </cell>
          <cell r="G599">
            <v>-2.6162205680000002E-2</v>
          </cell>
        </row>
        <row r="600">
          <cell r="A600">
            <v>1.6687935604201433E-2</v>
          </cell>
          <cell r="B600">
            <v>1.4827929622662267E-2</v>
          </cell>
          <cell r="C600">
            <v>3.2904148783977141E-2</v>
          </cell>
          <cell r="E600">
            <v>2.021563342E-2</v>
          </cell>
          <cell r="F600">
            <v>2.48320187E-2</v>
          </cell>
          <cell r="G600">
            <v>8.4728249639999999E-3</v>
          </cell>
        </row>
        <row r="601">
          <cell r="A601">
            <v>8.207009751858646E-3</v>
          </cell>
          <cell r="B601">
            <v>-2.2789226910914725E-2</v>
          </cell>
          <cell r="C601">
            <v>-1.754385964912273E-2</v>
          </cell>
          <cell r="E601">
            <v>2.642007926E-2</v>
          </cell>
          <cell r="F601">
            <v>-1.425313569E-3</v>
          </cell>
          <cell r="G601">
            <v>-1.6803278689999999E-2</v>
          </cell>
        </row>
        <row r="602">
          <cell r="A602">
            <v>-2.9304730894464684E-2</v>
          </cell>
          <cell r="B602">
            <v>-9.1497433608570336E-3</v>
          </cell>
          <cell r="C602">
            <v>-8.4586466165414067E-3</v>
          </cell>
          <cell r="E602">
            <v>2.3166023170000001E-2</v>
          </cell>
          <cell r="F602">
            <v>-1.712817585E-3</v>
          </cell>
          <cell r="G602">
            <v>5.8357649020000001E-3</v>
          </cell>
        </row>
        <row r="603">
          <cell r="A603">
            <v>2.1359510655090744E-2</v>
          </cell>
          <cell r="B603">
            <v>2.9617117117117227E-2</v>
          </cell>
          <cell r="C603">
            <v>1.327014218009484E-2</v>
          </cell>
          <cell r="E603">
            <v>3.6897274629999997E-2</v>
          </cell>
          <cell r="F603">
            <v>-6.5770660569999997E-3</v>
          </cell>
          <cell r="G603">
            <v>2.9009531700000001E-3</v>
          </cell>
        </row>
        <row r="604">
          <cell r="A604">
            <v>8.6935522820583524E-4</v>
          </cell>
          <cell r="B604">
            <v>-1.6515366947391502E-2</v>
          </cell>
          <cell r="C604">
            <v>1.5902712815715515E-2</v>
          </cell>
          <cell r="E604">
            <v>-2.4262029920000001E-2</v>
          </cell>
          <cell r="F604">
            <v>-5.7570523890000001E-3</v>
          </cell>
          <cell r="G604">
            <v>3.636363636E-2</v>
          </cell>
        </row>
        <row r="605">
          <cell r="A605">
            <v>2.7312647782656903E-2</v>
          </cell>
          <cell r="B605">
            <v>2.0573843416370044E-2</v>
          </cell>
          <cell r="C605">
            <v>-9.2081031307550652E-3</v>
          </cell>
          <cell r="E605">
            <v>3.0252797349999999E-2</v>
          </cell>
          <cell r="F605">
            <v>-8.9751013319999996E-3</v>
          </cell>
          <cell r="G605">
            <v>7.9744816590000007E-3</v>
          </cell>
        </row>
        <row r="606">
          <cell r="A606">
            <v>-1.0240030062473662E-2</v>
          </cell>
          <cell r="B606">
            <v>-1.0896807235479386E-3</v>
          </cell>
          <cell r="C606">
            <v>-1.6263940520446097E-2</v>
          </cell>
          <cell r="E606">
            <v>3.2984714399999997E-2</v>
          </cell>
          <cell r="F606">
            <v>2.6292725680000001E-3</v>
          </cell>
          <cell r="G606">
            <v>4.6083860759999998E-2</v>
          </cell>
        </row>
        <row r="607">
          <cell r="A607">
            <v>-1.0440890323193015E-2</v>
          </cell>
          <cell r="B607">
            <v>-2.236282317006651E-2</v>
          </cell>
          <cell r="C607">
            <v>-1.4170996693433301E-3</v>
          </cell>
          <cell r="E607">
            <v>-1.9470404980000001E-3</v>
          </cell>
          <cell r="F607">
            <v>-8.1585081590000007E-3</v>
          </cell>
          <cell r="G607">
            <v>5.8612214030000004E-3</v>
          </cell>
        </row>
        <row r="608">
          <cell r="A608">
            <v>2.2540885329242113E-3</v>
          </cell>
          <cell r="B608">
            <v>-2.7895559027002899E-3</v>
          </cell>
          <cell r="C608">
            <v>1.9394512771996188E-2</v>
          </cell>
          <cell r="E608">
            <v>4.7600468200000003E-2</v>
          </cell>
          <cell r="F608">
            <v>1.0575793179999999E-2</v>
          </cell>
          <cell r="G608">
            <v>4.8872180449999997E-2</v>
          </cell>
        </row>
        <row r="609">
          <cell r="A609">
            <v>4.7372954349696791E-3</v>
          </cell>
          <cell r="B609">
            <v>4.699563611950338E-3</v>
          </cell>
          <cell r="C609">
            <v>1.2993039443155505E-2</v>
          </cell>
          <cell r="E609">
            <v>2.6815642460000001E-2</v>
          </cell>
          <cell r="F609">
            <v>1.0465116280000001E-2</v>
          </cell>
          <cell r="G609">
            <v>-1.6845878139999999E-2</v>
          </cell>
        </row>
        <row r="610">
          <cell r="A610">
            <v>1.1573081868838493E-2</v>
          </cell>
          <cell r="B610">
            <v>1.2250807439581181E-2</v>
          </cell>
          <cell r="C610">
            <v>-1.9697663765460428E-2</v>
          </cell>
          <cell r="E610">
            <v>-1.994922017E-2</v>
          </cell>
          <cell r="F610">
            <v>1.5822784810000001E-2</v>
          </cell>
          <cell r="G610">
            <v>-1.0390083850000001E-2</v>
          </cell>
        </row>
        <row r="611">
          <cell r="A611">
            <v>2.2128060263652627E-3</v>
          </cell>
          <cell r="B611">
            <v>-2.3104852018923285E-3</v>
          </cell>
          <cell r="C611">
            <v>-1.2149532710280348E-2</v>
          </cell>
          <cell r="E611">
            <v>-7.5129533679999999E-2</v>
          </cell>
          <cell r="F611">
            <v>-1.500991221E-2</v>
          </cell>
          <cell r="G611">
            <v>-1.326211089E-2</v>
          </cell>
        </row>
        <row r="612">
          <cell r="A612">
            <v>-1.3905200357025372E-2</v>
          </cell>
          <cell r="B612">
            <v>1.9850022055579244E-3</v>
          </cell>
          <cell r="C612">
            <v>-2.4597918637653819E-2</v>
          </cell>
          <cell r="E612">
            <v>6.1224489799999997E-2</v>
          </cell>
          <cell r="F612">
            <v>-3.737780334E-3</v>
          </cell>
          <cell r="G612">
            <v>-2.277394064E-2</v>
          </cell>
        </row>
        <row r="613">
          <cell r="A613">
            <v>-2.1818874755847616E-2</v>
          </cell>
          <cell r="B613">
            <v>-1.2656834690733058E-2</v>
          </cell>
          <cell r="C613">
            <v>2.6188166828322045E-2</v>
          </cell>
          <cell r="E613">
            <v>4.7888386120000001E-2</v>
          </cell>
          <cell r="F613">
            <v>1.4430014429999999E-3</v>
          </cell>
          <cell r="G613">
            <v>2.6934097420000001E-2</v>
          </cell>
        </row>
        <row r="614">
          <cell r="A614">
            <v>-8.4741635416159793E-3</v>
          </cell>
          <cell r="B614">
            <v>-1.0255266971351996E-2</v>
          </cell>
          <cell r="C614">
            <v>-1.2759924385633217E-2</v>
          </cell>
          <cell r="E614">
            <v>-2.914717524E-2</v>
          </cell>
          <cell r="F614">
            <v>4.7838616709999997E-2</v>
          </cell>
          <cell r="G614">
            <v>1.4508928569999999E-2</v>
          </cell>
        </row>
        <row r="615">
          <cell r="A615">
            <v>-6.1397907559310374E-3</v>
          </cell>
          <cell r="B615">
            <v>-2.4101813267259832E-2</v>
          </cell>
          <cell r="C615">
            <v>-8.1378650071805506E-3</v>
          </cell>
          <cell r="E615">
            <v>5.893254262E-2</v>
          </cell>
          <cell r="F615">
            <v>-3.8503850389999998E-3</v>
          </cell>
          <cell r="G615">
            <v>-1.2834616799999999E-3</v>
          </cell>
        </row>
        <row r="616">
          <cell r="A616">
            <v>5.4363941879999452E-4</v>
          </cell>
          <cell r="B616">
            <v>2.1927293710328646E-3</v>
          </cell>
          <cell r="C616">
            <v>6.7567567567567849E-3</v>
          </cell>
          <cell r="E616">
            <v>-6.4753237660000004E-2</v>
          </cell>
          <cell r="F616">
            <v>-3.4787410269999999E-2</v>
          </cell>
          <cell r="G616">
            <v>-6.4255553519999998E-3</v>
          </cell>
        </row>
        <row r="617">
          <cell r="A617">
            <v>-1.5608792294393633E-2</v>
          </cell>
          <cell r="B617">
            <v>-2.049746660525105E-2</v>
          </cell>
          <cell r="C617">
            <v>-4.2665388302972222E-2</v>
          </cell>
          <cell r="E617">
            <v>-5.6886227540000001E-2</v>
          </cell>
          <cell r="F617">
            <v>-5.6064073229999997E-2</v>
          </cell>
          <cell r="G617">
            <v>-1.7923133779999999E-2</v>
          </cell>
        </row>
        <row r="618">
          <cell r="A618">
            <v>-4.902403532540521E-2</v>
          </cell>
          <cell r="B618">
            <v>-5.2786268516341509E-2</v>
          </cell>
          <cell r="C618">
            <v>-2.2033049574361429E-2</v>
          </cell>
          <cell r="E618">
            <v>1.26984127E-2</v>
          </cell>
          <cell r="F618">
            <v>2.1212121209999999E-3</v>
          </cell>
          <cell r="G618">
            <v>-6.7544684849999995E-2</v>
          </cell>
        </row>
        <row r="619">
          <cell r="A619">
            <v>5.2764879696074287E-4</v>
          </cell>
          <cell r="B619">
            <v>1.8617351371478924E-3</v>
          </cell>
          <cell r="C619">
            <v>-2.5089605734767054E-2</v>
          </cell>
          <cell r="E619">
            <v>-3.4090909090000003E-2</v>
          </cell>
          <cell r="F619">
            <v>-1.9957665560000001E-2</v>
          </cell>
          <cell r="G619">
            <v>8.4745762709999995E-3</v>
          </cell>
        </row>
        <row r="620">
          <cell r="A620">
            <v>-1.5293745385508337E-3</v>
          </cell>
          <cell r="B620">
            <v>2.6015857284441028E-3</v>
          </cell>
          <cell r="C620">
            <v>1.7331932773109154E-2</v>
          </cell>
          <cell r="E620">
            <v>1.622718053E-2</v>
          </cell>
          <cell r="F620">
            <v>-1.5735883990000001E-2</v>
          </cell>
          <cell r="G620">
            <v>-2.7410964390000001E-2</v>
          </cell>
        </row>
        <row r="621">
          <cell r="A621">
            <v>1.0193841440870413E-2</v>
          </cell>
          <cell r="B621">
            <v>2.3106388236747686E-2</v>
          </cell>
          <cell r="C621">
            <v>2.5296850800206536E-2</v>
          </cell>
          <cell r="E621">
            <v>1.9161676650000001E-2</v>
          </cell>
          <cell r="F621">
            <v>5.6426332289999997E-3</v>
          </cell>
          <cell r="G621">
            <v>9.2573544539999997E-3</v>
          </cell>
        </row>
        <row r="622">
          <cell r="A622">
            <v>1.5267175572519108E-2</v>
          </cell>
          <cell r="B622">
            <v>5.1932367149758421E-2</v>
          </cell>
          <cell r="C622">
            <v>-9.5669687814703211E-3</v>
          </cell>
          <cell r="E622">
            <v>-4.0736388560000003E-2</v>
          </cell>
          <cell r="F622">
            <v>-1.309226933E-2</v>
          </cell>
          <cell r="G622">
            <v>1.814105177E-2</v>
          </cell>
        </row>
        <row r="623">
          <cell r="A623">
            <v>-2.0290452157791669E-2</v>
          </cell>
          <cell r="B623">
            <v>-4.5235361653272077E-2</v>
          </cell>
          <cell r="C623">
            <v>2.8469750889679832E-2</v>
          </cell>
          <cell r="E623">
            <v>1.265822785E-2</v>
          </cell>
          <cell r="F623">
            <v>2.2109917880000001E-3</v>
          </cell>
          <cell r="G623">
            <v>1.8618618619999999E-2</v>
          </cell>
        </row>
        <row r="624">
          <cell r="A624">
            <v>1.5086206896551628E-2</v>
          </cell>
          <cell r="B624">
            <v>1.0942760942760902E-2</v>
          </cell>
          <cell r="C624">
            <v>2.372713791398904E-2</v>
          </cell>
          <cell r="E624">
            <v>4.9193548390000001E-2</v>
          </cell>
          <cell r="F624">
            <v>2.4267254960000002E-2</v>
          </cell>
          <cell r="G624">
            <v>2.063679245E-2</v>
          </cell>
        </row>
        <row r="625">
          <cell r="A625">
            <v>1.5120915540365619E-2</v>
          </cell>
          <cell r="B625">
            <v>9.5158796241242433E-4</v>
          </cell>
          <cell r="C625">
            <v>-2.4142926122646064E-3</v>
          </cell>
          <cell r="E625">
            <v>-8.455034589E-3</v>
          </cell>
          <cell r="F625">
            <v>9.4153846149999998E-2</v>
          </cell>
          <cell r="G625">
            <v>4.4290390909999998E-2</v>
          </cell>
        </row>
        <row r="626">
          <cell r="A626">
            <v>1.2038973626485813E-2</v>
          </cell>
          <cell r="B626">
            <v>1.9726678550207918E-2</v>
          </cell>
          <cell r="C626">
            <v>-9.6805421103576296E-4</v>
          </cell>
          <cell r="E626">
            <v>6.2015503880000003E-3</v>
          </cell>
          <cell r="F626">
            <v>-6.749156355E-3</v>
          </cell>
          <cell r="G626">
            <v>1.1248386500000001E-2</v>
          </cell>
        </row>
        <row r="627">
          <cell r="A627">
            <v>-8.4177629920863164E-3</v>
          </cell>
          <cell r="B627">
            <v>-2.2141941498659565E-3</v>
          </cell>
          <cell r="C627">
            <v>-2.7616279069767522E-2</v>
          </cell>
          <cell r="E627">
            <v>-1.5793528510000002E-2</v>
          </cell>
          <cell r="F627">
            <v>-2.7463193659999999E-2</v>
          </cell>
          <cell r="G627">
            <v>5.2881108679999997E-2</v>
          </cell>
        </row>
        <row r="628">
          <cell r="A628">
            <v>-2.3840992273281868E-2</v>
          </cell>
          <cell r="B628">
            <v>-9.5772015884140072E-3</v>
          </cell>
          <cell r="C628">
            <v>1.9930244145491068E-3</v>
          </cell>
          <cell r="E628">
            <v>-1.2524461840000001E-2</v>
          </cell>
          <cell r="F628">
            <v>4.9490538569999997E-3</v>
          </cell>
          <cell r="G628">
            <v>0.1056459993</v>
          </cell>
        </row>
        <row r="629">
          <cell r="A629">
            <v>-1.3279175128886113E-2</v>
          </cell>
          <cell r="B629">
            <v>-7.9009433962264359E-3</v>
          </cell>
          <cell r="C629">
            <v>-4.4753853804077861E-3</v>
          </cell>
          <cell r="E629">
            <v>-1.2286959970000001E-2</v>
          </cell>
          <cell r="F629">
            <v>-1.796060255E-2</v>
          </cell>
          <cell r="G629">
            <v>-3.7750626570000001E-2</v>
          </cell>
        </row>
        <row r="630">
          <cell r="A630">
            <v>-5.9109140806417803E-3</v>
          </cell>
          <cell r="B630">
            <v>-2.5674551289670708E-2</v>
          </cell>
          <cell r="C630">
            <v>0</v>
          </cell>
          <cell r="E630">
            <v>-1.0032102730000001E-2</v>
          </cell>
          <cell r="F630">
            <v>-3.8348082600000001E-3</v>
          </cell>
          <cell r="G630">
            <v>8.1230669049999996E-2</v>
          </cell>
        </row>
        <row r="631">
          <cell r="A631">
            <v>1.2529199405393999E-2</v>
          </cell>
          <cell r="B631">
            <v>-7.8077345370257479E-3</v>
          </cell>
          <cell r="C631">
            <v>-5.4945054945054663E-3</v>
          </cell>
          <cell r="E631">
            <v>-6.8909606810000001E-3</v>
          </cell>
          <cell r="F631">
            <v>-1.450992005E-2</v>
          </cell>
          <cell r="G631">
            <v>-2.107798856E-2</v>
          </cell>
        </row>
        <row r="632">
          <cell r="A632">
            <v>-4.1946308724829829E-4</v>
          </cell>
          <cell r="B632">
            <v>2.3976392475101475E-2</v>
          </cell>
          <cell r="C632">
            <v>1.1049723756906164E-2</v>
          </cell>
          <cell r="E632">
            <v>1.8367346940000001E-2</v>
          </cell>
          <cell r="F632">
            <v>5.709134615E-3</v>
          </cell>
          <cell r="G632">
            <v>-4.5063057519999998E-2</v>
          </cell>
        </row>
        <row r="633">
          <cell r="A633">
            <v>1.0805707091900917E-2</v>
          </cell>
          <cell r="B633">
            <v>1.8131604226705154E-2</v>
          </cell>
          <cell r="C633">
            <v>-5.9612518628912913E-3</v>
          </cell>
          <cell r="E633">
            <v>-1.9639278560000001E-2</v>
          </cell>
          <cell r="F633">
            <v>7.7681505830000004E-3</v>
          </cell>
          <cell r="G633">
            <v>1.336769206E-2</v>
          </cell>
        </row>
        <row r="634">
          <cell r="A634">
            <v>1.1157239231966787E-2</v>
          </cell>
          <cell r="B634">
            <v>-2.8069347800448279E-2</v>
          </cell>
          <cell r="C634">
            <v>8.4957521239381172E-3</v>
          </cell>
          <cell r="E634">
            <v>1.962387572E-2</v>
          </cell>
          <cell r="F634">
            <v>-7.7082715680000004E-3</v>
          </cell>
          <cell r="G634">
            <v>9.853782581E-3</v>
          </cell>
        </row>
        <row r="635">
          <cell r="A635">
            <v>-4.9268668206312082E-3</v>
          </cell>
          <cell r="B635">
            <v>-2.4268899405407136E-4</v>
          </cell>
          <cell r="C635">
            <v>-6.9375619425173715E-3</v>
          </cell>
          <cell r="E635">
            <v>2.6463512429999999E-2</v>
          </cell>
          <cell r="F635">
            <v>-3.0475052289999999E-2</v>
          </cell>
          <cell r="G635">
            <v>-1.085930123E-2</v>
          </cell>
        </row>
        <row r="636">
          <cell r="A636">
            <v>-1.5472690700922269E-4</v>
          </cell>
          <cell r="B636">
            <v>-5.583201844884012E-3</v>
          </cell>
          <cell r="C636">
            <v>9.9800399201596807E-3</v>
          </cell>
          <cell r="E636">
            <v>5.0781250000000002E-3</v>
          </cell>
          <cell r="F636">
            <v>1.6949152540000002E-2</v>
          </cell>
          <cell r="G636">
            <v>9.5465393790000004E-4</v>
          </cell>
        </row>
        <row r="637">
          <cell r="A637">
            <v>-7.3764572371814484E-3</v>
          </cell>
          <cell r="B637">
            <v>1.7331868668375289E-2</v>
          </cell>
          <cell r="C637">
            <v>2.9644268774703556E-2</v>
          </cell>
          <cell r="E637">
            <v>3.109211038E-3</v>
          </cell>
          <cell r="F637">
            <v>3.6363636360000002E-3</v>
          </cell>
          <cell r="G637">
            <v>-7.788904785E-3</v>
          </cell>
        </row>
        <row r="638">
          <cell r="A638">
            <v>-9.8737203138796626E-4</v>
          </cell>
          <cell r="B638">
            <v>-9.2381523695260481E-3</v>
          </cell>
          <cell r="C638">
            <v>-2.4952015355086454E-2</v>
          </cell>
          <cell r="E638">
            <v>-1.472297559E-2</v>
          </cell>
          <cell r="F638">
            <v>-3.3212560390000001E-3</v>
          </cell>
          <cell r="G638">
            <v>-1.570009612E-2</v>
          </cell>
        </row>
        <row r="639">
          <cell r="A639">
            <v>9.7794423637120025E-3</v>
          </cell>
          <cell r="B639">
            <v>-8.4766287236619376E-3</v>
          </cell>
          <cell r="C639">
            <v>-4.9212598425194052E-4</v>
          </cell>
          <cell r="E639">
            <v>6.6850176960000004E-3</v>
          </cell>
          <cell r="F639">
            <v>-7.8764010910000008E-3</v>
          </cell>
          <cell r="G639">
            <v>2.1809895829999999E-2</v>
          </cell>
        </row>
        <row r="640">
          <cell r="A640">
            <v>-1.0663507109004763E-2</v>
          </cell>
          <cell r="B640">
            <v>2.8456277479237891E-2</v>
          </cell>
          <cell r="C640">
            <v>-3.4465780403741442E-3</v>
          </cell>
          <cell r="E640">
            <v>1.953125E-2</v>
          </cell>
          <cell r="F640">
            <v>7.9389312979999994E-3</v>
          </cell>
          <cell r="G640">
            <v>-1.5928639689999999E-2</v>
          </cell>
        </row>
        <row r="641">
          <cell r="A641">
            <v>-9.9973965113251996E-3</v>
          </cell>
          <cell r="B641">
            <v>8.5500534378341424E-3</v>
          </cell>
          <cell r="C641">
            <v>4.9407114624503117E-4</v>
          </cell>
          <cell r="E641">
            <v>-1.9157088119999999E-3</v>
          </cell>
          <cell r="F641">
            <v>-4.5440775520000001E-3</v>
          </cell>
          <cell r="G641">
            <v>4.8559404340000001E-4</v>
          </cell>
        </row>
        <row r="642">
          <cell r="A642">
            <v>-1.4200809972124576E-3</v>
          </cell>
          <cell r="B642">
            <v>-1.4011538914400233E-2</v>
          </cell>
          <cell r="C642">
            <v>7.4074074074074077E-3</v>
          </cell>
          <cell r="E642">
            <v>5.3742802300000003E-3</v>
          </cell>
          <cell r="F642">
            <v>3.2258064519999997E-2</v>
          </cell>
          <cell r="G642">
            <v>5.5007280379999997E-3</v>
          </cell>
        </row>
        <row r="643">
          <cell r="A643">
            <v>1.4221004951016779E-3</v>
          </cell>
          <cell r="B643">
            <v>-5.0155242417005219E-3</v>
          </cell>
          <cell r="C643">
            <v>2.6960784313725492E-2</v>
          </cell>
          <cell r="E643">
            <v>9.1638029780000008E-3</v>
          </cell>
          <cell r="F643">
            <v>5.6014150939999998E-3</v>
          </cell>
          <cell r="G643">
            <v>2.9283990350000001E-2</v>
          </cell>
        </row>
        <row r="644">
          <cell r="A644">
            <v>5.3647504339136617E-3</v>
          </cell>
          <cell r="B644">
            <v>1.0321651464234442E-2</v>
          </cell>
          <cell r="C644">
            <v>1.8615751789976161E-2</v>
          </cell>
          <cell r="E644">
            <v>-9.4589481649999998E-3</v>
          </cell>
          <cell r="F644">
            <v>1.553796541E-2</v>
          </cell>
          <cell r="G644">
            <v>-1.344380178E-2</v>
          </cell>
        </row>
        <row r="645">
          <cell r="A645">
            <v>5.7808004185194876E-2</v>
          </cell>
          <cell r="B645">
            <v>5.8327393680209033E-2</v>
          </cell>
          <cell r="C645">
            <v>-5.6232427366448784E-3</v>
          </cell>
          <cell r="E645">
            <v>3.9724980899999998E-2</v>
          </cell>
          <cell r="F645">
            <v>-2.0207852190000002E-3</v>
          </cell>
          <cell r="G645">
            <v>8.5564886709999996E-3</v>
          </cell>
        </row>
        <row r="646">
          <cell r="A646">
            <v>-2.9673590504446538E-4</v>
          </cell>
          <cell r="B646">
            <v>9.0919295094848158E-3</v>
          </cell>
          <cell r="C646">
            <v>-1.3195098963242145E-2</v>
          </cell>
          <cell r="E646">
            <v>-7.7149155030000003E-3</v>
          </cell>
          <cell r="F646">
            <v>-8.388776396E-2</v>
          </cell>
          <cell r="G646">
            <v>5.310290652E-2</v>
          </cell>
        </row>
        <row r="647">
          <cell r="A647">
            <v>-2.884139705154852E-2</v>
          </cell>
          <cell r="B647">
            <v>-3.6929922135706422E-2</v>
          </cell>
          <cell r="C647">
            <v>2.7220630372492782E-2</v>
          </cell>
          <cell r="E647">
            <v>1.443909663E-2</v>
          </cell>
          <cell r="F647">
            <v>3.7890748340000001E-3</v>
          </cell>
          <cell r="G647">
            <v>-5.3856482169999997E-2</v>
          </cell>
        </row>
        <row r="648">
          <cell r="A648">
            <v>1.9204319698436171E-2</v>
          </cell>
          <cell r="B648">
            <v>6.00600600600596E-3</v>
          </cell>
          <cell r="C648">
            <v>1.069270106927016E-2</v>
          </cell>
          <cell r="E648">
            <v>-1.459854015E-3</v>
          </cell>
          <cell r="F648">
            <v>-1.0380622839999999E-2</v>
          </cell>
          <cell r="G648">
            <v>-1.419110691E-3</v>
          </cell>
        </row>
        <row r="649">
          <cell r="A649">
            <v>-5.7177129148340597E-2</v>
          </cell>
          <cell r="B649">
            <v>3.5820895522388117E-2</v>
          </cell>
          <cell r="C649">
            <v>-1.379944802207964E-3</v>
          </cell>
          <cell r="E649">
            <v>-1.2061403510000001E-2</v>
          </cell>
          <cell r="F649">
            <v>-4.7679593129999996E-3</v>
          </cell>
          <cell r="G649">
            <v>2.163271751E-2</v>
          </cell>
        </row>
        <row r="650">
          <cell r="A650">
            <v>1.3570822731128026E-2</v>
          </cell>
          <cell r="B650">
            <v>-1.6626025271558414E-2</v>
          </cell>
          <cell r="C650">
            <v>-1.842468908337172E-2</v>
          </cell>
          <cell r="E650">
            <v>-1.035886053E-2</v>
          </cell>
          <cell r="F650">
            <v>1.916320664E-3</v>
          </cell>
          <cell r="G650">
            <v>3.1684698609999999E-2</v>
          </cell>
        </row>
        <row r="651">
          <cell r="A651">
            <v>-1.2552301255230125E-2</v>
          </cell>
          <cell r="B651">
            <v>-5.6357078449050001E-4</v>
          </cell>
          <cell r="C651">
            <v>-6.5696855936180467E-3</v>
          </cell>
          <cell r="E651">
            <v>3.3644859809999999E-3</v>
          </cell>
          <cell r="F651">
            <v>-3.825310807E-3</v>
          </cell>
          <cell r="G651">
            <v>-4.779026217E-2</v>
          </cell>
        </row>
        <row r="652">
          <cell r="A652">
            <v>-8.9512711864407259E-3</v>
          </cell>
          <cell r="B652">
            <v>1.6691101838276802E-2</v>
          </cell>
          <cell r="C652">
            <v>-3.3065658951345711E-3</v>
          </cell>
          <cell r="E652">
            <v>1.378539493E-2</v>
          </cell>
          <cell r="F652">
            <v>-6.0800000000000003E-3</v>
          </cell>
          <cell r="G652">
            <v>-1.5733165509999999E-3</v>
          </cell>
        </row>
        <row r="653">
          <cell r="A653">
            <v>-1.4590347923681234E-2</v>
          </cell>
          <cell r="B653">
            <v>1.6638935108152131E-3</v>
          </cell>
          <cell r="C653">
            <v>-1.1848341232227487E-2</v>
          </cell>
          <cell r="E653">
            <v>4.7776552740000002E-3</v>
          </cell>
          <cell r="F653">
            <v>6.7611075340000002E-3</v>
          </cell>
          <cell r="G653">
            <v>-3.2618972580000002E-2</v>
          </cell>
        </row>
        <row r="654">
          <cell r="A654">
            <v>4.2846295693676597E-3</v>
          </cell>
          <cell r="B654">
            <v>2.2812846068660048E-2</v>
          </cell>
          <cell r="C654">
            <v>9.1127098321343199E-3</v>
          </cell>
          <cell r="E654">
            <v>-1.243599122E-2</v>
          </cell>
          <cell r="F654">
            <v>-8.6344739370000003E-3</v>
          </cell>
          <cell r="G654">
            <v>2.6551555630000001E-2</v>
          </cell>
        </row>
        <row r="655">
          <cell r="A655">
            <v>-2.7542258465194881E-3</v>
          </cell>
          <cell r="B655">
            <v>-8.8783022953658856E-3</v>
          </cell>
          <cell r="C655">
            <v>2.3764258555133079E-3</v>
          </cell>
          <cell r="E655">
            <v>5.1481481480000001E-2</v>
          </cell>
          <cell r="F655">
            <v>3.870967742E-3</v>
          </cell>
          <cell r="G655">
            <v>-1.7296096479999998E-2</v>
          </cell>
        </row>
        <row r="656">
          <cell r="A656">
            <v>9.8559514783927472E-3</v>
          </cell>
          <cell r="B656">
            <v>9.8317675333186739E-3</v>
          </cell>
          <cell r="C656">
            <v>4.7415836889518401E-4</v>
          </cell>
          <cell r="E656">
            <v>4.4029587879999998E-2</v>
          </cell>
          <cell r="F656">
            <v>8.3547557840000005E-3</v>
          </cell>
          <cell r="G656">
            <v>1.6147263040000001E-4</v>
          </cell>
        </row>
        <row r="657">
          <cell r="A657">
            <v>2.1450021450021449E-3</v>
          </cell>
          <cell r="B657">
            <v>5.4089138900905625E-4</v>
          </cell>
          <cell r="C657">
            <v>6.6350710900474202E-3</v>
          </cell>
          <cell r="E657">
            <v>-1.113360324E-2</v>
          </cell>
          <cell r="F657">
            <v>8.9228808159999996E-3</v>
          </cell>
          <cell r="G657">
            <v>1.937358734E-3</v>
          </cell>
        </row>
        <row r="658">
          <cell r="A658">
            <v>-3.5316780821917321E-3</v>
          </cell>
          <cell r="B658">
            <v>5.7303492269434658E-3</v>
          </cell>
          <cell r="C658">
            <v>-1.2241054613935943E-2</v>
          </cell>
          <cell r="E658">
            <v>6.6189013990000004E-2</v>
          </cell>
          <cell r="F658">
            <v>4.1061276060000004E-3</v>
          </cell>
          <cell r="G658">
            <v>1.176281018E-2</v>
          </cell>
        </row>
        <row r="659">
          <cell r="A659">
            <v>-9.1289872194181372E-4</v>
          </cell>
          <cell r="B659">
            <v>-8.0627821973769092E-3</v>
          </cell>
          <cell r="C659">
            <v>1.1439466158245839E-2</v>
          </cell>
          <cell r="E659">
            <v>-1.2160000000000001E-2</v>
          </cell>
          <cell r="F659">
            <v>1.8873859699999999E-2</v>
          </cell>
          <cell r="G659">
            <v>-6.6889632109999996E-3</v>
          </cell>
        </row>
        <row r="660">
          <cell r="A660">
            <v>1.32222520827734E-2</v>
          </cell>
          <cell r="B660">
            <v>7.8031863010729263E-3</v>
          </cell>
          <cell r="C660">
            <v>1.4608859566446857E-2</v>
          </cell>
          <cell r="E660">
            <v>-2.1703919660000001E-2</v>
          </cell>
          <cell r="F660">
            <v>-1.5436863230000001E-3</v>
          </cell>
          <cell r="G660">
            <v>3.3670033670000002E-3</v>
          </cell>
        </row>
        <row r="661">
          <cell r="A661">
            <v>-2.9706646862234943E-3</v>
          </cell>
          <cell r="B661">
            <v>3.5702763738036429E-2</v>
          </cell>
          <cell r="C661">
            <v>2.8797027403622798E-2</v>
          </cell>
          <cell r="E661">
            <v>3.4437086089999999E-2</v>
          </cell>
          <cell r="F661">
            <v>3.0612244899999998E-2</v>
          </cell>
          <cell r="G661">
            <v>4.1546820070000002E-3</v>
          </cell>
        </row>
        <row r="662">
          <cell r="A662">
            <v>2.2080340516094706E-2</v>
          </cell>
          <cell r="B662">
            <v>3.9975080469317768E-2</v>
          </cell>
          <cell r="C662">
            <v>1.1286681715575621E-2</v>
          </cell>
          <cell r="E662">
            <v>3.9692701660000003E-2</v>
          </cell>
          <cell r="F662">
            <v>9.600960096E-3</v>
          </cell>
          <cell r="G662">
            <v>3.5646085299999998E-2</v>
          </cell>
        </row>
        <row r="663">
          <cell r="A663">
            <v>-2.9151483602290001E-3</v>
          </cell>
          <cell r="B663">
            <v>4.3929712460063955E-2</v>
          </cell>
          <cell r="C663">
            <v>3.4374999999999947E-2</v>
          </cell>
          <cell r="E663">
            <v>1.97044335E-2</v>
          </cell>
          <cell r="F663">
            <v>-8.3209509659999993E-3</v>
          </cell>
          <cell r="G663">
            <v>-1.459741856E-2</v>
          </cell>
        </row>
        <row r="664">
          <cell r="A664">
            <v>-5.2730500156625958E-3</v>
          </cell>
          <cell r="B664">
            <v>-2.7830910482019858E-2</v>
          </cell>
          <cell r="C664">
            <v>-2.5032369443245505E-2</v>
          </cell>
          <cell r="E664">
            <v>-3.0193236709999999E-3</v>
          </cell>
          <cell r="F664">
            <v>-2.3973629010000001E-2</v>
          </cell>
          <cell r="G664">
            <v>-3.009511929E-2</v>
          </cell>
        </row>
        <row r="665">
          <cell r="A665">
            <v>2.6767438198709581E-3</v>
          </cell>
          <cell r="B665">
            <v>-3.1480570585342583E-3</v>
          </cell>
          <cell r="C665">
            <v>-1.5493581230633022E-2</v>
          </cell>
          <cell r="E665">
            <v>2.180496669E-2</v>
          </cell>
          <cell r="F665">
            <v>-1.842186061E-2</v>
          </cell>
          <cell r="G665">
            <v>-1.768488746E-3</v>
          </cell>
        </row>
        <row r="666">
          <cell r="A666">
            <v>-2.8789782244556111E-3</v>
          </cell>
          <cell r="B666">
            <v>-3.4540609888482612E-3</v>
          </cell>
          <cell r="C666">
            <v>5.8453237410071171E-3</v>
          </cell>
          <cell r="E666">
            <v>2.0746887970000002E-3</v>
          </cell>
          <cell r="F666">
            <v>-1.4388489210000001E-2</v>
          </cell>
          <cell r="G666">
            <v>-5.3148655179999999E-3</v>
          </cell>
        </row>
        <row r="667">
          <cell r="A667">
            <v>5.8270775368785286E-3</v>
          </cell>
          <cell r="B667">
            <v>6.4369182016239994E-3</v>
          </cell>
          <cell r="C667">
            <v>-1.2516763522574801E-2</v>
          </cell>
          <cell r="E667">
            <v>-4.3774031349999999E-2</v>
          </cell>
          <cell r="F667">
            <v>-7.6166296410000002E-3</v>
          </cell>
          <cell r="G667">
            <v>7.124352332E-3</v>
          </cell>
        </row>
        <row r="668">
          <cell r="A668">
            <v>-7.6200417536533968E-3</v>
          </cell>
          <cell r="B668">
            <v>1.2889894716127151E-2</v>
          </cell>
          <cell r="C668">
            <v>1.1317338162064282E-2</v>
          </cell>
          <cell r="E668">
            <v>1.9177234769999999E-2</v>
          </cell>
          <cell r="F668">
            <v>2.590342181E-2</v>
          </cell>
          <cell r="G668">
            <v>-4.8713826369999998E-2</v>
          </cell>
        </row>
        <row r="669">
          <cell r="A669">
            <v>-1.0939307878405481E-2</v>
          </cell>
          <cell r="B669">
            <v>1.2628715756751064E-3</v>
          </cell>
          <cell r="C669">
            <v>-4.4762757385854966E-3</v>
          </cell>
          <cell r="E669">
            <v>-2.003034901E-2</v>
          </cell>
          <cell r="F669">
            <v>-2.4625935160000001E-2</v>
          </cell>
          <cell r="G669">
            <v>-2.484367078E-2</v>
          </cell>
        </row>
        <row r="670">
          <cell r="A670">
            <v>3.5626927576305678E-3</v>
          </cell>
          <cell r="B670">
            <v>-6.7915009217035865E-3</v>
          </cell>
          <cell r="C670">
            <v>1.6636690647481963E-2</v>
          </cell>
          <cell r="E670">
            <v>-8.0520284920000008E-3</v>
          </cell>
          <cell r="F670">
            <v>-3.5155001600000002E-3</v>
          </cell>
          <cell r="G670">
            <v>-3.9861351820000002E-3</v>
          </cell>
        </row>
        <row r="671">
          <cell r="A671">
            <v>4.9276744555714269E-3</v>
          </cell>
          <cell r="B671">
            <v>1.9536973722769232E-3</v>
          </cell>
          <cell r="C671">
            <v>-1.8575851393188805E-2</v>
          </cell>
          <cell r="E671">
            <v>0</v>
          </cell>
          <cell r="F671">
            <v>2.5657472739999999E-3</v>
          </cell>
          <cell r="G671">
            <v>-1.7226378979999998E-2</v>
          </cell>
        </row>
        <row r="672">
          <cell r="A672">
            <v>1.2337867763366072E-2</v>
          </cell>
          <cell r="B672">
            <v>-3.6072925806765171E-3</v>
          </cell>
          <cell r="C672">
            <v>9.0130689499769547E-4</v>
          </cell>
          <cell r="E672">
            <v>-4.7455510460000003E-2</v>
          </cell>
          <cell r="F672">
            <v>-8.9571337170000001E-3</v>
          </cell>
          <cell r="G672">
            <v>4.7804532580000003E-3</v>
          </cell>
        </row>
        <row r="673">
          <cell r="A673">
            <v>-9.3749999999999997E-3</v>
          </cell>
          <cell r="B673">
            <v>9.0019569471624424E-3</v>
          </cell>
          <cell r="C673">
            <v>6.7537145429986496E-3</v>
          </cell>
          <cell r="E673">
            <v>1.442150115E-2</v>
          </cell>
          <cell r="F673">
            <v>7.7469335050000003E-3</v>
          </cell>
          <cell r="G673">
            <v>-1.9383259909999999E-2</v>
          </cell>
        </row>
        <row r="674">
          <cell r="A674">
            <v>6.9242902208201923E-2</v>
          </cell>
          <cell r="B674">
            <v>6.2063615205585777E-3</v>
          </cell>
          <cell r="C674">
            <v>-7.6028622540249939E-3</v>
          </cell>
          <cell r="E674">
            <v>8.4006462040000004E-3</v>
          </cell>
          <cell r="F674">
            <v>-4.163997438E-3</v>
          </cell>
          <cell r="G674">
            <v>-1.6352201260000001E-2</v>
          </cell>
        </row>
        <row r="675">
          <cell r="A675">
            <v>-8.2116339676452012E-3</v>
          </cell>
          <cell r="B675">
            <v>9.6376252891282104E-4</v>
          </cell>
          <cell r="C675">
            <v>-1.3970256872465048E-2</v>
          </cell>
          <cell r="E675">
            <v>4.710028837E-2</v>
          </cell>
          <cell r="F675">
            <v>-1.608234159E-2</v>
          </cell>
          <cell r="G675">
            <v>6.1198392400000003E-2</v>
          </cell>
        </row>
        <row r="676">
          <cell r="A676">
            <v>-4.0257808626673303E-2</v>
          </cell>
          <cell r="B676">
            <v>-2.3878297708453726E-2</v>
          </cell>
          <cell r="C676">
            <v>-1.5996343692870202E-2</v>
          </cell>
          <cell r="E676">
            <v>-2.447980416E-2</v>
          </cell>
          <cell r="F676">
            <v>-3.2690421710000001E-2</v>
          </cell>
          <cell r="G676">
            <v>-5.6119814079999997E-2</v>
          </cell>
        </row>
        <row r="677">
          <cell r="A677">
            <v>-1.8906911871061013E-2</v>
          </cell>
          <cell r="B677">
            <v>-2.9591635431051491E-2</v>
          </cell>
          <cell r="C677">
            <v>-5.0162563864375342E-2</v>
          </cell>
          <cell r="E677">
            <v>-8.0614805519999999E-2</v>
          </cell>
          <cell r="F677">
            <v>-3.1091584990000001E-2</v>
          </cell>
          <cell r="G677">
            <v>-5.2708371330000003E-2</v>
          </cell>
        </row>
        <row r="678">
          <cell r="A678">
            <v>-2.5852990732940256E-2</v>
          </cell>
          <cell r="B678">
            <v>-6.2411059158365527E-2</v>
          </cell>
          <cell r="C678">
            <v>2.6894865525672371E-2</v>
          </cell>
          <cell r="E678">
            <v>5.1518253159999999E-2</v>
          </cell>
          <cell r="F678">
            <v>3.034530869E-2</v>
          </cell>
          <cell r="G678">
            <v>-7.4894108589999994E-2</v>
          </cell>
        </row>
        <row r="679">
          <cell r="A679">
            <v>2.7566077509324559E-3</v>
          </cell>
          <cell r="B679">
            <v>1.9839549002601892E-2</v>
          </cell>
          <cell r="C679">
            <v>5.8571428571428628E-2</v>
          </cell>
          <cell r="E679">
            <v>4.5425048670000003E-2</v>
          </cell>
          <cell r="F679">
            <v>7.7860528100000001E-3</v>
          </cell>
          <cell r="G679">
            <v>8.8033298649999994E-2</v>
          </cell>
        </row>
        <row r="680">
          <cell r="A680">
            <v>5.3363518758085378E-2</v>
          </cell>
          <cell r="B680">
            <v>8.4617837780376404E-2</v>
          </cell>
          <cell r="C680">
            <v>-1.034637876743145E-2</v>
          </cell>
          <cell r="E680">
            <v>1.9863438859999999E-2</v>
          </cell>
          <cell r="F680">
            <v>1.0077258990000001E-2</v>
          </cell>
          <cell r="G680">
            <v>6.8668706960000006E-2</v>
          </cell>
        </row>
        <row r="681">
          <cell r="A681">
            <v>5.9871046975744783E-3</v>
          </cell>
          <cell r="B681">
            <v>-2.9893168675879614E-2</v>
          </cell>
          <cell r="C681">
            <v>1.5909090909090907E-2</v>
          </cell>
          <cell r="E681">
            <v>1.125989044E-2</v>
          </cell>
          <cell r="F681">
            <v>1.662786831E-3</v>
          </cell>
          <cell r="G681">
            <v>2.738500089E-2</v>
          </cell>
        </row>
        <row r="682">
          <cell r="A682">
            <v>1.7193143089679005E-2</v>
          </cell>
          <cell r="B682">
            <v>9.5978985653667696E-3</v>
          </cell>
          <cell r="C682">
            <v>8.0536912751678364E-3</v>
          </cell>
          <cell r="E682">
            <v>9.0279867590000004E-4</v>
          </cell>
          <cell r="F682">
            <v>2.9880478089999999E-2</v>
          </cell>
          <cell r="G682">
            <v>-5.2264808359999996E-3</v>
          </cell>
        </row>
        <row r="683">
          <cell r="A683">
            <v>1.2751912786918037E-2</v>
          </cell>
          <cell r="B683">
            <v>4.2729910937656317E-2</v>
          </cell>
          <cell r="C683">
            <v>5.8588548601864125E-2</v>
          </cell>
          <cell r="E683">
            <v>2.0444978950000001E-2</v>
          </cell>
          <cell r="F683">
            <v>1.2894906509999999E-3</v>
          </cell>
          <cell r="G683">
            <v>3.0823117340000001E-2</v>
          </cell>
        </row>
        <row r="684">
          <cell r="A684">
            <v>3.7082757258542431E-2</v>
          </cell>
          <cell r="B684">
            <v>6.8426103646832964E-2</v>
          </cell>
          <cell r="C684">
            <v>-6.7085953878406471E-3</v>
          </cell>
          <cell r="E684">
            <v>-1.7678255750000001E-3</v>
          </cell>
          <cell r="F684">
            <v>-9.3367675470000001E-3</v>
          </cell>
          <cell r="G684">
            <v>1.1892626569999999E-3</v>
          </cell>
        </row>
        <row r="685">
          <cell r="A685">
            <v>4.0232347759843828E-2</v>
          </cell>
          <cell r="B685">
            <v>3.5929219437708226E-3</v>
          </cell>
          <cell r="C685">
            <v>-2.2794428028704117E-2</v>
          </cell>
          <cell r="E685">
            <v>-8.8547815819999993E-3</v>
          </cell>
          <cell r="F685">
            <v>-2.7299317520000001E-2</v>
          </cell>
          <cell r="G685">
            <v>-5.7695571020000003E-3</v>
          </cell>
        </row>
        <row r="686">
          <cell r="A686">
            <v>-1.6935188575613328E-2</v>
          </cell>
          <cell r="B686">
            <v>-4.3587219189116656E-2</v>
          </cell>
          <cell r="C686">
            <v>6.911447084233237E-3</v>
          </cell>
          <cell r="E686">
            <v>8.0405002980000004E-3</v>
          </cell>
          <cell r="F686">
            <v>6.6822586030000001E-4</v>
          </cell>
          <cell r="G686">
            <v>-2.3553507420000001E-2</v>
          </cell>
        </row>
        <row r="687">
          <cell r="A687">
            <v>2.0718875128037991E-2</v>
          </cell>
          <cell r="B687">
            <v>3.5747707280554063E-2</v>
          </cell>
          <cell r="C687">
            <v>-7.7220077220076493E-3</v>
          </cell>
          <cell r="E687">
            <v>-2.5110782870000001E-2</v>
          </cell>
          <cell r="F687">
            <v>-1.3355592649999999E-2</v>
          </cell>
          <cell r="G687">
            <v>2.6219192450000001E-2</v>
          </cell>
        </row>
        <row r="688">
          <cell r="A688">
            <v>-1.7196551566847726E-2</v>
          </cell>
          <cell r="B688">
            <v>-1.2739428984459801E-2</v>
          </cell>
          <cell r="C688">
            <v>1.6428880242109738E-2</v>
          </cell>
          <cell r="E688">
            <v>-2.6969696969999998E-2</v>
          </cell>
          <cell r="F688">
            <v>5.4145516069999998E-3</v>
          </cell>
          <cell r="G688">
            <v>-8.5164367229999998E-4</v>
          </cell>
        </row>
        <row r="689">
          <cell r="A689">
            <v>-2.2370741668987199E-2</v>
          </cell>
          <cell r="B689">
            <v>-9.1516427198676969E-4</v>
          </cell>
          <cell r="C689">
            <v>1.1059123777116098E-2</v>
          </cell>
          <cell r="E689">
            <v>1.276860791E-2</v>
          </cell>
          <cell r="F689">
            <v>1.009761023E-2</v>
          </cell>
          <cell r="G689">
            <v>1.4149335149999999E-2</v>
          </cell>
        </row>
        <row r="690">
          <cell r="A690">
            <v>-1.5666540068363082E-2</v>
          </cell>
          <cell r="B690">
            <v>-9.8928276999175439E-3</v>
          </cell>
          <cell r="C690">
            <v>0</v>
          </cell>
          <cell r="E690">
            <v>-5.2275522759999998E-2</v>
          </cell>
          <cell r="F690">
            <v>2.3992002669999998E-2</v>
          </cell>
          <cell r="G690">
            <v>1.025382417E-2</v>
          </cell>
        </row>
        <row r="691">
          <cell r="A691">
            <v>1.1092890903829459E-2</v>
          </cell>
          <cell r="B691">
            <v>8.9740031455268644E-3</v>
          </cell>
          <cell r="C691">
            <v>-6.3104753891459822E-3</v>
          </cell>
          <cell r="E691">
            <v>-4.8669694999999999E-2</v>
          </cell>
          <cell r="F691">
            <v>-2.6033192320000001E-3</v>
          </cell>
          <cell r="G691">
            <v>-1.7470881859999999E-2</v>
          </cell>
        </row>
        <row r="692">
          <cell r="A692">
            <v>-3.1005533295172675E-3</v>
          </cell>
          <cell r="B692">
            <v>-1.46708233999634E-2</v>
          </cell>
          <cell r="C692">
            <v>1.9898391193903544E-2</v>
          </cell>
          <cell r="E692">
            <v>1.8758526599999999E-2</v>
          </cell>
          <cell r="F692">
            <v>-9.1353996740000006E-3</v>
          </cell>
          <cell r="G692">
            <v>-1.8120237090000001E-2</v>
          </cell>
        </row>
        <row r="693">
          <cell r="A693">
            <v>1.0526819465045303E-3</v>
          </cell>
          <cell r="B693">
            <v>1.3214219244370015E-2</v>
          </cell>
          <cell r="C693">
            <v>-4.1511000415109999E-3</v>
          </cell>
          <cell r="E693">
            <v>-1.40609307E-2</v>
          </cell>
          <cell r="F693">
            <v>9.8781692459999995E-4</v>
          </cell>
          <cell r="G693">
            <v>1.052086927E-2</v>
          </cell>
        </row>
        <row r="694">
          <cell r="A694">
            <v>-6.4050475598681185E-3</v>
          </cell>
          <cell r="B694">
            <v>-4.592211609110948E-3</v>
          </cell>
          <cell r="C694">
            <v>-5.0020842017508005E-3</v>
          </cell>
          <cell r="E694">
            <v>-6.7911714769999998E-3</v>
          </cell>
          <cell r="F694">
            <v>-1.7105263159999998E-2</v>
          </cell>
          <cell r="G694">
            <v>9.0459122720000004E-3</v>
          </cell>
        </row>
        <row r="695">
          <cell r="A695">
            <v>-2.6939914369557789E-2</v>
          </cell>
          <cell r="B695">
            <v>-2.3805130097804009E-2</v>
          </cell>
          <cell r="C695">
            <v>2.5974025974026045E-2</v>
          </cell>
          <cell r="E695">
            <v>1.0940170940000001E-2</v>
          </cell>
          <cell r="F695">
            <v>3.0120481929999999E-3</v>
          </cell>
          <cell r="G695">
            <v>-4.7361299049999998E-3</v>
          </cell>
        </row>
        <row r="696">
          <cell r="A696">
            <v>4.2863499283136423E-2</v>
          </cell>
          <cell r="B696">
            <v>5.6332703213610662E-2</v>
          </cell>
          <cell r="C696">
            <v>8.9832584728460133E-3</v>
          </cell>
          <cell r="E696">
            <v>1.3527223540000001E-3</v>
          </cell>
          <cell r="F696">
            <v>-1.101101101E-2</v>
          </cell>
          <cell r="G696">
            <v>-1.6995241329999999E-3</v>
          </cell>
        </row>
        <row r="697">
          <cell r="A697">
            <v>5.1957902721152888E-2</v>
          </cell>
          <cell r="B697">
            <v>3.2569792412312101E-2</v>
          </cell>
          <cell r="C697">
            <v>-4.8563334682314397E-3</v>
          </cell>
          <cell r="E697">
            <v>-7.4299223239999998E-3</v>
          </cell>
          <cell r="F697">
            <v>7.4224021589999996E-3</v>
          </cell>
          <cell r="G697">
            <v>-1.5832482120000001E-2</v>
          </cell>
        </row>
        <row r="698">
          <cell r="A698">
            <v>1.0184767913474497E-2</v>
          </cell>
          <cell r="B698">
            <v>-3.3102253032929005E-2</v>
          </cell>
          <cell r="C698">
            <v>-7.7267181781212101E-3</v>
          </cell>
          <cell r="E698">
            <v>1.8713848250000002E-2</v>
          </cell>
          <cell r="F698">
            <v>-1.038178165E-2</v>
          </cell>
          <cell r="G698">
            <v>-9.1679640200000006E-3</v>
          </cell>
        </row>
        <row r="699">
          <cell r="A699">
            <v>-1.7665952890792251E-2</v>
          </cell>
          <cell r="B699">
            <v>-1.1023480910557484E-2</v>
          </cell>
          <cell r="C699">
            <v>-1.3114754098360609E-2</v>
          </cell>
          <cell r="E699">
            <v>6.3460253840000001E-3</v>
          </cell>
          <cell r="F699">
            <v>2.7072758040000001E-3</v>
          </cell>
          <cell r="G699">
            <v>-1.7632681559999999E-2</v>
          </cell>
        </row>
        <row r="700">
          <cell r="A700">
            <v>3.3424159854677525E-2</v>
          </cell>
          <cell r="B700">
            <v>5.7997281377435489E-3</v>
          </cell>
          <cell r="C700">
            <v>4.9833887043188897E-3</v>
          </cell>
          <cell r="E700">
            <v>-3.5180882839999997E-2</v>
          </cell>
          <cell r="F700">
            <v>-1.214984813E-2</v>
          </cell>
          <cell r="G700">
            <v>-8.2281855340000001E-2</v>
          </cell>
        </row>
        <row r="701">
          <cell r="A701">
            <v>-4.5350676744594753E-2</v>
          </cell>
          <cell r="B701">
            <v>-1.3244436435714919E-2</v>
          </cell>
          <cell r="C701">
            <v>-2.8925619834710274E-3</v>
          </cell>
          <cell r="E701">
            <v>-3.371173031E-2</v>
          </cell>
          <cell r="F701">
            <v>-2.186539119E-2</v>
          </cell>
          <cell r="G701">
            <v>1.8009295120000001E-2</v>
          </cell>
        </row>
        <row r="702">
          <cell r="A702">
            <v>-5.2706683851960964E-2</v>
          </cell>
          <cell r="B702">
            <v>-2.7757487216946604E-2</v>
          </cell>
          <cell r="C702">
            <v>-1.5748031496063037E-2</v>
          </cell>
          <cell r="E702">
            <v>7.8319686720000007E-3</v>
          </cell>
          <cell r="F702">
            <v>2.0957038069999998E-3</v>
          </cell>
          <cell r="G702">
            <v>-1.046224082E-2</v>
          </cell>
        </row>
        <row r="703">
          <cell r="A703">
            <v>-1.9534476893921009E-2</v>
          </cell>
          <cell r="B703">
            <v>-1.2490608564988714E-2</v>
          </cell>
          <cell r="C703">
            <v>8.0000000000000245E-3</v>
          </cell>
          <cell r="E703">
            <v>2.4726245139999999E-2</v>
          </cell>
          <cell r="F703">
            <v>6.2739630529999998E-3</v>
          </cell>
          <cell r="G703">
            <v>-2.883506344E-3</v>
          </cell>
        </row>
        <row r="704">
          <cell r="A704">
            <v>3.0529811171135519E-2</v>
          </cell>
          <cell r="B704">
            <v>4.1559676652401234E-2</v>
          </cell>
          <cell r="C704">
            <v>1.9632414369256425E-2</v>
          </cell>
          <cell r="E704">
            <v>-1.861427094E-2</v>
          </cell>
          <cell r="F704">
            <v>-9.6986491170000001E-3</v>
          </cell>
          <cell r="G704">
            <v>1.388085599E-2</v>
          </cell>
        </row>
        <row r="705">
          <cell r="A705">
            <v>-1.702496032318573E-2</v>
          </cell>
          <cell r="B705">
            <v>-7.6698319941562202E-3</v>
          </cell>
          <cell r="C705">
            <v>-1.7206063088897945E-2</v>
          </cell>
          <cell r="E705">
            <v>1.3347383209999999E-2</v>
          </cell>
          <cell r="F705">
            <v>-6.2959076599999999E-3</v>
          </cell>
          <cell r="G705">
            <v>5.1340559040000001E-3</v>
          </cell>
        </row>
        <row r="706">
          <cell r="A706">
            <v>-5.920054797201495E-3</v>
          </cell>
          <cell r="B706">
            <v>-8.0051527419948889E-3</v>
          </cell>
          <cell r="C706">
            <v>3.3347228011670819E-3</v>
          </cell>
          <cell r="E706">
            <v>3.4662045059999998E-4</v>
          </cell>
          <cell r="F706">
            <v>2.111932418E-3</v>
          </cell>
          <cell r="G706">
            <v>-1.532349603E-2</v>
          </cell>
        </row>
        <row r="707">
          <cell r="A707">
            <v>-4.1834826262427405E-3</v>
          </cell>
          <cell r="B707">
            <v>-1.8180131713199221E-2</v>
          </cell>
          <cell r="C707">
            <v>-2.4096385542168607E-2</v>
          </cell>
          <cell r="E707">
            <v>4.5045045049999996E-3</v>
          </cell>
          <cell r="F707">
            <v>-1.9669827890000002E-2</v>
          </cell>
          <cell r="G707">
            <v>3.8424591740000001E-4</v>
          </cell>
        </row>
        <row r="708">
          <cell r="A708">
            <v>-2.2240893589680227E-3</v>
          </cell>
          <cell r="B708">
            <v>-8.8804912612186846E-3</v>
          </cell>
          <cell r="C708">
            <v>-5.1085568326947633E-2</v>
          </cell>
          <cell r="E708">
            <v>8.6236633320000006E-3</v>
          </cell>
          <cell r="F708">
            <v>1.074883554E-3</v>
          </cell>
          <cell r="G708">
            <v>1.6708277319999999E-2</v>
          </cell>
        </row>
        <row r="709">
          <cell r="A709">
            <v>-5.9441252229049211E-4</v>
          </cell>
          <cell r="B709">
            <v>9.531979792207718E-5</v>
          </cell>
          <cell r="C709">
            <v>0</v>
          </cell>
          <cell r="E709">
            <v>5.1299589600000001E-3</v>
          </cell>
          <cell r="F709">
            <v>2.397995705E-2</v>
          </cell>
          <cell r="G709">
            <v>3.4000755570000002E-3</v>
          </cell>
        </row>
        <row r="710">
          <cell r="A710">
            <v>5.9972244250595446E-3</v>
          </cell>
          <cell r="B710">
            <v>3.1071292413267299E-2</v>
          </cell>
          <cell r="C710">
            <v>-1.7945266935845926E-3</v>
          </cell>
          <cell r="E710">
            <v>1.361007145E-2</v>
          </cell>
          <cell r="F710">
            <v>7.724571828E-2</v>
          </cell>
          <cell r="G710">
            <v>7.7183734940000004E-3</v>
          </cell>
        </row>
        <row r="711">
          <cell r="A711">
            <v>2.527467113366505E-2</v>
          </cell>
          <cell r="B711">
            <v>-7.395082270291413E-4</v>
          </cell>
          <cell r="C711">
            <v>-2.2022471910112387E-2</v>
          </cell>
          <cell r="E711">
            <v>1.6784155759999999E-2</v>
          </cell>
          <cell r="F711">
            <v>-2.2388059700000001E-2</v>
          </cell>
          <cell r="G711">
            <v>1.9988791329999998E-2</v>
          </cell>
        </row>
        <row r="712">
          <cell r="A712">
            <v>-1.6242191254204688E-2</v>
          </cell>
          <cell r="B712">
            <v>3.5430157261794749E-2</v>
          </cell>
          <cell r="C712">
            <v>-4.5955882352938563E-4</v>
          </cell>
          <cell r="E712">
            <v>-0.1039947177</v>
          </cell>
          <cell r="F712">
            <v>-4.7129107199999999E-2</v>
          </cell>
          <cell r="G712">
            <v>4.7619047620000004E-3</v>
          </cell>
        </row>
        <row r="713">
          <cell r="A713">
            <v>-4.103165298944945E-3</v>
          </cell>
          <cell r="B713">
            <v>-3.555793799696242E-2</v>
          </cell>
          <cell r="C713">
            <v>4.5977011494252873E-3</v>
          </cell>
          <cell r="E713">
            <v>-1.5475313189999999E-2</v>
          </cell>
          <cell r="F713">
            <v>-1.323580634E-2</v>
          </cell>
          <cell r="G713">
            <v>-9.8432373309999995E-3</v>
          </cell>
        </row>
        <row r="714">
          <cell r="A714">
            <v>1.8147930154993244E-2</v>
          </cell>
          <cell r="B714">
            <v>1.9453450671607173E-2</v>
          </cell>
          <cell r="C714">
            <v>9.6109839816933378E-3</v>
          </cell>
          <cell r="E714">
            <v>2.9565868259999999E-2</v>
          </cell>
          <cell r="F714">
            <v>1.588422167E-2</v>
          </cell>
          <cell r="G714">
            <v>1.47275405E-3</v>
          </cell>
        </row>
        <row r="715">
          <cell r="A715">
            <v>-7.5248097119183094E-2</v>
          </cell>
          <cell r="B715">
            <v>5.9064061790095931E-3</v>
          </cell>
          <cell r="C715">
            <v>1.5412511332728947E-2</v>
          </cell>
          <cell r="E715">
            <v>1.1995637950000001E-2</v>
          </cell>
          <cell r="F715">
            <v>-1.1466296040000001E-2</v>
          </cell>
          <cell r="G715">
            <v>1.636029412E-2</v>
          </cell>
        </row>
        <row r="716">
          <cell r="A716">
            <v>2.0316732652636438E-3</v>
          </cell>
          <cell r="B716">
            <v>-9.1237579042457544E-3</v>
          </cell>
          <cell r="C716">
            <v>2.232142857142857E-3</v>
          </cell>
          <cell r="E716">
            <v>-1.5445402299999999E-2</v>
          </cell>
          <cell r="F716">
            <v>2.4604569419999999E-3</v>
          </cell>
          <cell r="G716">
            <v>-1.247965274E-2</v>
          </cell>
        </row>
        <row r="717">
          <cell r="A717">
            <v>-2.3602807382375926E-2</v>
          </cell>
          <cell r="B717">
            <v>1.0210593490746692E-2</v>
          </cell>
          <cell r="C717">
            <v>8.908685968819093E-4</v>
          </cell>
          <cell r="E717">
            <v>-8.3910981390000004E-3</v>
          </cell>
          <cell r="F717">
            <v>3.5063113600000001E-3</v>
          </cell>
          <cell r="G717">
            <v>5.6776556780000001E-3</v>
          </cell>
        </row>
        <row r="718">
          <cell r="A718">
            <v>-6.6024173366699664E-3</v>
          </cell>
          <cell r="B718">
            <v>-6.4976085190867148E-3</v>
          </cell>
          <cell r="C718">
            <v>7.1206052514464742E-3</v>
          </cell>
          <cell r="E718">
            <v>8.0941869020000005E-3</v>
          </cell>
          <cell r="F718">
            <v>-1.2229210339999999E-2</v>
          </cell>
          <cell r="G718">
            <v>9.105809506E-4</v>
          </cell>
        </row>
        <row r="719">
          <cell r="A719">
            <v>-9.6478533526287965E-4</v>
          </cell>
          <cell r="B719">
            <v>1.3261876646380177E-2</v>
          </cell>
          <cell r="C719">
            <v>-1.7675651789659744E-2</v>
          </cell>
          <cell r="E719">
            <v>-1.350364964E-2</v>
          </cell>
          <cell r="F719">
            <v>-2.865228157E-2</v>
          </cell>
          <cell r="G719">
            <v>1.5465793300000001E-2</v>
          </cell>
        </row>
        <row r="720">
          <cell r="A720">
            <v>-3.2190568163535405E-4</v>
          </cell>
          <cell r="B720">
            <v>-1.9901389511429841E-2</v>
          </cell>
          <cell r="C720">
            <v>8.097165991902756E-3</v>
          </cell>
          <cell r="E720">
            <v>-2.145763966E-2</v>
          </cell>
          <cell r="F720">
            <v>7.6474872540000004E-3</v>
          </cell>
          <cell r="G720">
            <v>-6.987994983E-3</v>
          </cell>
        </row>
        <row r="721">
          <cell r="A721">
            <v>-9.1772661407180326E-3</v>
          </cell>
          <cell r="B721">
            <v>2.4695874874233609E-3</v>
          </cell>
          <cell r="C721">
            <v>-2.052655064703255E-2</v>
          </cell>
          <cell r="E721">
            <v>-5.6332703210000001E-2</v>
          </cell>
          <cell r="F721">
            <v>-1.915431876E-2</v>
          </cell>
          <cell r="G721">
            <v>8.6611331649999995E-3</v>
          </cell>
        </row>
        <row r="722">
          <cell r="A722">
            <v>-6.1748456288593274E-3</v>
          </cell>
          <cell r="B722">
            <v>2.2445255474452627E-2</v>
          </cell>
          <cell r="C722">
            <v>-3.3257403189066108E-2</v>
          </cell>
          <cell r="E722">
            <v>-4.8878205129999998E-2</v>
          </cell>
          <cell r="F722">
            <v>-1.8791451729999999E-2</v>
          </cell>
          <cell r="G722">
            <v>2.7549194990000001E-2</v>
          </cell>
        </row>
        <row r="723">
          <cell r="A723">
            <v>-5.4501853062954577E-5</v>
          </cell>
          <cell r="B723">
            <v>-1.2493307156880293E-3</v>
          </cell>
          <cell r="C723">
            <v>-2.0263901979264764E-2</v>
          </cell>
          <cell r="E723">
            <v>3.6647009270000003E-2</v>
          </cell>
          <cell r="F723">
            <v>-5.2572286890000004E-3</v>
          </cell>
          <cell r="G723">
            <v>1.218662953E-2</v>
          </cell>
        </row>
        <row r="724">
          <cell r="A724">
            <v>-1.2754128740393575E-2</v>
          </cell>
          <cell r="B724">
            <v>-1.590421729807006E-2</v>
          </cell>
          <cell r="C724">
            <v>1.4911014911014884E-2</v>
          </cell>
          <cell r="E724">
            <v>1.544087769E-2</v>
          </cell>
          <cell r="F724">
            <v>2.4160060399999999E-2</v>
          </cell>
          <cell r="G724">
            <v>-7.7399380799999997E-3</v>
          </cell>
        </row>
        <row r="725">
          <cell r="A725">
            <v>2.0592944294153346E-2</v>
          </cell>
          <cell r="B725">
            <v>1.8067913564554158E-2</v>
          </cell>
          <cell r="C725">
            <v>-8.0568720379146381E-3</v>
          </cell>
          <cell r="E725">
            <v>-7.6030412159999996E-3</v>
          </cell>
          <cell r="F725">
            <v>-1.0320678220000001E-2</v>
          </cell>
          <cell r="G725">
            <v>1.3867221360000001E-3</v>
          </cell>
        </row>
        <row r="726">
          <cell r="A726">
            <v>1.5525262360705424E-2</v>
          </cell>
          <cell r="B726">
            <v>-9.7208597164005102E-3</v>
          </cell>
          <cell r="C726">
            <v>2.2455805064500661E-2</v>
          </cell>
          <cell r="E726">
            <v>9.2741935479999996E-3</v>
          </cell>
          <cell r="F726">
            <v>-1.489757914E-3</v>
          </cell>
          <cell r="G726">
            <v>7.4433096760000003E-3</v>
          </cell>
        </row>
        <row r="727">
          <cell r="A727">
            <v>-2.5462099824215604E-2</v>
          </cell>
          <cell r="B727">
            <v>1.4409221902016982E-3</v>
          </cell>
          <cell r="C727">
            <v>-1.2616822429906489E-2</v>
          </cell>
          <cell r="E727">
            <v>2.6767878549999999E-2</v>
          </cell>
          <cell r="F727">
            <v>-5.2219321150000003E-3</v>
          </cell>
          <cell r="G727">
            <v>1.0996563569999999E-2</v>
          </cell>
        </row>
        <row r="728">
          <cell r="A728">
            <v>-1.2954359114512187E-2</v>
          </cell>
          <cell r="B728">
            <v>2.0233812949640287E-2</v>
          </cell>
          <cell r="C728">
            <v>8.0454330336014596E-3</v>
          </cell>
          <cell r="E728">
            <v>2.4513618680000002E-2</v>
          </cell>
          <cell r="F728">
            <v>-3.3745781780000002E-3</v>
          </cell>
          <cell r="G728">
            <v>-1.52957172E-2</v>
          </cell>
        </row>
        <row r="729">
          <cell r="A729">
            <v>5.0946948720788825E-3</v>
          </cell>
          <cell r="B729">
            <v>2.3005729396209779E-2</v>
          </cell>
          <cell r="C729">
            <v>1.5962441314554016E-2</v>
          </cell>
          <cell r="E729">
            <v>9.4948727690000005E-3</v>
          </cell>
          <cell r="F729">
            <v>-1.128668172E-3</v>
          </cell>
          <cell r="G729">
            <v>1.7086641350000001E-2</v>
          </cell>
        </row>
        <row r="730">
          <cell r="A730">
            <v>2.3746556473829152E-2</v>
          </cell>
          <cell r="B730">
            <v>2.1626744787178968E-2</v>
          </cell>
          <cell r="C730">
            <v>-9.2421441774499563E-4</v>
          </cell>
          <cell r="E730">
            <v>7.5244544770000001E-3</v>
          </cell>
          <cell r="F730">
            <v>7.9096045200000003E-3</v>
          </cell>
          <cell r="G730">
            <v>7.6361785169999996E-3</v>
          </cell>
        </row>
        <row r="731">
          <cell r="A731">
            <v>-1.1570959582369087E-2</v>
          </cell>
          <cell r="B731">
            <v>7.9278063591128618E-3</v>
          </cell>
          <cell r="C731">
            <v>-1.2025901942645674E-2</v>
          </cell>
          <cell r="E731">
            <v>-3.2860343540000003E-2</v>
          </cell>
          <cell r="F731">
            <v>-2.877428999E-2</v>
          </cell>
          <cell r="G731">
            <v>-1.0104412259999999E-3</v>
          </cell>
        </row>
        <row r="732">
          <cell r="A732">
            <v>-1.6225634324294868E-2</v>
          </cell>
          <cell r="B732">
            <v>-3.5394527654589607E-2</v>
          </cell>
          <cell r="C732">
            <v>-3.7453183520598453E-3</v>
          </cell>
          <cell r="E732">
            <v>-2.162162162E-2</v>
          </cell>
          <cell r="F732">
            <v>-3.5398230090000003E-2</v>
          </cell>
          <cell r="G732">
            <v>1.8543492920000001E-3</v>
          </cell>
        </row>
        <row r="733">
          <cell r="A733">
            <v>-1.0460482621208692E-2</v>
          </cell>
          <cell r="B733">
            <v>6.9396252602357995E-4</v>
          </cell>
          <cell r="C733">
            <v>2.1146616541353382E-2</v>
          </cell>
          <cell r="E733">
            <v>-9.4711917920000006E-3</v>
          </cell>
          <cell r="F733">
            <v>1.5955325089999999E-3</v>
          </cell>
          <cell r="G733">
            <v>-3.7018340910000003E-2</v>
          </cell>
        </row>
        <row r="734">
          <cell r="A734">
            <v>3.5125006991442449E-2</v>
          </cell>
          <cell r="B734">
            <v>8.148404993065168E-3</v>
          </cell>
          <cell r="C734">
            <v>-3.3133916244822904E-2</v>
          </cell>
          <cell r="E734">
            <v>1.0358565740000001E-2</v>
          </cell>
          <cell r="F734">
            <v>-5.5754679409999999E-3</v>
          </cell>
          <cell r="G734">
            <v>-3.4946706270000003E-2</v>
          </cell>
        </row>
        <row r="735">
          <cell r="A735">
            <v>-3.917436645593559E-2</v>
          </cell>
          <cell r="B735">
            <v>-3.9294926913155573E-2</v>
          </cell>
          <cell r="C735">
            <v>1.8562589243217544E-2</v>
          </cell>
          <cell r="E735">
            <v>8.6750788639999993E-3</v>
          </cell>
          <cell r="F735">
            <v>-4.4052863439999999E-3</v>
          </cell>
          <cell r="G735">
            <v>-6.789788159E-2</v>
          </cell>
        </row>
        <row r="736">
          <cell r="A736">
            <v>-1.4621527387246296E-3</v>
          </cell>
          <cell r="B736">
            <v>-2.6223932694889526E-2</v>
          </cell>
          <cell r="C736">
            <v>-2.336448598130841E-2</v>
          </cell>
          <cell r="E736">
            <v>-1.681000782E-2</v>
          </cell>
          <cell r="F736">
            <v>-6.8382944490000003E-3</v>
          </cell>
          <cell r="G736">
            <v>-2.9331779329999998E-2</v>
          </cell>
        </row>
        <row r="737">
          <cell r="A737">
            <v>-4.0549673349852544E-3</v>
          </cell>
          <cell r="B737">
            <v>-3.8419117647058756E-2</v>
          </cell>
          <cell r="C737">
            <v>2.3923444976076554E-3</v>
          </cell>
          <cell r="E737">
            <v>-5.1689860829999996E-3</v>
          </cell>
          <cell r="F737">
            <v>-8.1004455249999996E-4</v>
          </cell>
          <cell r="G737">
            <v>-1.580948569E-2</v>
          </cell>
        </row>
        <row r="738">
          <cell r="A738">
            <v>-1.3175752092286915E-2</v>
          </cell>
          <cell r="B738">
            <v>3.7277767157331346E-3</v>
          </cell>
          <cell r="C738">
            <v>4.7732696897371987E-4</v>
          </cell>
          <cell r="E738">
            <v>-5.5955235809999997E-3</v>
          </cell>
          <cell r="F738">
            <v>4.0535062830000003E-3</v>
          </cell>
          <cell r="G738">
            <v>5.1037006910000002E-2</v>
          </cell>
        </row>
        <row r="739">
          <cell r="A739">
            <v>-1.3007850552976803E-2</v>
          </cell>
          <cell r="B739">
            <v>-2.8949623845348119E-2</v>
          </cell>
          <cell r="C739">
            <v>9.5419847328252413E-4</v>
          </cell>
          <cell r="E739">
            <v>1.446945338E-2</v>
          </cell>
          <cell r="F739">
            <v>-8.4779975779999996E-3</v>
          </cell>
          <cell r="G739">
            <v>1.122073902E-2</v>
          </cell>
        </row>
        <row r="740">
          <cell r="A740">
            <v>-4.8188574082676386E-3</v>
          </cell>
          <cell r="B740">
            <v>8.2377169755810872E-3</v>
          </cell>
          <cell r="C740">
            <v>-2.6692087702573988E-2</v>
          </cell>
          <cell r="E740">
            <v>-9.9049128370000006E-3</v>
          </cell>
          <cell r="F740">
            <v>-1.832247557E-2</v>
          </cell>
          <cell r="G740">
            <v>-3.0610292710000001E-2</v>
          </cell>
        </row>
        <row r="741">
          <cell r="A741">
            <v>-6.7090601481827198E-3</v>
          </cell>
          <cell r="B741">
            <v>-1.6827156891353019E-2</v>
          </cell>
          <cell r="C741">
            <v>1.95886385896183E-3</v>
          </cell>
          <cell r="E741">
            <v>-1.2004801920000001E-2</v>
          </cell>
          <cell r="F741">
            <v>-1.7420157610000001E-2</v>
          </cell>
          <cell r="G741">
            <v>-2.1117031769999999E-2</v>
          </cell>
        </row>
        <row r="742">
          <cell r="A742">
            <v>-5.0217314695172093E-2</v>
          </cell>
          <cell r="B742">
            <v>3.7593984962405566E-3</v>
          </cell>
          <cell r="C742">
            <v>1.955034213098757E-3</v>
          </cell>
          <cell r="E742">
            <v>8.1004455249999996E-4</v>
          </cell>
          <cell r="F742">
            <v>-1.8573237650000001E-2</v>
          </cell>
          <cell r="G742">
            <v>-1.3306451610000001E-2</v>
          </cell>
        </row>
        <row r="743">
          <cell r="A743">
            <v>-4.5328056397254318E-2</v>
          </cell>
          <cell r="B743">
            <v>9.1661738616204101E-3</v>
          </cell>
          <cell r="C743">
            <v>1.0731707317073116E-2</v>
          </cell>
          <cell r="E743">
            <v>8.4985835690000004E-3</v>
          </cell>
          <cell r="F743">
            <v>1.9354838709999999E-2</v>
          </cell>
          <cell r="G743">
            <v>-2.4315488350000001E-2</v>
          </cell>
        </row>
        <row r="744">
          <cell r="A744">
            <v>5.68078766679622E-2</v>
          </cell>
          <cell r="B744">
            <v>2.4807110069342771E-2</v>
          </cell>
          <cell r="C744">
            <v>8.6872586872587428E-3</v>
          </cell>
          <cell r="E744">
            <v>7.6243980739999998E-3</v>
          </cell>
          <cell r="F744">
            <v>2.4050632910000001E-2</v>
          </cell>
          <cell r="G744">
            <v>-8.3769633509999993E-3</v>
          </cell>
        </row>
        <row r="745">
          <cell r="A745">
            <v>-1.9307385841250382E-2</v>
          </cell>
          <cell r="B745">
            <v>1.744019822738967E-2</v>
          </cell>
          <cell r="C745">
            <v>-3.8277511961723031E-3</v>
          </cell>
          <cell r="E745">
            <v>3.7435284749999999E-2</v>
          </cell>
          <cell r="F745">
            <v>3.5022661720000001E-2</v>
          </cell>
          <cell r="G745">
            <v>1.3305174229999999E-2</v>
          </cell>
        </row>
        <row r="746">
          <cell r="A746">
            <v>1.737499999999997E-2</v>
          </cell>
          <cell r="B746">
            <v>4.8894717122517785E-2</v>
          </cell>
          <cell r="C746">
            <v>7.2046109510086461E-3</v>
          </cell>
          <cell r="E746">
            <v>2.303262956E-2</v>
          </cell>
          <cell r="F746">
            <v>2.2691082800000002E-2</v>
          </cell>
          <cell r="G746">
            <v>3.3555648190000002E-2</v>
          </cell>
        </row>
        <row r="747">
          <cell r="A747">
            <v>3.2374984641847925E-2</v>
          </cell>
          <cell r="B747">
            <v>-1.3395249151634221E-2</v>
          </cell>
          <cell r="C747">
            <v>-4.768717215069147E-3</v>
          </cell>
          <cell r="E747">
            <v>7.1294559099999997E-3</v>
          </cell>
          <cell r="F747">
            <v>3.581159984E-2</v>
          </cell>
          <cell r="G747">
            <v>0.19983867720000001</v>
          </cell>
        </row>
        <row r="748">
          <cell r="A748">
            <v>7.7357929187741739E-3</v>
          </cell>
          <cell r="B748">
            <v>-8.0557566980449004E-3</v>
          </cell>
          <cell r="C748">
            <v>5.7498802108290233E-3</v>
          </cell>
          <cell r="E748">
            <v>-2.0119225040000001E-2</v>
          </cell>
          <cell r="F748">
            <v>3.6452461479999997E-2</v>
          </cell>
          <cell r="G748">
            <v>-8.2352941179999993E-3</v>
          </cell>
        </row>
        <row r="749">
          <cell r="A749">
            <v>-1.7714791851195749E-3</v>
          </cell>
          <cell r="B749">
            <v>1.7976092709188783E-2</v>
          </cell>
          <cell r="C749">
            <v>2.477370176274411E-2</v>
          </cell>
          <cell r="E749">
            <v>-6.159695817E-2</v>
          </cell>
          <cell r="F749">
            <v>-2.1754894850000001E-2</v>
          </cell>
          <cell r="G749">
            <v>-4.4060328760000003E-2</v>
          </cell>
        </row>
        <row r="750">
          <cell r="A750">
            <v>3.3717834960071253E-3</v>
          </cell>
          <cell r="B750">
            <v>1.7389745428468963E-2</v>
          </cell>
          <cell r="C750">
            <v>4.6490004648997823E-4</v>
          </cell>
          <cell r="E750">
            <v>1.094003241E-2</v>
          </cell>
          <cell r="F750">
            <v>-1.7049666420000002E-2</v>
          </cell>
          <cell r="G750">
            <v>8.3318560540000003E-2</v>
          </cell>
        </row>
        <row r="751">
          <cell r="A751">
            <v>8.4895649097982921E-3</v>
          </cell>
          <cell r="B751">
            <v>3.5242290748899179E-3</v>
          </cell>
          <cell r="C751">
            <v>-9.2936802973972422E-4</v>
          </cell>
          <cell r="E751">
            <v>3.1262525049999997E-2</v>
          </cell>
          <cell r="F751">
            <v>1.131221719E-2</v>
          </cell>
          <cell r="G751">
            <v>-2.912780232E-2</v>
          </cell>
        </row>
        <row r="752">
          <cell r="A752">
            <v>-7.9504267508476029E-3</v>
          </cell>
          <cell r="B752">
            <v>6.0579455662861954E-3</v>
          </cell>
          <cell r="C752">
            <v>-3.2558139534883193E-3</v>
          </cell>
          <cell r="E752">
            <v>5.0913330739999998E-2</v>
          </cell>
          <cell r="F752">
            <v>-1.118568233E-2</v>
          </cell>
          <cell r="G752">
            <v>3.0001685489999999E-2</v>
          </cell>
        </row>
        <row r="753">
          <cell r="A753">
            <v>1.0606953447259602E-3</v>
          </cell>
          <cell r="B753">
            <v>-6.1087354917532316E-3</v>
          </cell>
          <cell r="C753">
            <v>4.1997200186653164E-3</v>
          </cell>
          <cell r="E753">
            <v>6.6568047340000002E-3</v>
          </cell>
          <cell r="F753">
            <v>-6.7873303170000003E-3</v>
          </cell>
          <cell r="G753">
            <v>-2.3073146780000001E-2</v>
          </cell>
        </row>
        <row r="754">
          <cell r="A754">
            <v>-2.1780080056510746E-3</v>
          </cell>
          <cell r="B754">
            <v>-3.8633769426639542E-3</v>
          </cell>
          <cell r="C754">
            <v>4.646840148698885E-3</v>
          </cell>
          <cell r="E754">
            <v>4.7759000730000001E-2</v>
          </cell>
          <cell r="F754">
            <v>2.6195899769999999E-2</v>
          </cell>
          <cell r="G754">
            <v>-1.306532663E-2</v>
          </cell>
        </row>
        <row r="755">
          <cell r="A755">
            <v>2.1237685092325743E-3</v>
          </cell>
          <cell r="B755">
            <v>-8.4618774790657381E-3</v>
          </cell>
          <cell r="C755">
            <v>-9.2506938020346272E-4</v>
          </cell>
          <cell r="E755">
            <v>5.9607293129999997E-3</v>
          </cell>
          <cell r="F755">
            <v>3.5146133929999997E-2</v>
          </cell>
          <cell r="G755">
            <v>-1.1880515950000001E-3</v>
          </cell>
        </row>
        <row r="756">
          <cell r="A756">
            <v>2.5902160475657051E-3</v>
          </cell>
          <cell r="B756">
            <v>-1.644590630278242E-2</v>
          </cell>
          <cell r="C756">
            <v>-1.7129629629629578E-2</v>
          </cell>
          <cell r="E756">
            <v>7.3196235620000003E-3</v>
          </cell>
          <cell r="F756">
            <v>-1.1794138670000001E-2</v>
          </cell>
          <cell r="G756">
            <v>6.966864911E-3</v>
          </cell>
        </row>
        <row r="757">
          <cell r="A757">
            <v>-5.0496154071985842E-3</v>
          </cell>
          <cell r="B757">
            <v>-1.6720896601590693E-2</v>
          </cell>
          <cell r="C757">
            <v>3.297220913801171E-3</v>
          </cell>
          <cell r="E757">
            <v>5.190311419E-3</v>
          </cell>
          <cell r="F757">
            <v>-1.0849909579999999E-3</v>
          </cell>
          <cell r="G757">
            <v>-7.4249071890000002E-3</v>
          </cell>
        </row>
        <row r="758">
          <cell r="A758">
            <v>3.894954263794576E-3</v>
          </cell>
          <cell r="B758">
            <v>-2.013052670282206E-2</v>
          </cell>
          <cell r="C758">
            <v>5.164319248826264E-3</v>
          </cell>
          <cell r="E758">
            <v>-1.032702238E-2</v>
          </cell>
          <cell r="F758">
            <v>1.230992035E-2</v>
          </cell>
          <cell r="G758">
            <v>7.0044202649999998E-2</v>
          </cell>
        </row>
        <row r="759">
          <cell r="A759">
            <v>2.7570395626359469E-2</v>
          </cell>
          <cell r="B759">
            <v>-1.0694183864915578E-2</v>
          </cell>
          <cell r="C759">
            <v>-1.86828584773473E-3</v>
          </cell>
          <cell r="E759">
            <v>-7.6521739130000002E-3</v>
          </cell>
          <cell r="F759">
            <v>3.576537911E-4</v>
          </cell>
          <cell r="G759">
            <v>-1.4458214170000001E-2</v>
          </cell>
        </row>
        <row r="760">
          <cell r="A760">
            <v>8.5812356979405036E-3</v>
          </cell>
          <cell r="B760">
            <v>4.267020671344586E-2</v>
          </cell>
          <cell r="C760">
            <v>7.4871314927469484E-3</v>
          </cell>
          <cell r="E760">
            <v>-7.360672976E-3</v>
          </cell>
          <cell r="F760">
            <v>-2.0378977480000001E-2</v>
          </cell>
          <cell r="G760">
            <v>-1.3703046910000001E-2</v>
          </cell>
        </row>
        <row r="761">
          <cell r="A761">
            <v>3.3465683494044757E-3</v>
          </cell>
          <cell r="B761">
            <v>1.8734085121862518E-2</v>
          </cell>
          <cell r="C761">
            <v>2.7868091035763783E-3</v>
          </cell>
          <cell r="E761">
            <v>4.237288136E-3</v>
          </cell>
          <cell r="F761">
            <v>1.459854015E-2</v>
          </cell>
          <cell r="G761">
            <v>-6.2111801239999997E-3</v>
          </cell>
        </row>
        <row r="762">
          <cell r="A762">
            <v>2.4704618689580991E-2</v>
          </cell>
          <cell r="B762">
            <v>1.7853954650955441E-3</v>
          </cell>
          <cell r="C762">
            <v>2.1769337656322319E-2</v>
          </cell>
          <cell r="E762">
            <v>2.2855133610000002E-2</v>
          </cell>
          <cell r="F762">
            <v>-7.5539568350000003E-3</v>
          </cell>
          <cell r="G762">
            <v>-6.9078947369999996E-3</v>
          </cell>
        </row>
        <row r="763">
          <cell r="A763">
            <v>2.9956967891426781E-2</v>
          </cell>
          <cell r="B763">
            <v>-6.5941899839600327E-3</v>
          </cell>
          <cell r="C763">
            <v>-5.439709882139568E-3</v>
          </cell>
          <cell r="E763">
            <v>9.6253007909999997E-3</v>
          </cell>
          <cell r="F763">
            <v>-5.79920261E-3</v>
          </cell>
          <cell r="G763">
            <v>-6.0616098049999997E-2</v>
          </cell>
        </row>
        <row r="764">
          <cell r="A764">
            <v>-1.4194654239648614E-2</v>
          </cell>
          <cell r="B764">
            <v>1.1212773591675636E-2</v>
          </cell>
          <cell r="C764">
            <v>1.2306289881494934E-2</v>
          </cell>
          <cell r="E764">
            <v>9.8740211100000006E-3</v>
          </cell>
          <cell r="F764">
            <v>1.239518775E-2</v>
          </cell>
          <cell r="G764">
            <v>-2.820874471E-3</v>
          </cell>
        </row>
        <row r="765">
          <cell r="A765">
            <v>-1.6844164312106804E-3</v>
          </cell>
          <cell r="B765">
            <v>1.9604364410538398E-2</v>
          </cell>
          <cell r="C765">
            <v>-2.16118865375956E-2</v>
          </cell>
          <cell r="E765">
            <v>-6.068779501E-3</v>
          </cell>
          <cell r="F765">
            <v>1.224342816E-2</v>
          </cell>
          <cell r="G765">
            <v>-1.7503536069999999E-2</v>
          </cell>
        </row>
        <row r="766">
          <cell r="A766">
            <v>-5.2250585097697215E-3</v>
          </cell>
          <cell r="B766">
            <v>-3.3930746476422406E-2</v>
          </cell>
          <cell r="C766">
            <v>8.2834790612056272E-3</v>
          </cell>
          <cell r="E766">
            <v>-2.3405698780000001E-2</v>
          </cell>
          <cell r="F766">
            <v>3.5574528639999999E-4</v>
          </cell>
          <cell r="G766">
            <v>-2.2674104729999998E-2</v>
          </cell>
        </row>
        <row r="767">
          <cell r="A767">
            <v>1.9149751053236306E-3</v>
          </cell>
          <cell r="B767">
            <v>1.4499279538904893E-2</v>
          </cell>
          <cell r="C767">
            <v>0</v>
          </cell>
          <cell r="E767">
            <v>-1.042028482E-2</v>
          </cell>
          <cell r="F767">
            <v>-1.564722617E-2</v>
          </cell>
          <cell r="G767">
            <v>-4.6032038300000003E-3</v>
          </cell>
        </row>
        <row r="768">
          <cell r="A768">
            <v>1.5945827872433403E-2</v>
          </cell>
          <cell r="B768">
            <v>-1.1806480248557589E-2</v>
          </cell>
          <cell r="C768">
            <v>-2.7384755819260353E-3</v>
          </cell>
          <cell r="E768">
            <v>-4.9140049140000003E-3</v>
          </cell>
          <cell r="F768">
            <v>3.6127167630000002E-3</v>
          </cell>
          <cell r="G768">
            <v>3.6071032189999998E-2</v>
          </cell>
        </row>
        <row r="769">
          <cell r="A769">
            <v>1.902816598580943E-2</v>
          </cell>
          <cell r="B769">
            <v>1.6259432267337427E-2</v>
          </cell>
          <cell r="C769">
            <v>-6.4073226544622683E-3</v>
          </cell>
          <cell r="E769">
            <v>2.9276895939999999E-2</v>
          </cell>
          <cell r="F769">
            <v>7.5593952479999999E-3</v>
          </cell>
          <cell r="G769">
            <v>-1.285484735E-2</v>
          </cell>
        </row>
        <row r="770">
          <cell r="A770">
            <v>1.2026585082814619E-2</v>
          </cell>
          <cell r="B770">
            <v>8.6626005480421112E-3</v>
          </cell>
          <cell r="C770">
            <v>-1.658222017503452E-2</v>
          </cell>
          <cell r="E770">
            <v>-1.507882111E-2</v>
          </cell>
          <cell r="F770">
            <v>1.9292604500000001E-2</v>
          </cell>
          <cell r="G770">
            <v>-1.555434979E-2</v>
          </cell>
        </row>
        <row r="771">
          <cell r="A771">
            <v>2.9709162931304315E-3</v>
          </cell>
          <cell r="B771">
            <v>-1.831566032775395E-2</v>
          </cell>
          <cell r="C771">
            <v>8.8992974238876147E-3</v>
          </cell>
          <cell r="E771">
            <v>7.6548364650000002E-3</v>
          </cell>
          <cell r="F771">
            <v>1.402032948E-3</v>
          </cell>
          <cell r="G771">
            <v>2.6088554109999999E-2</v>
          </cell>
        </row>
        <row r="772">
          <cell r="A772">
            <v>1.1380761835472687E-2</v>
          </cell>
          <cell r="B772">
            <v>-1.5532940546330967E-2</v>
          </cell>
          <cell r="C772">
            <v>-2.7855153203342354E-3</v>
          </cell>
          <cell r="E772">
            <v>4.972375691E-2</v>
          </cell>
          <cell r="F772">
            <v>-1.5400770039999999E-2</v>
          </cell>
          <cell r="G772">
            <v>-4.655326768E-3</v>
          </cell>
        </row>
        <row r="773">
          <cell r="A773">
            <v>3.5967526461823038E-3</v>
          </cell>
          <cell r="B773">
            <v>-1.3601741022850925E-2</v>
          </cell>
          <cell r="C773">
            <v>-1.3035381750465602E-2</v>
          </cell>
          <cell r="E773">
            <v>1.0526315790000001E-2</v>
          </cell>
          <cell r="F773">
            <v>-4.0526128690000003E-2</v>
          </cell>
          <cell r="G773">
            <v>2.5903939559999999E-2</v>
          </cell>
        </row>
        <row r="774">
          <cell r="A774">
            <v>-3.5992217898832661E-2</v>
          </cell>
          <cell r="B774">
            <v>2.9601029601029592E-2</v>
          </cell>
          <cell r="C774">
            <v>-7.5471698113207279E-3</v>
          </cell>
          <cell r="E774">
            <v>-2.3111979170000001E-2</v>
          </cell>
          <cell r="F774">
            <v>1.111522786E-2</v>
          </cell>
          <cell r="G774">
            <v>-3.5069261790000002E-3</v>
          </cell>
        </row>
        <row r="775">
          <cell r="A775">
            <v>-4.408093897711074E-3</v>
          </cell>
          <cell r="B775">
            <v>9.1071428571428224E-3</v>
          </cell>
          <cell r="C775">
            <v>-5.2281368821292503E-3</v>
          </cell>
          <cell r="E775">
            <v>3.665444852E-3</v>
          </cell>
          <cell r="F775">
            <v>2.198607549E-2</v>
          </cell>
          <cell r="G775">
            <v>1.407707197E-2</v>
          </cell>
        </row>
        <row r="776">
          <cell r="A776">
            <v>-1.4723140936733123E-2</v>
          </cell>
          <cell r="B776">
            <v>6.2820739692090602E-3</v>
          </cell>
          <cell r="C776">
            <v>3.3444816053511159E-3</v>
          </cell>
          <cell r="E776">
            <v>-7.9681274900000008E-3</v>
          </cell>
          <cell r="F776">
            <v>1.1832197920000001E-2</v>
          </cell>
          <cell r="G776">
            <v>-7.634912372E-3</v>
          </cell>
        </row>
        <row r="777">
          <cell r="A777">
            <v>1.2615051434759043E-2</v>
          </cell>
          <cell r="B777">
            <v>-1.5299393299920945E-2</v>
          </cell>
          <cell r="C777">
            <v>5.7142857142856605E-3</v>
          </cell>
          <cell r="E777">
            <v>3.3467202140000001E-3</v>
          </cell>
          <cell r="F777">
            <v>3.8979447200000003E-2</v>
          </cell>
          <cell r="G777">
            <v>3.7069417729999998E-2</v>
          </cell>
        </row>
        <row r="778">
          <cell r="A778">
            <v>-8.6082446666309737E-3</v>
          </cell>
          <cell r="B778">
            <v>1.4108402535940694E-2</v>
          </cell>
          <cell r="C778">
            <v>-3.7878787878787073E-3</v>
          </cell>
          <cell r="E778">
            <v>-1.6677785190000001E-3</v>
          </cell>
          <cell r="F778">
            <v>-1.909959072E-2</v>
          </cell>
          <cell r="G778">
            <v>-2.697690103E-3</v>
          </cell>
        </row>
        <row r="779">
          <cell r="A779">
            <v>7.798511487433929E-2</v>
          </cell>
          <cell r="B779">
            <v>3.6629391564673867E-2</v>
          </cell>
          <cell r="C779">
            <v>-3.3269961977187121E-3</v>
          </cell>
          <cell r="E779">
            <v>-1.035750084E-2</v>
          </cell>
          <cell r="F779">
            <v>-2.712100139E-2</v>
          </cell>
          <cell r="G779">
            <v>-5.7480980559999999E-3</v>
          </cell>
        </row>
        <row r="780">
          <cell r="A780">
            <v>1.9461677006203767E-2</v>
          </cell>
          <cell r="B780">
            <v>-8.4940117217405212E-5</v>
          </cell>
          <cell r="C780">
            <v>1.4783023366714464E-2</v>
          </cell>
          <cell r="E780">
            <v>1.4854827819999999E-2</v>
          </cell>
          <cell r="F780">
            <v>7.8627591140000008E-3</v>
          </cell>
          <cell r="G780">
            <v>6.6315252510000004E-3</v>
          </cell>
        </row>
        <row r="781">
          <cell r="A781">
            <v>-3.1506109829709986E-2</v>
          </cell>
          <cell r="B781">
            <v>-3.6272511043153211E-2</v>
          </cell>
          <cell r="C781">
            <v>1.9266917293233054E-2</v>
          </cell>
          <cell r="E781">
            <v>1.796407186E-2</v>
          </cell>
          <cell r="F781">
            <v>-1.205673759E-2</v>
          </cell>
          <cell r="G781">
            <v>2.5337837839999999E-2</v>
          </cell>
        </row>
        <row r="782">
          <cell r="A782">
            <v>-1.1603749683303822E-2</v>
          </cell>
          <cell r="B782">
            <v>1.8862935213750556E-2</v>
          </cell>
          <cell r="C782">
            <v>-1.2909174734900927E-2</v>
          </cell>
          <cell r="E782">
            <v>1.633986928E-3</v>
          </cell>
          <cell r="F782">
            <v>1.1844938980000001E-2</v>
          </cell>
          <cell r="G782">
            <v>1.0049423389999999E-2</v>
          </cell>
        </row>
        <row r="783">
          <cell r="A783">
            <v>5.3316928124680051E-3</v>
          </cell>
          <cell r="B783">
            <v>-3.5470196383769925E-3</v>
          </cell>
          <cell r="C783">
            <v>-1.1676786548341896E-2</v>
          </cell>
          <cell r="E783">
            <v>-1.3376835239999999E-2</v>
          </cell>
          <cell r="F783">
            <v>-8.8683930469999998E-3</v>
          </cell>
          <cell r="G783">
            <v>-1.8430924809999999E-2</v>
          </cell>
        </row>
        <row r="784">
          <cell r="A784">
            <v>3.7735849056604238E-3</v>
          </cell>
          <cell r="B784">
            <v>1.5280430630317683E-2</v>
          </cell>
          <cell r="C784">
            <v>1.4177693761815283E-3</v>
          </cell>
          <cell r="E784">
            <v>2.5462962959999998E-2</v>
          </cell>
          <cell r="F784">
            <v>1.03793844E-2</v>
          </cell>
          <cell r="G784">
            <v>3.323363244E-4</v>
          </cell>
        </row>
        <row r="785">
          <cell r="A785">
            <v>-1.4580369843527761E-2</v>
          </cell>
          <cell r="B785">
            <v>-5.985975714041413E-3</v>
          </cell>
          <cell r="C785">
            <v>1.9348749410099075E-2</v>
          </cell>
          <cell r="E785">
            <v>3.1602708799999997E-2</v>
          </cell>
          <cell r="F785">
            <v>0.1193765498</v>
          </cell>
          <cell r="G785">
            <v>1.1627906979999999E-3</v>
          </cell>
        </row>
        <row r="786">
          <cell r="A786">
            <v>1.2888591019229777E-2</v>
          </cell>
          <cell r="B786">
            <v>1.5657260839642185E-2</v>
          </cell>
          <cell r="C786">
            <v>1.2962962962963016E-2</v>
          </cell>
          <cell r="E786">
            <v>2.0318849640000001E-2</v>
          </cell>
          <cell r="F786">
            <v>5.1898734180000003E-2</v>
          </cell>
          <cell r="G786">
            <v>1.1282561809999999E-2</v>
          </cell>
        </row>
        <row r="787">
          <cell r="A787">
            <v>1.0179671196622664E-4</v>
          </cell>
          <cell r="B787">
            <v>1.7533457563950475E-2</v>
          </cell>
          <cell r="C787">
            <v>-3.6563071297989547E-3</v>
          </cell>
          <cell r="E787">
            <v>7.3529411760000002E-3</v>
          </cell>
          <cell r="F787">
            <v>3.6702767749999997E-2</v>
          </cell>
          <cell r="G787">
            <v>1.6406890890000001E-4</v>
          </cell>
        </row>
        <row r="788">
          <cell r="A788">
            <v>-1.7812611328820805E-3</v>
          </cell>
          <cell r="B788">
            <v>1.2236743527844826E-2</v>
          </cell>
          <cell r="C788">
            <v>2.2935779816513763E-2</v>
          </cell>
          <cell r="E788">
            <v>1.5206812650000001E-3</v>
          </cell>
          <cell r="F788">
            <v>1.5670342430000001E-2</v>
          </cell>
          <cell r="G788">
            <v>2.1817585300000001E-2</v>
          </cell>
        </row>
        <row r="789">
          <cell r="A789">
            <v>-2.2942795962067912E-3</v>
          </cell>
          <cell r="B789">
            <v>3.0921052631578991E-2</v>
          </cell>
          <cell r="C789">
            <v>-3.1390134529147473E-3</v>
          </cell>
          <cell r="E789">
            <v>1.5487397510000001E-2</v>
          </cell>
          <cell r="F789">
            <v>4.428571429E-2</v>
          </cell>
          <cell r="G789">
            <v>1.7980414189999998E-2</v>
          </cell>
        </row>
        <row r="790">
          <cell r="A790">
            <v>3.6843987940109311E-2</v>
          </cell>
          <cell r="B790">
            <v>-2.0500957243139703E-2</v>
          </cell>
          <cell r="C790">
            <v>-2.0242914979757085E-2</v>
          </cell>
          <cell r="E790">
            <v>-6.2799043059999999E-3</v>
          </cell>
          <cell r="F790">
            <v>8.7551299590000006E-2</v>
          </cell>
          <cell r="G790">
            <v>-2.460179782E-2</v>
          </cell>
        </row>
        <row r="791">
          <cell r="A791">
            <v>-3.3267619517003452E-2</v>
          </cell>
          <cell r="B791">
            <v>4.2755924749572322E-2</v>
          </cell>
          <cell r="C791">
            <v>5.5096418732781842E-3</v>
          </cell>
          <cell r="E791">
            <v>3.8820343059999998E-2</v>
          </cell>
          <cell r="F791">
            <v>-3.2704402520000002E-3</v>
          </cell>
          <cell r="G791">
            <v>0.1122069523</v>
          </cell>
        </row>
        <row r="792">
          <cell r="A792">
            <v>2.5490695895997962E-4</v>
          </cell>
          <cell r="B792">
            <v>7.4586066854108179E-2</v>
          </cell>
          <cell r="C792">
            <v>1.5068493150684984E-2</v>
          </cell>
          <cell r="E792">
            <v>4.634994206E-3</v>
          </cell>
          <cell r="F792">
            <v>-3.937405351E-2</v>
          </cell>
          <cell r="G792">
            <v>6.9486844019999994E-2</v>
          </cell>
        </row>
        <row r="793">
          <cell r="A793">
            <v>-4.2813455657492823E-3</v>
          </cell>
          <cell r="B793">
            <v>-1.053855658114701E-2</v>
          </cell>
          <cell r="C793">
            <v>2.3841655420602712E-2</v>
          </cell>
          <cell r="E793">
            <v>7.4394463669999994E-2</v>
          </cell>
          <cell r="F793">
            <v>3.914871256E-2</v>
          </cell>
          <cell r="G793">
            <v>-3.3981242350000001E-3</v>
          </cell>
        </row>
        <row r="794">
          <cell r="A794">
            <v>-7.2174447174446713E-3</v>
          </cell>
          <cell r="B794">
            <v>3.8710151314823055E-2</v>
          </cell>
          <cell r="C794">
            <v>-4.3936731107203128E-4</v>
          </cell>
          <cell r="E794">
            <v>-3.005904455E-2</v>
          </cell>
          <cell r="F794">
            <v>-1.036662453E-2</v>
          </cell>
          <cell r="G794">
            <v>-3.1369339880000001E-3</v>
          </cell>
        </row>
        <row r="795">
          <cell r="A795">
            <v>3.1606084042278916E-2</v>
          </cell>
          <cell r="B795">
            <v>-3.2529524078920018E-3</v>
          </cell>
          <cell r="C795">
            <v>4.3956043956043956E-3</v>
          </cell>
          <cell r="E795">
            <v>1.6878804649999999E-2</v>
          </cell>
          <cell r="F795">
            <v>3.3214103219999999E-3</v>
          </cell>
          <cell r="G795">
            <v>-1.7649473249999999E-2</v>
          </cell>
        </row>
        <row r="796">
          <cell r="A796">
            <v>-2.8988404638144514E-3</v>
          </cell>
          <cell r="B796">
            <v>1.2770485987939067E-2</v>
          </cell>
          <cell r="C796">
            <v>-1.3129102844639446E-3</v>
          </cell>
          <cell r="E796">
            <v>5.6870748300000003E-2</v>
          </cell>
          <cell r="F796">
            <v>2.8011204480000002E-3</v>
          </cell>
          <cell r="G796">
            <v>1.3649025069999999E-2</v>
          </cell>
        </row>
        <row r="797">
          <cell r="A797">
            <v>1.2030075187970382E-3</v>
          </cell>
          <cell r="B797">
            <v>-1.1278458844133196E-2</v>
          </cell>
          <cell r="C797">
            <v>1.3146362839614872E-3</v>
          </cell>
          <cell r="E797">
            <v>-1.287332647E-3</v>
          </cell>
          <cell r="F797">
            <v>-1.7775520570000002E-2</v>
          </cell>
          <cell r="G797">
            <v>-1.483924155E-2</v>
          </cell>
        </row>
        <row r="798">
          <cell r="A798">
            <v>6.0578752378091065E-3</v>
          </cell>
          <cell r="B798">
            <v>-1.3603514241178885E-2</v>
          </cell>
          <cell r="C798">
            <v>-3.0634573304157051E-3</v>
          </cell>
          <cell r="E798">
            <v>7.8628512499999997E-2</v>
          </cell>
          <cell r="F798">
            <v>1.4477766289999999E-2</v>
          </cell>
          <cell r="G798">
            <v>4.1283124130000001E-2</v>
          </cell>
        </row>
        <row r="799">
          <cell r="A799">
            <v>-4.5284896740482253E-3</v>
          </cell>
          <cell r="B799">
            <v>-1.4365752047118851E-3</v>
          </cell>
          <cell r="C799">
            <v>-2.4582967515364453E-2</v>
          </cell>
          <cell r="E799">
            <v>-6.453154876E-3</v>
          </cell>
          <cell r="F799">
            <v>-1.19775739E-2</v>
          </cell>
          <cell r="G799">
            <v>-2.7859630319999999E-2</v>
          </cell>
        </row>
        <row r="800">
          <cell r="A800">
            <v>-1.5946810637872469E-2</v>
          </cell>
          <cell r="B800">
            <v>-1.3163573586534401E-2</v>
          </cell>
          <cell r="C800">
            <v>-1.3501350135013503E-2</v>
          </cell>
          <cell r="E800">
            <v>-2.477748376E-2</v>
          </cell>
          <cell r="F800">
            <v>9.0275986589999999E-3</v>
          </cell>
          <cell r="G800">
            <v>-2.2320198400000001E-2</v>
          </cell>
        </row>
        <row r="801">
          <cell r="A801">
            <v>-1.5544831089662134E-2</v>
          </cell>
          <cell r="B801">
            <v>-1.7785552882863168E-2</v>
          </cell>
          <cell r="C801">
            <v>2.2810218978102192E-3</v>
          </cell>
          <cell r="E801">
            <v>4.1933892449999999E-3</v>
          </cell>
          <cell r="F801">
            <v>9.6881390590000005E-2</v>
          </cell>
          <cell r="G801">
            <v>-8.4554678689999999E-3</v>
          </cell>
        </row>
        <row r="802">
          <cell r="A802">
            <v>4.6442024872277388E-4</v>
          </cell>
          <cell r="B802">
            <v>4.7124304267161368E-2</v>
          </cell>
          <cell r="C802">
            <v>8.1929904415112033E-3</v>
          </cell>
          <cell r="E802">
            <v>6.6322770820000003E-3</v>
          </cell>
          <cell r="F802">
            <v>7.4574691210000004E-3</v>
          </cell>
          <cell r="G802">
            <v>-1.137009665E-2</v>
          </cell>
        </row>
        <row r="803">
          <cell r="A803">
            <v>9.8514545079431276E-3</v>
          </cell>
          <cell r="B803">
            <v>4.2877391920623752E-2</v>
          </cell>
          <cell r="C803">
            <v>7.2234762979683717E-3</v>
          </cell>
          <cell r="E803">
            <v>-4.1483650560000002E-2</v>
          </cell>
          <cell r="F803">
            <v>-2.0124913250000001E-2</v>
          </cell>
          <cell r="G803">
            <v>1.092581944E-2</v>
          </cell>
        </row>
        <row r="804">
          <cell r="A804">
            <v>-1.6344042085908602E-3</v>
          </cell>
          <cell r="B804">
            <v>-3.1328576282704815E-2</v>
          </cell>
          <cell r="C804">
            <v>4.0340654415060764E-3</v>
          </cell>
          <cell r="E804">
            <v>2.749490835E-2</v>
          </cell>
          <cell r="F804">
            <v>3.9660056659999998E-2</v>
          </cell>
          <cell r="G804">
            <v>2.133105802E-3</v>
          </cell>
        </row>
        <row r="805">
          <cell r="A805">
            <v>7.6738118381337287E-4</v>
          </cell>
          <cell r="B805">
            <v>2.9746036200364874E-2</v>
          </cell>
          <cell r="C805">
            <v>9.8214285714285209E-3</v>
          </cell>
          <cell r="E805">
            <v>-4.9554013880000001E-3</v>
          </cell>
          <cell r="F805">
            <v>-7.493188011E-3</v>
          </cell>
          <cell r="G805">
            <v>-3.0509436639999998E-2</v>
          </cell>
        </row>
        <row r="806">
          <cell r="A806">
            <v>2.2492587669972395E-2</v>
          </cell>
          <cell r="B806">
            <v>6.5404005995367762E-3</v>
          </cell>
          <cell r="C806">
            <v>-6.1892130857647094E-3</v>
          </cell>
          <cell r="E806">
            <v>-2.2161354580000001E-2</v>
          </cell>
          <cell r="F806">
            <v>3.454587051E-2</v>
          </cell>
          <cell r="G806">
            <v>8.3430913350000004E-3</v>
          </cell>
        </row>
        <row r="807">
          <cell r="A807">
            <v>-8.7991200879912693E-3</v>
          </cell>
          <cell r="B807">
            <v>-2.7480709354271032E-2</v>
          </cell>
          <cell r="C807">
            <v>4.8932384341636758E-3</v>
          </cell>
          <cell r="E807">
            <v>4.5836516420000001E-2</v>
          </cell>
          <cell r="F807">
            <v>5.3516143299999999E-2</v>
          </cell>
          <cell r="G807">
            <v>5.661199013E-3</v>
          </cell>
        </row>
        <row r="808">
          <cell r="A808">
            <v>5.9366488449510882E-2</v>
          </cell>
          <cell r="B808">
            <v>1.9348552338530074E-2</v>
          </cell>
          <cell r="C808">
            <v>-2.6560424966799215E-3</v>
          </cell>
          <cell r="E808">
            <v>7.9376673970000006E-2</v>
          </cell>
          <cell r="F808">
            <v>-3.7783375310000001E-3</v>
          </cell>
          <cell r="G808">
            <v>-5.629330254E-3</v>
          </cell>
        </row>
        <row r="809">
          <cell r="A809">
            <v>-1.3379041089368358E-2</v>
          </cell>
          <cell r="B809">
            <v>1.9527516045336507E-2</v>
          </cell>
          <cell r="C809">
            <v>-9.3209054593875844E-3</v>
          </cell>
          <cell r="E809">
            <v>1.894879314E-2</v>
          </cell>
          <cell r="F809">
            <v>-3.7926675090000001E-3</v>
          </cell>
          <cell r="G809">
            <v>1.422557701E-2</v>
          </cell>
        </row>
        <row r="810">
          <cell r="A810">
            <v>7.4703213975485086E-2</v>
          </cell>
          <cell r="B810">
            <v>2.7591749263327116E-2</v>
          </cell>
          <cell r="C810">
            <v>3.3154121863799312E-2</v>
          </cell>
          <cell r="E810">
            <v>3.4757582469999999E-2</v>
          </cell>
          <cell r="F810">
            <v>-1.543993232E-2</v>
          </cell>
          <cell r="G810">
            <v>1.0161728930000001E-2</v>
          </cell>
        </row>
        <row r="811">
          <cell r="A811">
            <v>-3.1836551414458951E-2</v>
          </cell>
          <cell r="B811">
            <v>1.7726798748696551E-2</v>
          </cell>
          <cell r="C811">
            <v>-1.3009540329574282E-3</v>
          </cell>
          <cell r="E811">
            <v>2.674368849E-2</v>
          </cell>
          <cell r="F811">
            <v>3.114930183E-2</v>
          </cell>
          <cell r="G811">
            <v>6.6307735899999998E-2</v>
          </cell>
        </row>
        <row r="812">
          <cell r="A812">
            <v>9.9253281387691166E-3</v>
          </cell>
          <cell r="B812">
            <v>1.5817110655737699E-2</v>
          </cell>
          <cell r="C812">
            <v>-3.9079461571863029E-3</v>
          </cell>
          <cell r="E812">
            <v>-1.583663263E-2</v>
          </cell>
          <cell r="F812">
            <v>2.5208333329999999E-2</v>
          </cell>
          <cell r="G812">
            <v>1.700770662E-2</v>
          </cell>
        </row>
        <row r="813">
          <cell r="A813">
            <v>1.5063145809414549E-2</v>
          </cell>
          <cell r="B813">
            <v>2.5783269242892287E-2</v>
          </cell>
          <cell r="C813">
            <v>1.307759372275427E-3</v>
          </cell>
          <cell r="E813">
            <v>7.6222739780000002E-3</v>
          </cell>
          <cell r="F813">
            <v>-7.8642552330000004E-2</v>
          </cell>
          <cell r="G813">
            <v>-1.8944342829999999E-2</v>
          </cell>
        </row>
        <row r="814">
          <cell r="A814">
            <v>-2.7326607247884941E-2</v>
          </cell>
          <cell r="B814">
            <v>-4.4862340216321886E-3</v>
          </cell>
          <cell r="C814">
            <v>2.0026121027427179E-2</v>
          </cell>
          <cell r="E814">
            <v>-2.2063458710000001E-2</v>
          </cell>
          <cell r="F814">
            <v>5.7344508160000002E-2</v>
          </cell>
          <cell r="G814">
            <v>-2.5702490339999998E-2</v>
          </cell>
        </row>
        <row r="815">
          <cell r="A815">
            <v>2.3163868086887633E-2</v>
          </cell>
          <cell r="B815">
            <v>-2.0309895672572506E-2</v>
          </cell>
          <cell r="C815">
            <v>5.1216389244557771E-3</v>
          </cell>
          <cell r="E815">
            <v>1.2892135799999999E-2</v>
          </cell>
          <cell r="F815">
            <v>-3.0871923240000002E-2</v>
          </cell>
          <cell r="G815">
            <v>8.3378895569999993E-3</v>
          </cell>
        </row>
        <row r="816">
          <cell r="A816">
            <v>3.1822521252898124E-3</v>
          </cell>
          <cell r="B816">
            <v>6.3011972274732205E-3</v>
          </cell>
          <cell r="C816">
            <v>-9.7664543524416617E-3</v>
          </cell>
          <cell r="E816">
            <v>-2.1849809080000001E-2</v>
          </cell>
          <cell r="F816">
            <v>1.011622901E-2</v>
          </cell>
          <cell r="G816">
            <v>1.653788803E-2</v>
          </cell>
        </row>
        <row r="817">
          <cell r="A817">
            <v>-2.0890923097838361E-2</v>
          </cell>
          <cell r="B817">
            <v>8.2216656230432214E-2</v>
          </cell>
          <cell r="C817">
            <v>8.5763293310470439E-4</v>
          </cell>
          <cell r="E817">
            <v>3.5783994800000003E-2</v>
          </cell>
          <cell r="F817">
            <v>3.8568080120000001E-2</v>
          </cell>
          <cell r="G817">
            <v>-2.0802773699999999E-2</v>
          </cell>
        </row>
        <row r="818">
          <cell r="A818">
            <v>-5.5540127742285386E-4</v>
          </cell>
          <cell r="B818">
            <v>1.9961812185384415E-2</v>
          </cell>
          <cell r="C818">
            <v>2.1422450728363325E-3</v>
          </cell>
          <cell r="E818">
            <v>-2.5125628140000001E-3</v>
          </cell>
          <cell r="F818">
            <v>0.13007796469999999</v>
          </cell>
          <cell r="G818">
            <v>0.10050388120000001</v>
          </cell>
        </row>
        <row r="819">
          <cell r="A819">
            <v>3.5611744002963824E-2</v>
          </cell>
          <cell r="B819">
            <v>8.0553664624460376E-3</v>
          </cell>
          <cell r="C819">
            <v>-2.992731936725169E-3</v>
          </cell>
          <cell r="E819">
            <v>-3.6104114190000001E-2</v>
          </cell>
          <cell r="F819">
            <v>-1.8700072620000001E-2</v>
          </cell>
          <cell r="G819">
            <v>1.955203564E-2</v>
          </cell>
        </row>
        <row r="820">
          <cell r="A820">
            <v>-1.3012565398202549E-2</v>
          </cell>
          <cell r="B820">
            <v>-7.4845244794596744E-3</v>
          </cell>
          <cell r="C820">
            <v>-9.4339622641508945E-3</v>
          </cell>
          <cell r="E820">
            <v>7.8397212540000007E-3</v>
          </cell>
          <cell r="F820">
            <v>9.0656799260000007E-3</v>
          </cell>
          <cell r="G820">
            <v>1.128777764E-2</v>
          </cell>
        </row>
        <row r="821">
          <cell r="A821">
            <v>-1.268575570859007E-2</v>
          </cell>
          <cell r="B821">
            <v>3.7421330158189975E-3</v>
          </cell>
          <cell r="C821">
            <v>3.2467532467532464E-2</v>
          </cell>
          <cell r="E821">
            <v>1.4693171999999999E-2</v>
          </cell>
          <cell r="F821">
            <v>-2.4935826920000001E-2</v>
          </cell>
          <cell r="G821">
            <v>-1.7162746039999999E-2</v>
          </cell>
        </row>
        <row r="822">
          <cell r="A822">
            <v>3.4875183553599322E-3</v>
          </cell>
          <cell r="B822">
            <v>1.3613511834152384E-2</v>
          </cell>
          <cell r="C822">
            <v>5.8700209643606106E-3</v>
          </cell>
          <cell r="E822">
            <v>-2.086882453E-2</v>
          </cell>
          <cell r="F822">
            <v>-3.121474238E-2</v>
          </cell>
          <cell r="G822">
            <v>1.8683599950000001E-2</v>
          </cell>
        </row>
        <row r="823">
          <cell r="A823">
            <v>5.0301810865191147E-3</v>
          </cell>
          <cell r="B823">
            <v>4.5976370931787781E-2</v>
          </cell>
          <cell r="C823">
            <v>-1.2505210504377298E-3</v>
          </cell>
          <cell r="E823">
            <v>4.175728578E-2</v>
          </cell>
          <cell r="F823">
            <v>2.1545031060000001E-2</v>
          </cell>
          <cell r="G823">
            <v>-3.59625989E-3</v>
          </cell>
        </row>
        <row r="824">
          <cell r="A824">
            <v>8.281008281008197E-3</v>
          </cell>
          <cell r="B824">
            <v>2.8770845543182939E-2</v>
          </cell>
          <cell r="C824">
            <v>6.6777963272119968E-3</v>
          </cell>
          <cell r="E824">
            <v>-2.150313152E-2</v>
          </cell>
          <cell r="F824">
            <v>-3.382101463E-2</v>
          </cell>
          <cell r="G824">
            <v>-9.1434071219999996E-3</v>
          </cell>
        </row>
        <row r="825">
          <cell r="A825">
            <v>-1.7193140794223787E-2</v>
          </cell>
          <cell r="B825">
            <v>-2.7448340152260661E-2</v>
          </cell>
          <cell r="C825">
            <v>2.1144278606965269E-2</v>
          </cell>
          <cell r="E825">
            <v>-2.1335609129999999E-3</v>
          </cell>
          <cell r="F825">
            <v>3.9528023599999997E-2</v>
          </cell>
          <cell r="G825">
            <v>-4.1282175809999998E-3</v>
          </cell>
        </row>
        <row r="826">
          <cell r="A826">
            <v>7.8378254281647367E-2</v>
          </cell>
          <cell r="B826">
            <v>7.4498109590500072E-2</v>
          </cell>
          <cell r="C826">
            <v>4.0600893219648523E-4</v>
          </cell>
          <cell r="E826">
            <v>9.3863587770000007E-2</v>
          </cell>
          <cell r="F826">
            <v>2.705259175E-2</v>
          </cell>
          <cell r="G826">
            <v>2.158010241E-2</v>
          </cell>
        </row>
        <row r="827">
          <cell r="A827">
            <v>-1.2347781657157456E-2</v>
          </cell>
          <cell r="B827">
            <v>-2.5175934185746915E-2</v>
          </cell>
          <cell r="C827">
            <v>-3.4496753246753248E-2</v>
          </cell>
          <cell r="E827">
            <v>1.7982799059999999E-2</v>
          </cell>
          <cell r="F827">
            <v>-4.6048996129999997E-3</v>
          </cell>
          <cell r="G827">
            <v>-6.6833751039999997E-3</v>
          </cell>
        </row>
        <row r="828">
          <cell r="A828">
            <v>-2.0348335919986128E-2</v>
          </cell>
          <cell r="B828">
            <v>-4.2704626334519463E-2</v>
          </cell>
          <cell r="C828">
            <v>-6.3051702395964691E-3</v>
          </cell>
          <cell r="E828">
            <v>7.5652841779999994E-2</v>
          </cell>
          <cell r="F828">
            <v>-1.9245003699999999E-2</v>
          </cell>
          <cell r="G828">
            <v>-7.6895350230000006E-2</v>
          </cell>
        </row>
        <row r="829">
          <cell r="A829">
            <v>-4.0265798274951595E-2</v>
          </cell>
          <cell r="B829">
            <v>2.4535315985129983E-2</v>
          </cell>
          <cell r="C829">
            <v>6.768189509306236E-3</v>
          </cell>
          <cell r="E829">
            <v>2.7133166730000002E-2</v>
          </cell>
          <cell r="F829">
            <v>4.547169811E-2</v>
          </cell>
          <cell r="G829">
            <v>-1.3015749059999999E-4</v>
          </cell>
        </row>
        <row r="830">
          <cell r="A830">
            <v>7.6115365216194728E-3</v>
          </cell>
          <cell r="B830">
            <v>1.8556914783329943E-2</v>
          </cell>
          <cell r="C830">
            <v>-1.26050420168072E-3</v>
          </cell>
          <cell r="E830">
            <v>-4.5185957589999999E-2</v>
          </cell>
          <cell r="F830">
            <v>8.0851831799999996E-2</v>
          </cell>
          <cell r="G830">
            <v>-1.0283780270000001E-2</v>
          </cell>
        </row>
        <row r="831">
          <cell r="A831">
            <v>5.0056882821383807E-4</v>
          </cell>
          <cell r="B831">
            <v>-4.3511450381679445E-2</v>
          </cell>
          <cell r="C831">
            <v>-5.8897770298694885E-3</v>
          </cell>
          <cell r="E831">
            <v>-1.9111758279999998E-2</v>
          </cell>
          <cell r="F831">
            <v>-2.7049590920000002E-2</v>
          </cell>
          <cell r="G831">
            <v>5.6688149409999999E-2</v>
          </cell>
        </row>
        <row r="832">
          <cell r="A832">
            <v>-1.5964704812153147E-2</v>
          </cell>
          <cell r="B832">
            <v>-4.8151104017025714E-2</v>
          </cell>
          <cell r="C832">
            <v>1.7350825222175178E-2</v>
          </cell>
          <cell r="E832">
            <v>4.1566153279999997E-2</v>
          </cell>
          <cell r="F832">
            <v>-1.6989874719999999E-2</v>
          </cell>
          <cell r="G832">
            <v>1.468757779E-2</v>
          </cell>
        </row>
        <row r="833">
          <cell r="A833">
            <v>5.361682458978465E-3</v>
          </cell>
          <cell r="B833">
            <v>6.7076579094466182E-2</v>
          </cell>
          <cell r="C833">
            <v>-1.6638935108153315E-3</v>
          </cell>
          <cell r="E833">
            <v>1.959736326E-2</v>
          </cell>
          <cell r="F833">
            <v>-1.902932961E-2</v>
          </cell>
          <cell r="G833">
            <v>4.1216879290000001E-2</v>
          </cell>
        </row>
        <row r="834">
          <cell r="A834">
            <v>-4.919314054526145E-3</v>
          </cell>
          <cell r="B834">
            <v>1.0476689366160294E-2</v>
          </cell>
          <cell r="C834">
            <v>2.4999999999999762E-3</v>
          </cell>
          <cell r="E834">
            <v>-1.0134544820000001E-2</v>
          </cell>
          <cell r="F834">
            <v>-2.4915465389999999E-2</v>
          </cell>
          <cell r="G834">
            <v>2.9924599430000001E-2</v>
          </cell>
        </row>
        <row r="835">
          <cell r="A835">
            <v>-2.7213084457586439E-2</v>
          </cell>
          <cell r="B835">
            <v>-1.7107309486780773E-2</v>
          </cell>
          <cell r="C835">
            <v>-1.7871986699916804E-2</v>
          </cell>
          <cell r="E835">
            <v>-2.2947925860000002E-3</v>
          </cell>
          <cell r="F835">
            <v>-3.102755977E-3</v>
          </cell>
          <cell r="G835">
            <v>4.4612216880000003E-3</v>
          </cell>
        </row>
        <row r="836">
          <cell r="A836">
            <v>-5.8798385181667044E-2</v>
          </cell>
          <cell r="B836">
            <v>1.7405063291139302E-2</v>
          </cell>
          <cell r="C836">
            <v>-1.8620397799407554E-2</v>
          </cell>
          <cell r="E836">
            <v>-1.5923566879999999E-3</v>
          </cell>
          <cell r="F836">
            <v>5.3094104720000004E-3</v>
          </cell>
          <cell r="G836">
            <v>-2.0043275249999999E-2</v>
          </cell>
        </row>
        <row r="837">
          <cell r="A837">
            <v>4.2135540192763672E-2</v>
          </cell>
          <cell r="B837">
            <v>-1.5811301192327688E-2</v>
          </cell>
          <cell r="C837">
            <v>8.6244070720133082E-4</v>
          </cell>
          <cell r="E837">
            <v>-1.1341485030000001E-2</v>
          </cell>
          <cell r="F837">
            <v>-1.0380622839999999E-2</v>
          </cell>
          <cell r="G837">
            <v>0.10877396860000001</v>
          </cell>
        </row>
        <row r="838">
          <cell r="A838">
            <v>-2.1499128413712893E-2</v>
          </cell>
          <cell r="B838">
            <v>8.9544377139848148E-3</v>
          </cell>
          <cell r="C838">
            <v>-2.1542438604049978E-3</v>
          </cell>
          <cell r="E838">
            <v>8.4065244669999997E-2</v>
          </cell>
          <cell r="F838">
            <v>5.0239234450000003E-2</v>
          </cell>
          <cell r="G838">
            <v>1.855151452E-2</v>
          </cell>
        </row>
        <row r="839">
          <cell r="A839">
            <v>1.8111638954869426E-2</v>
          </cell>
          <cell r="B839">
            <v>3.9415296267293044E-2</v>
          </cell>
          <cell r="C839">
            <v>9.4991364421416966E-3</v>
          </cell>
          <cell r="E839">
            <v>2.1329365079999999E-2</v>
          </cell>
          <cell r="F839">
            <v>-8.7611704920000002E-3</v>
          </cell>
          <cell r="G839">
            <v>-1.3583041779999999E-2</v>
          </cell>
        </row>
        <row r="840">
          <cell r="A840">
            <v>-9.7696121318169224E-3</v>
          </cell>
          <cell r="B840">
            <v>1.6323455549974889E-2</v>
          </cell>
          <cell r="C840">
            <v>5.5603079555174633E-3</v>
          </cell>
          <cell r="E840">
            <v>1.926501538E-2</v>
          </cell>
          <cell r="F840">
            <v>1.1136644859999999E-2</v>
          </cell>
          <cell r="G840">
            <v>-6.9893594829999999E-3</v>
          </cell>
        </row>
        <row r="841">
          <cell r="A841">
            <v>1.1633043734354314E-2</v>
          </cell>
          <cell r="B841">
            <v>1.1860637509266152E-2</v>
          </cell>
          <cell r="C841">
            <v>1.1909825606125102E-2</v>
          </cell>
          <cell r="E841">
            <v>-3.3195679800000003E-2</v>
          </cell>
          <cell r="F841">
            <v>5.2447552450000001E-4</v>
          </cell>
          <cell r="G841">
            <v>-1.5757957770000001E-2</v>
          </cell>
        </row>
        <row r="842">
          <cell r="A842">
            <v>1.979621542940329E-2</v>
          </cell>
          <cell r="B842">
            <v>2.4175824175824121E-2</v>
          </cell>
          <cell r="C842">
            <v>-5.8848255569567279E-3</v>
          </cell>
          <cell r="E842">
            <v>-6.0785280110000001E-3</v>
          </cell>
          <cell r="F842">
            <v>-2.9180499740000001E-2</v>
          </cell>
          <cell r="G842">
            <v>-1.003308784E-2</v>
          </cell>
        </row>
        <row r="843">
          <cell r="A843">
            <v>-1.493957560186511E-2</v>
          </cell>
          <cell r="B843">
            <v>-1.8836432999523076E-2</v>
          </cell>
          <cell r="C843">
            <v>-1.1416490486257881E-2</v>
          </cell>
          <cell r="E843">
            <v>-6.7933884299999997E-2</v>
          </cell>
          <cell r="F843">
            <v>-6.1195104390000003E-3</v>
          </cell>
          <cell r="G843">
            <v>-1.6172506739999998E-2</v>
          </cell>
        </row>
        <row r="844">
          <cell r="A844">
            <v>-1.5794049459041754E-2</v>
          </cell>
          <cell r="B844">
            <v>5.1032806804374789E-3</v>
          </cell>
          <cell r="C844">
            <v>5.9880239520957107E-3</v>
          </cell>
          <cell r="E844">
            <v>-4.522078383E-2</v>
          </cell>
          <cell r="F844">
            <v>7.2437522639999998E-3</v>
          </cell>
          <cell r="G844">
            <v>1.6657534250000001E-2</v>
          </cell>
        </row>
        <row r="845">
          <cell r="A845">
            <v>-1.6734553663444146E-2</v>
          </cell>
          <cell r="B845">
            <v>1.5715667311411993E-2</v>
          </cell>
          <cell r="C845">
            <v>1.658163265306125E-2</v>
          </cell>
          <cell r="E845">
            <v>3.5289747399999999E-3</v>
          </cell>
          <cell r="F845">
            <v>-2.3372887449999999E-3</v>
          </cell>
          <cell r="G845">
            <v>5.5405842410000003E-2</v>
          </cell>
        </row>
        <row r="846">
          <cell r="A846">
            <v>1.1080055899381137E-2</v>
          </cell>
          <cell r="B846">
            <v>4.998809807188683E-3</v>
          </cell>
          <cell r="C846">
            <v>2.1329987452948534E-2</v>
          </cell>
          <cell r="E846">
            <v>4.9602072919999997E-2</v>
          </cell>
          <cell r="F846">
            <v>5.7668048299999997E-3</v>
          </cell>
          <cell r="G846">
            <v>8.6916556019999994E-2</v>
          </cell>
        </row>
        <row r="847">
          <cell r="A847">
            <v>-3.7022410899397768E-3</v>
          </cell>
          <cell r="B847">
            <v>-3.5528185693983897E-3</v>
          </cell>
          <cell r="C847">
            <v>6.5520065520066452E-3</v>
          </cell>
          <cell r="E847">
            <v>-1.9044260269999998E-2</v>
          </cell>
          <cell r="F847">
            <v>-1.128829959E-2</v>
          </cell>
          <cell r="G847">
            <v>3.5049802669999998E-2</v>
          </cell>
        </row>
        <row r="848">
          <cell r="A848">
            <v>1.679631372937614E-2</v>
          </cell>
          <cell r="B848">
            <v>5.2769194200142595E-2</v>
          </cell>
          <cell r="C848">
            <v>3.3767290480065021E-2</v>
          </cell>
          <cell r="E848">
            <v>3.055905087E-2</v>
          </cell>
          <cell r="F848">
            <v>3.4795215660000003E-2</v>
          </cell>
          <cell r="G848">
            <v>-1.407172038E-2</v>
          </cell>
        </row>
        <row r="849">
          <cell r="A849">
            <v>4.3124451807816003E-2</v>
          </cell>
          <cell r="B849">
            <v>9.1668548205012468E-2</v>
          </cell>
          <cell r="C849">
            <v>3.6993309720582471E-2</v>
          </cell>
          <cell r="E849">
            <v>-2.0931449500000001E-2</v>
          </cell>
          <cell r="F849">
            <v>-1.260945709E-2</v>
          </cell>
          <cell r="G849">
            <v>1.731123389E-2</v>
          </cell>
        </row>
        <row r="850">
          <cell r="A850">
            <v>4.1715326762274109E-2</v>
          </cell>
          <cell r="B850">
            <v>1.3236814891416706E-2</v>
          </cell>
          <cell r="C850">
            <v>-3.7950664136631021E-4</v>
          </cell>
          <cell r="E850">
            <v>-2.2626046680000001E-2</v>
          </cell>
          <cell r="F850">
            <v>-1.6317843209999999E-2</v>
          </cell>
          <cell r="G850">
            <v>5.5394641559999999E-2</v>
          </cell>
        </row>
        <row r="851">
          <cell r="A851">
            <v>8.1614349775783936E-3</v>
          </cell>
          <cell r="B851">
            <v>-1.1022657685241841E-2</v>
          </cell>
          <cell r="C851">
            <v>-1.5945330296127522E-2</v>
          </cell>
          <cell r="E851">
            <v>-2.0051039010000001E-3</v>
          </cell>
          <cell r="F851">
            <v>-2.470248828E-2</v>
          </cell>
          <cell r="G851">
            <v>-8.5763293310000006E-3</v>
          </cell>
        </row>
        <row r="852">
          <cell r="A852">
            <v>7.561604839428312E-4</v>
          </cell>
          <cell r="B852">
            <v>-3.8390092879257015E-2</v>
          </cell>
          <cell r="C852">
            <v>4.2438271604939154E-3</v>
          </cell>
          <cell r="E852">
            <v>-1.826484018E-4</v>
          </cell>
          <cell r="F852">
            <v>4.2891477169999997E-2</v>
          </cell>
          <cell r="G852">
            <v>-2.4307958479999999E-2</v>
          </cell>
        </row>
        <row r="853">
          <cell r="A853">
            <v>1.1111604960220454E-3</v>
          </cell>
          <cell r="B853">
            <v>6.0098733633827247E-3</v>
          </cell>
          <cell r="C853">
            <v>-4.9942374183634701E-3</v>
          </cell>
          <cell r="E853">
            <v>3.6536353670000001E-2</v>
          </cell>
          <cell r="F853">
            <v>-2.6059209359999998E-2</v>
          </cell>
          <cell r="G853">
            <v>2.2785707950000001E-2</v>
          </cell>
        </row>
        <row r="854">
          <cell r="A854">
            <v>1.7092878707156811E-2</v>
          </cell>
          <cell r="B854">
            <v>2.1975677405589953E-2</v>
          </cell>
          <cell r="C854">
            <v>1.2741312741312785E-2</v>
          </cell>
          <cell r="E854">
            <v>-8.4596404649999995E-3</v>
          </cell>
          <cell r="F854">
            <v>-1.0921004729999999E-2</v>
          </cell>
          <cell r="G854">
            <v>2.002427184E-2</v>
          </cell>
        </row>
        <row r="855">
          <cell r="A855">
            <v>-1.6805622244532716E-2</v>
          </cell>
          <cell r="B855">
            <v>-2.6513569937369495E-2</v>
          </cell>
          <cell r="C855">
            <v>-1.6393442622950862E-2</v>
          </cell>
          <cell r="E855">
            <v>-5.2612868819999999E-2</v>
          </cell>
          <cell r="F855">
            <v>-6.9377990429999994E-2</v>
          </cell>
          <cell r="G855">
            <v>-1.4277215940000001E-2</v>
          </cell>
        </row>
        <row r="856">
          <cell r="A856">
            <v>-6.6950808026993505E-2</v>
          </cell>
          <cell r="B856">
            <v>-6.6051897919794142E-2</v>
          </cell>
          <cell r="C856">
            <v>4.2635658914729566E-3</v>
          </cell>
          <cell r="E856">
            <v>-9.1932457790000009E-3</v>
          </cell>
          <cell r="F856">
            <v>5.5368795729999996E-3</v>
          </cell>
          <cell r="G856">
            <v>-5.4487455820000003E-2</v>
          </cell>
        </row>
        <row r="857">
          <cell r="A857">
            <v>1.7605633802816902E-2</v>
          </cell>
          <cell r="B857">
            <v>2.0895522388059754E-2</v>
          </cell>
          <cell r="C857">
            <v>1.6595908915476472E-2</v>
          </cell>
          <cell r="E857">
            <v>4.0901344440000001E-2</v>
          </cell>
          <cell r="F857">
            <v>-9.8328416909999991E-4</v>
          </cell>
          <cell r="G857">
            <v>5.3797756910000001E-3</v>
          </cell>
        </row>
        <row r="858">
          <cell r="A858">
            <v>1.1736650144954602E-2</v>
          </cell>
          <cell r="B858">
            <v>1.7768780926675613E-2</v>
          </cell>
          <cell r="C858">
            <v>1.8982536066818529E-3</v>
          </cell>
          <cell r="E858">
            <v>8.2226669089999996E-2</v>
          </cell>
          <cell r="F858">
            <v>3.3661417319999998E-2</v>
          </cell>
          <cell r="G858">
            <v>2.6029385089999999E-2</v>
          </cell>
        </row>
        <row r="859">
          <cell r="A859">
            <v>-2.0289319221703395E-2</v>
          </cell>
          <cell r="B859">
            <v>-6.5193370165745862E-2</v>
          </cell>
          <cell r="C859">
            <v>-1.1367942402425162E-2</v>
          </cell>
          <cell r="E859">
            <v>-7.3962010419999996E-3</v>
          </cell>
          <cell r="F859">
            <v>-1.8663111789999999E-2</v>
          </cell>
          <cell r="G859">
            <v>-2.386634845E-3</v>
          </cell>
        </row>
        <row r="860">
          <cell r="A860">
            <v>7.5478818756486458E-3</v>
          </cell>
          <cell r="B860">
            <v>3.2387706855791933E-2</v>
          </cell>
          <cell r="C860">
            <v>-1.6481410502107916E-2</v>
          </cell>
          <cell r="E860">
            <v>-3.149872989E-2</v>
          </cell>
          <cell r="F860">
            <v>-2.251115855E-2</v>
          </cell>
          <cell r="G860">
            <v>-1.50629098E-3</v>
          </cell>
        </row>
        <row r="861">
          <cell r="A861">
            <v>-1.334394606236539E-2</v>
          </cell>
          <cell r="B861">
            <v>-1.9693153194412564E-2</v>
          </cell>
          <cell r="C861">
            <v>-3.8971161340609056E-3</v>
          </cell>
          <cell r="E861">
            <v>-1.328903654E-2</v>
          </cell>
          <cell r="F861">
            <v>-2.85884455E-2</v>
          </cell>
          <cell r="G861">
            <v>-2.111988641E-2</v>
          </cell>
        </row>
        <row r="862">
          <cell r="A862">
            <v>-1.6039481801357273E-2</v>
          </cell>
          <cell r="B862">
            <v>-8.1756598925484692E-3</v>
          </cell>
          <cell r="C862">
            <v>-8.2159624413145321E-3</v>
          </cell>
          <cell r="E862">
            <v>-2.02020202E-2</v>
          </cell>
          <cell r="F862">
            <v>-2.6568567340000001E-3</v>
          </cell>
          <cell r="G862">
            <v>4.9678179679999997E-2</v>
          </cell>
        </row>
        <row r="863">
          <cell r="A863">
            <v>1.5722208825657058E-2</v>
          </cell>
          <cell r="B863">
            <v>1.224682053697595E-2</v>
          </cell>
          <cell r="C863">
            <v>5.1282051282051733E-3</v>
          </cell>
          <cell r="E863">
            <v>-6.1493941040000003E-3</v>
          </cell>
          <cell r="F863">
            <v>-1.516393443E-2</v>
          </cell>
          <cell r="G863">
            <v>-1.3645392520000001E-2</v>
          </cell>
        </row>
        <row r="864">
          <cell r="A864">
            <v>2.8013864488866109E-3</v>
          </cell>
          <cell r="B864">
            <v>1.2098650535132593E-2</v>
          </cell>
          <cell r="C864">
            <v>1.1773940345368916E-2</v>
          </cell>
          <cell r="E864">
            <v>4.74977252E-2</v>
          </cell>
          <cell r="F864">
            <v>2.2679983349999999E-2</v>
          </cell>
          <cell r="G864">
            <v>-1.444707118E-2</v>
          </cell>
        </row>
        <row r="865">
          <cell r="A865">
            <v>-4.4507575757576192E-3</v>
          </cell>
          <cell r="B865">
            <v>2.2758620689655121E-2</v>
          </cell>
          <cell r="C865">
            <v>-5.8184639255236615E-3</v>
          </cell>
          <cell r="E865">
            <v>-1.6678248779999998E-2</v>
          </cell>
          <cell r="F865">
            <v>-1.6887080370000002E-2</v>
          </cell>
          <cell r="G865">
            <v>2.0700071069999999E-2</v>
          </cell>
        </row>
        <row r="866">
          <cell r="A866">
            <v>7.9425473223629188E-3</v>
          </cell>
          <cell r="B866">
            <v>1.0114632501685773E-2</v>
          </cell>
          <cell r="C866">
            <v>-1.0534529847834635E-2</v>
          </cell>
          <cell r="E866">
            <v>-2.120141343E-2</v>
          </cell>
          <cell r="F866">
            <v>3.7251655629999998E-3</v>
          </cell>
          <cell r="G866">
            <v>2.6982330929999999E-2</v>
          </cell>
        </row>
        <row r="867">
          <cell r="A867">
            <v>-2.3875808049827942E-2</v>
          </cell>
          <cell r="B867">
            <v>-2.7147307521139273E-2</v>
          </cell>
          <cell r="C867">
            <v>1.6561514195583663E-2</v>
          </cell>
          <cell r="E867">
            <v>2.4909747289999999E-2</v>
          </cell>
          <cell r="F867">
            <v>-2.886597938E-3</v>
          </cell>
          <cell r="G867">
            <v>3.1104330879999999E-2</v>
          </cell>
        </row>
        <row r="868">
          <cell r="A868">
            <v>1.8852419393822649E-3</v>
          </cell>
          <cell r="B868">
            <v>7.7767612076853482E-3</v>
          </cell>
          <cell r="C868">
            <v>-6.9821567106284378E-3</v>
          </cell>
          <cell r="E868">
            <v>5.8119056009999998E-3</v>
          </cell>
          <cell r="F868">
            <v>3.2464846980000003E-2</v>
          </cell>
          <cell r="G868">
            <v>5.1948051949999997E-2</v>
          </cell>
        </row>
        <row r="869">
          <cell r="A869">
            <v>-1.42815786934285E-2</v>
          </cell>
          <cell r="B869">
            <v>7.9437131184748062E-3</v>
          </cell>
          <cell r="C869">
            <v>-2.1093750000000022E-2</v>
          </cell>
          <cell r="E869">
            <v>-1.94361758E-2</v>
          </cell>
          <cell r="F869">
            <v>-4.2860004010000001E-2</v>
          </cell>
          <cell r="G869">
            <v>3.1723706829999997E-2</v>
          </cell>
        </row>
        <row r="870">
          <cell r="A870">
            <v>-1.9334312285854135E-2</v>
          </cell>
          <cell r="B870">
            <v>-2.2967800045035004E-2</v>
          </cell>
          <cell r="C870">
            <v>-3.9904229848361657E-4</v>
          </cell>
          <cell r="E870">
            <v>-1.7857142860000001E-4</v>
          </cell>
          <cell r="F870">
            <v>1.7995396529999999E-2</v>
          </cell>
          <cell r="G870">
            <v>-2.279612239E-2</v>
          </cell>
        </row>
        <row r="871">
          <cell r="A871">
            <v>5.2907412028948882E-3</v>
          </cell>
          <cell r="B871">
            <v>-4.1484212952292111E-3</v>
          </cell>
          <cell r="C871">
            <v>5.1896207584830791E-3</v>
          </cell>
          <cell r="E871">
            <v>1.535988569E-2</v>
          </cell>
          <cell r="F871">
            <v>3.8643371019999997E-2</v>
          </cell>
          <cell r="G871">
            <v>2.0072851270000001E-2</v>
          </cell>
        </row>
        <row r="872">
          <cell r="A872">
            <v>7.1495953527630661E-3</v>
          </cell>
          <cell r="B872">
            <v>-4.6285582041204692E-4</v>
          </cell>
          <cell r="C872">
            <v>-1.6282764098490957E-2</v>
          </cell>
          <cell r="E872">
            <v>-3.3421284080000002E-2</v>
          </cell>
          <cell r="F872">
            <v>-4.3538491980000003E-2</v>
          </cell>
          <cell r="G872">
            <v>3.9887555079999998E-2</v>
          </cell>
        </row>
        <row r="873">
          <cell r="A873">
            <v>-1.5430120778900644E-2</v>
          </cell>
          <cell r="B873">
            <v>-1.7828200972447299E-2</v>
          </cell>
          <cell r="C873">
            <v>1.170771094065404E-2</v>
          </cell>
          <cell r="E873">
            <v>1.3648771610000001E-2</v>
          </cell>
          <cell r="F873">
            <v>1.2207738460000001E-2</v>
          </cell>
          <cell r="G873">
            <v>-4.164535691E-2</v>
          </cell>
        </row>
        <row r="874">
          <cell r="A874">
            <v>9.06268776286797E-3</v>
          </cell>
          <cell r="B874">
            <v>4.3140028288543165E-2</v>
          </cell>
          <cell r="C874">
            <v>-2.7932960893854294E-3</v>
          </cell>
          <cell r="E874">
            <v>2.226211849E-2</v>
          </cell>
          <cell r="F874">
            <v>-2.2485690919999998E-3</v>
          </cell>
          <cell r="G874">
            <v>1.4637493329999999E-2</v>
          </cell>
        </row>
        <row r="875">
          <cell r="A875">
            <v>4.0589490398451819E-2</v>
          </cell>
          <cell r="B875">
            <v>1.355932203389882E-3</v>
          </cell>
          <cell r="C875">
            <v>7.6030412164866173E-3</v>
          </cell>
          <cell r="E875">
            <v>1.1942395499999999E-2</v>
          </cell>
          <cell r="F875">
            <v>-2.0487605000000001E-4</v>
          </cell>
          <cell r="G875">
            <v>2.997971298E-2</v>
          </cell>
        </row>
        <row r="876">
          <cell r="A876">
            <v>1.5020742930713843E-2</v>
          </cell>
          <cell r="B876">
            <v>-7.4475287745430175E-3</v>
          </cell>
          <cell r="C876">
            <v>-6.7513899920572558E-3</v>
          </cell>
          <cell r="E876">
            <v>9.7188476219999993E-3</v>
          </cell>
          <cell r="F876">
            <v>1.4344262300000001E-3</v>
          </cell>
          <cell r="G876">
            <v>-3.2827545959999999E-3</v>
          </cell>
        </row>
        <row r="877">
          <cell r="A877">
            <v>-1.6207836136427699E-2</v>
          </cell>
          <cell r="B877">
            <v>-2.0463847203274214E-2</v>
          </cell>
          <cell r="C877">
            <v>1.5593762495002023E-2</v>
          </cell>
          <cell r="E877">
            <v>-2.096940529E-2</v>
          </cell>
          <cell r="F877">
            <v>-1.9848577860000001E-2</v>
          </cell>
          <cell r="G877">
            <v>-2.1737539340000001E-2</v>
          </cell>
        </row>
        <row r="878">
          <cell r="A878">
            <v>1.8575999235948663E-2</v>
          </cell>
          <cell r="B878">
            <v>1.160631383472609E-3</v>
          </cell>
          <cell r="C878">
            <v>3.1496062992126431E-3</v>
          </cell>
          <cell r="E878">
            <v>-9.8314606740000001E-3</v>
          </cell>
          <cell r="F878">
            <v>4.070981211E-2</v>
          </cell>
          <cell r="G878">
            <v>-6.0601526260000002E-3</v>
          </cell>
        </row>
        <row r="879">
          <cell r="A879">
            <v>1.8518518518518517E-2</v>
          </cell>
          <cell r="B879">
            <v>6.0282865754695103E-2</v>
          </cell>
          <cell r="C879">
            <v>-2.3547880690738725E-3</v>
          </cell>
          <cell r="E879">
            <v>5.4964539010000004E-3</v>
          </cell>
          <cell r="F879">
            <v>1.7452357070000001E-2</v>
          </cell>
          <cell r="G879">
            <v>-7.7531050059999997E-3</v>
          </cell>
        </row>
        <row r="880">
          <cell r="A880">
            <v>-2.807825086306099E-2</v>
          </cell>
          <cell r="B880">
            <v>-1.0496391865296328E-2</v>
          </cell>
          <cell r="C880">
            <v>-8.6546026750589644E-3</v>
          </cell>
          <cell r="E880">
            <v>-1.110915183E-2</v>
          </cell>
          <cell r="F880">
            <v>2.1293375390000001E-2</v>
          </cell>
          <cell r="G880">
            <v>-2.8675466550000001E-2</v>
          </cell>
        </row>
        <row r="881">
          <cell r="A881">
            <v>-2.462704238692786E-3</v>
          </cell>
          <cell r="B881">
            <v>-2.541436464088398E-2</v>
          </cell>
          <cell r="C881">
            <v>-2.3015873015873062E-2</v>
          </cell>
          <cell r="E881">
            <v>-1.8901569189999998E-2</v>
          </cell>
          <cell r="F881">
            <v>-2.046332046E-2</v>
          </cell>
          <cell r="G881">
            <v>3.0771633860000001E-2</v>
          </cell>
        </row>
        <row r="882">
          <cell r="A882">
            <v>-5.2224279542325402E-3</v>
          </cell>
          <cell r="B882">
            <v>-1.7687074829931999E-2</v>
          </cell>
          <cell r="C882">
            <v>-2.5182778229082003E-2</v>
          </cell>
          <cell r="E882">
            <v>-8.3605961470000004E-2</v>
          </cell>
          <cell r="F882">
            <v>-8.6322428059999998E-2</v>
          </cell>
          <cell r="G882">
            <v>7.2738293680000001E-3</v>
          </cell>
        </row>
        <row r="883">
          <cell r="A883">
            <v>-3.0592277955424105E-2</v>
          </cell>
          <cell r="B883">
            <v>-5.5170821791320358E-2</v>
          </cell>
          <cell r="C883">
            <v>1.1249999999999953E-2</v>
          </cell>
          <cell r="E883">
            <v>1.7453391509999999E-2</v>
          </cell>
          <cell r="F883">
            <v>-5.284728214E-2</v>
          </cell>
          <cell r="G883">
            <v>-9.6810591239999993E-2</v>
          </cell>
        </row>
        <row r="884">
          <cell r="A884">
            <v>1.078180385978725E-2</v>
          </cell>
          <cell r="B884">
            <v>2.5164915709748378E-2</v>
          </cell>
          <cell r="C884">
            <v>-1.19489081170168E-2</v>
          </cell>
          <cell r="E884">
            <v>-1.8323586740000002E-2</v>
          </cell>
          <cell r="F884">
            <v>1.366431337E-2</v>
          </cell>
          <cell r="G884">
            <v>2.6900974429999999E-2</v>
          </cell>
        </row>
        <row r="885">
          <cell r="A885">
            <v>-4.383615021187916E-4</v>
          </cell>
          <cell r="B885">
            <v>-2.7407054337464251E-2</v>
          </cell>
          <cell r="C885">
            <v>0</v>
          </cell>
          <cell r="E885">
            <v>5.3216838760000003E-2</v>
          </cell>
          <cell r="F885">
            <v>4.2013030780000002E-2</v>
          </cell>
          <cell r="G885">
            <v>3.0494728299999999E-2</v>
          </cell>
        </row>
        <row r="886">
          <cell r="A886">
            <v>6.9194035669039441E-3</v>
          </cell>
          <cell r="B886">
            <v>4.9497672139181541E-2</v>
          </cell>
          <cell r="C886">
            <v>-6.2552126772310252E-3</v>
          </cell>
          <cell r="E886">
            <v>-2.2624434389999998E-3</v>
          </cell>
          <cell r="F886">
            <v>-3.4928848640000003E-2</v>
          </cell>
          <cell r="G886">
            <v>2.660160554E-2</v>
          </cell>
        </row>
        <row r="887">
          <cell r="A887">
            <v>-7.9365079365079794E-3</v>
          </cell>
          <cell r="B887">
            <v>-4.1559654447816979E-2</v>
          </cell>
          <cell r="C887">
            <v>-3.3571128829207359E-3</v>
          </cell>
          <cell r="E887">
            <v>-9.0702947850000003E-3</v>
          </cell>
          <cell r="F887">
            <v>-1.00536193E-2</v>
          </cell>
          <cell r="G887">
            <v>1.3799448020000001E-2</v>
          </cell>
        </row>
        <row r="888">
          <cell r="A888">
            <v>1.0341463414634058E-2</v>
          </cell>
          <cell r="B888">
            <v>-1.0475030450669942E-2</v>
          </cell>
          <cell r="C888">
            <v>-1.8105263157894784E-2</v>
          </cell>
          <cell r="E888">
            <v>1.182303585E-2</v>
          </cell>
          <cell r="F888">
            <v>3.6109230419999999E-2</v>
          </cell>
          <cell r="G888">
            <v>3.0928614640000001E-2</v>
          </cell>
        </row>
        <row r="889">
          <cell r="A889">
            <v>-1.786404016994968E-2</v>
          </cell>
          <cell r="B889">
            <v>-7.6317085179713586E-3</v>
          </cell>
          <cell r="C889">
            <v>1.2864493996569469E-2</v>
          </cell>
          <cell r="E889">
            <v>-3.7693177529999998E-4</v>
          </cell>
          <cell r="F889">
            <v>2.8751905899999999E-2</v>
          </cell>
          <cell r="G889">
            <v>-2.1271913739999999E-2</v>
          </cell>
        </row>
        <row r="890">
          <cell r="A890">
            <v>3.1658637302133447E-2</v>
          </cell>
          <cell r="B890">
            <v>-3.4730836020839344E-3</v>
          </cell>
          <cell r="C890">
            <v>-6.7739204064352007E-3</v>
          </cell>
          <cell r="E890">
            <v>1.5082956260000001E-3</v>
          </cell>
          <cell r="F890">
            <v>-1.270378996E-2</v>
          </cell>
          <cell r="G890">
            <v>7.4945664389999998E-3</v>
          </cell>
        </row>
        <row r="891">
          <cell r="A891">
            <v>-3.8120651863133859E-4</v>
          </cell>
          <cell r="B891">
            <v>7.3686830968384423E-2</v>
          </cell>
          <cell r="C891">
            <v>1.7902813299232809E-2</v>
          </cell>
          <cell r="E891">
            <v>6.1935240959999999E-2</v>
          </cell>
          <cell r="F891">
            <v>1.715633712E-3</v>
          </cell>
          <cell r="G891">
            <v>-3.3102730050000001E-2</v>
          </cell>
        </row>
        <row r="892">
          <cell r="A892">
            <v>2.3405472399656738E-2</v>
          </cell>
          <cell r="B892">
            <v>-2.5272432181776106E-2</v>
          </cell>
          <cell r="C892">
            <v>2.0938023450586263E-3</v>
          </cell>
          <cell r="E892">
            <v>1.2763694379999999E-2</v>
          </cell>
          <cell r="F892">
            <v>4.9239991440000004E-3</v>
          </cell>
          <cell r="G892">
            <v>-1.230958609E-3</v>
          </cell>
        </row>
        <row r="893">
          <cell r="A893">
            <v>-1.215706367320318E-2</v>
          </cell>
          <cell r="B893">
            <v>-7.8496669838248202E-3</v>
          </cell>
          <cell r="C893">
            <v>-5.0146259924781318E-3</v>
          </cell>
          <cell r="E893">
            <v>2.4505513739999998E-3</v>
          </cell>
          <cell r="F893">
            <v>-7.4563272260000004E-3</v>
          </cell>
          <cell r="G893">
            <v>3.7898628869999999E-2</v>
          </cell>
        </row>
        <row r="894">
          <cell r="A894">
            <v>-1.4617125612976234E-2</v>
          </cell>
          <cell r="B894">
            <v>4.2675617357947622E-2</v>
          </cell>
          <cell r="C894">
            <v>5.0398992020160311E-3</v>
          </cell>
          <cell r="E894">
            <v>5.5875676619999998E-3</v>
          </cell>
          <cell r="F894">
            <v>-1.438076841E-2</v>
          </cell>
          <cell r="G894">
            <v>1.944485676E-2</v>
          </cell>
        </row>
        <row r="895">
          <cell r="A895">
            <v>-2.4356397741410702E-2</v>
          </cell>
          <cell r="B895">
            <v>-1.4716026672798293E-2</v>
          </cell>
          <cell r="C895">
            <v>3.3430839949853026E-3</v>
          </cell>
          <cell r="E895">
            <v>7.2061121719999996E-2</v>
          </cell>
          <cell r="F895">
            <v>1.197735192E-2</v>
          </cell>
          <cell r="G895">
            <v>-1.3832265579999999E-2</v>
          </cell>
        </row>
        <row r="896">
          <cell r="A896">
            <v>-4.9536514787386025E-3</v>
          </cell>
          <cell r="B896">
            <v>5.8343057176196032E-3</v>
          </cell>
          <cell r="C896">
            <v>7.913369429404439E-3</v>
          </cell>
          <cell r="E896">
            <v>1.1661807579999999E-2</v>
          </cell>
          <cell r="F896">
            <v>6.8861631160000002E-3</v>
          </cell>
          <cell r="G896">
            <v>8.0466558389999995E-3</v>
          </cell>
        </row>
        <row r="897">
          <cell r="A897">
            <v>1.2815457413249324E-2</v>
          </cell>
          <cell r="B897">
            <v>-3.2482598607888103E-3</v>
          </cell>
          <cell r="C897">
            <v>2.5206611570247912E-2</v>
          </cell>
          <cell r="E897">
            <v>3.8904899139999997E-2</v>
          </cell>
          <cell r="F897">
            <v>6.1765334470000002E-2</v>
          </cell>
          <cell r="G897">
            <v>1.069205419E-2</v>
          </cell>
        </row>
        <row r="898">
          <cell r="A898">
            <v>-1.4794627214327472E-2</v>
          </cell>
          <cell r="B898">
            <v>2.6769087523277467E-2</v>
          </cell>
          <cell r="C898">
            <v>5.2398226521564346E-3</v>
          </cell>
          <cell r="E898">
            <v>8.0135614120000007E-3</v>
          </cell>
          <cell r="F898">
            <v>-2.194041868E-2</v>
          </cell>
          <cell r="G898">
            <v>2.753423665E-3</v>
          </cell>
        </row>
        <row r="899">
          <cell r="A899">
            <v>1.0916814858723527E-2</v>
          </cell>
          <cell r="B899">
            <v>4.783495805939688E-2</v>
          </cell>
          <cell r="C899">
            <v>4.0096230954290296E-3</v>
          </cell>
          <cell r="E899">
            <v>-1.972175508E-2</v>
          </cell>
          <cell r="F899">
            <v>4.2601358300000003E-2</v>
          </cell>
          <cell r="G899">
            <v>-1.358479659E-2</v>
          </cell>
        </row>
        <row r="900">
          <cell r="A900">
            <v>5.3261666259467825E-3</v>
          </cell>
          <cell r="B900">
            <v>9.5196884465600044E-3</v>
          </cell>
          <cell r="C900">
            <v>-6.7891373801917615E-3</v>
          </cell>
          <cell r="E900">
            <v>3.7585776670000001E-2</v>
          </cell>
          <cell r="F900">
            <v>1.6383734699999999E-2</v>
          </cell>
          <cell r="G900">
            <v>-1.230679071E-2</v>
          </cell>
        </row>
        <row r="901">
          <cell r="A901">
            <v>1.8955963837853602E-2</v>
          </cell>
          <cell r="B901">
            <v>3.0647235319331233E-2</v>
          </cell>
          <cell r="C901">
            <v>1.5279453156413396E-2</v>
          </cell>
          <cell r="E901">
            <v>1.352773185E-2</v>
          </cell>
          <cell r="F901">
            <v>-1.0487473299999999E-2</v>
          </cell>
          <cell r="G901">
            <v>1.41659868E-2</v>
          </cell>
        </row>
        <row r="902">
          <cell r="A902">
            <v>5.6811677160847118E-2</v>
          </cell>
          <cell r="B902">
            <v>-9.56539821168635E-3</v>
          </cell>
          <cell r="C902">
            <v>-1.1881188118812332E-3</v>
          </cell>
          <cell r="E902">
            <v>-9.0464185080000002E-3</v>
          </cell>
          <cell r="F902">
            <v>-1.8253189400000001E-2</v>
          </cell>
          <cell r="G902">
            <v>0.10706450200000001</v>
          </cell>
        </row>
        <row r="903">
          <cell r="A903">
            <v>-1.5752651771609158E-2</v>
          </cell>
          <cell r="B903">
            <v>-2.0995171110644553E-2</v>
          </cell>
          <cell r="C903">
            <v>4.7581284694687438E-3</v>
          </cell>
          <cell r="E903">
            <v>5.2379527089999999E-3</v>
          </cell>
          <cell r="F903">
            <v>-2.5989604160000001E-3</v>
          </cell>
          <cell r="G903">
            <v>-2.6423569820000002E-3</v>
          </cell>
        </row>
        <row r="904">
          <cell r="A904">
            <v>-9.1717875813996156E-4</v>
          </cell>
          <cell r="B904">
            <v>-2.3589963542784104E-3</v>
          </cell>
          <cell r="C904">
            <v>-5.9194948697711127E-3</v>
          </cell>
          <cell r="E904">
            <v>-4.3025160040000003E-2</v>
          </cell>
          <cell r="F904">
            <v>-1.182601724E-2</v>
          </cell>
          <cell r="G904">
            <v>2.033381905E-2</v>
          </cell>
        </row>
        <row r="905">
          <cell r="A905">
            <v>1.3908014321123742E-2</v>
          </cell>
          <cell r="B905">
            <v>1.1392949269131581E-2</v>
          </cell>
          <cell r="C905">
            <v>7.1456927352123176E-3</v>
          </cell>
          <cell r="E905">
            <v>7.4673304289999999E-3</v>
          </cell>
          <cell r="F905">
            <v>2.3326572010000001E-2</v>
          </cell>
          <cell r="G905">
            <v>-1.402142162E-2</v>
          </cell>
        </row>
        <row r="906">
          <cell r="A906">
            <v>-1.1317850513830413E-2</v>
          </cell>
          <cell r="B906">
            <v>9.7768331562168385E-3</v>
          </cell>
          <cell r="C906">
            <v>7.0949940875049723E-3</v>
          </cell>
          <cell r="E906">
            <v>3.5515750460000002E-2</v>
          </cell>
          <cell r="F906">
            <v>9.1179385530000007E-3</v>
          </cell>
          <cell r="G906">
            <v>4.4637566660000003E-2</v>
          </cell>
        </row>
        <row r="907">
          <cell r="A907">
            <v>1.0073721324236458E-2</v>
          </cell>
          <cell r="B907">
            <v>3.7886760681960733E-3</v>
          </cell>
          <cell r="C907">
            <v>1.1741682974560131E-3</v>
          </cell>
          <cell r="E907">
            <v>-1.386817775E-2</v>
          </cell>
          <cell r="F907">
            <v>-1.7874680810000002E-2</v>
          </cell>
          <cell r="G907">
            <v>2.1428121259999999E-3</v>
          </cell>
        </row>
        <row r="908">
          <cell r="A908">
            <v>-1.0109252459313741E-2</v>
          </cell>
          <cell r="B908">
            <v>4.8228140071294012E-3</v>
          </cell>
          <cell r="C908">
            <v>1.6419077404222004E-2</v>
          </cell>
          <cell r="E908">
            <v>7.1072130650000004E-3</v>
          </cell>
          <cell r="F908">
            <v>-8.0000000000000002E-3</v>
          </cell>
          <cell r="G908">
            <v>1.326960569E-2</v>
          </cell>
        </row>
        <row r="909">
          <cell r="A909">
            <v>5.9488917384136336E-2</v>
          </cell>
          <cell r="B909">
            <v>1.9824707846410685E-2</v>
          </cell>
          <cell r="C909">
            <v>7.6923076923076927E-3</v>
          </cell>
          <cell r="E909">
            <v>-5.8558558560000001E-3</v>
          </cell>
          <cell r="F909">
            <v>2.5403225809999999E-2</v>
          </cell>
          <cell r="G909">
            <v>5.0211022840000001E-2</v>
          </cell>
        </row>
        <row r="910">
          <cell r="A910">
            <v>-9.0339312729630829E-3</v>
          </cell>
          <cell r="B910">
            <v>3.1716799672600778E-2</v>
          </cell>
          <cell r="C910">
            <v>4.580152671755682E-3</v>
          </cell>
          <cell r="E910">
            <v>3.4737954990000002E-3</v>
          </cell>
          <cell r="F910">
            <v>8.2579630360000003E-2</v>
          </cell>
          <cell r="G910">
            <v>2.5294013359999999E-2</v>
          </cell>
        </row>
        <row r="911">
          <cell r="A911">
            <v>-4.1437669022071017E-3</v>
          </cell>
          <cell r="B911">
            <v>9.1233637445458596E-3</v>
          </cell>
          <cell r="C911">
            <v>1.8996960486322189E-3</v>
          </cell>
          <cell r="E911">
            <v>1.3696568330000001E-2</v>
          </cell>
          <cell r="F911">
            <v>3.4507809660000001E-3</v>
          </cell>
          <cell r="G911">
            <v>9.9141160869999998E-3</v>
          </cell>
        </row>
        <row r="912">
          <cell r="A912">
            <v>-2.6280057816123215E-4</v>
          </cell>
          <cell r="B912">
            <v>1.5526729559748494E-2</v>
          </cell>
          <cell r="C912">
            <v>-1.4031095942358698E-2</v>
          </cell>
          <cell r="E912">
            <v>-2.524127691E-3</v>
          </cell>
          <cell r="F912">
            <v>-1.194570136E-2</v>
          </cell>
          <cell r="G912">
            <v>-8.1045602420000001E-3</v>
          </cell>
        </row>
        <row r="913">
          <cell r="A913">
            <v>-1.7787513691128107E-2</v>
          </cell>
          <cell r="B913">
            <v>-3.8707180181923742E-3</v>
          </cell>
          <cell r="C913">
            <v>-6.1538461538462414E-3</v>
          </cell>
          <cell r="E913">
            <v>1.8755582020000001E-2</v>
          </cell>
          <cell r="F913">
            <v>-4.0300421320000002E-2</v>
          </cell>
          <cell r="G913">
            <v>-2.7562000119999999E-2</v>
          </cell>
        </row>
        <row r="914">
          <cell r="A914">
            <v>1.5433337793835544E-2</v>
          </cell>
          <cell r="B914">
            <v>-3.0697493685642251E-2</v>
          </cell>
          <cell r="C914">
            <v>6.5789473684212292E-3</v>
          </cell>
          <cell r="E914">
            <v>-5.8445353590000004E-3</v>
          </cell>
          <cell r="F914">
            <v>-1.1452567279999999E-2</v>
          </cell>
          <cell r="G914">
            <v>-2.017751479E-2</v>
          </cell>
        </row>
        <row r="915">
          <cell r="A915">
            <v>4.3575664397100734E-2</v>
          </cell>
          <cell r="B915">
            <v>2.7259971938264228E-2</v>
          </cell>
          <cell r="C915">
            <v>3.8446751249506298E-4</v>
          </cell>
          <cell r="E915">
            <v>7.4955908289999996E-3</v>
          </cell>
          <cell r="F915">
            <v>-1.29368604E-2</v>
          </cell>
          <cell r="G915">
            <v>-3.3093785860000002E-2</v>
          </cell>
        </row>
        <row r="916">
          <cell r="A916">
            <v>1.6837142736877554E-3</v>
          </cell>
          <cell r="B916">
            <v>-5.0536585365853613E-2</v>
          </cell>
          <cell r="C916">
            <v>9.9923136049193811E-3</v>
          </cell>
          <cell r="E916">
            <v>3.5010940919999998E-3</v>
          </cell>
          <cell r="F916">
            <v>4.1471048509999997E-2</v>
          </cell>
          <cell r="G916">
            <v>-9.8682156019999998E-3</v>
          </cell>
        </row>
        <row r="917">
          <cell r="A917">
            <v>5.1687187460605043E-3</v>
          </cell>
          <cell r="B917">
            <v>6.6995478832716851E-2</v>
          </cell>
          <cell r="C917">
            <v>4.5662100456620568E-3</v>
          </cell>
          <cell r="E917">
            <v>-1.7880505889999999E-2</v>
          </cell>
          <cell r="F917">
            <v>-9.7670924119999999E-3</v>
          </cell>
          <cell r="G917">
            <v>-1.6589919889999999E-2</v>
          </cell>
        </row>
        <row r="918">
          <cell r="A918">
            <v>4.515050167224156E-3</v>
          </cell>
          <cell r="B918">
            <v>-4.2372881355933079E-3</v>
          </cell>
          <cell r="C918">
            <v>3.3712121212121124E-2</v>
          </cell>
          <cell r="E918">
            <v>-1.3617525159999999E-2</v>
          </cell>
          <cell r="F918">
            <v>-1.87784522E-2</v>
          </cell>
          <cell r="G918">
            <v>-2.0718409239999999E-2</v>
          </cell>
        </row>
        <row r="919">
          <cell r="A919">
            <v>-9.1976027967372899E-3</v>
          </cell>
          <cell r="B919">
            <v>5.2224371373308419E-3</v>
          </cell>
          <cell r="C919">
            <v>1.0993037742763334E-3</v>
          </cell>
          <cell r="E919">
            <v>4.5018007199999999E-4</v>
          </cell>
          <cell r="F919">
            <v>2.0491011020000002E-2</v>
          </cell>
          <cell r="G919">
            <v>6.4845745729999998E-3</v>
          </cell>
        </row>
        <row r="920">
          <cell r="A920">
            <v>3.0537236947116513E-2</v>
          </cell>
          <cell r="B920">
            <v>-1.0005772561093024E-2</v>
          </cell>
          <cell r="C920">
            <v>-8.7847730600291996E-3</v>
          </cell>
          <cell r="E920">
            <v>7.4996250190000004E-4</v>
          </cell>
          <cell r="F920">
            <v>-1.5154385300000001E-3</v>
          </cell>
          <cell r="G920">
            <v>1.041259925E-2</v>
          </cell>
        </row>
        <row r="921">
          <cell r="A921">
            <v>9.6600635852285878E-3</v>
          </cell>
          <cell r="B921">
            <v>1.7492711370261948E-3</v>
          </cell>
          <cell r="C921">
            <v>-4.1728212703101959E-2</v>
          </cell>
          <cell r="E921">
            <v>-8.3782973620000006E-2</v>
          </cell>
          <cell r="F921">
            <v>-4.4773287799999999E-2</v>
          </cell>
          <cell r="G921">
            <v>5.4618060029999999E-2</v>
          </cell>
        </row>
        <row r="922">
          <cell r="A922">
            <v>-9.644342174316746E-2</v>
          </cell>
          <cell r="B922">
            <v>-6.5774155995343378E-2</v>
          </cell>
          <cell r="C922">
            <v>9.6339113680154135E-3</v>
          </cell>
          <cell r="E922">
            <v>2.764600033E-2</v>
          </cell>
          <cell r="F922">
            <v>1.390268123E-3</v>
          </cell>
          <cell r="G922">
            <v>-8.6478563580000001E-2</v>
          </cell>
        </row>
        <row r="923">
          <cell r="A923">
            <v>4.4678759717630242E-4</v>
          </cell>
          <cell r="B923">
            <v>3.2606438213914825E-2</v>
          </cell>
          <cell r="C923">
            <v>1.9465648854961919E-2</v>
          </cell>
          <cell r="E923">
            <v>5.0143266479999997E-2</v>
          </cell>
          <cell r="F923">
            <v>-4.7600158669999998E-3</v>
          </cell>
          <cell r="G923">
            <v>3.8106698760000002E-2</v>
          </cell>
        </row>
        <row r="924">
          <cell r="A924">
            <v>2.7822436584494546E-2</v>
          </cell>
          <cell r="B924">
            <v>7.6427996781979314E-3</v>
          </cell>
          <cell r="C924">
            <v>1.2354923249719036E-2</v>
          </cell>
          <cell r="E924">
            <v>-1.394573291E-2</v>
          </cell>
          <cell r="F924">
            <v>-6.7756078119999997E-3</v>
          </cell>
          <cell r="G924">
            <v>-7.019577537E-3</v>
          </cell>
        </row>
        <row r="925">
          <cell r="A925">
            <v>4.3015424723007126E-3</v>
          </cell>
          <cell r="B925">
            <v>-2.1357285429141695E-2</v>
          </cell>
          <cell r="C925">
            <v>1.4792899408284025E-2</v>
          </cell>
          <cell r="E925">
            <v>1.383551115E-3</v>
          </cell>
          <cell r="F925">
            <v>-5.0160513639999999E-3</v>
          </cell>
          <cell r="G925">
            <v>-1.5176081459999999E-2</v>
          </cell>
        </row>
        <row r="926">
          <cell r="A926">
            <v>7.0822877909492002E-2</v>
          </cell>
          <cell r="B926">
            <v>2.1823373444829673E-2</v>
          </cell>
          <cell r="C926">
            <v>6.9241982507289883E-3</v>
          </cell>
          <cell r="E926">
            <v>-1.5351550510000001E-3</v>
          </cell>
          <cell r="F926">
            <v>-1.230086711E-2</v>
          </cell>
          <cell r="G926">
            <v>-2.3707606190000001E-3</v>
          </cell>
        </row>
        <row r="927">
          <cell r="A927">
            <v>-2.7271625388873177E-2</v>
          </cell>
          <cell r="B927">
            <v>-4.9900199600798403E-3</v>
          </cell>
          <cell r="C927">
            <v>1.0495837857401293E-2</v>
          </cell>
          <cell r="E927">
            <v>3.2287822880000001E-3</v>
          </cell>
          <cell r="F927">
            <v>-8.9832584729999995E-3</v>
          </cell>
          <cell r="G927">
            <v>-2.9110832400000002E-2</v>
          </cell>
        </row>
        <row r="928">
          <cell r="A928">
            <v>-1.0882206346569123E-2</v>
          </cell>
          <cell r="B928">
            <v>1.60481444332999E-2</v>
          </cell>
          <cell r="C928">
            <v>1.7908309455587394E-3</v>
          </cell>
          <cell r="E928">
            <v>-6.1302681990000002E-4</v>
          </cell>
          <cell r="F928">
            <v>1.112484549E-2</v>
          </cell>
          <cell r="G928">
            <v>2.0397062819999998E-3</v>
          </cell>
        </row>
        <row r="929">
          <cell r="A929">
            <v>1.0162089527168815E-2</v>
          </cell>
          <cell r="B929">
            <v>6.3178677196445978E-3</v>
          </cell>
          <cell r="C929">
            <v>-1.7876296031462283E-3</v>
          </cell>
          <cell r="E929">
            <v>5.3672749579999996E-3</v>
          </cell>
          <cell r="F929">
            <v>1.161369193E-2</v>
          </cell>
          <cell r="G929">
            <v>2.001628443E-2</v>
          </cell>
        </row>
        <row r="930">
          <cell r="A930">
            <v>-8.3139341536415043E-3</v>
          </cell>
          <cell r="B930">
            <v>-1.8246027074749874E-2</v>
          </cell>
          <cell r="C930">
            <v>-3.0444126074498569E-2</v>
          </cell>
          <cell r="E930">
            <v>5.0335570470000004E-3</v>
          </cell>
          <cell r="F930">
            <v>1.9133937560000001E-2</v>
          </cell>
          <cell r="G930">
            <v>-2.414687687E-2</v>
          </cell>
        </row>
        <row r="931">
          <cell r="A931">
            <v>-1.7354124748490983E-2</v>
          </cell>
          <cell r="B931">
            <v>-3.9968025579536371E-3</v>
          </cell>
          <cell r="C931">
            <v>-8.1270779460657135E-3</v>
          </cell>
          <cell r="E931">
            <v>1.517680983E-2</v>
          </cell>
          <cell r="F931">
            <v>2.5691699600000001E-3</v>
          </cell>
          <cell r="G931">
            <v>-2.044989775E-4</v>
          </cell>
        </row>
        <row r="932">
          <cell r="A932">
            <v>-9.8114495350214463E-4</v>
          </cell>
          <cell r="B932">
            <v>1.1436597110754506E-2</v>
          </cell>
          <cell r="C932">
            <v>-4.4692737430167178E-3</v>
          </cell>
          <cell r="E932">
            <v>-2.5414860219999998E-3</v>
          </cell>
          <cell r="F932">
            <v>1.4192785330000001E-2</v>
          </cell>
          <cell r="G932">
            <v>7.363469012E-3</v>
          </cell>
        </row>
        <row r="933">
          <cell r="A933">
            <v>-9.3940817285122029E-4</v>
          </cell>
          <cell r="B933">
            <v>-3.5707200952192247E-3</v>
          </cell>
          <cell r="C933">
            <v>-1.2345679012345722E-2</v>
          </cell>
          <cell r="E933">
            <v>-8.09352518E-3</v>
          </cell>
          <cell r="F933">
            <v>-1.1661807579999999E-2</v>
          </cell>
          <cell r="G933">
            <v>7.0389170900000001E-3</v>
          </cell>
        </row>
        <row r="934">
          <cell r="A934">
            <v>2.3678249348207076E-2</v>
          </cell>
          <cell r="B934">
            <v>-3.3844316145729418E-3</v>
          </cell>
          <cell r="C934">
            <v>1.2500000000000042E-2</v>
          </cell>
          <cell r="E934">
            <v>-1.7074644909999999E-2</v>
          </cell>
          <cell r="F934">
            <v>-1.16027532E-2</v>
          </cell>
          <cell r="G934">
            <v>-9.7452785809999994E-3</v>
          </cell>
        </row>
        <row r="935">
          <cell r="A935">
            <v>-3.006137530791958E-3</v>
          </cell>
          <cell r="B935">
            <v>-1.8977227327207351E-2</v>
          </cell>
          <cell r="C935">
            <v>3.3670033670032819E-3</v>
          </cell>
          <cell r="E935">
            <v>8.3013066869999999E-3</v>
          </cell>
          <cell r="F935">
            <v>5.2327894950000002E-2</v>
          </cell>
          <cell r="G935">
            <v>9.5018324960000002E-4</v>
          </cell>
        </row>
        <row r="936">
          <cell r="A936">
            <v>4.6903136647262521E-3</v>
          </cell>
          <cell r="B936">
            <v>1.0181225819588678E-3</v>
          </cell>
          <cell r="C936">
            <v>5.9656972408651116E-3</v>
          </cell>
          <cell r="E936">
            <v>1.9667632260000002E-2</v>
          </cell>
          <cell r="F936">
            <v>-1.3424087729999999E-2</v>
          </cell>
          <cell r="G936">
            <v>2.1358828319999999E-2</v>
          </cell>
        </row>
        <row r="937">
          <cell r="A937">
            <v>7.8362719353091501E-3</v>
          </cell>
          <cell r="B937">
            <v>3.2343368592351457E-2</v>
          </cell>
          <cell r="C937">
            <v>2.9651593773165727E-3</v>
          </cell>
          <cell r="E937">
            <v>-7.3265550240000001E-3</v>
          </cell>
          <cell r="F937">
            <v>-2.0505940970000001E-2</v>
          </cell>
          <cell r="G937">
            <v>3.418973644E-2</v>
          </cell>
        </row>
        <row r="938">
          <cell r="A938">
            <v>-1.6377848546259111E-2</v>
          </cell>
          <cell r="B938">
            <v>-2.4827586206896596E-2</v>
          </cell>
          <cell r="C938">
            <v>-2.956393200295681E-3</v>
          </cell>
          <cell r="E938">
            <v>-1.5062509409999999E-2</v>
          </cell>
          <cell r="F938">
            <v>6.261005674E-3</v>
          </cell>
          <cell r="G938">
            <v>2.6961098989999998E-3</v>
          </cell>
        </row>
        <row r="939">
          <cell r="A939">
            <v>-6.3070260269940711E-4</v>
          </cell>
          <cell r="B939">
            <v>4.8494645382906329E-3</v>
          </cell>
          <cell r="C939">
            <v>1.7420311341734575E-2</v>
          </cell>
          <cell r="E939">
            <v>8.1052148649999999E-3</v>
          </cell>
          <cell r="F939">
            <v>-1.866614816E-2</v>
          </cell>
          <cell r="G939">
            <v>-4.9935979509999999E-3</v>
          </cell>
        </row>
        <row r="940">
          <cell r="A940">
            <v>-9.8451699764389462E-3</v>
          </cell>
          <cell r="B940">
            <v>1.5081439774783833E-2</v>
          </cell>
          <cell r="C940">
            <v>-4.0801457194899776E-2</v>
          </cell>
          <cell r="E940">
            <v>-1.001213592E-2</v>
          </cell>
          <cell r="F940">
            <v>-1.030315039E-2</v>
          </cell>
          <cell r="G940">
            <v>-4.7612919829999999E-3</v>
          </cell>
        </row>
        <row r="941">
          <cell r="A941">
            <v>-3.1996260729157892E-2</v>
          </cell>
          <cell r="B941">
            <v>-1.426307448494451E-2</v>
          </cell>
          <cell r="C941">
            <v>-4.9373338397265907E-3</v>
          </cell>
          <cell r="E941">
            <v>1.3944223110000001E-2</v>
          </cell>
          <cell r="F941">
            <v>6.0060060060000003E-4</v>
          </cell>
          <cell r="G941">
            <v>-5.5598655289999998E-3</v>
          </cell>
        </row>
        <row r="942">
          <cell r="A942">
            <v>-1.1632500768184013E-2</v>
          </cell>
          <cell r="B942">
            <v>-1.6479099678456684E-2</v>
          </cell>
          <cell r="C942">
            <v>2.4809160305343511E-2</v>
          </cell>
          <cell r="E942">
            <v>3.778147197E-3</v>
          </cell>
          <cell r="F942">
            <v>3.0612244899999998E-2</v>
          </cell>
          <cell r="G942">
            <v>2.1453647120000001E-3</v>
          </cell>
        </row>
        <row r="943">
          <cell r="A943">
            <v>-2.398294546100591E-3</v>
          </cell>
          <cell r="B943">
            <v>4.5565999182672685E-2</v>
          </cell>
          <cell r="C943">
            <v>-3.0912476722532632E-2</v>
          </cell>
          <cell r="E943">
            <v>-2.484191509E-2</v>
          </cell>
          <cell r="F943">
            <v>-3.708017861E-2</v>
          </cell>
          <cell r="G943">
            <v>-1.297437561E-3</v>
          </cell>
        </row>
        <row r="944">
          <cell r="A944">
            <v>-4.8303801976671716E-2</v>
          </cell>
          <cell r="B944">
            <v>-6.7226890756302476E-2</v>
          </cell>
          <cell r="C944">
            <v>3.8816295157571186E-2</v>
          </cell>
          <cell r="E944">
            <v>1.466728424E-2</v>
          </cell>
          <cell r="F944">
            <v>-2.2177419350000002E-2</v>
          </cell>
          <cell r="G944">
            <v>-2.163039948E-2</v>
          </cell>
        </row>
        <row r="945">
          <cell r="A945">
            <v>-9.8236422323053248E-4</v>
          </cell>
          <cell r="B945">
            <v>-7.9614498219149621E-3</v>
          </cell>
          <cell r="C945">
            <v>-1.0358860525342253E-2</v>
          </cell>
          <cell r="E945">
            <v>1.095556908E-2</v>
          </cell>
          <cell r="F945">
            <v>1.8350515460000001E-2</v>
          </cell>
          <cell r="G945">
            <v>1.394237153E-3</v>
          </cell>
        </row>
        <row r="946">
          <cell r="A946">
            <v>6.3682337516388415E-3</v>
          </cell>
          <cell r="B946">
            <v>-2.1119324181626188E-2</v>
          </cell>
          <cell r="C946">
            <v>9.3457943925233638E-3</v>
          </cell>
          <cell r="E946">
            <v>8.5189644790000005E-2</v>
          </cell>
          <cell r="F946">
            <v>-1.8222312210000001E-3</v>
          </cell>
          <cell r="G946">
            <v>3.1625008289999999E-2</v>
          </cell>
        </row>
        <row r="947">
          <cell r="A947">
            <v>1.5075376884422155E-2</v>
          </cell>
          <cell r="B947">
            <v>5.1564185544768021E-2</v>
          </cell>
          <cell r="C947">
            <v>-2.2222222222223064E-3</v>
          </cell>
          <cell r="E947">
            <v>-3.6199722609999999E-2</v>
          </cell>
          <cell r="F947">
            <v>-7.3022312369999997E-3</v>
          </cell>
          <cell r="G947">
            <v>1.124678663E-2</v>
          </cell>
        </row>
        <row r="948">
          <cell r="A948">
            <v>3.0711404473781965E-3</v>
          </cell>
          <cell r="B948">
            <v>-6.1551087402534786E-4</v>
          </cell>
          <cell r="C948">
            <v>9.2798812175204169E-3</v>
          </cell>
          <cell r="E948">
            <v>2.3168801270000001E-2</v>
          </cell>
          <cell r="F948">
            <v>7.3559460560000001E-3</v>
          </cell>
          <cell r="G948">
            <v>-3.3238004449999997E-2</v>
          </cell>
        </row>
        <row r="949">
          <cell r="A949">
            <v>5.9406845496491666E-4</v>
          </cell>
          <cell r="B949">
            <v>2.8125641552042679E-2</v>
          </cell>
          <cell r="C949">
            <v>-8.4589922765721023E-3</v>
          </cell>
          <cell r="E949">
            <v>-1.6877637130000001E-3</v>
          </cell>
          <cell r="F949">
            <v>-1.622718053E-3</v>
          </cell>
          <cell r="G949">
            <v>-1.1175387849999999E-2</v>
          </cell>
        </row>
        <row r="950">
          <cell r="A950">
            <v>-1.3244428206065451E-3</v>
          </cell>
          <cell r="B950">
            <v>-2.3362619808306687E-2</v>
          </cell>
          <cell r="C950">
            <v>2.8931750741839592E-2</v>
          </cell>
          <cell r="E950">
            <v>3.0712876869999999E-2</v>
          </cell>
          <cell r="F950">
            <v>2.2348638760000001E-3</v>
          </cell>
          <cell r="G950">
            <v>-1.183353277E-2</v>
          </cell>
        </row>
        <row r="951">
          <cell r="A951">
            <v>-1.3261992957422767E-3</v>
          </cell>
          <cell r="B951">
            <v>1.1245144142302188E-2</v>
          </cell>
          <cell r="C951">
            <v>2.0547945205479617E-2</v>
          </cell>
          <cell r="E951">
            <v>-1.353198469E-2</v>
          </cell>
          <cell r="F951">
            <v>-1.0135819990000001E-3</v>
          </cell>
          <cell r="G951">
            <v>-2.4757804089999998E-2</v>
          </cell>
        </row>
        <row r="952">
          <cell r="A952">
            <v>-6.5024269621761482E-3</v>
          </cell>
          <cell r="B952">
            <v>-4.4884755357865035E-2</v>
          </cell>
          <cell r="C952">
            <v>2.1900388555280776E-2</v>
          </cell>
          <cell r="E952">
            <v>1.7874463069999999E-2</v>
          </cell>
          <cell r="F952">
            <v>-1.6233766229999998E-2</v>
          </cell>
          <cell r="G952">
            <v>-5.2566225170000001E-2</v>
          </cell>
        </row>
        <row r="953">
          <cell r="A953">
            <v>3.3600663716814201E-2</v>
          </cell>
          <cell r="B953">
            <v>-1.5664690939881407E-2</v>
          </cell>
          <cell r="C953">
            <v>-1.7283097131005876E-3</v>
          </cell>
          <cell r="E953">
            <v>-1.5927035119999999E-2</v>
          </cell>
          <cell r="F953">
            <v>6.4150165019999997E-2</v>
          </cell>
          <cell r="G953">
            <v>1.5363331880000001E-2</v>
          </cell>
        </row>
        <row r="954">
          <cell r="A954">
            <v>-1.2486064659978514E-3</v>
          </cell>
          <cell r="B954">
            <v>1.505376344085997E-3</v>
          </cell>
          <cell r="C954">
            <v>-5.1939058171745151E-3</v>
          </cell>
          <cell r="E954">
            <v>1.203485959E-2</v>
          </cell>
          <cell r="F954">
            <v>-2.0934289589999999E-2</v>
          </cell>
          <cell r="G954">
            <v>2.5242022230000001E-2</v>
          </cell>
        </row>
        <row r="955">
          <cell r="A955">
            <v>-1.9600839398133518E-2</v>
          </cell>
          <cell r="B955">
            <v>-2.2976164913034117E-2</v>
          </cell>
          <cell r="C955">
            <v>-1.6359206404455234E-2</v>
          </cell>
          <cell r="E955">
            <v>-1.55822854E-2</v>
          </cell>
          <cell r="F955">
            <v>2.0194020989999999E-2</v>
          </cell>
          <cell r="G955">
            <v>5.5955794919999998E-4</v>
          </cell>
        </row>
        <row r="956">
          <cell r="A956">
            <v>-1.9309591037435143E-2</v>
          </cell>
          <cell r="B956">
            <v>-3.0109890109890083E-2</v>
          </cell>
          <cell r="C956">
            <v>-2.7600849256900251E-2</v>
          </cell>
          <cell r="E956">
            <v>-2.5687309080000002E-2</v>
          </cell>
          <cell r="F956">
            <v>-4.2499514850000003E-2</v>
          </cell>
          <cell r="G956">
            <v>1.3282069210000001E-2</v>
          </cell>
        </row>
        <row r="957">
          <cell r="A957">
            <v>-4.0494102349772576E-2</v>
          </cell>
          <cell r="B957">
            <v>-1.9487876727849587E-2</v>
          </cell>
          <cell r="C957">
            <v>3.2751091703055939E-3</v>
          </cell>
          <cell r="E957">
            <v>-2.992731937E-2</v>
          </cell>
          <cell r="F957">
            <v>-4.7020672880000003E-2</v>
          </cell>
          <cell r="G957">
            <v>-4.6498792689999999E-2</v>
          </cell>
        </row>
        <row r="958">
          <cell r="A958">
            <v>-1.2728680669828541E-2</v>
          </cell>
          <cell r="B958">
            <v>1.4097527155072852E-2</v>
          </cell>
          <cell r="C958">
            <v>2.430177729416028E-2</v>
          </cell>
          <cell r="E958">
            <v>2.3652122809999999E-2</v>
          </cell>
          <cell r="F958">
            <v>0.1067630795</v>
          </cell>
          <cell r="G958">
            <v>-2.4600245999999999E-2</v>
          </cell>
        </row>
        <row r="959">
          <cell r="A959">
            <v>1.1520172557478307E-2</v>
          </cell>
          <cell r="B959">
            <v>2.415679124886045E-2</v>
          </cell>
          <cell r="C959">
            <v>0</v>
          </cell>
          <cell r="E959">
            <v>1.0045924229999999E-2</v>
          </cell>
          <cell r="F959">
            <v>-2.6902382780000001E-2</v>
          </cell>
          <cell r="G959">
            <v>5.2073288330000002E-2</v>
          </cell>
        </row>
        <row r="960">
          <cell r="A960">
            <v>2.0451681690413791E-2</v>
          </cell>
          <cell r="B960">
            <v>5.5629728526924794E-3</v>
          </cell>
          <cell r="C960">
            <v>7.790368271954836E-3</v>
          </cell>
          <cell r="E960">
            <v>-1.193520887E-2</v>
          </cell>
          <cell r="F960">
            <v>3.1595576619999999E-3</v>
          </cell>
          <cell r="G960">
            <v>8.2493125569999999E-3</v>
          </cell>
        </row>
        <row r="961">
          <cell r="A961">
            <v>3.324468085106383E-3</v>
          </cell>
          <cell r="B961">
            <v>1.1506970568709992E-2</v>
          </cell>
          <cell r="C961">
            <v>-2.4595924104007217E-3</v>
          </cell>
          <cell r="E961">
            <v>1.0353753239999999E-2</v>
          </cell>
          <cell r="F961">
            <v>7.2440944879999997E-2</v>
          </cell>
          <cell r="G961">
            <v>-7.2727272729999999E-3</v>
          </cell>
        </row>
        <row r="962">
          <cell r="A962">
            <v>-4.5914986272838293E-3</v>
          </cell>
          <cell r="B962">
            <v>-8.7508203894115077E-3</v>
          </cell>
          <cell r="C962">
            <v>-6.3402606551601079E-3</v>
          </cell>
          <cell r="E962">
            <v>-1.2524907490000001E-2</v>
          </cell>
          <cell r="F962">
            <v>9.8201174739999994E-2</v>
          </cell>
          <cell r="G962">
            <v>-1.7962806420000001E-2</v>
          </cell>
        </row>
        <row r="963">
          <cell r="A963">
            <v>2.3871796091112184E-2</v>
          </cell>
          <cell r="B963">
            <v>-1.2359302582211481E-2</v>
          </cell>
          <cell r="C963">
            <v>2.02056008507621E-2</v>
          </cell>
          <cell r="E963">
            <v>-9.0371865090000003E-2</v>
          </cell>
          <cell r="F963">
            <v>-3.5433728900000003E-2</v>
          </cell>
          <cell r="G963">
            <v>-2.4388494369999999E-3</v>
          </cell>
        </row>
        <row r="964">
          <cell r="A964">
            <v>1.6116297431610364E-2</v>
          </cell>
          <cell r="B964">
            <v>-2.8603351955307287E-2</v>
          </cell>
          <cell r="C964">
            <v>1.3898540653231411E-2</v>
          </cell>
          <cell r="E964">
            <v>3.026461733E-2</v>
          </cell>
          <cell r="F964">
            <v>5.9261826369999999E-2</v>
          </cell>
          <cell r="G964">
            <v>-1.2943122169999999E-3</v>
          </cell>
        </row>
        <row r="965">
          <cell r="A965">
            <v>1.8420330926044302E-2</v>
          </cell>
          <cell r="B965">
            <v>1.7713365539452471E-2</v>
          </cell>
          <cell r="C965">
            <v>-3.0843043180261622E-3</v>
          </cell>
          <cell r="E965">
            <v>-7.6899415559999996E-4</v>
          </cell>
          <cell r="F965">
            <v>1.6194994269999999E-2</v>
          </cell>
          <cell r="G965">
            <v>-9.9359205129999992E-3</v>
          </cell>
        </row>
        <row r="966">
          <cell r="A966">
            <v>-3.186571518333966E-3</v>
          </cell>
          <cell r="B966">
            <v>-3.1419529837251305E-2</v>
          </cell>
          <cell r="C966">
            <v>-1.9250601581299299E-2</v>
          </cell>
          <cell r="E966">
            <v>-1.6623056800000001E-2</v>
          </cell>
          <cell r="F966">
            <v>1.7385705089999998E-2</v>
          </cell>
          <cell r="G966">
            <v>-8.5811940949999995E-3</v>
          </cell>
        </row>
        <row r="967">
          <cell r="A967">
            <v>-1.3777577667717204E-2</v>
          </cell>
          <cell r="B967">
            <v>-9.3348891481913644E-3</v>
          </cell>
          <cell r="C967">
            <v>1.0865755345250493E-2</v>
          </cell>
          <cell r="E967">
            <v>4.0694944439999998E-3</v>
          </cell>
          <cell r="F967">
            <v>-1.186708861E-2</v>
          </cell>
          <cell r="G967">
            <v>-1.804445096E-2</v>
          </cell>
        </row>
        <row r="968">
          <cell r="A968">
            <v>-7.5785244704163202E-3</v>
          </cell>
          <cell r="B968">
            <v>1.1307420494699674E-2</v>
          </cell>
          <cell r="C968">
            <v>-2.3925104022191324E-2</v>
          </cell>
          <cell r="E968">
            <v>-3.8815276699999998E-2</v>
          </cell>
          <cell r="F968">
            <v>-5.7806244999999999E-2</v>
          </cell>
          <cell r="G968">
            <v>1.3595279E-2</v>
          </cell>
        </row>
        <row r="969">
          <cell r="A969">
            <v>-2.1391112337841568E-2</v>
          </cell>
          <cell r="B969">
            <v>-3.3542976939203432E-2</v>
          </cell>
          <cell r="C969">
            <v>7.104795737122154E-4</v>
          </cell>
          <cell r="E969">
            <v>2.075900097E-2</v>
          </cell>
          <cell r="F969">
            <v>0</v>
          </cell>
          <cell r="G969">
            <v>-1.5623848480000001E-2</v>
          </cell>
        </row>
        <row r="970">
          <cell r="A970">
            <v>2.8204766605552064E-4</v>
          </cell>
          <cell r="B970">
            <v>3.253796095444686E-2</v>
          </cell>
          <cell r="C970">
            <v>6.4607738729144437E-2</v>
          </cell>
          <cell r="E970">
            <v>4.655227201E-2</v>
          </cell>
          <cell r="F970">
            <v>1.189666893E-2</v>
          </cell>
          <cell r="G970">
            <v>-3.1369319460000003E-2</v>
          </cell>
        </row>
        <row r="971">
          <cell r="A971">
            <v>2.1100615630433802E-2</v>
          </cell>
          <cell r="B971">
            <v>7.0028011204481795E-3</v>
          </cell>
          <cell r="C971">
            <v>2.1007002334111409E-2</v>
          </cell>
          <cell r="E971">
            <v>-1.214513436E-2</v>
          </cell>
          <cell r="F971">
            <v>-2.5361101779999999E-2</v>
          </cell>
          <cell r="G971">
            <v>1.151646313E-2</v>
          </cell>
        </row>
        <row r="972">
          <cell r="A972">
            <v>1.5279823269513906E-2</v>
          </cell>
          <cell r="B972">
            <v>-1.414000927213715E-2</v>
          </cell>
          <cell r="C972">
            <v>-8.1645983017635537E-3</v>
          </cell>
          <cell r="E972">
            <v>4.8563085909999998E-2</v>
          </cell>
          <cell r="F972">
            <v>-3.8945373079999998E-2</v>
          </cell>
          <cell r="G972">
            <v>2.9876977150000001E-2</v>
          </cell>
        </row>
        <row r="973">
          <cell r="A973">
            <v>5.4397098821396192E-3</v>
          </cell>
          <cell r="B973">
            <v>-3.1742299553256526E-2</v>
          </cell>
          <cell r="C973">
            <v>-1.6463615409944025E-3</v>
          </cell>
          <cell r="E973">
            <v>-4.0597977430000001E-2</v>
          </cell>
          <cell r="F973">
            <v>9.6826250669999996E-3</v>
          </cell>
          <cell r="G973">
            <v>-3.7987832020000001E-2</v>
          </cell>
        </row>
        <row r="974">
          <cell r="A974">
            <v>-1.7538322813345397E-2</v>
          </cell>
          <cell r="B974">
            <v>-1.5298688683827128E-2</v>
          </cell>
          <cell r="C974">
            <v>3.7269129287598984E-2</v>
          </cell>
          <cell r="E974">
            <v>7.6382523679999995E-4</v>
          </cell>
          <cell r="F974">
            <v>-1.0477712659999999E-2</v>
          </cell>
          <cell r="G974">
            <v>-2.660805183E-2</v>
          </cell>
        </row>
        <row r="975">
          <cell r="A975">
            <v>-3.6712404203570284E-3</v>
          </cell>
          <cell r="B975">
            <v>2.9346485819975284E-2</v>
          </cell>
          <cell r="C975">
            <v>-2.4165341812400709E-2</v>
          </cell>
          <cell r="E975">
            <v>-3.5872385899999998E-2</v>
          </cell>
          <cell r="F975">
            <v>-1.974156497E-2</v>
          </cell>
          <cell r="G975">
            <v>9.9041280410000002E-3</v>
          </cell>
        </row>
        <row r="976">
          <cell r="A976">
            <v>-3.7170098106950308E-2</v>
          </cell>
          <cell r="B976">
            <v>-3.8811691423095325E-2</v>
          </cell>
          <cell r="C976">
            <v>-6.1909416748125688E-3</v>
          </cell>
          <cell r="E976">
            <v>-2.3274224190000001E-2</v>
          </cell>
          <cell r="F976">
            <v>-5.8586598320000002E-2</v>
          </cell>
          <cell r="G976">
            <v>-1.223913385E-2</v>
          </cell>
        </row>
        <row r="977">
          <cell r="A977">
            <v>-2.0235361653272187E-2</v>
          </cell>
          <cell r="B977">
            <v>-2.29312063808574E-2</v>
          </cell>
          <cell r="C977">
            <v>-5.8032786885245866E-2</v>
          </cell>
          <cell r="E977">
            <v>-6.840654887E-2</v>
          </cell>
          <cell r="F977">
            <v>-8.1874756899999998E-2</v>
          </cell>
          <cell r="G977">
            <v>-4.0667196189999998E-2</v>
          </cell>
        </row>
        <row r="978">
          <cell r="A978">
            <v>-5.6589033738586918E-2</v>
          </cell>
          <cell r="B978">
            <v>-6.5051020408163268E-2</v>
          </cell>
          <cell r="C978">
            <v>-8.3536373129134492E-3</v>
          </cell>
          <cell r="E978">
            <v>8.5609883420000005E-2</v>
          </cell>
          <cell r="F978">
            <v>0.16098284260000001</v>
          </cell>
          <cell r="G978">
            <v>-0.10481867860000001</v>
          </cell>
        </row>
        <row r="979">
          <cell r="A979">
            <v>8.7982610495807891E-3</v>
          </cell>
          <cell r="B979">
            <v>6.6575716234652055E-2</v>
          </cell>
          <cell r="C979">
            <v>-5.2650052650052657E-3</v>
          </cell>
          <cell r="E979">
            <v>-1.7631030610000001E-2</v>
          </cell>
          <cell r="F979">
            <v>1.7515052E-2</v>
          </cell>
          <cell r="G979">
            <v>5.974842767E-2</v>
          </cell>
        </row>
        <row r="980">
          <cell r="A980">
            <v>9.7475887543600629E-4</v>
          </cell>
          <cell r="B980">
            <v>2.3023791250959325E-2</v>
          </cell>
          <cell r="C980">
            <v>5.6457304163726185E-2</v>
          </cell>
          <cell r="E980">
            <v>6.6895088920000002E-3</v>
          </cell>
          <cell r="F980">
            <v>-5.253720638E-2</v>
          </cell>
          <cell r="G980">
            <v>6.7376505500000003E-2</v>
          </cell>
        </row>
        <row r="981">
          <cell r="A981">
            <v>-4.8177950899491893E-3</v>
          </cell>
          <cell r="B981">
            <v>5.0012503125792824E-4</v>
          </cell>
          <cell r="C981">
            <v>-6.3460253841014606E-3</v>
          </cell>
          <cell r="E981">
            <v>-4.0518638569999998E-3</v>
          </cell>
          <cell r="F981">
            <v>1.4950794850000001E-2</v>
          </cell>
          <cell r="G981">
            <v>2.7800490600000002E-2</v>
          </cell>
        </row>
        <row r="982">
          <cell r="A982">
            <v>-8.4462069320698826E-3</v>
          </cell>
          <cell r="B982">
            <v>-1.0497375656086091E-2</v>
          </cell>
          <cell r="C982">
            <v>-2.0840336134453744E-2</v>
          </cell>
          <cell r="E982">
            <v>-2.4572823430000001E-2</v>
          </cell>
          <cell r="F982">
            <v>-1.0628379639999999E-2</v>
          </cell>
          <cell r="G982">
            <v>-5.0914876689999999E-3</v>
          </cell>
        </row>
        <row r="983">
          <cell r="A983">
            <v>-2.7008777852802397E-3</v>
          </cell>
          <cell r="B983">
            <v>-3.5109876231371503E-2</v>
          </cell>
          <cell r="C983">
            <v>3.0552694816340462E-2</v>
          </cell>
          <cell r="E983">
            <v>2.736069403E-2</v>
          </cell>
          <cell r="F983">
            <v>3.5808518659999999E-3</v>
          </cell>
          <cell r="G983">
            <v>2.3988485530000001E-4</v>
          </cell>
        </row>
        <row r="984">
          <cell r="A984">
            <v>5.2080620800999946E-3</v>
          </cell>
          <cell r="B984">
            <v>2.4083769633507824E-2</v>
          </cell>
          <cell r="C984">
            <v>1.1325782811459141E-2</v>
          </cell>
          <cell r="E984">
            <v>-2.5982461839999999E-3</v>
          </cell>
          <cell r="F984">
            <v>3.1924882630000001E-3</v>
          </cell>
          <cell r="G984">
            <v>1.9905667920000002E-2</v>
          </cell>
        </row>
        <row r="985">
          <cell r="A985">
            <v>3.890990104139689E-2</v>
          </cell>
          <cell r="B985">
            <v>0.10991820040899795</v>
          </cell>
          <cell r="C985">
            <v>3.9525691699604367E-3</v>
          </cell>
          <cell r="E985">
            <v>-1.611852817E-2</v>
          </cell>
          <cell r="F985">
            <v>-8.7982029199999996E-3</v>
          </cell>
          <cell r="G985">
            <v>6.8270888850000003E-2</v>
          </cell>
        </row>
        <row r="986">
          <cell r="A986">
            <v>-2.4536205864751668E-2</v>
          </cell>
          <cell r="B986">
            <v>-3.2473514509442573E-2</v>
          </cell>
          <cell r="C986">
            <v>1.9685039370077621E-3</v>
          </cell>
          <cell r="E986">
            <v>2.3829223900000002E-2</v>
          </cell>
          <cell r="F986">
            <v>-3.4938621340000003E-2</v>
          </cell>
          <cell r="G986">
            <v>-4.8939760800000003E-2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9335-B8CC-41B0-915E-FEC1A4D3DBF7}">
  <dimension ref="A1:AP21"/>
  <sheetViews>
    <sheetView topLeftCell="A4" zoomScale="107" zoomScaleNormal="52" workbookViewId="0">
      <selection activeCell="C17" sqref="C17"/>
    </sheetView>
  </sheetViews>
  <sheetFormatPr defaultRowHeight="14.4" x14ac:dyDescent="0.3"/>
  <cols>
    <col min="1" max="1" width="9" style="4" bestFit="1" customWidth="1"/>
    <col min="2" max="2" width="18.77734375" style="4" customWidth="1"/>
    <col min="3" max="3" width="24.5546875" style="4" customWidth="1"/>
    <col min="4" max="4" width="26.6640625" style="4" customWidth="1"/>
    <col min="5" max="5" width="9.109375" style="4" bestFit="1" customWidth="1"/>
    <col min="6" max="6" width="12.88671875" style="4" bestFit="1" customWidth="1"/>
    <col min="7" max="9" width="11.33203125" style="4" bestFit="1" customWidth="1"/>
    <col min="10" max="10" width="12.33203125" style="4" bestFit="1" customWidth="1"/>
    <col min="11" max="11" width="11.33203125" style="4" bestFit="1" customWidth="1"/>
    <col min="12" max="12" width="8.88671875" style="4"/>
    <col min="13" max="13" width="12.21875" style="4" bestFit="1" customWidth="1"/>
    <col min="14" max="14" width="7.33203125" style="4" bestFit="1" customWidth="1"/>
    <col min="15" max="15" width="16.109375" style="4" bestFit="1" customWidth="1"/>
    <col min="16" max="16" width="13.77734375" style="4" bestFit="1" customWidth="1"/>
    <col min="17" max="17" width="16.109375" style="4" bestFit="1" customWidth="1"/>
    <col min="18" max="19" width="13.77734375" style="4" bestFit="1" customWidth="1"/>
    <col min="20" max="20" width="16.109375" style="4" bestFit="1" customWidth="1"/>
    <col min="21" max="21" width="14.77734375" style="4" bestFit="1" customWidth="1"/>
    <col min="22" max="22" width="11.21875" style="4" customWidth="1"/>
    <col min="23" max="23" width="8.77734375" style="4" bestFit="1" customWidth="1"/>
    <col min="24" max="24" width="8.44140625" style="4" bestFit="1" customWidth="1"/>
    <col min="25" max="25" width="11.21875" style="4" bestFit="1" customWidth="1"/>
    <col min="26" max="26" width="11.109375" style="4" bestFit="1" customWidth="1"/>
    <col min="27" max="30" width="11.21875" style="4" bestFit="1" customWidth="1"/>
    <col min="31" max="31" width="11.5546875" style="4" bestFit="1" customWidth="1"/>
    <col min="32" max="32" width="11.21875" style="4" customWidth="1"/>
    <col min="33" max="34" width="9" style="4" bestFit="1" customWidth="1"/>
    <col min="35" max="37" width="11" style="4" bestFit="1" customWidth="1"/>
    <col min="38" max="38" width="12.77734375" style="4" customWidth="1"/>
    <col min="39" max="39" width="12.33203125" style="4" customWidth="1"/>
    <col min="40" max="40" width="11.88671875" style="4" customWidth="1"/>
    <col min="41" max="41" width="10.77734375" style="4" customWidth="1"/>
    <col min="42" max="16384" width="8.88671875" style="4"/>
  </cols>
  <sheetData>
    <row r="1" spans="1:41" x14ac:dyDescent="0.3">
      <c r="A1" s="344" t="s">
        <v>46</v>
      </c>
      <c r="B1" s="88"/>
      <c r="C1" s="344" t="s">
        <v>47</v>
      </c>
      <c r="D1" s="344" t="s">
        <v>48</v>
      </c>
      <c r="E1" s="345" t="s">
        <v>49</v>
      </c>
      <c r="F1" s="343"/>
      <c r="G1" s="343"/>
      <c r="H1" s="343"/>
      <c r="I1" s="343"/>
      <c r="J1" s="343"/>
      <c r="K1" s="343"/>
      <c r="L1" s="81"/>
      <c r="M1" s="346" t="s">
        <v>50</v>
      </c>
      <c r="N1" s="341"/>
      <c r="O1" s="341"/>
      <c r="P1" s="341"/>
      <c r="Q1" s="341"/>
      <c r="R1" s="341"/>
      <c r="S1" s="341"/>
      <c r="T1" s="341"/>
      <c r="U1" s="341"/>
      <c r="V1" s="72"/>
      <c r="W1" s="347" t="s">
        <v>51</v>
      </c>
      <c r="X1" s="348"/>
      <c r="Y1" s="348"/>
      <c r="Z1" s="348"/>
      <c r="AA1" s="348"/>
      <c r="AB1" s="348"/>
      <c r="AC1" s="348"/>
      <c r="AD1" s="348"/>
      <c r="AE1" s="348"/>
      <c r="AF1" s="72"/>
      <c r="AG1" s="340" t="s">
        <v>52</v>
      </c>
      <c r="AH1" s="341"/>
      <c r="AI1" s="341"/>
      <c r="AJ1" s="341"/>
      <c r="AK1" s="341"/>
      <c r="AL1" s="341"/>
      <c r="AM1" s="341"/>
      <c r="AN1" s="341"/>
      <c r="AO1" s="341"/>
    </row>
    <row r="2" spans="1:41" ht="55.2" x14ac:dyDescent="0.3">
      <c r="A2" s="344"/>
      <c r="B2" s="62" t="s">
        <v>53</v>
      </c>
      <c r="C2" s="344"/>
      <c r="D2" s="344"/>
      <c r="E2" s="57" t="s">
        <v>54</v>
      </c>
      <c r="F2" s="57" t="s">
        <v>81</v>
      </c>
      <c r="G2" s="57" t="s">
        <v>82</v>
      </c>
      <c r="H2" s="57" t="s">
        <v>83</v>
      </c>
      <c r="I2" s="57" t="s">
        <v>84</v>
      </c>
      <c r="J2" s="57" t="s">
        <v>85</v>
      </c>
      <c r="K2" s="57" t="s">
        <v>55</v>
      </c>
      <c r="L2" s="69"/>
      <c r="M2" s="62" t="s">
        <v>65</v>
      </c>
      <c r="N2" s="56" t="s">
        <v>56</v>
      </c>
      <c r="O2" s="57" t="s">
        <v>54</v>
      </c>
      <c r="P2" s="57" t="s">
        <v>81</v>
      </c>
      <c r="Q2" s="57" t="s">
        <v>82</v>
      </c>
      <c r="R2" s="57" t="s">
        <v>83</v>
      </c>
      <c r="S2" s="57" t="s">
        <v>84</v>
      </c>
      <c r="T2" s="57" t="s">
        <v>85</v>
      </c>
      <c r="U2" s="57" t="s">
        <v>55</v>
      </c>
      <c r="V2" s="69"/>
      <c r="W2" s="62" t="s">
        <v>57</v>
      </c>
      <c r="X2" s="56" t="s">
        <v>56</v>
      </c>
      <c r="Y2" s="57" t="s">
        <v>54</v>
      </c>
      <c r="Z2" s="57" t="s">
        <v>81</v>
      </c>
      <c r="AA2" s="57" t="s">
        <v>82</v>
      </c>
      <c r="AB2" s="57" t="s">
        <v>83</v>
      </c>
      <c r="AC2" s="57" t="s">
        <v>84</v>
      </c>
      <c r="AD2" s="57" t="s">
        <v>85</v>
      </c>
      <c r="AE2" s="57" t="s">
        <v>55</v>
      </c>
      <c r="AF2" s="69"/>
      <c r="AG2" s="62" t="s">
        <v>58</v>
      </c>
      <c r="AH2" s="56" t="s">
        <v>56</v>
      </c>
      <c r="AI2" s="57" t="s">
        <v>54</v>
      </c>
      <c r="AJ2" s="57" t="s">
        <v>81</v>
      </c>
      <c r="AK2" s="57" t="s">
        <v>82</v>
      </c>
      <c r="AL2" s="57" t="s">
        <v>83</v>
      </c>
      <c r="AM2" s="57" t="s">
        <v>84</v>
      </c>
      <c r="AN2" s="57" t="s">
        <v>85</v>
      </c>
      <c r="AO2" s="57" t="s">
        <v>55</v>
      </c>
    </row>
    <row r="3" spans="1:41" x14ac:dyDescent="0.3">
      <c r="A3" s="89">
        <v>1</v>
      </c>
      <c r="B3" s="97" t="s">
        <v>42</v>
      </c>
      <c r="C3" s="86" t="s">
        <v>0</v>
      </c>
      <c r="D3" s="95" t="s">
        <v>66</v>
      </c>
      <c r="E3" s="90">
        <v>2036.6</v>
      </c>
      <c r="F3" s="91">
        <v>1854.5</v>
      </c>
      <c r="G3" s="92">
        <v>2134.8000000000002</v>
      </c>
      <c r="H3" s="91">
        <v>1703.4</v>
      </c>
      <c r="I3" s="91">
        <v>1578.2</v>
      </c>
      <c r="J3" s="91">
        <v>1690.6</v>
      </c>
      <c r="K3" s="90">
        <v>1613</v>
      </c>
      <c r="L3" s="82"/>
      <c r="M3" s="75">
        <f>1/15</f>
        <v>6.6666666666666666E-2</v>
      </c>
      <c r="N3" s="76">
        <f>ROUND(800000*M3/E3,0)</f>
        <v>26</v>
      </c>
      <c r="O3" s="58">
        <f>N3*E3</f>
        <v>52951.6</v>
      </c>
      <c r="P3" s="58">
        <f t="shared" ref="P3:P17" si="0">$N3*(F3-$E3)</f>
        <v>-4734.5999999999976</v>
      </c>
      <c r="Q3" s="58">
        <f t="shared" ref="Q3:Q17" si="1">$N3*(G3-$E3)</f>
        <v>2553.2000000000071</v>
      </c>
      <c r="R3" s="58">
        <f t="shared" ref="R3:R17" si="2">$N3*(H3-$E3)</f>
        <v>-8663.1999999999953</v>
      </c>
      <c r="S3" s="58">
        <f t="shared" ref="S3:S17" si="3">$N3*(I3-$E3)</f>
        <v>-11918.399999999996</v>
      </c>
      <c r="T3" s="58">
        <f t="shared" ref="T3:T17" si="4">$N3*(J3-$E3)</f>
        <v>-8996</v>
      </c>
      <c r="U3" s="58">
        <f>$N3*(K3-$E3)</f>
        <v>-11013.599999999999</v>
      </c>
      <c r="V3" s="70"/>
      <c r="W3" s="63">
        <v>0.18000000797135418</v>
      </c>
      <c r="X3" s="58">
        <f>ROUND(800000*W3/E3,0)</f>
        <v>71</v>
      </c>
      <c r="Y3" s="58">
        <f t="shared" ref="Y3:Y17" si="5">X3*$E3</f>
        <v>144598.6</v>
      </c>
      <c r="Z3" s="58">
        <f t="shared" ref="Z3:Z17" si="6">$X3*(F3-$E3)</f>
        <v>-12929.099999999993</v>
      </c>
      <c r="AA3" s="58">
        <f t="shared" ref="AA3:AA17" si="7">$X3*(G3-$E3)</f>
        <v>6972.2000000000189</v>
      </c>
      <c r="AB3" s="58">
        <f t="shared" ref="AB3:AB17" si="8">$X3*(H3-$E3)</f>
        <v>-23657.199999999986</v>
      </c>
      <c r="AC3" s="58">
        <f t="shared" ref="AC3:AC17" si="9">$X3*(I3-$E3)</f>
        <v>-32546.399999999991</v>
      </c>
      <c r="AD3" s="58">
        <f t="shared" ref="AD3:AD17" si="10">$X3*(J3-$E3)</f>
        <v>-24566</v>
      </c>
      <c r="AE3" s="58">
        <f>$X3*(K3-$E3)</f>
        <v>-30075.599999999995</v>
      </c>
      <c r="AF3" s="70"/>
      <c r="AG3" s="66">
        <v>0.02</v>
      </c>
      <c r="AH3" s="58">
        <f t="shared" ref="AH3:AH17" si="11">ROUND(800000*AG3/I3,0)</f>
        <v>10</v>
      </c>
      <c r="AI3" s="58">
        <f t="shared" ref="AI3:AI17" si="12">AH3*$E3</f>
        <v>20366</v>
      </c>
      <c r="AJ3" s="58">
        <f t="shared" ref="AJ3:AJ17" si="13">$AH3*(F3-$E3)</f>
        <v>-1820.9999999999991</v>
      </c>
      <c r="AK3" s="58">
        <f t="shared" ref="AK3:AK17" si="14">$AH3*(G3-$E3)</f>
        <v>982.00000000000273</v>
      </c>
      <c r="AL3" s="58">
        <f t="shared" ref="AL3:AL17" si="15">$AH3*(H3-$E3)</f>
        <v>-3331.9999999999982</v>
      </c>
      <c r="AM3" s="58">
        <f t="shared" ref="AM3:AM17" si="16">$AH3*(I3-$E3)</f>
        <v>-4583.9999999999982</v>
      </c>
      <c r="AN3" s="58">
        <f>$AH3*(J3-$E3)</f>
        <v>-3460</v>
      </c>
      <c r="AO3" s="58">
        <f>$AH3*(K3-$E3)</f>
        <v>-4235.9999999999991</v>
      </c>
    </row>
    <row r="4" spans="1:41" x14ac:dyDescent="0.3">
      <c r="A4" s="89">
        <v>2</v>
      </c>
      <c r="B4" s="97" t="s">
        <v>2</v>
      </c>
      <c r="C4" s="86" t="s">
        <v>0</v>
      </c>
      <c r="D4" s="95" t="s">
        <v>67</v>
      </c>
      <c r="E4" s="90">
        <v>718.4</v>
      </c>
      <c r="F4" s="91">
        <v>770.3</v>
      </c>
      <c r="G4" s="92">
        <v>1028</v>
      </c>
      <c r="H4" s="91">
        <v>1262.3</v>
      </c>
      <c r="I4" s="90">
        <v>896.3</v>
      </c>
      <c r="J4" s="91">
        <v>1010.9</v>
      </c>
      <c r="K4" s="90">
        <v>842.2</v>
      </c>
      <c r="L4" s="82"/>
      <c r="M4" s="75">
        <f t="shared" ref="M4:M17" si="17">1/15</f>
        <v>6.6666666666666666E-2</v>
      </c>
      <c r="N4" s="76">
        <f t="shared" ref="N4:N17" si="18">ROUND(800000*M4/E4,0)</f>
        <v>74</v>
      </c>
      <c r="O4" s="58">
        <f t="shared" ref="O4:O17" si="19">N4*E4</f>
        <v>53161.599999999999</v>
      </c>
      <c r="P4" s="58">
        <f t="shared" si="0"/>
        <v>3840.5999999999985</v>
      </c>
      <c r="Q4" s="58">
        <f t="shared" si="1"/>
        <v>22910.400000000001</v>
      </c>
      <c r="R4" s="58">
        <f t="shared" si="2"/>
        <v>40248.6</v>
      </c>
      <c r="S4" s="58">
        <f t="shared" si="3"/>
        <v>13164.599999999999</v>
      </c>
      <c r="T4" s="58">
        <f t="shared" si="4"/>
        <v>21645</v>
      </c>
      <c r="U4" s="58">
        <f t="shared" ref="U4:U17" si="20">$N4*(K4-$E4)</f>
        <v>9161.2000000000044</v>
      </c>
      <c r="V4" s="70"/>
      <c r="W4" s="63">
        <v>0.02</v>
      </c>
      <c r="X4" s="58">
        <f t="shared" ref="X4:X17" si="21">ROUND(800000*W4/E4,0)</f>
        <v>22</v>
      </c>
      <c r="Y4" s="58">
        <f t="shared" si="5"/>
        <v>15804.8</v>
      </c>
      <c r="Z4" s="58">
        <f t="shared" si="6"/>
        <v>1141.7999999999995</v>
      </c>
      <c r="AA4" s="58">
        <f t="shared" si="7"/>
        <v>6811.2000000000007</v>
      </c>
      <c r="AB4" s="58">
        <f t="shared" si="8"/>
        <v>11965.8</v>
      </c>
      <c r="AC4" s="58">
        <f t="shared" si="9"/>
        <v>3913.7999999999993</v>
      </c>
      <c r="AD4" s="58">
        <f t="shared" si="10"/>
        <v>6435</v>
      </c>
      <c r="AE4" s="58">
        <f t="shared" ref="AE4:AE17" si="22">$X4*(K4-$E4)</f>
        <v>2723.6000000000013</v>
      </c>
      <c r="AF4" s="70"/>
      <c r="AG4" s="66">
        <v>0.2</v>
      </c>
      <c r="AH4" s="58">
        <f t="shared" si="11"/>
        <v>179</v>
      </c>
      <c r="AI4" s="58">
        <f t="shared" si="12"/>
        <v>128593.59999999999</v>
      </c>
      <c r="AJ4" s="58">
        <f t="shared" si="13"/>
        <v>9290.0999999999967</v>
      </c>
      <c r="AK4" s="58">
        <f t="shared" si="14"/>
        <v>55418.400000000001</v>
      </c>
      <c r="AL4" s="58">
        <f t="shared" si="15"/>
        <v>97358.099999999991</v>
      </c>
      <c r="AM4" s="58">
        <f t="shared" si="16"/>
        <v>31844.099999999995</v>
      </c>
      <c r="AN4" s="58">
        <f t="shared" ref="AN4:AN17" si="23">$AH4*(J4-$E4)</f>
        <v>52357.5</v>
      </c>
      <c r="AO4" s="58">
        <f t="shared" ref="AO4:AO17" si="24">$AH4*(K4-$E4)</f>
        <v>22160.200000000012</v>
      </c>
    </row>
    <row r="5" spans="1:41" x14ac:dyDescent="0.3">
      <c r="A5" s="89">
        <v>3</v>
      </c>
      <c r="B5" s="97" t="s">
        <v>3</v>
      </c>
      <c r="C5" s="86" t="s">
        <v>0</v>
      </c>
      <c r="D5" s="95" t="s">
        <v>68</v>
      </c>
      <c r="E5" s="90">
        <v>315.2</v>
      </c>
      <c r="F5" s="91">
        <v>375.3</v>
      </c>
      <c r="G5" s="92">
        <v>392.6</v>
      </c>
      <c r="H5" s="91">
        <v>341.8</v>
      </c>
      <c r="I5" s="90">
        <v>352.5</v>
      </c>
      <c r="J5" s="91">
        <v>421.1</v>
      </c>
      <c r="K5" s="90">
        <v>342.9</v>
      </c>
      <c r="L5" s="82"/>
      <c r="M5" s="75">
        <f t="shared" si="17"/>
        <v>6.6666666666666666E-2</v>
      </c>
      <c r="N5" s="76">
        <f t="shared" si="18"/>
        <v>169</v>
      </c>
      <c r="O5" s="58">
        <f t="shared" si="19"/>
        <v>53268.799999999996</v>
      </c>
      <c r="P5" s="58">
        <f t="shared" si="0"/>
        <v>10156.900000000003</v>
      </c>
      <c r="Q5" s="58">
        <f t="shared" si="1"/>
        <v>13080.600000000006</v>
      </c>
      <c r="R5" s="58">
        <f t="shared" si="2"/>
        <v>4495.4000000000042</v>
      </c>
      <c r="S5" s="58">
        <f t="shared" si="3"/>
        <v>6303.7000000000016</v>
      </c>
      <c r="T5" s="58">
        <f t="shared" si="4"/>
        <v>17897.100000000006</v>
      </c>
      <c r="U5" s="58">
        <f t="shared" si="20"/>
        <v>4681.2999999999984</v>
      </c>
      <c r="V5" s="70"/>
      <c r="W5" s="63">
        <v>0.02</v>
      </c>
      <c r="X5" s="58">
        <f t="shared" si="21"/>
        <v>51</v>
      </c>
      <c r="Y5" s="58">
        <f t="shared" si="5"/>
        <v>16075.199999999999</v>
      </c>
      <c r="Z5" s="58">
        <f t="shared" si="6"/>
        <v>3065.1000000000013</v>
      </c>
      <c r="AA5" s="58">
        <f t="shared" si="7"/>
        <v>3947.4000000000019</v>
      </c>
      <c r="AB5" s="58">
        <f t="shared" si="8"/>
        <v>1356.6000000000013</v>
      </c>
      <c r="AC5" s="58">
        <f t="shared" si="9"/>
        <v>1902.3000000000006</v>
      </c>
      <c r="AD5" s="58">
        <f t="shared" si="10"/>
        <v>5400.9000000000015</v>
      </c>
      <c r="AE5" s="58">
        <f t="shared" si="22"/>
        <v>1412.6999999999994</v>
      </c>
      <c r="AF5" s="70"/>
      <c r="AG5" s="66">
        <v>0.2</v>
      </c>
      <c r="AH5" s="58">
        <f t="shared" si="11"/>
        <v>454</v>
      </c>
      <c r="AI5" s="58">
        <f t="shared" si="12"/>
        <v>143100.79999999999</v>
      </c>
      <c r="AJ5" s="58">
        <f t="shared" si="13"/>
        <v>27285.400000000009</v>
      </c>
      <c r="AK5" s="58">
        <f t="shared" si="14"/>
        <v>35139.600000000013</v>
      </c>
      <c r="AL5" s="58">
        <f t="shared" si="15"/>
        <v>12076.400000000011</v>
      </c>
      <c r="AM5" s="58">
        <f t="shared" si="16"/>
        <v>16934.200000000004</v>
      </c>
      <c r="AN5" s="58">
        <f t="shared" si="23"/>
        <v>48078.600000000013</v>
      </c>
      <c r="AO5" s="58">
        <f t="shared" si="24"/>
        <v>12575.799999999996</v>
      </c>
    </row>
    <row r="6" spans="1:41" x14ac:dyDescent="0.3">
      <c r="A6" s="89">
        <v>4</v>
      </c>
      <c r="B6" s="97" t="s">
        <v>16</v>
      </c>
      <c r="C6" s="86" t="s">
        <v>13</v>
      </c>
      <c r="D6" s="96" t="s">
        <v>80</v>
      </c>
      <c r="E6" s="90">
        <v>459.9</v>
      </c>
      <c r="F6" s="91">
        <v>731.8</v>
      </c>
      <c r="G6" s="92">
        <v>845.6</v>
      </c>
      <c r="H6" s="91">
        <v>819.9</v>
      </c>
      <c r="I6" s="90">
        <v>573.4</v>
      </c>
      <c r="J6" s="91">
        <v>694.9</v>
      </c>
      <c r="K6" s="90">
        <v>551.79999999999995</v>
      </c>
      <c r="L6" s="82"/>
      <c r="M6" s="75">
        <f t="shared" si="17"/>
        <v>6.6666666666666666E-2</v>
      </c>
      <c r="N6" s="76">
        <f t="shared" si="18"/>
        <v>116</v>
      </c>
      <c r="O6" s="58">
        <f t="shared" si="19"/>
        <v>53348.399999999994</v>
      </c>
      <c r="P6" s="58">
        <f t="shared" si="0"/>
        <v>31540.399999999998</v>
      </c>
      <c r="Q6" s="58">
        <f t="shared" si="1"/>
        <v>44741.200000000004</v>
      </c>
      <c r="R6" s="58">
        <f t="shared" si="2"/>
        <v>41760</v>
      </c>
      <c r="S6" s="58">
        <f t="shared" si="3"/>
        <v>13166</v>
      </c>
      <c r="T6" s="58">
        <f t="shared" si="4"/>
        <v>27260</v>
      </c>
      <c r="U6" s="58">
        <f t="shared" si="20"/>
        <v>10660.399999999998</v>
      </c>
      <c r="V6" s="70"/>
      <c r="W6" s="63">
        <v>0.02</v>
      </c>
      <c r="X6" s="58">
        <f t="shared" si="21"/>
        <v>35</v>
      </c>
      <c r="Y6" s="58">
        <f t="shared" si="5"/>
        <v>16096.5</v>
      </c>
      <c r="Z6" s="58">
        <f t="shared" si="6"/>
        <v>9516.5</v>
      </c>
      <c r="AA6" s="58">
        <f t="shared" si="7"/>
        <v>13499.500000000002</v>
      </c>
      <c r="AB6" s="58">
        <f t="shared" si="8"/>
        <v>12600</v>
      </c>
      <c r="AC6" s="58">
        <f t="shared" si="9"/>
        <v>3972.5</v>
      </c>
      <c r="AD6" s="58">
        <f t="shared" si="10"/>
        <v>8225</v>
      </c>
      <c r="AE6" s="58">
        <f t="shared" si="22"/>
        <v>3216.4999999999991</v>
      </c>
      <c r="AF6" s="70"/>
      <c r="AG6" s="66">
        <v>0.2</v>
      </c>
      <c r="AH6" s="58">
        <f t="shared" si="11"/>
        <v>279</v>
      </c>
      <c r="AI6" s="58">
        <f t="shared" si="12"/>
        <v>128312.09999999999</v>
      </c>
      <c r="AJ6" s="58">
        <f t="shared" si="13"/>
        <v>75860.099999999991</v>
      </c>
      <c r="AK6" s="58">
        <f t="shared" si="14"/>
        <v>107610.30000000002</v>
      </c>
      <c r="AL6" s="58">
        <f t="shared" si="15"/>
        <v>100440</v>
      </c>
      <c r="AM6" s="58">
        <f t="shared" si="16"/>
        <v>31666.5</v>
      </c>
      <c r="AN6" s="58">
        <f t="shared" si="23"/>
        <v>65565</v>
      </c>
      <c r="AO6" s="58">
        <f t="shared" si="24"/>
        <v>25640.099999999995</v>
      </c>
    </row>
    <row r="7" spans="1:41" ht="27.6" x14ac:dyDescent="0.3">
      <c r="A7" s="89">
        <v>5</v>
      </c>
      <c r="B7" s="97" t="s">
        <v>15</v>
      </c>
      <c r="C7" s="86" t="s">
        <v>13</v>
      </c>
      <c r="D7" s="95" t="s">
        <v>69</v>
      </c>
      <c r="E7" s="90">
        <v>269.89999999999998</v>
      </c>
      <c r="F7" s="91">
        <v>274.2</v>
      </c>
      <c r="G7" s="92">
        <v>297.60000000000002</v>
      </c>
      <c r="H7" s="91">
        <v>239.3</v>
      </c>
      <c r="I7" s="90">
        <v>248.1</v>
      </c>
      <c r="J7" s="91">
        <v>244.2</v>
      </c>
      <c r="K7" s="90">
        <v>239.5</v>
      </c>
      <c r="L7" s="82"/>
      <c r="M7" s="75">
        <f t="shared" si="17"/>
        <v>6.6666666666666666E-2</v>
      </c>
      <c r="N7" s="76">
        <f t="shared" si="18"/>
        <v>198</v>
      </c>
      <c r="O7" s="58">
        <f t="shared" si="19"/>
        <v>53440.2</v>
      </c>
      <c r="P7" s="58">
        <f t="shared" si="0"/>
        <v>851.40000000000225</v>
      </c>
      <c r="Q7" s="58">
        <f t="shared" si="1"/>
        <v>5484.6000000000095</v>
      </c>
      <c r="R7" s="58">
        <f t="shared" si="2"/>
        <v>-6058.7999999999929</v>
      </c>
      <c r="S7" s="58">
        <f t="shared" si="3"/>
        <v>-4316.3999999999969</v>
      </c>
      <c r="T7" s="58">
        <f t="shared" si="4"/>
        <v>-5088.5999999999976</v>
      </c>
      <c r="U7" s="58">
        <f t="shared" si="20"/>
        <v>-6019.1999999999953</v>
      </c>
      <c r="V7" s="70"/>
      <c r="W7" s="63">
        <v>2.0000000000000011E-2</v>
      </c>
      <c r="X7" s="58">
        <f t="shared" si="21"/>
        <v>59</v>
      </c>
      <c r="Y7" s="58">
        <f t="shared" si="5"/>
        <v>15924.099999999999</v>
      </c>
      <c r="Z7" s="58">
        <f t="shared" si="6"/>
        <v>253.70000000000067</v>
      </c>
      <c r="AA7" s="58">
        <f t="shared" si="7"/>
        <v>1634.3000000000027</v>
      </c>
      <c r="AB7" s="58">
        <f t="shared" si="8"/>
        <v>-1805.399999999998</v>
      </c>
      <c r="AC7" s="58">
        <f t="shared" si="9"/>
        <v>-1286.1999999999989</v>
      </c>
      <c r="AD7" s="58">
        <f t="shared" si="10"/>
        <v>-1516.2999999999993</v>
      </c>
      <c r="AE7" s="58">
        <f t="shared" si="22"/>
        <v>-1793.5999999999985</v>
      </c>
      <c r="AF7" s="70"/>
      <c r="AG7" s="66">
        <v>0.02</v>
      </c>
      <c r="AH7" s="58">
        <f t="shared" si="11"/>
        <v>64</v>
      </c>
      <c r="AI7" s="58">
        <f t="shared" si="12"/>
        <v>17273.599999999999</v>
      </c>
      <c r="AJ7" s="58">
        <f t="shared" si="13"/>
        <v>275.20000000000073</v>
      </c>
      <c r="AK7" s="58">
        <f t="shared" si="14"/>
        <v>1772.8000000000029</v>
      </c>
      <c r="AL7" s="58">
        <f t="shared" si="15"/>
        <v>-1958.3999999999978</v>
      </c>
      <c r="AM7" s="58">
        <f t="shared" si="16"/>
        <v>-1395.1999999999989</v>
      </c>
      <c r="AN7" s="58">
        <f t="shared" si="23"/>
        <v>-1644.7999999999993</v>
      </c>
      <c r="AO7" s="58">
        <f t="shared" si="24"/>
        <v>-1945.5999999999985</v>
      </c>
    </row>
    <row r="8" spans="1:41" ht="27.6" x14ac:dyDescent="0.3">
      <c r="A8" s="89">
        <v>6</v>
      </c>
      <c r="B8" s="97" t="s">
        <v>14</v>
      </c>
      <c r="C8" s="86" t="s">
        <v>13</v>
      </c>
      <c r="D8" s="95" t="s">
        <v>70</v>
      </c>
      <c r="E8" s="90">
        <v>181.6</v>
      </c>
      <c r="F8" s="91">
        <v>196</v>
      </c>
      <c r="G8" s="92">
        <v>231.1</v>
      </c>
      <c r="H8" s="91">
        <v>183.2</v>
      </c>
      <c r="I8" s="90">
        <v>172.6</v>
      </c>
      <c r="J8" s="91">
        <v>167.1</v>
      </c>
      <c r="K8" s="90">
        <v>170.3</v>
      </c>
      <c r="L8" s="82"/>
      <c r="M8" s="75">
        <f t="shared" si="17"/>
        <v>6.6666666666666666E-2</v>
      </c>
      <c r="N8" s="76">
        <f t="shared" si="18"/>
        <v>294</v>
      </c>
      <c r="O8" s="58">
        <f t="shared" si="19"/>
        <v>53390.400000000001</v>
      </c>
      <c r="P8" s="58">
        <f t="shared" si="0"/>
        <v>4233.6000000000013</v>
      </c>
      <c r="Q8" s="58">
        <f t="shared" si="1"/>
        <v>14553</v>
      </c>
      <c r="R8" s="58">
        <f t="shared" si="2"/>
        <v>470.39999999999833</v>
      </c>
      <c r="S8" s="58">
        <f t="shared" si="3"/>
        <v>-2646</v>
      </c>
      <c r="T8" s="58">
        <f t="shared" si="4"/>
        <v>-4263</v>
      </c>
      <c r="U8" s="58">
        <f t="shared" si="20"/>
        <v>-3322.1999999999948</v>
      </c>
      <c r="V8" s="70"/>
      <c r="W8" s="63">
        <v>0.02</v>
      </c>
      <c r="X8" s="58">
        <f t="shared" si="21"/>
        <v>88</v>
      </c>
      <c r="Y8" s="58">
        <f t="shared" si="5"/>
        <v>15980.8</v>
      </c>
      <c r="Z8" s="58">
        <f t="shared" si="6"/>
        <v>1267.2000000000005</v>
      </c>
      <c r="AA8" s="58">
        <f t="shared" si="7"/>
        <v>4356</v>
      </c>
      <c r="AB8" s="58">
        <f t="shared" si="8"/>
        <v>140.7999999999995</v>
      </c>
      <c r="AC8" s="58">
        <f t="shared" si="9"/>
        <v>-792</v>
      </c>
      <c r="AD8" s="58">
        <f t="shared" si="10"/>
        <v>-1276</v>
      </c>
      <c r="AE8" s="58">
        <f t="shared" si="22"/>
        <v>-994.3999999999985</v>
      </c>
      <c r="AF8" s="70"/>
      <c r="AG8" s="66">
        <v>0.02</v>
      </c>
      <c r="AH8" s="58">
        <f t="shared" si="11"/>
        <v>93</v>
      </c>
      <c r="AI8" s="58">
        <f t="shared" si="12"/>
        <v>16888.8</v>
      </c>
      <c r="AJ8" s="58">
        <f t="shared" si="13"/>
        <v>1339.2000000000005</v>
      </c>
      <c r="AK8" s="58">
        <f t="shared" si="14"/>
        <v>4603.5</v>
      </c>
      <c r="AL8" s="58">
        <f t="shared" si="15"/>
        <v>148.79999999999947</v>
      </c>
      <c r="AM8" s="58">
        <f t="shared" si="16"/>
        <v>-837</v>
      </c>
      <c r="AN8" s="58">
        <f t="shared" si="23"/>
        <v>-1348.5</v>
      </c>
      <c r="AO8" s="58">
        <f t="shared" si="24"/>
        <v>-1050.8999999999985</v>
      </c>
    </row>
    <row r="9" spans="1:41" x14ac:dyDescent="0.3">
      <c r="A9" s="89">
        <v>7</v>
      </c>
      <c r="B9" s="97" t="s">
        <v>23</v>
      </c>
      <c r="C9" s="86" t="s">
        <v>17</v>
      </c>
      <c r="D9" s="95" t="s">
        <v>71</v>
      </c>
      <c r="E9" s="90">
        <v>692.5</v>
      </c>
      <c r="F9" s="91">
        <v>786.8</v>
      </c>
      <c r="G9" s="92">
        <v>875.4</v>
      </c>
      <c r="H9" s="91">
        <v>809.9</v>
      </c>
      <c r="I9" s="90">
        <v>612.70000000000005</v>
      </c>
      <c r="J9" s="91">
        <v>624.4</v>
      </c>
      <c r="K9" s="90">
        <v>635.20000000000005</v>
      </c>
      <c r="L9" s="82"/>
      <c r="M9" s="75">
        <f t="shared" si="17"/>
        <v>6.6666666666666666E-2</v>
      </c>
      <c r="N9" s="76">
        <f t="shared" si="18"/>
        <v>77</v>
      </c>
      <c r="O9" s="58">
        <f t="shared" si="19"/>
        <v>53322.5</v>
      </c>
      <c r="P9" s="58">
        <f t="shared" si="0"/>
        <v>7261.0999999999967</v>
      </c>
      <c r="Q9" s="58">
        <f t="shared" si="1"/>
        <v>14083.299999999997</v>
      </c>
      <c r="R9" s="58">
        <f t="shared" si="2"/>
        <v>9039.7999999999975</v>
      </c>
      <c r="S9" s="58">
        <f t="shared" si="3"/>
        <v>-6144.5999999999967</v>
      </c>
      <c r="T9" s="58">
        <f t="shared" si="4"/>
        <v>-5243.7000000000016</v>
      </c>
      <c r="U9" s="58">
        <f t="shared" si="20"/>
        <v>-4412.0999999999967</v>
      </c>
      <c r="V9" s="70"/>
      <c r="W9" s="63">
        <v>2.0000000000000004E-2</v>
      </c>
      <c r="X9" s="58">
        <f t="shared" si="21"/>
        <v>23</v>
      </c>
      <c r="Y9" s="58">
        <f t="shared" si="5"/>
        <v>15927.5</v>
      </c>
      <c r="Z9" s="58">
        <f t="shared" si="6"/>
        <v>2168.8999999999987</v>
      </c>
      <c r="AA9" s="58">
        <f t="shared" si="7"/>
        <v>4206.7</v>
      </c>
      <c r="AB9" s="58">
        <f t="shared" si="8"/>
        <v>2700.1999999999994</v>
      </c>
      <c r="AC9" s="58">
        <f t="shared" si="9"/>
        <v>-1835.399999999999</v>
      </c>
      <c r="AD9" s="58">
        <f t="shared" si="10"/>
        <v>-1566.3000000000006</v>
      </c>
      <c r="AE9" s="58">
        <f t="shared" si="22"/>
        <v>-1317.899999999999</v>
      </c>
      <c r="AF9" s="70"/>
      <c r="AG9" s="66">
        <v>0.02</v>
      </c>
      <c r="AH9" s="58">
        <f t="shared" si="11"/>
        <v>26</v>
      </c>
      <c r="AI9" s="58">
        <f t="shared" si="12"/>
        <v>18005</v>
      </c>
      <c r="AJ9" s="58">
        <f t="shared" si="13"/>
        <v>2451.7999999999988</v>
      </c>
      <c r="AK9" s="58">
        <f t="shared" si="14"/>
        <v>4755.3999999999996</v>
      </c>
      <c r="AL9" s="58">
        <f t="shared" si="15"/>
        <v>3052.3999999999996</v>
      </c>
      <c r="AM9" s="58">
        <f t="shared" si="16"/>
        <v>-2074.7999999999988</v>
      </c>
      <c r="AN9" s="58">
        <f t="shared" si="23"/>
        <v>-1770.6000000000006</v>
      </c>
      <c r="AO9" s="58">
        <f t="shared" si="24"/>
        <v>-1489.7999999999988</v>
      </c>
    </row>
    <row r="10" spans="1:41" x14ac:dyDescent="0.3">
      <c r="A10" s="89">
        <v>8</v>
      </c>
      <c r="B10" s="98" t="s">
        <v>24</v>
      </c>
      <c r="C10" s="86" t="s">
        <v>17</v>
      </c>
      <c r="D10" s="95" t="s">
        <v>72</v>
      </c>
      <c r="E10" s="90">
        <v>1151.5999999999999</v>
      </c>
      <c r="F10" s="91">
        <v>1472.2</v>
      </c>
      <c r="G10" s="92">
        <v>1845.1</v>
      </c>
      <c r="H10" s="91">
        <v>1790</v>
      </c>
      <c r="I10" s="90">
        <v>1352.1</v>
      </c>
      <c r="J10" s="91">
        <v>1314.1</v>
      </c>
      <c r="K10" s="90">
        <v>1354</v>
      </c>
      <c r="L10" s="82"/>
      <c r="M10" s="75">
        <f t="shared" si="17"/>
        <v>6.6666666666666666E-2</v>
      </c>
      <c r="N10" s="76">
        <f t="shared" si="18"/>
        <v>46</v>
      </c>
      <c r="O10" s="58">
        <f t="shared" si="19"/>
        <v>52973.599999999999</v>
      </c>
      <c r="P10" s="58">
        <f t="shared" si="0"/>
        <v>14747.600000000006</v>
      </c>
      <c r="Q10" s="58">
        <f t="shared" si="1"/>
        <v>31901</v>
      </c>
      <c r="R10" s="58">
        <f t="shared" si="2"/>
        <v>29366.400000000005</v>
      </c>
      <c r="S10" s="58">
        <f t="shared" si="3"/>
        <v>9223</v>
      </c>
      <c r="T10" s="58">
        <f t="shared" si="4"/>
        <v>7475</v>
      </c>
      <c r="U10" s="58">
        <f t="shared" si="20"/>
        <v>9310.4000000000051</v>
      </c>
      <c r="V10" s="70"/>
      <c r="W10" s="63">
        <v>0.02</v>
      </c>
      <c r="X10" s="58">
        <f t="shared" si="21"/>
        <v>14</v>
      </c>
      <c r="Y10" s="58">
        <f t="shared" si="5"/>
        <v>16122.399999999998</v>
      </c>
      <c r="Z10" s="58">
        <f t="shared" si="6"/>
        <v>4488.4000000000015</v>
      </c>
      <c r="AA10" s="58">
        <f t="shared" si="7"/>
        <v>9709</v>
      </c>
      <c r="AB10" s="58">
        <f t="shared" si="8"/>
        <v>8937.6000000000022</v>
      </c>
      <c r="AC10" s="58">
        <f t="shared" si="9"/>
        <v>2807</v>
      </c>
      <c r="AD10" s="58">
        <f t="shared" si="10"/>
        <v>2275</v>
      </c>
      <c r="AE10" s="58">
        <f t="shared" si="22"/>
        <v>2833.6000000000013</v>
      </c>
      <c r="AF10" s="70"/>
      <c r="AG10" s="66">
        <v>0.02</v>
      </c>
      <c r="AH10" s="58">
        <f t="shared" si="11"/>
        <v>12</v>
      </c>
      <c r="AI10" s="58">
        <f t="shared" si="12"/>
        <v>13819.199999999999</v>
      </c>
      <c r="AJ10" s="58">
        <f t="shared" si="13"/>
        <v>3847.2000000000016</v>
      </c>
      <c r="AK10" s="58">
        <f t="shared" si="14"/>
        <v>8322</v>
      </c>
      <c r="AL10" s="58">
        <f t="shared" si="15"/>
        <v>7660.8000000000011</v>
      </c>
      <c r="AM10" s="58">
        <f t="shared" si="16"/>
        <v>2406</v>
      </c>
      <c r="AN10" s="58">
        <f t="shared" si="23"/>
        <v>1950</v>
      </c>
      <c r="AO10" s="58">
        <f t="shared" si="24"/>
        <v>2428.8000000000011</v>
      </c>
    </row>
    <row r="11" spans="1:41" ht="35.4" customHeight="1" x14ac:dyDescent="0.3">
      <c r="A11" s="89">
        <v>9</v>
      </c>
      <c r="B11" s="99" t="s">
        <v>25</v>
      </c>
      <c r="C11" s="86" t="s">
        <v>17</v>
      </c>
      <c r="D11" s="95" t="s">
        <v>73</v>
      </c>
      <c r="E11" s="90">
        <v>119.2</v>
      </c>
      <c r="F11" s="91">
        <v>87.03</v>
      </c>
      <c r="G11" s="92">
        <v>102.7</v>
      </c>
      <c r="H11" s="91">
        <v>114.5</v>
      </c>
      <c r="I11" s="90">
        <v>91.2</v>
      </c>
      <c r="J11" s="91">
        <v>93</v>
      </c>
      <c r="K11" s="90">
        <v>81.09</v>
      </c>
      <c r="L11" s="82"/>
      <c r="M11" s="75">
        <f t="shared" si="17"/>
        <v>6.6666666666666666E-2</v>
      </c>
      <c r="N11" s="76">
        <f>ROUND(800000*M11/E11,0)</f>
        <v>447</v>
      </c>
      <c r="O11" s="58">
        <f t="shared" si="19"/>
        <v>53282.400000000001</v>
      </c>
      <c r="P11" s="58">
        <f t="shared" si="0"/>
        <v>-14379.990000000002</v>
      </c>
      <c r="Q11" s="58">
        <f t="shared" si="1"/>
        <v>-7375.5</v>
      </c>
      <c r="R11" s="58">
        <f t="shared" si="2"/>
        <v>-2100.9000000000015</v>
      </c>
      <c r="S11" s="58">
        <f t="shared" si="3"/>
        <v>-12516</v>
      </c>
      <c r="T11" s="58">
        <f t="shared" si="4"/>
        <v>-11711.400000000001</v>
      </c>
      <c r="U11" s="58">
        <f t="shared" si="20"/>
        <v>-17035.169999999998</v>
      </c>
      <c r="V11" s="70"/>
      <c r="W11" s="63">
        <v>0.02</v>
      </c>
      <c r="X11" s="58">
        <f t="shared" si="21"/>
        <v>134</v>
      </c>
      <c r="Y11" s="58">
        <f t="shared" si="5"/>
        <v>15972.800000000001</v>
      </c>
      <c r="Z11" s="58">
        <f t="shared" si="6"/>
        <v>-4310.7800000000007</v>
      </c>
      <c r="AA11" s="58">
        <f t="shared" si="7"/>
        <v>-2211</v>
      </c>
      <c r="AB11" s="58">
        <f t="shared" si="8"/>
        <v>-629.80000000000041</v>
      </c>
      <c r="AC11" s="58">
        <f t="shared" si="9"/>
        <v>-3752</v>
      </c>
      <c r="AD11" s="58">
        <f t="shared" si="10"/>
        <v>-3510.8</v>
      </c>
      <c r="AE11" s="58">
        <f t="shared" si="22"/>
        <v>-5106.74</v>
      </c>
      <c r="AF11" s="70"/>
      <c r="AG11" s="66">
        <v>0.02</v>
      </c>
      <c r="AH11" s="58">
        <f t="shared" si="11"/>
        <v>175</v>
      </c>
      <c r="AI11" s="58">
        <f t="shared" si="12"/>
        <v>20860</v>
      </c>
      <c r="AJ11" s="58">
        <f t="shared" si="13"/>
        <v>-5629.75</v>
      </c>
      <c r="AK11" s="58">
        <f t="shared" si="14"/>
        <v>-2887.5</v>
      </c>
      <c r="AL11" s="58">
        <f t="shared" si="15"/>
        <v>-822.50000000000045</v>
      </c>
      <c r="AM11" s="58">
        <f t="shared" si="16"/>
        <v>-4900</v>
      </c>
      <c r="AN11" s="58">
        <f t="shared" si="23"/>
        <v>-4585.0000000000009</v>
      </c>
      <c r="AO11" s="58">
        <f t="shared" si="24"/>
        <v>-6669.25</v>
      </c>
    </row>
    <row r="12" spans="1:41" x14ac:dyDescent="0.3">
      <c r="A12" s="89">
        <v>10</v>
      </c>
      <c r="B12" s="97" t="s">
        <v>43</v>
      </c>
      <c r="C12" s="86" t="s">
        <v>18</v>
      </c>
      <c r="D12" s="95" t="s">
        <v>74</v>
      </c>
      <c r="E12" s="90">
        <v>1021.3</v>
      </c>
      <c r="F12" s="91">
        <v>1190.3</v>
      </c>
      <c r="G12" s="92">
        <v>1158.0999999999999</v>
      </c>
      <c r="H12" s="91">
        <v>1119.2</v>
      </c>
      <c r="I12" s="90">
        <v>909.15</v>
      </c>
      <c r="J12" s="91">
        <v>1232.4000000000001</v>
      </c>
      <c r="K12" s="90">
        <v>1099</v>
      </c>
      <c r="L12" s="82"/>
      <c r="M12" s="75">
        <f t="shared" si="17"/>
        <v>6.6666666666666666E-2</v>
      </c>
      <c r="N12" s="76">
        <f t="shared" si="18"/>
        <v>52</v>
      </c>
      <c r="O12" s="58">
        <f t="shared" si="19"/>
        <v>53107.6</v>
      </c>
      <c r="P12" s="58">
        <f t="shared" si="0"/>
        <v>8788</v>
      </c>
      <c r="Q12" s="58">
        <f t="shared" si="1"/>
        <v>7113.5999999999976</v>
      </c>
      <c r="R12" s="58">
        <f t="shared" si="2"/>
        <v>5090.8000000000047</v>
      </c>
      <c r="S12" s="58">
        <f t="shared" si="3"/>
        <v>-5831.7999999999993</v>
      </c>
      <c r="T12" s="58">
        <f t="shared" si="4"/>
        <v>10977.200000000008</v>
      </c>
      <c r="U12" s="58">
        <f t="shared" si="20"/>
        <v>4040.4000000000024</v>
      </c>
      <c r="V12" s="70"/>
      <c r="W12" s="63">
        <v>0.02</v>
      </c>
      <c r="X12" s="58">
        <f t="shared" si="21"/>
        <v>16</v>
      </c>
      <c r="Y12" s="58">
        <f t="shared" si="5"/>
        <v>16340.8</v>
      </c>
      <c r="Z12" s="58">
        <f t="shared" si="6"/>
        <v>2704</v>
      </c>
      <c r="AA12" s="58">
        <f t="shared" si="7"/>
        <v>2188.7999999999993</v>
      </c>
      <c r="AB12" s="58">
        <f t="shared" si="8"/>
        <v>1566.4000000000015</v>
      </c>
      <c r="AC12" s="58">
        <f t="shared" si="9"/>
        <v>-1794.3999999999996</v>
      </c>
      <c r="AD12" s="58">
        <f t="shared" si="10"/>
        <v>3377.6000000000022</v>
      </c>
      <c r="AE12" s="58">
        <f t="shared" si="22"/>
        <v>1243.2000000000007</v>
      </c>
      <c r="AF12" s="70"/>
      <c r="AG12" s="66">
        <v>0.02</v>
      </c>
      <c r="AH12" s="58">
        <f t="shared" si="11"/>
        <v>18</v>
      </c>
      <c r="AI12" s="58">
        <f t="shared" si="12"/>
        <v>18383.399999999998</v>
      </c>
      <c r="AJ12" s="58">
        <f t="shared" si="13"/>
        <v>3042</v>
      </c>
      <c r="AK12" s="58">
        <f t="shared" si="14"/>
        <v>2462.3999999999992</v>
      </c>
      <c r="AL12" s="58">
        <f t="shared" si="15"/>
        <v>1762.2000000000016</v>
      </c>
      <c r="AM12" s="58">
        <f t="shared" si="16"/>
        <v>-2018.6999999999996</v>
      </c>
      <c r="AN12" s="58">
        <f t="shared" si="23"/>
        <v>3799.8000000000025</v>
      </c>
      <c r="AO12" s="58">
        <f t="shared" si="24"/>
        <v>1398.6000000000008</v>
      </c>
    </row>
    <row r="13" spans="1:41" ht="27.6" x14ac:dyDescent="0.3">
      <c r="A13" s="89">
        <v>11</v>
      </c>
      <c r="B13" s="97" t="s">
        <v>45</v>
      </c>
      <c r="C13" s="86" t="s">
        <v>18</v>
      </c>
      <c r="D13" s="95" t="s">
        <v>75</v>
      </c>
      <c r="E13" s="90">
        <v>207.1</v>
      </c>
      <c r="F13" s="91">
        <v>232.6</v>
      </c>
      <c r="G13" s="92">
        <v>443</v>
      </c>
      <c r="H13" s="91">
        <v>482.7</v>
      </c>
      <c r="I13" s="90">
        <v>528.1</v>
      </c>
      <c r="J13" s="91">
        <v>443.4</v>
      </c>
      <c r="K13" s="90">
        <v>539.4</v>
      </c>
      <c r="L13" s="82"/>
      <c r="M13" s="75">
        <f t="shared" si="17"/>
        <v>6.6666666666666666E-2</v>
      </c>
      <c r="N13" s="76">
        <f t="shared" si="18"/>
        <v>258</v>
      </c>
      <c r="O13" s="58">
        <f t="shared" si="19"/>
        <v>53431.799999999996</v>
      </c>
      <c r="P13" s="58">
        <f t="shared" si="0"/>
        <v>6579</v>
      </c>
      <c r="Q13" s="58">
        <f t="shared" si="1"/>
        <v>60862.200000000004</v>
      </c>
      <c r="R13" s="58">
        <f t="shared" si="2"/>
        <v>71104.800000000003</v>
      </c>
      <c r="S13" s="58">
        <f t="shared" si="3"/>
        <v>82818</v>
      </c>
      <c r="T13" s="58">
        <f t="shared" si="4"/>
        <v>60965.399999999994</v>
      </c>
      <c r="U13" s="58">
        <f t="shared" si="20"/>
        <v>85733.4</v>
      </c>
      <c r="V13" s="70"/>
      <c r="W13" s="63">
        <v>0.2</v>
      </c>
      <c r="X13" s="58">
        <f t="shared" si="21"/>
        <v>773</v>
      </c>
      <c r="Y13" s="58">
        <f t="shared" si="5"/>
        <v>160088.29999999999</v>
      </c>
      <c r="Z13" s="58">
        <f t="shared" si="6"/>
        <v>19711.5</v>
      </c>
      <c r="AA13" s="58">
        <f t="shared" si="7"/>
        <v>182350.7</v>
      </c>
      <c r="AB13" s="58">
        <f t="shared" si="8"/>
        <v>213038.80000000002</v>
      </c>
      <c r="AC13" s="58">
        <f t="shared" si="9"/>
        <v>248133</v>
      </c>
      <c r="AD13" s="58">
        <f t="shared" si="10"/>
        <v>182659.9</v>
      </c>
      <c r="AE13" s="58">
        <f t="shared" si="22"/>
        <v>256867.89999999997</v>
      </c>
      <c r="AF13" s="70"/>
      <c r="AG13" s="66">
        <v>0.02</v>
      </c>
      <c r="AH13" s="58">
        <f t="shared" si="11"/>
        <v>30</v>
      </c>
      <c r="AI13" s="58">
        <f t="shared" si="12"/>
        <v>6213</v>
      </c>
      <c r="AJ13" s="58">
        <f t="shared" si="13"/>
        <v>765</v>
      </c>
      <c r="AK13" s="58">
        <f t="shared" si="14"/>
        <v>7077</v>
      </c>
      <c r="AL13" s="58">
        <f t="shared" si="15"/>
        <v>8268</v>
      </c>
      <c r="AM13" s="58">
        <f t="shared" si="16"/>
        <v>9630</v>
      </c>
      <c r="AN13" s="58">
        <f t="shared" si="23"/>
        <v>7088.9999999999991</v>
      </c>
      <c r="AO13" s="58">
        <f t="shared" si="24"/>
        <v>9968.9999999999982</v>
      </c>
    </row>
    <row r="14" spans="1:41" x14ac:dyDescent="0.3">
      <c r="A14" s="89">
        <v>12</v>
      </c>
      <c r="B14" s="97" t="s">
        <v>44</v>
      </c>
      <c r="C14" s="86" t="s">
        <v>18</v>
      </c>
      <c r="D14" s="95" t="s">
        <v>76</v>
      </c>
      <c r="E14" s="90">
        <v>163.19999999999999</v>
      </c>
      <c r="F14" s="91">
        <v>174</v>
      </c>
      <c r="G14" s="92">
        <v>168.6</v>
      </c>
      <c r="H14" s="91">
        <v>138.1</v>
      </c>
      <c r="I14" s="90">
        <v>153.1</v>
      </c>
      <c r="J14" s="91">
        <v>159.80000000000001</v>
      </c>
      <c r="K14" s="90">
        <v>168.8</v>
      </c>
      <c r="L14" s="82"/>
      <c r="M14" s="75">
        <f t="shared" si="17"/>
        <v>6.6666666666666666E-2</v>
      </c>
      <c r="N14" s="76">
        <f t="shared" si="18"/>
        <v>327</v>
      </c>
      <c r="O14" s="58">
        <f t="shared" si="19"/>
        <v>53366.399999999994</v>
      </c>
      <c r="P14" s="58">
        <f t="shared" si="0"/>
        <v>3531.6000000000035</v>
      </c>
      <c r="Q14" s="58">
        <f t="shared" si="1"/>
        <v>1765.8000000000018</v>
      </c>
      <c r="R14" s="58">
        <f t="shared" si="2"/>
        <v>-8207.6999999999989</v>
      </c>
      <c r="S14" s="58">
        <f t="shared" si="3"/>
        <v>-3302.699999999998</v>
      </c>
      <c r="T14" s="58">
        <f t="shared" si="4"/>
        <v>-1111.7999999999925</v>
      </c>
      <c r="U14" s="58">
        <f t="shared" si="20"/>
        <v>1831.2000000000075</v>
      </c>
      <c r="V14" s="70"/>
      <c r="W14" s="63">
        <v>0.02</v>
      </c>
      <c r="X14" s="58">
        <f t="shared" si="21"/>
        <v>98</v>
      </c>
      <c r="Y14" s="58">
        <f t="shared" si="5"/>
        <v>15993.599999999999</v>
      </c>
      <c r="Z14" s="58">
        <f t="shared" si="6"/>
        <v>1058.400000000001</v>
      </c>
      <c r="AA14" s="58">
        <f t="shared" si="7"/>
        <v>529.2000000000005</v>
      </c>
      <c r="AB14" s="58">
        <f t="shared" si="8"/>
        <v>-2459.7999999999993</v>
      </c>
      <c r="AC14" s="58">
        <f t="shared" si="9"/>
        <v>-989.7999999999995</v>
      </c>
      <c r="AD14" s="58">
        <f t="shared" si="10"/>
        <v>-333.19999999999777</v>
      </c>
      <c r="AE14" s="58">
        <f t="shared" si="22"/>
        <v>548.80000000000223</v>
      </c>
      <c r="AF14" s="70"/>
      <c r="AG14" s="66">
        <v>0.02</v>
      </c>
      <c r="AH14" s="58">
        <f t="shared" si="11"/>
        <v>105</v>
      </c>
      <c r="AI14" s="58">
        <f t="shared" si="12"/>
        <v>17136</v>
      </c>
      <c r="AJ14" s="58">
        <f t="shared" si="13"/>
        <v>1134.0000000000011</v>
      </c>
      <c r="AK14" s="58">
        <f t="shared" si="14"/>
        <v>567.00000000000057</v>
      </c>
      <c r="AL14" s="58">
        <f t="shared" si="15"/>
        <v>-2635.4999999999995</v>
      </c>
      <c r="AM14" s="58">
        <f t="shared" si="16"/>
        <v>-1060.4999999999993</v>
      </c>
      <c r="AN14" s="58">
        <f t="shared" si="23"/>
        <v>-356.99999999999761</v>
      </c>
      <c r="AO14" s="58">
        <f t="shared" si="24"/>
        <v>588.00000000000239</v>
      </c>
    </row>
    <row r="15" spans="1:41" x14ac:dyDescent="0.3">
      <c r="A15" s="89">
        <v>13</v>
      </c>
      <c r="B15" s="97" t="s">
        <v>20</v>
      </c>
      <c r="C15" s="86" t="s">
        <v>19</v>
      </c>
      <c r="D15" s="95" t="s">
        <v>77</v>
      </c>
      <c r="E15" s="90">
        <v>312</v>
      </c>
      <c r="F15" s="91">
        <v>449.2</v>
      </c>
      <c r="G15" s="92">
        <v>557.79999999999995</v>
      </c>
      <c r="H15" s="91">
        <v>614.4</v>
      </c>
      <c r="I15" s="90">
        <v>500.4</v>
      </c>
      <c r="J15" s="91">
        <v>541</v>
      </c>
      <c r="K15" s="90">
        <v>499.5</v>
      </c>
      <c r="L15" s="82"/>
      <c r="M15" s="75">
        <f t="shared" si="17"/>
        <v>6.6666666666666666E-2</v>
      </c>
      <c r="N15" s="76">
        <f t="shared" si="18"/>
        <v>171</v>
      </c>
      <c r="O15" s="58">
        <f t="shared" si="19"/>
        <v>53352</v>
      </c>
      <c r="P15" s="58">
        <f t="shared" si="0"/>
        <v>23461.199999999997</v>
      </c>
      <c r="Q15" s="58">
        <f t="shared" si="1"/>
        <v>42031.799999999996</v>
      </c>
      <c r="R15" s="58">
        <f t="shared" si="2"/>
        <v>51710.399999999994</v>
      </c>
      <c r="S15" s="58">
        <f t="shared" si="3"/>
        <v>32216.399999999998</v>
      </c>
      <c r="T15" s="58">
        <f t="shared" si="4"/>
        <v>39159</v>
      </c>
      <c r="U15" s="58">
        <f t="shared" si="20"/>
        <v>32062.5</v>
      </c>
      <c r="V15" s="70"/>
      <c r="W15" s="63">
        <v>0.2</v>
      </c>
      <c r="X15" s="58">
        <f t="shared" si="21"/>
        <v>513</v>
      </c>
      <c r="Y15" s="58">
        <f t="shared" si="5"/>
        <v>160056</v>
      </c>
      <c r="Z15" s="58">
        <f t="shared" si="6"/>
        <v>70383.599999999991</v>
      </c>
      <c r="AA15" s="58">
        <f t="shared" si="7"/>
        <v>126095.39999999998</v>
      </c>
      <c r="AB15" s="58">
        <f t="shared" si="8"/>
        <v>155131.19999999998</v>
      </c>
      <c r="AC15" s="58">
        <f t="shared" si="9"/>
        <v>96649.199999999983</v>
      </c>
      <c r="AD15" s="58">
        <f t="shared" si="10"/>
        <v>117477</v>
      </c>
      <c r="AE15" s="58">
        <f t="shared" si="22"/>
        <v>96187.5</v>
      </c>
      <c r="AF15" s="70"/>
      <c r="AG15" s="66">
        <v>0.02</v>
      </c>
      <c r="AH15" s="58">
        <f t="shared" si="11"/>
        <v>32</v>
      </c>
      <c r="AI15" s="58">
        <f t="shared" si="12"/>
        <v>9984</v>
      </c>
      <c r="AJ15" s="58">
        <f t="shared" si="13"/>
        <v>4390.3999999999996</v>
      </c>
      <c r="AK15" s="58">
        <f t="shared" si="14"/>
        <v>7865.5999999999985</v>
      </c>
      <c r="AL15" s="58">
        <f t="shared" si="15"/>
        <v>9676.7999999999993</v>
      </c>
      <c r="AM15" s="58">
        <f t="shared" si="16"/>
        <v>6028.7999999999993</v>
      </c>
      <c r="AN15" s="58">
        <f t="shared" si="23"/>
        <v>7328</v>
      </c>
      <c r="AO15" s="58">
        <f t="shared" si="24"/>
        <v>6000</v>
      </c>
    </row>
    <row r="16" spans="1:41" ht="27.6" x14ac:dyDescent="0.3">
      <c r="A16" s="89">
        <v>14</v>
      </c>
      <c r="B16" s="97" t="s">
        <v>22</v>
      </c>
      <c r="C16" s="86" t="s">
        <v>19</v>
      </c>
      <c r="D16" s="95" t="s">
        <v>78</v>
      </c>
      <c r="E16" s="90">
        <v>278.5</v>
      </c>
      <c r="F16" s="93">
        <v>434.1</v>
      </c>
      <c r="G16" s="92">
        <v>493.5</v>
      </c>
      <c r="H16" s="91">
        <v>360.2</v>
      </c>
      <c r="I16" s="90">
        <v>367.1</v>
      </c>
      <c r="J16" s="314">
        <v>333.34615384615302</v>
      </c>
      <c r="K16" s="90">
        <v>358.9</v>
      </c>
      <c r="L16" s="82"/>
      <c r="M16" s="75">
        <f t="shared" si="17"/>
        <v>6.6666666666666666E-2</v>
      </c>
      <c r="N16" s="76">
        <f t="shared" si="18"/>
        <v>192</v>
      </c>
      <c r="O16" s="58">
        <f t="shared" si="19"/>
        <v>53472</v>
      </c>
      <c r="P16" s="58">
        <f t="shared" si="0"/>
        <v>29875.200000000004</v>
      </c>
      <c r="Q16" s="58">
        <f t="shared" si="1"/>
        <v>41280</v>
      </c>
      <c r="R16" s="58">
        <f t="shared" si="2"/>
        <v>15686.399999999998</v>
      </c>
      <c r="S16" s="58">
        <f t="shared" si="3"/>
        <v>17011.200000000004</v>
      </c>
      <c r="T16" s="58">
        <f t="shared" si="4"/>
        <v>10530.461538461379</v>
      </c>
      <c r="U16" s="58">
        <f t="shared" si="20"/>
        <v>15436.799999999996</v>
      </c>
      <c r="V16" s="70"/>
      <c r="W16" s="63">
        <v>0.02</v>
      </c>
      <c r="X16" s="58">
        <f t="shared" si="21"/>
        <v>57</v>
      </c>
      <c r="Y16" s="58">
        <f t="shared" si="5"/>
        <v>15874.5</v>
      </c>
      <c r="Z16" s="58">
        <f t="shared" si="6"/>
        <v>8869.2000000000007</v>
      </c>
      <c r="AA16" s="58">
        <f t="shared" si="7"/>
        <v>12255</v>
      </c>
      <c r="AB16" s="58">
        <f t="shared" si="8"/>
        <v>4656.8999999999996</v>
      </c>
      <c r="AC16" s="58">
        <f t="shared" si="9"/>
        <v>5050.2000000000016</v>
      </c>
      <c r="AD16" s="58">
        <f t="shared" si="10"/>
        <v>3126.2307692307218</v>
      </c>
      <c r="AE16" s="58">
        <f t="shared" si="22"/>
        <v>4582.7999999999984</v>
      </c>
      <c r="AF16" s="70"/>
      <c r="AG16" s="66">
        <v>0.02</v>
      </c>
      <c r="AH16" s="58">
        <f t="shared" si="11"/>
        <v>44</v>
      </c>
      <c r="AI16" s="58">
        <f t="shared" si="12"/>
        <v>12254</v>
      </c>
      <c r="AJ16" s="58">
        <f t="shared" si="13"/>
        <v>6846.4000000000015</v>
      </c>
      <c r="AK16" s="58">
        <f t="shared" si="14"/>
        <v>9460</v>
      </c>
      <c r="AL16" s="58">
        <f t="shared" si="15"/>
        <v>3594.7999999999993</v>
      </c>
      <c r="AM16" s="58">
        <f t="shared" si="16"/>
        <v>3898.400000000001</v>
      </c>
      <c r="AN16" s="58">
        <f t="shared" si="23"/>
        <v>2413.2307692307327</v>
      </c>
      <c r="AO16" s="58">
        <f t="shared" si="24"/>
        <v>3537.599999999999</v>
      </c>
    </row>
    <row r="17" spans="1:42" ht="28.2" thickBot="1" x14ac:dyDescent="0.35">
      <c r="A17" s="89">
        <v>15</v>
      </c>
      <c r="B17" s="97" t="s">
        <v>21</v>
      </c>
      <c r="C17" s="86" t="s">
        <v>19</v>
      </c>
      <c r="D17" s="95" t="s">
        <v>79</v>
      </c>
      <c r="E17" s="90">
        <v>634.4</v>
      </c>
      <c r="F17" s="93">
        <v>635.79999999999995</v>
      </c>
      <c r="G17" s="92">
        <v>616.79999999999995</v>
      </c>
      <c r="H17" s="91">
        <v>771</v>
      </c>
      <c r="I17" s="90">
        <v>876.7</v>
      </c>
      <c r="J17" s="314">
        <v>286.05604395604303</v>
      </c>
      <c r="K17" s="90">
        <v>594.4</v>
      </c>
      <c r="L17" s="82"/>
      <c r="M17" s="77">
        <f t="shared" si="17"/>
        <v>6.6666666666666666E-2</v>
      </c>
      <c r="N17" s="78">
        <f t="shared" si="18"/>
        <v>84</v>
      </c>
      <c r="O17" s="59">
        <f t="shared" si="19"/>
        <v>53289.599999999999</v>
      </c>
      <c r="P17" s="59">
        <f t="shared" si="0"/>
        <v>117.59999999999809</v>
      </c>
      <c r="Q17" s="59">
        <f t="shared" si="1"/>
        <v>-1478.4000000000019</v>
      </c>
      <c r="R17" s="59">
        <f t="shared" si="2"/>
        <v>11474.400000000001</v>
      </c>
      <c r="S17" s="59">
        <f t="shared" si="3"/>
        <v>20353.200000000004</v>
      </c>
      <c r="T17" s="59">
        <f t="shared" si="4"/>
        <v>-29260.892307692382</v>
      </c>
      <c r="U17" s="59">
        <f t="shared" si="20"/>
        <v>-3360</v>
      </c>
      <c r="V17" s="70"/>
      <c r="W17" s="64">
        <v>0.2</v>
      </c>
      <c r="X17" s="59">
        <f t="shared" si="21"/>
        <v>252</v>
      </c>
      <c r="Y17" s="59">
        <f t="shared" si="5"/>
        <v>159868.79999999999</v>
      </c>
      <c r="Z17" s="59">
        <f t="shared" si="6"/>
        <v>352.79999999999427</v>
      </c>
      <c r="AA17" s="59">
        <f t="shared" si="7"/>
        <v>-4435.2000000000062</v>
      </c>
      <c r="AB17" s="59">
        <f t="shared" si="8"/>
        <v>34423.200000000004</v>
      </c>
      <c r="AC17" s="59">
        <f t="shared" si="9"/>
        <v>61059.60000000002</v>
      </c>
      <c r="AD17" s="59">
        <f t="shared" si="10"/>
        <v>-87782.676923077146</v>
      </c>
      <c r="AE17" s="59">
        <f t="shared" si="22"/>
        <v>-10080</v>
      </c>
      <c r="AF17" s="70"/>
      <c r="AG17" s="67">
        <v>0.18000000070533489</v>
      </c>
      <c r="AH17" s="59">
        <f t="shared" si="11"/>
        <v>164</v>
      </c>
      <c r="AI17" s="59">
        <f t="shared" si="12"/>
        <v>104041.59999999999</v>
      </c>
      <c r="AJ17" s="59">
        <f t="shared" si="13"/>
        <v>229.59999999999627</v>
      </c>
      <c r="AK17" s="59">
        <f t="shared" si="14"/>
        <v>-2886.4000000000037</v>
      </c>
      <c r="AL17" s="59">
        <f t="shared" si="15"/>
        <v>22402.400000000005</v>
      </c>
      <c r="AM17" s="59">
        <f t="shared" si="16"/>
        <v>39737.200000000012</v>
      </c>
      <c r="AN17" s="59">
        <f t="shared" si="23"/>
        <v>-57128.408791208938</v>
      </c>
      <c r="AO17" s="59">
        <f t="shared" si="24"/>
        <v>-6560</v>
      </c>
    </row>
    <row r="18" spans="1:42" ht="15" thickBot="1" x14ac:dyDescent="0.35">
      <c r="A18" s="342" t="s">
        <v>11</v>
      </c>
      <c r="B18" s="343"/>
      <c r="C18" s="343"/>
      <c r="D18" s="343"/>
      <c r="E18" s="94"/>
      <c r="F18" s="94"/>
      <c r="G18" s="94"/>
      <c r="H18" s="94"/>
      <c r="I18" s="94"/>
      <c r="J18" s="94"/>
      <c r="K18" s="94"/>
      <c r="L18" s="83"/>
      <c r="M18" s="79">
        <f t="shared" ref="M18:S18" si="25">SUM(M3:M17)</f>
        <v>0.99999999999999989</v>
      </c>
      <c r="N18" s="80">
        <f t="shared" si="25"/>
        <v>2531</v>
      </c>
      <c r="O18" s="60">
        <f t="shared" si="25"/>
        <v>799158.9</v>
      </c>
      <c r="P18" s="60">
        <f t="shared" si="25"/>
        <v>125869.61</v>
      </c>
      <c r="Q18" s="60">
        <f t="shared" si="25"/>
        <v>293506.80000000005</v>
      </c>
      <c r="R18" s="60">
        <f t="shared" si="25"/>
        <v>255416.8</v>
      </c>
      <c r="S18" s="60">
        <f t="shared" si="25"/>
        <v>147580.20000000001</v>
      </c>
      <c r="T18" s="60">
        <f>SUM(T3:T17)</f>
        <v>130233.76923076902</v>
      </c>
      <c r="U18" s="61">
        <f>SUM(U3:U17)</f>
        <v>127755.33000000002</v>
      </c>
      <c r="V18" s="73"/>
      <c r="W18" s="65">
        <f t="shared" ref="W18:AE18" si="26">SUM(W3:W17)</f>
        <v>1.0000000079713542</v>
      </c>
      <c r="X18" s="60">
        <f t="shared" si="26"/>
        <v>2206</v>
      </c>
      <c r="Y18" s="60">
        <f t="shared" si="26"/>
        <v>800724.7</v>
      </c>
      <c r="Z18" s="60">
        <f t="shared" si="26"/>
        <v>107741.21999999999</v>
      </c>
      <c r="AA18" s="60">
        <f t="shared" si="26"/>
        <v>367909.2</v>
      </c>
      <c r="AB18" s="60">
        <f t="shared" si="26"/>
        <v>417965.3000000001</v>
      </c>
      <c r="AC18" s="60">
        <f t="shared" si="26"/>
        <v>380491.4</v>
      </c>
      <c r="AD18" s="60">
        <f t="shared" si="26"/>
        <v>208425.35384615354</v>
      </c>
      <c r="AE18" s="61">
        <f t="shared" si="26"/>
        <v>320248.35999999993</v>
      </c>
      <c r="AF18" s="71"/>
      <c r="AG18" s="65">
        <f t="shared" ref="AG18:AO18" si="27">SUM(AG3:AG17)</f>
        <v>1.0000000007053351</v>
      </c>
      <c r="AH18" s="60">
        <f t="shared" si="27"/>
        <v>1685</v>
      </c>
      <c r="AI18" s="60">
        <f t="shared" si="27"/>
        <v>675231.09999999986</v>
      </c>
      <c r="AJ18" s="60">
        <f t="shared" si="27"/>
        <v>129305.64999999998</v>
      </c>
      <c r="AK18" s="60">
        <f t="shared" si="27"/>
        <v>240262.10000000003</v>
      </c>
      <c r="AL18" s="60">
        <f t="shared" si="27"/>
        <v>257692.29999999996</v>
      </c>
      <c r="AM18" s="60">
        <f t="shared" si="27"/>
        <v>125275.00000000001</v>
      </c>
      <c r="AN18" s="60">
        <f t="shared" si="27"/>
        <v>118286.82197802179</v>
      </c>
      <c r="AO18" s="68">
        <f t="shared" si="27"/>
        <v>62346.550000000017</v>
      </c>
      <c r="AP18" s="54"/>
    </row>
    <row r="19" spans="1:42" ht="15" thickBot="1" x14ac:dyDescent="0.35">
      <c r="A19" s="37"/>
      <c r="B19" s="37"/>
      <c r="C19" s="37"/>
      <c r="D19" s="37"/>
      <c r="E19" s="102"/>
      <c r="F19" s="102"/>
      <c r="G19" s="102"/>
      <c r="H19" s="102"/>
      <c r="I19" s="102"/>
      <c r="J19" s="102"/>
      <c r="K19" s="102"/>
      <c r="L19" s="84"/>
      <c r="M19" s="116"/>
      <c r="N19" s="116"/>
      <c r="O19" s="116"/>
      <c r="P19" s="116"/>
      <c r="Q19" s="116"/>
      <c r="R19" s="116"/>
      <c r="S19" s="116"/>
      <c r="T19" s="116"/>
      <c r="U19" s="116"/>
      <c r="V19" s="74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</row>
    <row r="20" spans="1:42" ht="18.600000000000001" thickBot="1" x14ac:dyDescent="0.4">
      <c r="A20" s="12"/>
      <c r="B20" s="85"/>
      <c r="C20" s="87"/>
      <c r="D20" s="100"/>
      <c r="E20" s="103"/>
      <c r="F20" s="107"/>
      <c r="G20" s="104"/>
      <c r="H20" s="105"/>
      <c r="I20" s="104"/>
      <c r="J20" s="105"/>
      <c r="K20" s="106"/>
      <c r="L20" s="101"/>
      <c r="M20" s="117"/>
      <c r="N20" s="118"/>
      <c r="O20" s="119"/>
      <c r="P20" s="119"/>
      <c r="Q20" s="119"/>
      <c r="R20" s="119"/>
      <c r="S20" s="119"/>
      <c r="T20" s="119"/>
      <c r="U20" s="120"/>
      <c r="V20" s="115"/>
      <c r="W20" s="11"/>
      <c r="X20" s="13"/>
      <c r="Y20" s="13"/>
      <c r="Z20" s="13"/>
      <c r="AA20" s="13"/>
      <c r="AB20" s="13"/>
      <c r="AC20" s="13"/>
      <c r="AD20" s="13"/>
      <c r="AE20" s="13"/>
      <c r="AF20" s="13"/>
      <c r="AG20" s="14"/>
      <c r="AH20" s="13"/>
      <c r="AI20" s="13"/>
      <c r="AJ20" s="13"/>
      <c r="AK20" s="13"/>
      <c r="AL20" s="13"/>
      <c r="AM20" s="13"/>
      <c r="AN20" s="13"/>
      <c r="AO20" s="13"/>
    </row>
    <row r="21" spans="1:42" x14ac:dyDescent="0.3"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</sheetData>
  <mergeCells count="8">
    <mergeCell ref="AG1:AO1"/>
    <mergeCell ref="A18:D18"/>
    <mergeCell ref="A1:A2"/>
    <mergeCell ref="C1:C2"/>
    <mergeCell ref="D1:D2"/>
    <mergeCell ref="E1:K1"/>
    <mergeCell ref="M1:U1"/>
    <mergeCell ref="W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550E-0A2A-4B4F-A3BA-889FB6F99897}">
  <dimension ref="A1:DD57"/>
  <sheetViews>
    <sheetView workbookViewId="0">
      <selection activeCell="AP16" sqref="AP16"/>
    </sheetView>
  </sheetViews>
  <sheetFormatPr defaultRowHeight="14.4" x14ac:dyDescent="0.3"/>
  <cols>
    <col min="1" max="1" width="7.109375" style="301" bestFit="1" customWidth="1"/>
    <col min="2" max="2" width="15" style="301" bestFit="1" customWidth="1"/>
    <col min="3" max="3" width="18.77734375" style="301" bestFit="1" customWidth="1"/>
    <col min="4" max="4" width="18.109375" style="301" bestFit="1" customWidth="1"/>
    <col min="5" max="9" width="8.5546875" style="301" bestFit="1" customWidth="1"/>
    <col min="10" max="10" width="11.5546875" style="301" bestFit="1" customWidth="1"/>
    <col min="11" max="11" width="8.5546875" style="301" bestFit="1" customWidth="1"/>
    <col min="12" max="12" width="8.88671875" style="301"/>
    <col min="13" max="13" width="8.44140625" style="301" bestFit="1" customWidth="1"/>
    <col min="14" max="14" width="6.6640625" style="301" bestFit="1" customWidth="1"/>
    <col min="15" max="15" width="9.109375" style="301" bestFit="1" customWidth="1"/>
    <col min="16" max="16" width="9.77734375" style="301" bestFit="1" customWidth="1"/>
    <col min="17" max="18" width="9.109375" style="301" bestFit="1" customWidth="1"/>
    <col min="19" max="19" width="9.77734375" style="301" bestFit="1" customWidth="1"/>
    <col min="20" max="20" width="14" style="301" bestFit="1" customWidth="1"/>
    <col min="21" max="21" width="10.44140625" style="301" bestFit="1" customWidth="1"/>
    <col min="22" max="22" width="8.88671875" style="301"/>
    <col min="23" max="23" width="8.44140625" style="301" bestFit="1" customWidth="1"/>
    <col min="24" max="24" width="9" style="301" bestFit="1" customWidth="1"/>
    <col min="25" max="25" width="10.6640625" style="301" bestFit="1" customWidth="1"/>
    <col min="26" max="26" width="9.77734375" style="301" bestFit="1" customWidth="1"/>
    <col min="27" max="29" width="10.6640625" style="301" bestFit="1" customWidth="1"/>
    <col min="30" max="30" width="14" style="301" bestFit="1" customWidth="1"/>
    <col min="31" max="31" width="10.6640625" style="301" bestFit="1" customWidth="1"/>
    <col min="32" max="32" width="8.88671875" style="301"/>
    <col min="33" max="33" width="8.44140625" style="301" bestFit="1" customWidth="1"/>
    <col min="34" max="34" width="7.6640625" style="301" bestFit="1" customWidth="1"/>
    <col min="35" max="35" width="11.6640625" style="301" bestFit="1" customWidth="1"/>
    <col min="36" max="39" width="10.6640625" style="301" bestFit="1" customWidth="1"/>
    <col min="40" max="40" width="14" style="301" bestFit="1" customWidth="1"/>
    <col min="41" max="41" width="10.6640625" style="301" bestFit="1" customWidth="1"/>
    <col min="42" max="16384" width="8.88671875" style="301"/>
  </cols>
  <sheetData>
    <row r="1" spans="1:44" x14ac:dyDescent="0.3">
      <c r="A1" s="344" t="s">
        <v>46</v>
      </c>
      <c r="B1" s="88"/>
      <c r="C1" s="344" t="s">
        <v>47</v>
      </c>
      <c r="D1" s="344" t="s">
        <v>48</v>
      </c>
      <c r="E1" s="345" t="s">
        <v>49</v>
      </c>
      <c r="F1" s="343"/>
      <c r="G1" s="343"/>
      <c r="H1" s="343"/>
      <c r="I1" s="343"/>
      <c r="J1" s="343"/>
      <c r="K1" s="343"/>
      <c r="L1" s="81"/>
      <c r="M1" s="352" t="s">
        <v>107</v>
      </c>
      <c r="N1" s="341"/>
      <c r="O1" s="341"/>
      <c r="P1" s="341"/>
      <c r="Q1" s="341"/>
      <c r="R1" s="341"/>
      <c r="S1" s="341"/>
      <c r="T1" s="341"/>
      <c r="U1" s="341"/>
      <c r="V1" s="72"/>
      <c r="W1" s="353" t="s">
        <v>51</v>
      </c>
      <c r="X1" s="348"/>
      <c r="Y1" s="348"/>
      <c r="Z1" s="348"/>
      <c r="AA1" s="348"/>
      <c r="AB1" s="348"/>
      <c r="AC1" s="348"/>
      <c r="AD1" s="348"/>
      <c r="AE1" s="348"/>
      <c r="AF1" s="72"/>
      <c r="AG1" s="349" t="s">
        <v>52</v>
      </c>
      <c r="AH1" s="341"/>
      <c r="AI1" s="341"/>
      <c r="AJ1" s="341"/>
      <c r="AK1" s="341"/>
      <c r="AL1" s="341"/>
      <c r="AM1" s="341"/>
      <c r="AN1" s="341"/>
      <c r="AO1" s="341"/>
      <c r="AP1"/>
      <c r="AQ1"/>
      <c r="AR1"/>
    </row>
    <row r="2" spans="1:44" ht="55.2" x14ac:dyDescent="0.3">
      <c r="A2" s="344"/>
      <c r="B2" s="62" t="s">
        <v>53</v>
      </c>
      <c r="C2" s="344"/>
      <c r="D2" s="344"/>
      <c r="E2" s="57" t="s">
        <v>54</v>
      </c>
      <c r="F2" s="57" t="s">
        <v>81</v>
      </c>
      <c r="G2" s="57" t="s">
        <v>82</v>
      </c>
      <c r="H2" s="57" t="s">
        <v>83</v>
      </c>
      <c r="I2" s="57" t="s">
        <v>84</v>
      </c>
      <c r="J2" s="57" t="s">
        <v>85</v>
      </c>
      <c r="K2" s="57" t="s">
        <v>55</v>
      </c>
      <c r="L2" s="307"/>
      <c r="M2" s="62" t="s">
        <v>108</v>
      </c>
      <c r="N2" s="56" t="s">
        <v>56</v>
      </c>
      <c r="O2" s="57" t="s">
        <v>54</v>
      </c>
      <c r="P2" s="57" t="s">
        <v>81</v>
      </c>
      <c r="Q2" s="57" t="s">
        <v>82</v>
      </c>
      <c r="R2" s="57" t="s">
        <v>83</v>
      </c>
      <c r="S2" s="57" t="s">
        <v>84</v>
      </c>
      <c r="T2" s="57" t="s">
        <v>85</v>
      </c>
      <c r="U2" s="57" t="s">
        <v>55</v>
      </c>
      <c r="V2" s="307"/>
      <c r="W2" s="62" t="s">
        <v>57</v>
      </c>
      <c r="X2" s="56" t="s">
        <v>56</v>
      </c>
      <c r="Y2" s="57" t="s">
        <v>54</v>
      </c>
      <c r="Z2" s="57" t="s">
        <v>81</v>
      </c>
      <c r="AA2" s="57" t="s">
        <v>82</v>
      </c>
      <c r="AB2" s="57" t="s">
        <v>83</v>
      </c>
      <c r="AC2" s="57" t="s">
        <v>84</v>
      </c>
      <c r="AD2" s="57" t="s">
        <v>85</v>
      </c>
      <c r="AE2" s="57" t="s">
        <v>55</v>
      </c>
      <c r="AF2" s="307"/>
      <c r="AG2" s="62" t="s">
        <v>58</v>
      </c>
      <c r="AH2" s="56" t="s">
        <v>56</v>
      </c>
      <c r="AI2" s="57" t="s">
        <v>54</v>
      </c>
      <c r="AJ2" s="57" t="s">
        <v>81</v>
      </c>
      <c r="AK2" s="57" t="s">
        <v>82</v>
      </c>
      <c r="AL2" s="57" t="s">
        <v>83</v>
      </c>
      <c r="AM2" s="57" t="s">
        <v>84</v>
      </c>
      <c r="AN2" s="57" t="s">
        <v>85</v>
      </c>
      <c r="AO2" s="57" t="s">
        <v>55</v>
      </c>
    </row>
    <row r="3" spans="1:44" ht="41.4" x14ac:dyDescent="0.3">
      <c r="A3" s="89">
        <v>1</v>
      </c>
      <c r="B3" s="97" t="s">
        <v>42</v>
      </c>
      <c r="C3" s="86" t="s">
        <v>0</v>
      </c>
      <c r="D3" s="95" t="s">
        <v>66</v>
      </c>
      <c r="E3" s="90">
        <v>2036.6</v>
      </c>
      <c r="F3" s="91">
        <v>1854.5</v>
      </c>
      <c r="G3" s="92">
        <v>2134.8000000000002</v>
      </c>
      <c r="H3" s="91">
        <v>1703.4</v>
      </c>
      <c r="I3" s="91">
        <v>1578.2</v>
      </c>
      <c r="J3" s="91">
        <v>1690.6</v>
      </c>
      <c r="K3" s="90">
        <v>1613</v>
      </c>
      <c r="L3" s="308"/>
      <c r="M3" s="75">
        <f>1/3</f>
        <v>0.33333333333333331</v>
      </c>
      <c r="N3" s="76">
        <f>ROUND(160000*M3/E3,0)</f>
        <v>26</v>
      </c>
      <c r="O3" s="58">
        <f>N3*E3</f>
        <v>52951.6</v>
      </c>
      <c r="P3" s="58">
        <f t="shared" ref="P3:U5" si="0">$N3*(F3-$E3)</f>
        <v>-4734.5999999999976</v>
      </c>
      <c r="Q3" s="58">
        <f t="shared" si="0"/>
        <v>2553.2000000000071</v>
      </c>
      <c r="R3" s="58">
        <f t="shared" si="0"/>
        <v>-8663.1999999999953</v>
      </c>
      <c r="S3" s="58">
        <f t="shared" si="0"/>
        <v>-11918.399999999996</v>
      </c>
      <c r="T3" s="58">
        <f t="shared" si="0"/>
        <v>-8996</v>
      </c>
      <c r="U3" s="58">
        <f t="shared" si="0"/>
        <v>-11013.599999999999</v>
      </c>
      <c r="V3" s="299"/>
      <c r="W3" s="121">
        <v>0.4</v>
      </c>
      <c r="X3" s="58">
        <f t="shared" ref="X3:X21" si="1">ROUND(160000*W3/E3,0)</f>
        <v>31</v>
      </c>
      <c r="Y3" s="58">
        <f>X3*$E3</f>
        <v>63134.6</v>
      </c>
      <c r="Z3" s="58">
        <f t="shared" ref="Z3:AE5" si="2">$X3*(F3-$E3)</f>
        <v>-5645.0999999999967</v>
      </c>
      <c r="AA3" s="58">
        <f t="shared" si="2"/>
        <v>3044.2000000000085</v>
      </c>
      <c r="AB3" s="58">
        <f t="shared" si="2"/>
        <v>-10329.199999999993</v>
      </c>
      <c r="AC3" s="58">
        <f t="shared" si="2"/>
        <v>-14210.399999999996</v>
      </c>
      <c r="AD3" s="58">
        <f t="shared" si="2"/>
        <v>-10726</v>
      </c>
      <c r="AE3" s="58">
        <f t="shared" si="2"/>
        <v>-13131.599999999997</v>
      </c>
      <c r="AF3" s="299"/>
      <c r="AG3" s="121">
        <v>0.20000000000003582</v>
      </c>
      <c r="AH3" s="58">
        <f t="shared" ref="AH3:AH9" si="3">ROUND(160000*AG3/I3,0)</f>
        <v>20</v>
      </c>
      <c r="AI3" s="58">
        <f>AH3*$E3</f>
        <v>40732</v>
      </c>
      <c r="AJ3" s="58">
        <f t="shared" ref="AJ3:AO5" si="4">$AH3*(F3-$E3)</f>
        <v>-3641.9999999999982</v>
      </c>
      <c r="AK3" s="58">
        <f t="shared" si="4"/>
        <v>1964.0000000000055</v>
      </c>
      <c r="AL3" s="58">
        <f t="shared" si="4"/>
        <v>-6663.9999999999964</v>
      </c>
      <c r="AM3" s="58">
        <f t="shared" si="4"/>
        <v>-9167.9999999999964</v>
      </c>
      <c r="AN3" s="58">
        <f t="shared" si="4"/>
        <v>-6920</v>
      </c>
      <c r="AO3" s="58">
        <f t="shared" si="4"/>
        <v>-8471.9999999999982</v>
      </c>
    </row>
    <row r="4" spans="1:44" ht="15.6" x14ac:dyDescent="0.3">
      <c r="A4" s="89">
        <v>2</v>
      </c>
      <c r="B4" s="97" t="s">
        <v>2</v>
      </c>
      <c r="C4" s="86" t="s">
        <v>0</v>
      </c>
      <c r="D4" s="95" t="s">
        <v>67</v>
      </c>
      <c r="E4" s="90">
        <v>718.4</v>
      </c>
      <c r="F4" s="91">
        <v>770.3</v>
      </c>
      <c r="G4" s="92">
        <v>1028</v>
      </c>
      <c r="H4" s="91">
        <v>1262.3</v>
      </c>
      <c r="I4" s="90">
        <v>896.3</v>
      </c>
      <c r="J4" s="91">
        <v>1010.9</v>
      </c>
      <c r="K4" s="90">
        <v>842.2</v>
      </c>
      <c r="L4" s="308"/>
      <c r="M4" s="75">
        <f>1/3</f>
        <v>0.33333333333333331</v>
      </c>
      <c r="N4" s="76">
        <f>ROUND(160000*M4/E4,0)</f>
        <v>74</v>
      </c>
      <c r="O4" s="58">
        <f>N4*E4</f>
        <v>53161.599999999999</v>
      </c>
      <c r="P4" s="58">
        <f t="shared" si="0"/>
        <v>3840.5999999999985</v>
      </c>
      <c r="Q4" s="58">
        <f t="shared" si="0"/>
        <v>22910.400000000001</v>
      </c>
      <c r="R4" s="58">
        <f t="shared" si="0"/>
        <v>40248.6</v>
      </c>
      <c r="S4" s="58">
        <f t="shared" si="0"/>
        <v>13164.599999999999</v>
      </c>
      <c r="T4" s="58">
        <f t="shared" si="0"/>
        <v>21645</v>
      </c>
      <c r="U4" s="58">
        <f t="shared" si="0"/>
        <v>9161.2000000000044</v>
      </c>
      <c r="V4" s="299"/>
      <c r="W4" s="121">
        <v>0.20000000000001794</v>
      </c>
      <c r="X4" s="58">
        <f t="shared" si="1"/>
        <v>45</v>
      </c>
      <c r="Y4" s="58">
        <f>X4*$E4</f>
        <v>32328</v>
      </c>
      <c r="Z4" s="58">
        <f t="shared" si="2"/>
        <v>2335.4999999999991</v>
      </c>
      <c r="AA4" s="58">
        <f t="shared" si="2"/>
        <v>13932.000000000002</v>
      </c>
      <c r="AB4" s="58">
        <f t="shared" si="2"/>
        <v>24475.5</v>
      </c>
      <c r="AC4" s="58">
        <f t="shared" si="2"/>
        <v>8005.4999999999991</v>
      </c>
      <c r="AD4" s="58">
        <f t="shared" si="2"/>
        <v>13162.5</v>
      </c>
      <c r="AE4" s="58">
        <f t="shared" si="2"/>
        <v>5571.0000000000027</v>
      </c>
      <c r="AF4" s="299"/>
      <c r="AG4" s="121">
        <v>0.4</v>
      </c>
      <c r="AH4" s="58">
        <f t="shared" si="3"/>
        <v>71</v>
      </c>
      <c r="AI4" s="58">
        <f>AH4*$E4</f>
        <v>51006.400000000001</v>
      </c>
      <c r="AJ4" s="58">
        <f t="shared" si="4"/>
        <v>3684.8999999999983</v>
      </c>
      <c r="AK4" s="58">
        <f t="shared" si="4"/>
        <v>21981.600000000002</v>
      </c>
      <c r="AL4" s="58">
        <f t="shared" si="4"/>
        <v>38616.9</v>
      </c>
      <c r="AM4" s="58">
        <f t="shared" si="4"/>
        <v>12630.899999999998</v>
      </c>
      <c r="AN4" s="58">
        <f t="shared" si="4"/>
        <v>20767.5</v>
      </c>
      <c r="AO4" s="58">
        <f t="shared" si="4"/>
        <v>8789.8000000000047</v>
      </c>
    </row>
    <row r="5" spans="1:44" ht="15.6" x14ac:dyDescent="0.3">
      <c r="A5" s="89">
        <v>3</v>
      </c>
      <c r="B5" s="97" t="s">
        <v>3</v>
      </c>
      <c r="C5" s="86" t="s">
        <v>0</v>
      </c>
      <c r="D5" s="95" t="s">
        <v>68</v>
      </c>
      <c r="E5" s="90">
        <v>315.2</v>
      </c>
      <c r="F5" s="91">
        <v>375.3</v>
      </c>
      <c r="G5" s="92">
        <v>392.6</v>
      </c>
      <c r="H5" s="91">
        <v>341.8</v>
      </c>
      <c r="I5" s="90">
        <v>352.5</v>
      </c>
      <c r="J5" s="91">
        <v>421.1</v>
      </c>
      <c r="K5" s="90">
        <v>342.9</v>
      </c>
      <c r="L5" s="308"/>
      <c r="M5" s="75">
        <f>1/3</f>
        <v>0.33333333333333331</v>
      </c>
      <c r="N5" s="76">
        <f>ROUND(160000*M5/E5,0)</f>
        <v>169</v>
      </c>
      <c r="O5" s="58">
        <f>N5*E5</f>
        <v>53268.799999999996</v>
      </c>
      <c r="P5" s="58">
        <f t="shared" si="0"/>
        <v>10156.900000000003</v>
      </c>
      <c r="Q5" s="58">
        <f t="shared" si="0"/>
        <v>13080.600000000006</v>
      </c>
      <c r="R5" s="58">
        <f t="shared" si="0"/>
        <v>4495.4000000000042</v>
      </c>
      <c r="S5" s="58">
        <f t="shared" si="0"/>
        <v>6303.7000000000016</v>
      </c>
      <c r="T5" s="58">
        <f t="shared" si="0"/>
        <v>17897.100000000006</v>
      </c>
      <c r="U5" s="58">
        <f t="shared" si="0"/>
        <v>4681.2999999999984</v>
      </c>
      <c r="V5" s="299"/>
      <c r="W5" s="121">
        <v>0.4</v>
      </c>
      <c r="X5" s="58">
        <f t="shared" si="1"/>
        <v>203</v>
      </c>
      <c r="Y5" s="58">
        <f>X5*$E5</f>
        <v>63985.599999999999</v>
      </c>
      <c r="Z5" s="58">
        <f t="shared" si="2"/>
        <v>12200.300000000005</v>
      </c>
      <c r="AA5" s="58">
        <f t="shared" si="2"/>
        <v>15712.200000000006</v>
      </c>
      <c r="AB5" s="58">
        <f t="shared" si="2"/>
        <v>5399.8000000000047</v>
      </c>
      <c r="AC5" s="58">
        <f t="shared" si="2"/>
        <v>7571.9000000000024</v>
      </c>
      <c r="AD5" s="58">
        <f t="shared" si="2"/>
        <v>21497.700000000008</v>
      </c>
      <c r="AE5" s="58">
        <f t="shared" si="2"/>
        <v>5623.0999999999976</v>
      </c>
      <c r="AF5" s="299"/>
      <c r="AG5" s="121">
        <v>0.4</v>
      </c>
      <c r="AH5" s="58">
        <f t="shared" si="3"/>
        <v>182</v>
      </c>
      <c r="AI5" s="58">
        <f>AH5*$E5</f>
        <v>57366.400000000001</v>
      </c>
      <c r="AJ5" s="58">
        <f t="shared" si="4"/>
        <v>10938.200000000004</v>
      </c>
      <c r="AK5" s="58">
        <f t="shared" si="4"/>
        <v>14086.800000000007</v>
      </c>
      <c r="AL5" s="58">
        <f t="shared" si="4"/>
        <v>4841.2000000000044</v>
      </c>
      <c r="AM5" s="58">
        <f t="shared" si="4"/>
        <v>6788.6000000000022</v>
      </c>
      <c r="AN5" s="58">
        <f t="shared" si="4"/>
        <v>19273.800000000007</v>
      </c>
      <c r="AO5" s="58">
        <f t="shared" si="4"/>
        <v>5041.3999999999978</v>
      </c>
    </row>
    <row r="6" spans="1:44" x14ac:dyDescent="0.3">
      <c r="A6" s="298"/>
      <c r="B6" s="297"/>
      <c r="C6" s="297" t="s">
        <v>11</v>
      </c>
      <c r="D6" s="296"/>
      <c r="E6" s="294"/>
      <c r="F6" s="294"/>
      <c r="G6" s="295"/>
      <c r="H6" s="294"/>
      <c r="I6" s="294"/>
      <c r="J6" s="294"/>
      <c r="K6" s="294"/>
      <c r="L6" s="308"/>
      <c r="M6" s="293">
        <f t="shared" ref="M6:U6" si="5">SUM(M3:M5)</f>
        <v>1</v>
      </c>
      <c r="N6" s="292">
        <f t="shared" si="5"/>
        <v>269</v>
      </c>
      <c r="O6" s="292">
        <f t="shared" si="5"/>
        <v>159382</v>
      </c>
      <c r="P6" s="292">
        <f t="shared" si="5"/>
        <v>9262.9000000000051</v>
      </c>
      <c r="Q6" s="292">
        <f t="shared" si="5"/>
        <v>38544.200000000012</v>
      </c>
      <c r="R6" s="292">
        <f t="shared" si="5"/>
        <v>36080.800000000003</v>
      </c>
      <c r="S6" s="292">
        <f t="shared" si="5"/>
        <v>7549.9000000000042</v>
      </c>
      <c r="T6" s="292">
        <f t="shared" si="5"/>
        <v>30546.100000000006</v>
      </c>
      <c r="U6" s="292">
        <f t="shared" si="5"/>
        <v>2828.9000000000042</v>
      </c>
      <c r="V6" s="299"/>
      <c r="W6" s="311">
        <f>SUM(W3:W5)</f>
        <v>1.000000000000018</v>
      </c>
      <c r="X6" s="291">
        <f>SUM(X3:X5)</f>
        <v>279</v>
      </c>
      <c r="Y6" s="291">
        <f t="shared" ref="Y6:AE6" si="6">SUM(Y3:Y5)</f>
        <v>159448.20000000001</v>
      </c>
      <c r="Z6" s="291">
        <f t="shared" si="6"/>
        <v>8890.700000000008</v>
      </c>
      <c r="AA6" s="291">
        <f t="shared" si="6"/>
        <v>32688.400000000016</v>
      </c>
      <c r="AB6" s="291">
        <f t="shared" si="6"/>
        <v>19546.100000000013</v>
      </c>
      <c r="AC6" s="291">
        <f t="shared" si="6"/>
        <v>1367.0000000000055</v>
      </c>
      <c r="AD6" s="291">
        <f t="shared" si="6"/>
        <v>23934.200000000008</v>
      </c>
      <c r="AE6" s="337">
        <f t="shared" si="6"/>
        <v>-1937.4999999999964</v>
      </c>
      <c r="AF6" s="339"/>
      <c r="AG6" s="338">
        <f>SUM(AG3:AG5)</f>
        <v>1.000000000000036</v>
      </c>
      <c r="AH6" s="291">
        <f>SUM(AH3:AH5)</f>
        <v>273</v>
      </c>
      <c r="AI6" s="291">
        <f t="shared" ref="AI6:AN6" si="7">SUM(AI3:AI5)</f>
        <v>149104.79999999999</v>
      </c>
      <c r="AJ6" s="291">
        <f t="shared" si="7"/>
        <v>10981.100000000004</v>
      </c>
      <c r="AK6" s="291">
        <f t="shared" si="7"/>
        <v>38032.400000000009</v>
      </c>
      <c r="AL6" s="291">
        <f t="shared" si="7"/>
        <v>36794.100000000006</v>
      </c>
      <c r="AM6" s="291">
        <f t="shared" si="7"/>
        <v>10251.500000000004</v>
      </c>
      <c r="AN6" s="291">
        <f t="shared" si="7"/>
        <v>33121.300000000003</v>
      </c>
      <c r="AO6" s="291">
        <f>SUM(AO3:AO5)</f>
        <v>5359.2000000000044</v>
      </c>
    </row>
    <row r="7" spans="1:44" ht="15.6" x14ac:dyDescent="0.3">
      <c r="A7" s="89">
        <v>4</v>
      </c>
      <c r="B7" s="97" t="s">
        <v>16</v>
      </c>
      <c r="C7" s="86" t="s">
        <v>13</v>
      </c>
      <c r="D7" s="96" t="s">
        <v>80</v>
      </c>
      <c r="E7" s="90">
        <v>459.9</v>
      </c>
      <c r="F7" s="91">
        <v>731.8</v>
      </c>
      <c r="G7" s="92">
        <v>845.6</v>
      </c>
      <c r="H7" s="91">
        <v>819.9</v>
      </c>
      <c r="I7" s="90">
        <v>573.4</v>
      </c>
      <c r="J7" s="91">
        <v>694.9</v>
      </c>
      <c r="K7" s="90">
        <v>551.79999999999995</v>
      </c>
      <c r="L7" s="308"/>
      <c r="M7" s="75">
        <f>1/3</f>
        <v>0.33333333333333331</v>
      </c>
      <c r="N7" s="76">
        <f>ROUND(160000*M7/E7,0)</f>
        <v>116</v>
      </c>
      <c r="O7" s="58">
        <f>N7*E7</f>
        <v>53348.399999999994</v>
      </c>
      <c r="P7" s="58">
        <f t="shared" ref="P7:U9" si="8">$N7*(F7-$E7)</f>
        <v>31540.399999999998</v>
      </c>
      <c r="Q7" s="58">
        <f t="shared" si="8"/>
        <v>44741.200000000004</v>
      </c>
      <c r="R7" s="58">
        <f t="shared" si="8"/>
        <v>41760</v>
      </c>
      <c r="S7" s="58">
        <f t="shared" si="8"/>
        <v>13166</v>
      </c>
      <c r="T7" s="58">
        <f t="shared" si="8"/>
        <v>27260</v>
      </c>
      <c r="U7" s="58">
        <f t="shared" si="8"/>
        <v>10660.399999999998</v>
      </c>
      <c r="V7" s="299"/>
      <c r="W7" s="121">
        <v>0.4</v>
      </c>
      <c r="X7" s="58">
        <f t="shared" si="1"/>
        <v>139</v>
      </c>
      <c r="Y7" s="58">
        <f>X7*$E7</f>
        <v>63926.1</v>
      </c>
      <c r="Z7" s="58">
        <f t="shared" ref="Z7:AE9" si="9">$X7*(F7-$E7)</f>
        <v>37794.1</v>
      </c>
      <c r="AA7" s="58">
        <f t="shared" si="9"/>
        <v>53612.3</v>
      </c>
      <c r="AB7" s="58">
        <f t="shared" si="9"/>
        <v>50040</v>
      </c>
      <c r="AC7" s="58">
        <f t="shared" si="9"/>
        <v>15776.5</v>
      </c>
      <c r="AD7" s="58">
        <f t="shared" si="9"/>
        <v>32665</v>
      </c>
      <c r="AE7" s="58">
        <f t="shared" si="9"/>
        <v>12774.099999999997</v>
      </c>
      <c r="AF7" s="299"/>
      <c r="AG7" s="121">
        <v>0.4</v>
      </c>
      <c r="AH7" s="58">
        <f t="shared" si="3"/>
        <v>112</v>
      </c>
      <c r="AI7" s="58">
        <f>AH7*$E7</f>
        <v>51508.799999999996</v>
      </c>
      <c r="AJ7" s="58">
        <f t="shared" ref="AJ7:AO9" si="10">$AH7*(F7-$E7)</f>
        <v>30452.799999999996</v>
      </c>
      <c r="AK7" s="58">
        <f t="shared" si="10"/>
        <v>43198.400000000009</v>
      </c>
      <c r="AL7" s="58">
        <f t="shared" si="10"/>
        <v>40320</v>
      </c>
      <c r="AM7" s="58">
        <f t="shared" si="10"/>
        <v>12712</v>
      </c>
      <c r="AN7" s="58">
        <f t="shared" si="10"/>
        <v>26320</v>
      </c>
      <c r="AO7" s="58">
        <f t="shared" si="10"/>
        <v>10292.799999999997</v>
      </c>
    </row>
    <row r="8" spans="1:44" ht="41.4" x14ac:dyDescent="0.3">
      <c r="A8" s="89">
        <v>5</v>
      </c>
      <c r="B8" s="97" t="s">
        <v>15</v>
      </c>
      <c r="C8" s="86" t="s">
        <v>13</v>
      </c>
      <c r="D8" s="95" t="s">
        <v>69</v>
      </c>
      <c r="E8" s="90">
        <v>269.89999999999998</v>
      </c>
      <c r="F8" s="91">
        <v>274.2</v>
      </c>
      <c r="G8" s="92">
        <v>297.60000000000002</v>
      </c>
      <c r="H8" s="91">
        <v>239.3</v>
      </c>
      <c r="I8" s="90">
        <v>248.1</v>
      </c>
      <c r="J8" s="91">
        <v>244.2</v>
      </c>
      <c r="K8" s="90">
        <v>239.5</v>
      </c>
      <c r="L8" s="308"/>
      <c r="M8" s="75">
        <f>1/3</f>
        <v>0.33333333333333331</v>
      </c>
      <c r="N8" s="76">
        <f>ROUND(160000*M8/E8,0)</f>
        <v>198</v>
      </c>
      <c r="O8" s="58">
        <f>N8*E8</f>
        <v>53440.2</v>
      </c>
      <c r="P8" s="58">
        <f t="shared" si="8"/>
        <v>851.40000000000225</v>
      </c>
      <c r="Q8" s="58">
        <f t="shared" si="8"/>
        <v>5484.6000000000095</v>
      </c>
      <c r="R8" s="58">
        <f t="shared" si="8"/>
        <v>-6058.7999999999929</v>
      </c>
      <c r="S8" s="58">
        <f t="shared" si="8"/>
        <v>-4316.3999999999969</v>
      </c>
      <c r="T8" s="58">
        <f t="shared" si="8"/>
        <v>-5088.5999999999976</v>
      </c>
      <c r="U8" s="58">
        <f t="shared" si="8"/>
        <v>-6019.1999999999953</v>
      </c>
      <c r="V8" s="299"/>
      <c r="W8" s="121">
        <v>0.4</v>
      </c>
      <c r="X8" s="58">
        <f t="shared" si="1"/>
        <v>237</v>
      </c>
      <c r="Y8" s="58">
        <f>X8*$E8</f>
        <v>63966.299999999996</v>
      </c>
      <c r="Z8" s="58">
        <f t="shared" si="9"/>
        <v>1019.1000000000026</v>
      </c>
      <c r="AA8" s="58">
        <f t="shared" si="9"/>
        <v>6564.9000000000106</v>
      </c>
      <c r="AB8" s="58">
        <f t="shared" si="9"/>
        <v>-7252.1999999999916</v>
      </c>
      <c r="AC8" s="58">
        <f t="shared" si="9"/>
        <v>-5166.5999999999958</v>
      </c>
      <c r="AD8" s="58">
        <f t="shared" si="9"/>
        <v>-6090.8999999999969</v>
      </c>
      <c r="AE8" s="58">
        <f t="shared" si="9"/>
        <v>-7204.7999999999947</v>
      </c>
      <c r="AF8" s="299"/>
      <c r="AG8" s="121">
        <v>0.20000000000001794</v>
      </c>
      <c r="AH8" s="58">
        <f t="shared" si="3"/>
        <v>129</v>
      </c>
      <c r="AI8" s="58">
        <f>AH8*$E8</f>
        <v>34817.1</v>
      </c>
      <c r="AJ8" s="58">
        <f t="shared" si="10"/>
        <v>554.70000000000141</v>
      </c>
      <c r="AK8" s="58">
        <f t="shared" si="10"/>
        <v>3573.3000000000056</v>
      </c>
      <c r="AL8" s="58">
        <f t="shared" si="10"/>
        <v>-3947.3999999999955</v>
      </c>
      <c r="AM8" s="58">
        <f t="shared" si="10"/>
        <v>-2812.199999999998</v>
      </c>
      <c r="AN8" s="58">
        <f t="shared" si="10"/>
        <v>-3315.2999999999984</v>
      </c>
      <c r="AO8" s="58">
        <f t="shared" si="10"/>
        <v>-3921.5999999999972</v>
      </c>
    </row>
    <row r="9" spans="1:44" ht="41.4" x14ac:dyDescent="0.3">
      <c r="A9" s="89">
        <v>6</v>
      </c>
      <c r="B9" s="97" t="s">
        <v>14</v>
      </c>
      <c r="C9" s="86" t="s">
        <v>13</v>
      </c>
      <c r="D9" s="95" t="s">
        <v>70</v>
      </c>
      <c r="E9" s="90">
        <v>181.6</v>
      </c>
      <c r="F9" s="91">
        <v>196</v>
      </c>
      <c r="G9" s="92">
        <v>231.1</v>
      </c>
      <c r="H9" s="91">
        <v>183.2</v>
      </c>
      <c r="I9" s="90">
        <v>172.6</v>
      </c>
      <c r="J9" s="91">
        <v>167.1</v>
      </c>
      <c r="K9" s="90">
        <v>170.3</v>
      </c>
      <c r="L9" s="308"/>
      <c r="M9" s="75">
        <f>1/3</f>
        <v>0.33333333333333331</v>
      </c>
      <c r="N9" s="76">
        <f>ROUND(160000*M9/E9,0)</f>
        <v>294</v>
      </c>
      <c r="O9" s="58">
        <f>N9*E9</f>
        <v>53390.400000000001</v>
      </c>
      <c r="P9" s="58">
        <f t="shared" si="8"/>
        <v>4233.6000000000013</v>
      </c>
      <c r="Q9" s="58">
        <f t="shared" si="8"/>
        <v>14553</v>
      </c>
      <c r="R9" s="58">
        <f t="shared" si="8"/>
        <v>470.39999999999833</v>
      </c>
      <c r="S9" s="58">
        <f t="shared" si="8"/>
        <v>-2646</v>
      </c>
      <c r="T9" s="58">
        <f t="shared" si="8"/>
        <v>-4263</v>
      </c>
      <c r="U9" s="58">
        <f t="shared" si="8"/>
        <v>-3322.1999999999948</v>
      </c>
      <c r="V9" s="299"/>
      <c r="W9" s="121">
        <v>0.20000000000003593</v>
      </c>
      <c r="X9" s="58">
        <f t="shared" si="1"/>
        <v>176</v>
      </c>
      <c r="Y9" s="58">
        <f>X9*$E9</f>
        <v>31961.599999999999</v>
      </c>
      <c r="Z9" s="58">
        <f t="shared" si="9"/>
        <v>2534.400000000001</v>
      </c>
      <c r="AA9" s="58">
        <f t="shared" si="9"/>
        <v>8712</v>
      </c>
      <c r="AB9" s="58">
        <f t="shared" si="9"/>
        <v>281.599999999999</v>
      </c>
      <c r="AC9" s="58">
        <f t="shared" si="9"/>
        <v>-1584</v>
      </c>
      <c r="AD9" s="58">
        <f t="shared" si="9"/>
        <v>-2552</v>
      </c>
      <c r="AE9" s="58">
        <f t="shared" si="9"/>
        <v>-1988.799999999997</v>
      </c>
      <c r="AF9" s="299"/>
      <c r="AG9" s="121">
        <v>0.4</v>
      </c>
      <c r="AH9" s="58">
        <f t="shared" si="3"/>
        <v>371</v>
      </c>
      <c r="AI9" s="58">
        <f>AH9*$E9</f>
        <v>67373.599999999991</v>
      </c>
      <c r="AJ9" s="58">
        <f t="shared" si="10"/>
        <v>5342.4000000000024</v>
      </c>
      <c r="AK9" s="58">
        <f t="shared" si="10"/>
        <v>18364.5</v>
      </c>
      <c r="AL9" s="58">
        <f t="shared" si="10"/>
        <v>593.59999999999786</v>
      </c>
      <c r="AM9" s="58">
        <f t="shared" si="10"/>
        <v>-3339</v>
      </c>
      <c r="AN9" s="58">
        <f t="shared" si="10"/>
        <v>-5379.5</v>
      </c>
      <c r="AO9" s="58">
        <f t="shared" si="10"/>
        <v>-4192.2999999999938</v>
      </c>
    </row>
    <row r="10" spans="1:44" x14ac:dyDescent="0.3">
      <c r="A10" s="290"/>
      <c r="B10" s="289"/>
      <c r="C10" s="289" t="s">
        <v>11</v>
      </c>
      <c r="D10" s="288"/>
      <c r="E10" s="286"/>
      <c r="F10" s="286"/>
      <c r="G10" s="287"/>
      <c r="H10" s="286"/>
      <c r="I10" s="286"/>
      <c r="J10" s="286"/>
      <c r="K10" s="286"/>
      <c r="L10" s="308"/>
      <c r="M10" s="285">
        <f t="shared" ref="M10:U10" si="11">SUM(M7:M9)</f>
        <v>1</v>
      </c>
      <c r="N10" s="284">
        <f t="shared" si="11"/>
        <v>608</v>
      </c>
      <c r="O10" s="284">
        <f t="shared" si="11"/>
        <v>160179</v>
      </c>
      <c r="P10" s="284">
        <f t="shared" si="11"/>
        <v>36625.4</v>
      </c>
      <c r="Q10" s="284">
        <f t="shared" si="11"/>
        <v>64778.800000000017</v>
      </c>
      <c r="R10" s="284">
        <f t="shared" si="11"/>
        <v>36171.600000000006</v>
      </c>
      <c r="S10" s="284">
        <f t="shared" si="11"/>
        <v>6203.6000000000022</v>
      </c>
      <c r="T10" s="284">
        <f t="shared" si="11"/>
        <v>17908.400000000001</v>
      </c>
      <c r="U10" s="284">
        <f t="shared" si="11"/>
        <v>1319.0000000000077</v>
      </c>
      <c r="V10" s="299"/>
      <c r="W10" s="283">
        <f>SUM(W7:W9)</f>
        <v>1.000000000000036</v>
      </c>
      <c r="X10" s="282">
        <f>SUM(X7:X9)</f>
        <v>552</v>
      </c>
      <c r="Y10" s="282">
        <f t="shared" ref="Y10:AD10" si="12">SUM(Y7:Y9)</f>
        <v>159854</v>
      </c>
      <c r="Z10" s="282">
        <f t="shared" si="12"/>
        <v>41347.600000000006</v>
      </c>
      <c r="AA10" s="282">
        <f t="shared" si="12"/>
        <v>68889.200000000012</v>
      </c>
      <c r="AB10" s="282">
        <f t="shared" si="12"/>
        <v>43069.400000000009</v>
      </c>
      <c r="AC10" s="282">
        <f t="shared" si="12"/>
        <v>9025.9000000000051</v>
      </c>
      <c r="AD10" s="282">
        <f t="shared" si="12"/>
        <v>24022.100000000002</v>
      </c>
      <c r="AE10" s="282">
        <f>SUM(AE7:AE9)</f>
        <v>3580.500000000005</v>
      </c>
      <c r="AF10" s="58"/>
      <c r="AG10" s="313">
        <f>SUM(AG7:AG9)</f>
        <v>1.000000000000018</v>
      </c>
      <c r="AH10" s="282">
        <f>SUM(AH7:AH9)</f>
        <v>612</v>
      </c>
      <c r="AI10" s="282">
        <f t="shared" ref="AI10:AN10" si="13">SUM(AI7:AI9)</f>
        <v>153699.5</v>
      </c>
      <c r="AJ10" s="282">
        <f t="shared" si="13"/>
        <v>36349.9</v>
      </c>
      <c r="AK10" s="282">
        <f t="shared" si="13"/>
        <v>65136.200000000012</v>
      </c>
      <c r="AL10" s="282">
        <f t="shared" si="13"/>
        <v>36966.200000000004</v>
      </c>
      <c r="AM10" s="282">
        <f t="shared" si="13"/>
        <v>6560.8000000000029</v>
      </c>
      <c r="AN10" s="282">
        <f t="shared" si="13"/>
        <v>17625.2</v>
      </c>
      <c r="AO10" s="282">
        <f>SUM(AO7:AO9)</f>
        <v>2178.9000000000069</v>
      </c>
    </row>
    <row r="11" spans="1:44" ht="15.6" x14ac:dyDescent="0.3">
      <c r="A11" s="89">
        <v>7</v>
      </c>
      <c r="B11" s="97" t="s">
        <v>23</v>
      </c>
      <c r="C11" s="86" t="s">
        <v>17</v>
      </c>
      <c r="D11" s="95" t="s">
        <v>71</v>
      </c>
      <c r="E11" s="90">
        <v>692.5</v>
      </c>
      <c r="F11" s="91">
        <v>786.8</v>
      </c>
      <c r="G11" s="92">
        <v>875.4</v>
      </c>
      <c r="H11" s="91">
        <v>809.9</v>
      </c>
      <c r="I11" s="90">
        <v>612.70000000000005</v>
      </c>
      <c r="J11" s="91">
        <v>624.4</v>
      </c>
      <c r="K11" s="90">
        <v>635.20000000000005</v>
      </c>
      <c r="L11" s="308"/>
      <c r="M11" s="75">
        <f>1/3</f>
        <v>0.33333333333333331</v>
      </c>
      <c r="N11" s="76">
        <f>ROUND(160000*M11/E11,0)</f>
        <v>77</v>
      </c>
      <c r="O11" s="58">
        <f>N11*E11</f>
        <v>53322.5</v>
      </c>
      <c r="P11" s="58">
        <f t="shared" ref="P11:U13" si="14">$N11*(F11-$E11)</f>
        <v>7261.0999999999967</v>
      </c>
      <c r="Q11" s="58">
        <f t="shared" si="14"/>
        <v>14083.299999999997</v>
      </c>
      <c r="R11" s="58">
        <f t="shared" si="14"/>
        <v>9039.7999999999975</v>
      </c>
      <c r="S11" s="58">
        <f t="shared" si="14"/>
        <v>-6144.5999999999967</v>
      </c>
      <c r="T11" s="58">
        <f t="shared" si="14"/>
        <v>-5243.7000000000016</v>
      </c>
      <c r="U11" s="58">
        <f t="shared" si="14"/>
        <v>-4412.0999999999967</v>
      </c>
      <c r="V11" s="299"/>
      <c r="W11" s="121">
        <v>0.4</v>
      </c>
      <c r="X11" s="58">
        <f t="shared" si="1"/>
        <v>92</v>
      </c>
      <c r="Y11" s="58">
        <f>X11*$E11</f>
        <v>63710</v>
      </c>
      <c r="Z11" s="58">
        <f t="shared" ref="Z11:AE13" si="15">$X11*(F11-$E11)</f>
        <v>8675.5999999999949</v>
      </c>
      <c r="AA11" s="58">
        <f t="shared" si="15"/>
        <v>16826.8</v>
      </c>
      <c r="AB11" s="58">
        <f t="shared" si="15"/>
        <v>10800.799999999997</v>
      </c>
      <c r="AC11" s="58">
        <f t="shared" si="15"/>
        <v>-7341.5999999999958</v>
      </c>
      <c r="AD11" s="58">
        <f t="shared" si="15"/>
        <v>-6265.2000000000025</v>
      </c>
      <c r="AE11" s="58">
        <f t="shared" si="15"/>
        <v>-5271.5999999999958</v>
      </c>
      <c r="AF11" s="299"/>
      <c r="AG11" s="121">
        <v>0.4</v>
      </c>
      <c r="AH11" s="58">
        <f>ROUND(160000*AG11/I11,0)</f>
        <v>104</v>
      </c>
      <c r="AI11" s="58">
        <f>AH11*$E11</f>
        <v>72020</v>
      </c>
      <c r="AJ11" s="58">
        <f t="shared" ref="AJ11:AO13" si="16">$AH11*(F11-$E11)</f>
        <v>9807.1999999999953</v>
      </c>
      <c r="AK11" s="58">
        <f t="shared" si="16"/>
        <v>19021.599999999999</v>
      </c>
      <c r="AL11" s="58">
        <f t="shared" si="16"/>
        <v>12209.599999999999</v>
      </c>
      <c r="AM11" s="58">
        <f t="shared" si="16"/>
        <v>-8299.1999999999953</v>
      </c>
      <c r="AN11" s="58">
        <f t="shared" si="16"/>
        <v>-7082.4000000000024</v>
      </c>
      <c r="AO11" s="58">
        <f t="shared" si="16"/>
        <v>-5959.1999999999953</v>
      </c>
    </row>
    <row r="12" spans="1:44" ht="15.6" x14ac:dyDescent="0.3">
      <c r="A12" s="89">
        <v>8</v>
      </c>
      <c r="B12" s="98" t="s">
        <v>24</v>
      </c>
      <c r="C12" s="86" t="s">
        <v>17</v>
      </c>
      <c r="D12" s="95" t="s">
        <v>72</v>
      </c>
      <c r="E12" s="90">
        <v>1151.5999999999999</v>
      </c>
      <c r="F12" s="91">
        <v>1472.2</v>
      </c>
      <c r="G12" s="92">
        <v>1845.1</v>
      </c>
      <c r="H12" s="91">
        <v>1790</v>
      </c>
      <c r="I12" s="90">
        <v>1352.1</v>
      </c>
      <c r="J12" s="91">
        <v>1314.1</v>
      </c>
      <c r="K12" s="90">
        <v>1354</v>
      </c>
      <c r="L12" s="308"/>
      <c r="M12" s="75">
        <f>1/3</f>
        <v>0.33333333333333331</v>
      </c>
      <c r="N12" s="76">
        <f>ROUND(160000*M12/E12,0)</f>
        <v>46</v>
      </c>
      <c r="O12" s="58">
        <f>N12*E12</f>
        <v>52973.599999999999</v>
      </c>
      <c r="P12" s="58">
        <f t="shared" si="14"/>
        <v>14747.600000000006</v>
      </c>
      <c r="Q12" s="58">
        <f t="shared" si="14"/>
        <v>31901</v>
      </c>
      <c r="R12" s="58">
        <f t="shared" si="14"/>
        <v>29366.400000000005</v>
      </c>
      <c r="S12" s="58">
        <f t="shared" si="14"/>
        <v>9223</v>
      </c>
      <c r="T12" s="58">
        <f t="shared" si="14"/>
        <v>7475</v>
      </c>
      <c r="U12" s="58">
        <f t="shared" si="14"/>
        <v>9310.4000000000051</v>
      </c>
      <c r="V12" s="299"/>
      <c r="W12" s="121">
        <v>0.4</v>
      </c>
      <c r="X12" s="58">
        <f t="shared" si="1"/>
        <v>56</v>
      </c>
      <c r="Y12" s="58">
        <f>X12*$E12</f>
        <v>64489.599999999991</v>
      </c>
      <c r="Z12" s="58">
        <f t="shared" si="15"/>
        <v>17953.600000000006</v>
      </c>
      <c r="AA12" s="58">
        <f t="shared" si="15"/>
        <v>38836</v>
      </c>
      <c r="AB12" s="58">
        <f t="shared" si="15"/>
        <v>35750.400000000009</v>
      </c>
      <c r="AC12" s="58">
        <f t="shared" si="15"/>
        <v>11228</v>
      </c>
      <c r="AD12" s="58">
        <f t="shared" si="15"/>
        <v>9100</v>
      </c>
      <c r="AE12" s="58">
        <f t="shared" si="15"/>
        <v>11334.400000000005</v>
      </c>
      <c r="AF12" s="299"/>
      <c r="AG12" s="121">
        <v>0.20000000000001794</v>
      </c>
      <c r="AH12" s="58">
        <f>ROUND(160000*AG12/I12,0)</f>
        <v>24</v>
      </c>
      <c r="AI12" s="58">
        <f>AH12*$E12</f>
        <v>27638.399999999998</v>
      </c>
      <c r="AJ12" s="58">
        <f t="shared" si="16"/>
        <v>7694.4000000000033</v>
      </c>
      <c r="AK12" s="58">
        <f t="shared" si="16"/>
        <v>16644</v>
      </c>
      <c r="AL12" s="58">
        <f t="shared" si="16"/>
        <v>15321.600000000002</v>
      </c>
      <c r="AM12" s="58">
        <f t="shared" si="16"/>
        <v>4812</v>
      </c>
      <c r="AN12" s="58">
        <f t="shared" si="16"/>
        <v>3900</v>
      </c>
      <c r="AO12" s="58">
        <f t="shared" si="16"/>
        <v>4857.6000000000022</v>
      </c>
    </row>
    <row r="13" spans="1:44" ht="28.8" thickBot="1" x14ac:dyDescent="0.35">
      <c r="A13" s="89">
        <v>9</v>
      </c>
      <c r="B13" s="99" t="s">
        <v>25</v>
      </c>
      <c r="C13" s="86" t="s">
        <v>17</v>
      </c>
      <c r="D13" s="95" t="s">
        <v>73</v>
      </c>
      <c r="E13" s="90">
        <v>119.2</v>
      </c>
      <c r="F13" s="91">
        <v>87.03</v>
      </c>
      <c r="G13" s="92">
        <v>102.7</v>
      </c>
      <c r="H13" s="91">
        <v>114.5</v>
      </c>
      <c r="I13" s="90">
        <v>91.2</v>
      </c>
      <c r="J13" s="91">
        <v>93</v>
      </c>
      <c r="K13" s="90">
        <v>81.09</v>
      </c>
      <c r="L13" s="308"/>
      <c r="M13" s="75">
        <f>1/3</f>
        <v>0.33333333333333331</v>
      </c>
      <c r="N13" s="76">
        <f>ROUND(160000*M13/E13,0)</f>
        <v>447</v>
      </c>
      <c r="O13" s="58">
        <f>N13*E13</f>
        <v>53282.400000000001</v>
      </c>
      <c r="P13" s="58">
        <f t="shared" si="14"/>
        <v>-14379.990000000002</v>
      </c>
      <c r="Q13" s="58">
        <f t="shared" si="14"/>
        <v>-7375.5</v>
      </c>
      <c r="R13" s="58">
        <f t="shared" si="14"/>
        <v>-2100.9000000000015</v>
      </c>
      <c r="S13" s="58">
        <f t="shared" si="14"/>
        <v>-12516</v>
      </c>
      <c r="T13" s="58">
        <f t="shared" si="14"/>
        <v>-11711.400000000001</v>
      </c>
      <c r="U13" s="58">
        <f t="shared" si="14"/>
        <v>-17035.169999999998</v>
      </c>
      <c r="V13" s="299"/>
      <c r="W13" s="121">
        <v>0.20000000000003593</v>
      </c>
      <c r="X13" s="58">
        <f t="shared" si="1"/>
        <v>268</v>
      </c>
      <c r="Y13" s="58">
        <f>X13*$E13</f>
        <v>31945.600000000002</v>
      </c>
      <c r="Z13" s="58">
        <f t="shared" si="15"/>
        <v>-8621.5600000000013</v>
      </c>
      <c r="AA13" s="58">
        <f t="shared" si="15"/>
        <v>-4422</v>
      </c>
      <c r="AB13" s="58">
        <f t="shared" si="15"/>
        <v>-1259.6000000000008</v>
      </c>
      <c r="AC13" s="58">
        <f t="shared" si="15"/>
        <v>-7504</v>
      </c>
      <c r="AD13" s="58">
        <f t="shared" si="15"/>
        <v>-7021.6</v>
      </c>
      <c r="AE13" s="58">
        <f t="shared" si="15"/>
        <v>-10213.48</v>
      </c>
      <c r="AF13" s="299"/>
      <c r="AG13" s="121">
        <v>0.4</v>
      </c>
      <c r="AH13" s="58">
        <f>ROUND(160000*AG13/I13,0)</f>
        <v>702</v>
      </c>
      <c r="AI13" s="58">
        <f>AH13*$E13</f>
        <v>83678.400000000009</v>
      </c>
      <c r="AJ13" s="58">
        <f t="shared" si="16"/>
        <v>-22583.34</v>
      </c>
      <c r="AK13" s="58">
        <f t="shared" si="16"/>
        <v>-11583</v>
      </c>
      <c r="AL13" s="58">
        <f t="shared" si="16"/>
        <v>-3299.4000000000019</v>
      </c>
      <c r="AM13" s="58">
        <f t="shared" si="16"/>
        <v>-19656</v>
      </c>
      <c r="AN13" s="58">
        <f t="shared" si="16"/>
        <v>-18392.400000000001</v>
      </c>
      <c r="AO13" s="58">
        <f t="shared" si="16"/>
        <v>-26753.22</v>
      </c>
    </row>
    <row r="14" spans="1:44" ht="15" thickBot="1" x14ac:dyDescent="0.35">
      <c r="A14" s="281"/>
      <c r="B14" s="280"/>
      <c r="C14" s="310" t="s">
        <v>11</v>
      </c>
      <c r="D14" s="279"/>
      <c r="E14" s="277"/>
      <c r="F14" s="277"/>
      <c r="G14" s="278"/>
      <c r="H14" s="277"/>
      <c r="I14" s="277"/>
      <c r="J14" s="277"/>
      <c r="K14" s="277"/>
      <c r="L14" s="308"/>
      <c r="M14" s="276">
        <f t="shared" ref="M14:U14" si="17">SUM(M11:M13)</f>
        <v>1</v>
      </c>
      <c r="N14" s="275">
        <f t="shared" si="17"/>
        <v>570</v>
      </c>
      <c r="O14" s="275">
        <f t="shared" si="17"/>
        <v>159578.5</v>
      </c>
      <c r="P14" s="275">
        <f t="shared" si="17"/>
        <v>7628.7100000000028</v>
      </c>
      <c r="Q14" s="275">
        <f t="shared" si="17"/>
        <v>38608.799999999996</v>
      </c>
      <c r="R14" s="275">
        <f t="shared" si="17"/>
        <v>36305.300000000003</v>
      </c>
      <c r="S14" s="275">
        <f t="shared" si="17"/>
        <v>-9437.5999999999967</v>
      </c>
      <c r="T14" s="275">
        <f t="shared" si="17"/>
        <v>-9480.1000000000022</v>
      </c>
      <c r="U14" s="275">
        <f t="shared" si="17"/>
        <v>-12136.86999999999</v>
      </c>
      <c r="V14" s="299"/>
      <c r="W14" s="303">
        <f>SUM(W11:W13)</f>
        <v>1.000000000000036</v>
      </c>
      <c r="X14" s="304">
        <f>SUM(X11:X13)</f>
        <v>416</v>
      </c>
      <c r="Y14" s="274">
        <f t="shared" ref="Y14:AD14" si="18">SUM(Y11:Y13)</f>
        <v>160145.19999999998</v>
      </c>
      <c r="Z14" s="274">
        <f t="shared" si="18"/>
        <v>18007.64</v>
      </c>
      <c r="AA14" s="274">
        <f t="shared" si="18"/>
        <v>51240.800000000003</v>
      </c>
      <c r="AB14" s="274">
        <f t="shared" si="18"/>
        <v>45291.600000000006</v>
      </c>
      <c r="AC14" s="274">
        <f t="shared" si="18"/>
        <v>-3617.5999999999958</v>
      </c>
      <c r="AD14" s="274">
        <f t="shared" si="18"/>
        <v>-4186.8000000000029</v>
      </c>
      <c r="AE14" s="274">
        <f>SUM(AE11:AE13)</f>
        <v>-4150.6799999999903</v>
      </c>
      <c r="AF14" s="58"/>
      <c r="AG14" s="312">
        <f>SUM(AG11:AG13)</f>
        <v>1.000000000000018</v>
      </c>
      <c r="AH14" s="274">
        <f>SUM(AH11:AH13)</f>
        <v>830</v>
      </c>
      <c r="AI14" s="274">
        <f t="shared" ref="AI14:AN14" si="19">SUM(AI11:AI13)</f>
        <v>183336.8</v>
      </c>
      <c r="AJ14" s="274">
        <f t="shared" si="19"/>
        <v>-5081.7400000000016</v>
      </c>
      <c r="AK14" s="274">
        <f t="shared" si="19"/>
        <v>24082.6</v>
      </c>
      <c r="AL14" s="274">
        <f t="shared" si="19"/>
        <v>24231.8</v>
      </c>
      <c r="AM14" s="274">
        <f t="shared" si="19"/>
        <v>-23143.199999999997</v>
      </c>
      <c r="AN14" s="274">
        <f t="shared" si="19"/>
        <v>-21574.800000000003</v>
      </c>
      <c r="AO14" s="274">
        <f>SUM(AO11:AO13)</f>
        <v>-27854.819999999992</v>
      </c>
    </row>
    <row r="15" spans="1:44" ht="27.6" x14ac:dyDescent="0.3">
      <c r="A15" s="89">
        <v>10</v>
      </c>
      <c r="B15" s="97" t="s">
        <v>43</v>
      </c>
      <c r="C15" s="86" t="s">
        <v>18</v>
      </c>
      <c r="D15" s="95" t="s">
        <v>74</v>
      </c>
      <c r="E15" s="90">
        <v>1021.3</v>
      </c>
      <c r="F15" s="91">
        <v>1190.3</v>
      </c>
      <c r="G15" s="92">
        <v>1158.0999999999999</v>
      </c>
      <c r="H15" s="91">
        <v>1119.2</v>
      </c>
      <c r="I15" s="90">
        <v>909.15</v>
      </c>
      <c r="J15" s="91">
        <v>1232.4000000000001</v>
      </c>
      <c r="K15" s="90">
        <v>1099</v>
      </c>
      <c r="L15" s="308"/>
      <c r="M15" s="75">
        <f>1/3</f>
        <v>0.33333333333333331</v>
      </c>
      <c r="N15" s="76">
        <f>ROUND(160000*M15/E15,0)</f>
        <v>52</v>
      </c>
      <c r="O15" s="58">
        <f>N15*E15</f>
        <v>53107.6</v>
      </c>
      <c r="P15" s="58">
        <f t="shared" ref="P15:U17" si="20">$N15*(F15-$E15)</f>
        <v>8788</v>
      </c>
      <c r="Q15" s="58">
        <f t="shared" si="20"/>
        <v>7113.5999999999976</v>
      </c>
      <c r="R15" s="58">
        <f t="shared" si="20"/>
        <v>5090.8000000000047</v>
      </c>
      <c r="S15" s="58">
        <f t="shared" si="20"/>
        <v>-5831.7999999999993</v>
      </c>
      <c r="T15" s="58">
        <f t="shared" si="20"/>
        <v>10977.200000000008</v>
      </c>
      <c r="U15" s="58">
        <f t="shared" si="20"/>
        <v>4040.4000000000024</v>
      </c>
      <c r="V15" s="299"/>
      <c r="W15" s="121">
        <v>0.20000000000003582</v>
      </c>
      <c r="X15" s="58">
        <f t="shared" si="1"/>
        <v>31</v>
      </c>
      <c r="Y15" s="58">
        <f>X15*$E15</f>
        <v>31660.3</v>
      </c>
      <c r="Z15" s="58">
        <f t="shared" ref="Z15:AE17" si="21">$X15*(F15-$E15)</f>
        <v>5239</v>
      </c>
      <c r="AA15" s="58">
        <f t="shared" si="21"/>
        <v>4240.7999999999984</v>
      </c>
      <c r="AB15" s="58">
        <f t="shared" si="21"/>
        <v>3034.9000000000028</v>
      </c>
      <c r="AC15" s="58">
        <f t="shared" si="21"/>
        <v>-3476.6499999999992</v>
      </c>
      <c r="AD15" s="58">
        <f t="shared" si="21"/>
        <v>6544.100000000004</v>
      </c>
      <c r="AE15" s="58">
        <f t="shared" si="21"/>
        <v>2408.7000000000016</v>
      </c>
      <c r="AF15" s="299"/>
      <c r="AG15" s="121">
        <v>0.4</v>
      </c>
      <c r="AH15" s="58">
        <f>ROUND(160000*AG15/I15,0)</f>
        <v>70</v>
      </c>
      <c r="AI15" s="58">
        <f>AH15*$E15</f>
        <v>71491</v>
      </c>
      <c r="AJ15" s="58">
        <f t="shared" ref="AJ15:AO17" si="22">$AH15*(F15-$E15)</f>
        <v>11830</v>
      </c>
      <c r="AK15" s="58">
        <f t="shared" si="22"/>
        <v>9575.9999999999964</v>
      </c>
      <c r="AL15" s="58">
        <f t="shared" si="22"/>
        <v>6853.0000000000064</v>
      </c>
      <c r="AM15" s="58">
        <f t="shared" si="22"/>
        <v>-7850.4999999999982</v>
      </c>
      <c r="AN15" s="58">
        <f t="shared" si="22"/>
        <v>14777.000000000009</v>
      </c>
      <c r="AO15" s="58">
        <f t="shared" si="22"/>
        <v>5439.0000000000036</v>
      </c>
    </row>
    <row r="16" spans="1:44" ht="27.6" x14ac:dyDescent="0.3">
      <c r="A16" s="89">
        <v>11</v>
      </c>
      <c r="B16" s="97" t="s">
        <v>45</v>
      </c>
      <c r="C16" s="86" t="s">
        <v>18</v>
      </c>
      <c r="D16" s="95" t="s">
        <v>75</v>
      </c>
      <c r="E16" s="90">
        <v>207.1</v>
      </c>
      <c r="F16" s="91">
        <v>232.6</v>
      </c>
      <c r="G16" s="92">
        <v>443</v>
      </c>
      <c r="H16" s="91">
        <v>482.7</v>
      </c>
      <c r="I16" s="90">
        <v>528.1</v>
      </c>
      <c r="J16" s="91">
        <v>443.4</v>
      </c>
      <c r="K16" s="90">
        <v>539.4</v>
      </c>
      <c r="L16" s="308"/>
      <c r="M16" s="75">
        <f>1/3</f>
        <v>0.33333333333333331</v>
      </c>
      <c r="N16" s="76">
        <f>ROUND(160000*M16/E16,0)</f>
        <v>258</v>
      </c>
      <c r="O16" s="58">
        <f>N16*E16</f>
        <v>53431.799999999996</v>
      </c>
      <c r="P16" s="58">
        <f t="shared" si="20"/>
        <v>6579</v>
      </c>
      <c r="Q16" s="58">
        <f t="shared" si="20"/>
        <v>60862.200000000004</v>
      </c>
      <c r="R16" s="58">
        <f t="shared" si="20"/>
        <v>71104.800000000003</v>
      </c>
      <c r="S16" s="58">
        <f t="shared" si="20"/>
        <v>82818</v>
      </c>
      <c r="T16" s="58">
        <f t="shared" si="20"/>
        <v>60965.399999999994</v>
      </c>
      <c r="U16" s="58">
        <f t="shared" si="20"/>
        <v>85733.4</v>
      </c>
      <c r="V16" s="299"/>
      <c r="W16" s="121">
        <v>0.4</v>
      </c>
      <c r="X16" s="58">
        <f t="shared" si="1"/>
        <v>309</v>
      </c>
      <c r="Y16" s="58">
        <f>X16*$E16</f>
        <v>63993.9</v>
      </c>
      <c r="Z16" s="58">
        <f t="shared" si="21"/>
        <v>7879.5</v>
      </c>
      <c r="AA16" s="58">
        <f t="shared" si="21"/>
        <v>72893.100000000006</v>
      </c>
      <c r="AB16" s="58">
        <f t="shared" si="21"/>
        <v>85160.400000000009</v>
      </c>
      <c r="AC16" s="58">
        <f t="shared" si="21"/>
        <v>99189</v>
      </c>
      <c r="AD16" s="58">
        <f t="shared" si="21"/>
        <v>73016.7</v>
      </c>
      <c r="AE16" s="58">
        <f t="shared" si="21"/>
        <v>102680.69999999998</v>
      </c>
      <c r="AF16" s="299"/>
      <c r="AG16" s="121">
        <v>0.4</v>
      </c>
      <c r="AH16" s="58">
        <f>ROUND(160000*AG16/I16,0)</f>
        <v>121</v>
      </c>
      <c r="AI16" s="58">
        <f>AH16*$E16</f>
        <v>25059.1</v>
      </c>
      <c r="AJ16" s="58">
        <f t="shared" si="22"/>
        <v>3085.5</v>
      </c>
      <c r="AK16" s="58">
        <f t="shared" si="22"/>
        <v>28543.9</v>
      </c>
      <c r="AL16" s="58">
        <f t="shared" si="22"/>
        <v>33347.600000000006</v>
      </c>
      <c r="AM16" s="58">
        <f t="shared" si="22"/>
        <v>38841</v>
      </c>
      <c r="AN16" s="58">
        <f t="shared" si="22"/>
        <v>28592.3</v>
      </c>
      <c r="AO16" s="58">
        <f t="shared" si="22"/>
        <v>40208.299999999996</v>
      </c>
    </row>
    <row r="17" spans="1:44" ht="16.2" thickBot="1" x14ac:dyDescent="0.35">
      <c r="A17" s="89">
        <v>12</v>
      </c>
      <c r="B17" s="97" t="s">
        <v>44</v>
      </c>
      <c r="C17" s="86" t="s">
        <v>18</v>
      </c>
      <c r="D17" s="95" t="s">
        <v>76</v>
      </c>
      <c r="E17" s="90">
        <v>163.19999999999999</v>
      </c>
      <c r="F17" s="91">
        <v>174</v>
      </c>
      <c r="G17" s="92">
        <v>168.6</v>
      </c>
      <c r="H17" s="91">
        <v>138.1</v>
      </c>
      <c r="I17" s="90">
        <v>153.1</v>
      </c>
      <c r="J17" s="91">
        <v>159.80000000000001</v>
      </c>
      <c r="K17" s="90">
        <v>168.8</v>
      </c>
      <c r="L17" s="308"/>
      <c r="M17" s="75">
        <f>1/3</f>
        <v>0.33333333333333331</v>
      </c>
      <c r="N17" s="76">
        <f>ROUND(160000*M17/E17,0)</f>
        <v>327</v>
      </c>
      <c r="O17" s="58">
        <f>N17*E17</f>
        <v>53366.399999999994</v>
      </c>
      <c r="P17" s="58">
        <f t="shared" si="20"/>
        <v>3531.6000000000035</v>
      </c>
      <c r="Q17" s="58">
        <f t="shared" si="20"/>
        <v>1765.8000000000018</v>
      </c>
      <c r="R17" s="58">
        <f t="shared" si="20"/>
        <v>-8207.6999999999989</v>
      </c>
      <c r="S17" s="58">
        <f t="shared" si="20"/>
        <v>-3302.699999999998</v>
      </c>
      <c r="T17" s="58">
        <f t="shared" si="20"/>
        <v>-1111.7999999999925</v>
      </c>
      <c r="U17" s="58">
        <f t="shared" si="20"/>
        <v>1831.2000000000075</v>
      </c>
      <c r="V17" s="299"/>
      <c r="W17" s="121">
        <v>0.4</v>
      </c>
      <c r="X17" s="58">
        <f t="shared" si="1"/>
        <v>392</v>
      </c>
      <c r="Y17" s="58">
        <f>X17*$E17</f>
        <v>63974.399999999994</v>
      </c>
      <c r="Z17" s="58">
        <f t="shared" si="21"/>
        <v>4233.600000000004</v>
      </c>
      <c r="AA17" s="58">
        <f t="shared" si="21"/>
        <v>2116.800000000002</v>
      </c>
      <c r="AB17" s="58">
        <f t="shared" si="21"/>
        <v>-9839.1999999999971</v>
      </c>
      <c r="AC17" s="58">
        <f t="shared" si="21"/>
        <v>-3959.199999999998</v>
      </c>
      <c r="AD17" s="58">
        <f t="shared" si="21"/>
        <v>-1332.7999999999911</v>
      </c>
      <c r="AE17" s="58">
        <f t="shared" si="21"/>
        <v>2195.2000000000089</v>
      </c>
      <c r="AF17" s="299"/>
      <c r="AG17" s="121">
        <v>0.2000000000000359</v>
      </c>
      <c r="AH17" s="58">
        <f>ROUND(160000*AG17/I17,0)</f>
        <v>209</v>
      </c>
      <c r="AI17" s="58">
        <f>AH17*$E17</f>
        <v>34108.799999999996</v>
      </c>
      <c r="AJ17" s="58">
        <f t="shared" si="22"/>
        <v>2257.2000000000025</v>
      </c>
      <c r="AK17" s="58">
        <f t="shared" si="22"/>
        <v>1128.6000000000013</v>
      </c>
      <c r="AL17" s="58">
        <f t="shared" si="22"/>
        <v>-5245.8999999999987</v>
      </c>
      <c r="AM17" s="58">
        <f t="shared" si="22"/>
        <v>-2110.8999999999987</v>
      </c>
      <c r="AN17" s="58">
        <f t="shared" si="22"/>
        <v>-710.59999999999525</v>
      </c>
      <c r="AO17" s="58">
        <f t="shared" si="22"/>
        <v>1170.4000000000046</v>
      </c>
    </row>
    <row r="18" spans="1:44" ht="15" thickBot="1" x14ac:dyDescent="0.35">
      <c r="A18" s="273"/>
      <c r="B18" s="272"/>
      <c r="C18" s="272" t="s">
        <v>11</v>
      </c>
      <c r="D18" s="271"/>
      <c r="E18" s="269"/>
      <c r="F18" s="269"/>
      <c r="G18" s="270"/>
      <c r="H18" s="269"/>
      <c r="I18" s="269"/>
      <c r="J18" s="269"/>
      <c r="K18" s="269"/>
      <c r="L18" s="308"/>
      <c r="M18" s="268">
        <f>SUM(M15:M17)</f>
        <v>1</v>
      </c>
      <c r="N18" s="267">
        <f t="shared" ref="N18:U18" si="23">SUM(N15:N17)</f>
        <v>637</v>
      </c>
      <c r="O18" s="267">
        <f t="shared" si="23"/>
        <v>159905.79999999999</v>
      </c>
      <c r="P18" s="267">
        <f t="shared" si="23"/>
        <v>18898.600000000002</v>
      </c>
      <c r="Q18" s="267">
        <f t="shared" si="23"/>
        <v>69741.600000000006</v>
      </c>
      <c r="R18" s="267">
        <f t="shared" si="23"/>
        <v>67987.900000000009</v>
      </c>
      <c r="S18" s="267">
        <f t="shared" si="23"/>
        <v>73683.5</v>
      </c>
      <c r="T18" s="267">
        <f t="shared" si="23"/>
        <v>70830.800000000017</v>
      </c>
      <c r="U18" s="267">
        <f t="shared" si="23"/>
        <v>91605.000000000015</v>
      </c>
      <c r="V18" s="299"/>
      <c r="W18" s="305">
        <f>SUM(W15:W17)</f>
        <v>1.000000000000036</v>
      </c>
      <c r="X18" s="306">
        <f>SUM(X15:X17)</f>
        <v>732</v>
      </c>
      <c r="Y18" s="266">
        <f t="shared" ref="Y18:AD18" si="24">SUM(Y15:Y17)</f>
        <v>159628.59999999998</v>
      </c>
      <c r="Z18" s="266">
        <f t="shared" si="24"/>
        <v>17352.100000000006</v>
      </c>
      <c r="AA18" s="266">
        <f t="shared" si="24"/>
        <v>79250.700000000012</v>
      </c>
      <c r="AB18" s="266">
        <f t="shared" si="24"/>
        <v>78356.10000000002</v>
      </c>
      <c r="AC18" s="266">
        <f t="shared" si="24"/>
        <v>91753.150000000009</v>
      </c>
      <c r="AD18" s="266">
        <f t="shared" si="24"/>
        <v>78228.000000000015</v>
      </c>
      <c r="AE18" s="266">
        <f>SUM(AE15:AE17)</f>
        <v>107284.59999999999</v>
      </c>
      <c r="AF18" s="58"/>
      <c r="AG18" s="266"/>
      <c r="AH18" s="266">
        <f>SUM(AH15:AH17)</f>
        <v>400</v>
      </c>
      <c r="AI18" s="266">
        <f t="shared" ref="AI18:AN18" si="25">SUM(AI15:AI17)</f>
        <v>130658.9</v>
      </c>
      <c r="AJ18" s="266">
        <f t="shared" si="25"/>
        <v>17172.700000000004</v>
      </c>
      <c r="AK18" s="266">
        <f t="shared" si="25"/>
        <v>39248.499999999993</v>
      </c>
      <c r="AL18" s="266">
        <f t="shared" si="25"/>
        <v>34954.700000000012</v>
      </c>
      <c r="AM18" s="266">
        <f t="shared" si="25"/>
        <v>28879.600000000002</v>
      </c>
      <c r="AN18" s="266">
        <f t="shared" si="25"/>
        <v>42658.700000000012</v>
      </c>
      <c r="AO18" s="266">
        <f>SUM(AO15:AO17)</f>
        <v>46817.700000000004</v>
      </c>
    </row>
    <row r="19" spans="1:44" ht="27.6" x14ac:dyDescent="0.3">
      <c r="A19" s="89">
        <v>13</v>
      </c>
      <c r="B19" s="97" t="s">
        <v>20</v>
      </c>
      <c r="C19" s="86" t="s">
        <v>19</v>
      </c>
      <c r="D19" s="95" t="s">
        <v>77</v>
      </c>
      <c r="E19" s="90">
        <v>312</v>
      </c>
      <c r="F19" s="91">
        <v>449.2</v>
      </c>
      <c r="G19" s="92">
        <v>557.79999999999995</v>
      </c>
      <c r="H19" s="91">
        <v>614.4</v>
      </c>
      <c r="I19" s="90">
        <v>500.4</v>
      </c>
      <c r="J19" s="91">
        <v>541</v>
      </c>
      <c r="K19" s="90">
        <v>499.5</v>
      </c>
      <c r="L19" s="308"/>
      <c r="M19" s="75">
        <f>1/3</f>
        <v>0.33333333333333331</v>
      </c>
      <c r="N19" s="76">
        <f>ROUND(160000*M19/E19,0)</f>
        <v>171</v>
      </c>
      <c r="O19" s="58">
        <f>N19*E19</f>
        <v>53352</v>
      </c>
      <c r="P19" s="58">
        <f t="shared" ref="P19:U21" si="26">$N19*(F19-$E19)</f>
        <v>23461.199999999997</v>
      </c>
      <c r="Q19" s="58">
        <f t="shared" si="26"/>
        <v>42031.799999999996</v>
      </c>
      <c r="R19" s="58">
        <f t="shared" si="26"/>
        <v>51710.399999999994</v>
      </c>
      <c r="S19" s="58">
        <f t="shared" si="26"/>
        <v>32216.399999999998</v>
      </c>
      <c r="T19" s="58">
        <f t="shared" si="26"/>
        <v>39159</v>
      </c>
      <c r="U19" s="58">
        <f t="shared" si="26"/>
        <v>32062.5</v>
      </c>
      <c r="V19" s="299"/>
      <c r="W19" s="121">
        <v>0.4</v>
      </c>
      <c r="X19" s="58">
        <f t="shared" si="1"/>
        <v>205</v>
      </c>
      <c r="Y19" s="58">
        <f>X19*$E19</f>
        <v>63960</v>
      </c>
      <c r="Z19" s="58">
        <f t="shared" ref="Z19:AE21" si="27">$X19*(F19-$E19)</f>
        <v>28125.999999999996</v>
      </c>
      <c r="AA19" s="58">
        <f t="shared" si="27"/>
        <v>50388.999999999993</v>
      </c>
      <c r="AB19" s="58">
        <f t="shared" si="27"/>
        <v>61991.999999999993</v>
      </c>
      <c r="AC19" s="58">
        <f t="shared" si="27"/>
        <v>38621.999999999993</v>
      </c>
      <c r="AD19" s="58">
        <f t="shared" si="27"/>
        <v>46945</v>
      </c>
      <c r="AE19" s="58">
        <f t="shared" si="27"/>
        <v>38437.5</v>
      </c>
      <c r="AF19" s="299"/>
      <c r="AG19" s="121">
        <v>0.4</v>
      </c>
      <c r="AH19" s="58">
        <f>ROUND(160000*AG19/I19,0)</f>
        <v>128</v>
      </c>
      <c r="AI19" s="58">
        <f>AH19*$E19</f>
        <v>39936</v>
      </c>
      <c r="AJ19" s="58">
        <f t="shared" ref="AJ19:AO21" si="28">$AH19*(F19-$E19)</f>
        <v>17561.599999999999</v>
      </c>
      <c r="AK19" s="58">
        <f t="shared" si="28"/>
        <v>31462.399999999994</v>
      </c>
      <c r="AL19" s="58">
        <f t="shared" si="28"/>
        <v>38707.199999999997</v>
      </c>
      <c r="AM19" s="58">
        <f t="shared" si="28"/>
        <v>24115.199999999997</v>
      </c>
      <c r="AN19" s="58">
        <f t="shared" si="28"/>
        <v>29312</v>
      </c>
      <c r="AO19" s="58">
        <f t="shared" si="28"/>
        <v>24000</v>
      </c>
    </row>
    <row r="20" spans="1:44" ht="27.6" x14ac:dyDescent="0.3">
      <c r="A20" s="89">
        <v>14</v>
      </c>
      <c r="B20" s="97" t="s">
        <v>22</v>
      </c>
      <c r="C20" s="86" t="s">
        <v>19</v>
      </c>
      <c r="D20" s="95" t="s">
        <v>78</v>
      </c>
      <c r="E20" s="90">
        <v>278.5</v>
      </c>
      <c r="F20" s="93">
        <v>434.1</v>
      </c>
      <c r="G20" s="92">
        <v>493.5</v>
      </c>
      <c r="H20" s="91">
        <v>360.2</v>
      </c>
      <c r="I20" s="90">
        <v>367.1</v>
      </c>
      <c r="J20" s="314">
        <v>333.34615384615302</v>
      </c>
      <c r="K20" s="90">
        <v>358.9</v>
      </c>
      <c r="L20" s="308"/>
      <c r="M20" s="75">
        <f>1/3</f>
        <v>0.33333333333333331</v>
      </c>
      <c r="N20" s="76">
        <f>ROUND(160000*M20/E20,0)</f>
        <v>192</v>
      </c>
      <c r="O20" s="58">
        <f>N20*E20</f>
        <v>53472</v>
      </c>
      <c r="P20" s="58">
        <f t="shared" si="26"/>
        <v>29875.200000000004</v>
      </c>
      <c r="Q20" s="58">
        <f t="shared" si="26"/>
        <v>41280</v>
      </c>
      <c r="R20" s="58">
        <f t="shared" si="26"/>
        <v>15686.399999999998</v>
      </c>
      <c r="S20" s="58">
        <f t="shared" si="26"/>
        <v>17011.200000000004</v>
      </c>
      <c r="T20" s="58">
        <f t="shared" si="26"/>
        <v>10530.461538461379</v>
      </c>
      <c r="U20" s="58">
        <f t="shared" si="26"/>
        <v>15436.799999999996</v>
      </c>
      <c r="V20" s="299"/>
      <c r="W20" s="121">
        <v>0.20000000000001794</v>
      </c>
      <c r="X20" s="58">
        <f t="shared" si="1"/>
        <v>115</v>
      </c>
      <c r="Y20" s="58">
        <f>X20*$E20</f>
        <v>32027.5</v>
      </c>
      <c r="Z20" s="58">
        <f t="shared" si="27"/>
        <v>17894.000000000004</v>
      </c>
      <c r="AA20" s="58">
        <f t="shared" si="27"/>
        <v>24725</v>
      </c>
      <c r="AB20" s="58">
        <f t="shared" si="27"/>
        <v>9395.4999999999982</v>
      </c>
      <c r="AC20" s="58">
        <f t="shared" si="27"/>
        <v>10189.000000000002</v>
      </c>
      <c r="AD20" s="58">
        <f t="shared" si="27"/>
        <v>6307.3076923075969</v>
      </c>
      <c r="AE20" s="58">
        <f t="shared" si="27"/>
        <v>9245.9999999999982</v>
      </c>
      <c r="AF20" s="299"/>
      <c r="AG20" s="121">
        <v>0.20000000000001794</v>
      </c>
      <c r="AH20" s="58">
        <f>ROUND(160000*AG20/I20,0)</f>
        <v>87</v>
      </c>
      <c r="AI20" s="58">
        <f>AH20*$E20</f>
        <v>24229.5</v>
      </c>
      <c r="AJ20" s="58">
        <f t="shared" si="28"/>
        <v>13537.200000000003</v>
      </c>
      <c r="AK20" s="58">
        <f t="shared" si="28"/>
        <v>18705</v>
      </c>
      <c r="AL20" s="58">
        <f t="shared" si="28"/>
        <v>7107.8999999999987</v>
      </c>
      <c r="AM20" s="58">
        <f t="shared" si="28"/>
        <v>7708.2000000000016</v>
      </c>
      <c r="AN20" s="58">
        <f t="shared" si="28"/>
        <v>4771.615384615312</v>
      </c>
      <c r="AO20" s="58">
        <f t="shared" si="28"/>
        <v>6994.7999999999984</v>
      </c>
    </row>
    <row r="21" spans="1:44" ht="28.2" thickBot="1" x14ac:dyDescent="0.35">
      <c r="A21" s="89">
        <v>15</v>
      </c>
      <c r="B21" s="97" t="s">
        <v>21</v>
      </c>
      <c r="C21" s="86" t="s">
        <v>19</v>
      </c>
      <c r="D21" s="95" t="s">
        <v>79</v>
      </c>
      <c r="E21" s="90">
        <v>634.4</v>
      </c>
      <c r="F21" s="93">
        <v>635.79999999999995</v>
      </c>
      <c r="G21" s="92">
        <v>616.79999999999995</v>
      </c>
      <c r="H21" s="91">
        <v>771</v>
      </c>
      <c r="I21" s="90">
        <v>876.7</v>
      </c>
      <c r="J21" s="314">
        <v>286.05604395604303</v>
      </c>
      <c r="K21" s="90">
        <v>594.4</v>
      </c>
      <c r="L21" s="308"/>
      <c r="M21" s="75">
        <f>1/3</f>
        <v>0.33333333333333331</v>
      </c>
      <c r="N21" s="76">
        <f>ROUND(160000*M21/E21,0)</f>
        <v>84</v>
      </c>
      <c r="O21" s="59">
        <f>N21*E21</f>
        <v>53289.599999999999</v>
      </c>
      <c r="P21" s="59">
        <f t="shared" si="26"/>
        <v>117.59999999999809</v>
      </c>
      <c r="Q21" s="59">
        <f t="shared" si="26"/>
        <v>-1478.4000000000019</v>
      </c>
      <c r="R21" s="59">
        <f t="shared" si="26"/>
        <v>11474.400000000001</v>
      </c>
      <c r="S21" s="59">
        <f t="shared" si="26"/>
        <v>20353.200000000004</v>
      </c>
      <c r="T21" s="59">
        <f t="shared" si="26"/>
        <v>-29260.892307692382</v>
      </c>
      <c r="U21" s="59">
        <f t="shared" si="26"/>
        <v>-3360</v>
      </c>
      <c r="V21" s="299"/>
      <c r="W21" s="121">
        <v>0.4</v>
      </c>
      <c r="X21" s="58">
        <f t="shared" si="1"/>
        <v>101</v>
      </c>
      <c r="Y21" s="59">
        <f>X21*$E21</f>
        <v>64074.399999999994</v>
      </c>
      <c r="Z21" s="59">
        <f t="shared" si="27"/>
        <v>141.3999999999977</v>
      </c>
      <c r="AA21" s="59">
        <f t="shared" si="27"/>
        <v>-1777.6000000000022</v>
      </c>
      <c r="AB21" s="59">
        <f t="shared" si="27"/>
        <v>13796.600000000002</v>
      </c>
      <c r="AC21" s="59">
        <f t="shared" si="27"/>
        <v>24472.300000000007</v>
      </c>
      <c r="AD21" s="59">
        <f t="shared" si="27"/>
        <v>-35182.739560439652</v>
      </c>
      <c r="AE21" s="59">
        <f t="shared" si="27"/>
        <v>-4040</v>
      </c>
      <c r="AF21" s="299"/>
      <c r="AG21" s="121">
        <v>0.4</v>
      </c>
      <c r="AH21" s="58">
        <f>ROUND(160000*AG21/I21,0)</f>
        <v>73</v>
      </c>
      <c r="AI21" s="59">
        <f>AH21*$E21</f>
        <v>46311.199999999997</v>
      </c>
      <c r="AJ21" s="59">
        <f t="shared" si="28"/>
        <v>102.19999999999834</v>
      </c>
      <c r="AK21" s="59">
        <f t="shared" si="28"/>
        <v>-1284.8000000000015</v>
      </c>
      <c r="AL21" s="59">
        <f t="shared" si="28"/>
        <v>9971.8000000000011</v>
      </c>
      <c r="AM21" s="59">
        <f t="shared" si="28"/>
        <v>17687.900000000005</v>
      </c>
      <c r="AN21" s="59">
        <f t="shared" si="28"/>
        <v>-25429.108791208859</v>
      </c>
      <c r="AO21" s="59">
        <f t="shared" si="28"/>
        <v>-2920</v>
      </c>
    </row>
    <row r="22" spans="1:44" ht="15" thickBot="1" x14ac:dyDescent="0.35">
      <c r="A22" s="350" t="s">
        <v>11</v>
      </c>
      <c r="B22" s="351"/>
      <c r="C22" s="351"/>
      <c r="D22" s="351"/>
      <c r="E22" s="265"/>
      <c r="F22" s="265"/>
      <c r="G22" s="265"/>
      <c r="H22" s="265"/>
      <c r="I22" s="265"/>
      <c r="J22" s="265"/>
      <c r="K22" s="265"/>
      <c r="L22" s="309"/>
      <c r="M22" s="264">
        <f>SUM(M19:M21)</f>
        <v>1</v>
      </c>
      <c r="N22" s="263">
        <f t="shared" ref="N22:U22" si="29">SUM(N19:N21)</f>
        <v>447</v>
      </c>
      <c r="O22" s="263">
        <f t="shared" si="29"/>
        <v>160113.60000000001</v>
      </c>
      <c r="P22" s="263">
        <f t="shared" si="29"/>
        <v>53454</v>
      </c>
      <c r="Q22" s="263">
        <f t="shared" si="29"/>
        <v>81833.39999999998</v>
      </c>
      <c r="R22" s="263">
        <f t="shared" si="29"/>
        <v>78871.199999999983</v>
      </c>
      <c r="S22" s="263">
        <f t="shared" si="29"/>
        <v>69580.800000000017</v>
      </c>
      <c r="T22" s="263">
        <f t="shared" si="29"/>
        <v>20428.569230768997</v>
      </c>
      <c r="U22" s="263">
        <f t="shared" si="29"/>
        <v>44139.299999999996</v>
      </c>
      <c r="V22" s="300"/>
      <c r="W22" s="262">
        <f>SUM(W19:W21)</f>
        <v>1.000000000000018</v>
      </c>
      <c r="X22" s="261">
        <f>SUM(X19:X21:X21)</f>
        <v>421</v>
      </c>
      <c r="Y22" s="261">
        <f t="shared" ref="Y22:AD22" si="30">SUM(Y19:Y21)</f>
        <v>160061.9</v>
      </c>
      <c r="Z22" s="261">
        <f t="shared" si="30"/>
        <v>46161.399999999994</v>
      </c>
      <c r="AA22" s="261">
        <f t="shared" si="30"/>
        <v>73336.399999999994</v>
      </c>
      <c r="AB22" s="261">
        <f t="shared" si="30"/>
        <v>85184.099999999991</v>
      </c>
      <c r="AC22" s="261">
        <f t="shared" si="30"/>
        <v>73283.3</v>
      </c>
      <c r="AD22" s="261">
        <f t="shared" si="30"/>
        <v>18069.568131867949</v>
      </c>
      <c r="AE22" s="261">
        <f>SUM(AE19:AE21)</f>
        <v>43643.5</v>
      </c>
      <c r="AF22" s="302"/>
      <c r="AG22" s="262">
        <f>SUM(AG19:AG21)</f>
        <v>1.000000000000018</v>
      </c>
      <c r="AH22" s="261">
        <f>SUM(AH19:AH21)</f>
        <v>288</v>
      </c>
      <c r="AI22" s="261">
        <f t="shared" ref="AI22:AN22" si="31">SUM(AI3:AI21)</f>
        <v>1344076.7</v>
      </c>
      <c r="AJ22" s="261">
        <f t="shared" si="31"/>
        <v>150044.92000000004</v>
      </c>
      <c r="AK22" s="261">
        <f t="shared" si="31"/>
        <v>381882.00000000006</v>
      </c>
      <c r="AL22" s="261">
        <f t="shared" si="31"/>
        <v>321680.50000000006</v>
      </c>
      <c r="AM22" s="261">
        <f t="shared" si="31"/>
        <v>94608.700000000026</v>
      </c>
      <c r="AN22" s="261">
        <f t="shared" si="31"/>
        <v>152315.30659340648</v>
      </c>
      <c r="AO22" s="260">
        <f>SUM(AO19:AO21)</f>
        <v>28074.799999999999</v>
      </c>
    </row>
    <row r="23" spans="1:44" x14ac:dyDescent="0.3">
      <c r="T23"/>
      <c r="U23"/>
      <c r="AD23"/>
      <c r="AE23"/>
      <c r="AN23"/>
      <c r="AO23"/>
    </row>
    <row r="24" spans="1:44" x14ac:dyDescent="0.3">
      <c r="T24" s="334" t="s">
        <v>106</v>
      </c>
      <c r="U24" s="335">
        <f>SUM(U6,U10,U14,U18,U22)</f>
        <v>127755.33000000005</v>
      </c>
      <c r="V24"/>
      <c r="AD24" s="334" t="s">
        <v>106</v>
      </c>
      <c r="AE24" s="335">
        <f>SUM(AE6,AE10,AE14,AE18,AE22)</f>
        <v>148420.42000000001</v>
      </c>
      <c r="AN24" s="334" t="s">
        <v>106</v>
      </c>
      <c r="AO24" s="335">
        <f>SUM(AO6,AO10,AO14,AO18,AO22)</f>
        <v>54575.780000000028</v>
      </c>
      <c r="AP24"/>
      <c r="AQ24"/>
      <c r="AR24"/>
    </row>
    <row r="57" spans="45:108" x14ac:dyDescent="0.3">
      <c r="AS57" s="336"/>
      <c r="AT57" s="336"/>
      <c r="AU57" s="336"/>
      <c r="AV57" s="336"/>
      <c r="AW57" s="336"/>
      <c r="AX57" s="336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  <c r="CF57" s="336"/>
      <c r="CG57" s="336"/>
      <c r="CH57" s="336"/>
      <c r="CI57" s="336"/>
      <c r="CJ57" s="336"/>
      <c r="CK57" s="336"/>
      <c r="CL57" s="336"/>
      <c r="CM57" s="336"/>
      <c r="CN57" s="336"/>
      <c r="CO57" s="336"/>
      <c r="CP57" s="336"/>
      <c r="CQ57" s="336"/>
      <c r="CR57" s="336"/>
      <c r="CS57" s="336"/>
      <c r="CT57" s="336"/>
      <c r="CU57" s="336"/>
      <c r="CV57" s="336"/>
      <c r="CW57" s="336"/>
      <c r="CX57" s="336"/>
      <c r="CY57" s="336"/>
      <c r="CZ57" s="336"/>
      <c r="DA57" s="336"/>
      <c r="DB57" s="336"/>
      <c r="DC57" s="336"/>
      <c r="DD57" s="336"/>
    </row>
  </sheetData>
  <mergeCells count="8">
    <mergeCell ref="AG1:AO1"/>
    <mergeCell ref="A22:D22"/>
    <mergeCell ref="A1:A2"/>
    <mergeCell ref="C1:C2"/>
    <mergeCell ref="D1:D2"/>
    <mergeCell ref="E1:K1"/>
    <mergeCell ref="M1:U1"/>
    <mergeCell ref="W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9B88-3A60-4179-9AFE-938E38B907F8}">
  <dimension ref="A1:W24"/>
  <sheetViews>
    <sheetView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3" ht="15" thickBot="1" x14ac:dyDescent="0.35"/>
    <row r="2" spans="1:23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1</v>
      </c>
      <c r="K2" s="7" t="s">
        <v>2</v>
      </c>
      <c r="L2" s="7" t="s">
        <v>3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6.2" thickBot="1" x14ac:dyDescent="0.35">
      <c r="A3" s="37" t="s">
        <v>1</v>
      </c>
      <c r="B3" s="40">
        <v>2.4448301140069474E-3</v>
      </c>
      <c r="C3" s="40">
        <v>2.407352974512366E-2</v>
      </c>
      <c r="D3" s="122">
        <v>0.02</v>
      </c>
      <c r="E3" s="122">
        <v>0.4</v>
      </c>
      <c r="F3" s="121">
        <v>0.4</v>
      </c>
      <c r="I3" t="s">
        <v>1</v>
      </c>
      <c r="J3">
        <f>VARP([1]Sheet1!$A$3:$A$986)</f>
        <v>5.7894587622432387E-4</v>
      </c>
      <c r="K3">
        <v>1.6516083749123109E-4</v>
      </c>
      <c r="L3" s="6">
        <v>1.6516083749123109E-4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6.2" thickBot="1" x14ac:dyDescent="0.35">
      <c r="A4" s="37" t="s">
        <v>2</v>
      </c>
      <c r="B4" s="40">
        <v>2.1464261223340417E-3</v>
      </c>
      <c r="C4" s="40">
        <v>3.0885191295643478E-2</v>
      </c>
      <c r="D4" s="122">
        <v>0.02</v>
      </c>
      <c r="E4" s="122">
        <v>0.4</v>
      </c>
      <c r="F4" s="121">
        <v>0.20000000000001794</v>
      </c>
      <c r="I4" t="s">
        <v>2</v>
      </c>
      <c r="J4">
        <v>1.6516083749123109E-4</v>
      </c>
      <c r="K4">
        <f>VARP([1]Sheet1!$B$3:$B$986)</f>
        <v>9.5292563583864549E-4</v>
      </c>
      <c r="L4" s="6">
        <v>9.5292563583864441E-4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16.2" thickBot="1" x14ac:dyDescent="0.35">
      <c r="A5" s="43" t="s">
        <v>3</v>
      </c>
      <c r="B5" s="40">
        <v>2.1464261223340417E-3</v>
      </c>
      <c r="C5" s="40">
        <v>3.0885191295643478E-2</v>
      </c>
      <c r="D5" s="122">
        <v>0.02</v>
      </c>
      <c r="E5" s="122">
        <v>0.4</v>
      </c>
      <c r="F5" s="121">
        <v>0.4</v>
      </c>
      <c r="I5" s="6" t="s">
        <v>3</v>
      </c>
      <c r="J5" s="6">
        <v>1.6516083749123109E-4</v>
      </c>
      <c r="K5" s="6">
        <v>9.5292563583864441E-4</v>
      </c>
      <c r="L5" s="6">
        <f>VARP([1]Sheet1!$C$3:$C$986)</f>
        <v>9.5292563583864549E-4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321"/>
      <c r="K6" s="321"/>
      <c r="L6" s="321"/>
      <c r="M6" s="321"/>
      <c r="N6" s="321"/>
      <c r="O6" s="40"/>
      <c r="P6" s="40"/>
      <c r="Q6" s="47"/>
      <c r="R6" s="47"/>
      <c r="S6" s="47"/>
      <c r="T6" s="47"/>
      <c r="U6" s="47"/>
      <c r="V6" s="47"/>
      <c r="W6" s="46"/>
    </row>
    <row r="7" spans="1:23" ht="15.6" x14ac:dyDescent="0.3">
      <c r="I7" s="40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</row>
    <row r="8" spans="1:23" ht="15.6" x14ac:dyDescent="0.3">
      <c r="I8" s="40"/>
      <c r="J8" s="321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</row>
    <row r="9" spans="1:23" ht="15.6" x14ac:dyDescent="0.3">
      <c r="A9" s="37"/>
      <c r="B9" s="40"/>
      <c r="C9" s="40"/>
      <c r="D9" s="122"/>
      <c r="E9" s="122"/>
      <c r="F9" s="121"/>
      <c r="I9" s="40"/>
      <c r="J9" s="321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321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321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321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spans="1:23" x14ac:dyDescent="0.3">
      <c r="A18" s="37"/>
      <c r="B18" s="41"/>
      <c r="C18" s="37"/>
      <c r="D18" s="37"/>
      <c r="E18" s="42"/>
      <c r="F18" s="4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</row>
    <row r="19" spans="1:23" x14ac:dyDescent="0.3">
      <c r="F19" s="3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</row>
    <row r="21" spans="1:23" ht="15.6" x14ac:dyDescent="0.3">
      <c r="A21" s="4" t="s">
        <v>10</v>
      </c>
      <c r="B21" s="121">
        <f>B22-B20/B23</f>
        <v>-6.185398681481805E-3</v>
      </c>
      <c r="C21" s="40"/>
    </row>
    <row r="22" spans="1:23" ht="15.6" x14ac:dyDescent="0.3">
      <c r="A22" s="4" t="s">
        <v>5</v>
      </c>
      <c r="B22" s="121">
        <f>SUMPRODUCT(B3:B5,F3:F5)</f>
        <v>2.2657877190032428E-3</v>
      </c>
      <c r="C22" s="121">
        <f>B22*252</f>
        <v>0.57097850518881721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2.2692769136745249E-2</v>
      </c>
      <c r="C23" s="40"/>
    </row>
    <row r="24" spans="1:23" ht="15.6" x14ac:dyDescent="0.3">
      <c r="A24" s="10" t="s">
        <v>11</v>
      </c>
      <c r="B24" s="124">
        <f>SUM(F3:F17)</f>
        <v>1.000000000000018</v>
      </c>
      <c r="C24" s="1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26A3-459F-4A32-B257-06309AD7A207}">
  <dimension ref="A1:X24"/>
  <sheetViews>
    <sheetView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4" ht="15" thickBot="1" x14ac:dyDescent="0.35"/>
    <row r="2" spans="1:24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1</v>
      </c>
      <c r="K2" s="7" t="s">
        <v>2</v>
      </c>
      <c r="L2" s="7" t="s">
        <v>3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4" ht="16.2" thickBot="1" x14ac:dyDescent="0.35">
      <c r="A3" s="37" t="s">
        <v>1</v>
      </c>
      <c r="B3" s="40">
        <v>2.4448301140069474E-3</v>
      </c>
      <c r="C3" s="40">
        <v>2.407352974512366E-2</v>
      </c>
      <c r="D3" s="122">
        <v>0.02</v>
      </c>
      <c r="E3" s="122">
        <v>0.4</v>
      </c>
      <c r="F3" s="121">
        <v>0.20000000000003582</v>
      </c>
      <c r="I3" t="s">
        <v>1</v>
      </c>
      <c r="J3">
        <f>VARP([1]Sheet1!$A$3:$A$986)</f>
        <v>5.7894587622432387E-4</v>
      </c>
      <c r="K3">
        <v>1.6516083749123109E-4</v>
      </c>
      <c r="L3" s="6">
        <v>1.6516083749123109E-4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4" ht="16.2" thickBot="1" x14ac:dyDescent="0.35">
      <c r="A4" s="37" t="s">
        <v>2</v>
      </c>
      <c r="B4" s="40">
        <v>2.1464261223340417E-3</v>
      </c>
      <c r="C4" s="40">
        <v>3.0885191295643478E-2</v>
      </c>
      <c r="D4" s="122">
        <v>0.02</v>
      </c>
      <c r="E4" s="122">
        <v>0.4</v>
      </c>
      <c r="F4" s="121">
        <v>0.4</v>
      </c>
      <c r="I4" t="s">
        <v>2</v>
      </c>
      <c r="J4">
        <v>1.6516083749123109E-4</v>
      </c>
      <c r="K4">
        <f>VARP([1]Sheet1!$B$3:$B$986)</f>
        <v>9.5292563583864549E-4</v>
      </c>
      <c r="L4" s="6">
        <v>9.5292563583864441E-4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4" ht="16.2" thickBot="1" x14ac:dyDescent="0.35">
      <c r="A5" s="43" t="s">
        <v>3</v>
      </c>
      <c r="B5" s="40">
        <v>2.1464261223340417E-3</v>
      </c>
      <c r="C5" s="40">
        <v>3.0885191295643478E-2</v>
      </c>
      <c r="D5" s="122">
        <v>0.02</v>
      </c>
      <c r="E5" s="122">
        <v>0.4</v>
      </c>
      <c r="F5" s="121">
        <v>0.4</v>
      </c>
      <c r="I5" s="6" t="s">
        <v>3</v>
      </c>
      <c r="J5" s="6">
        <v>1.6516083749123109E-4</v>
      </c>
      <c r="K5" s="6">
        <v>9.5292563583864441E-4</v>
      </c>
      <c r="L5" s="6">
        <f>VARP([1]Sheet1!$C$3:$C$986)</f>
        <v>9.5292563583864549E-4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4" ht="15.6" x14ac:dyDescent="0.3">
      <c r="I6" s="321"/>
      <c r="J6" s="321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  <c r="X6" s="301"/>
    </row>
    <row r="7" spans="1:24" ht="15.6" x14ac:dyDescent="0.3">
      <c r="I7" s="321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  <c r="X7" s="301"/>
    </row>
    <row r="8" spans="1:24" ht="15.6" x14ac:dyDescent="0.3">
      <c r="I8" s="321"/>
      <c r="J8" s="321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  <c r="X8" s="301"/>
    </row>
    <row r="9" spans="1:24" ht="15.6" x14ac:dyDescent="0.3">
      <c r="A9" s="37"/>
      <c r="B9" s="40"/>
      <c r="C9" s="40"/>
      <c r="D9" s="122"/>
      <c r="E9" s="122"/>
      <c r="F9" s="121"/>
      <c r="I9" s="321"/>
      <c r="J9" s="321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  <c r="X9" s="301"/>
    </row>
    <row r="10" spans="1:24" ht="15.6" x14ac:dyDescent="0.3">
      <c r="A10" s="44"/>
      <c r="B10" s="40"/>
      <c r="C10" s="40"/>
      <c r="D10" s="122"/>
      <c r="E10" s="122"/>
      <c r="F10" s="121"/>
      <c r="I10" s="321"/>
      <c r="J10" s="321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  <c r="X10" s="301"/>
    </row>
    <row r="11" spans="1:24" ht="15.6" x14ac:dyDescent="0.3">
      <c r="A11" s="44"/>
      <c r="B11" s="40"/>
      <c r="C11" s="40"/>
      <c r="D11" s="122"/>
      <c r="E11" s="122"/>
      <c r="F11" s="121"/>
      <c r="I11" s="321"/>
      <c r="J11" s="321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  <c r="X11" s="301"/>
    </row>
    <row r="12" spans="1:24" ht="15.6" x14ac:dyDescent="0.3">
      <c r="A12" s="37"/>
      <c r="B12" s="40"/>
      <c r="C12" s="40"/>
      <c r="D12" s="122"/>
      <c r="E12" s="122"/>
      <c r="F12" s="1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  <c r="X12" s="301"/>
    </row>
    <row r="13" spans="1:24" ht="15.6" x14ac:dyDescent="0.3">
      <c r="A13" s="37"/>
      <c r="B13" s="40"/>
      <c r="C13" s="40"/>
      <c r="D13" s="122"/>
      <c r="E13" s="122"/>
      <c r="F13" s="1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  <c r="X13" s="301"/>
    </row>
    <row r="14" spans="1:24" ht="15.6" x14ac:dyDescent="0.3">
      <c r="A14" s="37"/>
      <c r="B14" s="40"/>
      <c r="C14" s="40"/>
      <c r="D14" s="122"/>
      <c r="E14" s="122"/>
      <c r="F14" s="1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  <c r="X14" s="301"/>
    </row>
    <row r="15" spans="1:24" ht="15.6" x14ac:dyDescent="0.3">
      <c r="A15" s="43"/>
      <c r="B15" s="40"/>
      <c r="C15" s="40"/>
      <c r="D15" s="122"/>
      <c r="E15" s="122"/>
      <c r="F15" s="1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  <c r="X15" s="301"/>
    </row>
    <row r="16" spans="1:24" ht="15.6" x14ac:dyDescent="0.3">
      <c r="A16" s="43"/>
      <c r="B16" s="40"/>
      <c r="C16" s="40"/>
      <c r="D16" s="122"/>
      <c r="E16" s="122"/>
      <c r="F16" s="1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  <c r="X16" s="301"/>
    </row>
    <row r="17" spans="1:24" ht="15.6" x14ac:dyDescent="0.3">
      <c r="A17" s="43"/>
      <c r="B17" s="40"/>
      <c r="C17" s="40"/>
      <c r="D17" s="122"/>
      <c r="E17" s="122"/>
      <c r="F17" s="1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01"/>
    </row>
    <row r="18" spans="1:24" x14ac:dyDescent="0.3">
      <c r="A18" s="37"/>
      <c r="B18" s="41"/>
      <c r="C18" s="37"/>
      <c r="D18" s="37"/>
      <c r="E18" s="42"/>
      <c r="F18" s="41"/>
    </row>
    <row r="19" spans="1:24" x14ac:dyDescent="0.3">
      <c r="F19" s="3"/>
    </row>
    <row r="20" spans="1:24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4" ht="15.6" x14ac:dyDescent="0.3">
      <c r="A21" s="4" t="s">
        <v>10</v>
      </c>
      <c r="B21" s="121">
        <f>B22-B20/B23</f>
        <v>-5.1167502687129588E-3</v>
      </c>
      <c r="C21" s="40"/>
    </row>
    <row r="22" spans="1:24" ht="15.6" x14ac:dyDescent="0.3">
      <c r="A22" s="4" t="s">
        <v>5</v>
      </c>
      <c r="B22" s="121">
        <f>SUMPRODUCT(B3:B5,F3:F5)</f>
        <v>2.2061069206687108E-3</v>
      </c>
      <c r="C22" s="121">
        <f>B22*252</f>
        <v>0.55593894400851507</v>
      </c>
      <c r="D22" s="2"/>
    </row>
    <row r="23" spans="1:24" ht="15.6" x14ac:dyDescent="0.3">
      <c r="A23" s="4" t="s">
        <v>61</v>
      </c>
      <c r="B23" s="123">
        <f t="array" ref="B23">SQRT(MMULT(TRANSPOSE(F3:F5),MMULT(J3:L5,F3:F5)))</f>
        <v>2.6189343443143387E-2</v>
      </c>
      <c r="C23" s="40"/>
    </row>
    <row r="24" spans="1:24" ht="15.6" x14ac:dyDescent="0.3">
      <c r="A24" s="10" t="s">
        <v>11</v>
      </c>
      <c r="B24" s="124">
        <f>SUM(F3:F17)</f>
        <v>1.000000000000036</v>
      </c>
      <c r="C24" s="1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3F46-8634-463F-A8FE-DAEC24ADAECA}">
  <dimension ref="A1:X24"/>
  <sheetViews>
    <sheetView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4" ht="15" thickBot="1" x14ac:dyDescent="0.35"/>
    <row r="2" spans="1:24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16</v>
      </c>
      <c r="K2" s="7" t="s">
        <v>15</v>
      </c>
      <c r="L2" s="7" t="s">
        <v>14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4" ht="16.2" thickBot="1" x14ac:dyDescent="0.35">
      <c r="A3" s="43" t="s">
        <v>16</v>
      </c>
      <c r="B3" s="40">
        <v>2.4371921725797798E-3</v>
      </c>
      <c r="C3" s="40">
        <v>3.1773368643761235E-2</v>
      </c>
      <c r="D3" s="122">
        <v>0.02</v>
      </c>
      <c r="E3" s="122">
        <v>0.4</v>
      </c>
      <c r="F3" s="121">
        <v>0.4</v>
      </c>
      <c r="I3" t="s">
        <v>16</v>
      </c>
      <c r="J3">
        <f>VARP([1]Sheet1!$F$3:$F$986)</f>
        <v>1.0085209926197353E-3</v>
      </c>
      <c r="K3">
        <v>1.8582471594664235E-4</v>
      </c>
      <c r="L3" s="6">
        <v>3.2669343434272105E-4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4" ht="16.2" thickBot="1" x14ac:dyDescent="0.35">
      <c r="A4" s="43" t="s">
        <v>15</v>
      </c>
      <c r="B4" s="40">
        <v>1.6580696843685975E-3</v>
      </c>
      <c r="C4" s="40">
        <v>2.1902872523362794E-2</v>
      </c>
      <c r="D4" s="122">
        <v>0.02</v>
      </c>
      <c r="E4" s="122">
        <v>0.4</v>
      </c>
      <c r="F4" s="121">
        <v>0.20000000000001794</v>
      </c>
      <c r="I4" t="s">
        <v>15</v>
      </c>
      <c r="J4">
        <v>1.8582471594664235E-4</v>
      </c>
      <c r="K4">
        <f>VARP([1]Sheet1!$G$3:$G$986)</f>
        <v>4.7924828836738942E-4</v>
      </c>
      <c r="L4" s="6">
        <v>2.588566811171583E-4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4" ht="16.2" thickBot="1" x14ac:dyDescent="0.35">
      <c r="A5" s="43" t="s">
        <v>14</v>
      </c>
      <c r="B5" s="40">
        <v>2.1712348630767236E-3</v>
      </c>
      <c r="C5" s="40">
        <v>3.368940265078102E-2</v>
      </c>
      <c r="D5" s="122">
        <v>0.02</v>
      </c>
      <c r="E5" s="122">
        <v>0.4</v>
      </c>
      <c r="F5" s="121">
        <v>0.4</v>
      </c>
      <c r="I5" s="6" t="s">
        <v>14</v>
      </c>
      <c r="J5" s="6">
        <v>3.2669343434272105E-4</v>
      </c>
      <c r="K5" s="6">
        <v>2.588566811171583E-4</v>
      </c>
      <c r="L5" s="6">
        <f>VARP([1]Sheet1!$H$3:$H$986)</f>
        <v>1.1338224202235992E-3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4" ht="15.6" x14ac:dyDescent="0.3">
      <c r="I6" s="321"/>
      <c r="J6" s="321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  <c r="X6" s="301"/>
    </row>
    <row r="7" spans="1:24" ht="15.6" x14ac:dyDescent="0.3">
      <c r="I7" s="321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  <c r="X7" s="301"/>
    </row>
    <row r="8" spans="1:24" ht="15.6" x14ac:dyDescent="0.3">
      <c r="I8" s="324"/>
      <c r="J8" s="324"/>
      <c r="K8" s="324"/>
      <c r="L8" s="324"/>
      <c r="M8" s="324"/>
      <c r="N8" s="324"/>
      <c r="O8" s="324"/>
      <c r="P8" s="324"/>
      <c r="Q8" s="325"/>
      <c r="R8" s="325"/>
      <c r="S8" s="325"/>
      <c r="T8" s="325"/>
      <c r="U8" s="325"/>
      <c r="V8" s="325"/>
      <c r="W8" s="326"/>
      <c r="X8" s="301"/>
    </row>
    <row r="9" spans="1:24" ht="15.6" x14ac:dyDescent="0.3">
      <c r="A9" s="167"/>
      <c r="B9" s="39"/>
      <c r="C9" s="39"/>
      <c r="D9" s="317"/>
      <c r="E9" s="317"/>
      <c r="F9" s="146"/>
      <c r="I9" s="327"/>
      <c r="J9" s="327"/>
      <c r="K9" s="327"/>
      <c r="L9" s="327"/>
      <c r="M9" s="327"/>
      <c r="N9" s="327"/>
      <c r="O9" s="327"/>
      <c r="P9" s="327"/>
      <c r="Q9" s="328"/>
      <c r="R9" s="328"/>
      <c r="S9" s="328"/>
      <c r="T9" s="328"/>
      <c r="U9" s="328"/>
      <c r="V9" s="328"/>
      <c r="W9" s="329"/>
      <c r="X9" s="301"/>
    </row>
    <row r="10" spans="1:24" ht="15.6" x14ac:dyDescent="0.3">
      <c r="A10" s="319"/>
      <c r="B10" s="39"/>
      <c r="C10" s="39"/>
      <c r="D10" s="317"/>
      <c r="E10" s="317"/>
      <c r="F10" s="146"/>
      <c r="I10" s="327"/>
      <c r="J10" s="327"/>
      <c r="K10" s="327"/>
      <c r="L10" s="327"/>
      <c r="M10" s="327"/>
      <c r="N10" s="327"/>
      <c r="O10" s="327"/>
      <c r="P10" s="327"/>
      <c r="Q10" s="328"/>
      <c r="R10" s="328"/>
      <c r="S10" s="328"/>
      <c r="T10" s="328"/>
      <c r="U10" s="328"/>
      <c r="V10" s="328"/>
      <c r="W10" s="329"/>
      <c r="X10" s="301"/>
    </row>
    <row r="11" spans="1:24" ht="15.6" x14ac:dyDescent="0.3">
      <c r="A11" s="319"/>
      <c r="B11" s="39"/>
      <c r="C11" s="39"/>
      <c r="D11" s="317"/>
      <c r="E11" s="317"/>
      <c r="F11" s="146"/>
      <c r="I11" s="327"/>
      <c r="J11" s="327"/>
      <c r="K11" s="327"/>
      <c r="L11" s="327"/>
      <c r="M11" s="327"/>
      <c r="N11" s="327"/>
      <c r="O11" s="327"/>
      <c r="P11" s="327"/>
      <c r="Q11" s="327"/>
      <c r="R11" s="328"/>
      <c r="S11" s="328"/>
      <c r="T11" s="328"/>
      <c r="U11" s="328"/>
      <c r="V11" s="328"/>
      <c r="W11" s="329"/>
      <c r="X11" s="301"/>
    </row>
    <row r="12" spans="1:24" ht="15.6" x14ac:dyDescent="0.3">
      <c r="A12" s="167"/>
      <c r="B12" s="39"/>
      <c r="C12" s="39"/>
      <c r="D12" s="317"/>
      <c r="E12" s="317"/>
      <c r="F12" s="146"/>
      <c r="I12" s="327"/>
      <c r="J12" s="327"/>
      <c r="K12" s="327"/>
      <c r="L12" s="327"/>
      <c r="M12" s="327"/>
      <c r="N12" s="327"/>
      <c r="O12" s="327"/>
      <c r="P12" s="327"/>
      <c r="Q12" s="327"/>
      <c r="R12" s="327"/>
      <c r="S12" s="328"/>
      <c r="T12" s="328"/>
      <c r="U12" s="328"/>
      <c r="V12" s="328"/>
      <c r="W12" s="329"/>
      <c r="X12" s="301"/>
    </row>
    <row r="13" spans="1:24" ht="15.6" x14ac:dyDescent="0.3">
      <c r="A13" s="167"/>
      <c r="B13" s="39"/>
      <c r="C13" s="39"/>
      <c r="D13" s="317"/>
      <c r="E13" s="317"/>
      <c r="F13" s="146"/>
      <c r="I13" s="327"/>
      <c r="J13" s="327"/>
      <c r="K13" s="327"/>
      <c r="L13" s="327"/>
      <c r="M13" s="327"/>
      <c r="N13" s="327"/>
      <c r="O13" s="327"/>
      <c r="P13" s="327"/>
      <c r="Q13" s="327"/>
      <c r="R13" s="327"/>
      <c r="S13" s="327"/>
      <c r="T13" s="328"/>
      <c r="U13" s="328"/>
      <c r="V13" s="328"/>
      <c r="W13" s="329"/>
      <c r="X13" s="301"/>
    </row>
    <row r="14" spans="1:24" ht="15.6" x14ac:dyDescent="0.3">
      <c r="A14" s="167"/>
      <c r="B14" s="39"/>
      <c r="C14" s="39"/>
      <c r="D14" s="317"/>
      <c r="E14" s="317"/>
      <c r="F14" s="146"/>
      <c r="I14" s="327"/>
      <c r="J14" s="327"/>
      <c r="K14" s="327"/>
      <c r="L14" s="327"/>
      <c r="M14" s="327"/>
      <c r="N14" s="327"/>
      <c r="O14" s="327"/>
      <c r="P14" s="327"/>
      <c r="Q14" s="327"/>
      <c r="R14" s="327"/>
      <c r="S14" s="327"/>
      <c r="T14" s="327"/>
      <c r="U14" s="328"/>
      <c r="V14" s="328"/>
      <c r="W14" s="329"/>
      <c r="X14" s="301"/>
    </row>
    <row r="15" spans="1:24" ht="15.6" x14ac:dyDescent="0.3">
      <c r="A15" s="318"/>
      <c r="B15" s="39"/>
      <c r="C15" s="39"/>
      <c r="D15" s="317"/>
      <c r="E15" s="317"/>
      <c r="F15" s="146"/>
      <c r="I15" s="327"/>
      <c r="J15" s="327"/>
      <c r="K15" s="327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8"/>
      <c r="W15" s="329"/>
      <c r="X15" s="301"/>
    </row>
    <row r="16" spans="1:24" ht="15.6" x14ac:dyDescent="0.3">
      <c r="A16" s="318"/>
      <c r="B16" s="39"/>
      <c r="C16" s="39"/>
      <c r="D16" s="317"/>
      <c r="E16" s="317"/>
      <c r="F16" s="146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9"/>
      <c r="X16" s="301"/>
    </row>
    <row r="17" spans="1:24" ht="15.6" x14ac:dyDescent="0.3">
      <c r="A17" s="318"/>
      <c r="B17" s="39"/>
      <c r="C17" s="39"/>
      <c r="D17" s="317"/>
      <c r="E17" s="317"/>
      <c r="F17" s="146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01"/>
    </row>
    <row r="18" spans="1:24" x14ac:dyDescent="0.3">
      <c r="A18" s="167"/>
      <c r="B18" s="315"/>
      <c r="C18" s="167"/>
      <c r="D18" s="167"/>
      <c r="E18" s="316"/>
      <c r="F18" s="315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</row>
    <row r="19" spans="1:24" x14ac:dyDescent="0.3">
      <c r="F19" s="3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</row>
    <row r="20" spans="1:24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4" ht="15.6" x14ac:dyDescent="0.3">
      <c r="A21" s="4" t="s">
        <v>10</v>
      </c>
      <c r="B21" s="121">
        <f>B22-B20/B23</f>
        <v>-6.0960736176038192E-3</v>
      </c>
      <c r="C21" s="40"/>
    </row>
    <row r="22" spans="1:24" ht="15.6" x14ac:dyDescent="0.3">
      <c r="A22" s="4" t="s">
        <v>5</v>
      </c>
      <c r="B22" s="121">
        <f>SUMPRODUCT(B3:B5,F3:F5)</f>
        <v>2.1749847511363506E-3</v>
      </c>
      <c r="C22" s="121">
        <f>B22*252</f>
        <v>0.54809615728636041</v>
      </c>
      <c r="D22" s="2"/>
    </row>
    <row r="23" spans="1:24" ht="15.6" x14ac:dyDescent="0.3">
      <c r="A23" s="4" t="s">
        <v>61</v>
      </c>
      <c r="B23" s="123">
        <f t="array" ref="B23">SQRT(MMULT(TRANSPOSE(F3:F5),MMULT(J3:L5,F3:F5)))</f>
        <v>2.318697479425718E-2</v>
      </c>
      <c r="C23" s="40"/>
    </row>
    <row r="24" spans="1:24" ht="15.6" x14ac:dyDescent="0.3">
      <c r="A24" s="10" t="s">
        <v>11</v>
      </c>
      <c r="B24" s="124">
        <f>SUM(F3:F17)</f>
        <v>1.000000000000018</v>
      </c>
      <c r="C24" s="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3588-DC83-4EBE-B90C-CF4AE67A4230}">
  <dimension ref="A1:X24"/>
  <sheetViews>
    <sheetView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4" ht="15" thickBot="1" x14ac:dyDescent="0.35"/>
    <row r="2" spans="1:24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16</v>
      </c>
      <c r="K2" s="7" t="s">
        <v>15</v>
      </c>
      <c r="L2" s="7" t="s">
        <v>14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4" ht="16.2" thickBot="1" x14ac:dyDescent="0.35">
      <c r="A3" s="37" t="s">
        <v>23</v>
      </c>
      <c r="B3" s="40">
        <v>5.8635971663671758E-4</v>
      </c>
      <c r="C3" s="40">
        <v>2.1112771556336885E-2</v>
      </c>
      <c r="D3" s="122">
        <v>0.02</v>
      </c>
      <c r="E3" s="122">
        <v>0.4</v>
      </c>
      <c r="F3" s="121">
        <v>0.4</v>
      </c>
      <c r="I3" t="s">
        <v>16</v>
      </c>
      <c r="J3">
        <f>VARP([1]Sheet1!$F$3:$F$986)</f>
        <v>1.0085209926197353E-3</v>
      </c>
      <c r="K3">
        <v>1.8582471594664235E-4</v>
      </c>
      <c r="L3" s="6">
        <v>3.2669343434272105E-4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4" ht="16.2" thickBot="1" x14ac:dyDescent="0.35">
      <c r="A4" s="44" t="s">
        <v>24</v>
      </c>
      <c r="B4" s="40">
        <v>1.0325124119557115E-3</v>
      </c>
      <c r="C4" s="40">
        <v>1.8865175579471313E-2</v>
      </c>
      <c r="D4" s="122">
        <v>0.02</v>
      </c>
      <c r="E4" s="122">
        <v>0.4</v>
      </c>
      <c r="F4" s="121">
        <v>0.4</v>
      </c>
      <c r="I4" t="s">
        <v>15</v>
      </c>
      <c r="J4">
        <v>1.8582471594664235E-4</v>
      </c>
      <c r="K4">
        <f>VARP([1]Sheet1!$G$3:$G$986)</f>
        <v>4.7924828836738942E-4</v>
      </c>
      <c r="L4" s="6">
        <v>2.588566811171583E-4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4" ht="16.2" thickBot="1" x14ac:dyDescent="0.35">
      <c r="A5" s="44" t="s">
        <v>25</v>
      </c>
      <c r="B5" s="40">
        <v>5.5660204508102443E-4</v>
      </c>
      <c r="C5" s="40">
        <v>2.2957517942536785E-2</v>
      </c>
      <c r="D5" s="122">
        <v>0.02</v>
      </c>
      <c r="E5" s="122">
        <v>0.4</v>
      </c>
      <c r="F5" s="121">
        <v>0.20000000000003593</v>
      </c>
      <c r="I5" s="6" t="s">
        <v>14</v>
      </c>
      <c r="J5" s="6">
        <v>3.2669343434272105E-4</v>
      </c>
      <c r="K5" s="6">
        <v>2.588566811171583E-4</v>
      </c>
      <c r="L5" s="6">
        <f>VARP([1]Sheet1!$H$3:$H$986)</f>
        <v>1.1338224202235992E-3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4" ht="15.6" x14ac:dyDescent="0.3">
      <c r="I6" s="40"/>
      <c r="J6" s="321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  <c r="X6" s="301"/>
    </row>
    <row r="7" spans="1:24" ht="15.6" x14ac:dyDescent="0.3">
      <c r="I7" s="40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  <c r="X7" s="301"/>
    </row>
    <row r="8" spans="1:24" ht="15.6" x14ac:dyDescent="0.3">
      <c r="I8" s="40"/>
      <c r="J8" s="321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  <c r="X8" s="301"/>
    </row>
    <row r="9" spans="1:24" ht="15.6" x14ac:dyDescent="0.3">
      <c r="A9" s="37"/>
      <c r="B9" s="40"/>
      <c r="C9" s="40"/>
      <c r="D9" s="122"/>
      <c r="E9" s="122"/>
      <c r="F9" s="121"/>
      <c r="I9" s="40"/>
      <c r="J9" s="321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  <c r="X9" s="301"/>
    </row>
    <row r="10" spans="1:24" ht="15.6" x14ac:dyDescent="0.3">
      <c r="A10" s="44"/>
      <c r="B10" s="40"/>
      <c r="C10" s="40"/>
      <c r="D10" s="122"/>
      <c r="E10" s="122"/>
      <c r="F10" s="121"/>
      <c r="I10" s="40"/>
      <c r="J10" s="321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  <c r="X10" s="301"/>
    </row>
    <row r="11" spans="1:24" ht="15.6" x14ac:dyDescent="0.3">
      <c r="A11" s="44"/>
      <c r="B11" s="40"/>
      <c r="C11" s="40"/>
      <c r="D11" s="122"/>
      <c r="E11" s="122"/>
      <c r="F11" s="121"/>
      <c r="I11" s="40"/>
      <c r="J11" s="321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  <c r="X11" s="301"/>
    </row>
    <row r="12" spans="1:24" ht="15.6" x14ac:dyDescent="0.3">
      <c r="A12" s="37"/>
      <c r="B12" s="40"/>
      <c r="C12" s="40"/>
      <c r="D12" s="122"/>
      <c r="E12" s="122"/>
      <c r="F12" s="121"/>
      <c r="I12" s="40"/>
      <c r="J12" s="321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  <c r="X12" s="301"/>
    </row>
    <row r="13" spans="1:24" ht="15.6" x14ac:dyDescent="0.3">
      <c r="A13" s="37"/>
      <c r="B13" s="40"/>
      <c r="C13" s="40"/>
      <c r="D13" s="122"/>
      <c r="E13" s="122"/>
      <c r="F13" s="121"/>
      <c r="I13" s="40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  <c r="X13" s="301"/>
    </row>
    <row r="14" spans="1:24" ht="15.6" x14ac:dyDescent="0.3">
      <c r="A14" s="37"/>
      <c r="B14" s="40"/>
      <c r="C14" s="40"/>
      <c r="D14" s="122"/>
      <c r="E14" s="122"/>
      <c r="F14" s="121"/>
      <c r="I14" s="40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  <c r="X14" s="301"/>
    </row>
    <row r="15" spans="1:24" ht="15.6" x14ac:dyDescent="0.3">
      <c r="A15" s="43"/>
      <c r="B15" s="40"/>
      <c r="C15" s="40"/>
      <c r="D15" s="122"/>
      <c r="E15" s="122"/>
      <c r="F15" s="121"/>
      <c r="I15" s="40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  <c r="X15" s="301"/>
    </row>
    <row r="16" spans="1:24" ht="15.6" x14ac:dyDescent="0.3">
      <c r="A16" s="43"/>
      <c r="B16" s="40"/>
      <c r="C16" s="40"/>
      <c r="D16" s="122"/>
      <c r="E16" s="122"/>
      <c r="F16" s="121"/>
      <c r="I16" s="40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  <c r="X16" s="301"/>
    </row>
    <row r="17" spans="1:24" ht="15.6" x14ac:dyDescent="0.3">
      <c r="A17" s="43"/>
      <c r="B17" s="40"/>
      <c r="C17" s="40"/>
      <c r="D17" s="122"/>
      <c r="E17" s="122"/>
      <c r="F17" s="121"/>
      <c r="I17" s="40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01"/>
    </row>
    <row r="18" spans="1:24" x14ac:dyDescent="0.3">
      <c r="A18" s="37"/>
      <c r="B18" s="41"/>
      <c r="C18" s="37"/>
      <c r="D18" s="37"/>
      <c r="E18" s="42"/>
      <c r="F18" s="41"/>
    </row>
    <row r="19" spans="1:24" x14ac:dyDescent="0.3">
      <c r="F19" s="3"/>
    </row>
    <row r="20" spans="1:24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4" ht="15.6" x14ac:dyDescent="0.3">
      <c r="A21" s="4" t="s">
        <v>10</v>
      </c>
      <c r="B21" s="121">
        <f>B22-B20/B23</f>
        <v>-8.4200007438960389E-3</v>
      </c>
      <c r="C21" s="40"/>
    </row>
    <row r="22" spans="1:24" ht="15.6" x14ac:dyDescent="0.3">
      <c r="A22" s="4" t="s">
        <v>5</v>
      </c>
      <c r="B22" s="121">
        <f>SUMPRODUCT(B3:B5,F3:F5)</f>
        <v>7.5886926045319657E-4</v>
      </c>
      <c r="C22" s="121">
        <f>B22*252</f>
        <v>0.19123505363420554</v>
      </c>
      <c r="D22" s="2"/>
    </row>
    <row r="23" spans="1:24" ht="15.6" x14ac:dyDescent="0.3">
      <c r="A23" s="4" t="s">
        <v>61</v>
      </c>
      <c r="B23" s="123">
        <f t="array" ref="B23">SQRT(MMULT(TRANSPOSE(F3:F5),MMULT(J3:L5,F3:F5)))</f>
        <v>2.0893728947782953E-2</v>
      </c>
      <c r="C23" s="40"/>
    </row>
    <row r="24" spans="1:24" ht="15.6" x14ac:dyDescent="0.3">
      <c r="A24" s="10" t="s">
        <v>11</v>
      </c>
      <c r="B24" s="124">
        <f>SUM(F3:F17)</f>
        <v>1.000000000000036</v>
      </c>
      <c r="C24" s="1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48E1-B725-4CAC-BD10-2BBEF912E468}">
  <dimension ref="A1:W24"/>
  <sheetViews>
    <sheetView topLeftCell="A2"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3" ht="15" thickBot="1" x14ac:dyDescent="0.35"/>
    <row r="2" spans="1:23" ht="29.4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23</v>
      </c>
      <c r="K2" s="7" t="s">
        <v>24</v>
      </c>
      <c r="L2" s="8" t="s">
        <v>25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6.2" thickBot="1" x14ac:dyDescent="0.35">
      <c r="A3" s="37" t="s">
        <v>23</v>
      </c>
      <c r="B3" s="40">
        <v>5.8635971663671758E-4</v>
      </c>
      <c r="C3" s="40">
        <v>2.1112771556336885E-2</v>
      </c>
      <c r="D3" s="122">
        <v>0.02</v>
      </c>
      <c r="E3" s="122">
        <v>0.4</v>
      </c>
      <c r="F3" s="121">
        <v>0.4</v>
      </c>
      <c r="I3" t="s">
        <v>23</v>
      </c>
      <c r="J3">
        <f>VARP([1]Sheet1!$J$3:$J$986)</f>
        <v>4.4529612571406158E-4</v>
      </c>
      <c r="K3">
        <v>8.1027214416494144E-5</v>
      </c>
      <c r="L3" s="6">
        <v>-2.2564533603776875E-6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6.2" thickBot="1" x14ac:dyDescent="0.35">
      <c r="A4" s="44" t="s">
        <v>24</v>
      </c>
      <c r="B4" s="40">
        <v>1.0325124119557115E-3</v>
      </c>
      <c r="C4" s="40">
        <v>1.8865175579471313E-2</v>
      </c>
      <c r="D4" s="122">
        <v>0.02</v>
      </c>
      <c r="E4" s="122">
        <v>0.4</v>
      </c>
      <c r="F4" s="121">
        <v>0.4</v>
      </c>
      <c r="I4" t="s">
        <v>24</v>
      </c>
      <c r="J4">
        <v>8.1027214416494144E-5</v>
      </c>
      <c r="K4">
        <f>VARP([1]Sheet1!$K$3:$K$986)</f>
        <v>3.555331678865122E-4</v>
      </c>
      <c r="L4" s="6">
        <v>-9.6193066175847824E-6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29.4" thickBot="1" x14ac:dyDescent="0.35">
      <c r="A5" s="44" t="s">
        <v>25</v>
      </c>
      <c r="B5" s="40">
        <v>5.5660204508102443E-4</v>
      </c>
      <c r="C5" s="40">
        <v>2.2957517942536785E-2</v>
      </c>
      <c r="D5" s="122">
        <v>0.02</v>
      </c>
      <c r="E5" s="122">
        <v>0.4</v>
      </c>
      <c r="F5" s="121">
        <v>0.20000000000003593</v>
      </c>
      <c r="I5" s="320" t="s">
        <v>25</v>
      </c>
      <c r="J5" s="6">
        <v>-2.2564533603776875E-6</v>
      </c>
      <c r="K5" s="6">
        <v>-9.6193066175847824E-6</v>
      </c>
      <c r="L5" s="6">
        <f>VARP([1]Sheet1!$L$3:$L$986)</f>
        <v>5.2651201257165252E-4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321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</row>
    <row r="7" spans="1:23" ht="15.6" x14ac:dyDescent="0.3">
      <c r="I7" s="40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</row>
    <row r="8" spans="1:23" ht="15.6" x14ac:dyDescent="0.3">
      <c r="I8" s="40"/>
      <c r="J8" s="321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</row>
    <row r="9" spans="1:23" ht="15.6" x14ac:dyDescent="0.3">
      <c r="A9" s="37"/>
      <c r="B9" s="40"/>
      <c r="C9" s="40"/>
      <c r="D9" s="122"/>
      <c r="E9" s="122"/>
      <c r="F9" s="121"/>
      <c r="I9" s="40"/>
      <c r="J9" s="321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321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321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321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spans="1:23" x14ac:dyDescent="0.3">
      <c r="A18" s="37"/>
      <c r="B18" s="41"/>
      <c r="C18" s="37"/>
      <c r="D18" s="37"/>
      <c r="E18" s="42"/>
      <c r="F18" s="41"/>
    </row>
    <row r="19" spans="1:23" x14ac:dyDescent="0.3">
      <c r="F19" s="3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4" t="s">
        <v>10</v>
      </c>
      <c r="B21" s="121">
        <f>B22-B20/B23</f>
        <v>-1.3812620619478572E-2</v>
      </c>
      <c r="C21" s="40"/>
    </row>
    <row r="22" spans="1:23" ht="15.6" x14ac:dyDescent="0.3">
      <c r="A22" s="4" t="s">
        <v>5</v>
      </c>
      <c r="B22" s="121">
        <f>SUMPRODUCT(B3:B5,F3:F5)</f>
        <v>7.5886926045319657E-4</v>
      </c>
      <c r="C22" s="121">
        <f>B22*252</f>
        <v>0.19123505363420554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1.3161373579371163E-2</v>
      </c>
      <c r="C23" s="40"/>
    </row>
    <row r="24" spans="1:23" ht="15.6" x14ac:dyDescent="0.3">
      <c r="A24" s="10" t="s">
        <v>11</v>
      </c>
      <c r="B24" s="124">
        <f>SUM(F3:F17)</f>
        <v>1.000000000000036</v>
      </c>
      <c r="C24" s="1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6867-6F58-47D9-924F-5377038F044B}">
  <dimension ref="A1:W24"/>
  <sheetViews>
    <sheetView topLeftCell="A2" zoomScaleNormal="100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1" spans="1:23" ht="15" thickBot="1" x14ac:dyDescent="0.35"/>
    <row r="2" spans="1:23" ht="29.4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7"/>
      <c r="J2" s="7" t="s">
        <v>23</v>
      </c>
      <c r="K2" s="7" t="s">
        <v>24</v>
      </c>
      <c r="L2" s="8" t="s">
        <v>25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6.2" thickBot="1" x14ac:dyDescent="0.35">
      <c r="A3" s="37" t="s">
        <v>23</v>
      </c>
      <c r="B3" s="40">
        <v>5.8635971663671758E-4</v>
      </c>
      <c r="C3" s="40">
        <v>2.1112771556336885E-2</v>
      </c>
      <c r="D3" s="122">
        <v>0.02</v>
      </c>
      <c r="E3" s="122">
        <v>0.4</v>
      </c>
      <c r="F3" s="121">
        <v>0.4</v>
      </c>
      <c r="I3" t="s">
        <v>23</v>
      </c>
      <c r="J3">
        <f>VARP([1]Sheet1!$J$3:$J$986)</f>
        <v>4.4529612571406158E-4</v>
      </c>
      <c r="K3">
        <v>8.1027214416494144E-5</v>
      </c>
      <c r="L3" s="6">
        <v>-2.2564533603776875E-6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6.2" thickBot="1" x14ac:dyDescent="0.35">
      <c r="A4" s="44" t="s">
        <v>24</v>
      </c>
      <c r="B4" s="40">
        <v>1.0325124119557115E-3</v>
      </c>
      <c r="C4" s="40">
        <v>1.8865175579471313E-2</v>
      </c>
      <c r="D4" s="122">
        <v>0.02</v>
      </c>
      <c r="E4" s="122">
        <v>0.4</v>
      </c>
      <c r="F4" s="121">
        <v>0.20000000000001794</v>
      </c>
      <c r="I4" t="s">
        <v>24</v>
      </c>
      <c r="J4">
        <v>8.1027214416494144E-5</v>
      </c>
      <c r="K4">
        <f>VARP([1]Sheet1!$K$3:$K$986)</f>
        <v>3.555331678865122E-4</v>
      </c>
      <c r="L4" s="6">
        <v>-9.6193066175847824E-6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29.4" thickBot="1" x14ac:dyDescent="0.35">
      <c r="A5" s="44" t="s">
        <v>25</v>
      </c>
      <c r="B5" s="40">
        <v>5.5660204508102443E-4</v>
      </c>
      <c r="C5" s="40">
        <v>2.2957517942536785E-2</v>
      </c>
      <c r="D5" s="122">
        <v>0.02</v>
      </c>
      <c r="E5" s="122">
        <v>0.4</v>
      </c>
      <c r="F5" s="121">
        <v>0.4</v>
      </c>
      <c r="I5" s="320" t="s">
        <v>25</v>
      </c>
      <c r="J5" s="6">
        <v>-2.2564533603776875E-6</v>
      </c>
      <c r="K5" s="6">
        <v>-9.6193066175847824E-6</v>
      </c>
      <c r="L5" s="6">
        <f>VARP([1]Sheet1!$L$3:$L$986)</f>
        <v>5.2651201257165252E-4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40"/>
      <c r="K6" s="40"/>
      <c r="L6" s="45"/>
      <c r="M6" s="40"/>
      <c r="N6" s="40"/>
      <c r="O6" s="40"/>
      <c r="P6" s="40"/>
      <c r="Q6" s="47"/>
      <c r="R6" s="47"/>
      <c r="S6" s="47"/>
      <c r="T6" s="47"/>
      <c r="U6" s="47"/>
      <c r="V6" s="47"/>
      <c r="W6" s="46"/>
    </row>
    <row r="7" spans="1:23" ht="15.6" x14ac:dyDescent="0.3">
      <c r="I7" s="40"/>
      <c r="J7" s="40"/>
      <c r="K7" s="40"/>
      <c r="L7" s="40"/>
      <c r="M7" s="45"/>
      <c r="N7" s="40"/>
      <c r="O7" s="40"/>
      <c r="P7" s="40"/>
      <c r="Q7" s="47"/>
      <c r="R7" s="47"/>
      <c r="S7" s="47"/>
      <c r="T7" s="47"/>
      <c r="U7" s="47"/>
      <c r="V7" s="47"/>
      <c r="W7" s="46"/>
    </row>
    <row r="8" spans="1:23" ht="15.6" x14ac:dyDescent="0.3">
      <c r="I8" s="40"/>
      <c r="J8" s="40"/>
      <c r="K8" s="40"/>
      <c r="L8" s="40"/>
      <c r="M8" s="40"/>
      <c r="N8" s="45"/>
      <c r="O8" s="40"/>
      <c r="P8" s="40"/>
      <c r="Q8" s="47"/>
      <c r="R8" s="47"/>
      <c r="S8" s="47"/>
      <c r="T8" s="47"/>
      <c r="U8" s="47"/>
      <c r="V8" s="47"/>
      <c r="W8" s="46"/>
    </row>
    <row r="9" spans="1:23" ht="15.6" x14ac:dyDescent="0.3">
      <c r="A9" s="37"/>
      <c r="B9" s="40"/>
      <c r="C9" s="40"/>
      <c r="D9" s="122"/>
      <c r="E9" s="122"/>
      <c r="F9" s="121"/>
      <c r="I9" s="40"/>
      <c r="J9" s="40"/>
      <c r="K9" s="40"/>
      <c r="L9" s="40"/>
      <c r="M9" s="40"/>
      <c r="N9" s="40"/>
      <c r="O9" s="45"/>
      <c r="P9" s="40"/>
      <c r="Q9" s="47"/>
      <c r="R9" s="47"/>
      <c r="S9" s="47"/>
      <c r="T9" s="47"/>
      <c r="U9" s="47"/>
      <c r="V9" s="47"/>
      <c r="W9" s="46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40"/>
      <c r="K10" s="40"/>
      <c r="L10" s="40"/>
      <c r="M10" s="40"/>
      <c r="N10" s="40"/>
      <c r="O10" s="40"/>
      <c r="P10" s="45"/>
      <c r="Q10" s="47"/>
      <c r="R10" s="47"/>
      <c r="S10" s="47"/>
      <c r="T10" s="47"/>
      <c r="U10" s="47"/>
      <c r="V10" s="47"/>
      <c r="W10" s="46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40"/>
      <c r="K11" s="40"/>
      <c r="L11" s="40"/>
      <c r="M11" s="40"/>
      <c r="N11" s="40"/>
      <c r="O11" s="40"/>
      <c r="P11" s="40"/>
      <c r="Q11" s="45"/>
      <c r="R11" s="47"/>
      <c r="S11" s="47"/>
      <c r="T11" s="47"/>
      <c r="U11" s="47"/>
      <c r="V11" s="47"/>
      <c r="W11" s="46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40"/>
      <c r="K12" s="40"/>
      <c r="L12" s="40"/>
      <c r="M12" s="40"/>
      <c r="N12" s="40"/>
      <c r="O12" s="40"/>
      <c r="P12" s="40"/>
      <c r="Q12" s="40"/>
      <c r="R12" s="45"/>
      <c r="S12" s="47"/>
      <c r="T12" s="47"/>
      <c r="U12" s="47"/>
      <c r="V12" s="47"/>
      <c r="W12" s="46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5"/>
      <c r="T13" s="47"/>
      <c r="U13" s="47"/>
      <c r="V13" s="47"/>
      <c r="W13" s="46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5"/>
      <c r="U14" s="47"/>
      <c r="V14" s="47"/>
      <c r="W14" s="46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5"/>
      <c r="V15" s="47"/>
      <c r="W15" s="46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5"/>
      <c r="W16" s="46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5"/>
    </row>
    <row r="18" spans="1:23" x14ac:dyDescent="0.3">
      <c r="A18" s="37"/>
      <c r="B18" s="41"/>
      <c r="C18" s="37"/>
      <c r="D18" s="37"/>
      <c r="E18" s="42"/>
      <c r="F18" s="41"/>
    </row>
    <row r="19" spans="1:23" x14ac:dyDescent="0.3">
      <c r="F19" s="3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4" t="s">
        <v>10</v>
      </c>
      <c r="B21" s="121">
        <f>B22-B20/B23</f>
        <v>-1.3614407694424895E-2</v>
      </c>
      <c r="C21" s="40"/>
    </row>
    <row r="22" spans="1:23" ht="15.6" x14ac:dyDescent="0.3">
      <c r="A22" s="4" t="s">
        <v>5</v>
      </c>
      <c r="B22" s="121">
        <f>SUMPRODUCT(B3:B5,F3:F5)</f>
        <v>6.6368718707825766E-4</v>
      </c>
      <c r="C22" s="121">
        <f>B22*252</f>
        <v>0.16724917114372093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1.3431821507661684E-2</v>
      </c>
      <c r="C23" s="40"/>
    </row>
    <row r="24" spans="1:23" ht="15.6" x14ac:dyDescent="0.3">
      <c r="A24" s="10" t="s">
        <v>11</v>
      </c>
      <c r="B24" s="124">
        <f>SUM(F3:F17)</f>
        <v>1.000000000000018</v>
      </c>
      <c r="C24" s="1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7F12-91AC-4491-A55A-B6228B1B762F}">
  <dimension ref="A2:W24"/>
  <sheetViews>
    <sheetView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2" spans="1:23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t="s">
        <v>103</v>
      </c>
      <c r="J2" t="s">
        <v>20</v>
      </c>
      <c r="K2" t="s">
        <v>22</v>
      </c>
      <c r="L2" t="s">
        <v>21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5.6" x14ac:dyDescent="0.3">
      <c r="A3" t="s">
        <v>20</v>
      </c>
      <c r="B3" s="37">
        <v>2.491596040116565E-3</v>
      </c>
      <c r="C3" s="37">
        <v>2.9235777573508606E-2</v>
      </c>
      <c r="D3" s="122">
        <v>0.02</v>
      </c>
      <c r="E3" s="122">
        <v>0.4</v>
      </c>
      <c r="F3" s="121">
        <v>0.4</v>
      </c>
      <c r="I3" t="s">
        <v>20</v>
      </c>
      <c r="J3">
        <f>VARP([2]Sheet1!$E$3:$E$986)</f>
        <v>8.5386206157733572E-4</v>
      </c>
      <c r="K3">
        <v>2.507395254332332E-4</v>
      </c>
      <c r="L3">
        <v>1.6396350747145355E-4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5.6" x14ac:dyDescent="0.3">
      <c r="A4" t="s">
        <v>22</v>
      </c>
      <c r="B4" s="37">
        <v>1.1521379570212406E-3</v>
      </c>
      <c r="C4" s="37">
        <v>2.8090106680641977E-2</v>
      </c>
      <c r="D4" s="122">
        <v>0.02</v>
      </c>
      <c r="E4" s="122">
        <v>0.4</v>
      </c>
      <c r="F4" s="121">
        <v>0.20000000000001794</v>
      </c>
      <c r="I4" t="s">
        <v>22</v>
      </c>
      <c r="J4">
        <v>2.507395254332332E-4</v>
      </c>
      <c r="K4">
        <f>VARP([2]Sheet1!$F$3:$F$986)</f>
        <v>7.882522090886582E-4</v>
      </c>
      <c r="L4">
        <v>1.9236753568151698E-4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15.6" x14ac:dyDescent="0.3">
      <c r="A5" t="s">
        <v>21</v>
      </c>
      <c r="B5" s="37">
        <v>3.2882935277359811E-3</v>
      </c>
      <c r="C5" s="37">
        <v>3.3464593381200163E-2</v>
      </c>
      <c r="D5" s="122">
        <v>0.02</v>
      </c>
      <c r="E5" s="122">
        <v>0.4</v>
      </c>
      <c r="F5" s="121">
        <v>0.4</v>
      </c>
      <c r="I5" t="s">
        <v>21</v>
      </c>
      <c r="J5">
        <v>1.6396350747145355E-4</v>
      </c>
      <c r="K5">
        <v>1.9236753568151698E-4</v>
      </c>
      <c r="L5">
        <f>VARP([2]Sheet1!$G$3:$G$986)</f>
        <v>1.1187409217440973E-3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40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</row>
    <row r="7" spans="1:23" ht="15.6" x14ac:dyDescent="0.3">
      <c r="I7" s="40"/>
      <c r="J7" s="40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</row>
    <row r="8" spans="1:23" ht="15.6" x14ac:dyDescent="0.3">
      <c r="I8" s="40"/>
      <c r="J8" s="40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</row>
    <row r="9" spans="1:23" ht="15.6" x14ac:dyDescent="0.3">
      <c r="A9" s="37"/>
      <c r="B9" s="40"/>
      <c r="C9" s="40"/>
      <c r="D9" s="122"/>
      <c r="E9" s="122"/>
      <c r="F9" s="121"/>
      <c r="I9" s="40"/>
      <c r="J9" s="40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40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40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40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40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40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40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40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40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spans="1:23" x14ac:dyDescent="0.3">
      <c r="A18" s="37"/>
      <c r="B18" s="41"/>
      <c r="C18" s="37"/>
      <c r="D18" s="37"/>
      <c r="E18" s="42"/>
      <c r="F18" s="4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</row>
    <row r="19" spans="1:23" x14ac:dyDescent="0.3">
      <c r="F19" s="3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</row>
    <row r="21" spans="1:23" ht="15.6" x14ac:dyDescent="0.3">
      <c r="A21" s="4" t="s">
        <v>10</v>
      </c>
      <c r="B21" s="121">
        <f>B22-B20/B23</f>
        <v>-6.298991662650473E-3</v>
      </c>
      <c r="C21" s="40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</row>
    <row r="22" spans="1:23" ht="15.6" x14ac:dyDescent="0.3">
      <c r="A22" s="4" t="s">
        <v>5</v>
      </c>
      <c r="B22" s="121">
        <f>SUMPRODUCT(B3:B5,F3:F5)</f>
        <v>2.5423834185452875E-3</v>
      </c>
      <c r="C22" s="121">
        <f>B22*252</f>
        <v>0.64068062147341243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2.16912889857706E-2</v>
      </c>
      <c r="C23" s="40"/>
    </row>
    <row r="24" spans="1:23" ht="15.6" x14ac:dyDescent="0.3">
      <c r="A24" s="10" t="s">
        <v>11</v>
      </c>
      <c r="B24" s="124">
        <f>SUM(F3:F17)</f>
        <v>1.000000000000018</v>
      </c>
      <c r="C24" s="1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BDD0-723F-4673-9BF9-C594A83BF325}">
  <dimension ref="A2:X24"/>
  <sheetViews>
    <sheetView topLeftCell="A2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2" spans="1:24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t="s">
        <v>103</v>
      </c>
      <c r="J2" t="s">
        <v>20</v>
      </c>
      <c r="K2" t="s">
        <v>22</v>
      </c>
      <c r="L2" t="s">
        <v>21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4" ht="15.6" x14ac:dyDescent="0.3">
      <c r="A3" t="s">
        <v>20</v>
      </c>
      <c r="B3" s="37">
        <v>2.491596040116565E-3</v>
      </c>
      <c r="C3" s="37">
        <v>2.9235777573508606E-2</v>
      </c>
      <c r="D3" s="122">
        <v>0.02</v>
      </c>
      <c r="E3" s="122">
        <v>0.4</v>
      </c>
      <c r="F3" s="121">
        <v>0.4</v>
      </c>
      <c r="I3" t="s">
        <v>20</v>
      </c>
      <c r="J3">
        <f>VARP([2]Sheet1!$E$3:$E$986)</f>
        <v>8.5386206157733572E-4</v>
      </c>
      <c r="K3">
        <v>2.507395254332332E-4</v>
      </c>
      <c r="L3">
        <v>1.6396350747145355E-4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4" ht="15.6" x14ac:dyDescent="0.3">
      <c r="A4" t="s">
        <v>22</v>
      </c>
      <c r="B4" s="37">
        <v>1.1521379570212406E-3</v>
      </c>
      <c r="C4" s="37">
        <v>2.8090106680641977E-2</v>
      </c>
      <c r="D4" s="122">
        <v>0.02</v>
      </c>
      <c r="E4" s="122">
        <v>0.4</v>
      </c>
      <c r="F4" s="121">
        <v>0.20000000000001794</v>
      </c>
      <c r="I4" t="s">
        <v>22</v>
      </c>
      <c r="J4">
        <v>2.507395254332332E-4</v>
      </c>
      <c r="K4">
        <f>VARP([2]Sheet1!$F$3:$F$986)</f>
        <v>7.882522090886582E-4</v>
      </c>
      <c r="L4">
        <v>1.9236753568151698E-4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4" ht="15.6" x14ac:dyDescent="0.3">
      <c r="A5" t="s">
        <v>21</v>
      </c>
      <c r="B5" s="37">
        <v>3.2882935277359811E-3</v>
      </c>
      <c r="C5" s="37">
        <v>3.3464593381200163E-2</v>
      </c>
      <c r="D5" s="122">
        <v>0.02</v>
      </c>
      <c r="E5" s="122">
        <v>0.4</v>
      </c>
      <c r="F5" s="121">
        <v>0.4</v>
      </c>
      <c r="I5" t="s">
        <v>21</v>
      </c>
      <c r="J5">
        <v>1.6396350747145355E-4</v>
      </c>
      <c r="K5">
        <v>1.9236753568151698E-4</v>
      </c>
      <c r="L5">
        <f>VARP([2]Sheet1!$G$3:$G$986)</f>
        <v>1.1187409217440973E-3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4" ht="15.6" x14ac:dyDescent="0.3">
      <c r="I6" s="321"/>
      <c r="J6" s="321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  <c r="X6" s="301"/>
    </row>
    <row r="7" spans="1:24" ht="15.6" x14ac:dyDescent="0.3">
      <c r="I7" s="321"/>
      <c r="J7" s="321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  <c r="X7" s="301"/>
    </row>
    <row r="8" spans="1:24" ht="15.6" x14ac:dyDescent="0.3">
      <c r="I8" s="321"/>
      <c r="J8" s="321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  <c r="X8" s="301"/>
    </row>
    <row r="9" spans="1:24" ht="15.6" x14ac:dyDescent="0.3">
      <c r="A9" s="37"/>
      <c r="B9" s="40"/>
      <c r="C9" s="40"/>
      <c r="D9" s="122"/>
      <c r="E9" s="122"/>
      <c r="F9" s="121"/>
      <c r="I9" s="321"/>
      <c r="J9" s="321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  <c r="X9" s="301"/>
    </row>
    <row r="10" spans="1:24" ht="15.6" x14ac:dyDescent="0.3">
      <c r="A10" s="44"/>
      <c r="B10" s="40"/>
      <c r="C10" s="40"/>
      <c r="D10" s="122"/>
      <c r="E10" s="122"/>
      <c r="F10" s="121"/>
      <c r="I10" s="321"/>
      <c r="J10" s="321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  <c r="X10" s="301"/>
    </row>
    <row r="11" spans="1:24" ht="15.6" x14ac:dyDescent="0.3">
      <c r="A11" s="44"/>
      <c r="B11" s="40"/>
      <c r="C11" s="40"/>
      <c r="D11" s="122"/>
      <c r="E11" s="122"/>
      <c r="F11" s="121"/>
      <c r="I11" s="321"/>
      <c r="J11" s="321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  <c r="X11" s="301"/>
    </row>
    <row r="12" spans="1:24" ht="15.6" x14ac:dyDescent="0.3">
      <c r="A12" s="37"/>
      <c r="B12" s="40"/>
      <c r="C12" s="40"/>
      <c r="D12" s="122"/>
      <c r="E12" s="122"/>
      <c r="F12" s="1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  <c r="X12" s="301"/>
    </row>
    <row r="13" spans="1:24" ht="15.6" x14ac:dyDescent="0.3">
      <c r="A13" s="37"/>
      <c r="B13" s="40"/>
      <c r="C13" s="40"/>
      <c r="D13" s="122"/>
      <c r="E13" s="122"/>
      <c r="F13" s="1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  <c r="X13" s="301"/>
    </row>
    <row r="14" spans="1:24" ht="15.6" x14ac:dyDescent="0.3">
      <c r="A14" s="37"/>
      <c r="B14" s="40"/>
      <c r="C14" s="40"/>
      <c r="D14" s="122"/>
      <c r="E14" s="122"/>
      <c r="F14" s="1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  <c r="X14" s="301"/>
    </row>
    <row r="15" spans="1:24" ht="15.6" x14ac:dyDescent="0.3">
      <c r="A15" s="43"/>
      <c r="B15" s="40"/>
      <c r="C15" s="40"/>
      <c r="D15" s="122"/>
      <c r="E15" s="122"/>
      <c r="F15" s="1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  <c r="X15" s="301"/>
    </row>
    <row r="16" spans="1:24" ht="15.6" x14ac:dyDescent="0.3">
      <c r="A16" s="43"/>
      <c r="B16" s="40"/>
      <c r="C16" s="40"/>
      <c r="D16" s="122"/>
      <c r="E16" s="122"/>
      <c r="F16" s="1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  <c r="X16" s="301"/>
    </row>
    <row r="17" spans="1:24" ht="15.6" x14ac:dyDescent="0.3">
      <c r="A17" s="43"/>
      <c r="B17" s="40"/>
      <c r="C17" s="40"/>
      <c r="D17" s="122"/>
      <c r="E17" s="122"/>
      <c r="F17" s="1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01"/>
    </row>
    <row r="18" spans="1:24" x14ac:dyDescent="0.3">
      <c r="A18" s="37"/>
      <c r="B18" s="41"/>
      <c r="C18" s="37"/>
      <c r="D18" s="37"/>
      <c r="E18" s="42"/>
      <c r="F18" s="4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</row>
    <row r="19" spans="1:24" x14ac:dyDescent="0.3">
      <c r="F19" s="3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</row>
    <row r="20" spans="1:24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4" ht="15.6" x14ac:dyDescent="0.3">
      <c r="A21" s="4" t="s">
        <v>10</v>
      </c>
      <c r="B21" s="121">
        <f>B22-B20/B23</f>
        <v>-6.298991662650473E-3</v>
      </c>
      <c r="C21" s="40"/>
    </row>
    <row r="22" spans="1:24" ht="15.6" x14ac:dyDescent="0.3">
      <c r="A22" s="4" t="s">
        <v>5</v>
      </c>
      <c r="B22" s="121">
        <f>SUMPRODUCT(B3:B5,F3:F5)</f>
        <v>2.5423834185452875E-3</v>
      </c>
      <c r="C22" s="121">
        <f>B22*252</f>
        <v>0.64068062147341243</v>
      </c>
      <c r="D22" s="2"/>
    </row>
    <row r="23" spans="1:24" ht="15.6" x14ac:dyDescent="0.3">
      <c r="A23" s="4" t="s">
        <v>61</v>
      </c>
      <c r="B23" s="123">
        <f t="array" ref="B23">SQRT(MMULT(TRANSPOSE(F3:F5),MMULT(J3:L5,F3:F5)))</f>
        <v>2.16912889857706E-2</v>
      </c>
      <c r="C23" s="40"/>
    </row>
    <row r="24" spans="1:24" ht="15.6" x14ac:dyDescent="0.3">
      <c r="A24" s="10" t="s">
        <v>11</v>
      </c>
      <c r="B24" s="124">
        <f>SUM(F3:F17)</f>
        <v>1.000000000000018</v>
      </c>
      <c r="C24" s="1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E54B-5407-4595-951E-416F0A7899F3}">
  <dimension ref="A2:W24"/>
  <sheetViews>
    <sheetView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2" spans="1:23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J2" t="s">
        <v>26</v>
      </c>
      <c r="K2" t="s">
        <v>27</v>
      </c>
      <c r="L2" t="s">
        <v>28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5.6" x14ac:dyDescent="0.3">
      <c r="A3" t="s">
        <v>26</v>
      </c>
      <c r="B3" s="37">
        <v>1.4020999356164803E-3</v>
      </c>
      <c r="C3" s="37">
        <v>2.8322985311600015E-2</v>
      </c>
      <c r="D3" s="122">
        <v>0.02</v>
      </c>
      <c r="E3" s="122">
        <v>0.4</v>
      </c>
      <c r="F3" s="121">
        <v>0.4</v>
      </c>
      <c r="I3" t="s">
        <v>26</v>
      </c>
      <c r="J3">
        <f>VARP([2]Sheet1!$A$3:$A$986)</f>
        <v>8.0137626169997074E-4</v>
      </c>
      <c r="K3">
        <v>4.1497760236789831E-4</v>
      </c>
      <c r="L3">
        <v>2.1838682548720839E-4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5.6" x14ac:dyDescent="0.3">
      <c r="A4" t="s">
        <v>27</v>
      </c>
      <c r="B4" s="37">
        <v>3.4570085950745661E-3</v>
      </c>
      <c r="C4" s="37">
        <v>3.1763023216721448E-2</v>
      </c>
      <c r="D4" s="122">
        <v>0.02</v>
      </c>
      <c r="E4" s="122">
        <v>0.4</v>
      </c>
      <c r="F4" s="121">
        <v>0.4</v>
      </c>
      <c r="I4" t="s">
        <v>27</v>
      </c>
      <c r="J4">
        <v>4.1497760236789831E-4</v>
      </c>
      <c r="K4">
        <f>VARP([2]Sheet1!$B$3:$B$986)</f>
        <v>1.0078643495124631E-3</v>
      </c>
      <c r="L4">
        <v>2.8912718282713128E-4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15.6" x14ac:dyDescent="0.3">
      <c r="A5" t="s">
        <v>28</v>
      </c>
      <c r="B5" s="37">
        <v>2.0401400848060291E-3</v>
      </c>
      <c r="C5" s="37">
        <v>2.2988460670202982E-2</v>
      </c>
      <c r="D5" s="122">
        <v>0.02</v>
      </c>
      <c r="E5" s="122">
        <v>0.4</v>
      </c>
      <c r="F5" s="121">
        <v>0.2000000000000359</v>
      </c>
      <c r="I5" t="s">
        <v>28</v>
      </c>
      <c r="J5">
        <v>2.1838682548720839E-4</v>
      </c>
      <c r="K5">
        <v>2.8912718282713128E-4</v>
      </c>
      <c r="L5">
        <f>VARP([2]Sheet1!$C$3:$C$986)</f>
        <v>5.2793226166434595E-4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40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</row>
    <row r="7" spans="1:23" ht="15.6" x14ac:dyDescent="0.3">
      <c r="I7" s="40"/>
      <c r="J7" s="40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</row>
    <row r="8" spans="1:23" ht="15.6" x14ac:dyDescent="0.3">
      <c r="I8" s="40"/>
      <c r="J8" s="40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</row>
    <row r="9" spans="1:23" ht="15.6" x14ac:dyDescent="0.3">
      <c r="A9" s="37"/>
      <c r="B9" s="40"/>
      <c r="C9" s="40"/>
      <c r="D9" s="122"/>
      <c r="E9" s="122"/>
      <c r="F9" s="121"/>
      <c r="I9" s="40"/>
      <c r="J9" s="40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40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40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40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40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40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40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40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40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spans="1:23" x14ac:dyDescent="0.3">
      <c r="A18" s="37"/>
      <c r="B18" s="41"/>
      <c r="C18" s="37"/>
      <c r="D18" s="37"/>
      <c r="E18" s="42"/>
      <c r="F18" s="4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</row>
    <row r="19" spans="1:23" x14ac:dyDescent="0.3">
      <c r="F19" s="3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4" t="s">
        <v>10</v>
      </c>
      <c r="B21" s="121">
        <f>B22-B20/B23</f>
        <v>-6.0215931596232135E-3</v>
      </c>
      <c r="C21" s="40"/>
    </row>
    <row r="22" spans="1:23" ht="15.6" x14ac:dyDescent="0.3">
      <c r="A22" s="4" t="s">
        <v>5</v>
      </c>
      <c r="B22" s="121">
        <f>SUMPRODUCT(B3:B5,F3:F5)</f>
        <v>2.351671429237698E-3</v>
      </c>
      <c r="C22" s="121">
        <f>B22*252</f>
        <v>0.59262120016789988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2.2903948619148778E-2</v>
      </c>
      <c r="C23" s="40"/>
    </row>
    <row r="24" spans="1:23" ht="15.6" x14ac:dyDescent="0.3">
      <c r="A24" s="10" t="s">
        <v>11</v>
      </c>
      <c r="B24" s="124">
        <f>SUM(F3:F17)</f>
        <v>1.000000000000036</v>
      </c>
      <c r="C24" s="1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7649-16A7-4795-BB9E-40F76C617F0F}">
  <dimension ref="A2:W24"/>
  <sheetViews>
    <sheetView topLeftCell="A2" workbookViewId="0">
      <selection activeCell="B21" sqref="B21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2" spans="1:23" ht="16.2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J2" t="s">
        <v>26</v>
      </c>
      <c r="K2" t="s">
        <v>27</v>
      </c>
      <c r="L2" t="s">
        <v>28</v>
      </c>
      <c r="M2" s="48"/>
      <c r="N2" s="48"/>
      <c r="O2" s="48"/>
      <c r="P2" s="48"/>
      <c r="Q2" s="49"/>
      <c r="R2" s="48"/>
      <c r="S2" s="48"/>
      <c r="T2" s="48"/>
      <c r="U2" s="48"/>
      <c r="V2" s="48"/>
      <c r="W2" s="48"/>
    </row>
    <row r="3" spans="1:23" ht="15.6" x14ac:dyDescent="0.3">
      <c r="A3" t="s">
        <v>26</v>
      </c>
      <c r="B3" s="37">
        <v>1.4020999356164803E-3</v>
      </c>
      <c r="C3" s="37">
        <v>2.8322985311600015E-2</v>
      </c>
      <c r="D3" s="122">
        <v>0.02</v>
      </c>
      <c r="E3" s="122">
        <v>0.4</v>
      </c>
      <c r="F3" s="121">
        <v>0.20000000000003582</v>
      </c>
      <c r="I3" t="s">
        <v>26</v>
      </c>
      <c r="J3">
        <f>VARP([2]Sheet1!$A$3:$A$986)</f>
        <v>8.0137626169997074E-4</v>
      </c>
      <c r="K3">
        <v>4.1497760236789831E-4</v>
      </c>
      <c r="L3">
        <v>2.1838682548720839E-4</v>
      </c>
      <c r="M3" s="46"/>
      <c r="N3" s="46"/>
      <c r="O3" s="46"/>
      <c r="P3" s="46"/>
      <c r="Q3" s="47"/>
      <c r="R3" s="47"/>
      <c r="S3" s="47"/>
      <c r="T3" s="47"/>
      <c r="U3" s="47"/>
      <c r="V3" s="47"/>
      <c r="W3" s="46"/>
    </row>
    <row r="4" spans="1:23" ht="15.6" x14ac:dyDescent="0.3">
      <c r="A4" t="s">
        <v>27</v>
      </c>
      <c r="B4" s="37">
        <v>3.4570085950745661E-3</v>
      </c>
      <c r="C4" s="37">
        <v>3.1763023216721448E-2</v>
      </c>
      <c r="D4" s="122">
        <v>0.02</v>
      </c>
      <c r="E4" s="122">
        <v>0.4</v>
      </c>
      <c r="F4" s="121">
        <v>0.4</v>
      </c>
      <c r="I4" t="s">
        <v>27</v>
      </c>
      <c r="J4">
        <v>4.1497760236789831E-4</v>
      </c>
      <c r="K4">
        <f>VARP([2]Sheet1!$B$3:$B$986)</f>
        <v>1.0078643495124631E-3</v>
      </c>
      <c r="L4">
        <v>2.8912718282713128E-4</v>
      </c>
      <c r="M4" s="46"/>
      <c r="N4" s="46"/>
      <c r="O4" s="46"/>
      <c r="P4" s="46"/>
      <c r="Q4" s="47"/>
      <c r="R4" s="47"/>
      <c r="S4" s="47"/>
      <c r="T4" s="47"/>
      <c r="U4" s="47"/>
      <c r="V4" s="47"/>
      <c r="W4" s="46"/>
    </row>
    <row r="5" spans="1:23" ht="15.6" x14ac:dyDescent="0.3">
      <c r="A5" t="s">
        <v>28</v>
      </c>
      <c r="B5" s="37">
        <v>2.0401400848060291E-3</v>
      </c>
      <c r="C5" s="37">
        <v>2.2988460670202982E-2</v>
      </c>
      <c r="D5" s="122">
        <v>0.02</v>
      </c>
      <c r="E5" s="122">
        <v>0.4</v>
      </c>
      <c r="F5" s="121">
        <v>0.4</v>
      </c>
      <c r="I5" t="s">
        <v>28</v>
      </c>
      <c r="J5">
        <v>2.1838682548720839E-4</v>
      </c>
      <c r="K5">
        <v>2.8912718282713128E-4</v>
      </c>
      <c r="L5">
        <f>VARP([2]Sheet1!$C$3:$C$986)</f>
        <v>5.2793226166434595E-4</v>
      </c>
      <c r="M5" s="46"/>
      <c r="N5" s="46"/>
      <c r="O5" s="46"/>
      <c r="P5" s="46"/>
      <c r="Q5" s="47"/>
      <c r="R5" s="47"/>
      <c r="S5" s="47"/>
      <c r="T5" s="47"/>
      <c r="U5" s="47"/>
      <c r="V5" s="47"/>
      <c r="W5" s="46"/>
    </row>
    <row r="6" spans="1:23" ht="15.6" x14ac:dyDescent="0.3">
      <c r="I6" s="40"/>
      <c r="J6" s="40"/>
      <c r="K6" s="321"/>
      <c r="L6" s="321"/>
      <c r="M6" s="321"/>
      <c r="N6" s="321"/>
      <c r="O6" s="321"/>
      <c r="P6" s="321"/>
      <c r="Q6" s="322"/>
      <c r="R6" s="322"/>
      <c r="S6" s="322"/>
      <c r="T6" s="322"/>
      <c r="U6" s="322"/>
      <c r="V6" s="322"/>
      <c r="W6" s="323"/>
    </row>
    <row r="7" spans="1:23" ht="15.6" x14ac:dyDescent="0.3">
      <c r="I7" s="40"/>
      <c r="J7" s="40"/>
      <c r="K7" s="321"/>
      <c r="L7" s="321"/>
      <c r="M7" s="321"/>
      <c r="N7" s="321"/>
      <c r="O7" s="321"/>
      <c r="P7" s="321"/>
      <c r="Q7" s="322"/>
      <c r="R7" s="322"/>
      <c r="S7" s="322"/>
      <c r="T7" s="322"/>
      <c r="U7" s="322"/>
      <c r="V7" s="322"/>
      <c r="W7" s="323"/>
    </row>
    <row r="8" spans="1:23" ht="15.6" x14ac:dyDescent="0.3">
      <c r="I8" s="40"/>
      <c r="J8" s="40"/>
      <c r="K8" s="321"/>
      <c r="L8" s="321"/>
      <c r="M8" s="321"/>
      <c r="N8" s="321"/>
      <c r="O8" s="321"/>
      <c r="P8" s="321"/>
      <c r="Q8" s="322"/>
      <c r="R8" s="322"/>
      <c r="S8" s="322"/>
      <c r="T8" s="322"/>
      <c r="U8" s="322"/>
      <c r="V8" s="322"/>
      <c r="W8" s="323"/>
    </row>
    <row r="9" spans="1:23" ht="15.6" x14ac:dyDescent="0.3">
      <c r="A9" s="37"/>
      <c r="B9" s="40"/>
      <c r="C9" s="40"/>
      <c r="D9" s="122"/>
      <c r="E9" s="122"/>
      <c r="F9" s="121"/>
      <c r="I9" s="40"/>
      <c r="J9" s="40"/>
      <c r="K9" s="321"/>
      <c r="L9" s="321"/>
      <c r="M9" s="321"/>
      <c r="N9" s="321"/>
      <c r="O9" s="321"/>
      <c r="P9" s="321"/>
      <c r="Q9" s="322"/>
      <c r="R9" s="322"/>
      <c r="S9" s="322"/>
      <c r="T9" s="322"/>
      <c r="U9" s="322"/>
      <c r="V9" s="322"/>
      <c r="W9" s="323"/>
    </row>
    <row r="10" spans="1:23" ht="15.6" x14ac:dyDescent="0.3">
      <c r="A10" s="44"/>
      <c r="B10" s="40"/>
      <c r="C10" s="40"/>
      <c r="D10" s="122"/>
      <c r="E10" s="122"/>
      <c r="F10" s="121"/>
      <c r="I10" s="40"/>
      <c r="J10" s="40"/>
      <c r="K10" s="321"/>
      <c r="L10" s="321"/>
      <c r="M10" s="321"/>
      <c r="N10" s="321"/>
      <c r="O10" s="321"/>
      <c r="P10" s="321"/>
      <c r="Q10" s="322"/>
      <c r="R10" s="322"/>
      <c r="S10" s="322"/>
      <c r="T10" s="322"/>
      <c r="U10" s="322"/>
      <c r="V10" s="322"/>
      <c r="W10" s="323"/>
    </row>
    <row r="11" spans="1:23" ht="15.6" x14ac:dyDescent="0.3">
      <c r="A11" s="44"/>
      <c r="B11" s="40"/>
      <c r="C11" s="40"/>
      <c r="D11" s="122"/>
      <c r="E11" s="122"/>
      <c r="F11" s="121"/>
      <c r="I11" s="40"/>
      <c r="J11" s="40"/>
      <c r="K11" s="321"/>
      <c r="L11" s="321"/>
      <c r="M11" s="321"/>
      <c r="N11" s="321"/>
      <c r="O11" s="321"/>
      <c r="P11" s="321"/>
      <c r="Q11" s="321"/>
      <c r="R11" s="322"/>
      <c r="S11" s="322"/>
      <c r="T11" s="322"/>
      <c r="U11" s="322"/>
      <c r="V11" s="322"/>
      <c r="W11" s="323"/>
    </row>
    <row r="12" spans="1:23" ht="15.6" x14ac:dyDescent="0.3">
      <c r="A12" s="37"/>
      <c r="B12" s="40"/>
      <c r="C12" s="40"/>
      <c r="D12" s="122"/>
      <c r="E12" s="122"/>
      <c r="F12" s="121"/>
      <c r="I12" s="40"/>
      <c r="J12" s="40"/>
      <c r="K12" s="321"/>
      <c r="L12" s="321"/>
      <c r="M12" s="321"/>
      <c r="N12" s="321"/>
      <c r="O12" s="321"/>
      <c r="P12" s="321"/>
      <c r="Q12" s="321"/>
      <c r="R12" s="321"/>
      <c r="S12" s="322"/>
      <c r="T12" s="322"/>
      <c r="U12" s="322"/>
      <c r="V12" s="322"/>
      <c r="W12" s="323"/>
    </row>
    <row r="13" spans="1:23" ht="15.6" x14ac:dyDescent="0.3">
      <c r="A13" s="37"/>
      <c r="B13" s="40"/>
      <c r="C13" s="40"/>
      <c r="D13" s="122"/>
      <c r="E13" s="122"/>
      <c r="F13" s="121"/>
      <c r="I13" s="40"/>
      <c r="J13" s="40"/>
      <c r="K13" s="321"/>
      <c r="L13" s="321"/>
      <c r="M13" s="321"/>
      <c r="N13" s="321"/>
      <c r="O13" s="321"/>
      <c r="P13" s="321"/>
      <c r="Q13" s="321"/>
      <c r="R13" s="321"/>
      <c r="S13" s="321"/>
      <c r="T13" s="322"/>
      <c r="U13" s="322"/>
      <c r="V13" s="322"/>
      <c r="W13" s="323"/>
    </row>
    <row r="14" spans="1:23" ht="15.6" x14ac:dyDescent="0.3">
      <c r="A14" s="37"/>
      <c r="B14" s="40"/>
      <c r="C14" s="40"/>
      <c r="D14" s="122"/>
      <c r="E14" s="122"/>
      <c r="F14" s="121"/>
      <c r="I14" s="40"/>
      <c r="J14" s="40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2"/>
      <c r="V14" s="322"/>
      <c r="W14" s="323"/>
    </row>
    <row r="15" spans="1:23" ht="15.6" x14ac:dyDescent="0.3">
      <c r="A15" s="43"/>
      <c r="B15" s="40"/>
      <c r="C15" s="40"/>
      <c r="D15" s="122"/>
      <c r="E15" s="122"/>
      <c r="F15" s="121"/>
      <c r="I15" s="40"/>
      <c r="J15" s="40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2"/>
      <c r="W15" s="323"/>
    </row>
    <row r="16" spans="1:23" ht="15.6" x14ac:dyDescent="0.3">
      <c r="A16" s="43"/>
      <c r="B16" s="40"/>
      <c r="C16" s="40"/>
      <c r="D16" s="122"/>
      <c r="E16" s="122"/>
      <c r="F16" s="121"/>
      <c r="I16" s="40"/>
      <c r="J16" s="40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3"/>
    </row>
    <row r="17" spans="1:23" ht="15.6" x14ac:dyDescent="0.3">
      <c r="A17" s="43"/>
      <c r="B17" s="40"/>
      <c r="C17" s="40"/>
      <c r="D17" s="122"/>
      <c r="E17" s="122"/>
      <c r="F17" s="121"/>
      <c r="I17" s="40"/>
      <c r="J17" s="40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spans="1:23" x14ac:dyDescent="0.3">
      <c r="A18" s="37"/>
      <c r="B18" s="41"/>
      <c r="C18" s="37"/>
      <c r="D18" s="37"/>
      <c r="E18" s="42"/>
      <c r="F18" s="4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</row>
    <row r="19" spans="1:23" x14ac:dyDescent="0.3">
      <c r="F19" s="3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4" t="s">
        <v>10</v>
      </c>
      <c r="B21" s="121">
        <f>B22-B20/B23</f>
        <v>-6.3515025175462248E-3</v>
      </c>
      <c r="C21" s="40"/>
    </row>
    <row r="22" spans="1:23" ht="15.6" x14ac:dyDescent="0.3">
      <c r="A22" s="4" t="s">
        <v>5</v>
      </c>
      <c r="B22" s="121">
        <f>SUMPRODUCT(B3:B5,F3:F5)</f>
        <v>2.4792794590755844E-3</v>
      </c>
      <c r="C22" s="121">
        <f>B22*252</f>
        <v>0.62477842368704728</v>
      </c>
      <c r="D22" s="2"/>
    </row>
    <row r="23" spans="1:23" ht="15.6" x14ac:dyDescent="0.3">
      <c r="A23" s="4" t="s">
        <v>61</v>
      </c>
      <c r="B23" s="123">
        <f t="array" ref="B23">SQRT(MMULT(TRANSPOSE(F3:F5),MMULT(J3:L5,F3:F5)))</f>
        <v>2.1717309115491659E-2</v>
      </c>
      <c r="C23" s="40"/>
    </row>
    <row r="24" spans="1:23" ht="15.6" x14ac:dyDescent="0.3">
      <c r="A24" s="10" t="s">
        <v>11</v>
      </c>
      <c r="B24" s="124">
        <f>SUM(F3:F17)</f>
        <v>1.000000000000036</v>
      </c>
      <c r="C24" s="1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0968-2E0A-4232-BD91-ECDB8350F065}">
  <dimension ref="A1:L21"/>
  <sheetViews>
    <sheetView tabSelected="1" workbookViewId="0">
      <selection activeCell="A8" sqref="A8:F21"/>
    </sheetView>
  </sheetViews>
  <sheetFormatPr defaultRowHeight="14.4" x14ac:dyDescent="0.3"/>
  <cols>
    <col min="1" max="1" width="18.77734375" bestFit="1" customWidth="1"/>
    <col min="5" max="5" width="15.77734375" bestFit="1" customWidth="1"/>
  </cols>
  <sheetData>
    <row r="1" spans="1:12" x14ac:dyDescent="0.3">
      <c r="B1" s="4"/>
      <c r="C1" s="4"/>
      <c r="E1" s="4"/>
      <c r="F1" s="4"/>
    </row>
    <row r="2" spans="1:12" x14ac:dyDescent="0.3">
      <c r="B2" s="4"/>
      <c r="C2" s="4"/>
      <c r="E2" s="4"/>
      <c r="F2" s="4"/>
    </row>
    <row r="3" spans="1:12" ht="15.6" x14ac:dyDescent="0.3">
      <c r="B3" s="333" t="s">
        <v>62</v>
      </c>
      <c r="C3" s="40"/>
      <c r="D3" s="39"/>
      <c r="E3" s="333" t="s">
        <v>63</v>
      </c>
      <c r="F3" s="40"/>
      <c r="G3" s="39"/>
      <c r="H3" s="38" t="s">
        <v>64</v>
      </c>
      <c r="I3" s="39"/>
      <c r="J3" s="39"/>
      <c r="K3" s="38" t="s">
        <v>91</v>
      </c>
      <c r="L3" s="39"/>
    </row>
    <row r="4" spans="1:12" ht="15.6" x14ac:dyDescent="0.3">
      <c r="B4" s="40" t="s">
        <v>5</v>
      </c>
      <c r="C4" s="40">
        <v>2.6340330949114876E-3</v>
      </c>
      <c r="D4" s="332"/>
      <c r="E4" s="40" t="s">
        <v>5</v>
      </c>
      <c r="F4" s="40">
        <v>2.3177535497166096E-3</v>
      </c>
      <c r="G4" s="331"/>
      <c r="H4" s="40" t="s">
        <v>5</v>
      </c>
      <c r="I4" s="40">
        <v>1.0283279795266227E-3</v>
      </c>
      <c r="J4" s="40"/>
      <c r="K4" s="40" t="s">
        <v>5</v>
      </c>
      <c r="L4" s="40">
        <v>1.9350289904960542E-3</v>
      </c>
    </row>
    <row r="5" spans="1:12" ht="15.6" x14ac:dyDescent="0.3">
      <c r="B5" s="40" t="s">
        <v>60</v>
      </c>
      <c r="C5" s="40">
        <v>1.6272745073062589E-2</v>
      </c>
      <c r="D5" s="332"/>
      <c r="E5" s="40" t="s">
        <v>61</v>
      </c>
      <c r="F5" s="40">
        <v>1.9867360372852132E-2</v>
      </c>
      <c r="G5" s="331"/>
      <c r="H5" s="40" t="s">
        <v>61</v>
      </c>
      <c r="I5" s="40">
        <v>1.0394668646070282E-2</v>
      </c>
      <c r="J5" s="40"/>
      <c r="K5" s="40" t="s">
        <v>60</v>
      </c>
      <c r="L5" s="40">
        <v>1.3643027892703491E-2</v>
      </c>
    </row>
    <row r="6" spans="1:12" x14ac:dyDescent="0.3">
      <c r="B6" s="4"/>
      <c r="C6" s="4"/>
      <c r="E6" s="4"/>
      <c r="F6" s="4"/>
    </row>
    <row r="7" spans="1:12" x14ac:dyDescent="0.3">
      <c r="B7" s="4"/>
      <c r="C7" s="4"/>
      <c r="E7" s="4"/>
      <c r="F7" s="4"/>
    </row>
    <row r="8" spans="1:12" x14ac:dyDescent="0.3">
      <c r="A8" t="s">
        <v>0</v>
      </c>
      <c r="B8" s="4" t="s">
        <v>5</v>
      </c>
      <c r="C8" s="4">
        <v>2.2657877190032428E-3</v>
      </c>
      <c r="E8" s="4" t="s">
        <v>5</v>
      </c>
      <c r="F8" s="4">
        <v>2.2061069206687108E-3</v>
      </c>
    </row>
    <row r="9" spans="1:12" x14ac:dyDescent="0.3">
      <c r="B9" s="4" t="s">
        <v>61</v>
      </c>
      <c r="C9" s="4">
        <v>2.2692769136745249E-2</v>
      </c>
      <c r="E9" s="4" t="s">
        <v>61</v>
      </c>
      <c r="F9" s="4">
        <v>2.6189343443143387E-2</v>
      </c>
    </row>
    <row r="10" spans="1:12" x14ac:dyDescent="0.3">
      <c r="B10" s="4"/>
      <c r="C10" s="4"/>
      <c r="E10" s="4"/>
      <c r="F10" s="4"/>
    </row>
    <row r="11" spans="1:12" x14ac:dyDescent="0.3">
      <c r="A11" t="s">
        <v>13</v>
      </c>
      <c r="B11" s="4" t="s">
        <v>5</v>
      </c>
      <c r="C11" s="4">
        <v>7.5886926045319657E-4</v>
      </c>
      <c r="E11" s="4" t="s">
        <v>5</v>
      </c>
      <c r="F11" s="4">
        <v>2.1749847511363506E-3</v>
      </c>
    </row>
    <row r="12" spans="1:12" x14ac:dyDescent="0.3">
      <c r="B12" s="4" t="s">
        <v>61</v>
      </c>
      <c r="C12" s="4">
        <v>2.0893728947782953E-2</v>
      </c>
      <c r="E12" s="4" t="s">
        <v>61</v>
      </c>
      <c r="F12" s="4">
        <v>2.318697479425718E-2</v>
      </c>
    </row>
    <row r="13" spans="1:12" x14ac:dyDescent="0.3">
      <c r="B13" s="4"/>
      <c r="C13" s="4"/>
      <c r="E13" s="4"/>
      <c r="F13" s="4"/>
    </row>
    <row r="14" spans="1:12" x14ac:dyDescent="0.3">
      <c r="A14" t="s">
        <v>17</v>
      </c>
      <c r="B14" s="4" t="s">
        <v>5</v>
      </c>
      <c r="C14" s="4">
        <v>7.5886926045319657E-4</v>
      </c>
      <c r="E14" s="4" t="s">
        <v>5</v>
      </c>
      <c r="F14" s="4">
        <v>6.6368718707825766E-4</v>
      </c>
    </row>
    <row r="15" spans="1:12" x14ac:dyDescent="0.3">
      <c r="B15" s="4" t="s">
        <v>61</v>
      </c>
      <c r="C15" s="4">
        <v>1.3161373579371163E-2</v>
      </c>
      <c r="E15" s="4" t="s">
        <v>61</v>
      </c>
      <c r="F15" s="4">
        <v>1.3431821507661684E-2</v>
      </c>
    </row>
    <row r="16" spans="1:12" x14ac:dyDescent="0.3">
      <c r="B16" s="4"/>
      <c r="C16" s="4"/>
      <c r="E16" s="4"/>
      <c r="F16" s="4"/>
    </row>
    <row r="17" spans="1:6" x14ac:dyDescent="0.3">
      <c r="A17" t="s">
        <v>105</v>
      </c>
      <c r="B17" s="4" t="s">
        <v>5</v>
      </c>
      <c r="C17" s="4">
        <v>2.4792794590755844E-3</v>
      </c>
      <c r="E17" s="4" t="s">
        <v>5</v>
      </c>
      <c r="F17" s="4">
        <v>2.351671429237698E-3</v>
      </c>
    </row>
    <row r="18" spans="1:6" x14ac:dyDescent="0.3">
      <c r="B18" s="4" t="s">
        <v>61</v>
      </c>
      <c r="C18" s="4">
        <v>2.1717309115491659E-2</v>
      </c>
      <c r="E18" s="4" t="s">
        <v>61</v>
      </c>
      <c r="F18" s="4">
        <v>2.2903948619148778E-2</v>
      </c>
    </row>
    <row r="19" spans="1:6" x14ac:dyDescent="0.3">
      <c r="B19" s="4"/>
      <c r="C19" s="4"/>
      <c r="E19" s="4"/>
      <c r="F19" s="4"/>
    </row>
    <row r="20" spans="1:6" ht="15.6" x14ac:dyDescent="0.3">
      <c r="A20" t="s">
        <v>104</v>
      </c>
      <c r="B20" s="4" t="s">
        <v>5</v>
      </c>
      <c r="C20" s="4">
        <v>2.5423834185452875E-3</v>
      </c>
      <c r="E20" s="4" t="s">
        <v>5</v>
      </c>
      <c r="F20" s="40">
        <v>2.5423834185452875E-3</v>
      </c>
    </row>
    <row r="21" spans="1:6" ht="15.6" x14ac:dyDescent="0.3">
      <c r="B21" s="4" t="s">
        <v>61</v>
      </c>
      <c r="C21" s="4">
        <v>2.16912889857706E-2</v>
      </c>
      <c r="E21" s="4" t="s">
        <v>61</v>
      </c>
      <c r="F21" s="330">
        <v>2.16912889857706E-2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60CF-882D-49BB-9B46-A67DD7B582D1}">
  <dimension ref="A1:J987"/>
  <sheetViews>
    <sheetView workbookViewId="0">
      <selection activeCell="C5" sqref="C5"/>
    </sheetView>
  </sheetViews>
  <sheetFormatPr defaultRowHeight="14.4" x14ac:dyDescent="0.3"/>
  <cols>
    <col min="1" max="1" width="31" style="37" customWidth="1"/>
    <col min="9" max="9" width="18.44140625" customWidth="1"/>
    <col min="10" max="10" width="12.5546875" customWidth="1"/>
  </cols>
  <sheetData>
    <row r="1" spans="1:10" ht="15" thickBot="1" x14ac:dyDescent="0.35">
      <c r="A1" s="52" t="s">
        <v>59</v>
      </c>
      <c r="I1" s="15"/>
      <c r="J1" s="15"/>
    </row>
    <row r="2" spans="1:10" x14ac:dyDescent="0.3">
      <c r="A2" s="91">
        <v>-4.0004652379999998E-2</v>
      </c>
      <c r="I2" s="108" t="s">
        <v>59</v>
      </c>
      <c r="J2" s="109"/>
    </row>
    <row r="3" spans="1:10" x14ac:dyDescent="0.3">
      <c r="A3" s="91">
        <v>-2.0596573699999999E-2</v>
      </c>
      <c r="I3" s="112"/>
      <c r="J3" s="110"/>
    </row>
    <row r="4" spans="1:10" x14ac:dyDescent="0.3">
      <c r="A4" s="91">
        <v>8.7632054230000006E-2</v>
      </c>
      <c r="I4" s="113" t="s">
        <v>29</v>
      </c>
      <c r="J4" s="110">
        <v>1.0283279795266227E-3</v>
      </c>
    </row>
    <row r="5" spans="1:10" x14ac:dyDescent="0.3">
      <c r="A5" s="91">
        <v>-4.9418803030000001E-3</v>
      </c>
      <c r="I5" s="113" t="s">
        <v>30</v>
      </c>
      <c r="J5" s="110">
        <v>3.3103368785751736E-4</v>
      </c>
    </row>
    <row r="6" spans="1:10" x14ac:dyDescent="0.3">
      <c r="A6" s="91">
        <v>4.1508786970000003E-2</v>
      </c>
      <c r="I6" s="113" t="s">
        <v>31</v>
      </c>
      <c r="J6" s="110">
        <v>1.439956122E-3</v>
      </c>
    </row>
    <row r="7" spans="1:10" x14ac:dyDescent="0.3">
      <c r="A7" s="91">
        <v>-1.2955585550000001E-2</v>
      </c>
      <c r="I7" s="113" t="s">
        <v>32</v>
      </c>
      <c r="J7" s="110" t="e">
        <v>#N/A</v>
      </c>
    </row>
    <row r="8" spans="1:10" x14ac:dyDescent="0.3">
      <c r="A8" s="91">
        <v>-7.6218749480000004E-3</v>
      </c>
      <c r="I8" s="113" t="s">
        <v>33</v>
      </c>
      <c r="J8" s="110">
        <v>1.0394668646070282E-2</v>
      </c>
    </row>
    <row r="9" spans="1:10" x14ac:dyDescent="0.3">
      <c r="A9" s="91">
        <v>7.5627709989999998E-3</v>
      </c>
      <c r="I9" s="113" t="s">
        <v>34</v>
      </c>
      <c r="J9" s="110">
        <v>1.0804913626159659E-4</v>
      </c>
    </row>
    <row r="10" spans="1:10" x14ac:dyDescent="0.3">
      <c r="A10" s="91">
        <v>3.0463259499999999E-2</v>
      </c>
      <c r="I10" s="113" t="s">
        <v>35</v>
      </c>
      <c r="J10" s="110">
        <v>7.2389830372357693</v>
      </c>
    </row>
    <row r="11" spans="1:10" x14ac:dyDescent="0.3">
      <c r="A11" s="91">
        <v>-5.2877222329999996E-4</v>
      </c>
      <c r="I11" s="113" t="s">
        <v>36</v>
      </c>
      <c r="J11" s="110">
        <v>0.12932467952922069</v>
      </c>
    </row>
    <row r="12" spans="1:10" x14ac:dyDescent="0.3">
      <c r="A12" s="91">
        <v>-3.0274729130000001E-2</v>
      </c>
      <c r="I12" s="113" t="s">
        <v>37</v>
      </c>
      <c r="J12" s="110">
        <v>0.1450768559</v>
      </c>
    </row>
    <row r="13" spans="1:10" x14ac:dyDescent="0.3">
      <c r="A13" s="91">
        <v>2.2919461780000001E-2</v>
      </c>
      <c r="I13" s="113" t="s">
        <v>38</v>
      </c>
      <c r="J13" s="110">
        <v>-5.7444801669999997E-2</v>
      </c>
    </row>
    <row r="14" spans="1:10" x14ac:dyDescent="0.3">
      <c r="A14" s="91">
        <v>1.377989181E-2</v>
      </c>
      <c r="I14" s="113" t="s">
        <v>39</v>
      </c>
      <c r="J14" s="110">
        <v>8.7632054230000006E-2</v>
      </c>
    </row>
    <row r="15" spans="1:10" ht="15" thickBot="1" x14ac:dyDescent="0.35">
      <c r="A15" s="91">
        <v>-1.712494229E-2</v>
      </c>
      <c r="I15" s="114" t="s">
        <v>40</v>
      </c>
      <c r="J15" s="111">
        <v>1.0139313878132499</v>
      </c>
    </row>
    <row r="16" spans="1:10" ht="15" thickBot="1" x14ac:dyDescent="0.35">
      <c r="A16" s="91">
        <v>1.397142358E-2</v>
      </c>
      <c r="I16" s="6"/>
      <c r="J16" s="6"/>
    </row>
    <row r="17" spans="1:1" x14ac:dyDescent="0.3">
      <c r="A17" s="91">
        <v>1.0622367299999999E-2</v>
      </c>
    </row>
    <row r="18" spans="1:1" x14ac:dyDescent="0.3">
      <c r="A18" s="91">
        <v>1.838309757E-2</v>
      </c>
    </row>
    <row r="19" spans="1:1" x14ac:dyDescent="0.3">
      <c r="A19" s="91">
        <v>3.2088220360000003E-2</v>
      </c>
    </row>
    <row r="20" spans="1:1" x14ac:dyDescent="0.3">
      <c r="A20" s="91">
        <v>-5.7444801669999997E-2</v>
      </c>
    </row>
    <row r="21" spans="1:1" x14ac:dyDescent="0.3">
      <c r="A21" s="91">
        <v>-9.4582234900000006E-3</v>
      </c>
    </row>
    <row r="22" spans="1:1" x14ac:dyDescent="0.3">
      <c r="A22" s="91">
        <v>7.0935082990000002E-3</v>
      </c>
    </row>
    <row r="23" spans="1:1" x14ac:dyDescent="0.3">
      <c r="A23" s="91">
        <v>-7.7500566289999996E-3</v>
      </c>
    </row>
    <row r="24" spans="1:1" x14ac:dyDescent="0.3">
      <c r="A24" s="91">
        <v>5.701675717E-3</v>
      </c>
    </row>
    <row r="25" spans="1:1" x14ac:dyDescent="0.3">
      <c r="A25" s="91">
        <v>-1.3295141330000001E-3</v>
      </c>
    </row>
    <row r="26" spans="1:1" x14ac:dyDescent="0.3">
      <c r="A26" s="91">
        <v>-4.616200537E-3</v>
      </c>
    </row>
    <row r="27" spans="1:1" x14ac:dyDescent="0.3">
      <c r="A27" s="91">
        <v>2.0333712100000002E-2</v>
      </c>
    </row>
    <row r="28" spans="1:1" x14ac:dyDescent="0.3">
      <c r="A28" s="91">
        <v>-2.5661929650000002E-2</v>
      </c>
    </row>
    <row r="29" spans="1:1" x14ac:dyDescent="0.3">
      <c r="A29" s="91">
        <v>-6.4532006230000002E-4</v>
      </c>
    </row>
    <row r="30" spans="1:1" x14ac:dyDescent="0.3">
      <c r="A30" s="91">
        <v>-3.4322550989999999E-2</v>
      </c>
    </row>
    <row r="31" spans="1:1" x14ac:dyDescent="0.3">
      <c r="A31" s="91">
        <v>6.3298671119999999E-3</v>
      </c>
    </row>
    <row r="32" spans="1:1" x14ac:dyDescent="0.3">
      <c r="A32" s="91">
        <v>2.1111373900000001E-2</v>
      </c>
    </row>
    <row r="33" spans="1:1" x14ac:dyDescent="0.3">
      <c r="A33" s="91">
        <v>4.3787328150000004E-3</v>
      </c>
    </row>
    <row r="34" spans="1:1" x14ac:dyDescent="0.3">
      <c r="A34" s="91">
        <v>-7.3575840769999996E-3</v>
      </c>
    </row>
    <row r="35" spans="1:1" x14ac:dyDescent="0.3">
      <c r="A35" s="91">
        <v>-1.1284122019999999E-3</v>
      </c>
    </row>
    <row r="36" spans="1:1" x14ac:dyDescent="0.3">
      <c r="A36" s="91">
        <v>3.1664460819999997E-2</v>
      </c>
    </row>
    <row r="37" spans="1:1" x14ac:dyDescent="0.3">
      <c r="A37" s="91">
        <v>1.8803106829999999E-2</v>
      </c>
    </row>
    <row r="38" spans="1:1" x14ac:dyDescent="0.3">
      <c r="A38" s="91">
        <v>9.5046416789999998E-3</v>
      </c>
    </row>
    <row r="39" spans="1:1" x14ac:dyDescent="0.3">
      <c r="A39" s="91">
        <v>2.5662035640000001E-2</v>
      </c>
    </row>
    <row r="40" spans="1:1" x14ac:dyDescent="0.3">
      <c r="A40" s="91">
        <v>1.5565608099999999E-2</v>
      </c>
    </row>
    <row r="41" spans="1:1" x14ac:dyDescent="0.3">
      <c r="A41" s="91">
        <v>8.2622681399999991E-3</v>
      </c>
    </row>
    <row r="42" spans="1:1" x14ac:dyDescent="0.3">
      <c r="A42" s="91">
        <v>-3.2251492070000001E-3</v>
      </c>
    </row>
    <row r="43" spans="1:1" x14ac:dyDescent="0.3">
      <c r="A43" s="91">
        <v>1.1272197899999999E-2</v>
      </c>
    </row>
    <row r="44" spans="1:1" x14ac:dyDescent="0.3">
      <c r="A44" s="91">
        <v>2.4945401119999999E-3</v>
      </c>
    </row>
    <row r="45" spans="1:1" x14ac:dyDescent="0.3">
      <c r="A45" s="91">
        <v>-1.188105179E-2</v>
      </c>
    </row>
    <row r="46" spans="1:1" x14ac:dyDescent="0.3">
      <c r="A46" s="91">
        <v>6.9177287949999996E-3</v>
      </c>
    </row>
    <row r="47" spans="1:1" x14ac:dyDescent="0.3">
      <c r="A47" s="91">
        <v>-2.1169120659999999E-2</v>
      </c>
    </row>
    <row r="48" spans="1:1" x14ac:dyDescent="0.3">
      <c r="A48" s="91">
        <v>7.1601696629999996E-3</v>
      </c>
    </row>
    <row r="49" spans="1:1" x14ac:dyDescent="0.3">
      <c r="A49" s="91">
        <v>-1.5963260440000002E-2</v>
      </c>
    </row>
    <row r="50" spans="1:1" x14ac:dyDescent="0.3">
      <c r="A50" s="91">
        <v>1.022040617E-2</v>
      </c>
    </row>
    <row r="51" spans="1:1" x14ac:dyDescent="0.3">
      <c r="A51" s="91">
        <v>-3.3134960660000001E-3</v>
      </c>
    </row>
    <row r="52" spans="1:1" x14ac:dyDescent="0.3">
      <c r="A52" s="91">
        <v>2.1303188390000002E-2</v>
      </c>
    </row>
    <row r="53" spans="1:1" x14ac:dyDescent="0.3">
      <c r="A53" s="91">
        <v>1.513627603E-2</v>
      </c>
    </row>
    <row r="54" spans="1:1" x14ac:dyDescent="0.3">
      <c r="A54" s="91">
        <v>6.5206356640000003E-3</v>
      </c>
    </row>
    <row r="55" spans="1:1" x14ac:dyDescent="0.3">
      <c r="A55" s="91">
        <v>1.5497711230000001E-2</v>
      </c>
    </row>
    <row r="56" spans="1:1" x14ac:dyDescent="0.3">
      <c r="A56" s="91">
        <v>-1.5824658580000001E-2</v>
      </c>
    </row>
    <row r="57" spans="1:1" x14ac:dyDescent="0.3">
      <c r="A57" s="91">
        <v>-1.5914141269999999E-3</v>
      </c>
    </row>
    <row r="58" spans="1:1" x14ac:dyDescent="0.3">
      <c r="A58" s="91">
        <v>9.1457784600000001E-3</v>
      </c>
    </row>
    <row r="59" spans="1:1" x14ac:dyDescent="0.3">
      <c r="A59" s="91">
        <v>-6.7995762299999998E-3</v>
      </c>
    </row>
    <row r="60" spans="1:1" x14ac:dyDescent="0.3">
      <c r="A60" s="91">
        <v>-9.9879756410000005E-4</v>
      </c>
    </row>
    <row r="61" spans="1:1" x14ac:dyDescent="0.3">
      <c r="A61" s="91">
        <v>1.241979791E-2</v>
      </c>
    </row>
    <row r="62" spans="1:1" x14ac:dyDescent="0.3">
      <c r="A62" s="91">
        <v>1.1663414840000001E-2</v>
      </c>
    </row>
    <row r="63" spans="1:1" x14ac:dyDescent="0.3">
      <c r="A63" s="91">
        <v>5.2740316729999997E-3</v>
      </c>
    </row>
    <row r="64" spans="1:1" x14ac:dyDescent="0.3">
      <c r="A64" s="91">
        <v>1.4735065780000001E-2</v>
      </c>
    </row>
    <row r="65" spans="1:1" x14ac:dyDescent="0.3">
      <c r="A65" s="91">
        <v>3.344590357E-3</v>
      </c>
    </row>
    <row r="66" spans="1:1" x14ac:dyDescent="0.3">
      <c r="A66" s="91">
        <v>-8.6947262179999998E-3</v>
      </c>
    </row>
    <row r="67" spans="1:1" x14ac:dyDescent="0.3">
      <c r="A67" s="91">
        <v>1.0060014480000001E-2</v>
      </c>
    </row>
    <row r="68" spans="1:1" x14ac:dyDescent="0.3">
      <c r="A68" s="91">
        <v>-4.1984750470000004E-3</v>
      </c>
    </row>
    <row r="69" spans="1:1" x14ac:dyDescent="0.3">
      <c r="A69" s="91">
        <v>3.217852815E-3</v>
      </c>
    </row>
    <row r="70" spans="1:1" x14ac:dyDescent="0.3">
      <c r="A70" s="91">
        <v>-1.80834421E-2</v>
      </c>
    </row>
    <row r="71" spans="1:1" x14ac:dyDescent="0.3">
      <c r="A71" s="91">
        <v>1.0228756479999999E-3</v>
      </c>
    </row>
    <row r="72" spans="1:1" x14ac:dyDescent="0.3">
      <c r="A72" s="91">
        <v>1.146616187E-2</v>
      </c>
    </row>
    <row r="73" spans="1:1" x14ac:dyDescent="0.3">
      <c r="A73" s="91">
        <v>1.506059153E-2</v>
      </c>
    </row>
    <row r="74" spans="1:1" x14ac:dyDescent="0.3">
      <c r="A74" s="91">
        <v>1.1053321959999999E-2</v>
      </c>
    </row>
    <row r="75" spans="1:1" x14ac:dyDescent="0.3">
      <c r="A75" s="91">
        <v>1.270617481E-2</v>
      </c>
    </row>
    <row r="76" spans="1:1" x14ac:dyDescent="0.3">
      <c r="A76" s="91">
        <v>-2.6562744969999999E-3</v>
      </c>
    </row>
    <row r="77" spans="1:1" x14ac:dyDescent="0.3">
      <c r="A77" s="91">
        <v>7.4421069649999996E-3</v>
      </c>
    </row>
    <row r="78" spans="1:1" x14ac:dyDescent="0.3">
      <c r="A78" s="91">
        <v>-1.8991658829999999E-3</v>
      </c>
    </row>
    <row r="79" spans="1:1" x14ac:dyDescent="0.3">
      <c r="A79" s="91">
        <v>-5.5698735499999999E-3</v>
      </c>
    </row>
    <row r="80" spans="1:1" x14ac:dyDescent="0.3">
      <c r="A80" s="91">
        <v>1.515927343E-2</v>
      </c>
    </row>
    <row r="81" spans="1:1" x14ac:dyDescent="0.3">
      <c r="A81" s="91">
        <v>-8.6455968960000001E-3</v>
      </c>
    </row>
    <row r="82" spans="1:1" x14ac:dyDescent="0.3">
      <c r="A82" s="91">
        <v>-8.9887841039999992E-3</v>
      </c>
    </row>
    <row r="83" spans="1:1" x14ac:dyDescent="0.3">
      <c r="A83" s="91">
        <v>-2.5850848710000001E-3</v>
      </c>
    </row>
    <row r="84" spans="1:1" x14ac:dyDescent="0.3">
      <c r="A84" s="91">
        <v>-1.642216292E-2</v>
      </c>
    </row>
    <row r="85" spans="1:1" x14ac:dyDescent="0.3">
      <c r="A85" s="91">
        <v>1.8697895629999999E-2</v>
      </c>
    </row>
    <row r="86" spans="1:1" x14ac:dyDescent="0.3">
      <c r="A86" s="91">
        <v>5.7682341539999995E-4</v>
      </c>
    </row>
    <row r="87" spans="1:1" x14ac:dyDescent="0.3">
      <c r="A87" s="91">
        <v>8.8725549809999995E-3</v>
      </c>
    </row>
    <row r="88" spans="1:1" x14ac:dyDescent="0.3">
      <c r="A88" s="91">
        <v>1.2410548069999999E-3</v>
      </c>
    </row>
    <row r="89" spans="1:1" x14ac:dyDescent="0.3">
      <c r="A89" s="91">
        <v>5.0026529219999996E-3</v>
      </c>
    </row>
    <row r="90" spans="1:1" x14ac:dyDescent="0.3">
      <c r="A90" s="91">
        <v>4.6450135980000001E-3</v>
      </c>
    </row>
    <row r="91" spans="1:1" x14ac:dyDescent="0.3">
      <c r="A91" s="91">
        <v>-1.245308015E-3</v>
      </c>
    </row>
    <row r="92" spans="1:1" x14ac:dyDescent="0.3">
      <c r="A92" s="91">
        <v>-7.0301722609999995E-4</v>
      </c>
    </row>
    <row r="93" spans="1:1" x14ac:dyDescent="0.3">
      <c r="A93" s="91">
        <v>-1.080045485E-2</v>
      </c>
    </row>
    <row r="94" spans="1:1" x14ac:dyDescent="0.3">
      <c r="A94" s="91">
        <v>6.1457811490000002E-3</v>
      </c>
    </row>
    <row r="95" spans="1:1" x14ac:dyDescent="0.3">
      <c r="A95" s="91">
        <v>1.2292057509999999E-2</v>
      </c>
    </row>
    <row r="96" spans="1:1" x14ac:dyDescent="0.3">
      <c r="A96" s="91">
        <v>2.0245315250000001E-3</v>
      </c>
    </row>
    <row r="97" spans="1:1" x14ac:dyDescent="0.3">
      <c r="A97" s="91">
        <v>-8.4323831559999993E-3</v>
      </c>
    </row>
    <row r="98" spans="1:1" x14ac:dyDescent="0.3">
      <c r="A98" s="91">
        <v>5.2509679809999996E-3</v>
      </c>
    </row>
    <row r="99" spans="1:1" x14ac:dyDescent="0.3">
      <c r="A99" s="91">
        <v>8.3409546589999998E-3</v>
      </c>
    </row>
    <row r="100" spans="1:1" x14ac:dyDescent="0.3">
      <c r="A100" s="91">
        <v>5.0582351120000005E-4</v>
      </c>
    </row>
    <row r="101" spans="1:1" x14ac:dyDescent="0.3">
      <c r="A101" s="91">
        <v>6.7423565560000001E-3</v>
      </c>
    </row>
    <row r="102" spans="1:1" x14ac:dyDescent="0.3">
      <c r="A102" s="91">
        <v>8.3552677150000002E-4</v>
      </c>
    </row>
    <row r="103" spans="1:1" x14ac:dyDescent="0.3">
      <c r="A103" s="91">
        <v>7.6432294479999996E-3</v>
      </c>
    </row>
    <row r="104" spans="1:1" x14ac:dyDescent="0.3">
      <c r="A104" s="91">
        <v>-2.2330780590000002E-2</v>
      </c>
    </row>
    <row r="105" spans="1:1" x14ac:dyDescent="0.3">
      <c r="A105" s="91">
        <v>7.2667398459999996E-3</v>
      </c>
    </row>
    <row r="106" spans="1:1" x14ac:dyDescent="0.3">
      <c r="A106" s="91">
        <v>5.6450382510000001E-3</v>
      </c>
    </row>
    <row r="107" spans="1:1" x14ac:dyDescent="0.3">
      <c r="A107" s="91">
        <v>-6.5452969219999995E-4</v>
      </c>
    </row>
    <row r="108" spans="1:1" x14ac:dyDescent="0.3">
      <c r="A108" s="91">
        <v>-1.6794694400000001E-2</v>
      </c>
    </row>
    <row r="109" spans="1:1" x14ac:dyDescent="0.3">
      <c r="A109" s="91">
        <v>1.8705029620000001E-3</v>
      </c>
    </row>
    <row r="110" spans="1:1" x14ac:dyDescent="0.3">
      <c r="A110" s="91">
        <v>-3.3201086739999999E-3</v>
      </c>
    </row>
    <row r="111" spans="1:1" x14ac:dyDescent="0.3">
      <c r="A111" s="91">
        <v>-3.476962363E-3</v>
      </c>
    </row>
    <row r="112" spans="1:1" x14ac:dyDescent="0.3">
      <c r="A112" s="91">
        <v>1.5184429859999999E-2</v>
      </c>
    </row>
    <row r="113" spans="1:1" x14ac:dyDescent="0.3">
      <c r="A113" s="91">
        <v>1.327597878E-3</v>
      </c>
    </row>
    <row r="114" spans="1:1" x14ac:dyDescent="0.3">
      <c r="A114" s="91">
        <v>-2.1283184099999998E-3</v>
      </c>
    </row>
    <row r="115" spans="1:1" x14ac:dyDescent="0.3">
      <c r="A115" s="91">
        <v>7.1459477889999996E-3</v>
      </c>
    </row>
    <row r="116" spans="1:1" x14ac:dyDescent="0.3">
      <c r="A116" s="91">
        <v>7.1820375289999997E-3</v>
      </c>
    </row>
    <row r="117" spans="1:1" x14ac:dyDescent="0.3">
      <c r="A117" s="91">
        <v>-7.6220103319999998E-3</v>
      </c>
    </row>
    <row r="118" spans="1:1" x14ac:dyDescent="0.3">
      <c r="A118" s="91">
        <v>-9.6820972380000001E-4</v>
      </c>
    </row>
    <row r="119" spans="1:1" x14ac:dyDescent="0.3">
      <c r="A119" s="91">
        <v>-2.2112221259999999E-2</v>
      </c>
    </row>
    <row r="120" spans="1:1" x14ac:dyDescent="0.3">
      <c r="A120" s="91">
        <v>-8.6129122580000002E-3</v>
      </c>
    </row>
    <row r="121" spans="1:1" x14ac:dyDescent="0.3">
      <c r="A121" s="91">
        <v>-1.9545171310000001E-3</v>
      </c>
    </row>
    <row r="122" spans="1:1" x14ac:dyDescent="0.3">
      <c r="A122" s="91">
        <v>-2.9312288610000001E-2</v>
      </c>
    </row>
    <row r="123" spans="1:1" x14ac:dyDescent="0.3">
      <c r="A123" s="91">
        <v>2.2645769999999999E-2</v>
      </c>
    </row>
    <row r="124" spans="1:1" x14ac:dyDescent="0.3">
      <c r="A124" s="91">
        <v>1.604488586E-2</v>
      </c>
    </row>
    <row r="125" spans="1:1" x14ac:dyDescent="0.3">
      <c r="A125" s="91">
        <v>-4.5869312539999999E-4</v>
      </c>
    </row>
    <row r="126" spans="1:1" x14ac:dyDescent="0.3">
      <c r="A126" s="91">
        <v>2.241053607E-3</v>
      </c>
    </row>
    <row r="127" spans="1:1" x14ac:dyDescent="0.3">
      <c r="A127" s="91">
        <v>1.506105774E-2</v>
      </c>
    </row>
    <row r="128" spans="1:1" x14ac:dyDescent="0.3">
      <c r="A128" s="91">
        <v>7.5676954000000003E-3</v>
      </c>
    </row>
    <row r="129" spans="1:1" x14ac:dyDescent="0.3">
      <c r="A129" s="91">
        <v>1.3826407089999999E-2</v>
      </c>
    </row>
    <row r="130" spans="1:1" x14ac:dyDescent="0.3">
      <c r="A130" s="91">
        <v>6.5552544930000001E-3</v>
      </c>
    </row>
    <row r="131" spans="1:1" x14ac:dyDescent="0.3">
      <c r="A131" s="91">
        <v>8.1566763349999998E-3</v>
      </c>
    </row>
    <row r="132" spans="1:1" x14ac:dyDescent="0.3">
      <c r="A132" s="91">
        <v>6.7260405929999998E-3</v>
      </c>
    </row>
    <row r="133" spans="1:1" x14ac:dyDescent="0.3">
      <c r="A133" s="91">
        <v>1.405885414E-3</v>
      </c>
    </row>
    <row r="134" spans="1:1" x14ac:dyDescent="0.3">
      <c r="A134" s="91">
        <v>2.9754545949999998E-4</v>
      </c>
    </row>
    <row r="135" spans="1:1" x14ac:dyDescent="0.3">
      <c r="A135" s="91">
        <v>3.0625497509999999E-3</v>
      </c>
    </row>
    <row r="136" spans="1:1" x14ac:dyDescent="0.3">
      <c r="A136" s="91">
        <v>-2.4283584149999999E-2</v>
      </c>
    </row>
    <row r="137" spans="1:1" x14ac:dyDescent="0.3">
      <c r="A137" s="91">
        <v>7.0288989629999996E-3</v>
      </c>
    </row>
    <row r="138" spans="1:1" x14ac:dyDescent="0.3">
      <c r="A138" s="91">
        <v>9.4028029870000009E-3</v>
      </c>
    </row>
    <row r="139" spans="1:1" x14ac:dyDescent="0.3">
      <c r="A139" s="91">
        <v>2.0003284749999998E-3</v>
      </c>
    </row>
    <row r="140" spans="1:1" x14ac:dyDescent="0.3">
      <c r="A140" s="91">
        <v>3.4336964559999999E-3</v>
      </c>
    </row>
    <row r="141" spans="1:1" x14ac:dyDescent="0.3">
      <c r="A141" s="91">
        <v>-3.4512655339999998E-3</v>
      </c>
    </row>
    <row r="142" spans="1:1" x14ac:dyDescent="0.3">
      <c r="A142" s="91">
        <v>2.8495895829999999E-3</v>
      </c>
    </row>
    <row r="143" spans="1:1" x14ac:dyDescent="0.3">
      <c r="A143" s="91">
        <v>-1.36291056E-2</v>
      </c>
    </row>
    <row r="144" spans="1:1" x14ac:dyDescent="0.3">
      <c r="A144" s="91">
        <v>1.033757515E-2</v>
      </c>
    </row>
    <row r="145" spans="1:1" x14ac:dyDescent="0.3">
      <c r="A145" s="91">
        <v>-1.344054368E-2</v>
      </c>
    </row>
    <row r="146" spans="1:1" x14ac:dyDescent="0.3">
      <c r="A146" s="91">
        <v>-5.012958669E-3</v>
      </c>
    </row>
    <row r="147" spans="1:1" x14ac:dyDescent="0.3">
      <c r="A147" s="91">
        <v>-2.4334235869999999E-3</v>
      </c>
    </row>
    <row r="148" spans="1:1" x14ac:dyDescent="0.3">
      <c r="A148" s="91">
        <v>2.297636226E-3</v>
      </c>
    </row>
    <row r="149" spans="1:1" x14ac:dyDescent="0.3">
      <c r="A149" s="91">
        <v>1.237022405E-2</v>
      </c>
    </row>
    <row r="150" spans="1:1" x14ac:dyDescent="0.3">
      <c r="A150" s="91">
        <v>8.0416472679999997E-3</v>
      </c>
    </row>
    <row r="151" spans="1:1" x14ac:dyDescent="0.3">
      <c r="A151" s="91">
        <v>1.778561532E-2</v>
      </c>
    </row>
    <row r="152" spans="1:1" x14ac:dyDescent="0.3">
      <c r="A152" s="91">
        <v>1.1819014379999999E-2</v>
      </c>
    </row>
    <row r="153" spans="1:1" x14ac:dyDescent="0.3">
      <c r="A153" s="91">
        <v>1.6104635280000001E-2</v>
      </c>
    </row>
    <row r="154" spans="1:1" x14ac:dyDescent="0.3">
      <c r="A154" s="91">
        <v>1.3646522560000001E-2</v>
      </c>
    </row>
    <row r="155" spans="1:1" x14ac:dyDescent="0.3">
      <c r="A155" s="91">
        <v>9.3459793679999993E-3</v>
      </c>
    </row>
    <row r="156" spans="1:1" x14ac:dyDescent="0.3">
      <c r="A156" s="91">
        <v>-4.5767757070000002E-3</v>
      </c>
    </row>
    <row r="157" spans="1:1" x14ac:dyDescent="0.3">
      <c r="A157" s="91">
        <v>2.2969395150000001E-3</v>
      </c>
    </row>
    <row r="158" spans="1:1" x14ac:dyDescent="0.3">
      <c r="A158" s="91">
        <v>1.212661999E-2</v>
      </c>
    </row>
    <row r="159" spans="1:1" x14ac:dyDescent="0.3">
      <c r="A159" s="91">
        <v>4.9750664120000003E-3</v>
      </c>
    </row>
    <row r="160" spans="1:1" x14ac:dyDescent="0.3">
      <c r="A160" s="91">
        <v>-1.2872683710000001E-2</v>
      </c>
    </row>
    <row r="161" spans="1:1" x14ac:dyDescent="0.3">
      <c r="A161" s="91">
        <v>6.8393401039999998E-3</v>
      </c>
    </row>
    <row r="162" spans="1:1" x14ac:dyDescent="0.3">
      <c r="A162" s="91">
        <v>5.2414447409999997E-3</v>
      </c>
    </row>
    <row r="163" spans="1:1" x14ac:dyDescent="0.3">
      <c r="A163" s="91">
        <v>9.9563298509999995E-3</v>
      </c>
    </row>
    <row r="164" spans="1:1" x14ac:dyDescent="0.3">
      <c r="A164" s="91">
        <v>-1.5070680919999999E-2</v>
      </c>
    </row>
    <row r="165" spans="1:1" x14ac:dyDescent="0.3">
      <c r="A165" s="91">
        <v>1.000124432E-2</v>
      </c>
    </row>
    <row r="166" spans="1:1" x14ac:dyDescent="0.3">
      <c r="A166" s="91">
        <v>-1.3898513900000001E-3</v>
      </c>
    </row>
    <row r="167" spans="1:1" x14ac:dyDescent="0.3">
      <c r="A167" s="91">
        <v>1.080272497E-2</v>
      </c>
    </row>
    <row r="168" spans="1:1" x14ac:dyDescent="0.3">
      <c r="A168" s="91">
        <v>3.5853093859999999E-4</v>
      </c>
    </row>
    <row r="169" spans="1:1" x14ac:dyDescent="0.3">
      <c r="A169" s="91">
        <v>1.5365551430000001E-3</v>
      </c>
    </row>
    <row r="170" spans="1:1" x14ac:dyDescent="0.3">
      <c r="A170" s="91">
        <v>9.4907072540000009E-3</v>
      </c>
    </row>
    <row r="171" spans="1:1" x14ac:dyDescent="0.3">
      <c r="A171" s="91">
        <v>7.3311184100000003E-3</v>
      </c>
    </row>
    <row r="172" spans="1:1" x14ac:dyDescent="0.3">
      <c r="A172" s="91">
        <v>2.785317185E-3</v>
      </c>
    </row>
    <row r="173" spans="1:1" x14ac:dyDescent="0.3">
      <c r="A173" s="91">
        <v>1.0165796180000001E-2</v>
      </c>
    </row>
    <row r="174" spans="1:1" x14ac:dyDescent="0.3">
      <c r="A174" s="91">
        <v>-3.754869134E-3</v>
      </c>
    </row>
    <row r="175" spans="1:1" x14ac:dyDescent="0.3">
      <c r="A175" s="91">
        <v>2.6375729879999999E-3</v>
      </c>
    </row>
    <row r="176" spans="1:1" x14ac:dyDescent="0.3">
      <c r="A176" s="91">
        <v>3.2781183749999998E-3</v>
      </c>
    </row>
    <row r="177" spans="1:1" x14ac:dyDescent="0.3">
      <c r="A177" s="91">
        <v>7.1543684060000005E-4</v>
      </c>
    </row>
    <row r="178" spans="1:1" x14ac:dyDescent="0.3">
      <c r="A178" s="91">
        <v>8.4648636299999996E-3</v>
      </c>
    </row>
    <row r="179" spans="1:1" x14ac:dyDescent="0.3">
      <c r="A179" s="91">
        <v>4.2389294510000002E-3</v>
      </c>
    </row>
    <row r="180" spans="1:1" x14ac:dyDescent="0.3">
      <c r="A180" s="91">
        <v>1.4446134479999999E-3</v>
      </c>
    </row>
    <row r="181" spans="1:1" x14ac:dyDescent="0.3">
      <c r="A181" s="91">
        <v>-3.1404994710000002E-2</v>
      </c>
    </row>
    <row r="182" spans="1:1" x14ac:dyDescent="0.3">
      <c r="A182" s="91">
        <v>1.034632814E-2</v>
      </c>
    </row>
    <row r="183" spans="1:1" x14ac:dyDescent="0.3">
      <c r="A183" s="91">
        <v>1.001017354E-2</v>
      </c>
    </row>
    <row r="184" spans="1:1" x14ac:dyDescent="0.3">
      <c r="A184" s="91">
        <v>1.0892501339999999E-2</v>
      </c>
    </row>
    <row r="185" spans="1:1" x14ac:dyDescent="0.3">
      <c r="A185" s="91">
        <v>9.0150371839999993E-3</v>
      </c>
    </row>
    <row r="186" spans="1:1" x14ac:dyDescent="0.3">
      <c r="A186" s="91">
        <v>4.2816365370000001E-3</v>
      </c>
    </row>
    <row r="187" spans="1:1" x14ac:dyDescent="0.3">
      <c r="A187" s="91">
        <v>3.5420524529999999E-3</v>
      </c>
    </row>
    <row r="188" spans="1:1" x14ac:dyDescent="0.3">
      <c r="A188" s="91">
        <v>-1.430415643E-5</v>
      </c>
    </row>
    <row r="189" spans="1:1" x14ac:dyDescent="0.3">
      <c r="A189" s="91">
        <v>2.6284263410000001E-3</v>
      </c>
    </row>
    <row r="190" spans="1:1" x14ac:dyDescent="0.3">
      <c r="A190" s="91">
        <v>8.1606448620000008E-3</v>
      </c>
    </row>
    <row r="191" spans="1:1" x14ac:dyDescent="0.3">
      <c r="A191" s="91">
        <v>4.712408635E-3</v>
      </c>
    </row>
    <row r="192" spans="1:1" x14ac:dyDescent="0.3">
      <c r="A192" s="91">
        <v>-3.750132047E-3</v>
      </c>
    </row>
    <row r="193" spans="1:1" x14ac:dyDescent="0.3">
      <c r="A193" s="91">
        <v>-6.2914199880000001E-4</v>
      </c>
    </row>
    <row r="194" spans="1:1" x14ac:dyDescent="0.3">
      <c r="A194" s="91">
        <v>1.4847195549999999E-2</v>
      </c>
    </row>
    <row r="195" spans="1:1" x14ac:dyDescent="0.3">
      <c r="A195" s="91">
        <v>9.5837181340000001E-3</v>
      </c>
    </row>
    <row r="196" spans="1:1" x14ac:dyDescent="0.3">
      <c r="A196" s="91">
        <v>5.4333005399999999E-3</v>
      </c>
    </row>
    <row r="197" spans="1:1" x14ac:dyDescent="0.3">
      <c r="A197" s="91">
        <v>9.6131067839999994E-5</v>
      </c>
    </row>
    <row r="198" spans="1:1" x14ac:dyDescent="0.3">
      <c r="A198" s="91">
        <v>2.1112472839999999E-3</v>
      </c>
    </row>
    <row r="199" spans="1:1" x14ac:dyDescent="0.3">
      <c r="A199" s="91">
        <v>-1.1092384009999999E-2</v>
      </c>
    </row>
    <row r="200" spans="1:1" x14ac:dyDescent="0.3">
      <c r="A200" s="91">
        <v>-1.055862322E-2</v>
      </c>
    </row>
    <row r="201" spans="1:1" x14ac:dyDescent="0.3">
      <c r="A201" s="91">
        <v>1.6794689559999999E-2</v>
      </c>
    </row>
    <row r="202" spans="1:1" x14ac:dyDescent="0.3">
      <c r="A202" s="91">
        <v>8.5082793030000006E-3</v>
      </c>
    </row>
    <row r="203" spans="1:1" x14ac:dyDescent="0.3">
      <c r="A203" s="91">
        <v>-3.7112402440000001E-3</v>
      </c>
    </row>
    <row r="204" spans="1:1" x14ac:dyDescent="0.3">
      <c r="A204" s="91">
        <v>-1.497222479E-2</v>
      </c>
    </row>
    <row r="205" spans="1:1" x14ac:dyDescent="0.3">
      <c r="A205" s="91">
        <v>-9.2541695950000002E-3</v>
      </c>
    </row>
    <row r="206" spans="1:1" x14ac:dyDescent="0.3">
      <c r="A206" s="91">
        <v>-1.9060461130000001E-2</v>
      </c>
    </row>
    <row r="207" spans="1:1" x14ac:dyDescent="0.3">
      <c r="A207" s="91">
        <v>-1.07356363E-2</v>
      </c>
    </row>
    <row r="208" spans="1:1" x14ac:dyDescent="0.3">
      <c r="A208" s="91">
        <v>-1.3240408029999999E-2</v>
      </c>
    </row>
    <row r="209" spans="1:1" x14ac:dyDescent="0.3">
      <c r="A209" s="91">
        <v>4.7423466769999999E-2</v>
      </c>
    </row>
    <row r="210" spans="1:1" x14ac:dyDescent="0.3">
      <c r="A210" s="91">
        <v>2.567361286E-2</v>
      </c>
    </row>
    <row r="211" spans="1:1" x14ac:dyDescent="0.3">
      <c r="A211" s="91">
        <v>9.7010824109999994E-3</v>
      </c>
    </row>
    <row r="212" spans="1:1" x14ac:dyDescent="0.3">
      <c r="A212" s="91">
        <v>7.1467449179999998E-3</v>
      </c>
    </row>
    <row r="213" spans="1:1" x14ac:dyDescent="0.3">
      <c r="A213" s="91">
        <v>1.9200236309999999E-3</v>
      </c>
    </row>
    <row r="214" spans="1:1" x14ac:dyDescent="0.3">
      <c r="A214" s="91">
        <v>1.283481582E-2</v>
      </c>
    </row>
    <row r="215" spans="1:1" x14ac:dyDescent="0.3">
      <c r="A215" s="91">
        <v>-4.3001362809999999E-4</v>
      </c>
    </row>
    <row r="216" spans="1:1" x14ac:dyDescent="0.3">
      <c r="A216" s="91">
        <v>-1.853163284E-4</v>
      </c>
    </row>
    <row r="217" spans="1:1" x14ac:dyDescent="0.3">
      <c r="A217" s="91">
        <v>4.4219375769999998E-3</v>
      </c>
    </row>
    <row r="218" spans="1:1" x14ac:dyDescent="0.3">
      <c r="A218" s="91">
        <v>-6.5905241440000002E-4</v>
      </c>
    </row>
    <row r="219" spans="1:1" x14ac:dyDescent="0.3">
      <c r="A219" s="91">
        <v>9.9846339519999994E-3</v>
      </c>
    </row>
    <row r="220" spans="1:1" x14ac:dyDescent="0.3">
      <c r="A220" s="91">
        <v>-8.1620926299999996E-5</v>
      </c>
    </row>
    <row r="221" spans="1:1" x14ac:dyDescent="0.3">
      <c r="A221" s="91">
        <v>-6.8273315289999999E-3</v>
      </c>
    </row>
    <row r="222" spans="1:1" x14ac:dyDescent="0.3">
      <c r="A222" s="91">
        <v>-5.9143001800000001E-3</v>
      </c>
    </row>
    <row r="223" spans="1:1" x14ac:dyDescent="0.3">
      <c r="A223" s="91">
        <v>-9.0747042619999992E-3</v>
      </c>
    </row>
    <row r="224" spans="1:1" x14ac:dyDescent="0.3">
      <c r="A224" s="91">
        <v>-2.0428187630000001E-2</v>
      </c>
    </row>
    <row r="225" spans="1:1" x14ac:dyDescent="0.3">
      <c r="A225" s="91">
        <v>2.1872891919999999E-3</v>
      </c>
    </row>
    <row r="226" spans="1:1" x14ac:dyDescent="0.3">
      <c r="A226" s="91">
        <v>1.8643168929999999E-2</v>
      </c>
    </row>
    <row r="227" spans="1:1" x14ac:dyDescent="0.3">
      <c r="A227" s="91">
        <v>7.6992390870000002E-3</v>
      </c>
    </row>
    <row r="228" spans="1:1" x14ac:dyDescent="0.3">
      <c r="A228" s="91">
        <v>-3.763574402E-2</v>
      </c>
    </row>
    <row r="229" spans="1:1" x14ac:dyDescent="0.3">
      <c r="A229" s="91">
        <v>1.5995429879999998E-2</v>
      </c>
    </row>
    <row r="230" spans="1:1" x14ac:dyDescent="0.3">
      <c r="A230" s="91">
        <v>1.067299843E-2</v>
      </c>
    </row>
    <row r="231" spans="1:1" x14ac:dyDescent="0.3">
      <c r="A231" s="91">
        <v>2.1884698139999999E-2</v>
      </c>
    </row>
    <row r="232" spans="1:1" x14ac:dyDescent="0.3">
      <c r="A232" s="91">
        <v>-1.081295587E-2</v>
      </c>
    </row>
    <row r="233" spans="1:1" x14ac:dyDescent="0.3">
      <c r="A233" s="91">
        <v>-9.4590786269999998E-3</v>
      </c>
    </row>
    <row r="234" spans="1:1" x14ac:dyDescent="0.3">
      <c r="A234" s="91">
        <v>1.2116668119999999E-3</v>
      </c>
    </row>
    <row r="235" spans="1:1" x14ac:dyDescent="0.3">
      <c r="A235" s="91">
        <v>9.5077626669999998E-3</v>
      </c>
    </row>
    <row r="236" spans="1:1" x14ac:dyDescent="0.3">
      <c r="A236" s="91">
        <v>5.0601388230000002E-3</v>
      </c>
    </row>
    <row r="237" spans="1:1" x14ac:dyDescent="0.3">
      <c r="A237" s="91">
        <v>-9.4795318550000007E-3</v>
      </c>
    </row>
    <row r="238" spans="1:1" x14ac:dyDescent="0.3">
      <c r="A238" s="91">
        <v>-6.749407057E-3</v>
      </c>
    </row>
    <row r="239" spans="1:1" x14ac:dyDescent="0.3">
      <c r="A239" s="91">
        <v>-1.275997187E-3</v>
      </c>
    </row>
    <row r="240" spans="1:1" x14ac:dyDescent="0.3">
      <c r="A240" s="91">
        <v>-1.268573383E-2</v>
      </c>
    </row>
    <row r="241" spans="1:1" x14ac:dyDescent="0.3">
      <c r="A241" s="91">
        <v>-1.110295966E-2</v>
      </c>
    </row>
    <row r="242" spans="1:1" x14ac:dyDescent="0.3">
      <c r="A242" s="91">
        <v>1.2786915649999999E-2</v>
      </c>
    </row>
    <row r="243" spans="1:1" x14ac:dyDescent="0.3">
      <c r="A243" s="91">
        <v>-5.1546391749999999E-4</v>
      </c>
    </row>
    <row r="244" spans="1:1" x14ac:dyDescent="0.3">
      <c r="A244" s="91">
        <v>5.3167666459999997E-3</v>
      </c>
    </row>
    <row r="245" spans="1:1" x14ac:dyDescent="0.3">
      <c r="A245" s="91">
        <v>-1.7911203359999999E-2</v>
      </c>
    </row>
    <row r="246" spans="1:1" x14ac:dyDescent="0.3">
      <c r="A246" s="91">
        <v>-1.543018956E-2</v>
      </c>
    </row>
    <row r="247" spans="1:1" x14ac:dyDescent="0.3">
      <c r="A247" s="91">
        <v>1.273307318E-2</v>
      </c>
    </row>
    <row r="248" spans="1:1" x14ac:dyDescent="0.3">
      <c r="A248" s="91">
        <v>2.3284829020000002E-2</v>
      </c>
    </row>
    <row r="249" spans="1:1" x14ac:dyDescent="0.3">
      <c r="A249" s="91">
        <v>-1.0400738289999999E-2</v>
      </c>
    </row>
    <row r="250" spans="1:1" x14ac:dyDescent="0.3">
      <c r="A250" s="91">
        <v>1.2024614209999999E-2</v>
      </c>
    </row>
    <row r="251" spans="1:1" x14ac:dyDescent="0.3">
      <c r="A251" s="91">
        <v>-1.543987328E-2</v>
      </c>
    </row>
    <row r="252" spans="1:1" x14ac:dyDescent="0.3">
      <c r="A252" s="91">
        <v>3.1220538610000001E-3</v>
      </c>
    </row>
    <row r="253" spans="1:1" x14ac:dyDescent="0.3">
      <c r="A253" s="91">
        <v>9.2314502670000007E-3</v>
      </c>
    </row>
    <row r="254" spans="1:1" x14ac:dyDescent="0.3">
      <c r="A254" s="91">
        <v>3.6945688149999998E-3</v>
      </c>
    </row>
    <row r="255" spans="1:1" x14ac:dyDescent="0.3">
      <c r="A255" s="91">
        <v>-2.618698651E-3</v>
      </c>
    </row>
    <row r="256" spans="1:1" x14ac:dyDescent="0.3">
      <c r="A256" s="91">
        <v>-3.5325601540000001E-2</v>
      </c>
    </row>
    <row r="257" spans="1:1" x14ac:dyDescent="0.3">
      <c r="A257" s="91">
        <v>1.3556195320000001E-2</v>
      </c>
    </row>
    <row r="258" spans="1:1" x14ac:dyDescent="0.3">
      <c r="A258" s="91">
        <v>5.2844575590000002E-3</v>
      </c>
    </row>
    <row r="259" spans="1:1" x14ac:dyDescent="0.3">
      <c r="A259" s="91">
        <v>2.4963223819999998E-3</v>
      </c>
    </row>
    <row r="260" spans="1:1" x14ac:dyDescent="0.3">
      <c r="A260" s="91">
        <v>-1.7677018169999999E-2</v>
      </c>
    </row>
    <row r="261" spans="1:1" x14ac:dyDescent="0.3">
      <c r="A261" s="91">
        <v>-4.3908366960000002E-3</v>
      </c>
    </row>
    <row r="262" spans="1:1" x14ac:dyDescent="0.3">
      <c r="A262" s="91">
        <v>7.6767577850000001E-3</v>
      </c>
    </row>
    <row r="263" spans="1:1" x14ac:dyDescent="0.3">
      <c r="A263" s="91">
        <v>-4.4980789450000001E-3</v>
      </c>
    </row>
    <row r="264" spans="1:1" x14ac:dyDescent="0.3">
      <c r="A264" s="91">
        <v>1.001649078E-2</v>
      </c>
    </row>
    <row r="265" spans="1:1" x14ac:dyDescent="0.3">
      <c r="A265" s="91">
        <v>1.1601656889999999E-2</v>
      </c>
    </row>
    <row r="266" spans="1:1" x14ac:dyDescent="0.3">
      <c r="A266" s="91">
        <v>1.4433855069999999E-2</v>
      </c>
    </row>
    <row r="267" spans="1:1" x14ac:dyDescent="0.3">
      <c r="A267" s="91">
        <v>2.0417705210000001E-3</v>
      </c>
    </row>
    <row r="268" spans="1:1" x14ac:dyDescent="0.3">
      <c r="A268" s="91">
        <v>-1.771076006E-2</v>
      </c>
    </row>
    <row r="269" spans="1:1" x14ac:dyDescent="0.3">
      <c r="A269" s="91">
        <v>2.084600611E-4</v>
      </c>
    </row>
    <row r="270" spans="1:1" x14ac:dyDescent="0.3">
      <c r="A270" s="91">
        <v>-9.4060809819999994E-3</v>
      </c>
    </row>
    <row r="271" spans="1:1" x14ac:dyDescent="0.3">
      <c r="A271" s="91">
        <v>8.3709861E-3</v>
      </c>
    </row>
    <row r="272" spans="1:1" x14ac:dyDescent="0.3">
      <c r="A272" s="91">
        <v>7.3163974179999997E-3</v>
      </c>
    </row>
    <row r="273" spans="1:1" x14ac:dyDescent="0.3">
      <c r="A273" s="91">
        <v>6.6792078669999999E-3</v>
      </c>
    </row>
    <row r="274" spans="1:1" x14ac:dyDescent="0.3">
      <c r="A274" s="91">
        <v>8.0414756650000006E-3</v>
      </c>
    </row>
    <row r="275" spans="1:1" x14ac:dyDescent="0.3">
      <c r="A275" s="91">
        <v>-6.130227173E-3</v>
      </c>
    </row>
    <row r="276" spans="1:1" x14ac:dyDescent="0.3">
      <c r="A276" s="91">
        <v>-1.038668081E-2</v>
      </c>
    </row>
    <row r="277" spans="1:1" x14ac:dyDescent="0.3">
      <c r="A277" s="91">
        <v>-1.272411799E-3</v>
      </c>
    </row>
    <row r="278" spans="1:1" x14ac:dyDescent="0.3">
      <c r="A278" s="91">
        <v>1.671572034E-2</v>
      </c>
    </row>
    <row r="279" spans="1:1" x14ac:dyDescent="0.3">
      <c r="A279" s="91">
        <v>1.2393496009999999E-2</v>
      </c>
    </row>
    <row r="280" spans="1:1" x14ac:dyDescent="0.3">
      <c r="A280" s="91">
        <v>-5.1594839850000003E-3</v>
      </c>
    </row>
    <row r="281" spans="1:1" x14ac:dyDescent="0.3">
      <c r="A281" s="91">
        <v>-8.2567372910000002E-3</v>
      </c>
    </row>
    <row r="282" spans="1:1" x14ac:dyDescent="0.3">
      <c r="A282" s="91">
        <v>1.8063135439999999E-2</v>
      </c>
    </row>
    <row r="283" spans="1:1" x14ac:dyDescent="0.3">
      <c r="A283" s="91">
        <v>1.476082845E-3</v>
      </c>
    </row>
    <row r="284" spans="1:1" x14ac:dyDescent="0.3">
      <c r="A284" s="91">
        <v>7.0734387440000003E-4</v>
      </c>
    </row>
    <row r="285" spans="1:1" x14ac:dyDescent="0.3">
      <c r="A285" s="91">
        <v>6.1150215829999998E-3</v>
      </c>
    </row>
    <row r="286" spans="1:1" x14ac:dyDescent="0.3">
      <c r="A286" s="91">
        <v>2.3788595200000002E-3</v>
      </c>
    </row>
    <row r="287" spans="1:1" x14ac:dyDescent="0.3">
      <c r="A287" s="91">
        <v>6.3763826089999996E-3</v>
      </c>
    </row>
    <row r="288" spans="1:1" x14ac:dyDescent="0.3">
      <c r="A288" s="91">
        <v>9.5331262370000006E-3</v>
      </c>
    </row>
    <row r="289" spans="1:1" x14ac:dyDescent="0.3">
      <c r="A289" s="91">
        <v>-5.1017788839999995E-4</v>
      </c>
    </row>
    <row r="290" spans="1:1" x14ac:dyDescent="0.3">
      <c r="A290" s="91">
        <v>8.6678202359999999E-5</v>
      </c>
    </row>
    <row r="291" spans="1:1" x14ac:dyDescent="0.3">
      <c r="A291" s="91">
        <v>7.3284883350000002E-3</v>
      </c>
    </row>
    <row r="292" spans="1:1" x14ac:dyDescent="0.3">
      <c r="A292" s="91">
        <v>-1.281042169E-3</v>
      </c>
    </row>
    <row r="293" spans="1:1" x14ac:dyDescent="0.3">
      <c r="A293" s="91">
        <v>5.1945565639999998E-3</v>
      </c>
    </row>
    <row r="294" spans="1:1" x14ac:dyDescent="0.3">
      <c r="A294" s="91">
        <v>-7.3325651600000005E-4</v>
      </c>
    </row>
    <row r="295" spans="1:1" x14ac:dyDescent="0.3">
      <c r="A295" s="91">
        <v>-6.6549767789999999E-3</v>
      </c>
    </row>
    <row r="296" spans="1:1" x14ac:dyDescent="0.3">
      <c r="A296" s="91">
        <v>6.5492617689999998E-3</v>
      </c>
    </row>
    <row r="297" spans="1:1" x14ac:dyDescent="0.3">
      <c r="A297" s="91">
        <v>3.9141554539999998E-3</v>
      </c>
    </row>
    <row r="298" spans="1:1" x14ac:dyDescent="0.3">
      <c r="A298" s="91">
        <v>7.9117178869999997E-4</v>
      </c>
    </row>
    <row r="299" spans="1:1" x14ac:dyDescent="0.3">
      <c r="A299" s="91">
        <v>3.6301887509999999E-3</v>
      </c>
    </row>
    <row r="300" spans="1:1" x14ac:dyDescent="0.3">
      <c r="A300" s="91">
        <v>-6.4086204449999998E-3</v>
      </c>
    </row>
    <row r="301" spans="1:1" x14ac:dyDescent="0.3">
      <c r="A301" s="91">
        <v>-4.8295391480000002E-3</v>
      </c>
    </row>
    <row r="302" spans="1:1" x14ac:dyDescent="0.3">
      <c r="A302" s="91">
        <v>-5.1301987080000001E-4</v>
      </c>
    </row>
    <row r="303" spans="1:1" x14ac:dyDescent="0.3">
      <c r="A303" s="91">
        <v>4.0265632020000004E-3</v>
      </c>
    </row>
    <row r="304" spans="1:1" x14ac:dyDescent="0.3">
      <c r="A304" s="91">
        <v>1.6670371190000001E-3</v>
      </c>
    </row>
    <row r="305" spans="1:1" x14ac:dyDescent="0.3">
      <c r="A305" s="91">
        <v>-5.4397616139999997E-3</v>
      </c>
    </row>
    <row r="306" spans="1:1" x14ac:dyDescent="0.3">
      <c r="A306" s="91">
        <v>6.5978408799999997E-3</v>
      </c>
    </row>
    <row r="307" spans="1:1" x14ac:dyDescent="0.3">
      <c r="A307" s="91">
        <v>4.4267262809999999E-3</v>
      </c>
    </row>
    <row r="308" spans="1:1" x14ac:dyDescent="0.3">
      <c r="A308" s="91">
        <v>-2.8782466969999999E-3</v>
      </c>
    </row>
    <row r="309" spans="1:1" x14ac:dyDescent="0.3">
      <c r="A309" s="91">
        <v>-4.1891404830000003E-3</v>
      </c>
    </row>
    <row r="310" spans="1:1" x14ac:dyDescent="0.3">
      <c r="A310" s="91">
        <v>-1.7112795230000001E-3</v>
      </c>
    </row>
    <row r="311" spans="1:1" x14ac:dyDescent="0.3">
      <c r="A311" s="91">
        <v>-2.6396972299999998E-3</v>
      </c>
    </row>
    <row r="312" spans="1:1" x14ac:dyDescent="0.3">
      <c r="A312" s="91">
        <v>2.691326531E-3</v>
      </c>
    </row>
    <row r="313" spans="1:1" x14ac:dyDescent="0.3">
      <c r="A313" s="91">
        <v>7.1332256300000001E-3</v>
      </c>
    </row>
    <row r="314" spans="1:1" x14ac:dyDescent="0.3">
      <c r="A314" s="91">
        <v>-1.016776817E-3</v>
      </c>
    </row>
    <row r="315" spans="1:1" x14ac:dyDescent="0.3">
      <c r="A315" s="91">
        <v>3.881592464E-3</v>
      </c>
    </row>
    <row r="316" spans="1:1" x14ac:dyDescent="0.3">
      <c r="A316" s="91">
        <v>-9.5562559630000005E-3</v>
      </c>
    </row>
    <row r="317" spans="1:1" x14ac:dyDescent="0.3">
      <c r="A317" s="91">
        <v>-2.4224467350000001E-3</v>
      </c>
    </row>
    <row r="318" spans="1:1" x14ac:dyDescent="0.3">
      <c r="A318" s="91">
        <v>1.784598911E-4</v>
      </c>
    </row>
    <row r="319" spans="1:1" x14ac:dyDescent="0.3">
      <c r="A319" s="91">
        <v>7.6309853049999999E-3</v>
      </c>
    </row>
    <row r="320" spans="1:1" x14ac:dyDescent="0.3">
      <c r="A320" s="91">
        <v>2.6308549960000001E-3</v>
      </c>
    </row>
    <row r="321" spans="1:1" x14ac:dyDescent="0.3">
      <c r="A321" s="91">
        <v>4.4310723830000001E-3</v>
      </c>
    </row>
    <row r="322" spans="1:1" x14ac:dyDescent="0.3">
      <c r="A322" s="91">
        <v>-5.0238002539999999E-5</v>
      </c>
    </row>
    <row r="323" spans="1:1" x14ac:dyDescent="0.3">
      <c r="A323" s="91">
        <v>-1.0738912539999999E-2</v>
      </c>
    </row>
    <row r="324" spans="1:1" x14ac:dyDescent="0.3">
      <c r="A324" s="91">
        <v>-7.6369315149999997E-3</v>
      </c>
    </row>
    <row r="325" spans="1:1" x14ac:dyDescent="0.3">
      <c r="A325" s="91">
        <v>1.2279220319999999E-2</v>
      </c>
    </row>
    <row r="326" spans="1:1" x14ac:dyDescent="0.3">
      <c r="A326" s="91">
        <v>2.0222383020000001E-3</v>
      </c>
    </row>
    <row r="327" spans="1:1" x14ac:dyDescent="0.3">
      <c r="A327" s="91">
        <v>-1.9929301429999998E-3</v>
      </c>
    </row>
    <row r="328" spans="1:1" x14ac:dyDescent="0.3">
      <c r="A328" s="91">
        <v>-4.9290812630000003E-3</v>
      </c>
    </row>
    <row r="329" spans="1:1" x14ac:dyDescent="0.3">
      <c r="A329" s="91">
        <v>-2.3529112910000002E-3</v>
      </c>
    </row>
    <row r="330" spans="1:1" x14ac:dyDescent="0.3">
      <c r="A330" s="91">
        <v>4.3954574970000004E-3</v>
      </c>
    </row>
    <row r="331" spans="1:1" x14ac:dyDescent="0.3">
      <c r="A331" s="91">
        <v>-9.7601475430000005E-4</v>
      </c>
    </row>
    <row r="332" spans="1:1" x14ac:dyDescent="0.3">
      <c r="A332" s="91">
        <v>7.7459628689999999E-3</v>
      </c>
    </row>
    <row r="333" spans="1:1" x14ac:dyDescent="0.3">
      <c r="A333" s="91">
        <v>1.546098085E-2</v>
      </c>
    </row>
    <row r="334" spans="1:1" x14ac:dyDescent="0.3">
      <c r="A334" s="91">
        <v>7.9382545759999999E-3</v>
      </c>
    </row>
    <row r="335" spans="1:1" x14ac:dyDescent="0.3">
      <c r="A335" s="91">
        <v>2.201884518E-3</v>
      </c>
    </row>
    <row r="336" spans="1:1" x14ac:dyDescent="0.3">
      <c r="A336" s="91">
        <v>-3.4612693780000001E-3</v>
      </c>
    </row>
    <row r="337" spans="1:1" x14ac:dyDescent="0.3">
      <c r="A337" s="91">
        <v>1.234742767E-3</v>
      </c>
    </row>
    <row r="338" spans="1:1" x14ac:dyDescent="0.3">
      <c r="A338" s="91">
        <v>1.34393308E-3</v>
      </c>
    </row>
    <row r="339" spans="1:1" x14ac:dyDescent="0.3">
      <c r="A339" s="91">
        <v>1.3206307090000001E-4</v>
      </c>
    </row>
    <row r="340" spans="1:1" x14ac:dyDescent="0.3">
      <c r="A340" s="91">
        <v>5.0453714930000001E-3</v>
      </c>
    </row>
    <row r="341" spans="1:1" x14ac:dyDescent="0.3">
      <c r="A341" s="91">
        <v>1.0064530320000001E-2</v>
      </c>
    </row>
    <row r="342" spans="1:1" x14ac:dyDescent="0.3">
      <c r="A342" s="91">
        <v>2.0539533309999998E-3</v>
      </c>
    </row>
    <row r="343" spans="1:1" x14ac:dyDescent="0.3">
      <c r="A343" s="91">
        <v>3.1123494770000002E-3</v>
      </c>
    </row>
    <row r="344" spans="1:1" x14ac:dyDescent="0.3">
      <c r="A344" s="91">
        <v>-2.7536022529999998E-3</v>
      </c>
    </row>
    <row r="345" spans="1:1" x14ac:dyDescent="0.3">
      <c r="A345" s="91">
        <v>-7.1429218080000002E-3</v>
      </c>
    </row>
    <row r="346" spans="1:1" x14ac:dyDescent="0.3">
      <c r="A346" s="91">
        <v>2.7932281689999998E-3</v>
      </c>
    </row>
    <row r="347" spans="1:1" x14ac:dyDescent="0.3">
      <c r="A347" s="91">
        <v>7.7683380360000004E-3</v>
      </c>
    </row>
    <row r="348" spans="1:1" x14ac:dyDescent="0.3">
      <c r="A348" s="91">
        <v>6.0452582319999999E-4</v>
      </c>
    </row>
    <row r="349" spans="1:1" x14ac:dyDescent="0.3">
      <c r="A349" s="91">
        <v>1.3525983409999999E-4</v>
      </c>
    </row>
    <row r="350" spans="1:1" x14ac:dyDescent="0.3">
      <c r="A350" s="91">
        <v>4.1053321229999997E-3</v>
      </c>
    </row>
    <row r="351" spans="1:1" x14ac:dyDescent="0.3">
      <c r="A351" s="91">
        <v>1.351974236E-2</v>
      </c>
    </row>
    <row r="352" spans="1:1" x14ac:dyDescent="0.3">
      <c r="A352" s="91">
        <v>1.188053901E-2</v>
      </c>
    </row>
    <row r="353" spans="1:1" x14ac:dyDescent="0.3">
      <c r="A353" s="91">
        <v>-3.2657802270000002E-3</v>
      </c>
    </row>
    <row r="354" spans="1:1" x14ac:dyDescent="0.3">
      <c r="A354" s="91">
        <v>9.2467608519999998E-3</v>
      </c>
    </row>
    <row r="355" spans="1:1" x14ac:dyDescent="0.3">
      <c r="A355" s="91">
        <v>5.1902762829999999E-3</v>
      </c>
    </row>
    <row r="356" spans="1:1" x14ac:dyDescent="0.3">
      <c r="A356" s="91">
        <v>3.1286799510000002E-3</v>
      </c>
    </row>
    <row r="357" spans="1:1" x14ac:dyDescent="0.3">
      <c r="A357" s="91">
        <v>-9.0345153010000002E-4</v>
      </c>
    </row>
    <row r="358" spans="1:1" x14ac:dyDescent="0.3">
      <c r="A358" s="91">
        <v>-4.9533178590000003E-4</v>
      </c>
    </row>
    <row r="359" spans="1:1" x14ac:dyDescent="0.3">
      <c r="A359" s="91">
        <v>9.0759789090000004E-4</v>
      </c>
    </row>
    <row r="360" spans="1:1" x14ac:dyDescent="0.3">
      <c r="A360" s="91">
        <v>-8.0314348630000003E-4</v>
      </c>
    </row>
    <row r="361" spans="1:1" x14ac:dyDescent="0.3">
      <c r="A361" s="91">
        <v>1.4231963720000001E-3</v>
      </c>
    </row>
    <row r="362" spans="1:1" x14ac:dyDescent="0.3">
      <c r="A362" s="91">
        <v>8.0235903340000001E-3</v>
      </c>
    </row>
    <row r="363" spans="1:1" x14ac:dyDescent="0.3">
      <c r="A363" s="91">
        <v>6.2815898899999997E-3</v>
      </c>
    </row>
    <row r="364" spans="1:1" x14ac:dyDescent="0.3">
      <c r="A364" s="91">
        <v>-2.5156697579999999E-3</v>
      </c>
    </row>
    <row r="365" spans="1:1" x14ac:dyDescent="0.3">
      <c r="A365" s="91">
        <v>-1.0705055119999999E-2</v>
      </c>
    </row>
    <row r="366" spans="1:1" x14ac:dyDescent="0.3">
      <c r="A366" s="91">
        <v>9.4901965289999994E-3</v>
      </c>
    </row>
    <row r="367" spans="1:1" x14ac:dyDescent="0.3">
      <c r="A367" s="91">
        <v>-8.7404623619999995E-4</v>
      </c>
    </row>
    <row r="368" spans="1:1" x14ac:dyDescent="0.3">
      <c r="A368" s="91">
        <v>1.5746595499999998E-2</v>
      </c>
    </row>
    <row r="369" spans="1:1" x14ac:dyDescent="0.3">
      <c r="A369" s="91">
        <v>1.697249894E-3</v>
      </c>
    </row>
    <row r="370" spans="1:1" x14ac:dyDescent="0.3">
      <c r="A370" s="91">
        <v>1.064234983E-4</v>
      </c>
    </row>
    <row r="371" spans="1:1" x14ac:dyDescent="0.3">
      <c r="A371" s="91">
        <v>-5.9646823600000001E-3</v>
      </c>
    </row>
    <row r="372" spans="1:1" x14ac:dyDescent="0.3">
      <c r="A372" s="91">
        <v>-2.1015742090000002E-3</v>
      </c>
    </row>
    <row r="373" spans="1:1" x14ac:dyDescent="0.3">
      <c r="A373" s="91">
        <v>-5.259354198E-3</v>
      </c>
    </row>
    <row r="374" spans="1:1" x14ac:dyDescent="0.3">
      <c r="A374" s="91">
        <v>-4.8870057300000004E-3</v>
      </c>
    </row>
    <row r="375" spans="1:1" x14ac:dyDescent="0.3">
      <c r="A375" s="91">
        <v>9.0805125469999998E-3</v>
      </c>
    </row>
    <row r="376" spans="1:1" x14ac:dyDescent="0.3">
      <c r="A376" s="91">
        <v>7.4076167600000001E-3</v>
      </c>
    </row>
    <row r="377" spans="1:1" x14ac:dyDescent="0.3">
      <c r="A377" s="91">
        <v>-9.8921014680000002E-3</v>
      </c>
    </row>
    <row r="378" spans="1:1" x14ac:dyDescent="0.3">
      <c r="A378" s="91">
        <v>8.1803241530000008E-3</v>
      </c>
    </row>
    <row r="379" spans="1:1" x14ac:dyDescent="0.3">
      <c r="A379" s="91">
        <v>5.8936445880000002E-3</v>
      </c>
    </row>
    <row r="380" spans="1:1" x14ac:dyDescent="0.3">
      <c r="A380" s="91">
        <v>2.8359560110000001E-3</v>
      </c>
    </row>
    <row r="381" spans="1:1" x14ac:dyDescent="0.3">
      <c r="A381" s="91">
        <v>2.5632524329999998E-3</v>
      </c>
    </row>
    <row r="382" spans="1:1" x14ac:dyDescent="0.3">
      <c r="A382" s="91">
        <v>9.4375540169999994E-3</v>
      </c>
    </row>
    <row r="383" spans="1:1" x14ac:dyDescent="0.3">
      <c r="A383" s="91">
        <v>9.7347447240000006E-3</v>
      </c>
    </row>
    <row r="384" spans="1:1" x14ac:dyDescent="0.3">
      <c r="A384" s="91">
        <v>7.5523964540000002E-3</v>
      </c>
    </row>
    <row r="385" spans="1:1" x14ac:dyDescent="0.3">
      <c r="A385" s="91">
        <v>-3.1552655859999998E-3</v>
      </c>
    </row>
    <row r="386" spans="1:1" x14ac:dyDescent="0.3">
      <c r="A386" s="91">
        <v>-8.2606040039999995E-3</v>
      </c>
    </row>
    <row r="387" spans="1:1" x14ac:dyDescent="0.3">
      <c r="A387" s="91">
        <v>-4.8449081929999999E-3</v>
      </c>
    </row>
    <row r="388" spans="1:1" x14ac:dyDescent="0.3">
      <c r="A388" s="91">
        <v>-3.476710987E-3</v>
      </c>
    </row>
    <row r="389" spans="1:1" x14ac:dyDescent="0.3">
      <c r="A389" s="91">
        <v>5.7963334050000002E-4</v>
      </c>
    </row>
    <row r="390" spans="1:1" x14ac:dyDescent="0.3">
      <c r="A390" s="91">
        <v>7.88948106E-3</v>
      </c>
    </row>
    <row r="391" spans="1:1" x14ac:dyDescent="0.3">
      <c r="A391" s="91">
        <v>-3.1447745830000002E-3</v>
      </c>
    </row>
    <row r="392" spans="1:1" x14ac:dyDescent="0.3">
      <c r="A392" s="91">
        <v>-1.9422380489999998E-2</v>
      </c>
    </row>
    <row r="393" spans="1:1" x14ac:dyDescent="0.3">
      <c r="A393" s="91">
        <v>-1.039353764E-2</v>
      </c>
    </row>
    <row r="394" spans="1:1" x14ac:dyDescent="0.3">
      <c r="A394" s="91">
        <v>1.459965538E-2</v>
      </c>
    </row>
    <row r="395" spans="1:1" x14ac:dyDescent="0.3">
      <c r="A395" s="91">
        <v>-2.2699829609999999E-3</v>
      </c>
    </row>
    <row r="396" spans="1:1" x14ac:dyDescent="0.3">
      <c r="A396" s="91">
        <v>-3.340050702E-3</v>
      </c>
    </row>
    <row r="397" spans="1:1" x14ac:dyDescent="0.3">
      <c r="A397" s="91">
        <v>4.9132883139999996E-3</v>
      </c>
    </row>
    <row r="398" spans="1:1" x14ac:dyDescent="0.3">
      <c r="A398" s="91">
        <v>8.4697044119999999E-3</v>
      </c>
    </row>
    <row r="399" spans="1:1" x14ac:dyDescent="0.3">
      <c r="A399" s="91">
        <v>-1.3448782549999999E-3</v>
      </c>
    </row>
    <row r="400" spans="1:1" x14ac:dyDescent="0.3">
      <c r="A400" s="91">
        <v>-1.499092509E-3</v>
      </c>
    </row>
    <row r="401" spans="1:1" x14ac:dyDescent="0.3">
      <c r="A401" s="91">
        <v>-7.9701618450000004E-3</v>
      </c>
    </row>
    <row r="402" spans="1:1" x14ac:dyDescent="0.3">
      <c r="A402" s="91">
        <v>1.282058455E-2</v>
      </c>
    </row>
    <row r="403" spans="1:1" x14ac:dyDescent="0.3">
      <c r="A403" s="91">
        <v>3.7010951369999999E-4</v>
      </c>
    </row>
    <row r="404" spans="1:1" x14ac:dyDescent="0.3">
      <c r="A404" s="91">
        <v>-6.0879816890000004E-3</v>
      </c>
    </row>
    <row r="405" spans="1:1" x14ac:dyDescent="0.3">
      <c r="A405" s="91">
        <v>-5.5863593940000001E-3</v>
      </c>
    </row>
    <row r="406" spans="1:1" x14ac:dyDescent="0.3">
      <c r="A406" s="91">
        <v>-7.4782176310000002E-3</v>
      </c>
    </row>
    <row r="407" spans="1:1" x14ac:dyDescent="0.3">
      <c r="A407" s="91">
        <v>-1.960337296E-2</v>
      </c>
    </row>
    <row r="408" spans="1:1" x14ac:dyDescent="0.3">
      <c r="A408" s="91">
        <v>4.9837654409999998E-3</v>
      </c>
    </row>
    <row r="409" spans="1:1" x14ac:dyDescent="0.3">
      <c r="A409" s="91">
        <v>-5.0447485769999998E-3</v>
      </c>
    </row>
    <row r="410" spans="1:1" x14ac:dyDescent="0.3">
      <c r="A410" s="91">
        <v>6.9594976760000002E-3</v>
      </c>
    </row>
    <row r="411" spans="1:1" x14ac:dyDescent="0.3">
      <c r="A411" s="91">
        <v>-2.9071209640000002E-2</v>
      </c>
    </row>
    <row r="412" spans="1:1" x14ac:dyDescent="0.3">
      <c r="A412" s="91">
        <v>1.6151341000000001E-3</v>
      </c>
    </row>
    <row r="413" spans="1:1" x14ac:dyDescent="0.3">
      <c r="A413" s="91">
        <v>-4.1485990049999998E-3</v>
      </c>
    </row>
    <row r="414" spans="1:1" x14ac:dyDescent="0.3">
      <c r="A414" s="91">
        <v>1.081657167E-2</v>
      </c>
    </row>
    <row r="415" spans="1:1" x14ac:dyDescent="0.3">
      <c r="A415" s="91">
        <v>1.3674571409999999E-2</v>
      </c>
    </row>
    <row r="416" spans="1:1" x14ac:dyDescent="0.3">
      <c r="A416" s="91">
        <v>-1.177761879E-2</v>
      </c>
    </row>
    <row r="417" spans="1:1" x14ac:dyDescent="0.3">
      <c r="A417" s="91">
        <v>-1.6540964250000002E-2</v>
      </c>
    </row>
    <row r="418" spans="1:1" x14ac:dyDescent="0.3">
      <c r="A418" s="91">
        <v>1.5636594779999999E-2</v>
      </c>
    </row>
    <row r="419" spans="1:1" x14ac:dyDescent="0.3">
      <c r="A419" s="91">
        <v>1.7060902270000001E-2</v>
      </c>
    </row>
    <row r="420" spans="1:1" x14ac:dyDescent="0.3">
      <c r="A420" s="91">
        <v>2.6960889539999998E-3</v>
      </c>
    </row>
    <row r="421" spans="1:1" x14ac:dyDescent="0.3">
      <c r="A421" s="91">
        <v>-3.1683778760000002E-4</v>
      </c>
    </row>
    <row r="422" spans="1:1" x14ac:dyDescent="0.3">
      <c r="A422" s="91">
        <v>-8.1690108670000004E-3</v>
      </c>
    </row>
    <row r="423" spans="1:1" x14ac:dyDescent="0.3">
      <c r="A423" s="91">
        <v>-2.495933672E-3</v>
      </c>
    </row>
    <row r="424" spans="1:1" x14ac:dyDescent="0.3">
      <c r="A424" s="91">
        <v>-5.9740604559999997E-3</v>
      </c>
    </row>
    <row r="425" spans="1:1" x14ac:dyDescent="0.3">
      <c r="A425" s="91">
        <v>1.567816786E-3</v>
      </c>
    </row>
    <row r="426" spans="1:1" x14ac:dyDescent="0.3">
      <c r="A426" s="91">
        <v>-1.525938638E-2</v>
      </c>
    </row>
    <row r="427" spans="1:1" x14ac:dyDescent="0.3">
      <c r="A427" s="91">
        <v>-2.1842545269999999E-2</v>
      </c>
    </row>
    <row r="428" spans="1:1" x14ac:dyDescent="0.3">
      <c r="A428" s="91">
        <v>9.4286814889999997E-3</v>
      </c>
    </row>
    <row r="429" spans="1:1" x14ac:dyDescent="0.3">
      <c r="A429" s="91">
        <v>1.100719403E-2</v>
      </c>
    </row>
    <row r="430" spans="1:1" x14ac:dyDescent="0.3">
      <c r="A430" s="91">
        <v>6.9092828560000001E-3</v>
      </c>
    </row>
    <row r="431" spans="1:1" x14ac:dyDescent="0.3">
      <c r="A431" s="91">
        <v>-4.0327776669999999E-3</v>
      </c>
    </row>
    <row r="432" spans="1:1" x14ac:dyDescent="0.3">
      <c r="A432" s="91">
        <v>4.8518709109999997E-3</v>
      </c>
    </row>
    <row r="433" spans="1:1" x14ac:dyDescent="0.3">
      <c r="A433" s="91">
        <v>8.6034091739999995E-3</v>
      </c>
    </row>
    <row r="434" spans="1:1" x14ac:dyDescent="0.3">
      <c r="A434" s="91">
        <v>-1.140237622E-3</v>
      </c>
    </row>
    <row r="435" spans="1:1" x14ac:dyDescent="0.3">
      <c r="A435" s="91">
        <v>-5.6060324390000004E-4</v>
      </c>
    </row>
    <row r="436" spans="1:1" x14ac:dyDescent="0.3">
      <c r="A436" s="91">
        <v>8.7247405390000008E-3</v>
      </c>
    </row>
    <row r="437" spans="1:1" x14ac:dyDescent="0.3">
      <c r="A437" s="91">
        <v>1.5653406549999999E-2</v>
      </c>
    </row>
    <row r="438" spans="1:1" x14ac:dyDescent="0.3">
      <c r="A438" s="91">
        <v>1.018682946E-2</v>
      </c>
    </row>
    <row r="439" spans="1:1" x14ac:dyDescent="0.3">
      <c r="A439" s="91">
        <v>6.7395852349999997E-3</v>
      </c>
    </row>
    <row r="440" spans="1:1" x14ac:dyDescent="0.3">
      <c r="A440" s="91">
        <v>-1.000543925E-2</v>
      </c>
    </row>
    <row r="441" spans="1:1" x14ac:dyDescent="0.3">
      <c r="A441" s="91">
        <v>3.7642497699999999E-3</v>
      </c>
    </row>
    <row r="442" spans="1:1" x14ac:dyDescent="0.3">
      <c r="A442" s="91">
        <v>1.0700230729999999E-2</v>
      </c>
    </row>
    <row r="443" spans="1:1" x14ac:dyDescent="0.3">
      <c r="A443" s="91">
        <v>2.9133547739999999E-3</v>
      </c>
    </row>
    <row r="444" spans="1:1" x14ac:dyDescent="0.3">
      <c r="A444" s="91">
        <v>8.6731373660000003E-3</v>
      </c>
    </row>
    <row r="445" spans="1:1" x14ac:dyDescent="0.3">
      <c r="A445" s="91">
        <v>2.495559332E-3</v>
      </c>
    </row>
    <row r="446" spans="1:1" x14ac:dyDescent="0.3">
      <c r="A446" s="91">
        <v>-1.122807786E-4</v>
      </c>
    </row>
    <row r="447" spans="1:1" x14ac:dyDescent="0.3">
      <c r="A447" s="91">
        <v>2.8675896640000002E-3</v>
      </c>
    </row>
    <row r="448" spans="1:1" x14ac:dyDescent="0.3">
      <c r="A448" s="91">
        <v>-1.0653754350000001E-2</v>
      </c>
    </row>
    <row r="449" spans="1:1" x14ac:dyDescent="0.3">
      <c r="A449" s="91">
        <v>-9.6422192839999993E-3</v>
      </c>
    </row>
    <row r="450" spans="1:1" x14ac:dyDescent="0.3">
      <c r="A450" s="91">
        <v>-1.011238461E-2</v>
      </c>
    </row>
    <row r="451" spans="1:1" x14ac:dyDescent="0.3">
      <c r="A451" s="91">
        <v>-7.8757673030000006E-3</v>
      </c>
    </row>
    <row r="452" spans="1:1" x14ac:dyDescent="0.3">
      <c r="A452" s="91">
        <v>-2.6567861429999999E-2</v>
      </c>
    </row>
    <row r="453" spans="1:1" x14ac:dyDescent="0.3">
      <c r="A453" s="91">
        <v>7.513513829E-3</v>
      </c>
    </row>
    <row r="454" spans="1:1" x14ac:dyDescent="0.3">
      <c r="A454" s="91">
        <v>-9.7118003000000001E-3</v>
      </c>
    </row>
    <row r="455" spans="1:1" x14ac:dyDescent="0.3">
      <c r="A455" s="91">
        <v>-4.79247698E-4</v>
      </c>
    </row>
    <row r="456" spans="1:1" x14ac:dyDescent="0.3">
      <c r="A456" s="91">
        <v>1.3910694390000001E-2</v>
      </c>
    </row>
    <row r="457" spans="1:1" x14ac:dyDescent="0.3">
      <c r="A457" s="91">
        <v>1.36679383E-2</v>
      </c>
    </row>
    <row r="458" spans="1:1" x14ac:dyDescent="0.3">
      <c r="A458" s="91">
        <v>1.15578161E-2</v>
      </c>
    </row>
    <row r="459" spans="1:1" x14ac:dyDescent="0.3">
      <c r="A459" s="91">
        <v>-1.236220472E-2</v>
      </c>
    </row>
    <row r="460" spans="1:1" x14ac:dyDescent="0.3">
      <c r="A460" s="91">
        <v>-2.4999715270000002E-3</v>
      </c>
    </row>
    <row r="461" spans="1:1" x14ac:dyDescent="0.3">
      <c r="A461" s="91">
        <v>-1.7281046800000002E-2</v>
      </c>
    </row>
    <row r="462" spans="1:1" x14ac:dyDescent="0.3">
      <c r="A462" s="91">
        <v>3.0876748619999999E-3</v>
      </c>
    </row>
    <row r="463" spans="1:1" x14ac:dyDescent="0.3">
      <c r="A463" s="91">
        <v>1.1412107079999999E-2</v>
      </c>
    </row>
    <row r="464" spans="1:1" x14ac:dyDescent="0.3">
      <c r="A464" s="91">
        <v>8.1339685519999996E-3</v>
      </c>
    </row>
    <row r="465" spans="1:1" x14ac:dyDescent="0.3">
      <c r="A465" s="91">
        <v>-1.3126318810000001E-2</v>
      </c>
    </row>
    <row r="466" spans="1:1" x14ac:dyDescent="0.3">
      <c r="A466" s="91">
        <v>-3.0616267860000001E-2</v>
      </c>
    </row>
    <row r="467" spans="1:1" x14ac:dyDescent="0.3">
      <c r="A467" s="91">
        <v>3.0259220560000001E-2</v>
      </c>
    </row>
    <row r="468" spans="1:1" x14ac:dyDescent="0.3">
      <c r="A468" s="91">
        <v>-1.7432696820000001E-3</v>
      </c>
    </row>
    <row r="469" spans="1:1" x14ac:dyDescent="0.3">
      <c r="A469" s="91">
        <v>-1.016037224E-3</v>
      </c>
    </row>
    <row r="470" spans="1:1" x14ac:dyDescent="0.3">
      <c r="A470" s="91">
        <v>-1.635403303E-3</v>
      </c>
    </row>
    <row r="471" spans="1:1" x14ac:dyDescent="0.3">
      <c r="A471" s="91">
        <v>-4.0315345300000003E-3</v>
      </c>
    </row>
    <row r="472" spans="1:1" x14ac:dyDescent="0.3">
      <c r="A472" s="91">
        <v>-6.6514981129999996E-3</v>
      </c>
    </row>
    <row r="473" spans="1:1" x14ac:dyDescent="0.3">
      <c r="A473" s="91">
        <v>-1.6937550459999999E-3</v>
      </c>
    </row>
    <row r="474" spans="1:1" x14ac:dyDescent="0.3">
      <c r="A474" s="91">
        <v>-4.7781049919999999E-2</v>
      </c>
    </row>
    <row r="475" spans="1:1" x14ac:dyDescent="0.3">
      <c r="A475" s="91">
        <v>2.5261648389999999E-2</v>
      </c>
    </row>
    <row r="476" spans="1:1" x14ac:dyDescent="0.3">
      <c r="A476" s="91">
        <v>8.1340344810000003E-3</v>
      </c>
    </row>
    <row r="477" spans="1:1" x14ac:dyDescent="0.3">
      <c r="A477" s="91">
        <v>-1.1191563599999999E-2</v>
      </c>
    </row>
    <row r="478" spans="1:1" x14ac:dyDescent="0.3">
      <c r="A478" s="91">
        <v>-6.4976710159999999E-3</v>
      </c>
    </row>
    <row r="479" spans="1:1" x14ac:dyDescent="0.3">
      <c r="A479" s="91">
        <v>-1.5316961699999999E-2</v>
      </c>
    </row>
    <row r="480" spans="1:1" x14ac:dyDescent="0.3">
      <c r="A480" s="91">
        <v>-2.3526732259999999E-2</v>
      </c>
    </row>
    <row r="481" spans="1:1" x14ac:dyDescent="0.3">
      <c r="A481" s="91">
        <v>9.4747890550000002E-3</v>
      </c>
    </row>
    <row r="482" spans="1:1" x14ac:dyDescent="0.3">
      <c r="A482" s="91">
        <v>2.072632693E-2</v>
      </c>
    </row>
    <row r="483" spans="1:1" x14ac:dyDescent="0.3">
      <c r="A483" s="91">
        <v>1.526733903E-2</v>
      </c>
    </row>
    <row r="484" spans="1:1" x14ac:dyDescent="0.3">
      <c r="A484" s="91">
        <v>2.1422244179999999E-3</v>
      </c>
    </row>
    <row r="485" spans="1:1" x14ac:dyDescent="0.3">
      <c r="A485" s="91">
        <v>1.448247041E-2</v>
      </c>
    </row>
    <row r="486" spans="1:1" x14ac:dyDescent="0.3">
      <c r="A486" s="91">
        <v>-1.234641077E-2</v>
      </c>
    </row>
    <row r="487" spans="1:1" x14ac:dyDescent="0.3">
      <c r="A487" s="91">
        <v>1.874512393E-2</v>
      </c>
    </row>
    <row r="488" spans="1:1" x14ac:dyDescent="0.3">
      <c r="A488" s="91">
        <v>1.83619189E-2</v>
      </c>
    </row>
    <row r="489" spans="1:1" x14ac:dyDescent="0.3">
      <c r="A489" s="91">
        <v>-9.8021351239999995E-3</v>
      </c>
    </row>
    <row r="490" spans="1:1" x14ac:dyDescent="0.3">
      <c r="A490" s="91">
        <v>1.1561200170000001E-2</v>
      </c>
    </row>
    <row r="491" spans="1:1" x14ac:dyDescent="0.3">
      <c r="A491" s="91">
        <v>-4.0339580139999998E-3</v>
      </c>
    </row>
    <row r="492" spans="1:1" x14ac:dyDescent="0.3">
      <c r="A492" s="91">
        <v>-1.3278710860000001E-3</v>
      </c>
    </row>
    <row r="493" spans="1:1" x14ac:dyDescent="0.3">
      <c r="A493" s="91">
        <v>-4.049875891E-3</v>
      </c>
    </row>
    <row r="494" spans="1:1" x14ac:dyDescent="0.3">
      <c r="A494" s="91">
        <v>4.0226199500000004E-3</v>
      </c>
    </row>
    <row r="495" spans="1:1" x14ac:dyDescent="0.3">
      <c r="A495" s="91">
        <v>5.9981419120000001E-3</v>
      </c>
    </row>
    <row r="496" spans="1:1" x14ac:dyDescent="0.3">
      <c r="A496" s="91">
        <v>9.9825111249999994E-3</v>
      </c>
    </row>
    <row r="497" spans="1:1" x14ac:dyDescent="0.3">
      <c r="A497" s="91">
        <v>-1.9144771619999999E-3</v>
      </c>
    </row>
    <row r="498" spans="1:1" x14ac:dyDescent="0.3">
      <c r="A498" s="91">
        <v>1.1778009989999999E-2</v>
      </c>
    </row>
    <row r="499" spans="1:1" x14ac:dyDescent="0.3">
      <c r="A499" s="91">
        <v>2.1671774059999999E-2</v>
      </c>
    </row>
    <row r="500" spans="1:1" x14ac:dyDescent="0.3">
      <c r="A500" s="91">
        <v>-5.3175579120000004E-3</v>
      </c>
    </row>
    <row r="501" spans="1:1" x14ac:dyDescent="0.3">
      <c r="A501" s="91">
        <v>-8.339180505E-3</v>
      </c>
    </row>
    <row r="502" spans="1:1" x14ac:dyDescent="0.3">
      <c r="A502" s="91">
        <v>-9.4397632479999993E-3</v>
      </c>
    </row>
    <row r="503" spans="1:1" x14ac:dyDescent="0.3">
      <c r="A503" s="91">
        <v>8.2088261890000003E-3</v>
      </c>
    </row>
    <row r="504" spans="1:1" x14ac:dyDescent="0.3">
      <c r="A504" s="91">
        <v>-6.151475876E-3</v>
      </c>
    </row>
    <row r="505" spans="1:1" x14ac:dyDescent="0.3">
      <c r="A505" s="91">
        <v>-8.1838986809999997E-3</v>
      </c>
    </row>
    <row r="506" spans="1:1" x14ac:dyDescent="0.3">
      <c r="A506" s="91">
        <v>-3.1174594840000002E-3</v>
      </c>
    </row>
    <row r="507" spans="1:1" x14ac:dyDescent="0.3">
      <c r="A507" s="91">
        <v>-1.7281188400000001E-2</v>
      </c>
    </row>
    <row r="508" spans="1:1" x14ac:dyDescent="0.3">
      <c r="A508" s="91">
        <v>-1.2519179090000001E-2</v>
      </c>
    </row>
    <row r="509" spans="1:1" x14ac:dyDescent="0.3">
      <c r="A509" s="91">
        <v>1.0490221799999999E-2</v>
      </c>
    </row>
    <row r="510" spans="1:1" x14ac:dyDescent="0.3">
      <c r="A510" s="91">
        <v>1.494174732E-2</v>
      </c>
    </row>
    <row r="511" spans="1:1" x14ac:dyDescent="0.3">
      <c r="A511" s="91">
        <v>-1.2686429860000001E-2</v>
      </c>
    </row>
    <row r="512" spans="1:1" x14ac:dyDescent="0.3">
      <c r="A512" s="91">
        <v>-1.2695121990000001E-2</v>
      </c>
    </row>
    <row r="513" spans="1:1" x14ac:dyDescent="0.3">
      <c r="A513" s="91">
        <v>1.456002878E-2</v>
      </c>
    </row>
    <row r="514" spans="1:1" x14ac:dyDescent="0.3">
      <c r="A514" s="91">
        <v>-9.4414213289999993E-3</v>
      </c>
    </row>
    <row r="515" spans="1:1" x14ac:dyDescent="0.3">
      <c r="A515" s="91">
        <v>1.212848624E-2</v>
      </c>
    </row>
    <row r="516" spans="1:1" x14ac:dyDescent="0.3">
      <c r="A516" s="91">
        <v>-8.2632407560000003E-3</v>
      </c>
    </row>
    <row r="517" spans="1:1" x14ac:dyDescent="0.3">
      <c r="A517" s="91">
        <v>-1.9558486889999999E-3</v>
      </c>
    </row>
    <row r="518" spans="1:1" x14ac:dyDescent="0.3">
      <c r="A518" s="91">
        <v>-2.293618293E-2</v>
      </c>
    </row>
    <row r="519" spans="1:1" x14ac:dyDescent="0.3">
      <c r="A519" s="91">
        <v>3.0280136230000001E-4</v>
      </c>
    </row>
    <row r="520" spans="1:1" x14ac:dyDescent="0.3">
      <c r="A520" s="91">
        <v>-1.6268398609999998E-2</v>
      </c>
    </row>
    <row r="521" spans="1:1" x14ac:dyDescent="0.3">
      <c r="A521" s="91">
        <v>-6.6661588849999997E-3</v>
      </c>
    </row>
    <row r="522" spans="1:1" x14ac:dyDescent="0.3">
      <c r="A522" s="91">
        <v>-3.7909807780000001E-3</v>
      </c>
    </row>
    <row r="523" spans="1:1" x14ac:dyDescent="0.3">
      <c r="A523" s="91">
        <v>-4.4919812439999998E-3</v>
      </c>
    </row>
    <row r="524" spans="1:1" x14ac:dyDescent="0.3">
      <c r="A524" s="91">
        <v>-2.2211775770000001E-2</v>
      </c>
    </row>
    <row r="525" spans="1:1" x14ac:dyDescent="0.3">
      <c r="A525" s="91">
        <v>-1.635247976E-3</v>
      </c>
    </row>
    <row r="526" spans="1:1" x14ac:dyDescent="0.3">
      <c r="A526" s="91">
        <v>3.811267793E-3</v>
      </c>
    </row>
    <row r="527" spans="1:1" x14ac:dyDescent="0.3">
      <c r="A527" s="91">
        <v>2.6321935580000001E-2</v>
      </c>
    </row>
    <row r="528" spans="1:1" x14ac:dyDescent="0.3">
      <c r="A528" s="91">
        <v>-1.168561992E-3</v>
      </c>
    </row>
    <row r="529" spans="1:1" x14ac:dyDescent="0.3">
      <c r="A529" s="91">
        <v>-2.6532761089999999E-2</v>
      </c>
    </row>
    <row r="530" spans="1:1" x14ac:dyDescent="0.3">
      <c r="A530" s="91">
        <v>2.8891039510000001E-2</v>
      </c>
    </row>
    <row r="531" spans="1:1" x14ac:dyDescent="0.3">
      <c r="A531" s="91">
        <v>-3.1630103010000001E-3</v>
      </c>
    </row>
    <row r="532" spans="1:1" x14ac:dyDescent="0.3">
      <c r="A532" s="91">
        <v>-5.5227663789999999E-3</v>
      </c>
    </row>
    <row r="533" spans="1:1" x14ac:dyDescent="0.3">
      <c r="A533" s="91">
        <v>-6.1611829970000002E-3</v>
      </c>
    </row>
    <row r="534" spans="1:1" x14ac:dyDescent="0.3">
      <c r="A534" s="91">
        <v>9.0073506469999995E-3</v>
      </c>
    </row>
    <row r="535" spans="1:1" x14ac:dyDescent="0.3">
      <c r="A535" s="91">
        <v>1.1273859549999999E-2</v>
      </c>
    </row>
    <row r="536" spans="1:1" x14ac:dyDescent="0.3">
      <c r="A536" s="91">
        <v>1.8893193369999998E-2</v>
      </c>
    </row>
    <row r="537" spans="1:1" x14ac:dyDescent="0.3">
      <c r="A537" s="91">
        <v>-4.6124575370000004E-3</v>
      </c>
    </row>
    <row r="538" spans="1:1" x14ac:dyDescent="0.3">
      <c r="A538" s="91">
        <v>-3.7263597750000002E-3</v>
      </c>
    </row>
    <row r="539" spans="1:1" x14ac:dyDescent="0.3">
      <c r="A539" s="91">
        <v>6.3700049930000002E-3</v>
      </c>
    </row>
    <row r="540" spans="1:1" x14ac:dyDescent="0.3">
      <c r="A540" s="91">
        <v>-2.6280971849999999E-3</v>
      </c>
    </row>
    <row r="541" spans="1:1" x14ac:dyDescent="0.3">
      <c r="A541" s="91">
        <v>-8.8939539200000002E-4</v>
      </c>
    </row>
    <row r="542" spans="1:1" x14ac:dyDescent="0.3">
      <c r="A542" s="91">
        <v>-9.2458757180000004E-3</v>
      </c>
    </row>
    <row r="543" spans="1:1" x14ac:dyDescent="0.3">
      <c r="A543" s="91">
        <v>-3.6609843239999999E-3</v>
      </c>
    </row>
    <row r="544" spans="1:1" x14ac:dyDescent="0.3">
      <c r="A544" s="91">
        <v>7.4497516240000002E-3</v>
      </c>
    </row>
    <row r="545" spans="1:1" x14ac:dyDescent="0.3">
      <c r="A545" s="91">
        <v>-1.6767709870000001E-2</v>
      </c>
    </row>
    <row r="546" spans="1:1" x14ac:dyDescent="0.3">
      <c r="A546" s="91">
        <v>-2.637978496E-2</v>
      </c>
    </row>
    <row r="547" spans="1:1" x14ac:dyDescent="0.3">
      <c r="A547" s="91">
        <v>-2.6815599959999999E-3</v>
      </c>
    </row>
    <row r="548" spans="1:1" x14ac:dyDescent="0.3">
      <c r="A548" s="91">
        <v>-2.539393978E-3</v>
      </c>
    </row>
    <row r="549" spans="1:1" x14ac:dyDescent="0.3">
      <c r="A549" s="91">
        <v>-2.112839859E-2</v>
      </c>
    </row>
    <row r="550" spans="1:1" x14ac:dyDescent="0.3">
      <c r="A550" s="91">
        <v>-4.3683189460000001E-3</v>
      </c>
    </row>
    <row r="551" spans="1:1" x14ac:dyDescent="0.3">
      <c r="A551" s="91">
        <v>3.704188054E-3</v>
      </c>
    </row>
    <row r="552" spans="1:1" x14ac:dyDescent="0.3">
      <c r="A552" s="91">
        <v>1.8804376500000001E-2</v>
      </c>
    </row>
    <row r="553" spans="1:1" x14ac:dyDescent="0.3">
      <c r="A553" s="91">
        <v>-1.441926491E-2</v>
      </c>
    </row>
    <row r="554" spans="1:1" x14ac:dyDescent="0.3">
      <c r="A554" s="91">
        <v>9.3004093870000006E-3</v>
      </c>
    </row>
    <row r="555" spans="1:1" x14ac:dyDescent="0.3">
      <c r="A555" s="91">
        <v>9.1664979289999993E-3</v>
      </c>
    </row>
    <row r="556" spans="1:1" x14ac:dyDescent="0.3">
      <c r="A556" s="91">
        <v>8.459002819E-3</v>
      </c>
    </row>
    <row r="557" spans="1:1" x14ac:dyDescent="0.3">
      <c r="A557" s="91">
        <v>1.146408709E-3</v>
      </c>
    </row>
    <row r="558" spans="1:1" x14ac:dyDescent="0.3">
      <c r="A558" s="91">
        <v>-3.223934083E-3</v>
      </c>
    </row>
    <row r="559" spans="1:1" x14ac:dyDescent="0.3">
      <c r="A559" s="91">
        <v>-1.193105936E-3</v>
      </c>
    </row>
    <row r="560" spans="1:1" x14ac:dyDescent="0.3">
      <c r="A560" s="91">
        <v>-1.7870439310000001E-3</v>
      </c>
    </row>
    <row r="561" spans="1:1" x14ac:dyDescent="0.3">
      <c r="A561" s="91">
        <v>5.2882005829999997E-3</v>
      </c>
    </row>
    <row r="562" spans="1:1" x14ac:dyDescent="0.3">
      <c r="A562" s="91">
        <v>-1.54717136E-3</v>
      </c>
    </row>
    <row r="563" spans="1:1" x14ac:dyDescent="0.3">
      <c r="A563" s="91">
        <v>1.1318177069999999E-2</v>
      </c>
    </row>
    <row r="564" spans="1:1" x14ac:dyDescent="0.3">
      <c r="A564" s="91">
        <v>8.949455278E-3</v>
      </c>
    </row>
    <row r="565" spans="1:1" x14ac:dyDescent="0.3">
      <c r="A565" s="91">
        <v>5.4360964239999997E-3</v>
      </c>
    </row>
    <row r="566" spans="1:1" x14ac:dyDescent="0.3">
      <c r="A566" s="91">
        <v>-2.8359000279999999E-4</v>
      </c>
    </row>
    <row r="567" spans="1:1" x14ac:dyDescent="0.3">
      <c r="A567" s="91">
        <v>-9.7249629999999997E-3</v>
      </c>
    </row>
    <row r="568" spans="1:1" x14ac:dyDescent="0.3">
      <c r="A568" s="91">
        <v>-5.70732892E-3</v>
      </c>
    </row>
    <row r="569" spans="1:1" x14ac:dyDescent="0.3">
      <c r="A569" s="91">
        <v>-1.753655275E-3</v>
      </c>
    </row>
    <row r="570" spans="1:1" x14ac:dyDescent="0.3">
      <c r="A570" s="91">
        <v>6.9359701100000001E-3</v>
      </c>
    </row>
    <row r="571" spans="1:1" x14ac:dyDescent="0.3">
      <c r="A571" s="91">
        <v>1.4287316499999999E-2</v>
      </c>
    </row>
    <row r="572" spans="1:1" x14ac:dyDescent="0.3">
      <c r="A572" s="91">
        <v>3.811776269E-3</v>
      </c>
    </row>
    <row r="573" spans="1:1" x14ac:dyDescent="0.3">
      <c r="A573" s="91">
        <v>1.1033900330000001E-2</v>
      </c>
    </row>
    <row r="574" spans="1:1" x14ac:dyDescent="0.3">
      <c r="A574" s="91">
        <v>5.1086959809999999E-3</v>
      </c>
    </row>
    <row r="575" spans="1:1" x14ac:dyDescent="0.3">
      <c r="A575" s="91">
        <v>6.8773430089999997E-3</v>
      </c>
    </row>
    <row r="576" spans="1:1" x14ac:dyDescent="0.3">
      <c r="A576" s="91">
        <v>-5.2902457920000001E-3</v>
      </c>
    </row>
    <row r="577" spans="1:1" x14ac:dyDescent="0.3">
      <c r="A577" s="91">
        <v>-8.8479345799999994E-3</v>
      </c>
    </row>
    <row r="578" spans="1:1" x14ac:dyDescent="0.3">
      <c r="A578" s="91">
        <v>9.5821061220000003E-3</v>
      </c>
    </row>
    <row r="579" spans="1:1" x14ac:dyDescent="0.3">
      <c r="A579" s="91">
        <v>1.7293802350000002E-2</v>
      </c>
    </row>
    <row r="580" spans="1:1" x14ac:dyDescent="0.3">
      <c r="A580" s="91">
        <v>1.3505930439999999E-2</v>
      </c>
    </row>
    <row r="581" spans="1:1" x14ac:dyDescent="0.3">
      <c r="A581" s="91">
        <v>1.0595486140000001E-2</v>
      </c>
    </row>
    <row r="582" spans="1:1" x14ac:dyDescent="0.3">
      <c r="A582" s="91">
        <v>3.1141778710000001E-4</v>
      </c>
    </row>
    <row r="583" spans="1:1" x14ac:dyDescent="0.3">
      <c r="A583" s="91">
        <v>2.4617406869999999E-3</v>
      </c>
    </row>
    <row r="584" spans="1:1" x14ac:dyDescent="0.3">
      <c r="A584" s="91">
        <v>-3.5368915039999998E-4</v>
      </c>
    </row>
    <row r="585" spans="1:1" x14ac:dyDescent="0.3">
      <c r="A585" s="91">
        <v>8.9172707399999996E-4</v>
      </c>
    </row>
    <row r="586" spans="1:1" x14ac:dyDescent="0.3">
      <c r="A586" s="91">
        <v>7.3343871250000003E-3</v>
      </c>
    </row>
    <row r="587" spans="1:1" x14ac:dyDescent="0.3">
      <c r="A587" s="91">
        <v>5.5063879810000004E-4</v>
      </c>
    </row>
    <row r="588" spans="1:1" x14ac:dyDescent="0.3">
      <c r="A588" s="91">
        <v>7.0859293690000002E-3</v>
      </c>
    </row>
    <row r="589" spans="1:1" x14ac:dyDescent="0.3">
      <c r="A589" s="91">
        <v>2.21699983E-3</v>
      </c>
    </row>
    <row r="590" spans="1:1" x14ac:dyDescent="0.3">
      <c r="A590" s="91">
        <v>7.1815415739999999E-3</v>
      </c>
    </row>
    <row r="591" spans="1:1" x14ac:dyDescent="0.3">
      <c r="A591" s="91">
        <v>6.6759231989999999E-3</v>
      </c>
    </row>
    <row r="592" spans="1:1" x14ac:dyDescent="0.3">
      <c r="A592" s="91">
        <v>6.8266993610000004E-4</v>
      </c>
    </row>
    <row r="593" spans="1:1" x14ac:dyDescent="0.3">
      <c r="A593" s="91">
        <v>-1.102943224E-2</v>
      </c>
    </row>
    <row r="594" spans="1:1" x14ac:dyDescent="0.3">
      <c r="A594" s="91">
        <v>-1.5077329380000001E-2</v>
      </c>
    </row>
    <row r="595" spans="1:1" x14ac:dyDescent="0.3">
      <c r="A595" s="91">
        <v>4.9626372869999999E-3</v>
      </c>
    </row>
    <row r="596" spans="1:1" x14ac:dyDescent="0.3">
      <c r="A596" s="91">
        <v>1.561655526E-3</v>
      </c>
    </row>
    <row r="597" spans="1:1" x14ac:dyDescent="0.3">
      <c r="A597" s="91">
        <v>-4.6861820110000001E-3</v>
      </c>
    </row>
    <row r="598" spans="1:1" x14ac:dyDescent="0.3">
      <c r="A598" s="91">
        <v>2.0801885580000001E-3</v>
      </c>
    </row>
    <row r="599" spans="1:1" x14ac:dyDescent="0.3">
      <c r="A599" s="91">
        <v>-1.400998924E-2</v>
      </c>
    </row>
    <row r="600" spans="1:1" x14ac:dyDescent="0.3">
      <c r="A600" s="91">
        <v>2.5784241810000001E-2</v>
      </c>
    </row>
    <row r="601" spans="1:1" x14ac:dyDescent="0.3">
      <c r="A601" s="91">
        <v>-1.219079581E-2</v>
      </c>
    </row>
    <row r="602" spans="1:1" x14ac:dyDescent="0.3">
      <c r="A602" s="91">
        <v>-1.909615341E-4</v>
      </c>
    </row>
    <row r="603" spans="1:1" x14ac:dyDescent="0.3">
      <c r="A603" s="91">
        <v>7.2037606650000004E-3</v>
      </c>
    </row>
    <row r="604" spans="1:1" x14ac:dyDescent="0.3">
      <c r="A604" s="91">
        <v>-5.773868152E-4</v>
      </c>
    </row>
    <row r="605" spans="1:1" x14ac:dyDescent="0.3">
      <c r="A605" s="91">
        <v>-1.767144702E-3</v>
      </c>
    </row>
    <row r="606" spans="1:1" x14ac:dyDescent="0.3">
      <c r="A606" s="91">
        <v>9.892535349E-3</v>
      </c>
    </row>
    <row r="607" spans="1:1" x14ac:dyDescent="0.3">
      <c r="A607" s="91">
        <v>1.943956739E-3</v>
      </c>
    </row>
    <row r="608" spans="1:1" x14ac:dyDescent="0.3">
      <c r="A608" s="91">
        <v>1.327288479E-2</v>
      </c>
    </row>
    <row r="609" spans="1:1" x14ac:dyDescent="0.3">
      <c r="A609" s="91">
        <v>-3.6690545959999999E-3</v>
      </c>
    </row>
    <row r="610" spans="1:1" x14ac:dyDescent="0.3">
      <c r="A610" s="91">
        <v>-7.0179823649999997E-3</v>
      </c>
    </row>
    <row r="611" spans="1:1" x14ac:dyDescent="0.3">
      <c r="A611" s="91">
        <v>-1.9384809869999998E-2</v>
      </c>
    </row>
    <row r="612" spans="1:1" x14ac:dyDescent="0.3">
      <c r="A612" s="91">
        <v>5.2136661939999997E-3</v>
      </c>
    </row>
    <row r="613" spans="1:1" x14ac:dyDescent="0.3">
      <c r="A613" s="91">
        <v>1.100880989E-2</v>
      </c>
    </row>
    <row r="614" spans="1:1" x14ac:dyDescent="0.3">
      <c r="A614" s="91">
        <v>-5.4949835119999998E-3</v>
      </c>
    </row>
    <row r="615" spans="1:1" x14ac:dyDescent="0.3">
      <c r="A615" s="91">
        <v>-4.9976436860000003E-3</v>
      </c>
    </row>
    <row r="616" spans="1:1" x14ac:dyDescent="0.3">
      <c r="A616" s="91">
        <v>-1.7155611519999999E-2</v>
      </c>
    </row>
    <row r="617" spans="1:1" x14ac:dyDescent="0.3">
      <c r="A617" s="91">
        <v>-1.7951388990000001E-2</v>
      </c>
    </row>
    <row r="618" spans="1:1" x14ac:dyDescent="0.3">
      <c r="A618" s="91">
        <v>-5.2302792029999996E-4</v>
      </c>
    </row>
    <row r="619" spans="1:1" x14ac:dyDescent="0.3">
      <c r="A619" s="91">
        <v>-8.7491327299999994E-3</v>
      </c>
    </row>
    <row r="620" spans="1:1" x14ac:dyDescent="0.3">
      <c r="A620" s="91">
        <v>-2.4023347130000001E-3</v>
      </c>
    </row>
    <row r="621" spans="1:1" x14ac:dyDescent="0.3">
      <c r="A621" s="91">
        <v>1.642575558E-2</v>
      </c>
    </row>
    <row r="622" spans="1:1" x14ac:dyDescent="0.3">
      <c r="A622" s="91">
        <v>-1.210926417E-2</v>
      </c>
    </row>
    <row r="623" spans="1:1" x14ac:dyDescent="0.3">
      <c r="A623" s="91">
        <v>2.291360101E-2</v>
      </c>
    </row>
    <row r="624" spans="1:1" x14ac:dyDescent="0.3">
      <c r="A624" s="91">
        <v>3.3286442870000001E-3</v>
      </c>
    </row>
    <row r="625" spans="1:1" x14ac:dyDescent="0.3">
      <c r="A625" s="91">
        <v>-9.895106105999999E-4</v>
      </c>
    </row>
    <row r="626" spans="1:1" x14ac:dyDescent="0.3">
      <c r="A626" s="91">
        <v>-4.2536233769999996E-3</v>
      </c>
    </row>
    <row r="627" spans="1:1" x14ac:dyDescent="0.3">
      <c r="A627" s="91">
        <v>-1.493242851E-2</v>
      </c>
    </row>
    <row r="628" spans="1:1" x14ac:dyDescent="0.3">
      <c r="A628" s="91">
        <v>8.2462147200000006E-3</v>
      </c>
    </row>
    <row r="629" spans="1:1" x14ac:dyDescent="0.3">
      <c r="A629" s="91">
        <v>-6.3800836269999996E-3</v>
      </c>
    </row>
    <row r="630" spans="1:1" x14ac:dyDescent="0.3">
      <c r="A630" s="91">
        <v>1.007091073E-2</v>
      </c>
    </row>
    <row r="631" spans="1:1" x14ac:dyDescent="0.3">
      <c r="A631" s="91">
        <v>7.3374957089999996E-3</v>
      </c>
    </row>
    <row r="632" spans="1:1" x14ac:dyDescent="0.3">
      <c r="A632" s="91">
        <v>1.0117376589999999E-2</v>
      </c>
    </row>
    <row r="633" spans="1:1" x14ac:dyDescent="0.3">
      <c r="A633" s="91">
        <v>1.44679318E-3</v>
      </c>
    </row>
    <row r="634" spans="1:1" x14ac:dyDescent="0.3">
      <c r="A634" s="91">
        <v>2.9522191610000001E-3</v>
      </c>
    </row>
    <row r="635" spans="1:1" x14ac:dyDescent="0.3">
      <c r="A635" s="91">
        <v>7.0314479369999999E-4</v>
      </c>
    </row>
    <row r="636" spans="1:1" x14ac:dyDescent="0.3">
      <c r="A636" s="91">
        <v>4.5544284060000002E-3</v>
      </c>
    </row>
    <row r="637" spans="1:1" x14ac:dyDescent="0.3">
      <c r="A637" s="91">
        <v>4.5649298979999996E-3</v>
      </c>
    </row>
    <row r="638" spans="1:1" x14ac:dyDescent="0.3">
      <c r="A638" s="91">
        <v>2.8105170280000001E-3</v>
      </c>
    </row>
    <row r="639" spans="1:1" x14ac:dyDescent="0.3">
      <c r="A639" s="91">
        <v>1.26723188E-2</v>
      </c>
    </row>
    <row r="640" spans="1:1" x14ac:dyDescent="0.3">
      <c r="A640" s="91">
        <v>7.3949878419999997E-3</v>
      </c>
    </row>
    <row r="641" spans="1:1" x14ac:dyDescent="0.3">
      <c r="A641" s="91">
        <v>-3.447154651E-3</v>
      </c>
    </row>
    <row r="642" spans="1:1" x14ac:dyDescent="0.3">
      <c r="A642" s="91">
        <v>-1.66732567E-3</v>
      </c>
    </row>
    <row r="643" spans="1:1" x14ac:dyDescent="0.3">
      <c r="A643" s="91">
        <v>3.5701030869999999E-3</v>
      </c>
    </row>
    <row r="644" spans="1:1" x14ac:dyDescent="0.3">
      <c r="A644" s="91">
        <v>4.7275647659999996E-3</v>
      </c>
    </row>
    <row r="645" spans="1:1" x14ac:dyDescent="0.3">
      <c r="A645" s="91">
        <v>-2.5160964249999998E-3</v>
      </c>
    </row>
    <row r="646" spans="1:1" x14ac:dyDescent="0.3">
      <c r="A646" s="91">
        <v>-7.093682877E-3</v>
      </c>
    </row>
    <row r="647" spans="1:1" x14ac:dyDescent="0.3">
      <c r="A647" s="91">
        <v>1.7833172469999999E-2</v>
      </c>
    </row>
    <row r="648" spans="1:1" x14ac:dyDescent="0.3">
      <c r="A648" s="91">
        <v>-1.1199093169999999E-3</v>
      </c>
    </row>
    <row r="649" spans="1:1" x14ac:dyDescent="0.3">
      <c r="A649" s="91">
        <v>4.0509243469999999E-3</v>
      </c>
    </row>
    <row r="650" spans="1:1" x14ac:dyDescent="0.3">
      <c r="A650" s="91">
        <v>3.3961115879999998E-4</v>
      </c>
    </row>
    <row r="651" spans="1:1" x14ac:dyDescent="0.3">
      <c r="A651" s="91">
        <v>-3.5714964709999998E-3</v>
      </c>
    </row>
    <row r="652" spans="1:1" x14ac:dyDescent="0.3">
      <c r="A652" s="91">
        <v>-1.9761337560000002E-3</v>
      </c>
    </row>
    <row r="653" spans="1:1" x14ac:dyDescent="0.3">
      <c r="A653" s="91">
        <v>-8.0676657030000001E-3</v>
      </c>
    </row>
    <row r="654" spans="1:1" x14ac:dyDescent="0.3">
      <c r="A654" s="91">
        <v>4.6393299539999999E-3</v>
      </c>
    </row>
    <row r="655" spans="1:1" x14ac:dyDescent="0.3">
      <c r="A655" s="91">
        <v>1.2634152219999999E-3</v>
      </c>
    </row>
    <row r="656" spans="1:1" x14ac:dyDescent="0.3">
      <c r="A656" s="91">
        <v>1.1870971270000001E-2</v>
      </c>
    </row>
    <row r="657" spans="1:1" x14ac:dyDescent="0.3">
      <c r="A657" s="91">
        <v>1.5499807939999999E-3</v>
      </c>
    </row>
    <row r="658" spans="1:1" x14ac:dyDescent="0.3">
      <c r="A658" s="91">
        <v>2.7008413119999999E-3</v>
      </c>
    </row>
    <row r="659" spans="1:1" x14ac:dyDescent="0.3">
      <c r="A659" s="91">
        <v>2.9790844569999998E-3</v>
      </c>
    </row>
    <row r="660" spans="1:1" x14ac:dyDescent="0.3">
      <c r="A660" s="91">
        <v>7.5356978850000004E-3</v>
      </c>
    </row>
    <row r="661" spans="1:1" x14ac:dyDescent="0.3">
      <c r="A661" s="91">
        <v>2.8867144499999998E-3</v>
      </c>
    </row>
    <row r="662" spans="1:1" x14ac:dyDescent="0.3">
      <c r="A662" s="91">
        <v>-6.1873754149999998E-3</v>
      </c>
    </row>
    <row r="663" spans="1:1" x14ac:dyDescent="0.3">
      <c r="A663" s="91">
        <v>2.6476109990000002E-4</v>
      </c>
    </row>
    <row r="664" spans="1:1" x14ac:dyDescent="0.3">
      <c r="A664" s="91">
        <v>-3.117472014E-3</v>
      </c>
    </row>
    <row r="665" spans="1:1" x14ac:dyDescent="0.3">
      <c r="A665" s="91">
        <v>-4.4119027500000001E-3</v>
      </c>
    </row>
    <row r="666" spans="1:1" x14ac:dyDescent="0.3">
      <c r="A666" s="91">
        <v>2.631933407E-3</v>
      </c>
    </row>
    <row r="667" spans="1:1" x14ac:dyDescent="0.3">
      <c r="A667" s="91">
        <v>-6.0587822789999997E-3</v>
      </c>
    </row>
    <row r="668" spans="1:1" x14ac:dyDescent="0.3">
      <c r="A668" s="91">
        <v>2.973519458E-5</v>
      </c>
    </row>
    <row r="669" spans="1:1" x14ac:dyDescent="0.3">
      <c r="A669" s="91">
        <v>5.9928151090000003E-3</v>
      </c>
    </row>
    <row r="670" spans="1:1" x14ac:dyDescent="0.3">
      <c r="A670" s="91">
        <v>2.810619089E-3</v>
      </c>
    </row>
    <row r="671" spans="1:1" x14ac:dyDescent="0.3">
      <c r="A671" s="91">
        <v>-1.3150913970000001E-2</v>
      </c>
    </row>
    <row r="672" spans="1:1" x14ac:dyDescent="0.3">
      <c r="A672" s="91">
        <v>-7.9229319739999998E-3</v>
      </c>
    </row>
    <row r="673" spans="1:1" x14ac:dyDescent="0.3">
      <c r="A673" s="91">
        <v>8.2899994529999996E-3</v>
      </c>
    </row>
    <row r="674" spans="1:1" x14ac:dyDescent="0.3">
      <c r="A674" s="91">
        <v>-1.908205283E-3</v>
      </c>
    </row>
    <row r="675" spans="1:1" x14ac:dyDescent="0.3">
      <c r="A675" s="91">
        <v>-1.012765633E-2</v>
      </c>
    </row>
    <row r="676" spans="1:1" x14ac:dyDescent="0.3">
      <c r="A676" s="91">
        <v>-3.9425026510000001E-3</v>
      </c>
    </row>
    <row r="677" spans="1:1" x14ac:dyDescent="0.3">
      <c r="A677" s="91">
        <v>-1.7683224519999999E-2</v>
      </c>
    </row>
    <row r="678" spans="1:1" x14ac:dyDescent="0.3">
      <c r="A678" s="91">
        <v>1.166969922E-2</v>
      </c>
    </row>
    <row r="679" spans="1:1" x14ac:dyDescent="0.3">
      <c r="A679" s="91">
        <v>6.5335894220000003E-3</v>
      </c>
    </row>
    <row r="680" spans="1:1" x14ac:dyDescent="0.3">
      <c r="A680" s="91">
        <v>-5.4047197539999997E-4</v>
      </c>
    </row>
    <row r="681" spans="1:1" x14ac:dyDescent="0.3">
      <c r="A681" s="91">
        <v>3.7798317009999998E-3</v>
      </c>
    </row>
    <row r="682" spans="1:1" x14ac:dyDescent="0.3">
      <c r="A682" s="91">
        <v>-4.711120884E-3</v>
      </c>
    </row>
    <row r="683" spans="1:1" x14ac:dyDescent="0.3">
      <c r="A683" s="91">
        <v>5.0896698759999998E-3</v>
      </c>
    </row>
    <row r="684" spans="1:1" x14ac:dyDescent="0.3">
      <c r="A684" s="91">
        <v>1.928841678E-3</v>
      </c>
    </row>
    <row r="685" spans="1:1" x14ac:dyDescent="0.3">
      <c r="A685" s="91">
        <v>-1.039898423E-2</v>
      </c>
    </row>
    <row r="686" spans="1:1" x14ac:dyDescent="0.3">
      <c r="A686" s="91">
        <v>-2.8155041169999999E-3</v>
      </c>
    </row>
    <row r="687" spans="1:1" x14ac:dyDescent="0.3">
      <c r="A687" s="91">
        <v>-7.3754387329999999E-3</v>
      </c>
    </row>
    <row r="688" spans="1:1" x14ac:dyDescent="0.3">
      <c r="A688" s="91">
        <v>1.353625112E-2</v>
      </c>
    </row>
    <row r="689" spans="1:1" x14ac:dyDescent="0.3">
      <c r="A689" s="91">
        <v>-1.033356905E-2</v>
      </c>
    </row>
    <row r="690" spans="1:1" x14ac:dyDescent="0.3">
      <c r="A690" s="91">
        <v>-1.029912109E-3</v>
      </c>
    </row>
    <row r="691" spans="1:1" x14ac:dyDescent="0.3">
      <c r="A691" s="91">
        <v>-2.0954754489999998E-3</v>
      </c>
    </row>
    <row r="692" spans="1:1" x14ac:dyDescent="0.3">
      <c r="A692" s="91">
        <v>5.5100738040000001E-3</v>
      </c>
    </row>
    <row r="693" spans="1:1" x14ac:dyDescent="0.3">
      <c r="A693" s="91">
        <v>-3.4388469980000001E-3</v>
      </c>
    </row>
    <row r="694" spans="1:1" x14ac:dyDescent="0.3">
      <c r="A694" s="91">
        <v>8.8545028320000004E-3</v>
      </c>
    </row>
    <row r="695" spans="1:1" x14ac:dyDescent="0.3">
      <c r="A695" s="91">
        <v>6.2066215040000004E-3</v>
      </c>
    </row>
    <row r="696" spans="1:1" x14ac:dyDescent="0.3">
      <c r="A696" s="91">
        <v>-3.165367031E-3</v>
      </c>
    </row>
    <row r="697" spans="1:1" x14ac:dyDescent="0.3">
      <c r="A697" s="91">
        <v>-4.4290183540000002E-3</v>
      </c>
    </row>
    <row r="698" spans="1:1" x14ac:dyDescent="0.3">
      <c r="A698" s="91">
        <v>5.0422545370000004E-3</v>
      </c>
    </row>
    <row r="699" spans="1:1" x14ac:dyDescent="0.3">
      <c r="A699" s="91">
        <v>-1.379801364E-5</v>
      </c>
    </row>
    <row r="700" spans="1:1" x14ac:dyDescent="0.3">
      <c r="A700" s="91">
        <v>-1.2492893919999999E-2</v>
      </c>
    </row>
    <row r="701" spans="1:1" x14ac:dyDescent="0.3">
      <c r="A701" s="91">
        <v>-1.6074268039999999E-2</v>
      </c>
    </row>
    <row r="702" spans="1:1" x14ac:dyDescent="0.3">
      <c r="A702" s="91">
        <v>2.5334647400000001E-3</v>
      </c>
    </row>
    <row r="703" spans="1:1" x14ac:dyDescent="0.3">
      <c r="A703" s="91">
        <v>7.4791984789999999E-4</v>
      </c>
    </row>
    <row r="704" spans="1:1" x14ac:dyDescent="0.3">
      <c r="A704" s="91">
        <v>-2.5959466999999998E-3</v>
      </c>
    </row>
    <row r="705" spans="1:1" x14ac:dyDescent="0.3">
      <c r="A705" s="91">
        <v>-3.349170938E-4</v>
      </c>
    </row>
    <row r="706" spans="1:1" x14ac:dyDescent="0.3">
      <c r="A706" s="91">
        <v>1.3835574430000001E-2</v>
      </c>
    </row>
    <row r="707" spans="1:1" x14ac:dyDescent="0.3">
      <c r="A707" s="91">
        <v>-5.0100677439999996E-3</v>
      </c>
    </row>
    <row r="708" spans="1:1" x14ac:dyDescent="0.3">
      <c r="A708" s="91">
        <v>-2.4261734009999999E-3</v>
      </c>
    </row>
    <row r="709" spans="1:1" x14ac:dyDescent="0.3">
      <c r="A709" s="91">
        <v>8.4755805100000005E-3</v>
      </c>
    </row>
    <row r="710" spans="1:1" x14ac:dyDescent="0.3">
      <c r="A710" s="91">
        <v>1.2170078950000001E-3</v>
      </c>
    </row>
    <row r="711" spans="1:1" x14ac:dyDescent="0.3">
      <c r="A711" s="91">
        <v>-2.0650014389999999E-3</v>
      </c>
    </row>
    <row r="712" spans="1:1" x14ac:dyDescent="0.3">
      <c r="A712" s="91">
        <v>-4.7937725760000003E-3</v>
      </c>
    </row>
    <row r="713" spans="1:1" x14ac:dyDescent="0.3">
      <c r="A713" s="91">
        <v>8.9443978639999998E-3</v>
      </c>
    </row>
    <row r="714" spans="1:1" x14ac:dyDescent="0.3">
      <c r="A714" s="91">
        <v>4.7964706899999996E-3</v>
      </c>
    </row>
    <row r="715" spans="1:1" x14ac:dyDescent="0.3">
      <c r="A715" s="91">
        <v>1.110133577E-3</v>
      </c>
    </row>
    <row r="716" spans="1:1" x14ac:dyDescent="0.3">
      <c r="A716" s="91">
        <v>-5.081545921E-3</v>
      </c>
    </row>
    <row r="717" spans="1:1" x14ac:dyDescent="0.3">
      <c r="A717" s="91">
        <v>-5.550540007E-3</v>
      </c>
    </row>
    <row r="718" spans="1:1" x14ac:dyDescent="0.3">
      <c r="A718" s="91">
        <v>-1.003104581E-3</v>
      </c>
    </row>
    <row r="719" spans="1:1" x14ac:dyDescent="0.3">
      <c r="A719" s="91">
        <v>-1.528045011E-2</v>
      </c>
    </row>
    <row r="720" spans="1:1" x14ac:dyDescent="0.3">
      <c r="A720" s="91">
        <v>-2.4523905819999999E-3</v>
      </c>
    </row>
    <row r="721" spans="1:1" x14ac:dyDescent="0.3">
      <c r="A721" s="91">
        <v>-2.5954743379999999E-3</v>
      </c>
    </row>
    <row r="722" spans="1:1" x14ac:dyDescent="0.3">
      <c r="A722" s="91">
        <v>-4.1853221720000002E-3</v>
      </c>
    </row>
    <row r="723" spans="1:1" x14ac:dyDescent="0.3">
      <c r="A723" s="91">
        <v>-5.102715507E-3</v>
      </c>
    </row>
    <row r="724" spans="1:1" x14ac:dyDescent="0.3">
      <c r="A724" s="91">
        <v>8.4922806640000004E-3</v>
      </c>
    </row>
    <row r="725" spans="1:1" x14ac:dyDescent="0.3">
      <c r="A725" s="91">
        <v>-7.3921688849999997E-3</v>
      </c>
    </row>
    <row r="726" spans="1:1" x14ac:dyDescent="0.3">
      <c r="A726" s="91">
        <v>1.572864409E-2</v>
      </c>
    </row>
    <row r="727" spans="1:1" x14ac:dyDescent="0.3">
      <c r="A727" s="91">
        <v>6.6555456719999996E-3</v>
      </c>
    </row>
    <row r="728" spans="1:1" x14ac:dyDescent="0.3">
      <c r="A728" s="91">
        <v>2.4249849669999999E-3</v>
      </c>
    </row>
    <row r="729" spans="1:1" x14ac:dyDescent="0.3">
      <c r="A729" s="91">
        <v>-9.2822061009999995E-3</v>
      </c>
    </row>
    <row r="730" spans="1:1" x14ac:dyDescent="0.3">
      <c r="A730" s="91">
        <v>-1.004570883E-2</v>
      </c>
    </row>
    <row r="731" spans="1:1" x14ac:dyDescent="0.3">
      <c r="A731" s="91">
        <v>-1.4851058699999999E-2</v>
      </c>
    </row>
    <row r="732" spans="1:1" x14ac:dyDescent="0.3">
      <c r="A732" s="91">
        <v>-6.4706808210000001E-3</v>
      </c>
    </row>
    <row r="733" spans="1:1" x14ac:dyDescent="0.3">
      <c r="A733" s="91">
        <v>-4.1746610099999996E-3</v>
      </c>
    </row>
    <row r="734" spans="1:1" x14ac:dyDescent="0.3">
      <c r="A734" s="91">
        <v>7.9247473070000001E-4</v>
      </c>
    </row>
    <row r="735" spans="1:1" x14ac:dyDescent="0.3">
      <c r="A735" s="91">
        <v>6.738060475E-3</v>
      </c>
    </row>
    <row r="736" spans="1:1" x14ac:dyDescent="0.3">
      <c r="A736" s="91">
        <v>-6.529220675E-3</v>
      </c>
    </row>
    <row r="737" spans="1:1" x14ac:dyDescent="0.3">
      <c r="A737" s="91">
        <v>7.0106661020000001E-3</v>
      </c>
    </row>
    <row r="738" spans="1:1" x14ac:dyDescent="0.3">
      <c r="A738" s="91">
        <v>2.5953529149999998E-3</v>
      </c>
    </row>
    <row r="739" spans="1:1" x14ac:dyDescent="0.3">
      <c r="A739" s="91">
        <v>-4.3726934039999997E-3</v>
      </c>
    </row>
    <row r="740" spans="1:1" x14ac:dyDescent="0.3">
      <c r="A740" s="91">
        <v>-7.7209563800000004E-3</v>
      </c>
    </row>
    <row r="741" spans="1:1" x14ac:dyDescent="0.3">
      <c r="A741" s="91">
        <v>2.398930661E-3</v>
      </c>
    </row>
    <row r="742" spans="1:1" x14ac:dyDescent="0.3">
      <c r="A742" s="91">
        <v>-2.0016837690000002E-3</v>
      </c>
    </row>
    <row r="743" spans="1:1" x14ac:dyDescent="0.3">
      <c r="A743" s="91">
        <v>7.6098562390000003E-3</v>
      </c>
    </row>
    <row r="744" spans="1:1" x14ac:dyDescent="0.3">
      <c r="A744" s="91">
        <v>1.6337152460000001E-2</v>
      </c>
    </row>
    <row r="745" spans="1:1" x14ac:dyDescent="0.3">
      <c r="A745" s="91">
        <v>2.2062529700000002E-3</v>
      </c>
    </row>
    <row r="746" spans="1:1" x14ac:dyDescent="0.3">
      <c r="A746" s="91">
        <v>9.1389552279999998E-3</v>
      </c>
    </row>
    <row r="747" spans="1:1" x14ac:dyDescent="0.3">
      <c r="A747" s="91">
        <v>2.3978971409999998E-3</v>
      </c>
    </row>
    <row r="748" spans="1:1" x14ac:dyDescent="0.3">
      <c r="A748" s="91">
        <v>1.414841058E-3</v>
      </c>
    </row>
    <row r="749" spans="1:1" x14ac:dyDescent="0.3">
      <c r="A749" s="91">
        <v>5.5747685689999998E-3</v>
      </c>
    </row>
    <row r="750" spans="1:1" x14ac:dyDescent="0.3">
      <c r="A750" s="91">
        <v>5.0839902270000004E-3</v>
      </c>
    </row>
    <row r="751" spans="1:1" x14ac:dyDescent="0.3">
      <c r="A751" s="91">
        <v>8.7579439040000003E-4</v>
      </c>
    </row>
    <row r="752" spans="1:1" x14ac:dyDescent="0.3">
      <c r="A752" s="91">
        <v>-6.7954902400000003E-3</v>
      </c>
    </row>
    <row r="753" spans="1:1" x14ac:dyDescent="0.3">
      <c r="A753" s="91">
        <v>-2.6373973909999998E-3</v>
      </c>
    </row>
    <row r="754" spans="1:1" x14ac:dyDescent="0.3">
      <c r="A754" s="91">
        <v>-2.344260949E-3</v>
      </c>
    </row>
    <row r="755" spans="1:1" x14ac:dyDescent="0.3">
      <c r="A755" s="91">
        <v>3.2351897839999998E-4</v>
      </c>
    </row>
    <row r="756" spans="1:1" x14ac:dyDescent="0.3">
      <c r="A756" s="91">
        <v>-2.2695743699999999E-5</v>
      </c>
    </row>
    <row r="757" spans="1:1" x14ac:dyDescent="0.3">
      <c r="A757" s="91">
        <v>6.7719962210000002E-3</v>
      </c>
    </row>
    <row r="758" spans="1:1" x14ac:dyDescent="0.3">
      <c r="A758" s="91">
        <v>1.456879741E-3</v>
      </c>
    </row>
    <row r="759" spans="1:1" x14ac:dyDescent="0.3">
      <c r="A759" s="91">
        <v>2.4958847449999999E-3</v>
      </c>
    </row>
    <row r="760" spans="1:1" x14ac:dyDescent="0.3">
      <c r="A760" s="91">
        <v>5.6950869000000001E-3</v>
      </c>
    </row>
    <row r="761" spans="1:1" x14ac:dyDescent="0.3">
      <c r="A761" s="91">
        <v>8.3700575770000001E-3</v>
      </c>
    </row>
    <row r="762" spans="1:1" x14ac:dyDescent="0.3">
      <c r="A762" s="91">
        <v>4.5751453090000001E-3</v>
      </c>
    </row>
    <row r="763" spans="1:1" x14ac:dyDescent="0.3">
      <c r="A763" s="91">
        <v>-3.1849853840000002E-3</v>
      </c>
    </row>
    <row r="764" spans="1:1" x14ac:dyDescent="0.3">
      <c r="A764" s="91">
        <v>9.1736526280000001E-3</v>
      </c>
    </row>
    <row r="765" spans="1:1" x14ac:dyDescent="0.3">
      <c r="A765" s="91">
        <v>-1.023236451E-2</v>
      </c>
    </row>
    <row r="766" spans="1:1" x14ac:dyDescent="0.3">
      <c r="A766" s="91">
        <v>1.0814101499999999E-2</v>
      </c>
    </row>
    <row r="767" spans="1:1" x14ac:dyDescent="0.3">
      <c r="A767" s="91">
        <v>8.4864545240000006E-5</v>
      </c>
    </row>
    <row r="768" spans="1:1" x14ac:dyDescent="0.3">
      <c r="A768" s="91">
        <v>2.6907989999999998E-3</v>
      </c>
    </row>
    <row r="769" spans="1:1" x14ac:dyDescent="0.3">
      <c r="A769" s="91">
        <v>-9.882555924000001E-4</v>
      </c>
    </row>
    <row r="770" spans="1:1" x14ac:dyDescent="0.3">
      <c r="A770" s="91">
        <v>9.7283707710000005E-4</v>
      </c>
    </row>
    <row r="771" spans="1:1" x14ac:dyDescent="0.3">
      <c r="A771" s="91">
        <v>4.5891847029999999E-3</v>
      </c>
    </row>
    <row r="772" spans="1:1" x14ac:dyDescent="0.3">
      <c r="A772" s="91">
        <v>-6.1063599080000003E-3</v>
      </c>
    </row>
    <row r="773" spans="1:1" x14ac:dyDescent="0.3">
      <c r="A773" s="91">
        <v>-5.728269488E-3</v>
      </c>
    </row>
    <row r="774" spans="1:1" x14ac:dyDescent="0.3">
      <c r="A774" s="91">
        <v>-2.8490106840000002E-3</v>
      </c>
    </row>
    <row r="775" spans="1:1" x14ac:dyDescent="0.3">
      <c r="A775" s="91">
        <v>4.0513073670000004E-3</v>
      </c>
    </row>
    <row r="776" spans="1:1" x14ac:dyDescent="0.3">
      <c r="A776" s="91">
        <v>6.0977619570000002E-3</v>
      </c>
    </row>
    <row r="777" spans="1:1" x14ac:dyDescent="0.3">
      <c r="A777" s="91">
        <v>1.834621937E-3</v>
      </c>
    </row>
    <row r="778" spans="1:1" x14ac:dyDescent="0.3">
      <c r="A778" s="91">
        <v>-3.4118160019999998E-3</v>
      </c>
    </row>
    <row r="779" spans="1:1" x14ac:dyDescent="0.3">
      <c r="A779" s="91">
        <v>1.955111728E-3</v>
      </c>
    </row>
    <row r="780" spans="1:1" x14ac:dyDescent="0.3">
      <c r="A780" s="91">
        <v>9.7264636770000006E-3</v>
      </c>
    </row>
    <row r="781" spans="1:1" x14ac:dyDescent="0.3">
      <c r="A781" s="91">
        <v>5.3677561639999998E-3</v>
      </c>
    </row>
    <row r="782" spans="1:1" x14ac:dyDescent="0.3">
      <c r="A782" s="91">
        <v>1.8926104850000001E-3</v>
      </c>
    </row>
    <row r="783" spans="1:1" x14ac:dyDescent="0.3">
      <c r="A783" s="91">
        <v>-5.3370613160000002E-3</v>
      </c>
    </row>
    <row r="784" spans="1:1" x14ac:dyDescent="0.3">
      <c r="A784" s="91">
        <v>-2.5169414709999998E-3</v>
      </c>
    </row>
    <row r="785" spans="1:1" x14ac:dyDescent="0.3">
      <c r="A785" s="91">
        <v>2.5070654889999999E-3</v>
      </c>
    </row>
    <row r="786" spans="1:1" x14ac:dyDescent="0.3">
      <c r="A786" s="91">
        <v>3.2237875049999998E-3</v>
      </c>
    </row>
    <row r="787" spans="1:1" x14ac:dyDescent="0.3">
      <c r="A787" s="91">
        <v>2.769733003E-4</v>
      </c>
    </row>
    <row r="788" spans="1:1" x14ac:dyDescent="0.3">
      <c r="A788" s="91">
        <v>6.8498306360000004E-3</v>
      </c>
    </row>
    <row r="789" spans="1:1" x14ac:dyDescent="0.3">
      <c r="A789" s="91">
        <v>-4.9048402259999997E-3</v>
      </c>
    </row>
    <row r="790" spans="1:1" x14ac:dyDescent="0.3">
      <c r="A790" s="91">
        <v>-3.8181764519999999E-3</v>
      </c>
    </row>
    <row r="791" spans="1:1" x14ac:dyDescent="0.3">
      <c r="A791" s="91">
        <v>2.0524257410000002E-3</v>
      </c>
    </row>
    <row r="792" spans="1:1" x14ac:dyDescent="0.3">
      <c r="A792" s="91">
        <v>6.1634814400000001E-3</v>
      </c>
    </row>
    <row r="793" spans="1:1" x14ac:dyDescent="0.3">
      <c r="A793" s="91">
        <v>2.1238342290000002E-3</v>
      </c>
    </row>
    <row r="794" spans="1:1" x14ac:dyDescent="0.3">
      <c r="A794" s="91">
        <v>-3.614862523E-3</v>
      </c>
    </row>
    <row r="795" spans="1:1" x14ac:dyDescent="0.3">
      <c r="A795" s="91">
        <v>7.3790272949999999E-3</v>
      </c>
    </row>
    <row r="796" spans="1:1" x14ac:dyDescent="0.3">
      <c r="A796" s="91">
        <v>-3.7474768939999999E-3</v>
      </c>
    </row>
    <row r="797" spans="1:1" x14ac:dyDescent="0.3">
      <c r="A797" s="91">
        <v>3.265717431E-3</v>
      </c>
    </row>
    <row r="798" spans="1:1" x14ac:dyDescent="0.3">
      <c r="A798" s="91">
        <v>2.133742899E-3</v>
      </c>
    </row>
    <row r="799" spans="1:1" x14ac:dyDescent="0.3">
      <c r="A799" s="91">
        <v>-4.5394644390000004E-3</v>
      </c>
    </row>
    <row r="800" spans="1:1" x14ac:dyDescent="0.3">
      <c r="A800" s="91">
        <v>-5.6336152359999997E-3</v>
      </c>
    </row>
    <row r="801" spans="1:1" x14ac:dyDescent="0.3">
      <c r="A801" s="91">
        <v>1.376871769E-3</v>
      </c>
    </row>
    <row r="802" spans="1:1" x14ac:dyDescent="0.3">
      <c r="A802" s="91">
        <v>6.7518404380000003E-3</v>
      </c>
    </row>
    <row r="803" spans="1:1" x14ac:dyDescent="0.3">
      <c r="A803" s="91">
        <v>1.9750337449999999E-2</v>
      </c>
    </row>
    <row r="804" spans="1:1" x14ac:dyDescent="0.3">
      <c r="A804" s="91">
        <v>6.957092717E-3</v>
      </c>
    </row>
    <row r="805" spans="1:1" x14ac:dyDescent="0.3">
      <c r="A805" s="91">
        <v>3.4389870900000002E-3</v>
      </c>
    </row>
    <row r="806" spans="1:1" x14ac:dyDescent="0.3">
      <c r="A806" s="91">
        <v>4.8996853889999995E-4</v>
      </c>
    </row>
    <row r="807" spans="1:1" x14ac:dyDescent="0.3">
      <c r="A807" s="91">
        <v>5.0931773079999996E-3</v>
      </c>
    </row>
    <row r="808" spans="1:1" x14ac:dyDescent="0.3">
      <c r="A808" s="91">
        <v>-8.4883547979999995E-3</v>
      </c>
    </row>
    <row r="809" spans="1:1" x14ac:dyDescent="0.3">
      <c r="A809" s="91">
        <v>1.246650596E-3</v>
      </c>
    </row>
    <row r="810" spans="1:1" x14ac:dyDescent="0.3">
      <c r="A810" s="91">
        <v>4.3139301189999996E-3</v>
      </c>
    </row>
    <row r="811" spans="1:1" x14ac:dyDescent="0.3">
      <c r="A811" s="91">
        <v>-2.8344496229999998E-3</v>
      </c>
    </row>
    <row r="812" spans="1:1" x14ac:dyDescent="0.3">
      <c r="A812" s="91">
        <v>1.5192707499999999E-3</v>
      </c>
    </row>
    <row r="813" spans="1:1" x14ac:dyDescent="0.3">
      <c r="A813" s="91">
        <v>7.7651149310000002E-3</v>
      </c>
    </row>
    <row r="814" spans="1:1" x14ac:dyDescent="0.3">
      <c r="A814" s="91">
        <v>7.5110531829999999E-3</v>
      </c>
    </row>
    <row r="815" spans="1:1" x14ac:dyDescent="0.3">
      <c r="A815" s="91">
        <v>1.9176671429999999E-3</v>
      </c>
    </row>
    <row r="816" spans="1:1" x14ac:dyDescent="0.3">
      <c r="A816" s="91">
        <v>4.2482625920000003E-3</v>
      </c>
    </row>
    <row r="817" spans="1:1" x14ac:dyDescent="0.3">
      <c r="A817" s="91">
        <v>7.3614125839999997E-3</v>
      </c>
    </row>
    <row r="818" spans="1:1" x14ac:dyDescent="0.3">
      <c r="A818" s="91">
        <v>-1.171971781E-2</v>
      </c>
    </row>
    <row r="819" spans="1:1" x14ac:dyDescent="0.3">
      <c r="A819" s="91">
        <v>-3.6794125090000001E-3</v>
      </c>
    </row>
    <row r="820" spans="1:1" x14ac:dyDescent="0.3">
      <c r="A820" s="91">
        <v>4.1937033449999998E-4</v>
      </c>
    </row>
    <row r="821" spans="1:1" x14ac:dyDescent="0.3">
      <c r="A821" s="91">
        <v>4.9642795439999998E-3</v>
      </c>
    </row>
    <row r="822" spans="1:1" x14ac:dyDescent="0.3">
      <c r="A822" s="91">
        <v>-5.9863587869999997E-3</v>
      </c>
    </row>
    <row r="823" spans="1:1" x14ac:dyDescent="0.3">
      <c r="A823" s="91">
        <v>-7.0447967689999996E-4</v>
      </c>
    </row>
    <row r="824" spans="1:1" x14ac:dyDescent="0.3">
      <c r="A824" s="91">
        <v>5.4845630549999998E-3</v>
      </c>
    </row>
    <row r="825" spans="1:1" x14ac:dyDescent="0.3">
      <c r="A825" s="91">
        <v>-1.0251192179999999E-3</v>
      </c>
    </row>
    <row r="826" spans="1:1" x14ac:dyDescent="0.3">
      <c r="A826" s="91">
        <v>-1.0489749689999999E-2</v>
      </c>
    </row>
    <row r="827" spans="1:1" x14ac:dyDescent="0.3">
      <c r="A827" s="91">
        <v>-7.4206657090000001E-3</v>
      </c>
    </row>
    <row r="828" spans="1:1" x14ac:dyDescent="0.3">
      <c r="A828" s="91">
        <v>6.9834095650000002E-3</v>
      </c>
    </row>
    <row r="829" spans="1:1" x14ac:dyDescent="0.3">
      <c r="A829" s="91">
        <v>4.1143618379999997E-3</v>
      </c>
    </row>
    <row r="830" spans="1:1" x14ac:dyDescent="0.3">
      <c r="A830" s="91">
        <v>-1.349675721E-3</v>
      </c>
    </row>
    <row r="831" spans="1:1" x14ac:dyDescent="0.3">
      <c r="A831" s="91">
        <v>3.1526479429999999E-3</v>
      </c>
    </row>
    <row r="832" spans="1:1" x14ac:dyDescent="0.3">
      <c r="A832" s="91">
        <v>-4.5562089490000001E-3</v>
      </c>
    </row>
    <row r="833" spans="1:1" x14ac:dyDescent="0.3">
      <c r="A833" s="91">
        <v>-5.8741960079999999E-3</v>
      </c>
    </row>
    <row r="834" spans="1:1" x14ac:dyDescent="0.3">
      <c r="A834" s="91">
        <v>3.2169567069999998E-4</v>
      </c>
    </row>
    <row r="835" spans="1:1" x14ac:dyDescent="0.3">
      <c r="A835" s="91">
        <v>1.566797276E-3</v>
      </c>
    </row>
    <row r="836" spans="1:1" x14ac:dyDescent="0.3">
      <c r="A836" s="91">
        <v>-5.1245825840000002E-3</v>
      </c>
    </row>
    <row r="837" spans="1:1" x14ac:dyDescent="0.3">
      <c r="A837" s="91">
        <v>-2.8453027979999999E-3</v>
      </c>
    </row>
    <row r="838" spans="1:1" x14ac:dyDescent="0.3">
      <c r="A838" s="91">
        <v>4.3215614590000001E-3</v>
      </c>
    </row>
    <row r="839" spans="1:1" x14ac:dyDescent="0.3">
      <c r="A839" s="91">
        <v>1.4695569670000001E-4</v>
      </c>
    </row>
    <row r="840" spans="1:1" x14ac:dyDescent="0.3">
      <c r="A840" s="91">
        <v>2.451479523E-3</v>
      </c>
    </row>
    <row r="841" spans="1:1" x14ac:dyDescent="0.3">
      <c r="A841" s="91">
        <v>-2.9469245009999998E-3</v>
      </c>
    </row>
    <row r="842" spans="1:1" x14ac:dyDescent="0.3">
      <c r="A842" s="91">
        <v>-6.2362341190000002E-3</v>
      </c>
    </row>
    <row r="843" spans="1:1" x14ac:dyDescent="0.3">
      <c r="A843" s="91">
        <v>2.089194324E-3</v>
      </c>
    </row>
    <row r="844" spans="1:1" x14ac:dyDescent="0.3">
      <c r="A844" s="91">
        <v>1.895778784E-3</v>
      </c>
    </row>
    <row r="845" spans="1:1" x14ac:dyDescent="0.3">
      <c r="A845" s="91">
        <v>2.4815627639999997E-4</v>
      </c>
    </row>
    <row r="846" spans="1:1" x14ac:dyDescent="0.3">
      <c r="A846" s="91">
        <v>-4.8404311680000003E-3</v>
      </c>
    </row>
    <row r="847" spans="1:1" x14ac:dyDescent="0.3">
      <c r="A847" s="91">
        <v>9.4267105710000004E-3</v>
      </c>
    </row>
    <row r="848" spans="1:1" x14ac:dyDescent="0.3">
      <c r="A848" s="91">
        <v>4.8108338949999999E-3</v>
      </c>
    </row>
    <row r="849" spans="1:1" x14ac:dyDescent="0.3">
      <c r="A849" s="91">
        <v>2.3606161159999998E-3</v>
      </c>
    </row>
    <row r="850" spans="1:1" x14ac:dyDescent="0.3">
      <c r="A850" s="91">
        <v>1.846752729E-3</v>
      </c>
    </row>
    <row r="851" spans="1:1" x14ac:dyDescent="0.3">
      <c r="A851" s="91">
        <v>5.915032596E-3</v>
      </c>
    </row>
    <row r="852" spans="1:1" x14ac:dyDescent="0.3">
      <c r="A852" s="91">
        <v>4.7092697590000003E-3</v>
      </c>
    </row>
    <row r="853" spans="1:1" x14ac:dyDescent="0.3">
      <c r="A853" s="91">
        <v>8.9001233610000001E-3</v>
      </c>
    </row>
    <row r="854" spans="1:1" x14ac:dyDescent="0.3">
      <c r="A854" s="91">
        <v>-1.57528749E-4</v>
      </c>
    </row>
    <row r="855" spans="1:1" x14ac:dyDescent="0.3">
      <c r="A855" s="91">
        <v>3.8413060439999999E-3</v>
      </c>
    </row>
    <row r="856" spans="1:1" x14ac:dyDescent="0.3">
      <c r="A856" s="91">
        <v>1.6492277030000001E-3</v>
      </c>
    </row>
    <row r="857" spans="1:1" x14ac:dyDescent="0.3">
      <c r="A857" s="91">
        <v>4.4396137910000001E-3</v>
      </c>
    </row>
    <row r="858" spans="1:1" x14ac:dyDescent="0.3">
      <c r="A858" s="91">
        <v>-2.9243748250000002E-3</v>
      </c>
    </row>
    <row r="859" spans="1:1" x14ac:dyDescent="0.3">
      <c r="A859" s="91">
        <v>-1.1518230989999999E-2</v>
      </c>
    </row>
    <row r="860" spans="1:1" x14ac:dyDescent="0.3">
      <c r="A860" s="91">
        <v>-7.9919000670000007E-3</v>
      </c>
    </row>
    <row r="861" spans="1:1" x14ac:dyDescent="0.3">
      <c r="A861" s="91">
        <v>-3.4494373769999999E-3</v>
      </c>
    </row>
    <row r="862" spans="1:1" x14ac:dyDescent="0.3">
      <c r="A862" s="91">
        <v>1.524835762E-5</v>
      </c>
    </row>
    <row r="863" spans="1:1" x14ac:dyDescent="0.3">
      <c r="A863" s="91">
        <v>-5.0064677460000002E-4</v>
      </c>
    </row>
    <row r="864" spans="1:1" x14ac:dyDescent="0.3">
      <c r="A864" s="91">
        <v>2.631619094E-3</v>
      </c>
    </row>
    <row r="865" spans="1:1" x14ac:dyDescent="0.3">
      <c r="A865" s="91">
        <v>-9.783708528E-3</v>
      </c>
    </row>
    <row r="866" spans="1:1" x14ac:dyDescent="0.3">
      <c r="A866" s="91">
        <v>5.8775171519999999E-3</v>
      </c>
    </row>
    <row r="867" spans="1:1" x14ac:dyDescent="0.3">
      <c r="A867" s="91">
        <v>-5.5783850940000004E-3</v>
      </c>
    </row>
    <row r="868" spans="1:1" x14ac:dyDescent="0.3">
      <c r="A868" s="91">
        <v>-4.744287269E-3</v>
      </c>
    </row>
    <row r="869" spans="1:1" x14ac:dyDescent="0.3">
      <c r="A869" s="91">
        <v>5.6415638940000004E-3</v>
      </c>
    </row>
    <row r="870" spans="1:1" x14ac:dyDescent="0.3">
      <c r="A870" s="91">
        <v>5.5127073659999998E-3</v>
      </c>
    </row>
    <row r="871" spans="1:1" x14ac:dyDescent="0.3">
      <c r="A871" s="91">
        <v>-7.1819268830000003E-3</v>
      </c>
    </row>
    <row r="872" spans="1:1" x14ac:dyDescent="0.3">
      <c r="A872" s="91">
        <v>9.0968027940000005E-3</v>
      </c>
    </row>
    <row r="873" spans="1:1" x14ac:dyDescent="0.3">
      <c r="A873" s="91">
        <v>6.1706920060000002E-3</v>
      </c>
    </row>
    <row r="874" spans="1:1" x14ac:dyDescent="0.3">
      <c r="A874" s="91">
        <v>-8.75760612E-4</v>
      </c>
    </row>
    <row r="875" spans="1:1" x14ac:dyDescent="0.3">
      <c r="A875" s="91">
        <v>-2.1698494490000001E-3</v>
      </c>
    </row>
    <row r="876" spans="1:1" x14ac:dyDescent="0.3">
      <c r="A876" s="91">
        <v>-9.771632393999999E-4</v>
      </c>
    </row>
    <row r="877" spans="1:1" x14ac:dyDescent="0.3">
      <c r="A877" s="91">
        <v>4.0417094280000001E-3</v>
      </c>
    </row>
    <row r="878" spans="1:1" x14ac:dyDescent="0.3">
      <c r="A878" s="91">
        <v>-7.086793024E-3</v>
      </c>
    </row>
    <row r="879" spans="1:1" x14ac:dyDescent="0.3">
      <c r="A879" s="91">
        <v>-2.358790307E-3</v>
      </c>
    </row>
    <row r="880" spans="1:1" x14ac:dyDescent="0.3">
      <c r="A880" s="91">
        <v>-4.1809556320000002E-3</v>
      </c>
    </row>
    <row r="881" spans="1:1" x14ac:dyDescent="0.3">
      <c r="A881" s="91">
        <v>-1.33502877E-2</v>
      </c>
    </row>
    <row r="882" spans="1:1" x14ac:dyDescent="0.3">
      <c r="A882" s="91">
        <v>-8.2772569919999997E-3</v>
      </c>
    </row>
    <row r="883" spans="1:1" x14ac:dyDescent="0.3">
      <c r="A883" s="91">
        <v>-1.385304477E-2</v>
      </c>
    </row>
    <row r="884" spans="1:1" x14ac:dyDescent="0.3">
      <c r="A884" s="91">
        <v>1.0075700329999999E-2</v>
      </c>
    </row>
    <row r="885" spans="1:1" x14ac:dyDescent="0.3">
      <c r="A885" s="91">
        <v>4.9167202609999997E-3</v>
      </c>
    </row>
    <row r="886" spans="1:1" x14ac:dyDescent="0.3">
      <c r="A886" s="91">
        <v>-3.2025662329999999E-3</v>
      </c>
    </row>
    <row r="887" spans="1:1" x14ac:dyDescent="0.3">
      <c r="A887" s="91">
        <v>-4.7406654230000003E-3</v>
      </c>
    </row>
    <row r="888" spans="1:1" x14ac:dyDescent="0.3">
      <c r="A888" s="91">
        <v>7.5885439840000001E-3</v>
      </c>
    </row>
    <row r="889" spans="1:1" x14ac:dyDescent="0.3">
      <c r="A889" s="91">
        <v>5.0880012539999998E-3</v>
      </c>
    </row>
    <row r="890" spans="1:1" x14ac:dyDescent="0.3">
      <c r="A890" s="91">
        <v>9.4198828950000004E-3</v>
      </c>
    </row>
    <row r="891" spans="1:1" x14ac:dyDescent="0.3">
      <c r="A891" s="91">
        <v>-2.6015171220000001E-4</v>
      </c>
    </row>
    <row r="892" spans="1:1" x14ac:dyDescent="0.3">
      <c r="A892" s="91">
        <v>1.896252325E-3</v>
      </c>
    </row>
    <row r="893" spans="1:1" x14ac:dyDescent="0.3">
      <c r="A893" s="91">
        <v>-2.4789775499999998E-3</v>
      </c>
    </row>
    <row r="894" spans="1:1" x14ac:dyDescent="0.3">
      <c r="A894" s="91">
        <v>1.549344429E-3</v>
      </c>
    </row>
    <row r="895" spans="1:1" x14ac:dyDescent="0.3">
      <c r="A895" s="91">
        <v>9.3692005550000004E-4</v>
      </c>
    </row>
    <row r="896" spans="1:1" x14ac:dyDescent="0.3">
      <c r="A896" s="91">
        <v>1.192683435E-2</v>
      </c>
    </row>
    <row r="897" spans="1:1" x14ac:dyDescent="0.3">
      <c r="A897" s="91">
        <v>4.5615220999999997E-3</v>
      </c>
    </row>
    <row r="898" spans="1:1" x14ac:dyDescent="0.3">
      <c r="A898" s="91">
        <v>-1.6898387059999999E-3</v>
      </c>
    </row>
    <row r="899" spans="1:1" x14ac:dyDescent="0.3">
      <c r="A899" s="91">
        <v>-1.9156893950000001E-3</v>
      </c>
    </row>
    <row r="900" spans="1:1" x14ac:dyDescent="0.3">
      <c r="A900" s="91">
        <v>4.5394536410000002E-3</v>
      </c>
    </row>
    <row r="901" spans="1:1" x14ac:dyDescent="0.3">
      <c r="A901" s="91">
        <v>1.438074345E-3</v>
      </c>
    </row>
    <row r="902" spans="1:1" x14ac:dyDescent="0.3">
      <c r="A902" s="91">
        <v>-4.971771945E-4</v>
      </c>
    </row>
    <row r="903" spans="1:1" x14ac:dyDescent="0.3">
      <c r="A903" s="91">
        <v>-3.6864963140000002E-4</v>
      </c>
    </row>
    <row r="904" spans="1:1" x14ac:dyDescent="0.3">
      <c r="A904" s="91">
        <v>4.7992644500000001E-3</v>
      </c>
    </row>
    <row r="905" spans="1:1" x14ac:dyDescent="0.3">
      <c r="A905" s="91">
        <v>1.040236907E-2</v>
      </c>
    </row>
    <row r="906" spans="1:1" x14ac:dyDescent="0.3">
      <c r="A906" s="91">
        <v>1.818715604E-3</v>
      </c>
    </row>
    <row r="907" spans="1:1" x14ac:dyDescent="0.3">
      <c r="A907" s="91">
        <v>6.6929417399999996E-3</v>
      </c>
    </row>
    <row r="908" spans="1:1" x14ac:dyDescent="0.3">
      <c r="A908" s="91">
        <v>2.066815013E-2</v>
      </c>
    </row>
    <row r="909" spans="1:1" x14ac:dyDescent="0.3">
      <c r="A909" s="91">
        <v>8.1356227159999992E-3</v>
      </c>
    </row>
    <row r="910" spans="1:1" x14ac:dyDescent="0.3">
      <c r="A910" s="91">
        <v>3.9606618999999997E-3</v>
      </c>
    </row>
    <row r="911" spans="1:1" x14ac:dyDescent="0.3">
      <c r="A911" s="91">
        <v>-1.745654967E-3</v>
      </c>
    </row>
    <row r="912" spans="1:1" x14ac:dyDescent="0.3">
      <c r="A912" s="91">
        <v>3.265370566E-3</v>
      </c>
    </row>
    <row r="913" spans="1:1" x14ac:dyDescent="0.3">
      <c r="A913" s="91">
        <v>1.320972465E-3</v>
      </c>
    </row>
    <row r="914" spans="1:1" x14ac:dyDescent="0.3">
      <c r="A914" s="91">
        <v>-4.319644141E-3</v>
      </c>
    </row>
    <row r="915" spans="1:1" x14ac:dyDescent="0.3">
      <c r="A915" s="91">
        <v>9.5425324299999996E-4</v>
      </c>
    </row>
    <row r="916" spans="1:1" x14ac:dyDescent="0.3">
      <c r="A916" s="91">
        <v>1.225010573E-2</v>
      </c>
    </row>
    <row r="917" spans="1:1" x14ac:dyDescent="0.3">
      <c r="A917" s="91">
        <v>1.29327234E-2</v>
      </c>
    </row>
    <row r="918" spans="1:1" x14ac:dyDescent="0.3">
      <c r="A918" s="91">
        <v>-1.7710127159999999E-3</v>
      </c>
    </row>
    <row r="919" spans="1:1" x14ac:dyDescent="0.3">
      <c r="A919" s="91">
        <v>1.608411361E-3</v>
      </c>
    </row>
    <row r="920" spans="1:1" x14ac:dyDescent="0.3">
      <c r="A920" s="91">
        <v>-1.4121502249999999E-2</v>
      </c>
    </row>
    <row r="921" spans="1:1" x14ac:dyDescent="0.3">
      <c r="A921" s="91">
        <v>4.9597756989999998E-3</v>
      </c>
    </row>
    <row r="922" spans="1:1" x14ac:dyDescent="0.3">
      <c r="A922" s="91">
        <v>4.4389450980000002E-3</v>
      </c>
    </row>
    <row r="923" spans="1:1" x14ac:dyDescent="0.3">
      <c r="A923" s="91">
        <v>4.3069126059999997E-3</v>
      </c>
    </row>
    <row r="924" spans="1:1" x14ac:dyDescent="0.3">
      <c r="A924" s="91">
        <v>9.9527315209999995E-3</v>
      </c>
    </row>
    <row r="925" spans="1:1" x14ac:dyDescent="0.3">
      <c r="A925" s="91">
        <v>5.723917385E-3</v>
      </c>
    </row>
    <row r="926" spans="1:1" x14ac:dyDescent="0.3">
      <c r="A926" s="91">
        <v>-2.1718468040000001E-3</v>
      </c>
    </row>
    <row r="927" spans="1:1" x14ac:dyDescent="0.3">
      <c r="A927" s="91">
        <v>4.8317181590000003E-4</v>
      </c>
    </row>
    <row r="928" spans="1:1" x14ac:dyDescent="0.3">
      <c r="A928" s="91">
        <v>-3.5001540799999998E-3</v>
      </c>
    </row>
    <row r="929" spans="1:1" x14ac:dyDescent="0.3">
      <c r="A929" s="91">
        <v>-6.8518125340000001E-3</v>
      </c>
    </row>
    <row r="930" spans="1:1" x14ac:dyDescent="0.3">
      <c r="A930" s="91">
        <v>6.5644700670000004E-3</v>
      </c>
    </row>
    <row r="931" spans="1:1" x14ac:dyDescent="0.3">
      <c r="A931" s="91">
        <v>2.4101280779999998E-3</v>
      </c>
    </row>
    <row r="932" spans="1:1" x14ac:dyDescent="0.3">
      <c r="A932" s="91">
        <v>-9.110673029E-3</v>
      </c>
    </row>
    <row r="933" spans="1:1" x14ac:dyDescent="0.3">
      <c r="A933" s="91">
        <v>1.480500163E-3</v>
      </c>
    </row>
    <row r="934" spans="1:1" x14ac:dyDescent="0.3">
      <c r="A934" s="91">
        <v>3.4277333100000001E-3</v>
      </c>
    </row>
    <row r="935" spans="1:1" x14ac:dyDescent="0.3">
      <c r="A935" s="91">
        <v>1.3183031359999999E-3</v>
      </c>
    </row>
    <row r="936" spans="1:1" x14ac:dyDescent="0.3">
      <c r="A936" s="91">
        <v>1.142642005E-2</v>
      </c>
    </row>
    <row r="937" spans="1:1" x14ac:dyDescent="0.3">
      <c r="A937" s="91">
        <v>9.2671463899999997E-3</v>
      </c>
    </row>
    <row r="938" spans="1:1" x14ac:dyDescent="0.3">
      <c r="A938" s="91">
        <v>-2.9483039900000002E-3</v>
      </c>
    </row>
    <row r="939" spans="1:1" x14ac:dyDescent="0.3">
      <c r="A939" s="91">
        <v>-2.0894323329999999E-2</v>
      </c>
    </row>
    <row r="940" spans="1:1" x14ac:dyDescent="0.3">
      <c r="A940" s="91">
        <v>-5.0853075409999999E-3</v>
      </c>
    </row>
    <row r="941" spans="1:1" x14ac:dyDescent="0.3">
      <c r="A941" s="91">
        <v>7.461938986E-3</v>
      </c>
    </row>
    <row r="942" spans="1:1" x14ac:dyDescent="0.3">
      <c r="A942" s="91">
        <v>-1.774086133E-2</v>
      </c>
    </row>
    <row r="943" spans="1:1" x14ac:dyDescent="0.3">
      <c r="A943" s="91">
        <v>1.013004501E-2</v>
      </c>
    </row>
    <row r="944" spans="1:1" x14ac:dyDescent="0.3">
      <c r="A944" s="91">
        <v>-4.7240717909999997E-3</v>
      </c>
    </row>
    <row r="945" spans="1:1" x14ac:dyDescent="0.3">
      <c r="A945" s="91">
        <v>1.8030591120000002E-2</v>
      </c>
    </row>
    <row r="946" spans="1:1" x14ac:dyDescent="0.3">
      <c r="A946" s="91">
        <v>-9.9136979240000006E-3</v>
      </c>
    </row>
    <row r="947" spans="1:1" x14ac:dyDescent="0.3">
      <c r="A947" s="91">
        <v>9.4600433970000002E-3</v>
      </c>
    </row>
    <row r="948" spans="1:1" x14ac:dyDescent="0.3">
      <c r="A948" s="91">
        <v>-1.300303327E-3</v>
      </c>
    </row>
    <row r="949" spans="1:1" x14ac:dyDescent="0.3">
      <c r="A949" s="91">
        <v>7.2059159029999997E-3</v>
      </c>
    </row>
    <row r="950" spans="1:1" x14ac:dyDescent="0.3">
      <c r="A950" s="91">
        <v>-3.7567837169999998E-3</v>
      </c>
    </row>
    <row r="951" spans="1:1" x14ac:dyDescent="0.3">
      <c r="A951" s="91">
        <v>7.2433480160000001E-3</v>
      </c>
    </row>
    <row r="952" spans="1:1" x14ac:dyDescent="0.3">
      <c r="A952" s="91">
        <v>5.0160971120000002E-5</v>
      </c>
    </row>
    <row r="953" spans="1:1" x14ac:dyDescent="0.3">
      <c r="A953" s="91">
        <v>-9.6919814869999999E-3</v>
      </c>
    </row>
    <row r="954" spans="1:1" x14ac:dyDescent="0.3">
      <c r="A954" s="91">
        <v>2.9721958100000002E-3</v>
      </c>
    </row>
    <row r="955" spans="1:1" x14ac:dyDescent="0.3">
      <c r="A955" s="91">
        <v>-7.6414552970000002E-3</v>
      </c>
    </row>
    <row r="956" spans="1:1" x14ac:dyDescent="0.3">
      <c r="A956" s="91">
        <v>5.8845163659999996E-3</v>
      </c>
    </row>
    <row r="957" spans="1:1" x14ac:dyDescent="0.3">
      <c r="A957" s="91">
        <v>4.4519563540000003E-3</v>
      </c>
    </row>
    <row r="958" spans="1:1" x14ac:dyDescent="0.3">
      <c r="A958" s="91">
        <v>3.2371720760000001E-3</v>
      </c>
    </row>
    <row r="959" spans="1:1" x14ac:dyDescent="0.3">
      <c r="A959" s="91">
        <v>5.9308786780000004E-3</v>
      </c>
    </row>
    <row r="960" spans="1:1" x14ac:dyDescent="0.3">
      <c r="A960" s="91">
        <v>3.699973231E-3</v>
      </c>
    </row>
    <row r="961" spans="1:1" x14ac:dyDescent="0.3">
      <c r="A961" s="91">
        <v>3.3766908879999998E-3</v>
      </c>
    </row>
    <row r="962" spans="1:1" x14ac:dyDescent="0.3">
      <c r="A962" s="91">
        <v>-6.392770178E-3</v>
      </c>
    </row>
    <row r="963" spans="1:1" x14ac:dyDescent="0.3">
      <c r="A963" s="91">
        <v>7.3633929640000003E-3</v>
      </c>
    </row>
    <row r="964" spans="1:1" x14ac:dyDescent="0.3">
      <c r="A964" s="91">
        <v>-2.1379591269999999E-4</v>
      </c>
    </row>
    <row r="965" spans="1:1" x14ac:dyDescent="0.3">
      <c r="A965" s="91">
        <v>-4.0809987080000004E-3</v>
      </c>
    </row>
    <row r="966" spans="1:1" x14ac:dyDescent="0.3">
      <c r="A966" s="91">
        <v>3.4490474440000002E-3</v>
      </c>
    </row>
    <row r="967" spans="1:1" x14ac:dyDescent="0.3">
      <c r="A967" s="91">
        <v>-1.113596281E-2</v>
      </c>
    </row>
    <row r="968" spans="1:1" x14ac:dyDescent="0.3">
      <c r="A968" s="91">
        <v>1.4418378989999999E-3</v>
      </c>
    </row>
    <row r="969" spans="1:1" x14ac:dyDescent="0.3">
      <c r="A969" s="91">
        <v>1.6192204809999999E-2</v>
      </c>
    </row>
    <row r="970" spans="1:1" x14ac:dyDescent="0.3">
      <c r="A970" s="91">
        <v>2.9925577749999998E-3</v>
      </c>
    </row>
    <row r="971" spans="1:1" x14ac:dyDescent="0.3">
      <c r="A971" s="91">
        <v>-2.2003427710000001E-3</v>
      </c>
    </row>
    <row r="972" spans="1:1" x14ac:dyDescent="0.3">
      <c r="A972" s="91">
        <v>5.2669717260000002E-3</v>
      </c>
    </row>
    <row r="973" spans="1:1" x14ac:dyDescent="0.3">
      <c r="A973" s="91">
        <v>8.6766737639999995E-4</v>
      </c>
    </row>
    <row r="974" spans="1:1" x14ac:dyDescent="0.3">
      <c r="A974" s="91">
        <v>-7.1531616839999998E-3</v>
      </c>
    </row>
    <row r="975" spans="1:1" x14ac:dyDescent="0.3">
      <c r="A975" s="91">
        <v>1.365713429E-4</v>
      </c>
    </row>
    <row r="976" spans="1:1" x14ac:dyDescent="0.3">
      <c r="A976" s="91">
        <v>-1.5132724740000001E-2</v>
      </c>
    </row>
    <row r="977" spans="1:1" x14ac:dyDescent="0.3">
      <c r="A977" s="91">
        <v>6.7711624399999998E-3</v>
      </c>
    </row>
    <row r="978" spans="1:1" x14ac:dyDescent="0.3">
      <c r="A978" s="91">
        <v>-5.5674334489999996E-3</v>
      </c>
    </row>
    <row r="979" spans="1:1" x14ac:dyDescent="0.3">
      <c r="A979" s="91">
        <v>1.4688955129999999E-3</v>
      </c>
    </row>
    <row r="980" spans="1:1" x14ac:dyDescent="0.3">
      <c r="A980" s="91">
        <v>-1.0802196260000001E-2</v>
      </c>
    </row>
    <row r="981" spans="1:1" x14ac:dyDescent="0.3">
      <c r="A981" s="91">
        <v>9.9232495089999996E-4</v>
      </c>
    </row>
    <row r="982" spans="1:1" x14ac:dyDescent="0.3">
      <c r="A982" s="91">
        <v>7.9147034450000008E-3</v>
      </c>
    </row>
    <row r="983" spans="1:1" x14ac:dyDescent="0.3">
      <c r="A983" s="91">
        <v>3.8524528720000001E-3</v>
      </c>
    </row>
    <row r="984" spans="1:1" x14ac:dyDescent="0.3">
      <c r="A984" s="91">
        <v>-4.1657709839999996E-3</v>
      </c>
    </row>
    <row r="985" spans="1:1" x14ac:dyDescent="0.3">
      <c r="A985" s="91">
        <v>5.4056633360000002E-3</v>
      </c>
    </row>
    <row r="986" spans="1:1" x14ac:dyDescent="0.3">
      <c r="A986" s="91">
        <v>9.1870012409999997E-3</v>
      </c>
    </row>
    <row r="987" spans="1:1" x14ac:dyDescent="0.3">
      <c r="A987" s="91">
        <v>6.0509967799999998E-3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E7FB-CC36-4932-A97F-D5C71C0B81B8}">
  <dimension ref="A2:W24"/>
  <sheetViews>
    <sheetView zoomScaleNormal="100" workbookViewId="0">
      <selection activeCell="S8" sqref="S8"/>
    </sheetView>
  </sheetViews>
  <sheetFormatPr defaultRowHeight="14.4" x14ac:dyDescent="0.3"/>
  <cols>
    <col min="1" max="1" width="30.21875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6.88671875" customWidth="1"/>
    <col min="9" max="9" width="24.44140625" customWidth="1"/>
    <col min="10" max="10" width="13.109375" customWidth="1"/>
    <col min="11" max="11" width="16.21875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4.5546875" customWidth="1"/>
    <col min="23" max="23" width="12.6640625" bestFit="1" customWidth="1"/>
  </cols>
  <sheetData>
    <row r="2" spans="1:23" ht="32.4" x14ac:dyDescent="0.35">
      <c r="A2" s="37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48" t="s">
        <v>1</v>
      </c>
      <c r="J2" s="48" t="s">
        <v>2</v>
      </c>
      <c r="K2" s="48" t="s">
        <v>3</v>
      </c>
      <c r="L2" s="48" t="s">
        <v>16</v>
      </c>
      <c r="M2" s="48" t="s">
        <v>15</v>
      </c>
      <c r="N2" s="48" t="s">
        <v>14</v>
      </c>
      <c r="O2" s="48" t="s">
        <v>23</v>
      </c>
      <c r="P2" s="48" t="s">
        <v>24</v>
      </c>
      <c r="Q2" s="49" t="s">
        <v>25</v>
      </c>
      <c r="R2" s="48" t="s">
        <v>26</v>
      </c>
      <c r="S2" s="48" t="s">
        <v>27</v>
      </c>
      <c r="T2" s="48" t="s">
        <v>28</v>
      </c>
      <c r="U2" s="48" t="s">
        <v>20</v>
      </c>
      <c r="V2" s="48" t="s">
        <v>22</v>
      </c>
      <c r="W2" s="48" t="s">
        <v>21</v>
      </c>
    </row>
    <row r="3" spans="1:23" ht="15.6" x14ac:dyDescent="0.3">
      <c r="A3" s="37" t="s">
        <v>1</v>
      </c>
      <c r="B3" s="40">
        <v>2.4448301140069474E-3</v>
      </c>
      <c r="C3" s="40">
        <v>2.407352974512366E-2</v>
      </c>
      <c r="D3" s="122">
        <v>0.02</v>
      </c>
      <c r="E3" s="122">
        <v>0.2</v>
      </c>
      <c r="F3" s="121">
        <v>0.02</v>
      </c>
      <c r="I3" s="45">
        <f>VARP('RAW DATA'!$C$3:$C$986)</f>
        <v>5.7894587622432387E-4</v>
      </c>
      <c r="J3" s="40">
        <v>1.6516083749123109E-4</v>
      </c>
      <c r="K3" s="46">
        <v>1.6516083749123109E-4</v>
      </c>
      <c r="L3" s="46">
        <v>6.03301795478531E-5</v>
      </c>
      <c r="M3" s="46">
        <v>4.9171216856057919E-5</v>
      </c>
      <c r="N3" s="46">
        <v>9.7821865036616255E-5</v>
      </c>
      <c r="O3" s="46">
        <v>5.3888251096894704E-5</v>
      </c>
      <c r="P3" s="46">
        <v>7.6466130041595896E-5</v>
      </c>
      <c r="Q3" s="47">
        <v>4.8610567053539504E-5</v>
      </c>
      <c r="R3" s="47">
        <v>8.7099743624527624E-5</v>
      </c>
      <c r="S3" s="47">
        <v>9.5884465533056649E-5</v>
      </c>
      <c r="T3" s="47">
        <v>1.1382921507367309E-4</v>
      </c>
      <c r="U3" s="47">
        <v>1.1734187658668174E-4</v>
      </c>
      <c r="V3" s="47">
        <v>1.2768927079227541E-4</v>
      </c>
      <c r="W3" s="46">
        <v>3.8766488894478532E-5</v>
      </c>
    </row>
    <row r="4" spans="1:23" ht="15.6" x14ac:dyDescent="0.3">
      <c r="A4" s="37" t="s">
        <v>2</v>
      </c>
      <c r="B4" s="40">
        <v>2.1464261223340417E-3</v>
      </c>
      <c r="C4" s="40">
        <v>3.0885191295643478E-2</v>
      </c>
      <c r="D4" s="122">
        <v>0.02</v>
      </c>
      <c r="E4" s="122">
        <v>0.2</v>
      </c>
      <c r="F4" s="121">
        <v>0.2</v>
      </c>
      <c r="I4" s="40">
        <v>1.6516083749123109E-4</v>
      </c>
      <c r="J4" s="45">
        <f>VARP('RAW DATA'!$D$3:$D$986)</f>
        <v>9.5292563583864549E-4</v>
      </c>
      <c r="K4" s="46">
        <f>VARP('RAW DATA'!$D$3:$D$986)</f>
        <v>9.5292563583864549E-4</v>
      </c>
      <c r="L4" s="46">
        <v>9.5292563583864441E-4</v>
      </c>
      <c r="M4" s="46">
        <v>1.5783596247391813E-4</v>
      </c>
      <c r="N4" s="46">
        <v>1.0986806620486104E-4</v>
      </c>
      <c r="O4" s="46">
        <v>1.517859523312925E-4</v>
      </c>
      <c r="P4" s="46">
        <v>9.8095571482206245E-5</v>
      </c>
      <c r="Q4" s="47">
        <v>1.2733342190881901E-4</v>
      </c>
      <c r="R4" s="47">
        <v>7.0166837278560751E-6</v>
      </c>
      <c r="S4" s="47">
        <v>1.7385309677659568E-4</v>
      </c>
      <c r="T4" s="47">
        <v>1.7761836945346922E-4</v>
      </c>
      <c r="U4" s="47">
        <v>1.5858305058216024E-4</v>
      </c>
      <c r="V4" s="47">
        <v>2.2453901570876694E-4</v>
      </c>
      <c r="W4" s="46">
        <v>1.88903252854478E-4</v>
      </c>
    </row>
    <row r="5" spans="1:23" ht="15.6" x14ac:dyDescent="0.3">
      <c r="A5" s="43" t="s">
        <v>3</v>
      </c>
      <c r="B5" s="40">
        <v>2.1464261223340417E-3</v>
      </c>
      <c r="C5" s="40">
        <v>3.0885191295643478E-2</v>
      </c>
      <c r="D5" s="122">
        <v>0.02</v>
      </c>
      <c r="E5" s="122">
        <v>0.2</v>
      </c>
      <c r="F5" s="121">
        <v>0.2</v>
      </c>
      <c r="I5" s="40">
        <v>1.6516083749123109E-4</v>
      </c>
      <c r="J5" s="40">
        <v>9.5292563583864441E-4</v>
      </c>
      <c r="K5" s="45">
        <f>VARP('RAW DATA'!$E$3:$E$986)</f>
        <v>9.5292563583864549E-4</v>
      </c>
      <c r="L5" s="46">
        <v>1.5783596247391813E-4</v>
      </c>
      <c r="M5" s="46">
        <v>1.0986806620486104E-4</v>
      </c>
      <c r="N5" s="46">
        <v>1.517859523312925E-4</v>
      </c>
      <c r="O5" s="46">
        <v>9.8095571482206245E-5</v>
      </c>
      <c r="P5" s="46">
        <v>1.2733342190881901E-4</v>
      </c>
      <c r="Q5" s="47">
        <v>7.0166837278560751E-6</v>
      </c>
      <c r="R5" s="47">
        <v>1.7385309677659568E-4</v>
      </c>
      <c r="S5" s="47">
        <v>1.7761836945346922E-4</v>
      </c>
      <c r="T5" s="47">
        <v>1.5858305058216024E-4</v>
      </c>
      <c r="U5" s="47">
        <v>1.84407293577455E-4</v>
      </c>
      <c r="V5" s="47">
        <v>2.2453901570876694E-4</v>
      </c>
      <c r="W5" s="46">
        <v>1.88903252854478E-4</v>
      </c>
    </row>
    <row r="6" spans="1:23" ht="15.6" x14ac:dyDescent="0.3">
      <c r="A6" s="43" t="s">
        <v>16</v>
      </c>
      <c r="B6" s="40">
        <v>2.4371921725797798E-3</v>
      </c>
      <c r="C6" s="40">
        <v>3.1773368643761235E-2</v>
      </c>
      <c r="D6" s="122">
        <v>0.02</v>
      </c>
      <c r="E6" s="122">
        <v>0.2</v>
      </c>
      <c r="F6" s="121">
        <v>0.2</v>
      </c>
      <c r="I6" s="40">
        <v>6.03301795478531E-5</v>
      </c>
      <c r="J6" s="40">
        <v>1.5783596247391813E-4</v>
      </c>
      <c r="K6" s="40">
        <v>1.5783596247391813E-4</v>
      </c>
      <c r="L6" s="45">
        <f>VARP('RAW DATA'!$G$3:$G$986)</f>
        <v>1.0085209926197353E-3</v>
      </c>
      <c r="M6" s="40">
        <v>1.8582471594664199E-4</v>
      </c>
      <c r="N6" s="40">
        <v>3.2669343434272105E-4</v>
      </c>
      <c r="O6" s="40">
        <v>8.5836168137674217E-5</v>
      </c>
      <c r="P6" s="40">
        <v>9.0632120088066778E-5</v>
      </c>
      <c r="Q6" s="47">
        <v>-4.448958419820183E-6</v>
      </c>
      <c r="R6" s="47">
        <v>1.5184175335510033E-4</v>
      </c>
      <c r="S6" s="47">
        <v>1.6386870361809742E-4</v>
      </c>
      <c r="T6" s="47">
        <v>1.6475640156896331E-4</v>
      </c>
      <c r="U6" s="47">
        <v>1.8009501507794409E-4</v>
      </c>
      <c r="V6" s="47">
        <v>2.3004539476479432E-4</v>
      </c>
      <c r="W6" s="46">
        <v>3.1196845647044454E-4</v>
      </c>
    </row>
    <row r="7" spans="1:23" ht="15.6" x14ac:dyDescent="0.3">
      <c r="A7" s="43" t="s">
        <v>15</v>
      </c>
      <c r="B7" s="40">
        <v>1.6580696843685975E-3</v>
      </c>
      <c r="C7" s="40">
        <v>2.1902872523362794E-2</v>
      </c>
      <c r="D7" s="122">
        <v>0.02</v>
      </c>
      <c r="E7" s="122">
        <v>0.2</v>
      </c>
      <c r="F7" s="121">
        <v>0.02</v>
      </c>
      <c r="I7" s="40">
        <v>4.9171216856057919E-5</v>
      </c>
      <c r="J7" s="40">
        <v>1.0986806620486104E-4</v>
      </c>
      <c r="K7" s="40">
        <v>1.0986806620486104E-4</v>
      </c>
      <c r="L7" s="40">
        <v>1.8582471594664235E-4</v>
      </c>
      <c r="M7" s="45">
        <f>VARP('RAW DATA'!$H$3:$H$986)</f>
        <v>4.7924828836738942E-4</v>
      </c>
      <c r="N7" s="40">
        <v>2.588566811171583E-4</v>
      </c>
      <c r="O7" s="40">
        <v>3.8360331362282325E-5</v>
      </c>
      <c r="P7" s="40">
        <v>5.6361060838502785E-5</v>
      </c>
      <c r="Q7" s="47">
        <v>-3.3865737924054905E-5</v>
      </c>
      <c r="R7" s="47">
        <v>1.3018735994308129E-4</v>
      </c>
      <c r="S7" s="47">
        <v>1.8136511861946623E-4</v>
      </c>
      <c r="T7" s="47">
        <v>1.6663198303123214E-4</v>
      </c>
      <c r="U7" s="47">
        <v>7.5373753387288994E-5</v>
      </c>
      <c r="V7" s="47">
        <v>8.2277988298064587E-5</v>
      </c>
      <c r="W7" s="46">
        <v>1.6921790883675823E-4</v>
      </c>
    </row>
    <row r="8" spans="1:23" ht="15.6" x14ac:dyDescent="0.3">
      <c r="A8" s="43" t="s">
        <v>14</v>
      </c>
      <c r="B8" s="40">
        <v>2.1712348630767236E-3</v>
      </c>
      <c r="C8" s="40">
        <v>3.368940265078102E-2</v>
      </c>
      <c r="D8" s="122">
        <v>0.02</v>
      </c>
      <c r="E8" s="122">
        <v>0.2</v>
      </c>
      <c r="F8" s="121">
        <v>0.02</v>
      </c>
      <c r="I8" s="40">
        <v>9.7821865036616255E-5</v>
      </c>
      <c r="J8" s="40">
        <v>1.517859523312925E-4</v>
      </c>
      <c r="K8" s="40">
        <v>1.517859523312925E-4</v>
      </c>
      <c r="L8" s="40">
        <v>3.2669343434272105E-4</v>
      </c>
      <c r="M8" s="40">
        <v>2.588566811171583E-4</v>
      </c>
      <c r="N8" s="45">
        <f>VARP('RAW DATA'!$I$3:$I$986)</f>
        <v>1.1338224202235992E-3</v>
      </c>
      <c r="O8" s="40">
        <v>5.7626894936925395E-5</v>
      </c>
      <c r="P8" s="40">
        <v>8.8228269374055013E-5</v>
      </c>
      <c r="Q8" s="47">
        <v>-3.260967955194944E-5</v>
      </c>
      <c r="R8" s="47">
        <v>2.418614360662914E-4</v>
      </c>
      <c r="S8" s="47">
        <v>2.8683705450996655E-4</v>
      </c>
      <c r="T8" s="47">
        <v>2.0895331585955599E-4</v>
      </c>
      <c r="U8" s="47">
        <v>1.6570474725743014E-4</v>
      </c>
      <c r="V8" s="47">
        <v>1.7969930190583585E-4</v>
      </c>
      <c r="W8" s="46">
        <v>3.426222090985829E-4</v>
      </c>
    </row>
    <row r="9" spans="1:23" ht="15.6" x14ac:dyDescent="0.3">
      <c r="A9" s="37" t="s">
        <v>23</v>
      </c>
      <c r="B9" s="40">
        <v>5.8635971663671758E-4</v>
      </c>
      <c r="C9" s="40">
        <v>2.1112771556336885E-2</v>
      </c>
      <c r="D9" s="122">
        <v>0.02</v>
      </c>
      <c r="E9" s="122">
        <v>0.2</v>
      </c>
      <c r="F9" s="121">
        <v>0.02</v>
      </c>
      <c r="I9" s="40">
        <v>5.3888251096894704E-5</v>
      </c>
      <c r="J9" s="40">
        <v>9.8095571482206205E-5</v>
      </c>
      <c r="K9" s="40">
        <v>9.8095571482206245E-5</v>
      </c>
      <c r="L9" s="40">
        <v>8.5836168137674217E-5</v>
      </c>
      <c r="M9" s="40">
        <v>3.8360331362282325E-5</v>
      </c>
      <c r="N9" s="40">
        <v>5.7626894936925395E-5</v>
      </c>
      <c r="O9" s="45">
        <f>VARP('RAW DATA'!$K$3:$K$986)</f>
        <v>4.4529612571406158E-4</v>
      </c>
      <c r="P9" s="40">
        <v>8.1027214416494144E-5</v>
      </c>
      <c r="Q9" s="47">
        <v>-2.2564533603776875E-6</v>
      </c>
      <c r="R9" s="47">
        <v>8.2782905003316138E-5</v>
      </c>
      <c r="S9" s="47">
        <v>6.7750345165158696E-5</v>
      </c>
      <c r="T9" s="47">
        <v>8.8808048520554756E-5</v>
      </c>
      <c r="U9" s="47">
        <v>8.8092998706549964E-5</v>
      </c>
      <c r="V9" s="47">
        <v>1.0686064970535148E-4</v>
      </c>
      <c r="W9" s="46">
        <v>6.9422198108284809E-5</v>
      </c>
    </row>
    <row r="10" spans="1:23" ht="15.6" x14ac:dyDescent="0.3">
      <c r="A10" s="44" t="s">
        <v>24</v>
      </c>
      <c r="B10" s="40">
        <v>1.0325124119557115E-3</v>
      </c>
      <c r="C10" s="40">
        <v>1.8865175579471313E-2</v>
      </c>
      <c r="D10" s="122">
        <v>0.02</v>
      </c>
      <c r="E10" s="122">
        <v>0.2</v>
      </c>
      <c r="F10" s="121">
        <v>0.02</v>
      </c>
      <c r="I10" s="40">
        <v>7.6466130041595896E-5</v>
      </c>
      <c r="J10" s="40">
        <v>1.2733342190881901E-4</v>
      </c>
      <c r="K10" s="40">
        <v>1.2733342190881901E-4</v>
      </c>
      <c r="L10" s="40">
        <v>9.0632120088066778E-5</v>
      </c>
      <c r="M10" s="40">
        <v>5.6361060838502785E-5</v>
      </c>
      <c r="N10" s="40">
        <v>8.8228269374055013E-5</v>
      </c>
      <c r="O10" s="40">
        <v>8.1027214416494144E-5</v>
      </c>
      <c r="P10" s="45">
        <f>VARP('RAW DATA'!$L$3:$L$986)</f>
        <v>3.555331678865122E-4</v>
      </c>
      <c r="Q10" s="47">
        <v>-9.6193066175847824E-6</v>
      </c>
      <c r="R10" s="47">
        <v>8.4112127992022631E-5</v>
      </c>
      <c r="S10" s="47">
        <v>9.1672710531693933E-5</v>
      </c>
      <c r="T10" s="47">
        <v>1.5743805254428103E-4</v>
      </c>
      <c r="U10" s="47">
        <v>1.4422675413894127E-4</v>
      </c>
      <c r="V10" s="47">
        <v>1.27941651106086E-4</v>
      </c>
      <c r="W10" s="46">
        <v>7.6721487415993905E-5</v>
      </c>
    </row>
    <row r="11" spans="1:23" ht="15.6" x14ac:dyDescent="0.3">
      <c r="A11" s="44" t="s">
        <v>25</v>
      </c>
      <c r="B11" s="40">
        <v>5.5660204508102443E-4</v>
      </c>
      <c r="C11" s="40">
        <v>2.2957517942536785E-2</v>
      </c>
      <c r="D11" s="122">
        <v>0.02</v>
      </c>
      <c r="E11" s="122">
        <v>0.2</v>
      </c>
      <c r="F11" s="121">
        <v>0.02</v>
      </c>
      <c r="I11" s="40">
        <v>4.8610567053539504E-5</v>
      </c>
      <c r="J11" s="40">
        <v>7.0166837278560751E-6</v>
      </c>
      <c r="K11" s="40">
        <v>7.0166837278560751E-6</v>
      </c>
      <c r="L11" s="40">
        <v>-4.448958419820183E-6</v>
      </c>
      <c r="M11" s="40">
        <v>-3.3865737924054905E-5</v>
      </c>
      <c r="N11" s="40">
        <v>-3.260967955194944E-5</v>
      </c>
      <c r="O11" s="40">
        <v>-2.2564533603776875E-6</v>
      </c>
      <c r="P11" s="40">
        <v>-9.6193066175847824E-6</v>
      </c>
      <c r="Q11" s="45">
        <f>VARP('RAW DATA'!$M$3:$M$986)</f>
        <v>5.2651201257165252E-4</v>
      </c>
      <c r="R11" s="47">
        <v>2.4947341698831441E-5</v>
      </c>
      <c r="S11" s="47">
        <v>-7.3582394947983578E-6</v>
      </c>
      <c r="T11" s="47">
        <v>-4.5296734243756483E-6</v>
      </c>
      <c r="U11" s="47">
        <v>-2.6312249257807047E-5</v>
      </c>
      <c r="V11" s="47">
        <v>1.7128122397002987E-5</v>
      </c>
      <c r="W11" s="46">
        <v>6.8126399754608872E-6</v>
      </c>
    </row>
    <row r="12" spans="1:23" ht="15.6" x14ac:dyDescent="0.3">
      <c r="A12" s="37" t="s">
        <v>26</v>
      </c>
      <c r="B12" s="40">
        <v>1.4020999356164803E-3</v>
      </c>
      <c r="C12" s="40">
        <v>2.8322985311600015E-2</v>
      </c>
      <c r="D12" s="122">
        <v>0.02</v>
      </c>
      <c r="E12" s="122">
        <v>0.2</v>
      </c>
      <c r="F12" s="121">
        <v>0.02</v>
      </c>
      <c r="I12" s="40">
        <v>8.7099743624527624E-5</v>
      </c>
      <c r="J12" s="40">
        <v>1.7385309677659568E-4</v>
      </c>
      <c r="K12" s="40">
        <v>1.7385309677659568E-4</v>
      </c>
      <c r="L12" s="40">
        <v>1.5184175335510033E-4</v>
      </c>
      <c r="M12" s="40">
        <v>1.3018735994308129E-4</v>
      </c>
      <c r="N12" s="40">
        <v>2.418614360662914E-4</v>
      </c>
      <c r="O12" s="40">
        <v>8.2782905003316138E-5</v>
      </c>
      <c r="P12" s="40">
        <v>8.4112127992022631E-5</v>
      </c>
      <c r="Q12" s="40">
        <v>2.4947341698831441E-5</v>
      </c>
      <c r="R12" s="45">
        <f>VARP('RAW DATA'!$O$3:$O$986)</f>
        <v>8.0137626169997074E-4</v>
      </c>
      <c r="S12" s="47">
        <v>4.1497760236789831E-4</v>
      </c>
      <c r="T12" s="47">
        <v>2.1838682548720839E-4</v>
      </c>
      <c r="U12" s="47">
        <v>1.2348939603914658E-4</v>
      </c>
      <c r="V12" s="47">
        <v>1.6137006762102351E-4</v>
      </c>
      <c r="W12" s="46">
        <v>2.7047274512811628E-4</v>
      </c>
    </row>
    <row r="13" spans="1:23" ht="15.6" x14ac:dyDescent="0.3">
      <c r="A13" s="37" t="s">
        <v>27</v>
      </c>
      <c r="B13" s="40">
        <v>3.4570085950745661E-3</v>
      </c>
      <c r="C13" s="40">
        <v>3.1763023216721448E-2</v>
      </c>
      <c r="D13" s="122">
        <v>0.02</v>
      </c>
      <c r="E13" s="122">
        <v>0.2</v>
      </c>
      <c r="F13" s="121">
        <v>0.02</v>
      </c>
      <c r="I13" s="40">
        <v>9.5884465533056649E-5</v>
      </c>
      <c r="J13" s="40">
        <v>1.7761836945346922E-4</v>
      </c>
      <c r="K13" s="40">
        <v>1.7761836945346922E-4</v>
      </c>
      <c r="L13" s="40">
        <v>1.6386870361809742E-4</v>
      </c>
      <c r="M13" s="40">
        <v>1.8136511861946623E-4</v>
      </c>
      <c r="N13" s="40">
        <v>2.8683705450996655E-4</v>
      </c>
      <c r="O13" s="40">
        <v>6.7750345165158696E-5</v>
      </c>
      <c r="P13" s="40">
        <v>9.1672710531693933E-5</v>
      </c>
      <c r="Q13" s="40">
        <v>-7.3582394947983578E-6</v>
      </c>
      <c r="R13" s="40">
        <v>4.1497760236789831E-4</v>
      </c>
      <c r="S13" s="45">
        <f>VARP('RAW DATA'!$P$3:$P$986)</f>
        <v>1.0078643495124631E-3</v>
      </c>
      <c r="T13" s="47">
        <v>2.8912718282713128E-4</v>
      </c>
      <c r="U13" s="47">
        <v>1.4805341585795529E-4</v>
      </c>
      <c r="V13" s="47">
        <v>1.7542146986460245E-4</v>
      </c>
      <c r="W13" s="46">
        <v>2.8371575652780761E-4</v>
      </c>
    </row>
    <row r="14" spans="1:23" ht="15.6" x14ac:dyDescent="0.3">
      <c r="A14" s="37" t="s">
        <v>28</v>
      </c>
      <c r="B14" s="40">
        <v>2.0401400848060291E-3</v>
      </c>
      <c r="C14" s="40">
        <v>2.2988460670202982E-2</v>
      </c>
      <c r="D14" s="122">
        <v>0.02</v>
      </c>
      <c r="E14" s="122">
        <v>0.2</v>
      </c>
      <c r="F14" s="121">
        <v>0.02</v>
      </c>
      <c r="I14" s="40">
        <v>1.1382921507367309E-4</v>
      </c>
      <c r="J14" s="40">
        <v>1.5858305058216024E-4</v>
      </c>
      <c r="K14" s="40">
        <v>1.5858305058216024E-4</v>
      </c>
      <c r="L14" s="40">
        <v>1.6475640156896331E-4</v>
      </c>
      <c r="M14" s="40">
        <v>1.6663198303123214E-4</v>
      </c>
      <c r="N14" s="40">
        <v>2.0895331585955599E-4</v>
      </c>
      <c r="O14" s="40">
        <v>8.8808048520554756E-5</v>
      </c>
      <c r="P14" s="40">
        <v>1.5743805254428103E-4</v>
      </c>
      <c r="Q14" s="40">
        <v>-4.5296734243756483E-6</v>
      </c>
      <c r="R14" s="40">
        <v>2.1838682548720839E-4</v>
      </c>
      <c r="S14" s="40">
        <v>2.8912718282713128E-4</v>
      </c>
      <c r="T14" s="45">
        <f>VARP('RAW DATA'!$Q$3:$Q$986)</f>
        <v>5.2793226166434595E-4</v>
      </c>
      <c r="U14" s="47">
        <v>1.721687604136128E-4</v>
      </c>
      <c r="V14" s="47">
        <v>1.6815135875453268E-4</v>
      </c>
      <c r="W14" s="46">
        <v>1.5010744172797575E-4</v>
      </c>
    </row>
    <row r="15" spans="1:23" ht="15.6" x14ac:dyDescent="0.3">
      <c r="A15" s="43" t="s">
        <v>20</v>
      </c>
      <c r="B15" s="40">
        <v>2.491596040116565E-3</v>
      </c>
      <c r="C15" s="40">
        <v>2.9235777573508606E-2</v>
      </c>
      <c r="D15" s="122">
        <v>0.02</v>
      </c>
      <c r="E15" s="122">
        <v>0.2</v>
      </c>
      <c r="F15" s="121">
        <v>0.02</v>
      </c>
      <c r="I15" s="40">
        <v>1.1734187658668174E-4</v>
      </c>
      <c r="J15" s="40">
        <v>1.84407293577455E-4</v>
      </c>
      <c r="K15" s="40">
        <v>1.84407293577455E-4</v>
      </c>
      <c r="L15" s="40">
        <v>1.8009501507794409E-4</v>
      </c>
      <c r="M15" s="40">
        <v>7.5373753387288994E-5</v>
      </c>
      <c r="N15" s="40">
        <v>1.6570474725743014E-4</v>
      </c>
      <c r="O15" s="40">
        <v>8.8092998706549964E-5</v>
      </c>
      <c r="P15" s="40">
        <v>1.4422675413894127E-4</v>
      </c>
      <c r="Q15" s="40">
        <v>-2.6312249257807047E-5</v>
      </c>
      <c r="R15" s="40">
        <v>1.2348939603914658E-4</v>
      </c>
      <c r="S15" s="40">
        <v>1.4805341585795529E-4</v>
      </c>
      <c r="T15" s="40">
        <v>1.721687604136128E-4</v>
      </c>
      <c r="U15" s="45">
        <f>VARP('RAW DATA'!$S$3:$S$986)</f>
        <v>8.5386206157733572E-4</v>
      </c>
      <c r="V15" s="47">
        <v>2.507395254332332E-4</v>
      </c>
      <c r="W15" s="46">
        <v>1.6396350747145355E-4</v>
      </c>
    </row>
    <row r="16" spans="1:23" ht="15.6" x14ac:dyDescent="0.3">
      <c r="A16" s="43" t="s">
        <v>22</v>
      </c>
      <c r="B16" s="40">
        <v>1.1521379570212406E-3</v>
      </c>
      <c r="C16" s="40">
        <v>2.8090106680641977E-2</v>
      </c>
      <c r="D16" s="122">
        <v>0.02</v>
      </c>
      <c r="E16" s="122">
        <v>0.2</v>
      </c>
      <c r="F16" s="121">
        <v>0.02</v>
      </c>
      <c r="I16" s="40">
        <v>1.2768927079227541E-4</v>
      </c>
      <c r="J16" s="40">
        <v>2.2453901570876694E-4</v>
      </c>
      <c r="K16" s="40">
        <v>2.2453901570876694E-4</v>
      </c>
      <c r="L16" s="40">
        <v>2.3004539476479432E-4</v>
      </c>
      <c r="M16" s="40">
        <v>8.2277988298064587E-5</v>
      </c>
      <c r="N16" s="40">
        <v>1.7969930190583585E-4</v>
      </c>
      <c r="O16" s="40">
        <v>1.0686064970535148E-4</v>
      </c>
      <c r="P16" s="40">
        <v>1.27941651106086E-4</v>
      </c>
      <c r="Q16" s="40">
        <v>1.7128122397002987E-5</v>
      </c>
      <c r="R16" s="40">
        <v>1.6137006762102351E-4</v>
      </c>
      <c r="S16" s="40">
        <v>1.7542146986460245E-4</v>
      </c>
      <c r="T16" s="40">
        <v>1.6815135875453268E-4</v>
      </c>
      <c r="U16" s="40">
        <v>2.507395254332332E-4</v>
      </c>
      <c r="V16" s="45">
        <f>VARP('RAW DATA'!$T$3:$T$986)</f>
        <v>7.882522090886582E-4</v>
      </c>
      <c r="W16" s="46">
        <v>1.9236753568151698E-4</v>
      </c>
    </row>
    <row r="17" spans="1:23" ht="15.6" x14ac:dyDescent="0.3">
      <c r="A17" s="43" t="s">
        <v>21</v>
      </c>
      <c r="B17" s="40">
        <v>3.2882935277359811E-3</v>
      </c>
      <c r="C17" s="40">
        <v>3.3464593381200163E-2</v>
      </c>
      <c r="D17" s="122">
        <v>0.02</v>
      </c>
      <c r="E17" s="122">
        <v>0.2</v>
      </c>
      <c r="F17" s="121">
        <v>0.18000000070533489</v>
      </c>
      <c r="I17" s="40">
        <v>3.8766488894478532E-5</v>
      </c>
      <c r="J17" s="40">
        <v>1.88903252854478E-4</v>
      </c>
      <c r="K17" s="40">
        <v>1.88903252854478E-4</v>
      </c>
      <c r="L17" s="40">
        <v>3.1196845647044454E-4</v>
      </c>
      <c r="M17" s="40">
        <v>1.6921790883675823E-4</v>
      </c>
      <c r="N17" s="40">
        <v>3.426222090985829E-4</v>
      </c>
      <c r="O17" s="40">
        <v>6.9422198108284809E-5</v>
      </c>
      <c r="P17" s="40">
        <v>7.6721487415993905E-5</v>
      </c>
      <c r="Q17" s="40">
        <v>6.8126399754608872E-6</v>
      </c>
      <c r="R17" s="40">
        <v>2.7047274512811628E-4</v>
      </c>
      <c r="S17" s="40">
        <v>2.8371575652780761E-4</v>
      </c>
      <c r="T17" s="40">
        <v>1.5010744172797575E-4</v>
      </c>
      <c r="U17" s="40">
        <v>1.6396350747145355E-4</v>
      </c>
      <c r="V17" s="40">
        <v>1.9236753568151698E-4</v>
      </c>
      <c r="W17" s="45">
        <f>VARP('RAW DATA'!$U$3:$U$986)</f>
        <v>1.1187409217440973E-3</v>
      </c>
    </row>
    <row r="18" spans="1:23" x14ac:dyDescent="0.3">
      <c r="A18" s="37"/>
      <c r="B18" s="41"/>
      <c r="C18" s="37"/>
      <c r="D18" s="37"/>
      <c r="E18" s="42"/>
      <c r="F18" s="41"/>
    </row>
    <row r="19" spans="1:23" x14ac:dyDescent="0.3">
      <c r="F19" s="3"/>
    </row>
    <row r="20" spans="1:23" ht="15.6" x14ac:dyDescent="0.3">
      <c r="A20" s="4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4" t="s">
        <v>10</v>
      </c>
      <c r="B21" s="121">
        <f>B22-B20/B23</f>
        <v>-7.3353064602013785E-3</v>
      </c>
      <c r="C21" s="40"/>
    </row>
    <row r="22" spans="1:23" ht="15.6" x14ac:dyDescent="0.3">
      <c r="A22" s="4" t="s">
        <v>5</v>
      </c>
      <c r="B22" s="121">
        <f>SUMPRODUCT(B3:B17,F3:F17)</f>
        <v>2.3177535497166096E-3</v>
      </c>
      <c r="C22" s="121">
        <f>B22*252</f>
        <v>0.5840738945285856</v>
      </c>
      <c r="D22" s="2"/>
    </row>
    <row r="23" spans="1:23" ht="15.6" x14ac:dyDescent="0.3">
      <c r="A23" s="4" t="s">
        <v>61</v>
      </c>
      <c r="B23" s="123">
        <f t="array" ref="B23">SQRT(MMULT(TRANSPOSE(F3:F17),MMULT(I3:W17,F3:F17)))</f>
        <v>1.9867360372852132E-2</v>
      </c>
      <c r="C23" s="40"/>
    </row>
    <row r="24" spans="1:23" ht="15.6" x14ac:dyDescent="0.3">
      <c r="A24" s="10" t="s">
        <v>11</v>
      </c>
      <c r="B24" s="124">
        <f>SUM(F3:F17)</f>
        <v>1.0000000007053351</v>
      </c>
      <c r="C24" s="1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6AF9-D85A-404C-932E-0DBE3F111AD2}">
  <dimension ref="A2:W24"/>
  <sheetViews>
    <sheetView zoomScaleNormal="100" workbookViewId="0">
      <selection activeCell="A20" sqref="A20:C24"/>
    </sheetView>
  </sheetViews>
  <sheetFormatPr defaultRowHeight="14.4" x14ac:dyDescent="0.3"/>
  <cols>
    <col min="1" max="1" width="29.6640625" customWidth="1"/>
    <col min="2" max="2" width="20.21875" bestFit="1" customWidth="1"/>
    <col min="3" max="3" width="15.109375" customWidth="1"/>
    <col min="4" max="4" width="12.5546875" customWidth="1"/>
    <col min="5" max="5" width="13.5546875" customWidth="1"/>
    <col min="6" max="6" width="8" customWidth="1"/>
    <col min="7" max="7" width="11.6640625" customWidth="1"/>
    <col min="8" max="8" width="9.77734375" customWidth="1"/>
    <col min="9" max="9" width="27.44140625" customWidth="1"/>
    <col min="10" max="10" width="12.21875" bestFit="1" customWidth="1"/>
    <col min="11" max="11" width="13.44140625" bestFit="1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3.88671875" bestFit="1" customWidth="1"/>
    <col min="23" max="23" width="12.6640625" bestFit="1" customWidth="1"/>
  </cols>
  <sheetData>
    <row r="2" spans="1:23" ht="31.2" x14ac:dyDescent="0.3">
      <c r="A2" s="50" t="s">
        <v>4</v>
      </c>
      <c r="B2" s="53" t="s">
        <v>5</v>
      </c>
      <c r="C2" s="50" t="s">
        <v>6</v>
      </c>
      <c r="D2" s="50" t="s">
        <v>7</v>
      </c>
      <c r="E2" s="50" t="s">
        <v>8</v>
      </c>
      <c r="F2" s="50" t="s">
        <v>9</v>
      </c>
      <c r="I2" s="126" t="s">
        <v>1</v>
      </c>
      <c r="J2" s="126" t="s">
        <v>2</v>
      </c>
      <c r="K2" s="126" t="s">
        <v>3</v>
      </c>
      <c r="L2" s="126" t="s">
        <v>16</v>
      </c>
      <c r="M2" s="126" t="s">
        <v>15</v>
      </c>
      <c r="N2" s="126" t="s">
        <v>14</v>
      </c>
      <c r="O2" s="126" t="s">
        <v>23</v>
      </c>
      <c r="P2" s="126" t="s">
        <v>24</v>
      </c>
      <c r="Q2" s="127" t="s">
        <v>25</v>
      </c>
      <c r="R2" s="126" t="s">
        <v>26</v>
      </c>
      <c r="S2" s="126" t="s">
        <v>27</v>
      </c>
      <c r="T2" s="126" t="s">
        <v>28</v>
      </c>
      <c r="U2" s="126" t="s">
        <v>20</v>
      </c>
      <c r="V2" s="126" t="s">
        <v>22</v>
      </c>
      <c r="W2" s="126" t="s">
        <v>21</v>
      </c>
    </row>
    <row r="3" spans="1:23" ht="15.6" x14ac:dyDescent="0.3">
      <c r="A3" s="50" t="s">
        <v>1</v>
      </c>
      <c r="B3" s="37">
        <v>2.4448301140069474E-3</v>
      </c>
      <c r="C3" s="37">
        <v>2.407352974512366E-2</v>
      </c>
      <c r="D3" s="42">
        <v>0.02</v>
      </c>
      <c r="E3" s="42">
        <v>0.2</v>
      </c>
      <c r="F3" s="41">
        <v>6.6699999999999995E-2</v>
      </c>
      <c r="I3" s="45">
        <f>VARP('RAW DATA'!$C$3:$C$986)</f>
        <v>5.7894587622432387E-4</v>
      </c>
      <c r="J3" s="40">
        <v>1.6516083749123109E-4</v>
      </c>
      <c r="K3" s="46">
        <v>1.6516083749123109E-4</v>
      </c>
      <c r="L3" s="46">
        <v>6.03301795478531E-5</v>
      </c>
      <c r="M3" s="46">
        <v>4.9171216856057919E-5</v>
      </c>
      <c r="N3" s="46">
        <v>9.7821865036616255E-5</v>
      </c>
      <c r="O3" s="46">
        <v>5.3888251096894704E-5</v>
      </c>
      <c r="P3" s="46">
        <v>7.6466130041595896E-5</v>
      </c>
      <c r="Q3" s="47">
        <v>4.8610567053539504E-5</v>
      </c>
      <c r="R3" s="47">
        <v>8.7099743624527624E-5</v>
      </c>
      <c r="S3" s="47">
        <v>9.5884465533056649E-5</v>
      </c>
      <c r="T3" s="47">
        <v>1.1382921507367309E-4</v>
      </c>
      <c r="U3" s="47">
        <v>1.1734187658668174E-4</v>
      </c>
      <c r="V3" s="47">
        <v>1.2768927079227541E-4</v>
      </c>
      <c r="W3" s="46">
        <v>3.8766488894478532E-5</v>
      </c>
    </row>
    <row r="4" spans="1:23" ht="15.6" x14ac:dyDescent="0.3">
      <c r="A4" s="50" t="s">
        <v>2</v>
      </c>
      <c r="B4" s="37">
        <v>2.1464261223340417E-3</v>
      </c>
      <c r="C4" s="37">
        <v>3.0885191295643478E-2</v>
      </c>
      <c r="D4" s="42">
        <v>0.02</v>
      </c>
      <c r="E4" s="42">
        <v>0.2</v>
      </c>
      <c r="F4" s="41">
        <v>6.6699999999999995E-2</v>
      </c>
      <c r="I4" s="40">
        <v>1.6516083749123109E-4</v>
      </c>
      <c r="J4" s="45">
        <f>VARP('RAW DATA'!$D$3:$D$986)</f>
        <v>9.5292563583864549E-4</v>
      </c>
      <c r="K4" s="46">
        <f>VARP('RAW DATA'!$D$3:$D$986)</f>
        <v>9.5292563583864549E-4</v>
      </c>
      <c r="L4" s="46">
        <v>9.5292563583864441E-4</v>
      </c>
      <c r="M4" s="46">
        <v>1.5783596247391813E-4</v>
      </c>
      <c r="N4" s="46">
        <v>1.0986806620486104E-4</v>
      </c>
      <c r="O4" s="46">
        <v>1.517859523312925E-4</v>
      </c>
      <c r="P4" s="46">
        <v>9.8095571482206245E-5</v>
      </c>
      <c r="Q4" s="47">
        <v>1.2733342190881901E-4</v>
      </c>
      <c r="R4" s="47">
        <v>7.0166837278560751E-6</v>
      </c>
      <c r="S4" s="47">
        <v>1.7385309677659568E-4</v>
      </c>
      <c r="T4" s="47">
        <v>1.7761836945346922E-4</v>
      </c>
      <c r="U4" s="47">
        <v>1.5858305058216024E-4</v>
      </c>
      <c r="V4" s="47">
        <v>2.2453901570876694E-4</v>
      </c>
      <c r="W4" s="46">
        <v>1.88903252854478E-4</v>
      </c>
    </row>
    <row r="5" spans="1:23" ht="15.6" x14ac:dyDescent="0.3">
      <c r="A5" s="50" t="s">
        <v>3</v>
      </c>
      <c r="B5" s="37">
        <v>2.1464261223340417E-3</v>
      </c>
      <c r="C5" s="37">
        <v>3.0885191295643478E-2</v>
      </c>
      <c r="D5" s="42">
        <v>0.02</v>
      </c>
      <c r="E5" s="42">
        <v>0.2</v>
      </c>
      <c r="F5" s="41">
        <v>6.6699999999999995E-2</v>
      </c>
      <c r="I5" s="40">
        <v>1.6516083749123109E-4</v>
      </c>
      <c r="J5" s="40">
        <v>9.5292563583864441E-4</v>
      </c>
      <c r="K5" s="45">
        <f>VARP('RAW DATA'!$E$3:$E$986)</f>
        <v>9.5292563583864549E-4</v>
      </c>
      <c r="L5" s="46">
        <v>1.5783596247391813E-4</v>
      </c>
      <c r="M5" s="46">
        <v>1.0986806620486104E-4</v>
      </c>
      <c r="N5" s="46">
        <v>1.517859523312925E-4</v>
      </c>
      <c r="O5" s="46">
        <v>9.8095571482206245E-5</v>
      </c>
      <c r="P5" s="46">
        <v>1.2733342190881901E-4</v>
      </c>
      <c r="Q5" s="47">
        <v>7.0166837278560751E-6</v>
      </c>
      <c r="R5" s="47">
        <v>1.7385309677659568E-4</v>
      </c>
      <c r="S5" s="47">
        <v>1.7761836945346922E-4</v>
      </c>
      <c r="T5" s="47">
        <v>1.5858305058216024E-4</v>
      </c>
      <c r="U5" s="47">
        <v>1.84407293577455E-4</v>
      </c>
      <c r="V5" s="47">
        <v>2.2453901570876694E-4</v>
      </c>
      <c r="W5" s="46">
        <v>1.88903252854478E-4</v>
      </c>
    </row>
    <row r="6" spans="1:23" ht="15.6" x14ac:dyDescent="0.3">
      <c r="A6" s="50" t="s">
        <v>16</v>
      </c>
      <c r="B6" s="37">
        <v>2.4371921725797798E-3</v>
      </c>
      <c r="C6" s="37">
        <v>3.1773368643761235E-2</v>
      </c>
      <c r="D6" s="42">
        <v>0.02</v>
      </c>
      <c r="E6" s="42">
        <v>0.2</v>
      </c>
      <c r="F6" s="41">
        <v>6.6699999999999995E-2</v>
      </c>
      <c r="I6" s="40">
        <v>6.03301795478531E-5</v>
      </c>
      <c r="J6" s="40">
        <v>1.5783596247391813E-4</v>
      </c>
      <c r="K6" s="40">
        <v>1.5783596247391813E-4</v>
      </c>
      <c r="L6" s="45">
        <f>VARP('RAW DATA'!$G$3:$G$986)</f>
        <v>1.0085209926197353E-3</v>
      </c>
      <c r="M6" s="40">
        <v>1.8582471594664199E-4</v>
      </c>
      <c r="N6" s="40">
        <v>3.2669343434272105E-4</v>
      </c>
      <c r="O6" s="40">
        <v>8.5836168137674217E-5</v>
      </c>
      <c r="P6" s="40">
        <v>9.0632120088066778E-5</v>
      </c>
      <c r="Q6" s="47">
        <v>-4.448958419820183E-6</v>
      </c>
      <c r="R6" s="47">
        <v>1.5184175335510033E-4</v>
      </c>
      <c r="S6" s="47">
        <v>1.6386870361809742E-4</v>
      </c>
      <c r="T6" s="47">
        <v>1.6475640156896331E-4</v>
      </c>
      <c r="U6" s="47">
        <v>1.8009501507794409E-4</v>
      </c>
      <c r="V6" s="47">
        <v>2.3004539476479432E-4</v>
      </c>
      <c r="W6" s="46">
        <v>3.1196845647044454E-4</v>
      </c>
    </row>
    <row r="7" spans="1:23" ht="15.6" x14ac:dyDescent="0.3">
      <c r="A7" s="50" t="s">
        <v>15</v>
      </c>
      <c r="B7" s="37">
        <v>1.6580696843685975E-3</v>
      </c>
      <c r="C7" s="37">
        <v>2.1902872523362794E-2</v>
      </c>
      <c r="D7" s="42">
        <v>0.02</v>
      </c>
      <c r="E7" s="42">
        <v>0.2</v>
      </c>
      <c r="F7" s="41">
        <v>6.6699999999999995E-2</v>
      </c>
      <c r="I7" s="40">
        <v>4.9171216856057919E-5</v>
      </c>
      <c r="J7" s="40">
        <v>1.0986806620486104E-4</v>
      </c>
      <c r="K7" s="40">
        <v>1.0986806620486104E-4</v>
      </c>
      <c r="L7" s="40">
        <v>1.8582471594664235E-4</v>
      </c>
      <c r="M7" s="45">
        <f>VARP('RAW DATA'!$H$3:$H$986)</f>
        <v>4.7924828836738942E-4</v>
      </c>
      <c r="N7" s="40">
        <v>2.588566811171583E-4</v>
      </c>
      <c r="O7" s="40">
        <v>3.8360331362282325E-5</v>
      </c>
      <c r="P7" s="40">
        <v>5.6361060838502785E-5</v>
      </c>
      <c r="Q7" s="47">
        <v>-3.3865737924054905E-5</v>
      </c>
      <c r="R7" s="47">
        <v>1.3018735994308129E-4</v>
      </c>
      <c r="S7" s="47">
        <v>1.8136511861946623E-4</v>
      </c>
      <c r="T7" s="47">
        <v>1.6663198303123214E-4</v>
      </c>
      <c r="U7" s="47">
        <v>7.5373753387288994E-5</v>
      </c>
      <c r="V7" s="47">
        <v>8.2277988298064587E-5</v>
      </c>
      <c r="W7" s="46">
        <v>1.6921790883675823E-4</v>
      </c>
    </row>
    <row r="8" spans="1:23" ht="15.6" x14ac:dyDescent="0.3">
      <c r="A8" s="50" t="s">
        <v>14</v>
      </c>
      <c r="B8" s="37">
        <v>2.1712348630767236E-3</v>
      </c>
      <c r="C8" s="37">
        <v>3.368940265078102E-2</v>
      </c>
      <c r="D8" s="42">
        <v>0.02</v>
      </c>
      <c r="E8" s="42">
        <v>0.2</v>
      </c>
      <c r="F8" s="41">
        <v>6.6699999999999995E-2</v>
      </c>
      <c r="I8" s="40">
        <v>9.7821865036616255E-5</v>
      </c>
      <c r="J8" s="40">
        <v>1.517859523312925E-4</v>
      </c>
      <c r="K8" s="40">
        <v>1.517859523312925E-4</v>
      </c>
      <c r="L8" s="40">
        <v>3.2669343434272105E-4</v>
      </c>
      <c r="M8" s="40">
        <v>2.588566811171583E-4</v>
      </c>
      <c r="N8" s="45">
        <f>VARP('RAW DATA'!$I$3:$I$986)</f>
        <v>1.1338224202235992E-3</v>
      </c>
      <c r="O8" s="40">
        <v>5.7626894936925395E-5</v>
      </c>
      <c r="P8" s="40">
        <v>8.8228269374055013E-5</v>
      </c>
      <c r="Q8" s="47">
        <v>-3.260967955194944E-5</v>
      </c>
      <c r="R8" s="47">
        <v>2.418614360662914E-4</v>
      </c>
      <c r="S8" s="47">
        <v>2.8683705450996655E-4</v>
      </c>
      <c r="T8" s="47">
        <v>2.0895331585955599E-4</v>
      </c>
      <c r="U8" s="47">
        <v>1.6570474725743014E-4</v>
      </c>
      <c r="V8" s="47">
        <v>1.7969930190583585E-4</v>
      </c>
      <c r="W8" s="46">
        <v>3.426222090985829E-4</v>
      </c>
    </row>
    <row r="9" spans="1:23" ht="15.6" x14ac:dyDescent="0.3">
      <c r="A9" s="50" t="s">
        <v>23</v>
      </c>
      <c r="B9" s="37">
        <v>5.8635971663671758E-4</v>
      </c>
      <c r="C9" s="37">
        <v>2.1112771556336885E-2</v>
      </c>
      <c r="D9" s="42">
        <v>0.02</v>
      </c>
      <c r="E9" s="42">
        <v>0.2</v>
      </c>
      <c r="F9" s="41">
        <v>6.6699999999999995E-2</v>
      </c>
      <c r="I9" s="40">
        <v>5.3888251096894704E-5</v>
      </c>
      <c r="J9" s="40">
        <v>9.8095571482206205E-5</v>
      </c>
      <c r="K9" s="40">
        <v>9.8095571482206245E-5</v>
      </c>
      <c r="L9" s="40">
        <v>8.5836168137674217E-5</v>
      </c>
      <c r="M9" s="40">
        <v>3.8360331362282325E-5</v>
      </c>
      <c r="N9" s="40">
        <v>5.7626894936925395E-5</v>
      </c>
      <c r="O9" s="45">
        <f>VARP('RAW DATA'!$K$3:$K$986)</f>
        <v>4.4529612571406158E-4</v>
      </c>
      <c r="P9" s="40">
        <v>8.1027214416494144E-5</v>
      </c>
      <c r="Q9" s="47">
        <v>-2.2564533603776875E-6</v>
      </c>
      <c r="R9" s="47">
        <v>8.2782905003316138E-5</v>
      </c>
      <c r="S9" s="47">
        <v>6.7750345165158696E-5</v>
      </c>
      <c r="T9" s="47">
        <v>8.8808048520554756E-5</v>
      </c>
      <c r="U9" s="47">
        <v>8.8092998706549964E-5</v>
      </c>
      <c r="V9" s="47">
        <v>1.0686064970535148E-4</v>
      </c>
      <c r="W9" s="46">
        <v>6.9422198108284809E-5</v>
      </c>
    </row>
    <row r="10" spans="1:23" ht="15.6" x14ac:dyDescent="0.3">
      <c r="A10" s="51" t="s">
        <v>24</v>
      </c>
      <c r="B10" s="37">
        <v>1.0325124119557115E-3</v>
      </c>
      <c r="C10" s="37">
        <v>1.8865175579471313E-2</v>
      </c>
      <c r="D10" s="42">
        <v>0.02</v>
      </c>
      <c r="E10" s="42">
        <v>0.2</v>
      </c>
      <c r="F10" s="41">
        <v>6.6699999999999995E-2</v>
      </c>
      <c r="I10" s="40">
        <v>7.6466130041595896E-5</v>
      </c>
      <c r="J10" s="40">
        <v>1.2733342190881901E-4</v>
      </c>
      <c r="K10" s="40">
        <v>1.2733342190881901E-4</v>
      </c>
      <c r="L10" s="40">
        <v>9.0632120088066778E-5</v>
      </c>
      <c r="M10" s="40">
        <v>5.6361060838502785E-5</v>
      </c>
      <c r="N10" s="40">
        <v>8.8228269374055013E-5</v>
      </c>
      <c r="O10" s="40">
        <v>8.1027214416494144E-5</v>
      </c>
      <c r="P10" s="45">
        <f>VARP('RAW DATA'!$L$3:$L$986)</f>
        <v>3.555331678865122E-4</v>
      </c>
      <c r="Q10" s="47">
        <v>-9.6193066175847824E-6</v>
      </c>
      <c r="R10" s="47">
        <v>8.4112127992022631E-5</v>
      </c>
      <c r="S10" s="47">
        <v>9.1672710531693933E-5</v>
      </c>
      <c r="T10" s="47">
        <v>1.5743805254428103E-4</v>
      </c>
      <c r="U10" s="47">
        <v>1.4422675413894127E-4</v>
      </c>
      <c r="V10" s="47">
        <v>1.27941651106086E-4</v>
      </c>
      <c r="W10" s="46">
        <v>7.6721487415993905E-5</v>
      </c>
    </row>
    <row r="11" spans="1:23" ht="15.6" x14ac:dyDescent="0.3">
      <c r="A11" s="51" t="s">
        <v>25</v>
      </c>
      <c r="B11" s="37">
        <v>5.5660204508102443E-4</v>
      </c>
      <c r="C11" s="37">
        <v>2.2957517942536785E-2</v>
      </c>
      <c r="D11" s="42">
        <v>0.02</v>
      </c>
      <c r="E11" s="42">
        <v>0.2</v>
      </c>
      <c r="F11" s="41">
        <v>6.6699999999999995E-2</v>
      </c>
      <c r="I11" s="40">
        <v>4.8610567053539504E-5</v>
      </c>
      <c r="J11" s="40">
        <v>7.0166837278560751E-6</v>
      </c>
      <c r="K11" s="40">
        <v>7.0166837278560751E-6</v>
      </c>
      <c r="L11" s="40">
        <v>-4.448958419820183E-6</v>
      </c>
      <c r="M11" s="40">
        <v>-3.3865737924054905E-5</v>
      </c>
      <c r="N11" s="40">
        <v>-3.260967955194944E-5</v>
      </c>
      <c r="O11" s="40">
        <v>-2.2564533603776875E-6</v>
      </c>
      <c r="P11" s="40">
        <v>-9.6193066175847824E-6</v>
      </c>
      <c r="Q11" s="45">
        <f>VARP('RAW DATA'!$M$3:$M$986)</f>
        <v>5.2651201257165252E-4</v>
      </c>
      <c r="R11" s="47">
        <v>2.4947341698831441E-5</v>
      </c>
      <c r="S11" s="47">
        <v>-7.3582394947983578E-6</v>
      </c>
      <c r="T11" s="47">
        <v>-4.5296734243756483E-6</v>
      </c>
      <c r="U11" s="47">
        <v>-2.6312249257807047E-5</v>
      </c>
      <c r="V11" s="47">
        <v>1.7128122397002987E-5</v>
      </c>
      <c r="W11" s="46">
        <v>6.8126399754608872E-6</v>
      </c>
    </row>
    <row r="12" spans="1:23" ht="15.6" x14ac:dyDescent="0.3">
      <c r="A12" s="50" t="s">
        <v>26</v>
      </c>
      <c r="B12" s="37">
        <v>1.4020999356164803E-3</v>
      </c>
      <c r="C12" s="37">
        <v>2.8322985311600015E-2</v>
      </c>
      <c r="D12" s="42">
        <v>0.02</v>
      </c>
      <c r="E12" s="42">
        <v>0.2</v>
      </c>
      <c r="F12" s="41">
        <v>6.6699999999999995E-2</v>
      </c>
      <c r="I12" s="40">
        <v>8.7099743624527624E-5</v>
      </c>
      <c r="J12" s="40">
        <v>1.7385309677659568E-4</v>
      </c>
      <c r="K12" s="40">
        <v>1.7385309677659568E-4</v>
      </c>
      <c r="L12" s="40">
        <v>1.5184175335510033E-4</v>
      </c>
      <c r="M12" s="40">
        <v>1.3018735994308129E-4</v>
      </c>
      <c r="N12" s="40">
        <v>2.418614360662914E-4</v>
      </c>
      <c r="O12" s="40">
        <v>8.2782905003316138E-5</v>
      </c>
      <c r="P12" s="40">
        <v>8.4112127992022631E-5</v>
      </c>
      <c r="Q12" s="40">
        <v>2.4947341698831441E-5</v>
      </c>
      <c r="R12" s="45">
        <f>VARP('RAW DATA'!$O$3:$O$986)</f>
        <v>8.0137626169997074E-4</v>
      </c>
      <c r="S12" s="47">
        <v>4.1497760236789831E-4</v>
      </c>
      <c r="T12" s="47">
        <v>2.1838682548720839E-4</v>
      </c>
      <c r="U12" s="47">
        <v>1.2348939603914658E-4</v>
      </c>
      <c r="V12" s="47">
        <v>1.6137006762102351E-4</v>
      </c>
      <c r="W12" s="46">
        <v>2.7047274512811628E-4</v>
      </c>
    </row>
    <row r="13" spans="1:23" ht="15.6" x14ac:dyDescent="0.3">
      <c r="A13" s="50" t="s">
        <v>27</v>
      </c>
      <c r="B13" s="37">
        <v>3.4570085950745661E-3</v>
      </c>
      <c r="C13" s="37">
        <v>3.1763023216721448E-2</v>
      </c>
      <c r="D13" s="42">
        <v>0.02</v>
      </c>
      <c r="E13" s="42">
        <v>0.2</v>
      </c>
      <c r="F13" s="41">
        <v>6.6699999999999995E-2</v>
      </c>
      <c r="I13" s="40">
        <v>9.5884465533056649E-5</v>
      </c>
      <c r="J13" s="40">
        <v>1.7761836945346922E-4</v>
      </c>
      <c r="K13" s="40">
        <v>1.7761836945346922E-4</v>
      </c>
      <c r="L13" s="40">
        <v>1.6386870361809742E-4</v>
      </c>
      <c r="M13" s="40">
        <v>1.8136511861946623E-4</v>
      </c>
      <c r="N13" s="40">
        <v>2.8683705450996655E-4</v>
      </c>
      <c r="O13" s="40">
        <v>6.7750345165158696E-5</v>
      </c>
      <c r="P13" s="40">
        <v>9.1672710531693933E-5</v>
      </c>
      <c r="Q13" s="40">
        <v>-7.3582394947983578E-6</v>
      </c>
      <c r="R13" s="40">
        <v>4.1497760236789831E-4</v>
      </c>
      <c r="S13" s="45">
        <f>VARP('RAW DATA'!$P$3:$P$986)</f>
        <v>1.0078643495124631E-3</v>
      </c>
      <c r="T13" s="47">
        <v>2.8912718282713128E-4</v>
      </c>
      <c r="U13" s="47">
        <v>1.4805341585795529E-4</v>
      </c>
      <c r="V13" s="47">
        <v>1.7542146986460245E-4</v>
      </c>
      <c r="W13" s="46">
        <v>2.8371575652780761E-4</v>
      </c>
    </row>
    <row r="14" spans="1:23" ht="15.6" x14ac:dyDescent="0.3">
      <c r="A14" s="50" t="s">
        <v>28</v>
      </c>
      <c r="B14" s="37">
        <v>2.0401400848060291E-3</v>
      </c>
      <c r="C14" s="37">
        <v>2.2988460670202982E-2</v>
      </c>
      <c r="D14" s="42">
        <v>0.02</v>
      </c>
      <c r="E14" s="42">
        <v>0.2</v>
      </c>
      <c r="F14" s="41">
        <v>6.6699999999999995E-2</v>
      </c>
      <c r="I14" s="40">
        <v>1.1382921507367309E-4</v>
      </c>
      <c r="J14" s="40">
        <v>1.5858305058216024E-4</v>
      </c>
      <c r="K14" s="40">
        <v>1.5858305058216024E-4</v>
      </c>
      <c r="L14" s="40">
        <v>1.6475640156896331E-4</v>
      </c>
      <c r="M14" s="40">
        <v>1.6663198303123214E-4</v>
      </c>
      <c r="N14" s="40">
        <v>2.0895331585955599E-4</v>
      </c>
      <c r="O14" s="40">
        <v>8.8808048520554756E-5</v>
      </c>
      <c r="P14" s="40">
        <v>1.5743805254428103E-4</v>
      </c>
      <c r="Q14" s="40">
        <v>-4.5296734243756483E-6</v>
      </c>
      <c r="R14" s="40">
        <v>2.1838682548720839E-4</v>
      </c>
      <c r="S14" s="40">
        <v>2.8912718282713128E-4</v>
      </c>
      <c r="T14" s="45">
        <f>VARP('RAW DATA'!$Q$3:$Q$986)</f>
        <v>5.2793226166434595E-4</v>
      </c>
      <c r="U14" s="47">
        <v>1.721687604136128E-4</v>
      </c>
      <c r="V14" s="47">
        <v>1.6815135875453268E-4</v>
      </c>
      <c r="W14" s="46">
        <v>1.5010744172797575E-4</v>
      </c>
    </row>
    <row r="15" spans="1:23" ht="15.6" x14ac:dyDescent="0.3">
      <c r="A15" s="50" t="s">
        <v>20</v>
      </c>
      <c r="B15" s="37">
        <v>2.491596040116565E-3</v>
      </c>
      <c r="C15" s="37">
        <v>2.9235777573508606E-2</v>
      </c>
      <c r="D15" s="42">
        <v>0.02</v>
      </c>
      <c r="E15" s="42">
        <v>0.2</v>
      </c>
      <c r="F15" s="41">
        <v>6.6699999999999995E-2</v>
      </c>
      <c r="I15" s="40">
        <v>1.1734187658668174E-4</v>
      </c>
      <c r="J15" s="40">
        <v>1.84407293577455E-4</v>
      </c>
      <c r="K15" s="40">
        <v>1.84407293577455E-4</v>
      </c>
      <c r="L15" s="40">
        <v>1.8009501507794409E-4</v>
      </c>
      <c r="M15" s="40">
        <v>7.5373753387288994E-5</v>
      </c>
      <c r="N15" s="40">
        <v>1.6570474725743014E-4</v>
      </c>
      <c r="O15" s="40">
        <v>8.8092998706549964E-5</v>
      </c>
      <c r="P15" s="40">
        <v>1.4422675413894127E-4</v>
      </c>
      <c r="Q15" s="40">
        <v>-2.6312249257807047E-5</v>
      </c>
      <c r="R15" s="40">
        <v>1.2348939603914658E-4</v>
      </c>
      <c r="S15" s="40">
        <v>1.4805341585795529E-4</v>
      </c>
      <c r="T15" s="40">
        <v>1.721687604136128E-4</v>
      </c>
      <c r="U15" s="45">
        <f>VARP('RAW DATA'!$S$3:$S$986)</f>
        <v>8.5386206157733572E-4</v>
      </c>
      <c r="V15" s="47">
        <v>2.507395254332332E-4</v>
      </c>
      <c r="W15" s="46">
        <v>1.6396350747145355E-4</v>
      </c>
    </row>
    <row r="16" spans="1:23" ht="15.6" x14ac:dyDescent="0.3">
      <c r="A16" s="50" t="s">
        <v>22</v>
      </c>
      <c r="B16" s="37">
        <v>1.1521379570212406E-3</v>
      </c>
      <c r="C16" s="37">
        <v>2.8090106680641977E-2</v>
      </c>
      <c r="D16" s="42">
        <v>0.02</v>
      </c>
      <c r="E16" s="42">
        <v>0.2</v>
      </c>
      <c r="F16" s="41">
        <v>6.6699999999999995E-2</v>
      </c>
      <c r="I16" s="40">
        <v>1.2768927079227541E-4</v>
      </c>
      <c r="J16" s="40">
        <v>2.2453901570876694E-4</v>
      </c>
      <c r="K16" s="40">
        <v>2.2453901570876694E-4</v>
      </c>
      <c r="L16" s="40">
        <v>2.3004539476479432E-4</v>
      </c>
      <c r="M16" s="40">
        <v>8.2277988298064587E-5</v>
      </c>
      <c r="N16" s="40">
        <v>1.7969930190583585E-4</v>
      </c>
      <c r="O16" s="40">
        <v>1.0686064970535148E-4</v>
      </c>
      <c r="P16" s="40">
        <v>1.27941651106086E-4</v>
      </c>
      <c r="Q16" s="40">
        <v>1.7128122397002987E-5</v>
      </c>
      <c r="R16" s="40">
        <v>1.6137006762102351E-4</v>
      </c>
      <c r="S16" s="40">
        <v>1.7542146986460245E-4</v>
      </c>
      <c r="T16" s="40">
        <v>1.6815135875453268E-4</v>
      </c>
      <c r="U16" s="40">
        <v>2.507395254332332E-4</v>
      </c>
      <c r="V16" s="45">
        <f>VARP('RAW DATA'!$T$3:$T$986)</f>
        <v>7.882522090886582E-4</v>
      </c>
      <c r="W16" s="46">
        <v>1.9236753568151698E-4</v>
      </c>
    </row>
    <row r="17" spans="1:23" ht="15.6" x14ac:dyDescent="0.3">
      <c r="A17" s="50" t="s">
        <v>21</v>
      </c>
      <c r="B17" s="37">
        <v>3.2882935277359811E-3</v>
      </c>
      <c r="C17" s="37">
        <v>3.3464593381200163E-2</v>
      </c>
      <c r="D17" s="42">
        <v>0.02</v>
      </c>
      <c r="E17" s="42">
        <v>0.2</v>
      </c>
      <c r="F17" s="41">
        <v>6.6699999999999995E-2</v>
      </c>
      <c r="I17" s="40">
        <v>3.8766488894478532E-5</v>
      </c>
      <c r="J17" s="40">
        <v>1.88903252854478E-4</v>
      </c>
      <c r="K17" s="40">
        <v>1.88903252854478E-4</v>
      </c>
      <c r="L17" s="40">
        <v>3.1196845647044454E-4</v>
      </c>
      <c r="M17" s="40">
        <v>1.6921790883675823E-4</v>
      </c>
      <c r="N17" s="40">
        <v>3.426222090985829E-4</v>
      </c>
      <c r="O17" s="40">
        <v>6.9422198108284809E-5</v>
      </c>
      <c r="P17" s="40">
        <v>7.6721487415993905E-5</v>
      </c>
      <c r="Q17" s="40">
        <v>6.8126399754608872E-6</v>
      </c>
      <c r="R17" s="40">
        <v>2.7047274512811628E-4</v>
      </c>
      <c r="S17" s="40">
        <v>2.8371575652780761E-4</v>
      </c>
      <c r="T17" s="40">
        <v>1.5010744172797575E-4</v>
      </c>
      <c r="U17" s="40">
        <v>1.6396350747145355E-4</v>
      </c>
      <c r="V17" s="40">
        <v>1.9236753568151698E-4</v>
      </c>
      <c r="W17" s="45">
        <f>VARP('RAW DATA'!$U$3:$U$986)</f>
        <v>1.1187409217440973E-3</v>
      </c>
    </row>
    <row r="18" spans="1:23" x14ac:dyDescent="0.3">
      <c r="A18" s="4"/>
      <c r="B18" s="41"/>
      <c r="C18" s="37"/>
      <c r="D18" s="37"/>
      <c r="E18" s="42"/>
      <c r="F18" s="41"/>
    </row>
    <row r="19" spans="1:23" x14ac:dyDescent="0.3">
      <c r="F19" s="3"/>
    </row>
    <row r="20" spans="1:23" ht="15.6" x14ac:dyDescent="0.3">
      <c r="A20" s="50" t="s">
        <v>12</v>
      </c>
      <c r="B20" s="53">
        <f>C20/365</f>
        <v>1.9178082191780824E-4</v>
      </c>
      <c r="C20" s="128">
        <v>7.0000000000000007E-2</v>
      </c>
    </row>
    <row r="21" spans="1:23" ht="15.6" x14ac:dyDescent="0.3">
      <c r="A21" s="50" t="s">
        <v>10</v>
      </c>
      <c r="B21" s="53">
        <f>B22-B20/B23</f>
        <v>-1.2122028095810693E-2</v>
      </c>
      <c r="C21" s="50"/>
    </row>
    <row r="22" spans="1:23" ht="15.6" x14ac:dyDescent="0.3">
      <c r="A22" s="50" t="s">
        <v>5</v>
      </c>
      <c r="B22" s="53">
        <f>SUMPRODUCT(B3:B17,F3:F17)</f>
        <v>1.9350289904960542E-3</v>
      </c>
      <c r="C22" s="53">
        <f>B22*252</f>
        <v>0.48762730560500567</v>
      </c>
      <c r="D22" s="2"/>
    </row>
    <row r="23" spans="1:23" ht="15.6" x14ac:dyDescent="0.3">
      <c r="A23" s="50" t="s">
        <v>60</v>
      </c>
      <c r="B23" s="129">
        <f t="array" ref="B23">SQRT(MMULT(TRANSPOSE(F3:F17),MMULT(I3:W17,F3:F17)))</f>
        <v>1.3643027892703491E-2</v>
      </c>
      <c r="C23" s="50"/>
    </row>
    <row r="24" spans="1:23" ht="15.6" x14ac:dyDescent="0.3">
      <c r="A24" s="50" t="s">
        <v>11</v>
      </c>
      <c r="B24" s="53">
        <f>SUM(F3:F17)</f>
        <v>1.0004999999999999</v>
      </c>
      <c r="C24" s="5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C93B-A286-40E4-8054-C8D593124D34}">
  <dimension ref="A1:W24"/>
  <sheetViews>
    <sheetView zoomScaleNormal="100" workbookViewId="0">
      <selection activeCell="A21" sqref="A21"/>
    </sheetView>
  </sheetViews>
  <sheetFormatPr defaultRowHeight="14.4" x14ac:dyDescent="0.3"/>
  <cols>
    <col min="1" max="1" width="21.44140625" bestFit="1" customWidth="1"/>
    <col min="2" max="2" width="20.21875" bestFit="1" customWidth="1"/>
    <col min="3" max="3" width="10.77734375" customWidth="1"/>
    <col min="4" max="4" width="12.5546875" customWidth="1"/>
    <col min="5" max="5" width="10.77734375" bestFit="1" customWidth="1"/>
    <col min="6" max="6" width="8" customWidth="1"/>
    <col min="7" max="7" width="11.6640625" customWidth="1"/>
    <col min="8" max="8" width="9.77734375" customWidth="1"/>
    <col min="9" max="9" width="25" customWidth="1"/>
    <col min="10" max="10" width="12.21875" bestFit="1" customWidth="1"/>
    <col min="11" max="11" width="13.44140625" bestFit="1" customWidth="1"/>
    <col min="12" max="16" width="14.44140625" bestFit="1" customWidth="1"/>
    <col min="17" max="17" width="14.6640625" bestFit="1" customWidth="1"/>
    <col min="18" max="18" width="13.88671875" bestFit="1" customWidth="1"/>
    <col min="19" max="21" width="14.6640625" bestFit="1" customWidth="1"/>
    <col min="22" max="22" width="13.88671875" bestFit="1" customWidth="1"/>
    <col min="23" max="23" width="12.6640625" bestFit="1" customWidth="1"/>
  </cols>
  <sheetData>
    <row r="1" spans="1:23" x14ac:dyDescent="0.3"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32.4" x14ac:dyDescent="0.35">
      <c r="A2" s="50" t="s">
        <v>4</v>
      </c>
      <c r="B2" s="121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I2" s="48" t="s">
        <v>1</v>
      </c>
      <c r="J2" s="48" t="s">
        <v>2</v>
      </c>
      <c r="K2" s="48" t="s">
        <v>3</v>
      </c>
      <c r="L2" s="48" t="s">
        <v>16</v>
      </c>
      <c r="M2" s="48" t="s">
        <v>15</v>
      </c>
      <c r="N2" s="48" t="s">
        <v>14</v>
      </c>
      <c r="O2" s="48" t="s">
        <v>23</v>
      </c>
      <c r="P2" s="48" t="s">
        <v>24</v>
      </c>
      <c r="Q2" s="49" t="s">
        <v>25</v>
      </c>
      <c r="R2" s="48" t="s">
        <v>26</v>
      </c>
      <c r="S2" s="48" t="s">
        <v>27</v>
      </c>
      <c r="T2" s="48" t="s">
        <v>28</v>
      </c>
      <c r="U2" s="48" t="s">
        <v>20</v>
      </c>
      <c r="V2" s="48" t="s">
        <v>22</v>
      </c>
      <c r="W2" s="48" t="s">
        <v>21</v>
      </c>
    </row>
    <row r="3" spans="1:23" ht="15.6" x14ac:dyDescent="0.3">
      <c r="A3" s="50" t="s">
        <v>1</v>
      </c>
      <c r="B3" s="40">
        <v>2.4448301140069474E-3</v>
      </c>
      <c r="C3" s="40">
        <v>2.407352974512366E-2</v>
      </c>
      <c r="D3" s="122">
        <v>0.02</v>
      </c>
      <c r="E3" s="122">
        <v>0.2</v>
      </c>
      <c r="F3" s="121">
        <v>0.18000000797135418</v>
      </c>
      <c r="I3" s="45">
        <f>VARP('RAW DATA'!$C$3:$C$986)</f>
        <v>5.7894587622432387E-4</v>
      </c>
      <c r="J3" s="40">
        <v>1.6516083749123109E-4</v>
      </c>
      <c r="K3" s="46">
        <v>1.6516083749123109E-4</v>
      </c>
      <c r="L3" s="46">
        <v>6.03301795478531E-5</v>
      </c>
      <c r="M3" s="46">
        <v>4.9171216856057919E-5</v>
      </c>
      <c r="N3" s="46">
        <v>9.7821865036616255E-5</v>
      </c>
      <c r="O3" s="46">
        <v>5.3888251096894704E-5</v>
      </c>
      <c r="P3" s="46">
        <v>7.6466130041595896E-5</v>
      </c>
      <c r="Q3" s="47">
        <v>4.8610567053539504E-5</v>
      </c>
      <c r="R3" s="47">
        <v>8.7099743624527624E-5</v>
      </c>
      <c r="S3" s="47">
        <v>9.5884465533056649E-5</v>
      </c>
      <c r="T3" s="47">
        <v>1.1382921507367309E-4</v>
      </c>
      <c r="U3" s="47">
        <v>1.1734187658668174E-4</v>
      </c>
      <c r="V3" s="47">
        <v>1.2768927079227541E-4</v>
      </c>
      <c r="W3" s="46">
        <v>3.8766488894478532E-5</v>
      </c>
    </row>
    <row r="4" spans="1:23" ht="15.6" x14ac:dyDescent="0.3">
      <c r="A4" s="50" t="s">
        <v>2</v>
      </c>
      <c r="B4" s="40">
        <v>2.1464261223340417E-3</v>
      </c>
      <c r="C4" s="40">
        <v>3.0885191295643478E-2</v>
      </c>
      <c r="D4" s="122">
        <v>0.02</v>
      </c>
      <c r="E4" s="122">
        <v>0.2</v>
      </c>
      <c r="F4" s="121">
        <v>0.02</v>
      </c>
      <c r="I4" s="40">
        <v>1.6516083749123109E-4</v>
      </c>
      <c r="J4" s="45">
        <f>VARP('RAW DATA'!$D$3:$D$986)</f>
        <v>9.5292563583864549E-4</v>
      </c>
      <c r="K4" s="46">
        <f>VARP('RAW DATA'!$D$3:$D$986)</f>
        <v>9.5292563583864549E-4</v>
      </c>
      <c r="L4" s="46">
        <v>9.5292563583864441E-4</v>
      </c>
      <c r="M4" s="46">
        <v>1.5783596247391813E-4</v>
      </c>
      <c r="N4" s="46">
        <v>1.0986806620486104E-4</v>
      </c>
      <c r="O4" s="46">
        <v>1.517859523312925E-4</v>
      </c>
      <c r="P4" s="46">
        <v>9.8095571482206245E-5</v>
      </c>
      <c r="Q4" s="47">
        <v>1.2733342190881901E-4</v>
      </c>
      <c r="R4" s="47">
        <v>7.0166837278560751E-6</v>
      </c>
      <c r="S4" s="47">
        <v>1.7385309677659568E-4</v>
      </c>
      <c r="T4" s="47">
        <v>1.7761836945346922E-4</v>
      </c>
      <c r="U4" s="47">
        <v>1.5858305058216024E-4</v>
      </c>
      <c r="V4" s="47">
        <v>2.2453901570876694E-4</v>
      </c>
      <c r="W4" s="46">
        <v>1.88903252854478E-4</v>
      </c>
    </row>
    <row r="5" spans="1:23" ht="15.6" x14ac:dyDescent="0.3">
      <c r="A5" s="130" t="s">
        <v>3</v>
      </c>
      <c r="B5" s="40">
        <v>2.1464261223340417E-3</v>
      </c>
      <c r="C5" s="40">
        <v>3.0885191295643478E-2</v>
      </c>
      <c r="D5" s="122">
        <v>0.02</v>
      </c>
      <c r="E5" s="122">
        <v>0.2</v>
      </c>
      <c r="F5" s="121">
        <v>0.02</v>
      </c>
      <c r="I5" s="40">
        <v>1.6516083749123109E-4</v>
      </c>
      <c r="J5" s="40">
        <v>9.5292563583864441E-4</v>
      </c>
      <c r="K5" s="45">
        <f>VARP('RAW DATA'!$E$3:$E$986)</f>
        <v>9.5292563583864549E-4</v>
      </c>
      <c r="L5" s="46">
        <v>1.5783596247391813E-4</v>
      </c>
      <c r="M5" s="46">
        <v>1.0986806620486104E-4</v>
      </c>
      <c r="N5" s="46">
        <v>1.517859523312925E-4</v>
      </c>
      <c r="O5" s="46">
        <v>9.8095571482206245E-5</v>
      </c>
      <c r="P5" s="46">
        <v>1.2733342190881901E-4</v>
      </c>
      <c r="Q5" s="47">
        <v>7.0166837278560751E-6</v>
      </c>
      <c r="R5" s="47">
        <v>1.7385309677659568E-4</v>
      </c>
      <c r="S5" s="47">
        <v>1.7761836945346922E-4</v>
      </c>
      <c r="T5" s="47">
        <v>1.5858305058216024E-4</v>
      </c>
      <c r="U5" s="47">
        <v>1.84407293577455E-4</v>
      </c>
      <c r="V5" s="47">
        <v>2.2453901570876694E-4</v>
      </c>
      <c r="W5" s="46">
        <v>1.88903252854478E-4</v>
      </c>
    </row>
    <row r="6" spans="1:23" ht="15.6" x14ac:dyDescent="0.3">
      <c r="A6" s="130" t="s">
        <v>16</v>
      </c>
      <c r="B6" s="40">
        <v>2.4371921725797798E-3</v>
      </c>
      <c r="C6" s="40">
        <v>3.1773368643761235E-2</v>
      </c>
      <c r="D6" s="122">
        <v>0.02</v>
      </c>
      <c r="E6" s="122">
        <v>0.2</v>
      </c>
      <c r="F6" s="121">
        <v>0.02</v>
      </c>
      <c r="I6" s="40">
        <v>6.03301795478531E-5</v>
      </c>
      <c r="J6" s="40">
        <v>1.5783596247391813E-4</v>
      </c>
      <c r="K6" s="40">
        <v>1.5783596247391813E-4</v>
      </c>
      <c r="L6" s="45">
        <f>VARP('RAW DATA'!$G$3:$G$986)</f>
        <v>1.0085209926197353E-3</v>
      </c>
      <c r="M6" s="40">
        <v>1.8582471594664199E-4</v>
      </c>
      <c r="N6" s="40">
        <v>3.2669343434272105E-4</v>
      </c>
      <c r="O6" s="40">
        <v>8.5836168137674217E-5</v>
      </c>
      <c r="P6" s="40">
        <v>9.0632120088066778E-5</v>
      </c>
      <c r="Q6" s="47">
        <v>-4.448958419820183E-6</v>
      </c>
      <c r="R6" s="47">
        <v>1.5184175335510033E-4</v>
      </c>
      <c r="S6" s="47">
        <v>1.6386870361809742E-4</v>
      </c>
      <c r="T6" s="47">
        <v>1.6475640156896331E-4</v>
      </c>
      <c r="U6" s="47">
        <v>1.8009501507794409E-4</v>
      </c>
      <c r="V6" s="47">
        <v>2.3004539476479432E-4</v>
      </c>
      <c r="W6" s="46">
        <v>3.1196845647044454E-4</v>
      </c>
    </row>
    <row r="7" spans="1:23" ht="15.6" x14ac:dyDescent="0.3">
      <c r="A7" s="130" t="s">
        <v>15</v>
      </c>
      <c r="B7" s="40">
        <v>1.6580696843685975E-3</v>
      </c>
      <c r="C7" s="40">
        <v>2.1902872523362794E-2</v>
      </c>
      <c r="D7" s="122">
        <v>0.02</v>
      </c>
      <c r="E7" s="122">
        <v>0.2</v>
      </c>
      <c r="F7" s="121">
        <v>2.0000000000000011E-2</v>
      </c>
      <c r="I7" s="40">
        <v>4.9171216856057919E-5</v>
      </c>
      <c r="J7" s="40">
        <v>1.0986806620486104E-4</v>
      </c>
      <c r="K7" s="40">
        <v>1.0986806620486104E-4</v>
      </c>
      <c r="L7" s="40">
        <v>1.8582471594664235E-4</v>
      </c>
      <c r="M7" s="45">
        <f>VARP('RAW DATA'!$H$3:$H$986)</f>
        <v>4.7924828836738942E-4</v>
      </c>
      <c r="N7" s="40">
        <v>2.588566811171583E-4</v>
      </c>
      <c r="O7" s="40">
        <v>3.8360331362282325E-5</v>
      </c>
      <c r="P7" s="40">
        <v>5.6361060838502785E-5</v>
      </c>
      <c r="Q7" s="47">
        <v>-3.3865737924054905E-5</v>
      </c>
      <c r="R7" s="47">
        <v>1.3018735994308129E-4</v>
      </c>
      <c r="S7" s="47">
        <v>1.8136511861946623E-4</v>
      </c>
      <c r="T7" s="47">
        <v>1.6663198303123214E-4</v>
      </c>
      <c r="U7" s="47">
        <v>7.5373753387288994E-5</v>
      </c>
      <c r="V7" s="47">
        <v>8.2277988298064587E-5</v>
      </c>
      <c r="W7" s="46">
        <v>1.6921790883675823E-4</v>
      </c>
    </row>
    <row r="8" spans="1:23" ht="15.6" x14ac:dyDescent="0.3">
      <c r="A8" s="130" t="s">
        <v>14</v>
      </c>
      <c r="B8" s="40">
        <v>2.1712348630767236E-3</v>
      </c>
      <c r="C8" s="40">
        <v>3.368940265078102E-2</v>
      </c>
      <c r="D8" s="122">
        <v>0.02</v>
      </c>
      <c r="E8" s="122">
        <v>0.2</v>
      </c>
      <c r="F8" s="121">
        <v>0.02</v>
      </c>
      <c r="I8" s="40">
        <v>9.7821865036616255E-5</v>
      </c>
      <c r="J8" s="40">
        <v>1.517859523312925E-4</v>
      </c>
      <c r="K8" s="40">
        <v>1.517859523312925E-4</v>
      </c>
      <c r="L8" s="40">
        <v>3.2669343434272105E-4</v>
      </c>
      <c r="M8" s="40">
        <v>2.588566811171583E-4</v>
      </c>
      <c r="N8" s="45">
        <f>VARP('RAW DATA'!$I$3:$I$986)</f>
        <v>1.1338224202235992E-3</v>
      </c>
      <c r="O8" s="40">
        <v>5.7626894936925395E-5</v>
      </c>
      <c r="P8" s="40">
        <v>8.8228269374055013E-5</v>
      </c>
      <c r="Q8" s="47">
        <v>-3.260967955194944E-5</v>
      </c>
      <c r="R8" s="47">
        <v>2.418614360662914E-4</v>
      </c>
      <c r="S8" s="47">
        <v>2.8683705450996655E-4</v>
      </c>
      <c r="T8" s="47">
        <v>2.0895331585955599E-4</v>
      </c>
      <c r="U8" s="47">
        <v>1.6570474725743014E-4</v>
      </c>
      <c r="V8" s="47">
        <v>1.7969930190583585E-4</v>
      </c>
      <c r="W8" s="46">
        <v>3.426222090985829E-4</v>
      </c>
    </row>
    <row r="9" spans="1:23" ht="15.6" x14ac:dyDescent="0.3">
      <c r="A9" s="50" t="s">
        <v>23</v>
      </c>
      <c r="B9" s="40">
        <v>5.8635971663671758E-4</v>
      </c>
      <c r="C9" s="40">
        <v>2.1112771556336885E-2</v>
      </c>
      <c r="D9" s="122">
        <v>0.02</v>
      </c>
      <c r="E9" s="122">
        <v>0.2</v>
      </c>
      <c r="F9" s="121">
        <v>2.0000000000000004E-2</v>
      </c>
      <c r="I9" s="40">
        <v>5.3888251096894704E-5</v>
      </c>
      <c r="J9" s="40">
        <v>9.8095571482206205E-5</v>
      </c>
      <c r="K9" s="40">
        <v>9.8095571482206245E-5</v>
      </c>
      <c r="L9" s="40">
        <v>8.5836168137674217E-5</v>
      </c>
      <c r="M9" s="40">
        <v>3.8360331362282325E-5</v>
      </c>
      <c r="N9" s="40">
        <v>5.7626894936925395E-5</v>
      </c>
      <c r="O9" s="45">
        <f>VARP('RAW DATA'!$K$3:$K$986)</f>
        <v>4.4529612571406158E-4</v>
      </c>
      <c r="P9" s="40">
        <v>8.1027214416494144E-5</v>
      </c>
      <c r="Q9" s="47">
        <v>-2.2564533603776875E-6</v>
      </c>
      <c r="R9" s="47">
        <v>8.2782905003316138E-5</v>
      </c>
      <c r="S9" s="47">
        <v>6.7750345165158696E-5</v>
      </c>
      <c r="T9" s="47">
        <v>8.8808048520554756E-5</v>
      </c>
      <c r="U9" s="47">
        <v>8.8092998706549964E-5</v>
      </c>
      <c r="V9" s="47">
        <v>1.0686064970535148E-4</v>
      </c>
      <c r="W9" s="46">
        <v>6.9422198108284809E-5</v>
      </c>
    </row>
    <row r="10" spans="1:23" ht="15.6" x14ac:dyDescent="0.3">
      <c r="A10" s="51" t="s">
        <v>24</v>
      </c>
      <c r="B10" s="40">
        <v>1.0325124119557115E-3</v>
      </c>
      <c r="C10" s="40">
        <v>1.8865175579471313E-2</v>
      </c>
      <c r="D10" s="122">
        <v>0.02</v>
      </c>
      <c r="E10" s="122">
        <v>0.2</v>
      </c>
      <c r="F10" s="121">
        <v>0.02</v>
      </c>
      <c r="I10" s="40">
        <v>7.6466130041595896E-5</v>
      </c>
      <c r="J10" s="40">
        <v>1.2733342190881901E-4</v>
      </c>
      <c r="K10" s="40">
        <v>1.2733342190881901E-4</v>
      </c>
      <c r="L10" s="40">
        <v>9.0632120088066778E-5</v>
      </c>
      <c r="M10" s="40">
        <v>5.6361060838502785E-5</v>
      </c>
      <c r="N10" s="40">
        <v>8.8228269374055013E-5</v>
      </c>
      <c r="O10" s="40">
        <v>8.1027214416494144E-5</v>
      </c>
      <c r="P10" s="45">
        <f>VARP('RAW DATA'!$L$3:$L$986)</f>
        <v>3.555331678865122E-4</v>
      </c>
      <c r="Q10" s="47">
        <v>-9.6193066175847824E-6</v>
      </c>
      <c r="R10" s="47">
        <v>8.4112127992022631E-5</v>
      </c>
      <c r="S10" s="47">
        <v>9.1672710531693933E-5</v>
      </c>
      <c r="T10" s="47">
        <v>1.5743805254428103E-4</v>
      </c>
      <c r="U10" s="47">
        <v>1.4422675413894127E-4</v>
      </c>
      <c r="V10" s="47">
        <v>1.27941651106086E-4</v>
      </c>
      <c r="W10" s="46">
        <v>7.6721487415993905E-5</v>
      </c>
    </row>
    <row r="11" spans="1:23" ht="15.6" x14ac:dyDescent="0.3">
      <c r="A11" s="51" t="s">
        <v>25</v>
      </c>
      <c r="B11" s="40">
        <v>5.5660204508102443E-4</v>
      </c>
      <c r="C11" s="40">
        <v>2.2957517942536785E-2</v>
      </c>
      <c r="D11" s="122">
        <v>0.02</v>
      </c>
      <c r="E11" s="122">
        <v>0.2</v>
      </c>
      <c r="F11" s="121">
        <v>0.02</v>
      </c>
      <c r="I11" s="40">
        <v>4.8610567053539504E-5</v>
      </c>
      <c r="J11" s="40">
        <v>7.0166837278560751E-6</v>
      </c>
      <c r="K11" s="40">
        <v>7.0166837278560751E-6</v>
      </c>
      <c r="L11" s="40">
        <v>-4.448958419820183E-6</v>
      </c>
      <c r="M11" s="40">
        <v>-3.3865737924054905E-5</v>
      </c>
      <c r="N11" s="40">
        <v>-3.260967955194944E-5</v>
      </c>
      <c r="O11" s="40">
        <v>-2.2564533603776875E-6</v>
      </c>
      <c r="P11" s="40">
        <v>-9.6193066175847824E-6</v>
      </c>
      <c r="Q11" s="45">
        <f>VARP('RAW DATA'!$M$3:$M$986)</f>
        <v>5.2651201257165252E-4</v>
      </c>
      <c r="R11" s="47">
        <v>2.4947341698831441E-5</v>
      </c>
      <c r="S11" s="47">
        <v>-7.3582394947983578E-6</v>
      </c>
      <c r="T11" s="47">
        <v>-4.5296734243756483E-6</v>
      </c>
      <c r="U11" s="47">
        <v>-2.6312249257807047E-5</v>
      </c>
      <c r="V11" s="47">
        <v>1.7128122397002987E-5</v>
      </c>
      <c r="W11" s="46">
        <v>6.8126399754608872E-6</v>
      </c>
    </row>
    <row r="12" spans="1:23" ht="15.6" x14ac:dyDescent="0.3">
      <c r="A12" s="50" t="s">
        <v>26</v>
      </c>
      <c r="B12" s="40">
        <v>1.4020999356164803E-3</v>
      </c>
      <c r="C12" s="40">
        <v>2.8322985311600015E-2</v>
      </c>
      <c r="D12" s="122">
        <v>0.02</v>
      </c>
      <c r="E12" s="122">
        <v>0.2</v>
      </c>
      <c r="F12" s="121">
        <v>0.02</v>
      </c>
      <c r="I12" s="40">
        <v>8.7099743624527624E-5</v>
      </c>
      <c r="J12" s="40">
        <v>1.7385309677659568E-4</v>
      </c>
      <c r="K12" s="40">
        <v>1.7385309677659568E-4</v>
      </c>
      <c r="L12" s="40">
        <v>1.5184175335510033E-4</v>
      </c>
      <c r="M12" s="40">
        <v>1.3018735994308129E-4</v>
      </c>
      <c r="N12" s="40">
        <v>2.418614360662914E-4</v>
      </c>
      <c r="O12" s="40">
        <v>8.2782905003316138E-5</v>
      </c>
      <c r="P12" s="40">
        <v>8.4112127992022631E-5</v>
      </c>
      <c r="Q12" s="40">
        <v>2.4947341698831441E-5</v>
      </c>
      <c r="R12" s="45">
        <f>VARP('RAW DATA'!$O$3:$O$986)</f>
        <v>8.0137626169997074E-4</v>
      </c>
      <c r="S12" s="47">
        <v>4.1497760236789831E-4</v>
      </c>
      <c r="T12" s="47">
        <v>2.1838682548720839E-4</v>
      </c>
      <c r="U12" s="47">
        <v>1.2348939603914658E-4</v>
      </c>
      <c r="V12" s="47">
        <v>1.6137006762102351E-4</v>
      </c>
      <c r="W12" s="46">
        <v>2.7047274512811628E-4</v>
      </c>
    </row>
    <row r="13" spans="1:23" ht="15.6" x14ac:dyDescent="0.3">
      <c r="A13" s="50" t="s">
        <v>27</v>
      </c>
      <c r="B13" s="40">
        <v>3.4570085950745661E-3</v>
      </c>
      <c r="C13" s="40">
        <v>3.1763023216721448E-2</v>
      </c>
      <c r="D13" s="122">
        <v>0.02</v>
      </c>
      <c r="E13" s="122">
        <v>0.2</v>
      </c>
      <c r="F13" s="121">
        <v>0.2</v>
      </c>
      <c r="I13" s="40">
        <v>9.5884465533056649E-5</v>
      </c>
      <c r="J13" s="40">
        <v>1.7761836945346922E-4</v>
      </c>
      <c r="K13" s="40">
        <v>1.7761836945346922E-4</v>
      </c>
      <c r="L13" s="40">
        <v>1.6386870361809742E-4</v>
      </c>
      <c r="M13" s="40">
        <v>1.8136511861946623E-4</v>
      </c>
      <c r="N13" s="40">
        <v>2.8683705450996655E-4</v>
      </c>
      <c r="O13" s="40">
        <v>6.7750345165158696E-5</v>
      </c>
      <c r="P13" s="40">
        <v>9.1672710531693933E-5</v>
      </c>
      <c r="Q13" s="40">
        <v>-7.3582394947983578E-6</v>
      </c>
      <c r="R13" s="40">
        <v>4.1497760236789831E-4</v>
      </c>
      <c r="S13" s="45">
        <f>VARP('RAW DATA'!$P$3:$P$986)</f>
        <v>1.0078643495124631E-3</v>
      </c>
      <c r="T13" s="47">
        <v>2.8912718282713128E-4</v>
      </c>
      <c r="U13" s="47">
        <v>1.4805341585795529E-4</v>
      </c>
      <c r="V13" s="47">
        <v>1.7542146986460245E-4</v>
      </c>
      <c r="W13" s="46">
        <v>2.8371575652780761E-4</v>
      </c>
    </row>
    <row r="14" spans="1:23" ht="15.6" x14ac:dyDescent="0.3">
      <c r="A14" s="50" t="s">
        <v>28</v>
      </c>
      <c r="B14" s="40">
        <v>2.0401400848060291E-3</v>
      </c>
      <c r="C14" s="40">
        <v>2.2988460670202982E-2</v>
      </c>
      <c r="D14" s="122">
        <v>0.02</v>
      </c>
      <c r="E14" s="122">
        <v>0.2</v>
      </c>
      <c r="F14" s="121">
        <v>0.02</v>
      </c>
      <c r="I14" s="40">
        <v>1.1382921507367309E-4</v>
      </c>
      <c r="J14" s="40">
        <v>1.5858305058216024E-4</v>
      </c>
      <c r="K14" s="40">
        <v>1.5858305058216024E-4</v>
      </c>
      <c r="L14" s="40">
        <v>1.6475640156896331E-4</v>
      </c>
      <c r="M14" s="40">
        <v>1.6663198303123214E-4</v>
      </c>
      <c r="N14" s="40">
        <v>2.0895331585955599E-4</v>
      </c>
      <c r="O14" s="40">
        <v>8.8808048520554756E-5</v>
      </c>
      <c r="P14" s="40">
        <v>1.5743805254428103E-4</v>
      </c>
      <c r="Q14" s="40">
        <v>-4.5296734243756483E-6</v>
      </c>
      <c r="R14" s="40">
        <v>2.1838682548720839E-4</v>
      </c>
      <c r="S14" s="40">
        <v>2.8912718282713128E-4</v>
      </c>
      <c r="T14" s="45">
        <f>VARP('RAW DATA'!$Q$3:$Q$986)</f>
        <v>5.2793226166434595E-4</v>
      </c>
      <c r="U14" s="47">
        <v>1.721687604136128E-4</v>
      </c>
      <c r="V14" s="47">
        <v>1.6815135875453268E-4</v>
      </c>
      <c r="W14" s="46">
        <v>1.5010744172797575E-4</v>
      </c>
    </row>
    <row r="15" spans="1:23" ht="15.6" x14ac:dyDescent="0.3">
      <c r="A15" s="130" t="s">
        <v>20</v>
      </c>
      <c r="B15" s="40">
        <v>2.491596040116565E-3</v>
      </c>
      <c r="C15" s="40">
        <v>2.9235777573508606E-2</v>
      </c>
      <c r="D15" s="122">
        <v>0.02</v>
      </c>
      <c r="E15" s="122">
        <v>0.2</v>
      </c>
      <c r="F15" s="121">
        <v>0.2</v>
      </c>
      <c r="I15" s="40">
        <v>1.1734187658668174E-4</v>
      </c>
      <c r="J15" s="40">
        <v>1.84407293577455E-4</v>
      </c>
      <c r="K15" s="40">
        <v>1.84407293577455E-4</v>
      </c>
      <c r="L15" s="40">
        <v>1.8009501507794409E-4</v>
      </c>
      <c r="M15" s="40">
        <v>7.5373753387288994E-5</v>
      </c>
      <c r="N15" s="40">
        <v>1.6570474725743014E-4</v>
      </c>
      <c r="O15" s="40">
        <v>8.8092998706549964E-5</v>
      </c>
      <c r="P15" s="40">
        <v>1.4422675413894127E-4</v>
      </c>
      <c r="Q15" s="40">
        <v>-2.6312249257807047E-5</v>
      </c>
      <c r="R15" s="40">
        <v>1.2348939603914658E-4</v>
      </c>
      <c r="S15" s="40">
        <v>1.4805341585795529E-4</v>
      </c>
      <c r="T15" s="40">
        <v>1.721687604136128E-4</v>
      </c>
      <c r="U15" s="45">
        <f>VARP('RAW DATA'!$S$3:$S$986)</f>
        <v>8.5386206157733572E-4</v>
      </c>
      <c r="V15" s="47">
        <v>2.507395254332332E-4</v>
      </c>
      <c r="W15" s="46">
        <v>1.6396350747145355E-4</v>
      </c>
    </row>
    <row r="16" spans="1:23" ht="15.6" x14ac:dyDescent="0.3">
      <c r="A16" s="130" t="s">
        <v>22</v>
      </c>
      <c r="B16" s="40">
        <v>1.1521379570212406E-3</v>
      </c>
      <c r="C16" s="40">
        <v>2.8090106680641977E-2</v>
      </c>
      <c r="D16" s="122">
        <v>0.02</v>
      </c>
      <c r="E16" s="122">
        <v>0.2</v>
      </c>
      <c r="F16" s="121">
        <v>0.02</v>
      </c>
      <c r="I16" s="40">
        <v>1.2768927079227541E-4</v>
      </c>
      <c r="J16" s="40">
        <v>2.2453901570876694E-4</v>
      </c>
      <c r="K16" s="40">
        <v>2.2453901570876694E-4</v>
      </c>
      <c r="L16" s="40">
        <v>2.3004539476479432E-4</v>
      </c>
      <c r="M16" s="40">
        <v>8.2277988298064587E-5</v>
      </c>
      <c r="N16" s="40">
        <v>1.7969930190583585E-4</v>
      </c>
      <c r="O16" s="40">
        <v>1.0686064970535148E-4</v>
      </c>
      <c r="P16" s="40">
        <v>1.27941651106086E-4</v>
      </c>
      <c r="Q16" s="40">
        <v>1.7128122397002987E-5</v>
      </c>
      <c r="R16" s="40">
        <v>1.6137006762102351E-4</v>
      </c>
      <c r="S16" s="40">
        <v>1.7542146986460245E-4</v>
      </c>
      <c r="T16" s="40">
        <v>1.6815135875453268E-4</v>
      </c>
      <c r="U16" s="40">
        <v>2.507395254332332E-4</v>
      </c>
      <c r="V16" s="45">
        <f>VARP('RAW DATA'!$T$3:$T$986)</f>
        <v>7.882522090886582E-4</v>
      </c>
      <c r="W16" s="46">
        <v>1.9236753568151698E-4</v>
      </c>
    </row>
    <row r="17" spans="1:23" ht="15.6" x14ac:dyDescent="0.3">
      <c r="A17" s="130" t="s">
        <v>21</v>
      </c>
      <c r="B17" s="40">
        <v>3.2882935277359811E-3</v>
      </c>
      <c r="C17" s="40">
        <v>3.3464593381200163E-2</v>
      </c>
      <c r="D17" s="122">
        <v>0.02</v>
      </c>
      <c r="E17" s="122">
        <v>0.2</v>
      </c>
      <c r="F17" s="121">
        <v>0.2</v>
      </c>
      <c r="I17" s="40">
        <v>3.8766488894478532E-5</v>
      </c>
      <c r="J17" s="40">
        <v>1.88903252854478E-4</v>
      </c>
      <c r="K17" s="40">
        <v>1.88903252854478E-4</v>
      </c>
      <c r="L17" s="40">
        <v>3.1196845647044454E-4</v>
      </c>
      <c r="M17" s="40">
        <v>1.6921790883675823E-4</v>
      </c>
      <c r="N17" s="40">
        <v>3.426222090985829E-4</v>
      </c>
      <c r="O17" s="40">
        <v>6.9422198108284809E-5</v>
      </c>
      <c r="P17" s="40">
        <v>7.6721487415993905E-5</v>
      </c>
      <c r="Q17" s="40">
        <v>6.8126399754608872E-6</v>
      </c>
      <c r="R17" s="40">
        <v>2.7047274512811628E-4</v>
      </c>
      <c r="S17" s="40">
        <v>2.8371575652780761E-4</v>
      </c>
      <c r="T17" s="40">
        <v>1.5010744172797575E-4</v>
      </c>
      <c r="U17" s="40">
        <v>1.6396350747145355E-4</v>
      </c>
      <c r="V17" s="40">
        <v>1.9236753568151698E-4</v>
      </c>
      <c r="W17" s="45">
        <f>VARP('RAW DATA'!$U$3:$U$986)</f>
        <v>1.1187409217440973E-3</v>
      </c>
    </row>
    <row r="18" spans="1:23" ht="15.6" x14ac:dyDescent="0.3">
      <c r="A18" s="40"/>
      <c r="B18" s="121"/>
      <c r="C18" s="40"/>
      <c r="D18" s="40"/>
      <c r="E18" s="122"/>
      <c r="F18" s="121"/>
    </row>
    <row r="19" spans="1:23" x14ac:dyDescent="0.3">
      <c r="F19" s="3"/>
    </row>
    <row r="20" spans="1:23" ht="15.6" x14ac:dyDescent="0.3">
      <c r="A20" s="50" t="s">
        <v>12</v>
      </c>
      <c r="B20" s="121">
        <f>C20/365</f>
        <v>1.9178082191780824E-4</v>
      </c>
      <c r="C20" s="122">
        <v>7.0000000000000007E-2</v>
      </c>
    </row>
    <row r="21" spans="1:23" ht="15.6" x14ac:dyDescent="0.3">
      <c r="A21" s="50" t="s">
        <v>10</v>
      </c>
      <c r="B21" s="121">
        <f>B22-B20/B23</f>
        <v>-9.1513676507363022E-3</v>
      </c>
      <c r="C21" s="40"/>
    </row>
    <row r="22" spans="1:23" ht="15.6" x14ac:dyDescent="0.3">
      <c r="A22" s="50" t="s">
        <v>5</v>
      </c>
      <c r="B22" s="121">
        <f>SUMPRODUCT(B3:B17,F3:F17)</f>
        <v>2.6340330949114876E-3</v>
      </c>
      <c r="C22" s="121">
        <f>B22*252</f>
        <v>0.66377633991769491</v>
      </c>
      <c r="D22" s="2"/>
    </row>
    <row r="23" spans="1:23" ht="15.6" x14ac:dyDescent="0.3">
      <c r="A23" s="50" t="s">
        <v>60</v>
      </c>
      <c r="B23" s="123">
        <f t="array" ref="B23">SQRT(MMULT(TRANSPOSE(F3:F17),MMULT(I3:W17,F3:F17)))</f>
        <v>1.6272745073062589E-2</v>
      </c>
      <c r="C23" s="40"/>
    </row>
    <row r="24" spans="1:23" ht="15.6" x14ac:dyDescent="0.3">
      <c r="A24" s="131" t="s">
        <v>11</v>
      </c>
      <c r="B24" s="124">
        <f>SUM(F3:F17)</f>
        <v>1.0000000079713542</v>
      </c>
      <c r="C24" s="1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F7B2-19DE-4620-8DFE-E3D7258D1648}">
  <dimension ref="A1:AD26"/>
  <sheetViews>
    <sheetView workbookViewId="0">
      <selection activeCell="C22" sqref="C22"/>
    </sheetView>
  </sheetViews>
  <sheetFormatPr defaultRowHeight="14.4" x14ac:dyDescent="0.3"/>
  <cols>
    <col min="1" max="1" width="22.33203125" bestFit="1" customWidth="1"/>
    <col min="2" max="2" width="12.6640625" bestFit="1" customWidth="1"/>
    <col min="3" max="3" width="17.109375" bestFit="1" customWidth="1"/>
    <col min="4" max="4" width="12.6640625" bestFit="1" customWidth="1"/>
    <col min="5" max="5" width="17.109375" bestFit="1" customWidth="1"/>
    <col min="6" max="6" width="12.6640625" bestFit="1" customWidth="1"/>
    <col min="7" max="7" width="17.109375" bestFit="1" customWidth="1"/>
    <col min="8" max="8" width="12.6640625" bestFit="1" customWidth="1"/>
    <col min="9" max="9" width="17.109375" bestFit="1" customWidth="1"/>
    <col min="10" max="10" width="12.6640625" bestFit="1" customWidth="1"/>
    <col min="11" max="11" width="17.109375" bestFit="1" customWidth="1"/>
    <col min="12" max="12" width="12.6640625" bestFit="1" customWidth="1"/>
    <col min="13" max="13" width="17.109375" bestFit="1" customWidth="1"/>
    <col min="14" max="14" width="12.6640625" bestFit="1" customWidth="1"/>
    <col min="15" max="15" width="17.109375" bestFit="1" customWidth="1"/>
    <col min="16" max="16" width="12.6640625" bestFit="1" customWidth="1"/>
    <col min="17" max="17" width="17.109375" bestFit="1" customWidth="1"/>
    <col min="18" max="18" width="12.6640625" bestFit="1" customWidth="1"/>
    <col min="19" max="19" width="17.109375" bestFit="1" customWidth="1"/>
    <col min="20" max="20" width="12.6640625" bestFit="1" customWidth="1"/>
    <col min="21" max="21" width="17.109375" bestFit="1" customWidth="1"/>
    <col min="22" max="22" width="12.6640625" bestFit="1" customWidth="1"/>
    <col min="23" max="23" width="17.109375" bestFit="1" customWidth="1"/>
    <col min="24" max="24" width="12.6640625" bestFit="1" customWidth="1"/>
    <col min="25" max="25" width="17.109375" bestFit="1" customWidth="1"/>
    <col min="26" max="26" width="12.6640625" bestFit="1" customWidth="1"/>
    <col min="27" max="27" width="17.109375" bestFit="1" customWidth="1"/>
    <col min="28" max="28" width="12.6640625" bestFit="1" customWidth="1"/>
    <col min="29" max="29" width="17.109375" bestFit="1" customWidth="1"/>
    <col min="30" max="30" width="12.6640625" bestFit="1" customWidth="1"/>
  </cols>
  <sheetData>
    <row r="1" spans="1:30" ht="28.8" x14ac:dyDescent="0.3">
      <c r="A1" s="7" t="s">
        <v>1</v>
      </c>
      <c r="B1" s="7"/>
      <c r="C1" s="7" t="s">
        <v>2</v>
      </c>
      <c r="D1" s="7"/>
      <c r="E1" s="7" t="s">
        <v>3</v>
      </c>
      <c r="F1" s="7"/>
      <c r="G1" s="7" t="s">
        <v>16</v>
      </c>
      <c r="H1" s="7"/>
      <c r="I1" s="7" t="s">
        <v>15</v>
      </c>
      <c r="J1" s="7"/>
      <c r="K1" s="7" t="s">
        <v>14</v>
      </c>
      <c r="L1" s="7"/>
      <c r="M1" s="7" t="s">
        <v>23</v>
      </c>
      <c r="N1" s="7"/>
      <c r="O1" s="7" t="s">
        <v>24</v>
      </c>
      <c r="P1" s="7"/>
      <c r="Q1" s="8" t="s">
        <v>25</v>
      </c>
      <c r="R1" s="7"/>
      <c r="S1" s="7" t="s">
        <v>26</v>
      </c>
      <c r="T1" s="7"/>
      <c r="U1" s="7" t="s">
        <v>27</v>
      </c>
      <c r="V1" s="7"/>
      <c r="W1" s="7" t="s">
        <v>28</v>
      </c>
      <c r="X1" s="7"/>
      <c r="Y1" s="7" t="s">
        <v>20</v>
      </c>
      <c r="Z1" s="7"/>
      <c r="AA1" s="7" t="s">
        <v>22</v>
      </c>
      <c r="AB1" s="7"/>
      <c r="AC1" s="7" t="s">
        <v>21</v>
      </c>
      <c r="AD1" s="7"/>
    </row>
    <row r="3" spans="1:30" x14ac:dyDescent="0.3">
      <c r="A3" t="s">
        <v>29</v>
      </c>
      <c r="B3">
        <v>2.4448301140069474E-3</v>
      </c>
      <c r="C3" t="s">
        <v>29</v>
      </c>
      <c r="D3">
        <v>2.1464261223340417E-3</v>
      </c>
      <c r="E3" t="s">
        <v>29</v>
      </c>
      <c r="F3">
        <v>2.1464261223340417E-3</v>
      </c>
      <c r="G3" t="s">
        <v>29</v>
      </c>
      <c r="H3">
        <v>2.4371921725797798E-3</v>
      </c>
      <c r="I3" t="s">
        <v>29</v>
      </c>
      <c r="J3">
        <v>1.6580696843685975E-3</v>
      </c>
      <c r="K3" t="s">
        <v>29</v>
      </c>
      <c r="L3">
        <v>2.1712348630767236E-3</v>
      </c>
      <c r="M3" t="s">
        <v>29</v>
      </c>
      <c r="N3">
        <v>5.8635971663671758E-4</v>
      </c>
      <c r="O3" t="s">
        <v>29</v>
      </c>
      <c r="P3">
        <v>1.0325124119557115E-3</v>
      </c>
      <c r="Q3" t="s">
        <v>29</v>
      </c>
      <c r="R3">
        <v>5.5660204508102443E-4</v>
      </c>
      <c r="S3" t="s">
        <v>29</v>
      </c>
      <c r="T3">
        <v>1.4020999356164803E-3</v>
      </c>
      <c r="U3" t="s">
        <v>29</v>
      </c>
      <c r="V3">
        <v>3.4570085950745661E-3</v>
      </c>
      <c r="W3" t="s">
        <v>29</v>
      </c>
      <c r="X3">
        <v>2.0401400848060291E-3</v>
      </c>
      <c r="Y3" t="s">
        <v>29</v>
      </c>
      <c r="Z3">
        <v>2.491596040116565E-3</v>
      </c>
      <c r="AA3" t="s">
        <v>29</v>
      </c>
      <c r="AB3">
        <v>1.1521379570212406E-3</v>
      </c>
      <c r="AC3" t="s">
        <v>29</v>
      </c>
      <c r="AD3">
        <v>3.2882935277359811E-3</v>
      </c>
    </row>
    <row r="4" spans="1:30" x14ac:dyDescent="0.3">
      <c r="A4" t="s">
        <v>30</v>
      </c>
      <c r="B4">
        <v>7.6743609833642237E-4</v>
      </c>
      <c r="C4" t="s">
        <v>30</v>
      </c>
      <c r="D4">
        <v>9.8458393743043973E-4</v>
      </c>
      <c r="E4" t="s">
        <v>30</v>
      </c>
      <c r="F4">
        <v>9.8458393743043973E-4</v>
      </c>
      <c r="G4" t="s">
        <v>30</v>
      </c>
      <c r="H4">
        <v>1.0128979971419513E-3</v>
      </c>
      <c r="I4" t="s">
        <v>30</v>
      </c>
      <c r="J4">
        <v>6.9823807350454783E-4</v>
      </c>
      <c r="K4" t="s">
        <v>30</v>
      </c>
      <c r="L4">
        <v>1.0739789303576138E-3</v>
      </c>
      <c r="M4" t="s">
        <v>30</v>
      </c>
      <c r="N4">
        <v>6.7305057462732057E-4</v>
      </c>
      <c r="O4" t="s">
        <v>30</v>
      </c>
      <c r="P4">
        <v>6.0139983186610385E-4</v>
      </c>
      <c r="Q4" t="s">
        <v>30</v>
      </c>
      <c r="R4">
        <v>7.3185894149476079E-4</v>
      </c>
      <c r="S4" t="s">
        <v>30</v>
      </c>
      <c r="T4">
        <v>9.0290379395555737E-4</v>
      </c>
      <c r="U4" t="s">
        <v>30</v>
      </c>
      <c r="V4">
        <v>1.0125681969735882E-3</v>
      </c>
      <c r="W4" t="s">
        <v>30</v>
      </c>
      <c r="X4">
        <v>7.328453596246922E-4</v>
      </c>
      <c r="Y4" t="s">
        <v>30</v>
      </c>
      <c r="Z4">
        <v>9.3200254845842378E-4</v>
      </c>
      <c r="AA4" t="s">
        <v>30</v>
      </c>
      <c r="AB4">
        <v>8.954798943521116E-4</v>
      </c>
      <c r="AC4" t="s">
        <v>30</v>
      </c>
      <c r="AD4">
        <v>1.0668122725993373E-3</v>
      </c>
    </row>
    <row r="5" spans="1:30" x14ac:dyDescent="0.3">
      <c r="A5" t="s">
        <v>31</v>
      </c>
      <c r="B5">
        <v>-4.1537817435000003E-4</v>
      </c>
      <c r="C5" t="s">
        <v>31</v>
      </c>
      <c r="D5">
        <v>-3.0028233435000001E-3</v>
      </c>
      <c r="E5" t="s">
        <v>31</v>
      </c>
      <c r="F5">
        <v>-3.0028233435000001E-3</v>
      </c>
      <c r="G5" t="s">
        <v>31</v>
      </c>
      <c r="H5">
        <v>-9.3023255800000004E-5</v>
      </c>
      <c r="I5" t="s">
        <v>31</v>
      </c>
      <c r="J5">
        <v>1.541274817E-3</v>
      </c>
      <c r="K5" t="s">
        <v>31</v>
      </c>
      <c r="L5">
        <v>-1.1746607029999999E-3</v>
      </c>
      <c r="M5" t="s">
        <v>31</v>
      </c>
      <c r="N5">
        <v>-1.6129683919999999E-3</v>
      </c>
      <c r="O5" t="s">
        <v>31</v>
      </c>
      <c r="P5">
        <v>4.1895279119999999E-4</v>
      </c>
      <c r="Q5" t="s">
        <v>31</v>
      </c>
      <c r="R5">
        <v>1.1716787339999999E-3</v>
      </c>
      <c r="S5" t="s">
        <v>31</v>
      </c>
      <c r="T5">
        <v>-1.26924260869761E-3</v>
      </c>
      <c r="U5" t="s">
        <v>31</v>
      </c>
      <c r="V5">
        <v>1.804995506541238E-3</v>
      </c>
      <c r="W5" t="s">
        <v>31</v>
      </c>
      <c r="X5">
        <v>1.9131360474349823E-3</v>
      </c>
      <c r="Y5" t="s">
        <v>31</v>
      </c>
      <c r="Z5">
        <v>7.5689386934999999E-4</v>
      </c>
      <c r="AA5" t="s">
        <v>31</v>
      </c>
      <c r="AB5">
        <v>-1.5170207075E-3</v>
      </c>
      <c r="AC5" t="s">
        <v>31</v>
      </c>
      <c r="AD5">
        <v>-5.4014431819999998E-4</v>
      </c>
    </row>
    <row r="6" spans="1:30" x14ac:dyDescent="0.3">
      <c r="A6" t="s">
        <v>32</v>
      </c>
      <c r="B6">
        <v>0</v>
      </c>
      <c r="C6" t="s">
        <v>32</v>
      </c>
      <c r="D6">
        <v>0</v>
      </c>
      <c r="E6" t="s">
        <v>32</v>
      </c>
      <c r="F6">
        <v>0</v>
      </c>
      <c r="G6" t="s">
        <v>32</v>
      </c>
      <c r="H6">
        <v>0</v>
      </c>
      <c r="I6" t="s">
        <v>32</v>
      </c>
      <c r="J6">
        <v>0</v>
      </c>
      <c r="K6" t="s">
        <v>32</v>
      </c>
      <c r="L6">
        <v>0</v>
      </c>
      <c r="M6" t="s">
        <v>32</v>
      </c>
      <c r="N6" t="e">
        <v>#N/A</v>
      </c>
      <c r="O6" t="s">
        <v>32</v>
      </c>
      <c r="P6">
        <v>0</v>
      </c>
      <c r="Q6" t="s">
        <v>32</v>
      </c>
      <c r="R6" t="e">
        <v>#N/A</v>
      </c>
      <c r="S6" t="s">
        <v>32</v>
      </c>
      <c r="T6" t="e">
        <v>#N/A</v>
      </c>
      <c r="U6" t="s">
        <v>32</v>
      </c>
      <c r="V6">
        <v>0</v>
      </c>
      <c r="W6" t="s">
        <v>32</v>
      </c>
      <c r="X6">
        <v>0</v>
      </c>
      <c r="Y6" t="s">
        <v>32</v>
      </c>
      <c r="Z6">
        <v>0</v>
      </c>
      <c r="AA6" t="s">
        <v>32</v>
      </c>
      <c r="AB6">
        <v>0</v>
      </c>
      <c r="AC6" t="s">
        <v>32</v>
      </c>
      <c r="AD6">
        <v>0</v>
      </c>
    </row>
    <row r="7" spans="1:30" x14ac:dyDescent="0.3">
      <c r="A7" t="s">
        <v>33</v>
      </c>
      <c r="B7">
        <v>2.407352974512366E-2</v>
      </c>
      <c r="C7" t="s">
        <v>33</v>
      </c>
      <c r="D7">
        <v>3.0885191295643478E-2</v>
      </c>
      <c r="E7" t="s">
        <v>33</v>
      </c>
      <c r="F7">
        <v>3.0885191295643478E-2</v>
      </c>
      <c r="G7" t="s">
        <v>33</v>
      </c>
      <c r="H7">
        <v>3.1773368643761235E-2</v>
      </c>
      <c r="I7" t="s">
        <v>33</v>
      </c>
      <c r="J7">
        <v>2.1902872523362794E-2</v>
      </c>
      <c r="K7" t="s">
        <v>33</v>
      </c>
      <c r="L7">
        <v>3.368940265078102E-2</v>
      </c>
      <c r="M7" t="s">
        <v>33</v>
      </c>
      <c r="N7">
        <v>2.1112771556336885E-2</v>
      </c>
      <c r="O7" t="s">
        <v>33</v>
      </c>
      <c r="P7">
        <v>1.8865175579471313E-2</v>
      </c>
      <c r="Q7" t="s">
        <v>33</v>
      </c>
      <c r="R7">
        <v>2.2957517942536785E-2</v>
      </c>
      <c r="S7" t="s">
        <v>33</v>
      </c>
      <c r="T7">
        <v>2.8322985311600015E-2</v>
      </c>
      <c r="U7" t="s">
        <v>33</v>
      </c>
      <c r="V7">
        <v>3.1763023216721448E-2</v>
      </c>
      <c r="W7" t="s">
        <v>33</v>
      </c>
      <c r="X7">
        <v>2.2988460670202982E-2</v>
      </c>
      <c r="Y7" t="s">
        <v>33</v>
      </c>
      <c r="Z7">
        <v>2.9235777573508606E-2</v>
      </c>
      <c r="AA7" t="s">
        <v>33</v>
      </c>
      <c r="AB7">
        <v>2.8090106680641977E-2</v>
      </c>
      <c r="AC7" t="s">
        <v>33</v>
      </c>
      <c r="AD7">
        <v>3.3464593381200163E-2</v>
      </c>
    </row>
    <row r="8" spans="1:30" x14ac:dyDescent="0.3">
      <c r="A8" t="s">
        <v>34</v>
      </c>
      <c r="B8">
        <v>5.7953483438935366E-4</v>
      </c>
      <c r="C8" t="s">
        <v>34</v>
      </c>
      <c r="D8">
        <v>9.538950413684916E-4</v>
      </c>
      <c r="E8" t="s">
        <v>34</v>
      </c>
      <c r="F8">
        <v>9.538950413684916E-4</v>
      </c>
      <c r="G8" t="s">
        <v>34</v>
      </c>
      <c r="H8">
        <v>1.0095469549723495E-3</v>
      </c>
      <c r="I8" t="s">
        <v>34</v>
      </c>
      <c r="J8">
        <v>4.797358247746808E-4</v>
      </c>
      <c r="K8" t="s">
        <v>34</v>
      </c>
      <c r="L8">
        <v>1.1349758509664513E-3</v>
      </c>
      <c r="M8" t="s">
        <v>34</v>
      </c>
      <c r="N8">
        <v>4.4574912279006778E-4</v>
      </c>
      <c r="O8" t="s">
        <v>34</v>
      </c>
      <c r="P8">
        <v>3.5589484964428081E-4</v>
      </c>
      <c r="Q8" t="s">
        <v>34</v>
      </c>
      <c r="R8">
        <v>5.2704763008189844E-4</v>
      </c>
      <c r="S8" t="s">
        <v>34</v>
      </c>
      <c r="T8">
        <v>8.0219149696111023E-4</v>
      </c>
      <c r="U8" t="s">
        <v>34</v>
      </c>
      <c r="V8">
        <v>1.0088896438659855E-3</v>
      </c>
      <c r="W8" t="s">
        <v>34</v>
      </c>
      <c r="X8">
        <v>5.2846932398546936E-4</v>
      </c>
      <c r="Y8" t="s">
        <v>34</v>
      </c>
      <c r="Z8">
        <v>8.5473069032766867E-4</v>
      </c>
      <c r="AA8" t="s">
        <v>34</v>
      </c>
      <c r="AB8">
        <v>7.8905409332984697E-4</v>
      </c>
      <c r="AC8" t="s">
        <v>34</v>
      </c>
      <c r="AD8">
        <v>1.1198790101690657E-3</v>
      </c>
    </row>
    <row r="9" spans="1:30" x14ac:dyDescent="0.3">
      <c r="A9" t="s">
        <v>35</v>
      </c>
      <c r="B9">
        <v>3.657773198137539</v>
      </c>
      <c r="C9" t="s">
        <v>35</v>
      </c>
      <c r="D9">
        <v>4.8033047713601338</v>
      </c>
      <c r="E9" t="s">
        <v>35</v>
      </c>
      <c r="F9">
        <v>4.8033047713601338</v>
      </c>
      <c r="G9" t="s">
        <v>35</v>
      </c>
      <c r="H9">
        <v>6.3045250647698676</v>
      </c>
      <c r="I9" t="s">
        <v>35</v>
      </c>
      <c r="J9">
        <v>5.1074558665949947</v>
      </c>
      <c r="K9" t="s">
        <v>35</v>
      </c>
      <c r="L9">
        <v>3.6226858896255871</v>
      </c>
      <c r="M9" t="s">
        <v>35</v>
      </c>
      <c r="N9">
        <v>12.912199709036964</v>
      </c>
      <c r="O9" t="s">
        <v>35</v>
      </c>
      <c r="P9">
        <v>3.0223755634685752</v>
      </c>
      <c r="Q9" t="s">
        <v>35</v>
      </c>
      <c r="R9">
        <v>4.3712530277257624</v>
      </c>
      <c r="S9" t="s">
        <v>35</v>
      </c>
      <c r="T9">
        <v>3.502658058534875</v>
      </c>
      <c r="U9" t="s">
        <v>35</v>
      </c>
      <c r="V9">
        <v>2.8209786215289538</v>
      </c>
      <c r="W9" t="s">
        <v>35</v>
      </c>
      <c r="X9">
        <v>2.5229326797982665</v>
      </c>
      <c r="Y9" t="s">
        <v>35</v>
      </c>
      <c r="Z9">
        <v>3.4991871685429938</v>
      </c>
      <c r="AA9" t="s">
        <v>35</v>
      </c>
      <c r="AB9">
        <v>4.836698520698504</v>
      </c>
      <c r="AC9" t="s">
        <v>35</v>
      </c>
      <c r="AD9">
        <v>3.7367061852574937</v>
      </c>
    </row>
    <row r="10" spans="1:30" x14ac:dyDescent="0.3">
      <c r="A10" t="s">
        <v>36</v>
      </c>
      <c r="B10">
        <v>0.86048483101719286</v>
      </c>
      <c r="C10" t="s">
        <v>36</v>
      </c>
      <c r="D10">
        <v>1.3190439460495227</v>
      </c>
      <c r="E10" t="s">
        <v>36</v>
      </c>
      <c r="F10">
        <v>1.3190439460495227</v>
      </c>
      <c r="G10" t="s">
        <v>36</v>
      </c>
      <c r="H10">
        <v>1.0306592445835925</v>
      </c>
      <c r="I10" t="s">
        <v>36</v>
      </c>
      <c r="J10">
        <v>0.2996870236252141</v>
      </c>
      <c r="K10" t="s">
        <v>36</v>
      </c>
      <c r="L10">
        <v>0.69752471975848518</v>
      </c>
      <c r="M10" t="s">
        <v>36</v>
      </c>
      <c r="N10">
        <v>2.303786377211881</v>
      </c>
      <c r="O10" t="s">
        <v>36</v>
      </c>
      <c r="P10">
        <v>0.19689398621980225</v>
      </c>
      <c r="Q10" t="s">
        <v>36</v>
      </c>
      <c r="R10">
        <v>-0.32842350746693155</v>
      </c>
      <c r="S10" t="s">
        <v>36</v>
      </c>
      <c r="T10">
        <v>0.92231674813140774</v>
      </c>
      <c r="U10" t="s">
        <v>36</v>
      </c>
      <c r="V10">
        <v>0.21596168734660531</v>
      </c>
      <c r="W10" t="s">
        <v>36</v>
      </c>
      <c r="X10">
        <v>-8.1784378150506626E-2</v>
      </c>
      <c r="Y10" t="s">
        <v>36</v>
      </c>
      <c r="Z10">
        <v>0.59580628993495077</v>
      </c>
      <c r="AA10" t="s">
        <v>36</v>
      </c>
      <c r="AB10">
        <v>1.1382805986432587</v>
      </c>
      <c r="AC10" t="s">
        <v>36</v>
      </c>
      <c r="AD10">
        <v>1.0503519338246634</v>
      </c>
    </row>
    <row r="11" spans="1:30" x14ac:dyDescent="0.3">
      <c r="A11" t="s">
        <v>37</v>
      </c>
      <c r="B11">
        <v>0.25608038438999997</v>
      </c>
      <c r="C11" t="s">
        <v>37</v>
      </c>
      <c r="D11">
        <v>0.27839294463000003</v>
      </c>
      <c r="E11" t="s">
        <v>37</v>
      </c>
      <c r="F11">
        <v>0.27839294463000003</v>
      </c>
      <c r="G11" t="s">
        <v>37</v>
      </c>
      <c r="H11">
        <v>0.39060358419999996</v>
      </c>
      <c r="I11" t="s">
        <v>37</v>
      </c>
      <c r="J11">
        <v>0.26860222150000002</v>
      </c>
      <c r="K11" t="s">
        <v>37</v>
      </c>
      <c r="L11">
        <v>0.3581160639</v>
      </c>
      <c r="M11" t="s">
        <v>37</v>
      </c>
      <c r="N11">
        <v>0.23295488182000001</v>
      </c>
      <c r="O11" t="s">
        <v>37</v>
      </c>
      <c r="P11">
        <v>0.20228899537</v>
      </c>
      <c r="Q11" t="s">
        <v>37</v>
      </c>
      <c r="R11">
        <v>0.27745932849999999</v>
      </c>
      <c r="S11" t="s">
        <v>37</v>
      </c>
      <c r="T11">
        <v>0.23460564075197499</v>
      </c>
      <c r="U11" t="s">
        <v>37</v>
      </c>
      <c r="V11">
        <v>0.33646008065217431</v>
      </c>
      <c r="W11" t="s">
        <v>37</v>
      </c>
      <c r="X11">
        <v>0.214347656270511</v>
      </c>
      <c r="Y11" t="s">
        <v>37</v>
      </c>
      <c r="Z11">
        <v>0.29083309070000002</v>
      </c>
      <c r="AA11" t="s">
        <v>37</v>
      </c>
      <c r="AB11">
        <v>0.27270654080000001</v>
      </c>
      <c r="AC11" t="s">
        <v>37</v>
      </c>
      <c r="AD11">
        <v>0.3046849888</v>
      </c>
    </row>
    <row r="12" spans="1:30" x14ac:dyDescent="0.3">
      <c r="A12" t="s">
        <v>38</v>
      </c>
      <c r="B12">
        <v>-9.2861194389999999E-2</v>
      </c>
      <c r="C12" t="s">
        <v>38</v>
      </c>
      <c r="D12">
        <v>-7.8392944630000003E-2</v>
      </c>
      <c r="E12" t="s">
        <v>38</v>
      </c>
      <c r="F12">
        <v>-7.8392944630000003E-2</v>
      </c>
      <c r="G12" t="s">
        <v>38</v>
      </c>
      <c r="H12">
        <v>-0.19079979089999999</v>
      </c>
      <c r="I12" t="s">
        <v>38</v>
      </c>
      <c r="J12">
        <v>-0.13526888819999999</v>
      </c>
      <c r="K12" t="s">
        <v>38</v>
      </c>
      <c r="L12">
        <v>-0.15811606389999999</v>
      </c>
      <c r="M12" t="s">
        <v>38</v>
      </c>
      <c r="N12">
        <v>-6.0759710420000002E-2</v>
      </c>
      <c r="O12" t="s">
        <v>38</v>
      </c>
      <c r="P12">
        <v>-7.8056984570000001E-2</v>
      </c>
      <c r="Q12" t="s">
        <v>38</v>
      </c>
      <c r="R12">
        <v>-0.15826765379999999</v>
      </c>
      <c r="S12" t="s">
        <v>38</v>
      </c>
      <c r="T12">
        <v>-9.644342174316746E-2</v>
      </c>
      <c r="U12" t="s">
        <v>38</v>
      </c>
      <c r="V12">
        <v>-0.1999615643316997</v>
      </c>
      <c r="W12" t="s">
        <v>38</v>
      </c>
      <c r="X12">
        <v>-0.12608918503331629</v>
      </c>
      <c r="Y12" t="s">
        <v>38</v>
      </c>
      <c r="Z12">
        <v>-0.10541642399999999</v>
      </c>
      <c r="AA12" t="s">
        <v>38</v>
      </c>
      <c r="AB12">
        <v>-0.10044422510000001</v>
      </c>
      <c r="AC12" t="s">
        <v>38</v>
      </c>
      <c r="AD12">
        <v>-0.10481867860000001</v>
      </c>
    </row>
    <row r="13" spans="1:30" x14ac:dyDescent="0.3">
      <c r="A13" t="s">
        <v>39</v>
      </c>
      <c r="B13">
        <v>0.16321918999999999</v>
      </c>
      <c r="C13" t="s">
        <v>39</v>
      </c>
      <c r="D13">
        <v>0.2</v>
      </c>
      <c r="E13" t="s">
        <v>39</v>
      </c>
      <c r="F13">
        <v>0.2</v>
      </c>
      <c r="G13" t="s">
        <v>39</v>
      </c>
      <c r="H13">
        <v>0.1998037933</v>
      </c>
      <c r="I13" t="s">
        <v>39</v>
      </c>
      <c r="J13">
        <v>0.1333333333</v>
      </c>
      <c r="K13" t="s">
        <v>39</v>
      </c>
      <c r="L13">
        <v>0.2</v>
      </c>
      <c r="M13" t="s">
        <v>39</v>
      </c>
      <c r="N13">
        <v>0.17219517140000001</v>
      </c>
      <c r="O13" t="s">
        <v>39</v>
      </c>
      <c r="P13">
        <v>0.1242320108</v>
      </c>
      <c r="Q13" t="s">
        <v>39</v>
      </c>
      <c r="R13">
        <v>0.1191916747</v>
      </c>
      <c r="S13" t="s">
        <v>39</v>
      </c>
      <c r="T13">
        <v>0.13816221900880754</v>
      </c>
      <c r="U13" t="s">
        <v>39</v>
      </c>
      <c r="V13">
        <v>0.13649851632047461</v>
      </c>
      <c r="W13" t="s">
        <v>39</v>
      </c>
      <c r="X13">
        <v>8.8258471237194727E-2</v>
      </c>
      <c r="Y13" t="s">
        <v>39</v>
      </c>
      <c r="Z13">
        <v>0.18541666670000001</v>
      </c>
      <c r="AA13" t="s">
        <v>39</v>
      </c>
      <c r="AB13">
        <v>0.1722623157</v>
      </c>
      <c r="AC13" t="s">
        <v>39</v>
      </c>
      <c r="AD13">
        <v>0.19986631020000001</v>
      </c>
    </row>
    <row r="14" spans="1:30" x14ac:dyDescent="0.3">
      <c r="A14" t="s">
        <v>40</v>
      </c>
      <c r="B14">
        <v>2.4057128321828363</v>
      </c>
      <c r="C14" t="s">
        <v>40</v>
      </c>
      <c r="D14">
        <v>2.1120833043766969</v>
      </c>
      <c r="E14" t="s">
        <v>40</v>
      </c>
      <c r="F14">
        <v>2.1120833043766969</v>
      </c>
      <c r="G14" t="s">
        <v>40</v>
      </c>
      <c r="H14">
        <v>2.3981970978185032</v>
      </c>
      <c r="I14" t="s">
        <v>40</v>
      </c>
      <c r="J14">
        <v>1.6315405694187</v>
      </c>
      <c r="K14" t="s">
        <v>40</v>
      </c>
      <c r="L14">
        <v>2.1364951052674961</v>
      </c>
      <c r="M14" t="s">
        <v>40</v>
      </c>
      <c r="N14">
        <v>0.57697796117053013</v>
      </c>
      <c r="O14" t="s">
        <v>40</v>
      </c>
      <c r="P14">
        <v>1.0159922133644201</v>
      </c>
      <c r="Q14" t="s">
        <v>40</v>
      </c>
      <c r="R14">
        <v>0.54769641235972799</v>
      </c>
      <c r="S14" t="s">
        <v>40</v>
      </c>
      <c r="T14">
        <v>1.3796663366466166</v>
      </c>
      <c r="U14" t="s">
        <v>40</v>
      </c>
      <c r="V14">
        <v>3.4016964575533732</v>
      </c>
      <c r="W14" t="s">
        <v>40</v>
      </c>
      <c r="X14">
        <v>2.0074978434491326</v>
      </c>
      <c r="Y14" t="s">
        <v>40</v>
      </c>
      <c r="Z14">
        <v>2.4517305034747001</v>
      </c>
      <c r="AA14" t="s">
        <v>40</v>
      </c>
      <c r="AB14">
        <v>1.1337037497089006</v>
      </c>
      <c r="AC14" t="s">
        <v>40</v>
      </c>
      <c r="AD14">
        <v>3.2356808312922052</v>
      </c>
    </row>
    <row r="15" spans="1:30" ht="15" thickBot="1" x14ac:dyDescent="0.35">
      <c r="A15" s="6" t="s">
        <v>41</v>
      </c>
      <c r="B15" s="6">
        <v>984</v>
      </c>
      <c r="C15" s="6" t="s">
        <v>41</v>
      </c>
      <c r="D15" s="6">
        <v>984</v>
      </c>
      <c r="E15" s="6" t="s">
        <v>41</v>
      </c>
      <c r="F15" s="6">
        <v>984</v>
      </c>
      <c r="G15" s="6" t="s">
        <v>41</v>
      </c>
      <c r="H15" s="6">
        <v>984</v>
      </c>
      <c r="I15" s="6" t="s">
        <v>41</v>
      </c>
      <c r="J15" s="6">
        <v>984</v>
      </c>
      <c r="K15" s="6" t="s">
        <v>41</v>
      </c>
      <c r="L15" s="6">
        <v>984</v>
      </c>
      <c r="M15" s="6" t="s">
        <v>41</v>
      </c>
      <c r="N15" s="6">
        <v>984</v>
      </c>
      <c r="O15" s="6" t="s">
        <v>41</v>
      </c>
      <c r="P15" s="6">
        <v>984</v>
      </c>
      <c r="Q15" s="6" t="s">
        <v>41</v>
      </c>
      <c r="R15" s="6">
        <v>984</v>
      </c>
      <c r="S15" s="6" t="s">
        <v>41</v>
      </c>
      <c r="T15" s="6">
        <v>984</v>
      </c>
      <c r="U15" s="6" t="s">
        <v>41</v>
      </c>
      <c r="V15" s="6">
        <v>984</v>
      </c>
      <c r="W15" s="6" t="s">
        <v>41</v>
      </c>
      <c r="X15" s="6">
        <v>984</v>
      </c>
      <c r="Y15" s="6" t="s">
        <v>41</v>
      </c>
      <c r="Z15" s="6">
        <v>984</v>
      </c>
      <c r="AA15" s="6" t="s">
        <v>41</v>
      </c>
      <c r="AB15" s="6">
        <v>984</v>
      </c>
      <c r="AC15" s="6" t="s">
        <v>41</v>
      </c>
      <c r="AD15" s="6">
        <v>984</v>
      </c>
    </row>
    <row r="18" spans="2:30" x14ac:dyDescent="0.3">
      <c r="B18" s="3">
        <f>(1+B3)^252-1</f>
        <v>0.85029537316155523</v>
      </c>
      <c r="C18" s="3"/>
      <c r="D18" s="3">
        <f t="shared" ref="D18:AD18" si="0">(1+D3)^252-1</f>
        <v>0.71655557767239064</v>
      </c>
      <c r="E18" s="3"/>
      <c r="F18" s="3">
        <f t="shared" si="0"/>
        <v>0.71655557767239064</v>
      </c>
      <c r="G18" s="3"/>
      <c r="H18" s="3">
        <f t="shared" si="0"/>
        <v>0.84674607708348337</v>
      </c>
      <c r="I18" s="3"/>
      <c r="J18" s="3">
        <f t="shared" si="0"/>
        <v>0.51814249426465486</v>
      </c>
      <c r="K18" s="3" t="e">
        <f t="shared" si="0"/>
        <v>#VALUE!</v>
      </c>
      <c r="L18" s="3">
        <f t="shared" si="0"/>
        <v>0.7272974976974047</v>
      </c>
      <c r="M18" s="3"/>
      <c r="N18" s="3">
        <f t="shared" si="0"/>
        <v>0.15918751833801315</v>
      </c>
      <c r="O18" s="3"/>
      <c r="P18" s="3">
        <f t="shared" si="0"/>
        <v>0.29700647016857706</v>
      </c>
      <c r="Q18" s="3"/>
      <c r="R18" s="3">
        <f t="shared" si="0"/>
        <v>0.15053228786708162</v>
      </c>
      <c r="S18" s="3"/>
      <c r="T18" s="3">
        <f t="shared" si="0"/>
        <v>0.42344745377419746</v>
      </c>
      <c r="U18" s="3"/>
      <c r="V18" s="3">
        <f t="shared" si="0"/>
        <v>1.3861085398364152</v>
      </c>
      <c r="W18" s="3"/>
      <c r="X18" s="3">
        <f t="shared" si="0"/>
        <v>0.67128297493832689</v>
      </c>
      <c r="Y18" s="3"/>
      <c r="Z18" s="3">
        <f t="shared" si="0"/>
        <v>0.87217580128746652</v>
      </c>
      <c r="AA18" s="3"/>
      <c r="AB18" s="3">
        <f t="shared" si="0"/>
        <v>0.33665688994752485</v>
      </c>
      <c r="AC18" s="3"/>
      <c r="AD18" s="3">
        <f t="shared" si="0"/>
        <v>1.2871134634766359</v>
      </c>
    </row>
    <row r="20" spans="2:30" x14ac:dyDescent="0.3">
      <c r="B20" s="9">
        <f>B7*SQRT(252)</f>
        <v>0.38215543731068008</v>
      </c>
      <c r="C20" s="9" t="e">
        <f t="shared" ref="C20:AD20" si="1">C7*SQRT(252)</f>
        <v>#VALUE!</v>
      </c>
      <c r="D20" s="9">
        <f t="shared" si="1"/>
        <v>0.49028721217757648</v>
      </c>
      <c r="E20" s="9" t="e">
        <f t="shared" si="1"/>
        <v>#VALUE!</v>
      </c>
      <c r="F20" s="9">
        <f t="shared" si="1"/>
        <v>0.49028721217757648</v>
      </c>
      <c r="G20" s="9" t="e">
        <f t="shared" si="1"/>
        <v>#VALUE!</v>
      </c>
      <c r="H20" s="9">
        <f t="shared" si="1"/>
        <v>0.50438659047701906</v>
      </c>
      <c r="I20" s="9" t="e">
        <f t="shared" si="1"/>
        <v>#VALUE!</v>
      </c>
      <c r="J20" s="9">
        <f t="shared" si="1"/>
        <v>0.34769732216860627</v>
      </c>
      <c r="K20" s="9" t="e">
        <f t="shared" si="1"/>
        <v>#VALUE!</v>
      </c>
      <c r="L20" s="9">
        <f t="shared" si="1"/>
        <v>0.53480268739372072</v>
      </c>
      <c r="M20" s="9" t="e">
        <f t="shared" si="1"/>
        <v>#VALUE!</v>
      </c>
      <c r="N20" s="9">
        <f t="shared" si="1"/>
        <v>0.33515485815231311</v>
      </c>
      <c r="O20" s="9" t="e">
        <f t="shared" si="1"/>
        <v>#VALUE!</v>
      </c>
      <c r="P20" s="9">
        <f t="shared" si="1"/>
        <v>0.29947537813709957</v>
      </c>
      <c r="Q20" s="9" t="e">
        <f t="shared" si="1"/>
        <v>#VALUE!</v>
      </c>
      <c r="R20" s="9">
        <f t="shared" si="1"/>
        <v>0.36443929917153339</v>
      </c>
      <c r="S20" s="9" t="e">
        <f t="shared" si="1"/>
        <v>#VALUE!</v>
      </c>
      <c r="T20" s="9">
        <f t="shared" si="1"/>
        <v>0.44961345312857331</v>
      </c>
      <c r="U20" s="9" t="e">
        <f t="shared" si="1"/>
        <v>#VALUE!</v>
      </c>
      <c r="V20" s="9">
        <f t="shared" si="1"/>
        <v>0.50422236191409486</v>
      </c>
      <c r="W20" s="9" t="e">
        <f t="shared" si="1"/>
        <v>#VALUE!</v>
      </c>
      <c r="X20" s="9">
        <f t="shared" si="1"/>
        <v>0.36493049974527791</v>
      </c>
      <c r="Y20" s="9" t="e">
        <f t="shared" si="1"/>
        <v>#VALUE!</v>
      </c>
      <c r="Z20" s="9">
        <f t="shared" si="1"/>
        <v>0.46410358107061894</v>
      </c>
      <c r="AA20" s="9" t="e">
        <f t="shared" si="1"/>
        <v>#VALUE!</v>
      </c>
      <c r="AB20" s="9">
        <f t="shared" si="1"/>
        <v>0.44591661946951638</v>
      </c>
      <c r="AC20" s="9" t="e">
        <f t="shared" si="1"/>
        <v>#VALUE!</v>
      </c>
      <c r="AD20" s="9">
        <f t="shared" si="1"/>
        <v>0.53123395087532255</v>
      </c>
    </row>
    <row r="26" spans="2:30" x14ac:dyDescent="0.3">
      <c r="D26" s="3">
        <v>2.4448301140069474E-3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9EA1-F0A6-4367-83E7-FB466487D9CE}">
  <dimension ref="A1:P16"/>
  <sheetViews>
    <sheetView topLeftCell="B1" zoomScale="111" workbookViewId="0">
      <selection activeCell="F24" sqref="F24"/>
    </sheetView>
  </sheetViews>
  <sheetFormatPr defaultRowHeight="14.4" x14ac:dyDescent="0.3"/>
  <cols>
    <col min="1" max="1" width="27.109375" customWidth="1"/>
    <col min="2" max="2" width="27.21875" customWidth="1"/>
    <col min="3" max="3" width="12.21875" bestFit="1" customWidth="1"/>
    <col min="4" max="4" width="13.5546875" bestFit="1" customWidth="1"/>
    <col min="5" max="5" width="15.21875" customWidth="1"/>
    <col min="6" max="9" width="14.6640625" bestFit="1" customWidth="1"/>
    <col min="10" max="10" width="14.88671875" bestFit="1" customWidth="1"/>
    <col min="11" max="11" width="14.109375" bestFit="1" customWidth="1"/>
    <col min="12" max="14" width="14.88671875" bestFit="1" customWidth="1"/>
    <col min="15" max="15" width="14.109375" bestFit="1" customWidth="1"/>
    <col min="16" max="16" width="12.88671875" bestFit="1" customWidth="1"/>
  </cols>
  <sheetData>
    <row r="1" spans="1:16" ht="32.4" x14ac:dyDescent="0.35">
      <c r="A1" s="126"/>
      <c r="B1" s="48" t="s">
        <v>1</v>
      </c>
      <c r="C1" s="48" t="s">
        <v>2</v>
      </c>
      <c r="D1" s="48" t="s">
        <v>3</v>
      </c>
      <c r="E1" s="48" t="s">
        <v>16</v>
      </c>
      <c r="F1" s="48" t="s">
        <v>15</v>
      </c>
      <c r="G1" s="48" t="s">
        <v>14</v>
      </c>
      <c r="H1" s="48" t="s">
        <v>23</v>
      </c>
      <c r="I1" s="48" t="s">
        <v>24</v>
      </c>
      <c r="J1" s="49" t="s">
        <v>25</v>
      </c>
      <c r="K1" s="48" t="s">
        <v>26</v>
      </c>
      <c r="L1" s="48" t="s">
        <v>27</v>
      </c>
      <c r="M1" s="48" t="s">
        <v>28</v>
      </c>
      <c r="N1" s="48" t="s">
        <v>20</v>
      </c>
      <c r="O1" s="48" t="s">
        <v>22</v>
      </c>
      <c r="P1" s="48" t="s">
        <v>21</v>
      </c>
    </row>
    <row r="2" spans="1:16" ht="15.6" x14ac:dyDescent="0.3">
      <c r="A2" s="50" t="s">
        <v>1</v>
      </c>
      <c r="B2" s="45">
        <f>VARP('RAW DATA'!$C$3:$C$986)</f>
        <v>5.7894587622432387E-4</v>
      </c>
      <c r="C2" s="40">
        <v>1.6516083749123109E-4</v>
      </c>
      <c r="D2" s="46">
        <v>1.6516083749123109E-4</v>
      </c>
      <c r="E2" s="46">
        <v>6.03301795478531E-5</v>
      </c>
      <c r="F2" s="46">
        <v>4.9171216856057919E-5</v>
      </c>
      <c r="G2" s="46">
        <v>9.7821865036616255E-5</v>
      </c>
      <c r="H2" s="46">
        <v>5.3888251096894704E-5</v>
      </c>
      <c r="I2" s="46">
        <v>7.6466130041595896E-5</v>
      </c>
      <c r="J2" s="47">
        <v>4.8610567053539504E-5</v>
      </c>
      <c r="K2" s="47">
        <v>8.7099743624527624E-5</v>
      </c>
      <c r="L2" s="47">
        <v>9.5884465533056649E-5</v>
      </c>
      <c r="M2" s="47">
        <v>1.1382921507367309E-4</v>
      </c>
      <c r="N2" s="47">
        <v>1.1734187658668174E-4</v>
      </c>
      <c r="O2" s="47">
        <v>1.2768927079227541E-4</v>
      </c>
      <c r="P2" s="46">
        <v>3.8766488894478532E-5</v>
      </c>
    </row>
    <row r="3" spans="1:16" ht="15.6" x14ac:dyDescent="0.3">
      <c r="A3" s="50" t="s">
        <v>2</v>
      </c>
      <c r="B3" s="40">
        <v>1.6516083749123109E-4</v>
      </c>
      <c r="C3" s="45">
        <f>VARP('RAW DATA'!$D$3:$D$986)</f>
        <v>9.5292563583864549E-4</v>
      </c>
      <c r="D3" s="46">
        <f>VARP('RAW DATA'!$D$3:$D$986)</f>
        <v>9.5292563583864549E-4</v>
      </c>
      <c r="E3" s="46">
        <v>9.5292563583864441E-4</v>
      </c>
      <c r="F3" s="46">
        <v>1.5783596247391813E-4</v>
      </c>
      <c r="G3" s="46">
        <v>1.0986806620486104E-4</v>
      </c>
      <c r="H3" s="46">
        <v>1.517859523312925E-4</v>
      </c>
      <c r="I3" s="46">
        <v>9.8095571482206245E-5</v>
      </c>
      <c r="J3" s="47">
        <v>1.2733342190881901E-4</v>
      </c>
      <c r="K3" s="47">
        <v>7.0166837278560751E-6</v>
      </c>
      <c r="L3" s="47">
        <v>1.7385309677659568E-4</v>
      </c>
      <c r="M3" s="47">
        <v>1.7761836945346922E-4</v>
      </c>
      <c r="N3" s="47">
        <v>1.5858305058216024E-4</v>
      </c>
      <c r="O3" s="47">
        <v>2.2453901570876694E-4</v>
      </c>
      <c r="P3" s="46">
        <v>1.88903252854478E-4</v>
      </c>
    </row>
    <row r="4" spans="1:16" ht="15.6" x14ac:dyDescent="0.3">
      <c r="A4" s="50" t="s">
        <v>3</v>
      </c>
      <c r="B4" s="40">
        <v>1.6516083749123109E-4</v>
      </c>
      <c r="C4" s="40">
        <v>9.5292563583864441E-4</v>
      </c>
      <c r="D4" s="45">
        <f>VARP('RAW DATA'!$E$3:$E$986)</f>
        <v>9.5292563583864549E-4</v>
      </c>
      <c r="E4" s="46">
        <v>1.5783596247391813E-4</v>
      </c>
      <c r="F4" s="46">
        <v>1.0986806620486104E-4</v>
      </c>
      <c r="G4" s="46">
        <v>1.517859523312925E-4</v>
      </c>
      <c r="H4" s="46">
        <v>9.8095571482206245E-5</v>
      </c>
      <c r="I4" s="46">
        <v>1.2733342190881901E-4</v>
      </c>
      <c r="J4" s="47">
        <v>7.0166837278560751E-6</v>
      </c>
      <c r="K4" s="47">
        <v>1.7385309677659568E-4</v>
      </c>
      <c r="L4" s="47">
        <v>1.7761836945346922E-4</v>
      </c>
      <c r="M4" s="47">
        <v>1.5858305058216024E-4</v>
      </c>
      <c r="N4" s="47">
        <v>1.84407293577455E-4</v>
      </c>
      <c r="O4" s="47">
        <v>2.2453901570876694E-4</v>
      </c>
      <c r="P4" s="46">
        <v>1.88903252854478E-4</v>
      </c>
    </row>
    <row r="5" spans="1:16" ht="15.6" x14ac:dyDescent="0.3">
      <c r="A5" s="50" t="s">
        <v>16</v>
      </c>
      <c r="B5" s="40">
        <v>6.03301795478531E-5</v>
      </c>
      <c r="C5" s="40">
        <v>1.5783596247391813E-4</v>
      </c>
      <c r="D5" s="40">
        <v>1.5783596247391813E-4</v>
      </c>
      <c r="E5" s="45">
        <f>VARP('RAW DATA'!$G$3:$G$986)</f>
        <v>1.0085209926197353E-3</v>
      </c>
      <c r="F5" s="40">
        <v>1.8582471594664199E-4</v>
      </c>
      <c r="G5" s="40">
        <v>3.2669343434272105E-4</v>
      </c>
      <c r="H5" s="40">
        <v>8.5836168137674217E-5</v>
      </c>
      <c r="I5" s="40">
        <v>9.0632120088066778E-5</v>
      </c>
      <c r="J5" s="47">
        <v>-4.448958419820183E-6</v>
      </c>
      <c r="K5" s="47">
        <v>1.5184175335510033E-4</v>
      </c>
      <c r="L5" s="47">
        <v>1.6386870361809742E-4</v>
      </c>
      <c r="M5" s="47">
        <v>1.6475640156896331E-4</v>
      </c>
      <c r="N5" s="47">
        <v>1.8009501507794409E-4</v>
      </c>
      <c r="O5" s="47">
        <v>2.3004539476479432E-4</v>
      </c>
      <c r="P5" s="46">
        <v>3.1196845647044454E-4</v>
      </c>
    </row>
    <row r="6" spans="1:16" ht="15.6" x14ac:dyDescent="0.3">
      <c r="A6" s="50" t="s">
        <v>15</v>
      </c>
      <c r="B6" s="40">
        <v>4.9171216856057919E-5</v>
      </c>
      <c r="C6" s="40">
        <v>1.0986806620486104E-4</v>
      </c>
      <c r="D6" s="40">
        <v>1.0986806620486104E-4</v>
      </c>
      <c r="E6" s="40">
        <v>1.8582471594664235E-4</v>
      </c>
      <c r="F6" s="45">
        <f>VARP('RAW DATA'!$H$3:$H$986)</f>
        <v>4.7924828836738942E-4</v>
      </c>
      <c r="G6" s="40">
        <v>2.588566811171583E-4</v>
      </c>
      <c r="H6" s="40">
        <v>3.8360331362282325E-5</v>
      </c>
      <c r="I6" s="40">
        <v>5.6361060838502785E-5</v>
      </c>
      <c r="J6" s="47">
        <v>-3.3865737924054905E-5</v>
      </c>
      <c r="K6" s="47">
        <v>1.3018735994308129E-4</v>
      </c>
      <c r="L6" s="47">
        <v>1.8136511861946623E-4</v>
      </c>
      <c r="M6" s="47">
        <v>1.6663198303123214E-4</v>
      </c>
      <c r="N6" s="47">
        <v>7.5373753387288994E-5</v>
      </c>
      <c r="O6" s="47">
        <v>8.2277988298064587E-5</v>
      </c>
      <c r="P6" s="46">
        <v>1.6921790883675823E-4</v>
      </c>
    </row>
    <row r="7" spans="1:16" ht="15.6" x14ac:dyDescent="0.3">
      <c r="A7" s="50" t="s">
        <v>14</v>
      </c>
      <c r="B7" s="40">
        <v>9.7821865036616255E-5</v>
      </c>
      <c r="C7" s="40">
        <v>1.517859523312925E-4</v>
      </c>
      <c r="D7" s="40">
        <v>1.517859523312925E-4</v>
      </c>
      <c r="E7" s="40">
        <v>3.2669343434272105E-4</v>
      </c>
      <c r="F7" s="40">
        <v>2.588566811171583E-4</v>
      </c>
      <c r="G7" s="45">
        <f>VARP('RAW DATA'!$I$3:$I$986)</f>
        <v>1.1338224202235992E-3</v>
      </c>
      <c r="H7" s="40">
        <v>5.7626894936925395E-5</v>
      </c>
      <c r="I7" s="40">
        <v>8.8228269374055013E-5</v>
      </c>
      <c r="J7" s="47">
        <v>-3.260967955194944E-5</v>
      </c>
      <c r="K7" s="47">
        <v>2.418614360662914E-4</v>
      </c>
      <c r="L7" s="47">
        <v>2.8683705450996655E-4</v>
      </c>
      <c r="M7" s="47">
        <v>2.0895331585955599E-4</v>
      </c>
      <c r="N7" s="47">
        <v>1.6570474725743014E-4</v>
      </c>
      <c r="O7" s="47">
        <v>1.7969930190583585E-4</v>
      </c>
      <c r="P7" s="46">
        <v>3.426222090985829E-4</v>
      </c>
    </row>
    <row r="8" spans="1:16" ht="15.6" x14ac:dyDescent="0.3">
      <c r="A8" s="50" t="s">
        <v>23</v>
      </c>
      <c r="B8" s="40">
        <v>5.3888251096894704E-5</v>
      </c>
      <c r="C8" s="40">
        <v>9.8095571482206245E-5</v>
      </c>
      <c r="D8" s="40">
        <v>9.8095571482206245E-5</v>
      </c>
      <c r="E8" s="40">
        <v>8.5836168137674217E-5</v>
      </c>
      <c r="F8" s="40">
        <v>3.8360331362282325E-5</v>
      </c>
      <c r="G8" s="40">
        <v>5.7626894936925395E-5</v>
      </c>
      <c r="H8" s="45">
        <f>VARP('RAW DATA'!$K$3:$K$986)</f>
        <v>4.4529612571406158E-4</v>
      </c>
      <c r="I8" s="40">
        <v>8.1027214416494144E-5</v>
      </c>
      <c r="J8" s="47">
        <v>-2.2564533603776875E-6</v>
      </c>
      <c r="K8" s="47">
        <v>8.2782905003316138E-5</v>
      </c>
      <c r="L8" s="47">
        <v>6.7750345165158696E-5</v>
      </c>
      <c r="M8" s="47">
        <v>8.8808048520554756E-5</v>
      </c>
      <c r="N8" s="47">
        <v>8.8092998706549964E-5</v>
      </c>
      <c r="O8" s="47">
        <v>1.0686064970535148E-4</v>
      </c>
      <c r="P8" s="46">
        <v>6.9422198108284809E-5</v>
      </c>
    </row>
    <row r="9" spans="1:16" ht="15.6" x14ac:dyDescent="0.3">
      <c r="A9" s="50" t="s">
        <v>24</v>
      </c>
      <c r="B9" s="40">
        <v>7.6466130041595896E-5</v>
      </c>
      <c r="C9" s="40">
        <v>1.2733342190881901E-4</v>
      </c>
      <c r="D9" s="40">
        <v>1.2733342190881901E-4</v>
      </c>
      <c r="E9" s="40">
        <v>9.0632120088066778E-5</v>
      </c>
      <c r="F9" s="40">
        <v>5.6361060838502785E-5</v>
      </c>
      <c r="G9" s="40">
        <v>8.8228269374055013E-5</v>
      </c>
      <c r="H9" s="40">
        <v>8.1027214416494144E-5</v>
      </c>
      <c r="I9" s="45">
        <f>VARP('RAW DATA'!$L$3:$L$986)</f>
        <v>3.555331678865122E-4</v>
      </c>
      <c r="J9" s="47">
        <v>-9.6193066175847824E-6</v>
      </c>
      <c r="K9" s="47">
        <v>8.4112127992022631E-5</v>
      </c>
      <c r="L9" s="47">
        <v>9.1672710531693933E-5</v>
      </c>
      <c r="M9" s="47">
        <v>1.5743805254428103E-4</v>
      </c>
      <c r="N9" s="47">
        <v>1.4422675413894127E-4</v>
      </c>
      <c r="O9" s="47">
        <v>1.27941651106086E-4</v>
      </c>
      <c r="P9" s="46">
        <v>7.6721487415993905E-5</v>
      </c>
    </row>
    <row r="10" spans="1:16" ht="31.2" x14ac:dyDescent="0.3">
      <c r="A10" s="132" t="s">
        <v>25</v>
      </c>
      <c r="B10" s="40">
        <v>4.8610567053539504E-5</v>
      </c>
      <c r="C10" s="40">
        <v>7.0166837278560751E-6</v>
      </c>
      <c r="D10" s="40">
        <v>7.0166837278560751E-6</v>
      </c>
      <c r="E10" s="40">
        <v>-4.448958419820183E-6</v>
      </c>
      <c r="F10" s="40">
        <v>-3.3865737924054905E-5</v>
      </c>
      <c r="G10" s="40">
        <v>-3.260967955194944E-5</v>
      </c>
      <c r="H10" s="40">
        <v>-2.2564533603776875E-6</v>
      </c>
      <c r="I10" s="40">
        <v>-9.6193066175847824E-6</v>
      </c>
      <c r="J10" s="45">
        <f>VARP('RAW DATA'!$M$3:$M$986)</f>
        <v>5.2651201257165252E-4</v>
      </c>
      <c r="K10" s="47">
        <v>2.4947341698831441E-5</v>
      </c>
      <c r="L10" s="47">
        <v>-7.3582394947983578E-6</v>
      </c>
      <c r="M10" s="47">
        <v>-4.5296734243756483E-6</v>
      </c>
      <c r="N10" s="47">
        <v>-2.6312249257807047E-5</v>
      </c>
      <c r="O10" s="47">
        <v>1.7128122397002987E-5</v>
      </c>
      <c r="P10" s="46">
        <v>6.8126399754608872E-6</v>
      </c>
    </row>
    <row r="11" spans="1:16" ht="15.6" x14ac:dyDescent="0.3">
      <c r="A11" s="50" t="s">
        <v>26</v>
      </c>
      <c r="B11" s="40">
        <v>8.7099743624527624E-5</v>
      </c>
      <c r="C11" s="40">
        <v>1.7385309677659568E-4</v>
      </c>
      <c r="D11" s="40">
        <v>1.7385309677659568E-4</v>
      </c>
      <c r="E11" s="40">
        <v>1.5184175335510033E-4</v>
      </c>
      <c r="F11" s="40">
        <v>1.3018735994308129E-4</v>
      </c>
      <c r="G11" s="40">
        <v>2.418614360662914E-4</v>
      </c>
      <c r="H11" s="40">
        <v>8.2782905003316138E-5</v>
      </c>
      <c r="I11" s="40">
        <v>8.4112127992022631E-5</v>
      </c>
      <c r="J11" s="40">
        <v>2.4947341698831441E-5</v>
      </c>
      <c r="K11" s="45">
        <f>VARP('RAW DATA'!$O$3:$O$986)</f>
        <v>8.0137626169997074E-4</v>
      </c>
      <c r="L11" s="47">
        <v>4.1497760236789831E-4</v>
      </c>
      <c r="M11" s="47">
        <v>2.1838682548720839E-4</v>
      </c>
      <c r="N11" s="47">
        <v>1.2348939603914658E-4</v>
      </c>
      <c r="O11" s="47">
        <v>1.6137006762102351E-4</v>
      </c>
      <c r="P11" s="46">
        <v>2.7047274512811628E-4</v>
      </c>
    </row>
    <row r="12" spans="1:16" ht="15.6" x14ac:dyDescent="0.3">
      <c r="A12" s="50" t="s">
        <v>27</v>
      </c>
      <c r="B12" s="40">
        <v>9.5884465533056649E-5</v>
      </c>
      <c r="C12" s="40">
        <v>1.7761836945346922E-4</v>
      </c>
      <c r="D12" s="40">
        <v>1.7761836945346922E-4</v>
      </c>
      <c r="E12" s="40">
        <v>1.6386870361809742E-4</v>
      </c>
      <c r="F12" s="40">
        <v>1.8136511861946623E-4</v>
      </c>
      <c r="G12" s="40">
        <v>2.8683705450996655E-4</v>
      </c>
      <c r="H12" s="40">
        <v>6.7750345165158696E-5</v>
      </c>
      <c r="I12" s="40">
        <v>9.1672710531693933E-5</v>
      </c>
      <c r="J12" s="40">
        <v>-7.3582394947983578E-6</v>
      </c>
      <c r="K12" s="40">
        <v>4.1497760236789831E-4</v>
      </c>
      <c r="L12" s="45">
        <f>VARP('RAW DATA'!$P$3:$P$986)</f>
        <v>1.0078643495124631E-3</v>
      </c>
      <c r="M12" s="47">
        <v>2.8912718282713128E-4</v>
      </c>
      <c r="N12" s="47">
        <v>1.4805341585795529E-4</v>
      </c>
      <c r="O12" s="47">
        <v>1.7542146986460245E-4</v>
      </c>
      <c r="P12" s="46">
        <v>2.8371575652780761E-4</v>
      </c>
    </row>
    <row r="13" spans="1:16" ht="15.6" x14ac:dyDescent="0.3">
      <c r="A13" s="50" t="s">
        <v>28</v>
      </c>
      <c r="B13" s="40">
        <v>1.1382921507367309E-4</v>
      </c>
      <c r="C13" s="40">
        <v>1.5858305058216024E-4</v>
      </c>
      <c r="D13" s="40">
        <v>1.5858305058216024E-4</v>
      </c>
      <c r="E13" s="40">
        <v>1.6475640156896331E-4</v>
      </c>
      <c r="F13" s="40">
        <v>1.6663198303123214E-4</v>
      </c>
      <c r="G13" s="40">
        <v>2.0895331585955599E-4</v>
      </c>
      <c r="H13" s="40">
        <v>8.8808048520554756E-5</v>
      </c>
      <c r="I13" s="40">
        <v>1.5743805254428103E-4</v>
      </c>
      <c r="J13" s="40">
        <v>-4.5296734243756483E-6</v>
      </c>
      <c r="K13" s="40">
        <v>2.1838682548720839E-4</v>
      </c>
      <c r="L13" s="40">
        <v>2.8912718282713128E-4</v>
      </c>
      <c r="M13" s="45">
        <f>VARP('RAW DATA'!$Q$3:$Q$986)</f>
        <v>5.2793226166434595E-4</v>
      </c>
      <c r="N13" s="47">
        <v>1.721687604136128E-4</v>
      </c>
      <c r="O13" s="47">
        <v>1.6815135875453268E-4</v>
      </c>
      <c r="P13" s="46">
        <v>1.5010744172797575E-4</v>
      </c>
    </row>
    <row r="14" spans="1:16" ht="15.6" x14ac:dyDescent="0.3">
      <c r="A14" s="50" t="s">
        <v>20</v>
      </c>
      <c r="B14" s="40">
        <v>1.1734187658668174E-4</v>
      </c>
      <c r="C14" s="40">
        <v>1.84407293577455E-4</v>
      </c>
      <c r="D14" s="40">
        <v>1.84407293577455E-4</v>
      </c>
      <c r="E14" s="40">
        <v>1.8009501507794409E-4</v>
      </c>
      <c r="F14" s="40">
        <v>7.5373753387288994E-5</v>
      </c>
      <c r="G14" s="40">
        <v>1.6570474725743014E-4</v>
      </c>
      <c r="H14" s="40">
        <v>8.8092998706549964E-5</v>
      </c>
      <c r="I14" s="40">
        <v>1.4422675413894127E-4</v>
      </c>
      <c r="J14" s="40">
        <v>-2.6312249257807047E-5</v>
      </c>
      <c r="K14" s="40">
        <v>1.2348939603914658E-4</v>
      </c>
      <c r="L14" s="40">
        <v>1.4805341585795529E-4</v>
      </c>
      <c r="M14" s="40">
        <v>1.721687604136128E-4</v>
      </c>
      <c r="N14" s="45">
        <f>VARP('RAW DATA'!$S$3:$S$986)</f>
        <v>8.5386206157733572E-4</v>
      </c>
      <c r="O14" s="47">
        <v>2.507395254332332E-4</v>
      </c>
      <c r="P14" s="46">
        <v>1.6396350747145355E-4</v>
      </c>
    </row>
    <row r="15" spans="1:16" ht="15.6" x14ac:dyDescent="0.3">
      <c r="A15" s="50" t="s">
        <v>22</v>
      </c>
      <c r="B15" s="40">
        <v>1.2768927079227541E-4</v>
      </c>
      <c r="C15" s="40">
        <v>2.2453901570876694E-4</v>
      </c>
      <c r="D15" s="40">
        <v>2.2453901570876694E-4</v>
      </c>
      <c r="E15" s="40">
        <v>2.3004539476479432E-4</v>
      </c>
      <c r="F15" s="40">
        <v>8.2277988298064587E-5</v>
      </c>
      <c r="G15" s="40">
        <v>1.7969930190583585E-4</v>
      </c>
      <c r="H15" s="40">
        <v>1.0686064970535148E-4</v>
      </c>
      <c r="I15" s="40">
        <v>1.27941651106086E-4</v>
      </c>
      <c r="J15" s="40">
        <v>1.7128122397002987E-5</v>
      </c>
      <c r="K15" s="40">
        <v>1.6137006762102351E-4</v>
      </c>
      <c r="L15" s="40">
        <v>1.7542146986460245E-4</v>
      </c>
      <c r="M15" s="40">
        <v>1.6815135875453268E-4</v>
      </c>
      <c r="N15" s="40">
        <v>2.507395254332332E-4</v>
      </c>
      <c r="O15" s="45">
        <f>VARP('RAW DATA'!$T$3:$T$986)</f>
        <v>7.882522090886582E-4</v>
      </c>
      <c r="P15" s="46">
        <v>1.9236753568151698E-4</v>
      </c>
    </row>
    <row r="16" spans="1:16" ht="15.6" x14ac:dyDescent="0.3">
      <c r="A16" s="50" t="s">
        <v>21</v>
      </c>
      <c r="B16" s="40">
        <v>3.8766488894478532E-5</v>
      </c>
      <c r="C16" s="40">
        <v>1.88903252854478E-4</v>
      </c>
      <c r="D16" s="40">
        <v>1.88903252854478E-4</v>
      </c>
      <c r="E16" s="40">
        <v>3.1196845647044454E-4</v>
      </c>
      <c r="F16" s="40">
        <v>1.6921790883675823E-4</v>
      </c>
      <c r="G16" s="40">
        <v>3.426222090985829E-4</v>
      </c>
      <c r="H16" s="40">
        <v>6.9422198108284809E-5</v>
      </c>
      <c r="I16" s="40">
        <v>7.6721487415993905E-5</v>
      </c>
      <c r="J16" s="40">
        <v>6.8126399754608872E-6</v>
      </c>
      <c r="K16" s="40">
        <v>2.7047274512811628E-4</v>
      </c>
      <c r="L16" s="40">
        <v>2.8371575652780761E-4</v>
      </c>
      <c r="M16" s="40">
        <v>1.5010744172797575E-4</v>
      </c>
      <c r="N16" s="40">
        <v>1.6396350747145355E-4</v>
      </c>
      <c r="O16" s="40">
        <v>1.9236753568151698E-4</v>
      </c>
      <c r="P16" s="45">
        <f>VARP('RAW DATA'!$U$3:$U$986)</f>
        <v>1.1187409217440973E-3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5EF-B4CF-4FEC-A035-A6B3081ACE81}">
  <dimension ref="A1:U1061"/>
  <sheetViews>
    <sheetView topLeftCell="J1" zoomScale="90" workbookViewId="0">
      <selection activeCell="G2" sqref="G2:I986"/>
    </sheetView>
  </sheetViews>
  <sheetFormatPr defaultRowHeight="15.6" x14ac:dyDescent="0.3"/>
  <cols>
    <col min="1" max="1" width="19.33203125" customWidth="1"/>
    <col min="2" max="2" width="13.88671875" customWidth="1"/>
    <col min="3" max="3" width="30.77734375" style="40" customWidth="1"/>
    <col min="4" max="4" width="13.5546875" style="40" bestFit="1" customWidth="1"/>
    <col min="5" max="5" width="16.5546875" style="40" customWidth="1"/>
    <col min="6" max="6" width="15" customWidth="1"/>
    <col min="7" max="9" width="17" style="39" customWidth="1"/>
    <col min="10" max="10" width="15.77734375" customWidth="1"/>
    <col min="11" max="11" width="24" style="40" customWidth="1"/>
    <col min="12" max="12" width="23.44140625" style="40" customWidth="1"/>
    <col min="13" max="13" width="22.109375" style="40" customWidth="1"/>
    <col min="14" max="14" width="22.109375" customWidth="1"/>
    <col min="15" max="15" width="13.5546875" style="37" customWidth="1"/>
    <col min="16" max="16" width="18" style="37" customWidth="1"/>
    <col min="17" max="17" width="18.5546875" style="37" customWidth="1"/>
    <col min="18" max="18" width="18.5546875" customWidth="1"/>
    <col min="19" max="19" width="13.5546875" style="37" bestFit="1" customWidth="1"/>
    <col min="20" max="20" width="16.21875" style="37" customWidth="1"/>
    <col min="21" max="21" width="14" style="37" customWidth="1"/>
  </cols>
  <sheetData>
    <row r="1" spans="1:21" ht="18" x14ac:dyDescent="0.35">
      <c r="A1" s="148" t="s">
        <v>92</v>
      </c>
      <c r="C1" s="358" t="s">
        <v>0</v>
      </c>
      <c r="D1" s="359"/>
      <c r="E1" s="360"/>
      <c r="G1" s="357" t="s">
        <v>13</v>
      </c>
      <c r="H1" s="357"/>
      <c r="I1" s="357"/>
      <c r="J1" s="138"/>
      <c r="K1" s="354" t="s">
        <v>17</v>
      </c>
      <c r="L1" s="354"/>
      <c r="M1" s="354"/>
      <c r="N1" s="142"/>
      <c r="O1" s="355" t="s">
        <v>18</v>
      </c>
      <c r="P1" s="355"/>
      <c r="Q1" s="355"/>
      <c r="R1" s="134"/>
      <c r="S1" s="356" t="s">
        <v>19</v>
      </c>
      <c r="T1" s="356"/>
      <c r="U1" s="356"/>
    </row>
    <row r="2" spans="1:21" ht="16.2" thickBot="1" x14ac:dyDescent="0.35">
      <c r="C2" s="143" t="s">
        <v>1</v>
      </c>
      <c r="D2" s="143" t="s">
        <v>2</v>
      </c>
      <c r="E2" s="135" t="s">
        <v>3</v>
      </c>
      <c r="F2" s="5"/>
      <c r="G2" s="143" t="s">
        <v>16</v>
      </c>
      <c r="H2" s="143" t="s">
        <v>15</v>
      </c>
      <c r="I2" s="143" t="s">
        <v>14</v>
      </c>
      <c r="J2" s="5"/>
      <c r="K2" s="143" t="s">
        <v>23</v>
      </c>
      <c r="L2" s="144" t="s">
        <v>24</v>
      </c>
      <c r="M2" s="144" t="s">
        <v>25</v>
      </c>
      <c r="N2" s="139"/>
      <c r="O2" s="137" t="s">
        <v>26</v>
      </c>
      <c r="P2" s="137" t="s">
        <v>27</v>
      </c>
      <c r="Q2" s="137" t="s">
        <v>28</v>
      </c>
      <c r="S2" s="143" t="s">
        <v>20</v>
      </c>
      <c r="T2" s="143" t="s">
        <v>22</v>
      </c>
      <c r="U2" s="143" t="s">
        <v>21</v>
      </c>
    </row>
    <row r="3" spans="1:21" ht="16.2" thickBot="1" x14ac:dyDescent="0.35">
      <c r="C3" s="136">
        <v>-4.6570702790000003E-3</v>
      </c>
      <c r="D3" s="136">
        <v>4.5471627209999997E-2</v>
      </c>
      <c r="E3" s="136">
        <v>4.5471627209999997E-2</v>
      </c>
      <c r="F3" s="223"/>
      <c r="G3" s="136">
        <v>9.5555555560000005E-2</v>
      </c>
      <c r="H3" s="136">
        <v>6.2357414450000002E-2</v>
      </c>
      <c r="I3" s="136">
        <v>2.9661016950000001E-2</v>
      </c>
      <c r="J3" s="223"/>
      <c r="K3" s="136">
        <v>-4.0962511799999997E-2</v>
      </c>
      <c r="L3" s="136">
        <v>2.7586206900000001E-3</v>
      </c>
      <c r="M3" s="136">
        <v>1.2779156329999999E-2</v>
      </c>
      <c r="N3" s="133"/>
      <c r="O3" s="40">
        <v>-3.7889225682006061E-2</v>
      </c>
      <c r="P3" s="40">
        <v>1.2163336229365818E-2</v>
      </c>
      <c r="Q3" s="40">
        <v>-4.7297297297297355E-2</v>
      </c>
      <c r="S3" s="136">
        <v>4.9443757730000003E-2</v>
      </c>
      <c r="T3" s="136">
        <v>-2.0781379879999998E-3</v>
      </c>
      <c r="U3" s="136">
        <v>2.283105023E-2</v>
      </c>
    </row>
    <row r="4" spans="1:21" ht="16.2" thickBot="1" x14ac:dyDescent="0.35">
      <c r="C4" s="136">
        <v>1.276052744E-3</v>
      </c>
      <c r="D4" s="136">
        <v>4.6369518329999998E-2</v>
      </c>
      <c r="E4" s="136">
        <v>4.6369518329999998E-2</v>
      </c>
      <c r="F4" s="223"/>
      <c r="G4" s="136">
        <v>5.3414469239999998E-2</v>
      </c>
      <c r="H4" s="136">
        <v>4.3664996419999998E-2</v>
      </c>
      <c r="I4" s="136">
        <v>3.0178326469999999E-2</v>
      </c>
      <c r="J4" s="223"/>
      <c r="K4" s="136">
        <v>7.4578469519999996E-2</v>
      </c>
      <c r="L4" s="136">
        <v>2.5394138189999999E-2</v>
      </c>
      <c r="M4" s="136">
        <v>1.2372902119999999E-2</v>
      </c>
      <c r="N4" s="133"/>
      <c r="O4" s="40">
        <v>5.9573249319776637E-2</v>
      </c>
      <c r="P4" s="40">
        <v>7.8969957081545056E-2</v>
      </c>
      <c r="Q4" s="40">
        <v>8.8258471237194727E-2</v>
      </c>
      <c r="S4" s="136">
        <v>4.9469964659999997E-2</v>
      </c>
      <c r="T4" s="136">
        <v>7.2886297380000006E-2</v>
      </c>
      <c r="U4" s="136">
        <v>5.0223214289999998E-2</v>
      </c>
    </row>
    <row r="5" spans="1:21" ht="16.2" thickBot="1" x14ac:dyDescent="0.35">
      <c r="C5" s="136">
        <v>0.1163976211</v>
      </c>
      <c r="D5" s="136">
        <v>-6.8704912400000002E-3</v>
      </c>
      <c r="E5" s="136">
        <v>-6.8704912400000002E-3</v>
      </c>
      <c r="F5" s="223"/>
      <c r="G5" s="136">
        <v>2.5673940949999998E-3</v>
      </c>
      <c r="H5" s="136">
        <v>2.1262002740000001E-2</v>
      </c>
      <c r="I5" s="136">
        <v>-5.3262316910000001E-3</v>
      </c>
      <c r="J5" s="223"/>
      <c r="K5" s="136">
        <v>-7.0339000690000002E-3</v>
      </c>
      <c r="L5" s="136">
        <v>-3.8179754409999999E-3</v>
      </c>
      <c r="M5" s="136">
        <v>0.1191916747</v>
      </c>
      <c r="N5" s="133"/>
      <c r="O5" s="40">
        <v>-3.4193809974320796E-2</v>
      </c>
      <c r="P5" s="40">
        <v>1.0342084327764439E-2</v>
      </c>
      <c r="Q5" s="40">
        <v>-5.0687907313541119E-3</v>
      </c>
      <c r="S5" s="136">
        <v>4.9382716049999997E-2</v>
      </c>
      <c r="T5" s="136">
        <v>-2.795031056E-2</v>
      </c>
      <c r="U5" s="136">
        <v>1.0626992559999999E-3</v>
      </c>
    </row>
    <row r="6" spans="1:21" ht="16.2" thickBot="1" x14ac:dyDescent="0.35">
      <c r="C6" s="136">
        <v>9.4558599699999996E-2</v>
      </c>
      <c r="D6" s="136">
        <v>8.9588377720000001E-2</v>
      </c>
      <c r="E6" s="136">
        <v>8.9588377720000001E-2</v>
      </c>
      <c r="F6" s="223"/>
      <c r="G6" s="136">
        <v>4.9935979509999999E-2</v>
      </c>
      <c r="H6" s="136">
        <v>3.828072532E-2</v>
      </c>
      <c r="I6" s="136">
        <v>3.078982597E-2</v>
      </c>
      <c r="J6" s="223"/>
      <c r="K6" s="136">
        <v>8.9552551610000003E-2</v>
      </c>
      <c r="L6" s="136">
        <v>5.4278019470000001E-2</v>
      </c>
      <c r="M6" s="136">
        <v>2.616499081E-2</v>
      </c>
      <c r="N6" s="133"/>
      <c r="O6" s="40">
        <v>2.4769101595297972E-2</v>
      </c>
      <c r="P6" s="40">
        <v>4.094488188976389E-2</v>
      </c>
      <c r="Q6" s="40">
        <v>3.6754002911208075E-2</v>
      </c>
      <c r="S6" s="136">
        <v>4.9197860959999999E-2</v>
      </c>
      <c r="T6" s="136">
        <v>3.7539936099999997E-2</v>
      </c>
      <c r="U6" s="136">
        <v>2.4416135879999998E-2</v>
      </c>
    </row>
    <row r="7" spans="1:21" ht="16.2" thickBot="1" x14ac:dyDescent="0.35">
      <c r="C7" s="136">
        <v>0.16321918999999999</v>
      </c>
      <c r="D7" s="136">
        <v>0.2</v>
      </c>
      <c r="E7" s="136">
        <v>0.2</v>
      </c>
      <c r="F7" s="223"/>
      <c r="G7" s="136">
        <v>0.05</v>
      </c>
      <c r="H7" s="136">
        <v>-2.9107373870000001E-2</v>
      </c>
      <c r="I7" s="136">
        <v>-2.5974025970000002E-3</v>
      </c>
      <c r="J7" s="223"/>
      <c r="K7" s="136">
        <v>-5.672462876E-2</v>
      </c>
      <c r="L7" s="136">
        <v>-7.4670858709999996E-3</v>
      </c>
      <c r="M7" s="136">
        <v>5.0258139290000003E-2</v>
      </c>
      <c r="N7" s="133"/>
      <c r="O7" s="40">
        <v>3.7962583640584559E-2</v>
      </c>
      <c r="P7" s="40">
        <v>-3.2526475037821592E-2</v>
      </c>
      <c r="Q7" s="40">
        <v>-8.0730080730079638E-3</v>
      </c>
      <c r="S7" s="136">
        <v>-3.465851172E-2</v>
      </c>
      <c r="T7" s="136">
        <v>8.8144726709999996E-2</v>
      </c>
      <c r="U7" s="136">
        <v>7.3575129530000005E-2</v>
      </c>
    </row>
    <row r="8" spans="1:21" ht="16.2" thickBot="1" x14ac:dyDescent="0.35">
      <c r="C8" s="136">
        <v>6.4554692169999997E-2</v>
      </c>
      <c r="D8" s="136">
        <v>-5.5555555559999997E-3</v>
      </c>
      <c r="E8" s="136">
        <v>-5.5555555559999997E-3</v>
      </c>
      <c r="F8" s="223"/>
      <c r="G8" s="136">
        <v>6.9686411150000002E-3</v>
      </c>
      <c r="H8" s="136">
        <v>-9.3271152559999994E-3</v>
      </c>
      <c r="I8" s="136">
        <v>-3.90625E-3</v>
      </c>
      <c r="J8" s="223"/>
      <c r="K8" s="136">
        <v>-1.23779033E-2</v>
      </c>
      <c r="L8" s="136">
        <v>2.1381904569999999E-2</v>
      </c>
      <c r="M8" s="136">
        <v>5.0862760829999999E-2</v>
      </c>
      <c r="N8" s="133"/>
      <c r="O8" s="40">
        <v>3.0522299697408144E-2</v>
      </c>
      <c r="P8" s="40">
        <v>4.1438623924941451E-2</v>
      </c>
      <c r="Q8" s="40">
        <v>9.2002830856333338E-3</v>
      </c>
      <c r="S8" s="136">
        <v>3.9070749740000001E-2</v>
      </c>
      <c r="T8" s="136">
        <v>0.1269897418</v>
      </c>
      <c r="U8" s="136">
        <v>4.8262548259999996E-3</v>
      </c>
    </row>
    <row r="9" spans="1:21" ht="16.2" thickBot="1" x14ac:dyDescent="0.35">
      <c r="C9" s="136">
        <v>-2.5547445259999999E-2</v>
      </c>
      <c r="D9" s="136">
        <v>8.2202713489999996E-2</v>
      </c>
      <c r="E9" s="136">
        <v>8.2202713489999996E-2</v>
      </c>
      <c r="F9" s="223"/>
      <c r="G9" s="136">
        <v>1.211072664E-2</v>
      </c>
      <c r="H9" s="136">
        <v>1.479488904E-2</v>
      </c>
      <c r="I9" s="136">
        <v>7.4509803920000006E-2</v>
      </c>
      <c r="J9" s="223"/>
      <c r="K9" s="136">
        <v>-1.8830525269999999E-2</v>
      </c>
      <c r="L9" s="136">
        <v>1.04671448E-2</v>
      </c>
      <c r="M9" s="136">
        <v>-3.9140811460000001E-2</v>
      </c>
      <c r="N9" s="133"/>
      <c r="O9" s="40">
        <v>-5.6172603089492887E-3</v>
      </c>
      <c r="P9" s="40">
        <v>9.3843843843843838E-2</v>
      </c>
      <c r="Q9" s="40">
        <v>1.2973352033660623E-2</v>
      </c>
      <c r="S9" s="136">
        <v>4.7764227639999997E-2</v>
      </c>
      <c r="T9" s="136">
        <v>-2.5109855619999998E-3</v>
      </c>
      <c r="U9" s="136">
        <v>2.8818443799999999E-2</v>
      </c>
    </row>
    <row r="10" spans="1:21" ht="16.2" thickBot="1" x14ac:dyDescent="0.35">
      <c r="C10" s="136">
        <v>6.8280034569999995E-2</v>
      </c>
      <c r="D10" s="136">
        <v>-2.9498525069999999E-3</v>
      </c>
      <c r="E10" s="136">
        <v>-2.9498525069999999E-3</v>
      </c>
      <c r="F10" s="223"/>
      <c r="G10" s="136">
        <v>4.843304843E-2</v>
      </c>
      <c r="H10" s="136">
        <v>1.1265738900000001E-2</v>
      </c>
      <c r="I10" s="136">
        <v>4.1362530410000001E-2</v>
      </c>
      <c r="J10" s="223"/>
      <c r="K10" s="136">
        <v>5.7070707069999997E-2</v>
      </c>
      <c r="L10" s="136">
        <v>4.4120468059999996E-3</v>
      </c>
      <c r="M10" s="136">
        <v>2.8415300550000001E-2</v>
      </c>
      <c r="N10" s="133"/>
      <c r="O10" s="40">
        <v>1.0912825779946077E-2</v>
      </c>
      <c r="P10" s="40">
        <v>1.9217570350034272E-2</v>
      </c>
      <c r="Q10" s="40">
        <v>1.5576323987538917E-2</v>
      </c>
      <c r="S10" s="136">
        <v>3.0067895250000001E-2</v>
      </c>
      <c r="T10" s="136">
        <v>-6.6079295150000003E-3</v>
      </c>
      <c r="U10" s="136">
        <v>4.5751633989999999E-2</v>
      </c>
    </row>
    <row r="11" spans="1:21" ht="16.2" thickBot="1" x14ac:dyDescent="0.35">
      <c r="C11" s="136">
        <v>4.7195253510000004E-3</v>
      </c>
      <c r="D11" s="136">
        <v>-1.134122288E-2</v>
      </c>
      <c r="E11" s="136">
        <v>-1.134122288E-2</v>
      </c>
      <c r="F11" s="223"/>
      <c r="G11" s="136">
        <v>-9.2391304349999995E-3</v>
      </c>
      <c r="H11" s="136">
        <v>-3.014416776E-2</v>
      </c>
      <c r="I11" s="136">
        <v>1.051401869E-2</v>
      </c>
      <c r="J11" s="223"/>
      <c r="K11" s="136">
        <v>-2.6835483359999999E-2</v>
      </c>
      <c r="L11" s="136">
        <v>-4.2016806720000001E-3</v>
      </c>
      <c r="M11" s="136">
        <v>-3.4972466430000002E-2</v>
      </c>
      <c r="N11" s="133"/>
      <c r="O11" s="40">
        <v>-1.295402590805173E-2</v>
      </c>
      <c r="P11" s="40">
        <v>-1.1447811447811443E-2</v>
      </c>
      <c r="Q11" s="40">
        <v>-2.3858214042263098E-2</v>
      </c>
      <c r="S11" s="136">
        <v>4.2372881360000003E-2</v>
      </c>
      <c r="T11" s="136">
        <v>4.6879949320000003E-2</v>
      </c>
      <c r="U11" s="136">
        <v>4.0178571429999997E-2</v>
      </c>
    </row>
    <row r="12" spans="1:21" ht="16.2" thickBot="1" x14ac:dyDescent="0.35">
      <c r="C12" s="136">
        <v>-1.6507851300000001E-2</v>
      </c>
      <c r="D12" s="136">
        <v>-5.8603491270000002E-2</v>
      </c>
      <c r="E12" s="136">
        <v>-5.8603491270000002E-2</v>
      </c>
      <c r="F12" s="223"/>
      <c r="G12" s="136">
        <v>-4.9917718049999997E-2</v>
      </c>
      <c r="H12" s="136">
        <v>-6.2837837839999994E-2</v>
      </c>
      <c r="I12" s="136">
        <v>-9.942196532E-2</v>
      </c>
      <c r="J12" s="223"/>
      <c r="K12" s="136">
        <v>-3.2157761229999998E-2</v>
      </c>
      <c r="L12" s="136">
        <v>-4.2673571149999999E-2</v>
      </c>
      <c r="M12" s="136">
        <v>-3.2535789369999998E-2</v>
      </c>
      <c r="N12" s="133"/>
      <c r="O12" s="40">
        <v>-3.0365414307771513E-2</v>
      </c>
      <c r="P12" s="40">
        <v>-6.539509536784735E-2</v>
      </c>
      <c r="Q12" s="40">
        <v>-7.1229050279329575E-2</v>
      </c>
      <c r="S12" s="136">
        <v>-1.716350497E-2</v>
      </c>
      <c r="T12" s="136">
        <v>-4.5990922839999997E-2</v>
      </c>
      <c r="U12" s="136">
        <v>-8.3261802580000002E-2</v>
      </c>
    </row>
    <row r="13" spans="1:21" ht="16.2" thickBot="1" x14ac:dyDescent="0.35">
      <c r="C13" s="136">
        <v>2.961244541E-2</v>
      </c>
      <c r="D13" s="136">
        <v>-3.5761589400000002E-2</v>
      </c>
      <c r="E13" s="136">
        <v>-3.5761589400000002E-2</v>
      </c>
      <c r="F13" s="223"/>
      <c r="G13" s="136">
        <v>-4.9653579679999997E-2</v>
      </c>
      <c r="H13" s="136">
        <v>-5.7678442679999997E-2</v>
      </c>
      <c r="I13" s="136">
        <v>-2.0539152759999998E-2</v>
      </c>
      <c r="J13" s="223"/>
      <c r="K13" s="136">
        <v>1.037791681E-2</v>
      </c>
      <c r="L13" s="136">
        <v>8.4143043170000001E-3</v>
      </c>
      <c r="M13" s="136">
        <v>8.9921357620000003E-2</v>
      </c>
      <c r="N13" s="133"/>
      <c r="O13" s="40">
        <v>-1.0084925690021262E-2</v>
      </c>
      <c r="P13" s="40">
        <v>-1.5306122448979654E-2</v>
      </c>
      <c r="Q13" s="40">
        <v>9.0225563909773852E-3</v>
      </c>
      <c r="S13" s="136">
        <v>-2.481617647E-2</v>
      </c>
      <c r="T13" s="136">
        <v>-4.9793847129999999E-2</v>
      </c>
      <c r="U13" s="136">
        <v>-9.3632958800000006E-3</v>
      </c>
    </row>
    <row r="14" spans="1:21" ht="16.2" thickBot="1" x14ac:dyDescent="0.35">
      <c r="C14" s="136">
        <v>-1.086812459E-2</v>
      </c>
      <c r="D14" s="136">
        <v>-1.098901099E-3</v>
      </c>
      <c r="E14" s="136">
        <v>-1.098901099E-3</v>
      </c>
      <c r="F14" s="223"/>
      <c r="G14" s="136">
        <v>-3.7667071689999998E-2</v>
      </c>
      <c r="H14" s="136">
        <v>3.0604437639999999E-2</v>
      </c>
      <c r="I14" s="136">
        <v>1.5727391869999999E-2</v>
      </c>
      <c r="J14" s="223"/>
      <c r="K14" s="136">
        <v>-1.202853377E-2</v>
      </c>
      <c r="L14" s="136">
        <v>9.6354425350000002E-3</v>
      </c>
      <c r="M14" s="136">
        <v>-5.0602867179999997E-2</v>
      </c>
      <c r="N14" s="133"/>
      <c r="O14" s="40">
        <v>1.8766756032171277E-3</v>
      </c>
      <c r="P14" s="40">
        <v>1.6284233900814259E-2</v>
      </c>
      <c r="Q14" s="40">
        <v>7.0789865871833564E-3</v>
      </c>
      <c r="S14" s="136">
        <v>-1.319509896E-2</v>
      </c>
      <c r="T14" s="136">
        <v>7.6769025370000002E-3</v>
      </c>
      <c r="U14" s="136">
        <v>5.6710775050000002E-3</v>
      </c>
    </row>
    <row r="15" spans="1:21" ht="16.2" thickBot="1" x14ac:dyDescent="0.35">
      <c r="C15" s="136">
        <v>-8.5756398229999992E-3</v>
      </c>
      <c r="D15" s="136">
        <v>-4.207920792E-2</v>
      </c>
      <c r="E15" s="136">
        <v>-4.207920792E-2</v>
      </c>
      <c r="F15" s="223"/>
      <c r="G15" s="136">
        <v>4.4191919189999998E-2</v>
      </c>
      <c r="H15" s="136">
        <v>3.7119524869999999E-3</v>
      </c>
      <c r="I15" s="136">
        <v>-2.1935483870000001E-2</v>
      </c>
      <c r="J15" s="223"/>
      <c r="K15" s="136">
        <v>-4.7852968579999997E-3</v>
      </c>
      <c r="L15" s="136">
        <v>-4.1420700509999998E-2</v>
      </c>
      <c r="M15" s="136">
        <v>-1.8200000000000001E-2</v>
      </c>
      <c r="N15" s="133"/>
      <c r="O15" s="40">
        <v>-1.0436178753010375E-2</v>
      </c>
      <c r="P15" s="40">
        <v>-3.1318281136198084E-2</v>
      </c>
      <c r="Q15" s="40">
        <v>-9.9889012208656883E-3</v>
      </c>
      <c r="S15" s="136">
        <v>-2.101241643E-2</v>
      </c>
      <c r="T15" s="136">
        <v>-4.0079496520000001E-2</v>
      </c>
      <c r="U15" s="136">
        <v>-2.4436090229999999E-2</v>
      </c>
    </row>
    <row r="16" spans="1:21" ht="16.2" thickBot="1" x14ac:dyDescent="0.35">
      <c r="C16" s="136">
        <v>-8.3795107450000007E-3</v>
      </c>
      <c r="D16" s="136">
        <v>-5.1679586560000003E-3</v>
      </c>
      <c r="E16" s="136">
        <v>-5.1679586560000003E-3</v>
      </c>
      <c r="F16" s="223"/>
      <c r="G16" s="136">
        <v>-3.9903264809999998E-2</v>
      </c>
      <c r="H16" s="136">
        <v>1.25739645E-2</v>
      </c>
      <c r="I16" s="136">
        <v>-6.5963060689999999E-3</v>
      </c>
      <c r="J16" s="223"/>
      <c r="K16" s="136">
        <v>-1.765882303E-2</v>
      </c>
      <c r="L16" s="136">
        <v>7.4925587600000003E-3</v>
      </c>
      <c r="M16" s="136">
        <v>1.191688735E-2</v>
      </c>
      <c r="N16" s="133"/>
      <c r="O16" s="40">
        <v>-2.8393726338561691E-3</v>
      </c>
      <c r="P16" s="40">
        <v>3.7593984962405211E-3</v>
      </c>
      <c r="Q16" s="40">
        <v>1.5321375186846044E-2</v>
      </c>
      <c r="S16" s="136">
        <v>-5.8536585370000003E-3</v>
      </c>
      <c r="T16" s="136">
        <v>3.381642512E-2</v>
      </c>
      <c r="U16" s="136">
        <v>-1.348747592E-2</v>
      </c>
    </row>
    <row r="17" spans="3:21" ht="16.2" thickBot="1" x14ac:dyDescent="0.35">
      <c r="C17" s="136">
        <v>2.7531688700000001E-2</v>
      </c>
      <c r="D17" s="136">
        <v>4.6176046180000001E-3</v>
      </c>
      <c r="E17" s="136">
        <v>4.6176046180000001E-3</v>
      </c>
      <c r="F17" s="223"/>
      <c r="G17" s="136">
        <v>3.8413098239999999E-2</v>
      </c>
      <c r="H17" s="136">
        <v>1.095690285E-2</v>
      </c>
      <c r="I17" s="136">
        <v>-1.3280212480000001E-3</v>
      </c>
      <c r="J17" s="223"/>
      <c r="K17" s="136">
        <v>-7.4937191370000001E-3</v>
      </c>
      <c r="L17" s="136">
        <v>1.2224938879999999E-2</v>
      </c>
      <c r="M17" s="136">
        <v>2.918973327E-2</v>
      </c>
      <c r="N17" s="133"/>
      <c r="O17" s="40">
        <v>9.4915254237294298E-4</v>
      </c>
      <c r="P17" s="40">
        <v>8.2397003745319254E-3</v>
      </c>
      <c r="Q17" s="40">
        <v>6.9930069930069089E-3</v>
      </c>
      <c r="S17" s="136">
        <v>2.649656526E-2</v>
      </c>
      <c r="T17" s="136">
        <v>1.9025367160000001E-2</v>
      </c>
      <c r="U17" s="136">
        <v>2.24609375E-2</v>
      </c>
    </row>
    <row r="18" spans="3:21" ht="16.2" thickBot="1" x14ac:dyDescent="0.35">
      <c r="C18" s="136">
        <v>7.3617190609999994E-2</v>
      </c>
      <c r="D18" s="136">
        <v>1.43636886E-3</v>
      </c>
      <c r="E18" s="136">
        <v>1.43636886E-3</v>
      </c>
      <c r="F18" s="223"/>
      <c r="G18" s="136">
        <v>-1.4554275320000001E-2</v>
      </c>
      <c r="H18" s="136">
        <v>1.878612717E-2</v>
      </c>
      <c r="I18" s="136">
        <v>2.1276595740000001E-2</v>
      </c>
      <c r="J18" s="223"/>
      <c r="K18" s="136">
        <v>5.34194562E-2</v>
      </c>
      <c r="L18" s="136">
        <v>-1.086956522E-2</v>
      </c>
      <c r="M18" s="136">
        <v>2.2787286059999998E-2</v>
      </c>
      <c r="N18" s="133"/>
      <c r="O18" s="40">
        <v>1.9506908696830097E-2</v>
      </c>
      <c r="P18" s="40">
        <v>7.7265973254086115E-2</v>
      </c>
      <c r="Q18" s="40">
        <v>3.3260233918128664E-2</v>
      </c>
      <c r="S18" s="136">
        <v>-4.7801147230000004E-3</v>
      </c>
      <c r="T18" s="136">
        <v>8.0576482150000003E-2</v>
      </c>
      <c r="U18" s="136">
        <v>1.8147086909999999E-2</v>
      </c>
    </row>
    <row r="19" spans="3:21" ht="16.2" thickBot="1" x14ac:dyDescent="0.35">
      <c r="C19" s="136">
        <v>6.3874474919999993E-2</v>
      </c>
      <c r="D19" s="136">
        <v>3.4423407920000002E-3</v>
      </c>
      <c r="E19" s="136">
        <v>3.4423407920000002E-3</v>
      </c>
      <c r="F19" s="223"/>
      <c r="G19" s="136">
        <v>4.1230769229999999E-2</v>
      </c>
      <c r="H19" s="136">
        <v>0.1333333333</v>
      </c>
      <c r="I19" s="136">
        <v>4.1666666669999998E-2</v>
      </c>
      <c r="J19" s="223"/>
      <c r="K19" s="136">
        <v>-4.7644694870000001E-4</v>
      </c>
      <c r="L19" s="136">
        <v>2.8490028489999999E-2</v>
      </c>
      <c r="M19" s="136">
        <v>4.3985465670000001E-2</v>
      </c>
      <c r="N19" s="133"/>
      <c r="O19" s="40">
        <v>4.2652139250597958E-2</v>
      </c>
      <c r="P19" s="40">
        <v>-2.2758620689655177E-2</v>
      </c>
      <c r="Q19" s="40">
        <v>5.5182171913689376E-2</v>
      </c>
      <c r="S19" s="136">
        <v>0</v>
      </c>
      <c r="T19" s="136">
        <v>-1.849045165E-2</v>
      </c>
      <c r="U19" s="136">
        <v>-5.6285178239999997E-3</v>
      </c>
    </row>
    <row r="20" spans="3:21" ht="16.2" thickBot="1" x14ac:dyDescent="0.35">
      <c r="C20" s="136">
        <v>9.5691557309999994E-2</v>
      </c>
      <c r="D20" s="136">
        <v>-4.7169811319999998E-2</v>
      </c>
      <c r="E20" s="136">
        <v>-4.7169811319999998E-2</v>
      </c>
      <c r="F20" s="223"/>
      <c r="G20" s="136">
        <v>-4.9645390070000003E-2</v>
      </c>
      <c r="H20" s="136">
        <v>-4.192740926E-2</v>
      </c>
      <c r="I20" s="136">
        <v>-2.5000000000000001E-2</v>
      </c>
      <c r="J20" s="223"/>
      <c r="K20" s="136">
        <v>-3.7180576569999998E-2</v>
      </c>
      <c r="L20" s="136">
        <v>-7.8056984570000001E-2</v>
      </c>
      <c r="M20" s="136">
        <v>4.277340172E-2</v>
      </c>
      <c r="N20" s="133"/>
      <c r="O20" s="40">
        <v>-6.5375302663438342E-2</v>
      </c>
      <c r="P20" s="40">
        <v>-4.4460127028934426E-2</v>
      </c>
      <c r="Q20" s="40">
        <v>-8.2802547770700605E-2</v>
      </c>
      <c r="S20" s="136">
        <v>-4.995196926E-2</v>
      </c>
      <c r="T20" s="136">
        <v>-6.3001852999999997E-2</v>
      </c>
      <c r="U20" s="136">
        <v>-2.7358490570000001E-2</v>
      </c>
    </row>
    <row r="21" spans="3:21" ht="16.2" thickBot="1" x14ac:dyDescent="0.35">
      <c r="C21" s="136">
        <v>-4.9920508740000001E-2</v>
      </c>
      <c r="D21" s="136">
        <v>7.2007200719999996E-3</v>
      </c>
      <c r="E21" s="136">
        <v>7.2007200719999996E-3</v>
      </c>
      <c r="F21" s="223"/>
      <c r="G21" s="136">
        <v>-1.616915423E-2</v>
      </c>
      <c r="H21" s="136">
        <v>2.4820378840000001E-2</v>
      </c>
      <c r="I21" s="136">
        <v>2.5641025639999999E-3</v>
      </c>
      <c r="J21" s="223"/>
      <c r="K21" s="136">
        <v>3.3794691870000001E-3</v>
      </c>
      <c r="L21" s="136">
        <v>-5.9126515720000002E-2</v>
      </c>
      <c r="M21" s="136">
        <v>7.5977162929999995E-2</v>
      </c>
      <c r="N21" s="133"/>
      <c r="O21" s="40">
        <v>8.1810744477774748E-3</v>
      </c>
      <c r="P21" s="40">
        <v>-1.6248153618906861E-2</v>
      </c>
      <c r="Q21" s="40">
        <v>-3.2894736842105214E-3</v>
      </c>
      <c r="S21" s="136">
        <v>2.9322548029999999E-2</v>
      </c>
      <c r="T21" s="136">
        <v>-2.4060646009999999E-2</v>
      </c>
      <c r="U21" s="136">
        <v>1.9398642099999999E-3</v>
      </c>
    </row>
    <row r="22" spans="3:21" ht="16.2" thickBot="1" x14ac:dyDescent="0.35">
      <c r="C22" s="136">
        <v>-4.9977688530000001E-2</v>
      </c>
      <c r="D22" s="136">
        <v>2.9788501640000001E-3</v>
      </c>
      <c r="E22" s="136">
        <v>2.9788501640000001E-3</v>
      </c>
      <c r="F22" s="223"/>
      <c r="G22" s="136">
        <v>1.5170670040000001E-2</v>
      </c>
      <c r="H22" s="136">
        <v>1.019757808E-2</v>
      </c>
      <c r="I22" s="136">
        <v>1.1508951409999999E-2</v>
      </c>
      <c r="J22" s="223"/>
      <c r="K22" s="136">
        <v>8.1520573220000001E-4</v>
      </c>
      <c r="L22" s="136">
        <v>4.4593978100000001E-2</v>
      </c>
      <c r="M22" s="136">
        <v>-8.7836734690000001E-2</v>
      </c>
      <c r="N22" s="133"/>
      <c r="O22" s="40">
        <v>6.0860156883959966E-3</v>
      </c>
      <c r="P22" s="40">
        <v>-2.0270270270270237E-2</v>
      </c>
      <c r="Q22" s="40">
        <v>1.870187018701876E-2</v>
      </c>
      <c r="S22" s="136">
        <v>-2.6522593319999999E-2</v>
      </c>
      <c r="T22" s="136">
        <v>-2.4991556910000001E-2</v>
      </c>
      <c r="U22" s="136">
        <v>-3.1945788959999999E-2</v>
      </c>
    </row>
    <row r="23" spans="3:21" ht="16.2" thickBot="1" x14ac:dyDescent="0.35">
      <c r="C23" s="136">
        <v>-4.9906059179999997E-2</v>
      </c>
      <c r="D23" s="136">
        <v>-1.6929016929999999E-2</v>
      </c>
      <c r="E23" s="136">
        <v>-1.6929016929999999E-2</v>
      </c>
      <c r="F23" s="223"/>
      <c r="G23" s="136">
        <v>-6.8493150679999996E-3</v>
      </c>
      <c r="H23" s="136">
        <v>-4.6056782329999997E-2</v>
      </c>
      <c r="I23" s="136">
        <v>1.2642225030000001E-2</v>
      </c>
      <c r="J23" s="223"/>
      <c r="K23" s="136">
        <v>-6.3877218550000003E-3</v>
      </c>
      <c r="L23" s="136">
        <v>-3.4392400920000003E-2</v>
      </c>
      <c r="M23" s="136">
        <v>4.0272060140000001E-3</v>
      </c>
      <c r="N23" s="133"/>
      <c r="O23" s="40">
        <v>-5.6459201505577794E-3</v>
      </c>
      <c r="P23" s="40">
        <v>5.3639846743293871E-3</v>
      </c>
      <c r="Q23" s="40">
        <v>-6.8394528437725442E-3</v>
      </c>
      <c r="S23" s="136">
        <v>6.0544904140000001E-3</v>
      </c>
      <c r="T23" s="136">
        <v>2.6324904749999999E-2</v>
      </c>
      <c r="U23" s="136">
        <v>3.3000000000000002E-2</v>
      </c>
    </row>
    <row r="24" spans="3:21" ht="16.2" thickBot="1" x14ac:dyDescent="0.35">
      <c r="C24" s="136">
        <v>2.5831170439999999E-2</v>
      </c>
      <c r="D24" s="136">
        <v>-5.1359516619999997E-3</v>
      </c>
      <c r="E24" s="136">
        <v>-5.1359516619999997E-3</v>
      </c>
      <c r="F24" s="223"/>
      <c r="G24" s="136">
        <v>8.7774294669999992E-3</v>
      </c>
      <c r="H24" s="136">
        <v>5.2910052909999998E-3</v>
      </c>
      <c r="I24" s="136">
        <v>1.248439451E-2</v>
      </c>
      <c r="J24" s="223"/>
      <c r="K24" s="136">
        <v>6.6876644950000005E-4</v>
      </c>
      <c r="L24" s="136">
        <v>3.2112166439999999E-2</v>
      </c>
      <c r="M24" s="136">
        <v>-5.4995988949999998E-2</v>
      </c>
      <c r="N24" s="133"/>
      <c r="O24" s="40">
        <v>-2.027849128024875E-3</v>
      </c>
      <c r="P24" s="40">
        <v>-1.5243902439024336E-2</v>
      </c>
      <c r="Q24" s="40">
        <v>-1.0873504893077228E-2</v>
      </c>
      <c r="S24" s="136">
        <v>4.012036108E-2</v>
      </c>
      <c r="T24" s="136">
        <v>-2.2612217350000002E-2</v>
      </c>
      <c r="U24" s="136">
        <v>-4.2594385290000002E-2</v>
      </c>
    </row>
    <row r="25" spans="3:21" ht="16.2" thickBot="1" x14ac:dyDescent="0.35">
      <c r="C25" s="136">
        <v>5.7831325300000003E-3</v>
      </c>
      <c r="D25" s="136">
        <v>-2.1257212269999999E-2</v>
      </c>
      <c r="E25" s="136">
        <v>-2.1257212269999999E-2</v>
      </c>
      <c r="F25" s="223"/>
      <c r="G25" s="136">
        <v>1.180857676E-2</v>
      </c>
      <c r="H25" s="136">
        <v>1.3815789469999999E-2</v>
      </c>
      <c r="I25" s="136">
        <v>-2.466091245E-3</v>
      </c>
      <c r="J25" s="223"/>
      <c r="K25" s="136">
        <v>2.6969925620000001E-2</v>
      </c>
      <c r="L25" s="136">
        <v>2.749780894E-2</v>
      </c>
      <c r="M25" s="136">
        <v>3.0560271650000002E-2</v>
      </c>
      <c r="N25" s="133"/>
      <c r="O25" s="40">
        <v>-1.0972636141966977E-2</v>
      </c>
      <c r="P25" s="40">
        <v>1.1609907120743062E-2</v>
      </c>
      <c r="Q25" s="40">
        <v>1.2092341517039277E-2</v>
      </c>
      <c r="S25" s="136">
        <v>3.4715525550000001E-2</v>
      </c>
      <c r="T25" s="136">
        <v>-1.4157458560000001E-2</v>
      </c>
      <c r="U25" s="136">
        <v>-3.9433771489999998E-2</v>
      </c>
    </row>
    <row r="26" spans="3:21" ht="16.2" thickBot="1" x14ac:dyDescent="0.35">
      <c r="C26" s="136">
        <v>-3.593675132E-4</v>
      </c>
      <c r="D26" s="136">
        <v>-4.6540490229999999E-3</v>
      </c>
      <c r="E26" s="136">
        <v>-4.6540490229999999E-3</v>
      </c>
      <c r="F26" s="223"/>
      <c r="G26" s="136">
        <v>-2.518427518E-2</v>
      </c>
      <c r="H26" s="136">
        <v>-9.7339390009999992E-3</v>
      </c>
      <c r="I26" s="136">
        <v>-2.1013597030000001E-2</v>
      </c>
      <c r="J26" s="223"/>
      <c r="K26" s="136">
        <v>-6.129817785E-3</v>
      </c>
      <c r="L26" s="136">
        <v>-1.865870562E-2</v>
      </c>
      <c r="M26" s="136">
        <v>-1.9494783089999999E-2</v>
      </c>
      <c r="N26" s="133"/>
      <c r="O26" s="40">
        <v>-1.410765648541305E-2</v>
      </c>
      <c r="P26" s="40">
        <v>5.3557765876052245E-3</v>
      </c>
      <c r="Q26" s="40">
        <v>-7.9652425778422298E-3</v>
      </c>
      <c r="S26" s="136">
        <v>-1.304753029E-2</v>
      </c>
      <c r="T26" s="136">
        <v>-3.5026269699999998E-4</v>
      </c>
      <c r="U26" s="136">
        <v>0.1</v>
      </c>
    </row>
    <row r="27" spans="3:21" ht="16.2" thickBot="1" x14ac:dyDescent="0.35">
      <c r="C27" s="136">
        <v>4.9970041940000001E-2</v>
      </c>
      <c r="D27" s="136">
        <v>1.5274314210000001E-2</v>
      </c>
      <c r="E27" s="136">
        <v>1.5274314210000001E-2</v>
      </c>
      <c r="F27" s="223"/>
      <c r="G27" s="136">
        <v>2.646502836E-2</v>
      </c>
      <c r="H27" s="136">
        <v>2.4901703800000001E-2</v>
      </c>
      <c r="I27" s="136">
        <v>3.282828283E-2</v>
      </c>
      <c r="J27" s="223"/>
      <c r="K27" s="136">
        <v>1.6073842509999998E-2</v>
      </c>
      <c r="L27" s="136">
        <v>8.5832246849999998E-3</v>
      </c>
      <c r="M27" s="136">
        <v>-2.1469242979999998E-3</v>
      </c>
      <c r="N27" s="133"/>
      <c r="O27" s="40">
        <v>3.4315087524312372E-2</v>
      </c>
      <c r="P27" s="40">
        <v>5.0989345509893445E-2</v>
      </c>
      <c r="Q27" s="40">
        <v>9.4890510948905677E-3</v>
      </c>
      <c r="S27" s="136">
        <v>4.9102927290000001E-2</v>
      </c>
      <c r="T27" s="136">
        <v>1.4015416960000001E-2</v>
      </c>
      <c r="U27" s="136">
        <v>4.401913876E-2</v>
      </c>
    </row>
    <row r="28" spans="3:21" ht="16.2" thickBot="1" x14ac:dyDescent="0.35">
      <c r="C28" s="136">
        <v>1.2896598949999999E-2</v>
      </c>
      <c r="D28" s="136">
        <v>-2.7632790910000001E-3</v>
      </c>
      <c r="E28" s="136">
        <v>-2.7632790910000001E-3</v>
      </c>
      <c r="F28" s="223"/>
      <c r="G28" s="136">
        <v>-6.1387354209999998E-3</v>
      </c>
      <c r="H28" s="136">
        <v>-2.621483376E-2</v>
      </c>
      <c r="I28" s="136">
        <v>-2.0782396089999999E-2</v>
      </c>
      <c r="J28" s="223"/>
      <c r="K28" s="136">
        <v>-5.8206007689999995E-4</v>
      </c>
      <c r="L28" s="136">
        <v>-1.540450285E-2</v>
      </c>
      <c r="M28" s="136">
        <v>5.332086062E-2</v>
      </c>
      <c r="N28" s="133"/>
      <c r="O28" s="40">
        <v>-7.9247817327064846E-3</v>
      </c>
      <c r="P28" s="40">
        <v>-2.3895727733526436E-2</v>
      </c>
      <c r="Q28" s="40">
        <v>-2.8922631959508342E-2</v>
      </c>
      <c r="S28" s="136">
        <v>4.9504950499999999E-2</v>
      </c>
      <c r="T28" s="136">
        <v>-4.1465100210000003E-3</v>
      </c>
      <c r="U28" s="136">
        <v>-3.9413382220000001E-2</v>
      </c>
    </row>
    <row r="29" spans="3:21" ht="16.2" thickBot="1" x14ac:dyDescent="0.35">
      <c r="C29" s="136">
        <v>1.6788732390000002E-2</v>
      </c>
      <c r="D29" s="136">
        <v>-1.0160098520000001E-2</v>
      </c>
      <c r="E29" s="136">
        <v>-1.0160098520000001E-2</v>
      </c>
      <c r="F29" s="223"/>
      <c r="G29" s="136">
        <v>2.6559604689999999E-2</v>
      </c>
      <c r="H29" s="136">
        <v>0</v>
      </c>
      <c r="I29" s="136">
        <v>-3.745318352E-3</v>
      </c>
      <c r="J29" s="223"/>
      <c r="K29" s="136">
        <v>-6.447989683E-4</v>
      </c>
      <c r="L29" s="136">
        <v>1.105032823E-2</v>
      </c>
      <c r="M29" s="136">
        <v>-3.4902309059999997E-2</v>
      </c>
      <c r="N29" s="133"/>
      <c r="O29" s="40">
        <v>-9.4773896561067621E-4</v>
      </c>
      <c r="P29" s="40">
        <v>4.4510385756675605E-3</v>
      </c>
      <c r="Q29" s="40">
        <v>1.8242740134028369E-2</v>
      </c>
      <c r="S29" s="136">
        <v>3.0017152660000001E-2</v>
      </c>
      <c r="T29" s="136">
        <v>-9.0215128379999999E-3</v>
      </c>
      <c r="U29" s="136">
        <v>-1.8129770989999999E-2</v>
      </c>
    </row>
    <row r="30" spans="3:21" ht="16.2" thickBot="1" x14ac:dyDescent="0.35">
      <c r="C30" s="136">
        <v>-8.3111702129999993E-3</v>
      </c>
      <c r="D30" s="136">
        <v>3.1726283049999998E-2</v>
      </c>
      <c r="E30" s="136">
        <v>3.1726283049999998E-2</v>
      </c>
      <c r="F30" s="223"/>
      <c r="G30" s="136">
        <v>-1.8652226229999999E-2</v>
      </c>
      <c r="H30" s="136">
        <v>-4.2678923180000002E-2</v>
      </c>
      <c r="I30" s="136">
        <v>-1.629072682E-2</v>
      </c>
      <c r="J30" s="223"/>
      <c r="K30" s="136">
        <v>-1.8128460230000001E-2</v>
      </c>
      <c r="L30" s="136">
        <v>-4.4367492699999997E-2</v>
      </c>
      <c r="M30" s="136">
        <v>-2.6870341400000001E-2</v>
      </c>
      <c r="N30" s="133"/>
      <c r="O30" s="40">
        <v>-4.5670145006098298E-2</v>
      </c>
      <c r="P30" s="40">
        <v>-7.3855243722302716E-4</v>
      </c>
      <c r="Q30" s="40">
        <v>-2.5228519195612475E-2</v>
      </c>
      <c r="S30" s="136">
        <v>-1.6652789340000002E-2</v>
      </c>
      <c r="T30" s="136">
        <v>-4.551820728E-2</v>
      </c>
      <c r="U30" s="136">
        <v>-3.304178814E-2</v>
      </c>
    </row>
    <row r="31" spans="3:21" ht="16.2" thickBot="1" x14ac:dyDescent="0.35">
      <c r="C31" s="136">
        <v>5.3637277910000003E-3</v>
      </c>
      <c r="D31" s="136">
        <v>-4.1603858909999999E-2</v>
      </c>
      <c r="E31" s="136">
        <v>-4.1603858909999999E-2</v>
      </c>
      <c r="F31" s="223"/>
      <c r="G31" s="136">
        <v>5.5180870629999998E-3</v>
      </c>
      <c r="H31" s="136">
        <v>5.8299039779999999E-2</v>
      </c>
      <c r="I31" s="136">
        <v>1.1464968149999999E-2</v>
      </c>
      <c r="J31" s="223"/>
      <c r="K31" s="136">
        <v>2.2278749340000001E-2</v>
      </c>
      <c r="L31" s="136">
        <v>-1.188993319E-2</v>
      </c>
      <c r="M31" s="136">
        <v>-1.8912529550000001E-2</v>
      </c>
      <c r="N31" s="133"/>
      <c r="O31" s="40">
        <v>1.5620562340244247E-2</v>
      </c>
      <c r="P31" s="40">
        <v>-2.4390243902439032E-2</v>
      </c>
      <c r="Q31" s="40">
        <v>2.0255063765941453E-2</v>
      </c>
      <c r="S31" s="136">
        <v>-1.6934801020000001E-3</v>
      </c>
      <c r="T31" s="136">
        <v>-8.0704328689999993E-3</v>
      </c>
      <c r="U31" s="136">
        <v>6.231155779E-2</v>
      </c>
    </row>
    <row r="32" spans="3:21" ht="16.2" thickBot="1" x14ac:dyDescent="0.35">
      <c r="C32" s="136">
        <v>3.4344781589999998E-2</v>
      </c>
      <c r="D32" s="136">
        <v>-7.5495438819999997E-3</v>
      </c>
      <c r="E32" s="136">
        <v>-7.5495438819999997E-3</v>
      </c>
      <c r="F32" s="223"/>
      <c r="G32" s="136">
        <v>3.0487804879999999E-3</v>
      </c>
      <c r="H32" s="136">
        <v>1.1017498380000001E-2</v>
      </c>
      <c r="I32" s="136">
        <v>1.259445844E-3</v>
      </c>
      <c r="J32" s="223"/>
      <c r="K32" s="136">
        <v>8.6882594450000006E-3</v>
      </c>
      <c r="L32" s="136">
        <v>4.1485216589999999E-2</v>
      </c>
      <c r="M32" s="136">
        <v>4.0578313249999998E-2</v>
      </c>
      <c r="N32" s="133"/>
      <c r="O32" s="40">
        <v>-2.2371364653244164E-3</v>
      </c>
      <c r="P32" s="40">
        <v>2.2727272727272783E-2</v>
      </c>
      <c r="Q32" s="40">
        <v>4.1176470588235335E-2</v>
      </c>
      <c r="S32" s="136">
        <v>1.781170483E-2</v>
      </c>
      <c r="T32" s="136">
        <v>3.698224852E-3</v>
      </c>
      <c r="U32" s="136">
        <v>-2.8382213809999999E-3</v>
      </c>
    </row>
    <row r="33" spans="3:21" ht="16.2" thickBot="1" x14ac:dyDescent="0.35">
      <c r="C33" s="136">
        <v>4.9967762729999997E-2</v>
      </c>
      <c r="D33" s="136">
        <v>4.7543581620000004E-3</v>
      </c>
      <c r="E33" s="136">
        <v>4.7543581620000004E-3</v>
      </c>
      <c r="F33" s="223"/>
      <c r="G33" s="136">
        <v>4.863221884E-3</v>
      </c>
      <c r="H33" s="136">
        <v>-1.2820512819999999E-2</v>
      </c>
      <c r="I33" s="136">
        <v>2.3899371070000001E-2</v>
      </c>
      <c r="J33" s="223"/>
      <c r="K33" s="136">
        <v>7.1949840680000004E-3</v>
      </c>
      <c r="L33" s="136">
        <v>1.5294894369999999E-2</v>
      </c>
      <c r="M33" s="136">
        <v>7.7806595040000003E-3</v>
      </c>
      <c r="N33" s="133"/>
      <c r="O33" s="40">
        <v>6.5863228699550615E-3</v>
      </c>
      <c r="P33" s="40">
        <v>-6.6666666666666558E-3</v>
      </c>
      <c r="Q33" s="40">
        <v>1.765536723163867E-3</v>
      </c>
      <c r="S33" s="136">
        <v>-1.666666667E-2</v>
      </c>
      <c r="T33" s="136">
        <v>5.4163596170000002E-2</v>
      </c>
      <c r="U33" s="136">
        <v>-5.6925996199999997E-3</v>
      </c>
    </row>
    <row r="34" spans="3:21" ht="16.2" thickBot="1" x14ac:dyDescent="0.35">
      <c r="C34" s="136">
        <v>2.0059359329999998E-2</v>
      </c>
      <c r="D34" s="136">
        <v>2.649842271E-2</v>
      </c>
      <c r="E34" s="136">
        <v>2.649842271E-2</v>
      </c>
      <c r="F34" s="223"/>
      <c r="G34" s="136">
        <v>1.6333938289999999E-2</v>
      </c>
      <c r="H34" s="136">
        <v>-1.103896104E-2</v>
      </c>
      <c r="I34" s="136">
        <v>2.8255528259999999E-2</v>
      </c>
      <c r="J34" s="223"/>
      <c r="K34" s="136">
        <v>-2.5778140630000002E-2</v>
      </c>
      <c r="L34" s="136">
        <v>-2.3951446840000001E-2</v>
      </c>
      <c r="M34" s="136">
        <v>8.9981617649999998E-2</v>
      </c>
      <c r="N34" s="133"/>
      <c r="O34" s="40">
        <v>2.7843519420861127E-4</v>
      </c>
      <c r="P34" s="40">
        <v>-1.6405667412378869E-2</v>
      </c>
      <c r="Q34" s="40">
        <v>-3.2428621783574259E-2</v>
      </c>
      <c r="S34" s="136">
        <v>1.7796610170000001E-2</v>
      </c>
      <c r="T34" s="136">
        <v>-1.7126878710000001E-2</v>
      </c>
      <c r="U34" s="136">
        <v>-3.8167938930000001E-3</v>
      </c>
    </row>
    <row r="35" spans="3:21" ht="16.2" thickBot="1" x14ac:dyDescent="0.35">
      <c r="C35" s="136">
        <v>3.2306611819999997E-2</v>
      </c>
      <c r="D35" s="136">
        <v>2.7658266750000002E-3</v>
      </c>
      <c r="E35" s="136">
        <v>2.7658266750000002E-3</v>
      </c>
      <c r="F35" s="223"/>
      <c r="G35" s="136">
        <v>2.023809524E-2</v>
      </c>
      <c r="H35" s="136">
        <v>1.116217991E-2</v>
      </c>
      <c r="I35" s="136">
        <v>2.7479092E-2</v>
      </c>
      <c r="J35" s="223"/>
      <c r="K35" s="136">
        <v>4.6090672919999999E-4</v>
      </c>
      <c r="L35" s="136">
        <v>-1.1103708640000001E-3</v>
      </c>
      <c r="M35" s="136">
        <v>-9.2756556200000002E-4</v>
      </c>
      <c r="N35" s="133"/>
      <c r="O35" s="40">
        <v>1.9485038274182009E-3</v>
      </c>
      <c r="P35" s="40">
        <v>5.1554207733131144E-2</v>
      </c>
      <c r="Q35" s="40">
        <v>2.1857923497267812E-2</v>
      </c>
      <c r="S35" s="136">
        <v>-5.8284762699999998E-3</v>
      </c>
      <c r="T35" s="136">
        <v>1.6002844950000001E-2</v>
      </c>
      <c r="U35" s="136">
        <v>-6.7049808429999998E-3</v>
      </c>
    </row>
    <row r="36" spans="3:21" ht="16.2" thickBot="1" x14ac:dyDescent="0.35">
      <c r="C36" s="136">
        <v>-2.633880844E-2</v>
      </c>
      <c r="D36" s="136">
        <v>1.5936254980000002E-2</v>
      </c>
      <c r="E36" s="136">
        <v>1.5936254980000002E-2</v>
      </c>
      <c r="F36" s="223"/>
      <c r="G36" s="136">
        <v>1.1668611440000001E-2</v>
      </c>
      <c r="H36" s="136">
        <v>1.233766234E-2</v>
      </c>
      <c r="I36" s="136">
        <v>7.6744186049999996E-2</v>
      </c>
      <c r="J36" s="223"/>
      <c r="K36" s="136">
        <v>-1.049126775E-2</v>
      </c>
      <c r="L36" s="136">
        <v>3.2792352160000003E-2</v>
      </c>
      <c r="M36" s="136">
        <v>3.2072923699999999E-3</v>
      </c>
      <c r="N36" s="133"/>
      <c r="O36" s="40">
        <v>4.167245450757997E-4</v>
      </c>
      <c r="P36" s="40">
        <v>3.6049026676280255E-3</v>
      </c>
      <c r="Q36" s="40">
        <v>2.6737967914438502E-2</v>
      </c>
      <c r="S36" s="136">
        <v>-2.8475711890000002E-2</v>
      </c>
      <c r="T36" s="136">
        <v>-3.5001750090000002E-4</v>
      </c>
      <c r="U36" s="136">
        <v>2.0250723240000001E-2</v>
      </c>
    </row>
    <row r="37" spans="3:21" ht="16.2" thickBot="1" x14ac:dyDescent="0.35">
      <c r="C37" s="136">
        <v>0</v>
      </c>
      <c r="D37" s="136">
        <v>4.9773755660000002E-2</v>
      </c>
      <c r="E37" s="136">
        <v>4.9773755660000002E-2</v>
      </c>
      <c r="F37" s="223"/>
      <c r="G37" s="136">
        <v>-2.6528258360000001E-2</v>
      </c>
      <c r="H37" s="136">
        <v>1.154586273E-2</v>
      </c>
      <c r="I37" s="136">
        <v>9.9352051839999997E-2</v>
      </c>
      <c r="J37" s="223"/>
      <c r="K37" s="136">
        <v>1.1237381750000001E-2</v>
      </c>
      <c r="L37" s="136">
        <v>4.7895813150000001E-2</v>
      </c>
      <c r="M37" s="136">
        <v>1.177856302E-3</v>
      </c>
      <c r="N37" s="133"/>
      <c r="O37" s="40">
        <v>2.4854207164676446E-2</v>
      </c>
      <c r="P37" s="40">
        <v>1.7959770114942528E-2</v>
      </c>
      <c r="Q37" s="40">
        <v>2.6041666666666664E-2</v>
      </c>
      <c r="S37" s="136">
        <v>-1.379310345E-2</v>
      </c>
      <c r="T37" s="136">
        <v>1.7857142860000001E-2</v>
      </c>
      <c r="U37" s="136">
        <v>-1.8903591680000001E-3</v>
      </c>
    </row>
    <row r="38" spans="3:21" ht="16.2" thickBot="1" x14ac:dyDescent="0.35">
      <c r="C38" s="136">
        <v>-4.8313036529999999E-2</v>
      </c>
      <c r="D38" s="136">
        <v>1.666666667E-2</v>
      </c>
      <c r="E38" s="136">
        <v>1.666666667E-2</v>
      </c>
      <c r="F38" s="223"/>
      <c r="G38" s="136">
        <v>3.1398104269999998E-2</v>
      </c>
      <c r="H38" s="136">
        <v>5.5168040580000001E-2</v>
      </c>
      <c r="I38" s="136">
        <v>-1.9646365420000001E-3</v>
      </c>
      <c r="J38" s="223"/>
      <c r="K38" s="136">
        <v>-2.2183157540000002E-2</v>
      </c>
      <c r="L38" s="136">
        <v>-1.366064092E-2</v>
      </c>
      <c r="M38" s="136">
        <v>5.8823529409999997E-3</v>
      </c>
      <c r="N38" s="133"/>
      <c r="O38" s="40">
        <v>-7.5870478254979308E-3</v>
      </c>
      <c r="P38" s="40">
        <v>6.2808750882145423E-2</v>
      </c>
      <c r="Q38" s="40">
        <v>-1.0152284263959775E-3</v>
      </c>
      <c r="S38" s="136">
        <v>4.3706293709999998E-3</v>
      </c>
      <c r="T38" s="136">
        <v>1.238390093E-2</v>
      </c>
      <c r="U38" s="136">
        <v>-7.5757575760000001E-3</v>
      </c>
    </row>
    <row r="39" spans="3:21" ht="16.2" thickBot="1" x14ac:dyDescent="0.35">
      <c r="C39" s="136">
        <v>-1.4789175579999999E-2</v>
      </c>
      <c r="D39" s="136">
        <v>5.3702656870000002E-3</v>
      </c>
      <c r="E39" s="136">
        <v>5.3702656870000002E-3</v>
      </c>
      <c r="F39" s="223"/>
      <c r="G39" s="136">
        <v>4.6524985640000002E-2</v>
      </c>
      <c r="H39" s="136">
        <v>9.0144230770000007E-3</v>
      </c>
      <c r="I39" s="136">
        <v>9.8425196850000004E-3</v>
      </c>
      <c r="J39" s="223"/>
      <c r="K39" s="136">
        <v>4.8433353310000003E-2</v>
      </c>
      <c r="L39" s="136">
        <v>0.1242320108</v>
      </c>
      <c r="M39" s="136">
        <v>4.8872180449999997E-2</v>
      </c>
      <c r="N39" s="133"/>
      <c r="O39" s="40">
        <v>3.6860068259385668E-2</v>
      </c>
      <c r="P39" s="40">
        <v>7.1049136786188474E-2</v>
      </c>
      <c r="Q39" s="40">
        <v>6.7750677506775075E-2</v>
      </c>
      <c r="S39" s="136">
        <v>3.4812880769999999E-2</v>
      </c>
      <c r="T39" s="136">
        <v>0.1019367992</v>
      </c>
      <c r="U39" s="136">
        <v>9.6374045800000002E-2</v>
      </c>
    </row>
    <row r="40" spans="3:21" ht="16.2" thickBot="1" x14ac:dyDescent="0.35">
      <c r="C40" s="136">
        <v>1.5649952089999999E-2</v>
      </c>
      <c r="D40" s="136">
        <v>4.9761034580000002E-2</v>
      </c>
      <c r="E40" s="136">
        <v>4.9761034580000002E-2</v>
      </c>
      <c r="F40" s="223"/>
      <c r="G40" s="136">
        <v>-7.6838638859999999E-3</v>
      </c>
      <c r="H40" s="136">
        <v>4.1691483030000002E-3</v>
      </c>
      <c r="I40" s="136">
        <v>4.9707602339999997E-2</v>
      </c>
      <c r="J40" s="223"/>
      <c r="K40" s="136">
        <v>-7.3080613219999998E-3</v>
      </c>
      <c r="L40" s="136">
        <v>3.3160429790000001E-2</v>
      </c>
      <c r="M40" s="136">
        <v>2.8992433290000001E-2</v>
      </c>
      <c r="N40" s="133"/>
      <c r="O40" s="40">
        <v>4.2659644502962446E-2</v>
      </c>
      <c r="P40" s="40">
        <v>1.3019218846869242E-2</v>
      </c>
      <c r="Q40" s="40">
        <v>1.3324873096446754E-2</v>
      </c>
      <c r="S40" s="136">
        <v>4.9621530699999999E-2</v>
      </c>
      <c r="T40" s="136">
        <v>-4.5020043170000003E-2</v>
      </c>
      <c r="U40" s="136">
        <v>-3.133159269E-2</v>
      </c>
    </row>
    <row r="41" spans="3:21" ht="16.2" thickBot="1" x14ac:dyDescent="0.35">
      <c r="C41" s="136">
        <v>1.2578616349999999E-3</v>
      </c>
      <c r="D41" s="136">
        <v>-3.1065881090000001E-2</v>
      </c>
      <c r="E41" s="136">
        <v>-3.1065881090000001E-2</v>
      </c>
      <c r="F41" s="223"/>
      <c r="G41" s="136">
        <v>4.9778761060000003E-2</v>
      </c>
      <c r="H41" s="136">
        <v>2.3724792410000001E-2</v>
      </c>
      <c r="I41" s="136">
        <v>4.921077066E-2</v>
      </c>
      <c r="J41" s="223"/>
      <c r="K41" s="136">
        <v>6.0210985209999998E-2</v>
      </c>
      <c r="L41" s="136">
        <v>1.8110095029999999E-2</v>
      </c>
      <c r="M41" s="136">
        <v>-5.820883969E-2</v>
      </c>
      <c r="N41" s="133"/>
      <c r="O41" s="40">
        <v>-1.0228564212653142E-2</v>
      </c>
      <c r="P41" s="40">
        <v>-4.2839657282741694E-2</v>
      </c>
      <c r="Q41" s="40">
        <v>-6.2617407639324616E-3</v>
      </c>
      <c r="S41" s="136">
        <v>4.9679487180000002E-2</v>
      </c>
      <c r="T41" s="136">
        <v>-4.1976105909999999E-3</v>
      </c>
      <c r="U41" s="136">
        <v>9.9730458219999998E-2</v>
      </c>
    </row>
    <row r="42" spans="3:21" ht="16.2" thickBot="1" x14ac:dyDescent="0.35">
      <c r="C42" s="136">
        <v>3.3500837519999998E-3</v>
      </c>
      <c r="D42" s="136">
        <v>-6.9098949700000002E-3</v>
      </c>
      <c r="E42" s="136">
        <v>-6.9098949700000002E-3</v>
      </c>
      <c r="F42" s="223"/>
      <c r="G42" s="136">
        <v>-3.6880927290000001E-3</v>
      </c>
      <c r="H42" s="136">
        <v>-1.6222479719999999E-2</v>
      </c>
      <c r="I42" s="136">
        <v>4.9557522120000003E-2</v>
      </c>
      <c r="J42" s="223"/>
      <c r="K42" s="136">
        <v>9.8337762090000003E-3</v>
      </c>
      <c r="L42" s="136">
        <v>-3.258189503E-3</v>
      </c>
      <c r="M42" s="136">
        <v>1.232842936E-3</v>
      </c>
      <c r="N42" s="133"/>
      <c r="O42" s="40">
        <v>-1.6458280173513622E-2</v>
      </c>
      <c r="P42" s="40">
        <v>0.10294117647058819</v>
      </c>
      <c r="Q42" s="40">
        <v>8.1915563957152358E-3</v>
      </c>
      <c r="S42" s="136">
        <v>1.7557251909999998E-2</v>
      </c>
      <c r="T42" s="136">
        <v>-6.485084306E-3</v>
      </c>
      <c r="U42" s="136">
        <v>9.9673202609999997E-2</v>
      </c>
    </row>
    <row r="43" spans="3:21" ht="16.2" thickBot="1" x14ac:dyDescent="0.35">
      <c r="C43" s="136">
        <v>-2.013772955E-2</v>
      </c>
      <c r="D43" s="136">
        <v>9.5185082099999999E-2</v>
      </c>
      <c r="E43" s="136">
        <v>9.5185082099999999E-2</v>
      </c>
      <c r="F43" s="223"/>
      <c r="G43" s="136">
        <v>5.9227921730000001E-2</v>
      </c>
      <c r="H43" s="136">
        <v>2.4146054180000001E-2</v>
      </c>
      <c r="I43" s="136">
        <v>4.97470489E-2</v>
      </c>
      <c r="J43" s="223"/>
      <c r="K43" s="136">
        <v>-7.9709588200000004E-3</v>
      </c>
      <c r="L43" s="136">
        <v>2.438377949E-2</v>
      </c>
      <c r="M43" s="136">
        <v>1.6007223769999999E-2</v>
      </c>
      <c r="N43" s="133"/>
      <c r="O43" s="40">
        <v>0.10883383058762483</v>
      </c>
      <c r="P43" s="40">
        <v>4.6956521739130362E-2</v>
      </c>
      <c r="Q43" s="40">
        <v>5.9374999999999956E-2</v>
      </c>
      <c r="S43" s="136">
        <v>4.6511627909999999E-2</v>
      </c>
      <c r="T43" s="136">
        <v>9.1383812010000006E-3</v>
      </c>
      <c r="U43" s="136">
        <v>0.12332838040000001</v>
      </c>
    </row>
    <row r="44" spans="3:21" ht="16.2" thickBot="1" x14ac:dyDescent="0.35">
      <c r="C44" s="136">
        <v>7.6669151320000002E-3</v>
      </c>
      <c r="D44" s="136">
        <v>2.9733163909999999E-2</v>
      </c>
      <c r="E44" s="136">
        <v>2.9733163909999999E-2</v>
      </c>
      <c r="F44" s="223"/>
      <c r="G44" s="136">
        <v>9.985022466E-2</v>
      </c>
      <c r="H44" s="136">
        <v>4.6003450260000002E-2</v>
      </c>
      <c r="I44" s="136">
        <v>4.979919679E-2</v>
      </c>
      <c r="J44" s="223"/>
      <c r="K44" s="136">
        <v>8.7513795039999998E-3</v>
      </c>
      <c r="L44" s="136">
        <v>-3.3031479090000003E-2</v>
      </c>
      <c r="M44" s="136">
        <v>3.5226630039999998E-2</v>
      </c>
      <c r="N44" s="133"/>
      <c r="O44" s="40">
        <v>1.4740290126345371E-2</v>
      </c>
      <c r="P44" s="40">
        <v>-3.931339977851591E-2</v>
      </c>
      <c r="Q44" s="40">
        <v>-1.5929203539822984E-2</v>
      </c>
      <c r="S44" s="136">
        <v>1.6487455200000001E-2</v>
      </c>
      <c r="T44" s="136">
        <v>8.4087968950000008E-3</v>
      </c>
      <c r="U44" s="136">
        <v>0.13624338620000001</v>
      </c>
    </row>
    <row r="45" spans="3:21" ht="16.2" thickBot="1" x14ac:dyDescent="0.35">
      <c r="C45" s="136">
        <v>-1.6696607839999999E-2</v>
      </c>
      <c r="D45" s="136">
        <v>-5.9723593290000002E-2</v>
      </c>
      <c r="E45" s="136">
        <v>-5.9723593290000002E-2</v>
      </c>
      <c r="F45" s="223"/>
      <c r="G45" s="136">
        <v>-3.2682705399999998E-2</v>
      </c>
      <c r="H45" s="136">
        <v>-1.0445299619999999E-2</v>
      </c>
      <c r="I45" s="136">
        <v>9.1813312930000002E-3</v>
      </c>
      <c r="J45" s="223"/>
      <c r="K45" s="136">
        <v>1.0057388529999999E-2</v>
      </c>
      <c r="L45" s="136">
        <v>-2.2743489120000002E-2</v>
      </c>
      <c r="M45" s="136">
        <v>1.59213299E-2</v>
      </c>
      <c r="N45" s="133"/>
      <c r="O45" s="40">
        <v>-5.8796403043578777E-3</v>
      </c>
      <c r="P45" s="40">
        <v>-2.9971181556196144E-2</v>
      </c>
      <c r="Q45" s="40">
        <v>-4.1966426858513362E-3</v>
      </c>
      <c r="S45" s="136">
        <v>-4.654442877E-2</v>
      </c>
      <c r="T45" s="136">
        <v>-1.090442591E-2</v>
      </c>
      <c r="U45" s="136">
        <v>-8.4982537829999996E-2</v>
      </c>
    </row>
    <row r="46" spans="3:21" ht="16.2" thickBot="1" x14ac:dyDescent="0.35">
      <c r="C46" s="136">
        <v>6.0182697469999998E-3</v>
      </c>
      <c r="D46" s="136">
        <v>1.6535433070000001E-2</v>
      </c>
      <c r="E46" s="136">
        <v>1.6535433070000001E-2</v>
      </c>
      <c r="F46" s="223"/>
      <c r="G46" s="136">
        <v>4.692632567E-4</v>
      </c>
      <c r="H46" s="136">
        <v>-1.944444444E-2</v>
      </c>
      <c r="I46" s="136">
        <v>4.8521607279999997E-2</v>
      </c>
      <c r="J46" s="223"/>
      <c r="K46" s="136">
        <v>-1.748218527E-3</v>
      </c>
      <c r="L46" s="136">
        <v>1.0221776029999999E-2</v>
      </c>
      <c r="M46" s="136">
        <v>3.6260275020000003E-2</v>
      </c>
      <c r="N46" s="133"/>
      <c r="O46" s="40">
        <v>-2.307781514554097E-2</v>
      </c>
      <c r="P46" s="40">
        <v>-7.1301247771834494E-3</v>
      </c>
      <c r="Q46" s="40">
        <v>-2.468392534617701E-2</v>
      </c>
      <c r="S46" s="136">
        <v>1.923076923E-2</v>
      </c>
      <c r="T46" s="136">
        <v>3.242542153E-4</v>
      </c>
      <c r="U46" s="136">
        <v>-2.4809160310000002E-2</v>
      </c>
    </row>
    <row r="47" spans="3:21" ht="16.2" thickBot="1" x14ac:dyDescent="0.35">
      <c r="C47" s="136">
        <v>-1.292596945E-2</v>
      </c>
      <c r="D47" s="136">
        <v>-2.2979602379999998E-2</v>
      </c>
      <c r="E47" s="136">
        <v>-2.2979602379999998E-2</v>
      </c>
      <c r="F47" s="223"/>
      <c r="G47" s="136">
        <v>-3.7054409009999997E-2</v>
      </c>
      <c r="H47" s="136">
        <v>-1.5297450420000001E-2</v>
      </c>
      <c r="I47" s="136">
        <v>-4.9891540130000002E-2</v>
      </c>
      <c r="J47" s="223"/>
      <c r="K47" s="136">
        <v>-2.9124550279999999E-3</v>
      </c>
      <c r="L47" s="136">
        <v>4.0654078959999999E-3</v>
      </c>
      <c r="M47" s="136">
        <v>1.4530358070000001E-2</v>
      </c>
      <c r="N47" s="133"/>
      <c r="O47" s="40">
        <v>-3.1339031339031313E-2</v>
      </c>
      <c r="P47" s="40">
        <v>4.1891083183722491E-3</v>
      </c>
      <c r="Q47" s="40">
        <v>-3.3333333333333284E-2</v>
      </c>
      <c r="S47" s="136">
        <v>-3.1204644409999999E-2</v>
      </c>
      <c r="T47" s="136">
        <v>-2.2690437599999998E-2</v>
      </c>
      <c r="U47" s="136">
        <v>-1.89171559E-2</v>
      </c>
    </row>
    <row r="48" spans="3:21" ht="16.2" thickBot="1" x14ac:dyDescent="0.35">
      <c r="C48" s="136">
        <v>5.0432900429999997E-2</v>
      </c>
      <c r="D48" s="136">
        <v>-1.770613108E-2</v>
      </c>
      <c r="E48" s="136">
        <v>-1.770613108E-2</v>
      </c>
      <c r="F48" s="223"/>
      <c r="G48" s="136">
        <v>-2.9225523619999999E-2</v>
      </c>
      <c r="H48" s="136">
        <v>-3.4522439590000002E-2</v>
      </c>
      <c r="I48" s="136">
        <v>-4.0334855400000001E-2</v>
      </c>
      <c r="J48" s="223"/>
      <c r="K48" s="136">
        <v>-9.3356242839999996E-3</v>
      </c>
      <c r="L48" s="136">
        <v>-3.6890408489999998E-3</v>
      </c>
      <c r="M48" s="136">
        <v>2.9521373770000001E-2</v>
      </c>
      <c r="N48" s="133"/>
      <c r="O48" s="40">
        <v>1.3725490196078487E-2</v>
      </c>
      <c r="P48" s="40">
        <v>4.4100119189511226E-2</v>
      </c>
      <c r="Q48" s="40">
        <v>1.404853128991064E-2</v>
      </c>
      <c r="S48" s="136">
        <v>0</v>
      </c>
      <c r="T48" s="136">
        <v>-6.6334991709999999E-3</v>
      </c>
      <c r="U48" s="136">
        <v>7.9787234040000002E-3</v>
      </c>
    </row>
    <row r="49" spans="3:21" ht="16.2" thickBot="1" x14ac:dyDescent="0.35">
      <c r="C49" s="136">
        <v>9.9938182570000006E-2</v>
      </c>
      <c r="D49" s="136">
        <v>2.448210923E-2</v>
      </c>
      <c r="E49" s="136">
        <v>2.448210923E-2</v>
      </c>
      <c r="F49" s="223"/>
      <c r="G49" s="136">
        <v>-3.3617661819999999E-2</v>
      </c>
      <c r="H49" s="136">
        <v>2.3837902260000002E-3</v>
      </c>
      <c r="I49" s="136">
        <v>1.427438541E-2</v>
      </c>
      <c r="J49" s="223"/>
      <c r="K49" s="136">
        <v>-2.441656549E-2</v>
      </c>
      <c r="L49" s="136">
        <v>-1.1740269120000001E-2</v>
      </c>
      <c r="M49" s="136">
        <v>-2.7539214990000001E-2</v>
      </c>
      <c r="N49" s="133"/>
      <c r="O49" s="40">
        <v>-1.1847195357833738E-2</v>
      </c>
      <c r="P49" s="40">
        <v>-2.3401826484018274E-2</v>
      </c>
      <c r="Q49" s="40">
        <v>-3.5894206549118401E-2</v>
      </c>
      <c r="S49" s="136">
        <v>-8.2397003750000006E-3</v>
      </c>
      <c r="T49" s="136">
        <v>6.6777963269999997E-3</v>
      </c>
      <c r="U49" s="136">
        <v>-9.2348284960000002E-3</v>
      </c>
    </row>
    <row r="50" spans="3:21" ht="16.2" thickBot="1" x14ac:dyDescent="0.35">
      <c r="C50" s="136">
        <v>8.4956912699999998E-2</v>
      </c>
      <c r="D50" s="136">
        <v>4.9107142860000001E-2</v>
      </c>
      <c r="E50" s="136">
        <v>4.9107142860000001E-2</v>
      </c>
      <c r="F50" s="223"/>
      <c r="G50" s="136">
        <v>-2.0768431980000002E-3</v>
      </c>
      <c r="H50" s="136">
        <v>-2.3781212840000001E-3</v>
      </c>
      <c r="I50" s="136">
        <v>4.9257232210000002E-2</v>
      </c>
      <c r="J50" s="223"/>
      <c r="K50" s="136">
        <v>4.5630530970000001E-3</v>
      </c>
      <c r="L50" s="136">
        <v>4.4777483319999997E-3</v>
      </c>
      <c r="M50" s="136">
        <v>-1.7370994819999999E-2</v>
      </c>
      <c r="N50" s="133"/>
      <c r="O50" s="40">
        <v>6.4839735747492886E-3</v>
      </c>
      <c r="P50" s="40">
        <v>1.3442431326709551E-2</v>
      </c>
      <c r="Q50" s="40">
        <v>9.144350097975101E-3</v>
      </c>
      <c r="S50" s="136">
        <v>-2.416918429E-2</v>
      </c>
      <c r="T50" s="136">
        <v>-1.1940298510000001E-2</v>
      </c>
      <c r="U50" s="136">
        <v>-3.2623169110000003E-2</v>
      </c>
    </row>
    <row r="51" spans="3:21" ht="16.2" thickBot="1" x14ac:dyDescent="0.35">
      <c r="C51" s="136">
        <v>2.9785029790000001E-2</v>
      </c>
      <c r="D51" s="136">
        <v>-2.9536921149999999E-2</v>
      </c>
      <c r="E51" s="136">
        <v>-2.9536921149999999E-2</v>
      </c>
      <c r="F51" s="223"/>
      <c r="G51" s="136">
        <v>1.1966701349999999E-2</v>
      </c>
      <c r="H51" s="136">
        <v>3.5756853399999998E-3</v>
      </c>
      <c r="I51" s="136">
        <v>4.992548435E-2</v>
      </c>
      <c r="J51" s="223"/>
      <c r="K51" s="136">
        <v>-1.0225149939999999E-3</v>
      </c>
      <c r="L51" s="136">
        <v>-7.0960698690000004E-3</v>
      </c>
      <c r="M51" s="136">
        <v>-9.0247344569999999E-2</v>
      </c>
      <c r="N51" s="133"/>
      <c r="O51" s="40">
        <v>-6.8068554758721556E-3</v>
      </c>
      <c r="P51" s="40">
        <v>8.0738177623991096E-3</v>
      </c>
      <c r="Q51" s="40">
        <v>-2.5889967637539903E-3</v>
      </c>
      <c r="S51" s="136">
        <v>2.631578947E-2</v>
      </c>
      <c r="T51" s="136">
        <v>7.3850285330000001E-3</v>
      </c>
      <c r="U51" s="136">
        <v>-6.8823124570000001E-3</v>
      </c>
    </row>
    <row r="52" spans="3:21" ht="16.2" thickBot="1" x14ac:dyDescent="0.35">
      <c r="C52" s="136">
        <v>-1.9450033530000001E-2</v>
      </c>
      <c r="D52" s="136">
        <v>2.65669332E-2</v>
      </c>
      <c r="E52" s="136">
        <v>2.65669332E-2</v>
      </c>
      <c r="F52" s="223"/>
      <c r="G52" s="136">
        <v>-2.5706940870000002E-3</v>
      </c>
      <c r="H52" s="136">
        <v>-7.1258907359999998E-3</v>
      </c>
      <c r="I52" s="136">
        <v>4.9680624559999997E-2</v>
      </c>
      <c r="J52" s="223"/>
      <c r="K52" s="136">
        <v>-9.4679448060000001E-3</v>
      </c>
      <c r="L52" s="136">
        <v>-3.2068902329999999E-3</v>
      </c>
      <c r="M52" s="136">
        <v>-3.1025473550000001E-3</v>
      </c>
      <c r="N52" s="133"/>
      <c r="O52" s="40">
        <v>7.7224329947374881E-2</v>
      </c>
      <c r="P52" s="40">
        <v>3.0892448512585761E-2</v>
      </c>
      <c r="Q52" s="40">
        <v>3.2121998702141413E-2</v>
      </c>
      <c r="S52" s="136">
        <v>1.508295626E-2</v>
      </c>
      <c r="T52" s="136">
        <v>3.0323225589999999E-2</v>
      </c>
      <c r="U52" s="136">
        <v>1.663201663E-2</v>
      </c>
    </row>
    <row r="53" spans="3:21" ht="16.2" thickBot="1" x14ac:dyDescent="0.35">
      <c r="C53" s="136">
        <v>7.9514363889999998E-3</v>
      </c>
      <c r="D53" s="136">
        <v>-8.2914572860000001E-3</v>
      </c>
      <c r="E53" s="136">
        <v>-8.2914572860000001E-3</v>
      </c>
      <c r="F53" s="223"/>
      <c r="G53" s="136">
        <v>7.3195876290000003E-2</v>
      </c>
      <c r="H53" s="136">
        <v>2.5717703349999999E-2</v>
      </c>
      <c r="I53" s="136">
        <v>-1.7579445570000001E-2</v>
      </c>
      <c r="J53" s="223"/>
      <c r="K53" s="136">
        <v>2.2852827789999999E-3</v>
      </c>
      <c r="L53" s="136">
        <v>8.7324202589999997E-3</v>
      </c>
      <c r="M53" s="136">
        <v>2.8665028669999999E-2</v>
      </c>
      <c r="N53" s="133"/>
      <c r="O53" s="40">
        <v>-1.2269938650306825E-2</v>
      </c>
      <c r="P53" s="40">
        <v>2.0532741398446228E-2</v>
      </c>
      <c r="Q53" s="40">
        <v>7.8591637849733907E-3</v>
      </c>
      <c r="S53" s="136">
        <v>-4.6805349179999997E-2</v>
      </c>
      <c r="T53" s="136">
        <v>3.3311772320000002E-2</v>
      </c>
      <c r="U53" s="136">
        <v>-1.772324472E-2</v>
      </c>
    </row>
    <row r="54" spans="3:21" ht="16.2" thickBot="1" x14ac:dyDescent="0.35">
      <c r="C54" s="136">
        <v>-1.2554075830000001E-2</v>
      </c>
      <c r="D54" s="136">
        <v>2.5335698000000001E-3</v>
      </c>
      <c r="E54" s="136">
        <v>2.5335698000000001E-3</v>
      </c>
      <c r="F54" s="223"/>
      <c r="G54" s="136">
        <v>3.1700288180000001E-2</v>
      </c>
      <c r="H54" s="136">
        <v>-1.0495626819999999E-2</v>
      </c>
      <c r="I54" s="136">
        <v>-6.8823124570000001E-3</v>
      </c>
      <c r="J54" s="223"/>
      <c r="K54" s="136">
        <v>9.8737038289999999E-3</v>
      </c>
      <c r="L54" s="136">
        <v>6.2875888460000003E-3</v>
      </c>
      <c r="M54" s="136">
        <v>5.7324840760000001E-3</v>
      </c>
      <c r="N54" s="133"/>
      <c r="O54" s="40">
        <v>-3.4851621808143496E-2</v>
      </c>
      <c r="P54" s="40">
        <v>-8.1566068515497553E-2</v>
      </c>
      <c r="Q54" s="40">
        <v>1.5907673112913225E-2</v>
      </c>
      <c r="S54" s="136">
        <v>-1.8706157439999999E-2</v>
      </c>
      <c r="T54" s="136">
        <v>1.314553991E-2</v>
      </c>
      <c r="U54" s="136">
        <v>4.3025676610000001E-2</v>
      </c>
    </row>
    <row r="55" spans="3:21" ht="16.2" thickBot="1" x14ac:dyDescent="0.35">
      <c r="C55" s="136">
        <v>1.0909715659999999E-2</v>
      </c>
      <c r="D55" s="136">
        <v>2.9315137729999999E-2</v>
      </c>
      <c r="E55" s="136">
        <v>2.9315137729999999E-2</v>
      </c>
      <c r="F55" s="223"/>
      <c r="G55" s="136">
        <v>-1.9087523280000001E-2</v>
      </c>
      <c r="H55" s="136">
        <v>9.4284030639999999E-3</v>
      </c>
      <c r="I55" s="136">
        <v>1.7325017330000001E-2</v>
      </c>
      <c r="J55" s="223"/>
      <c r="K55" s="136">
        <v>2.120349465E-3</v>
      </c>
      <c r="L55" s="136">
        <v>-8.5121796609999995E-3</v>
      </c>
      <c r="M55" s="136">
        <v>-6.3331222290000002E-4</v>
      </c>
      <c r="N55" s="133"/>
      <c r="O55" s="40">
        <v>2.4788463830294309E-2</v>
      </c>
      <c r="P55" s="40">
        <v>7.1047957371226161E-3</v>
      </c>
      <c r="Q55" s="40">
        <v>1.9342953638317548E-2</v>
      </c>
      <c r="S55" s="136">
        <v>6.6719618750000001E-2</v>
      </c>
      <c r="T55" s="136">
        <v>3.985171455E-2</v>
      </c>
      <c r="U55" s="136">
        <v>1.463739188E-2</v>
      </c>
    </row>
    <row r="56" spans="3:21" ht="16.2" thickBot="1" x14ac:dyDescent="0.35">
      <c r="C56" s="136">
        <v>-2.6682528890000001E-2</v>
      </c>
      <c r="D56" s="136">
        <v>-4.6894181190000002E-2</v>
      </c>
      <c r="E56" s="136">
        <v>-4.6894181190000002E-2</v>
      </c>
      <c r="F56" s="223"/>
      <c r="G56" s="136">
        <v>-2.420503085E-2</v>
      </c>
      <c r="H56" s="136">
        <v>-2.977232925E-2</v>
      </c>
      <c r="I56" s="136">
        <v>-3.950953678E-2</v>
      </c>
      <c r="J56" s="223"/>
      <c r="K56" s="136">
        <v>4.1807887469999999E-2</v>
      </c>
      <c r="L56" s="136">
        <v>-1.735318294E-2</v>
      </c>
      <c r="M56" s="136">
        <v>3.0893536120000001E-3</v>
      </c>
      <c r="N56" s="133"/>
      <c r="O56" s="40">
        <v>-2.3491103616699538E-2</v>
      </c>
      <c r="P56" s="40">
        <v>2.9394473838916611E-3</v>
      </c>
      <c r="Q56" s="40">
        <v>-1.8072289156626547E-2</v>
      </c>
      <c r="S56" s="136">
        <v>-2.1593447509999999E-2</v>
      </c>
      <c r="T56" s="136">
        <v>-1.2180629829999999E-2</v>
      </c>
      <c r="U56" s="136">
        <v>-4.2622950819999998E-2</v>
      </c>
    </row>
    <row r="57" spans="3:21" ht="16.2" thickBot="1" x14ac:dyDescent="0.35">
      <c r="C57" s="136">
        <v>4.5660904490000001E-2</v>
      </c>
      <c r="D57" s="136">
        <v>4.3791859869999998E-2</v>
      </c>
      <c r="E57" s="136">
        <v>4.3791859869999998E-2</v>
      </c>
      <c r="F57" s="223"/>
      <c r="G57" s="136">
        <v>7.2957198440000001E-3</v>
      </c>
      <c r="H57" s="136">
        <v>-1.8050541520000001E-2</v>
      </c>
      <c r="I57" s="136">
        <v>-4.8226950349999999E-2</v>
      </c>
      <c r="J57" s="223"/>
      <c r="K57" s="136">
        <v>-3.194990315E-2</v>
      </c>
      <c r="L57" s="136">
        <v>2.6303559809999998E-2</v>
      </c>
      <c r="M57" s="136">
        <v>3.6326304980000002E-3</v>
      </c>
      <c r="N57" s="133"/>
      <c r="O57" s="40">
        <v>-2.3818030248898415E-3</v>
      </c>
      <c r="P57" s="40">
        <v>2.0515826494724585E-2</v>
      </c>
      <c r="Q57" s="40">
        <v>-8.8957055214723656E-3</v>
      </c>
      <c r="S57" s="136">
        <v>-6.0882800609999999E-3</v>
      </c>
      <c r="T57" s="136">
        <v>1.1127819549999999E-2</v>
      </c>
      <c r="U57" s="136">
        <v>8.9041095890000001E-3</v>
      </c>
    </row>
    <row r="58" spans="3:21" ht="16.2" thickBot="1" x14ac:dyDescent="0.35">
      <c r="C58" s="136">
        <v>-1.5529765379999999E-2</v>
      </c>
      <c r="D58" s="136">
        <v>-3.5291214219999999E-2</v>
      </c>
      <c r="E58" s="136">
        <v>-3.5291214219999999E-2</v>
      </c>
      <c r="F58" s="223"/>
      <c r="G58" s="136">
        <v>1.062288749E-2</v>
      </c>
      <c r="H58" s="136">
        <v>3.125E-2</v>
      </c>
      <c r="I58" s="136">
        <v>5.2160953799999998E-3</v>
      </c>
      <c r="J58" s="223"/>
      <c r="K58" s="136">
        <v>9.8119585070000001E-2</v>
      </c>
      <c r="L58" s="136">
        <v>-1.21354827E-2</v>
      </c>
      <c r="M58" s="136">
        <v>-1.0307655989999999E-2</v>
      </c>
      <c r="N58" s="133"/>
      <c r="O58" s="40">
        <v>2.8053002268115076E-2</v>
      </c>
      <c r="P58" s="40">
        <v>-1.0338885697874767E-2</v>
      </c>
      <c r="Q58" s="40">
        <v>2.4760136180748465E-3</v>
      </c>
      <c r="S58" s="136">
        <v>-1.378254211E-2</v>
      </c>
      <c r="T58" s="136">
        <v>1.1897679949999999E-3</v>
      </c>
      <c r="U58" s="136">
        <v>1.4935505769999999E-2</v>
      </c>
    </row>
    <row r="59" spans="3:21" ht="16.2" thickBot="1" x14ac:dyDescent="0.35">
      <c r="C59" s="136">
        <v>4.9953354249999998E-2</v>
      </c>
      <c r="D59" s="136">
        <v>-6.6513174720000002E-3</v>
      </c>
      <c r="E59" s="136">
        <v>-6.6513174720000002E-3</v>
      </c>
      <c r="F59" s="223"/>
      <c r="G59" s="136">
        <v>-1.7677974199999998E-2</v>
      </c>
      <c r="H59" s="136">
        <v>-2.079619727E-2</v>
      </c>
      <c r="I59" s="136">
        <v>-2.965159377E-3</v>
      </c>
      <c r="J59" s="223"/>
      <c r="K59" s="136">
        <v>-3.6742203119999997E-2</v>
      </c>
      <c r="L59" s="136">
        <v>-1.5951595159999998E-2</v>
      </c>
      <c r="M59" s="136">
        <v>1.391318175E-2</v>
      </c>
      <c r="N59" s="133"/>
      <c r="O59" s="40">
        <v>0.13179284718996748</v>
      </c>
      <c r="P59" s="40">
        <v>-3.6564132327335984E-2</v>
      </c>
      <c r="Q59" s="40">
        <v>-9.2621179376349838E-3</v>
      </c>
      <c r="S59" s="136">
        <v>-3.1055900619999998E-3</v>
      </c>
      <c r="T59" s="136">
        <v>-2.079619727E-2</v>
      </c>
      <c r="U59" s="136">
        <v>-3.4782608700000002E-2</v>
      </c>
    </row>
    <row r="60" spans="3:21" ht="16.2" thickBot="1" x14ac:dyDescent="0.35">
      <c r="C60" s="136">
        <v>-1.171243942E-2</v>
      </c>
      <c r="D60" s="136">
        <v>2.83286119E-3</v>
      </c>
      <c r="E60" s="136">
        <v>2.83286119E-3</v>
      </c>
      <c r="F60" s="223"/>
      <c r="G60" s="136">
        <v>-1.4591439689999999E-2</v>
      </c>
      <c r="H60" s="136">
        <v>-1.2742718449999999E-2</v>
      </c>
      <c r="I60" s="136">
        <v>-2.3791821559999999E-2</v>
      </c>
      <c r="J60" s="223"/>
      <c r="K60" s="136">
        <v>-5.6563578930000002E-3</v>
      </c>
      <c r="L60" s="136">
        <v>1.8166573500000002E-2</v>
      </c>
      <c r="M60" s="136">
        <v>-3.1678820670000003E-2</v>
      </c>
      <c r="N60" s="133"/>
      <c r="O60" s="40">
        <v>-3.3446188570842333E-2</v>
      </c>
      <c r="P60" s="40">
        <v>-4.8192771084338455E-3</v>
      </c>
      <c r="Q60" s="40">
        <v>1.8074166406980313E-2</v>
      </c>
      <c r="S60" s="136">
        <v>-1.246105919E-2</v>
      </c>
      <c r="T60" s="136">
        <v>-3.307038835E-2</v>
      </c>
      <c r="U60" s="136">
        <v>1.3860013859999999E-2</v>
      </c>
    </row>
    <row r="61" spans="3:21" ht="16.2" thickBot="1" x14ac:dyDescent="0.35">
      <c r="C61" s="136">
        <v>-9.2357989370000001E-3</v>
      </c>
      <c r="D61" s="136">
        <v>3.8520801229999999E-3</v>
      </c>
      <c r="E61" s="136">
        <v>3.8520801229999999E-3</v>
      </c>
      <c r="F61" s="223"/>
      <c r="G61" s="136">
        <v>-7.8973346500000006E-3</v>
      </c>
      <c r="H61" s="136">
        <v>-1.1063306700000001E-2</v>
      </c>
      <c r="I61" s="136">
        <v>6.0929169839999998E-3</v>
      </c>
      <c r="J61" s="223"/>
      <c r="K61" s="136">
        <v>-1.8653959809999999E-3</v>
      </c>
      <c r="L61" s="136">
        <v>-7.3199743800000001E-3</v>
      </c>
      <c r="M61" s="136">
        <v>6.5592355660000004E-3</v>
      </c>
      <c r="N61" s="133"/>
      <c r="O61" s="40">
        <v>-8.7039592399958017E-3</v>
      </c>
      <c r="P61" s="40">
        <v>1.1501210653753105E-2</v>
      </c>
      <c r="Q61" s="40">
        <v>-9.182736455463858E-3</v>
      </c>
      <c r="S61" s="136">
        <v>-7.8864353310000002E-4</v>
      </c>
      <c r="T61" s="136">
        <v>0.1722623157</v>
      </c>
      <c r="U61" s="136">
        <v>4.1011619960000002E-3</v>
      </c>
    </row>
    <row r="62" spans="3:21" ht="16.2" thickBot="1" x14ac:dyDescent="0.35">
      <c r="C62" s="136">
        <v>7.2595281310000002E-3</v>
      </c>
      <c r="D62" s="136">
        <v>2.558199028E-3</v>
      </c>
      <c r="E62" s="136">
        <v>2.558199028E-3</v>
      </c>
      <c r="F62" s="223"/>
      <c r="G62" s="136">
        <v>1.691542289E-2</v>
      </c>
      <c r="H62" s="136">
        <v>1.7402113109999999E-2</v>
      </c>
      <c r="I62" s="136">
        <v>3.028009084E-3</v>
      </c>
      <c r="J62" s="223"/>
      <c r="K62" s="136">
        <v>2.17789538E-2</v>
      </c>
      <c r="L62" s="136">
        <v>3.6316711219999999E-2</v>
      </c>
      <c r="M62" s="136">
        <v>-1.2067578440000001E-2</v>
      </c>
      <c r="N62" s="133"/>
      <c r="O62" s="40">
        <v>3.1052575222186287E-3</v>
      </c>
      <c r="P62" s="40">
        <v>-4.1891083183722491E-3</v>
      </c>
      <c r="Q62" s="40">
        <v>3.4599938214396192E-2</v>
      </c>
      <c r="S62" s="136">
        <v>4.0252565109999999E-2</v>
      </c>
      <c r="T62" s="136">
        <v>-4.6573875799999997E-2</v>
      </c>
      <c r="U62" s="136">
        <v>-6.1266167460000001E-3</v>
      </c>
    </row>
    <row r="63" spans="3:21" ht="16.2" thickBot="1" x14ac:dyDescent="0.35">
      <c r="C63" s="136">
        <v>1.8018018019999998E-2</v>
      </c>
      <c r="D63" s="136">
        <v>6.3536616480000002E-2</v>
      </c>
      <c r="E63" s="136">
        <v>6.3536616480000002E-2</v>
      </c>
      <c r="F63" s="223"/>
      <c r="G63" s="136">
        <v>9.7847358119999995E-3</v>
      </c>
      <c r="H63" s="136">
        <v>6.7196090409999999E-3</v>
      </c>
      <c r="I63" s="136">
        <v>-1.4339622640000001E-2</v>
      </c>
      <c r="J63" s="223"/>
      <c r="K63" s="136">
        <v>-6.8453458890000004E-3</v>
      </c>
      <c r="L63" s="136">
        <v>-5.5145423820000001E-3</v>
      </c>
      <c r="M63" s="136">
        <v>3.5423452770000002E-2</v>
      </c>
      <c r="N63" s="133"/>
      <c r="O63" s="40">
        <v>9.6071733561058931E-3</v>
      </c>
      <c r="P63" s="40">
        <v>-3.6057692307693671E-3</v>
      </c>
      <c r="Q63" s="40">
        <v>-1.4929829799940279E-2</v>
      </c>
      <c r="S63" s="136">
        <v>-1.441578149E-2</v>
      </c>
      <c r="T63" s="136">
        <v>2.8074115670000002E-4</v>
      </c>
      <c r="U63" s="136">
        <v>7.5342465750000004E-3</v>
      </c>
    </row>
    <row r="64" spans="3:21" ht="16.2" thickBot="1" x14ac:dyDescent="0.35">
      <c r="C64" s="136">
        <v>3.3789219630000001E-3</v>
      </c>
      <c r="D64" s="136">
        <v>7.0297504799999994E-2</v>
      </c>
      <c r="E64" s="136">
        <v>7.0297504799999994E-2</v>
      </c>
      <c r="F64" s="223"/>
      <c r="G64" s="136">
        <v>-1.01744186E-2</v>
      </c>
      <c r="H64" s="136">
        <v>1.638349515E-2</v>
      </c>
      <c r="I64" s="136">
        <v>-2.3736600310000001E-2</v>
      </c>
      <c r="J64" s="223"/>
      <c r="K64" s="136">
        <v>9.7552970350000007E-3</v>
      </c>
      <c r="L64" s="136">
        <v>1.332617834E-2</v>
      </c>
      <c r="M64" s="136">
        <v>1.8718049550000001E-2</v>
      </c>
      <c r="N64" s="133"/>
      <c r="O64" s="40">
        <v>-1.6599703954324311E-2</v>
      </c>
      <c r="P64" s="40">
        <v>2.2316043425814298E-2</v>
      </c>
      <c r="Q64" s="40">
        <v>2.7280994240678948E-2</v>
      </c>
      <c r="S64" s="136">
        <v>1.3086989990000001E-2</v>
      </c>
      <c r="T64" s="136">
        <v>-2.245298905E-3</v>
      </c>
      <c r="U64" s="136">
        <v>2.7192386129999998E-3</v>
      </c>
    </row>
    <row r="65" spans="3:21" ht="16.2" thickBot="1" x14ac:dyDescent="0.35">
      <c r="C65" s="136">
        <v>1.106478512E-2</v>
      </c>
      <c r="D65" s="136">
        <v>-5.4472091459999997E-2</v>
      </c>
      <c r="E65" s="136">
        <v>-5.4472091459999997E-2</v>
      </c>
      <c r="F65" s="223"/>
      <c r="G65" s="136">
        <v>1.2726382769999999E-2</v>
      </c>
      <c r="H65" s="136">
        <v>-2.149253731E-2</v>
      </c>
      <c r="I65" s="136">
        <v>5.4901960779999998E-3</v>
      </c>
      <c r="J65" s="223"/>
      <c r="K65" s="136">
        <v>-6.753706412E-3</v>
      </c>
      <c r="L65" s="136">
        <v>1.4827890559999999E-2</v>
      </c>
      <c r="M65" s="136">
        <v>-1.9223345940000001E-2</v>
      </c>
      <c r="N65" s="133"/>
      <c r="O65" s="40">
        <v>-1.4084507042253546E-2</v>
      </c>
      <c r="P65" s="40">
        <v>2.0648967551622502E-2</v>
      </c>
      <c r="Q65" s="40">
        <v>-2.537621717320742E-2</v>
      </c>
      <c r="S65" s="136">
        <v>2.3556231E-2</v>
      </c>
      <c r="T65" s="136">
        <v>-1.744022504E-2</v>
      </c>
      <c r="U65" s="136">
        <v>-6.7796610169999997E-3</v>
      </c>
    </row>
    <row r="66" spans="3:21" ht="16.2" thickBot="1" x14ac:dyDescent="0.35">
      <c r="C66" s="136">
        <v>-1.1498810470000001E-2</v>
      </c>
      <c r="D66" s="136">
        <v>-1.398767188E-2</v>
      </c>
      <c r="E66" s="136">
        <v>-1.398767188E-2</v>
      </c>
      <c r="F66" s="223"/>
      <c r="G66" s="136">
        <v>6.0415659740000002E-2</v>
      </c>
      <c r="H66" s="136">
        <v>-7.9316656499999992E-3</v>
      </c>
      <c r="I66" s="136">
        <v>4.5241809670000001E-2</v>
      </c>
      <c r="J66" s="223"/>
      <c r="K66" s="136">
        <v>-8.2904568839999998E-3</v>
      </c>
      <c r="L66" s="136">
        <v>-2.1395025219999999E-2</v>
      </c>
      <c r="M66" s="136">
        <v>1.684508816E-2</v>
      </c>
      <c r="N66" s="133"/>
      <c r="O66" s="40">
        <v>4.3402399127589919E-2</v>
      </c>
      <c r="P66" s="40">
        <v>-6.9364161849711555E-3</v>
      </c>
      <c r="Q66" s="40">
        <v>1.1807447774750244E-2</v>
      </c>
      <c r="S66" s="136">
        <v>-2.1529324419999999E-2</v>
      </c>
      <c r="T66" s="136">
        <v>-1.7749785279999999E-2</v>
      </c>
      <c r="U66" s="136">
        <v>-1.092150171E-2</v>
      </c>
    </row>
    <row r="67" spans="3:21" ht="16.2" thickBot="1" x14ac:dyDescent="0.35">
      <c r="C67" s="136">
        <v>3.9310068189999997E-3</v>
      </c>
      <c r="D67" s="136">
        <v>3.6066362109999999E-3</v>
      </c>
      <c r="E67" s="136">
        <v>3.6066362109999999E-3</v>
      </c>
      <c r="F67" s="223"/>
      <c r="G67" s="136">
        <v>9.9817684589999997E-2</v>
      </c>
      <c r="H67" s="136">
        <v>-1.3530135299999999E-2</v>
      </c>
      <c r="I67" s="136">
        <v>-9.7014925370000008E-3</v>
      </c>
      <c r="J67" s="223"/>
      <c r="K67" s="136">
        <v>-9.4963976020000004E-3</v>
      </c>
      <c r="L67" s="136">
        <v>-3.2883043009999998E-3</v>
      </c>
      <c r="M67" s="136">
        <v>3.3209475150000001E-2</v>
      </c>
      <c r="N67" s="133"/>
      <c r="O67" s="40">
        <v>-1.9857859531772337E-3</v>
      </c>
      <c r="P67" s="40">
        <v>1.9790454016298014E-2</v>
      </c>
      <c r="Q67" s="40">
        <v>3.0819868342310028E-2</v>
      </c>
      <c r="S67" s="136">
        <v>0</v>
      </c>
      <c r="T67" s="136">
        <v>-5.8292043140000004E-4</v>
      </c>
      <c r="U67" s="136">
        <v>6.2111801239999997E-3</v>
      </c>
    </row>
    <row r="68" spans="3:21" ht="16.2" thickBot="1" x14ac:dyDescent="0.35">
      <c r="C68" s="136">
        <v>1.3744606039999999E-2</v>
      </c>
      <c r="D68" s="136">
        <v>-6.7081935790000002E-3</v>
      </c>
      <c r="E68" s="136">
        <v>-6.7081935790000002E-3</v>
      </c>
      <c r="F68" s="223"/>
      <c r="G68" s="136">
        <v>3.315375052E-3</v>
      </c>
      <c r="H68" s="136">
        <v>-2.0573566080000001E-2</v>
      </c>
      <c r="I68" s="136">
        <v>-7.5357950260000002E-4</v>
      </c>
      <c r="J68" s="223"/>
      <c r="K68" s="136">
        <v>-9.3653408349999995E-3</v>
      </c>
      <c r="L68" s="136">
        <v>3.2991529199999999E-3</v>
      </c>
      <c r="M68" s="136">
        <v>1.423540871E-3</v>
      </c>
      <c r="N68" s="133"/>
      <c r="O68" s="40">
        <v>1.0472300764480338E-4</v>
      </c>
      <c r="P68" s="40">
        <v>-2.1118721461187272E-2</v>
      </c>
      <c r="Q68" s="40">
        <v>-1.6835994194484914E-2</v>
      </c>
      <c r="S68" s="136">
        <v>-7.5872534139999996E-3</v>
      </c>
      <c r="T68" s="136">
        <v>2.770487022E-2</v>
      </c>
      <c r="U68" s="136">
        <v>-6.172839506E-3</v>
      </c>
    </row>
    <row r="69" spans="3:21" ht="16.2" thickBot="1" x14ac:dyDescent="0.35">
      <c r="C69" s="136">
        <v>4.9976351879999999E-2</v>
      </c>
      <c r="D69" s="136">
        <v>1.6160154369999999E-2</v>
      </c>
      <c r="E69" s="136">
        <v>1.6160154369999999E-2</v>
      </c>
      <c r="F69" s="223"/>
      <c r="G69" s="136">
        <v>-5.36968195E-2</v>
      </c>
      <c r="H69" s="136">
        <v>4.4557606620000004E-3</v>
      </c>
      <c r="I69" s="136">
        <v>3.7707390650000001E-3</v>
      </c>
      <c r="J69" s="223"/>
      <c r="K69" s="136">
        <v>1.00330699E-2</v>
      </c>
      <c r="L69" s="136">
        <v>-1.599715606E-2</v>
      </c>
      <c r="M69" s="136">
        <v>1.7507107590000001E-2</v>
      </c>
      <c r="N69" s="133"/>
      <c r="O69" s="40">
        <v>-5.235602094240838E-3</v>
      </c>
      <c r="P69" s="40">
        <v>-1.9825072886297368E-2</v>
      </c>
      <c r="Q69" s="40">
        <v>1.0038382049011026E-2</v>
      </c>
      <c r="S69" s="136">
        <v>-2.9051987769999999E-2</v>
      </c>
      <c r="T69" s="136">
        <v>-2.071509648E-2</v>
      </c>
      <c r="U69" s="136">
        <v>-2.139406487E-2</v>
      </c>
    </row>
    <row r="70" spans="3:21" ht="16.2" thickBot="1" x14ac:dyDescent="0.35">
      <c r="C70" s="136">
        <v>0.05</v>
      </c>
      <c r="D70" s="136">
        <v>1.0443864230000001E-2</v>
      </c>
      <c r="E70" s="136">
        <v>1.0443864230000001E-2</v>
      </c>
      <c r="F70" s="223"/>
      <c r="G70" s="136">
        <v>-1.4840680930000001E-2</v>
      </c>
      <c r="H70" s="136">
        <v>-1.9645120410000001E-2</v>
      </c>
      <c r="I70" s="136">
        <v>-3.6063110439999997E-2</v>
      </c>
      <c r="J70" s="223"/>
      <c r="K70" s="136">
        <v>4.6984831669999996E-3</v>
      </c>
      <c r="L70" s="136">
        <v>-1.0386560689999999E-2</v>
      </c>
      <c r="M70" s="136">
        <v>-2.0808823529999999E-2</v>
      </c>
      <c r="N70" s="133"/>
      <c r="O70" s="40">
        <v>-3.1578947368421054E-2</v>
      </c>
      <c r="P70" s="40">
        <v>-1.0707911957168336E-2</v>
      </c>
      <c r="Q70" s="40">
        <v>-1.5784858228588106E-2</v>
      </c>
      <c r="S70" s="136">
        <v>-1.8110236219999999E-2</v>
      </c>
      <c r="T70" s="136">
        <v>-2.8687337E-2</v>
      </c>
      <c r="U70" s="136">
        <v>-4.231311707E-3</v>
      </c>
    </row>
    <row r="71" spans="3:21" ht="16.2" thickBot="1" x14ac:dyDescent="0.35">
      <c r="C71" s="136">
        <v>2.5954525950000001E-2</v>
      </c>
      <c r="D71" s="136">
        <v>-2.7953958189999999E-2</v>
      </c>
      <c r="E71" s="136">
        <v>-2.7953958189999999E-2</v>
      </c>
      <c r="F71" s="223"/>
      <c r="G71" s="136">
        <v>-8.4182543200000005E-3</v>
      </c>
      <c r="H71" s="136">
        <v>-1.4221073040000001E-2</v>
      </c>
      <c r="I71" s="136">
        <v>-9.3530787220000005E-3</v>
      </c>
      <c r="J71" s="223"/>
      <c r="K71" s="136">
        <v>1.2409323559999999E-2</v>
      </c>
      <c r="L71" s="136">
        <v>-6.4798758780000004E-3</v>
      </c>
      <c r="M71" s="136">
        <v>1.854772096E-2</v>
      </c>
      <c r="N71" s="133"/>
      <c r="O71" s="40">
        <v>-2.2173913043478235E-2</v>
      </c>
      <c r="P71" s="40">
        <v>-2.2248947684906643E-2</v>
      </c>
      <c r="Q71" s="40">
        <v>7.7220077220076623E-3</v>
      </c>
      <c r="S71" s="136">
        <v>-4.8115477150000004E-3</v>
      </c>
      <c r="T71" s="136">
        <v>-3.878281623E-3</v>
      </c>
      <c r="U71" s="136">
        <v>3.4702549579999999E-2</v>
      </c>
    </row>
    <row r="72" spans="3:21" ht="16.2" thickBot="1" x14ac:dyDescent="0.35">
      <c r="C72" s="136">
        <v>-4.9968638930000003E-2</v>
      </c>
      <c r="D72" s="136">
        <v>-1.594973417E-2</v>
      </c>
      <c r="E72" s="136">
        <v>-1.594973417E-2</v>
      </c>
      <c r="F72" s="223"/>
      <c r="G72" s="136">
        <v>-4.4682752459999997E-3</v>
      </c>
      <c r="H72" s="136">
        <v>-1.31147541E-3</v>
      </c>
      <c r="I72" s="136">
        <v>-4.4059795440000001E-2</v>
      </c>
      <c r="J72" s="223"/>
      <c r="K72" s="136">
        <v>8.8201062050000008E-3</v>
      </c>
      <c r="L72" s="136">
        <v>1.0655888299999999E-2</v>
      </c>
      <c r="M72" s="136">
        <v>6.0454143320000002E-3</v>
      </c>
      <c r="N72" s="133"/>
      <c r="O72" s="40">
        <v>1.76745220097821E-2</v>
      </c>
      <c r="P72" s="40">
        <v>-1.8450184501845716E-3</v>
      </c>
      <c r="Q72" s="40">
        <v>7.0733863837312699E-3</v>
      </c>
      <c r="S72" s="136">
        <v>-3.3843674460000001E-2</v>
      </c>
      <c r="T72" s="136">
        <v>-1.108116202E-2</v>
      </c>
      <c r="U72" s="136">
        <v>-4.928131417E-2</v>
      </c>
    </row>
    <row r="73" spans="3:21" ht="16.2" thickBot="1" x14ac:dyDescent="0.35">
      <c r="C73" s="136">
        <v>-1.8852699529999999E-2</v>
      </c>
      <c r="D73" s="136">
        <v>2.3084479370000001E-2</v>
      </c>
      <c r="E73" s="136">
        <v>2.3084479370000001E-2</v>
      </c>
      <c r="F73" s="223"/>
      <c r="G73" s="136">
        <v>-2.6929982049999999E-3</v>
      </c>
      <c r="H73" s="136">
        <v>5.515430072E-2</v>
      </c>
      <c r="I73" s="136">
        <v>4.9382716049999997E-2</v>
      </c>
      <c r="J73" s="223"/>
      <c r="K73" s="136">
        <v>1.025724226E-2</v>
      </c>
      <c r="L73" s="136">
        <v>4.8173059439999999E-2</v>
      </c>
      <c r="M73" s="136">
        <v>1.8466950020000001E-2</v>
      </c>
      <c r="N73" s="133"/>
      <c r="O73" s="40">
        <v>-1.6821409066084082E-2</v>
      </c>
      <c r="P73" s="40">
        <v>2.8958718422673991E-2</v>
      </c>
      <c r="Q73" s="40">
        <v>2.7216856892010526E-2</v>
      </c>
      <c r="S73" s="136">
        <v>-2.502085071E-2</v>
      </c>
      <c r="T73" s="136">
        <v>1.3022410660000001E-2</v>
      </c>
      <c r="U73" s="136">
        <v>1.655867531E-2</v>
      </c>
    </row>
    <row r="74" spans="3:21" ht="16.2" thickBot="1" x14ac:dyDescent="0.35">
      <c r="C74" s="136">
        <v>4.9943925229999998E-2</v>
      </c>
      <c r="D74" s="136">
        <v>-8.1613058089999996E-3</v>
      </c>
      <c r="E74" s="136">
        <v>-8.1613058089999996E-3</v>
      </c>
      <c r="F74" s="223"/>
      <c r="G74" s="136">
        <v>-5.6705670569999998E-2</v>
      </c>
      <c r="H74" s="136">
        <v>-6.2227753580000004E-4</v>
      </c>
      <c r="I74" s="136">
        <v>1.098039216E-2</v>
      </c>
      <c r="J74" s="223"/>
      <c r="K74" s="136">
        <v>-3.4616894469999999E-3</v>
      </c>
      <c r="L74" s="136">
        <v>3.6160249739999997E-2</v>
      </c>
      <c r="M74" s="136">
        <v>2.9932364369999999E-2</v>
      </c>
      <c r="N74" s="133"/>
      <c r="O74" s="40">
        <v>-1.6442617486945969E-2</v>
      </c>
      <c r="P74" s="40">
        <v>1.796407185628747E-2</v>
      </c>
      <c r="Q74" s="40">
        <v>3.9886039886040045E-3</v>
      </c>
      <c r="S74" s="136">
        <v>1.28314799E-2</v>
      </c>
      <c r="T74" s="136">
        <v>2.0926756350000001E-3</v>
      </c>
      <c r="U74" s="136">
        <v>7.0821529750000004E-3</v>
      </c>
    </row>
    <row r="75" spans="3:21" ht="16.2" thickBot="1" x14ac:dyDescent="0.35">
      <c r="C75" s="136">
        <v>-2.4496190269999999E-2</v>
      </c>
      <c r="D75" s="136">
        <v>-9.4385285580000002E-3</v>
      </c>
      <c r="E75" s="136">
        <v>-9.4385285580000002E-3</v>
      </c>
      <c r="F75" s="223"/>
      <c r="G75" s="136">
        <v>-8.5877862600000007E-3</v>
      </c>
      <c r="H75" s="136">
        <v>2.677459527E-2</v>
      </c>
      <c r="I75" s="136">
        <v>1.008533747E-2</v>
      </c>
      <c r="J75" s="223"/>
      <c r="K75" s="136">
        <v>-9.4363271739999997E-3</v>
      </c>
      <c r="L75" s="136">
        <v>-8.3689011629999998E-4</v>
      </c>
      <c r="M75" s="136">
        <v>8.1738158449999997E-3</v>
      </c>
      <c r="N75" s="133"/>
      <c r="O75" s="40">
        <v>2.6431718061674114E-2</v>
      </c>
      <c r="P75" s="40">
        <v>-1.1176470588235369E-2</v>
      </c>
      <c r="Q75" s="40">
        <v>1.9296254256526667E-2</v>
      </c>
      <c r="S75" s="136">
        <v>-9.2905405409999999E-3</v>
      </c>
      <c r="T75" s="136">
        <v>3.2517899760000003E-2</v>
      </c>
      <c r="U75" s="136">
        <v>-5.6258790440000001E-3</v>
      </c>
    </row>
    <row r="76" spans="3:21" ht="16.2" thickBot="1" x14ac:dyDescent="0.35">
      <c r="C76" s="136">
        <v>-2.2629389010000001E-2</v>
      </c>
      <c r="D76" s="136">
        <v>5.423894454E-2</v>
      </c>
      <c r="E76" s="136">
        <v>5.423894454E-2</v>
      </c>
      <c r="F76" s="223"/>
      <c r="G76" s="136">
        <v>3.8498556300000002E-3</v>
      </c>
      <c r="H76" s="136">
        <v>1.8192844150000001E-3</v>
      </c>
      <c r="I76" s="136">
        <v>-7.6804915510000002E-3</v>
      </c>
      <c r="J76" s="223"/>
      <c r="K76" s="136">
        <v>-4.4467742809999999E-3</v>
      </c>
      <c r="L76" s="136">
        <v>-2.2614959379999998E-3</v>
      </c>
      <c r="M76" s="136">
        <v>-1.212667175E-2</v>
      </c>
      <c r="N76" s="133"/>
      <c r="O76" s="40">
        <v>-4.2918454935623315E-3</v>
      </c>
      <c r="P76" s="40">
        <v>1.0707911957168336E-2</v>
      </c>
      <c r="Q76" s="40">
        <v>-2.5334075723830837E-2</v>
      </c>
      <c r="S76" s="136">
        <v>1.619778346E-2</v>
      </c>
      <c r="T76" s="136">
        <v>5.2585957820000001E-2</v>
      </c>
      <c r="U76" s="136">
        <v>-7.0721357850000001E-3</v>
      </c>
    </row>
    <row r="77" spans="3:21" ht="16.2" thickBot="1" x14ac:dyDescent="0.35">
      <c r="C77" s="136">
        <v>-2.5543356489999999E-2</v>
      </c>
      <c r="D77" s="136">
        <v>3.1981460019999998E-2</v>
      </c>
      <c r="E77" s="136">
        <v>3.1981460019999998E-2</v>
      </c>
      <c r="F77" s="223"/>
      <c r="G77" s="136">
        <v>1.773729626E-2</v>
      </c>
      <c r="H77" s="136">
        <v>6.0532687649999996E-4</v>
      </c>
      <c r="I77" s="136">
        <v>4.9535603720000002E-2</v>
      </c>
      <c r="J77" s="223"/>
      <c r="K77" s="136">
        <v>8.352246936E-4</v>
      </c>
      <c r="L77" s="136">
        <v>0</v>
      </c>
      <c r="M77" s="136">
        <v>3.5072951739999999E-3</v>
      </c>
      <c r="N77" s="133"/>
      <c r="O77" s="40">
        <v>-6.6312997347470052E-4</v>
      </c>
      <c r="P77" s="40">
        <v>-5.8858151854030531E-3</v>
      </c>
      <c r="Q77" s="40">
        <v>5.1413881748071898E-3</v>
      </c>
      <c r="S77" s="136">
        <v>-3.355704698E-3</v>
      </c>
      <c r="T77" s="136">
        <v>1.097996157E-3</v>
      </c>
      <c r="U77" s="136">
        <v>1.4245014249999999E-3</v>
      </c>
    </row>
    <row r="78" spans="3:21" ht="16.2" thickBot="1" x14ac:dyDescent="0.35">
      <c r="C78" s="136">
        <v>-2.4833295009999999E-2</v>
      </c>
      <c r="D78" s="136">
        <v>-3.1214911299999999E-2</v>
      </c>
      <c r="E78" s="136">
        <v>-3.1214911299999999E-2</v>
      </c>
      <c r="F78" s="223"/>
      <c r="G78" s="136">
        <v>-2.2609514840000001E-2</v>
      </c>
      <c r="H78" s="136">
        <v>-1.9963702359999998E-2</v>
      </c>
      <c r="I78" s="136">
        <v>1.253687316E-2</v>
      </c>
      <c r="J78" s="223"/>
      <c r="K78" s="136">
        <v>1.6509134449999999E-3</v>
      </c>
      <c r="L78" s="136">
        <v>-3.3579583610000002E-3</v>
      </c>
      <c r="M78" s="136">
        <v>4.8930518659999998E-3</v>
      </c>
      <c r="N78" s="133"/>
      <c r="O78" s="40">
        <v>-2.4109710241097176E-2</v>
      </c>
      <c r="P78" s="40">
        <v>0</v>
      </c>
      <c r="Q78" s="40">
        <v>-1.6481955100880883E-2</v>
      </c>
      <c r="S78" s="136">
        <v>-5.8922558919999998E-3</v>
      </c>
      <c r="T78" s="136">
        <v>-3.2355360569999998E-2</v>
      </c>
      <c r="U78" s="136">
        <v>-1.280227596E-2</v>
      </c>
    </row>
    <row r="79" spans="3:21" ht="16.2" thickBot="1" x14ac:dyDescent="0.35">
      <c r="C79" s="136">
        <v>3.977049438E-2</v>
      </c>
      <c r="D79" s="136">
        <v>-3.2916087160000003E-2</v>
      </c>
      <c r="E79" s="136">
        <v>-3.2916087160000003E-2</v>
      </c>
      <c r="F79" s="223"/>
      <c r="G79" s="136">
        <v>-3.180722892E-2</v>
      </c>
      <c r="H79" s="136">
        <v>-2.4691358020000002E-3</v>
      </c>
      <c r="I79" s="136">
        <v>-4.4428259290000001E-2</v>
      </c>
      <c r="J79" s="223"/>
      <c r="K79" s="136">
        <v>-1.1700355000000001E-2</v>
      </c>
      <c r="L79" s="136">
        <v>-6.4858490570000003E-3</v>
      </c>
      <c r="M79" s="136">
        <v>2.177239844E-2</v>
      </c>
      <c r="N79" s="133"/>
      <c r="O79" s="40">
        <v>-3.8531278331822301E-2</v>
      </c>
      <c r="P79" s="40">
        <v>-2.4274718768502079E-2</v>
      </c>
      <c r="Q79" s="40">
        <v>1.9358566888182657E-2</v>
      </c>
      <c r="S79" s="136">
        <v>-3.132938188E-2</v>
      </c>
      <c r="T79" s="136">
        <v>-2.7486540100000002E-2</v>
      </c>
      <c r="U79" s="136">
        <v>-1.5850144090000001E-2</v>
      </c>
    </row>
    <row r="80" spans="3:21" ht="16.2" thickBot="1" x14ac:dyDescent="0.35">
      <c r="C80" s="136">
        <v>4.9965983819999997E-2</v>
      </c>
      <c r="D80" s="136">
        <v>8.1495685520000007E-3</v>
      </c>
      <c r="E80" s="136">
        <v>8.1495685520000007E-3</v>
      </c>
      <c r="F80" s="223"/>
      <c r="G80" s="136">
        <v>1.045296167E-2</v>
      </c>
      <c r="H80" s="136">
        <v>-1.113861386E-2</v>
      </c>
      <c r="I80" s="136">
        <v>-1.295731707E-2</v>
      </c>
      <c r="J80" s="223"/>
      <c r="K80" s="136">
        <v>9.2365209100000005E-3</v>
      </c>
      <c r="L80" s="136">
        <v>-1.5091140310000001E-2</v>
      </c>
      <c r="M80" s="136">
        <v>7.9923752469999998E-2</v>
      </c>
      <c r="N80" s="133"/>
      <c r="O80" s="40">
        <v>1.1904761904761932E-2</v>
      </c>
      <c r="P80" s="40">
        <v>5.4611650485436808E-3</v>
      </c>
      <c r="Q80" s="40">
        <v>1.6156462585034021E-2</v>
      </c>
      <c r="S80" s="136">
        <v>6.1188811189999996E-3</v>
      </c>
      <c r="T80" s="136">
        <v>-1.5151515149999999E-2</v>
      </c>
      <c r="U80" s="136">
        <v>-9.5168374819999992E-3</v>
      </c>
    </row>
    <row r="81" spans="3:21" ht="16.2" thickBot="1" x14ac:dyDescent="0.35">
      <c r="C81" s="136">
        <v>4.5356371489999998E-2</v>
      </c>
      <c r="D81" s="136">
        <v>-1.188777936E-3</v>
      </c>
      <c r="E81" s="136">
        <v>-1.188777936E-3</v>
      </c>
      <c r="F81" s="223"/>
      <c r="G81" s="136">
        <v>1.6256157640000001E-2</v>
      </c>
      <c r="H81" s="136">
        <v>-5.0062578220000003E-3</v>
      </c>
      <c r="I81" s="136">
        <v>1.38996139E-2</v>
      </c>
      <c r="J81" s="223"/>
      <c r="K81" s="136">
        <v>-1.766842201E-2</v>
      </c>
      <c r="L81" s="136">
        <v>1.480588792E-2</v>
      </c>
      <c r="M81" s="136">
        <v>-4.286704911E-3</v>
      </c>
      <c r="N81" s="133"/>
      <c r="O81" s="40">
        <v>1.584158415841587E-2</v>
      </c>
      <c r="P81" s="40">
        <v>2.6554013277006714E-2</v>
      </c>
      <c r="Q81" s="40">
        <v>4.2677824267782459E-2</v>
      </c>
      <c r="S81" s="136">
        <v>2.6064291920000001E-3</v>
      </c>
      <c r="T81" s="136">
        <v>1.3017751480000001E-2</v>
      </c>
      <c r="U81" s="136">
        <v>-8.8691796009999994E-3</v>
      </c>
    </row>
    <row r="82" spans="3:21" ht="16.2" thickBot="1" x14ac:dyDescent="0.35">
      <c r="C82" s="136">
        <v>-3.3057851239999998E-3</v>
      </c>
      <c r="D82" s="136">
        <v>-1.6662699360000002E-2</v>
      </c>
      <c r="E82" s="136">
        <v>-1.6662699360000002E-2</v>
      </c>
      <c r="F82" s="223"/>
      <c r="G82" s="136">
        <v>-1.6480853130000001E-2</v>
      </c>
      <c r="H82" s="136">
        <v>-2.2641509430000002E-2</v>
      </c>
      <c r="I82" s="136">
        <v>-2.361005331E-2</v>
      </c>
      <c r="J82" s="223"/>
      <c r="K82" s="136">
        <v>-1.2570013119999999E-2</v>
      </c>
      <c r="L82" s="136">
        <v>9.8396810590000005E-3</v>
      </c>
      <c r="M82" s="136">
        <v>4.919278253E-2</v>
      </c>
      <c r="N82" s="133"/>
      <c r="O82" s="40">
        <v>-1.5250544662309446E-2</v>
      </c>
      <c r="P82" s="40">
        <v>-1.6460905349794303E-2</v>
      </c>
      <c r="Q82" s="40">
        <v>-1.9261637239165488E-2</v>
      </c>
      <c r="S82" s="136">
        <v>-1.7331022529999999E-3</v>
      </c>
      <c r="T82" s="136">
        <v>-1.6939252339999999E-2</v>
      </c>
      <c r="U82" s="136">
        <v>-2.6845637580000001E-2</v>
      </c>
    </row>
    <row r="83" spans="3:21" ht="16.2" thickBot="1" x14ac:dyDescent="0.35">
      <c r="C83" s="136">
        <v>4.9958540629999999E-2</v>
      </c>
      <c r="D83" s="136">
        <v>3.8731541999999998E-3</v>
      </c>
      <c r="E83" s="136">
        <v>3.8731541999999998E-3</v>
      </c>
      <c r="F83" s="223"/>
      <c r="G83" s="136">
        <v>1.330704781E-2</v>
      </c>
      <c r="H83" s="136">
        <v>7.7220077220000001E-3</v>
      </c>
      <c r="I83" s="136">
        <v>8.5803432140000007E-3</v>
      </c>
      <c r="J83" s="223"/>
      <c r="K83" s="136">
        <v>8.2689031580000003E-2</v>
      </c>
      <c r="L83" s="136">
        <v>5.2918941620000003E-3</v>
      </c>
      <c r="M83" s="136">
        <v>-1.8585566009999999E-2</v>
      </c>
      <c r="N83" s="133"/>
      <c r="O83" s="40">
        <v>-6.7536096879366033E-3</v>
      </c>
      <c r="P83" s="40">
        <v>-1.8529587567244394E-2</v>
      </c>
      <c r="Q83" s="40">
        <v>-8.1833060556448542E-4</v>
      </c>
      <c r="S83" s="136">
        <v>-2.6909722220000001E-2</v>
      </c>
      <c r="T83" s="136">
        <v>-1.7528223410000002E-2</v>
      </c>
      <c r="U83" s="136">
        <v>1.5325670500000001E-3</v>
      </c>
    </row>
    <row r="84" spans="3:21" ht="16.2" thickBot="1" x14ac:dyDescent="0.35">
      <c r="C84" s="136">
        <v>4.9950641660000003E-2</v>
      </c>
      <c r="D84" s="136">
        <v>-2.4354955389999999E-2</v>
      </c>
      <c r="E84" s="136">
        <v>-2.4354955389999999E-2</v>
      </c>
      <c r="F84" s="223"/>
      <c r="G84" s="136">
        <v>-1.7509727629999999E-2</v>
      </c>
      <c r="H84" s="136">
        <v>-3.0651340999999999E-2</v>
      </c>
      <c r="I84" s="136">
        <v>4.9497293120000001E-2</v>
      </c>
      <c r="J84" s="223"/>
      <c r="K84" s="136">
        <v>-3.2593284229999998E-2</v>
      </c>
      <c r="L84" s="136">
        <v>-4.5120320859999997E-3</v>
      </c>
      <c r="M84" s="136">
        <v>-4.30398426E-4</v>
      </c>
      <c r="N84" s="133"/>
      <c r="O84" s="40">
        <v>3.1301289566236866E-2</v>
      </c>
      <c r="P84" s="40">
        <v>2.6187576126674769E-2</v>
      </c>
      <c r="Q84" s="40">
        <v>1.9656019656019624E-2</v>
      </c>
      <c r="S84" s="136">
        <v>-4.4603033009999998E-3</v>
      </c>
      <c r="T84" s="136">
        <v>-7.2573329299999998E-3</v>
      </c>
      <c r="U84" s="136">
        <v>-3.8255547049999999E-3</v>
      </c>
    </row>
    <row r="85" spans="3:21" ht="16.2" thickBot="1" x14ac:dyDescent="0.35">
      <c r="C85" s="136">
        <v>4.1306255479999998E-2</v>
      </c>
      <c r="D85" s="136">
        <v>1.408798814E-2</v>
      </c>
      <c r="E85" s="136">
        <v>1.408798814E-2</v>
      </c>
      <c r="F85" s="223"/>
      <c r="G85" s="136">
        <v>2.2277227720000001E-2</v>
      </c>
      <c r="H85" s="136">
        <v>2.6350461129999998E-3</v>
      </c>
      <c r="I85" s="136">
        <v>4.9373618280000003E-2</v>
      </c>
      <c r="J85" s="223"/>
      <c r="K85" s="136">
        <v>-1.4120002140000001E-3</v>
      </c>
      <c r="L85" s="136">
        <v>2.5348329700000002E-2</v>
      </c>
      <c r="M85" s="136">
        <v>2.706526419E-3</v>
      </c>
      <c r="N85" s="133"/>
      <c r="O85" s="40">
        <v>0.11628964419688524</v>
      </c>
      <c r="P85" s="40">
        <v>0.13649851632047461</v>
      </c>
      <c r="Q85" s="40">
        <v>-3.2128514056226115E-3</v>
      </c>
      <c r="S85" s="136">
        <v>8.9605734769999997E-3</v>
      </c>
      <c r="T85" s="136">
        <v>8.8333840999999993E-3</v>
      </c>
      <c r="U85" s="136">
        <v>-2.7649769590000001E-2</v>
      </c>
    </row>
    <row r="86" spans="3:21" ht="16.2" thickBot="1" x14ac:dyDescent="0.35">
      <c r="C86" s="136">
        <v>-3.19629206E-2</v>
      </c>
      <c r="D86" s="136">
        <v>-6.0931026079999997E-3</v>
      </c>
      <c r="E86" s="136">
        <v>-6.0931026079999997E-3</v>
      </c>
      <c r="F86" s="223"/>
      <c r="G86" s="136">
        <v>4.3583535109999998E-3</v>
      </c>
      <c r="H86" s="136">
        <v>1.1169513799999999E-2</v>
      </c>
      <c r="I86" s="136">
        <v>4.985955056E-2</v>
      </c>
      <c r="J86" s="223"/>
      <c r="K86" s="136">
        <v>-9.4326114190000001E-3</v>
      </c>
      <c r="L86" s="136">
        <v>-9.2501637199999993E-3</v>
      </c>
      <c r="M86" s="136">
        <v>6.7480522670000003E-4</v>
      </c>
      <c r="N86" s="133"/>
      <c r="O86" s="40">
        <v>-1.7311608961303463E-2</v>
      </c>
      <c r="P86" s="40">
        <v>7.6762402088772982E-2</v>
      </c>
      <c r="Q86" s="40">
        <v>6.3121138866505555E-2</v>
      </c>
      <c r="S86" s="136">
        <v>0.1669626998</v>
      </c>
      <c r="T86" s="136">
        <v>1.6002415459999999E-2</v>
      </c>
      <c r="U86" s="136">
        <v>-2.1327014219999999E-2</v>
      </c>
    </row>
    <row r="87" spans="3:21" ht="16.2" thickBot="1" x14ac:dyDescent="0.35">
      <c r="C87" s="136">
        <v>4.9993781869999997E-2</v>
      </c>
      <c r="D87" s="136">
        <v>-2.4521824420000002E-4</v>
      </c>
      <c r="E87" s="136">
        <v>-2.4521824420000002E-4</v>
      </c>
      <c r="F87" s="223"/>
      <c r="G87" s="136">
        <v>3.6644165860000001E-2</v>
      </c>
      <c r="H87" s="136">
        <v>1.429499675E-2</v>
      </c>
      <c r="I87" s="136">
        <v>4.9498327760000002E-2</v>
      </c>
      <c r="J87" s="223"/>
      <c r="K87" s="136">
        <v>-1.3732540699999999E-3</v>
      </c>
      <c r="L87" s="136">
        <v>-3.5528381389999999E-3</v>
      </c>
      <c r="M87" s="136">
        <v>9.134379598E-3</v>
      </c>
      <c r="N87" s="133"/>
      <c r="O87" s="40">
        <v>-2.2072538860103581E-2</v>
      </c>
      <c r="P87" s="40">
        <v>-1.6003879728419098E-2</v>
      </c>
      <c r="Q87" s="40">
        <v>1.187468418393125E-2</v>
      </c>
      <c r="S87" s="136">
        <v>-5.0989345509999999E-2</v>
      </c>
      <c r="T87" s="136">
        <v>5.0520059439999997E-3</v>
      </c>
      <c r="U87" s="136">
        <v>2.179176755E-2</v>
      </c>
    </row>
    <row r="88" spans="3:21" ht="16.2" thickBot="1" x14ac:dyDescent="0.35">
      <c r="C88" s="136">
        <v>-3.565083501E-2</v>
      </c>
      <c r="D88" s="136">
        <v>1.7660044149999998E-2</v>
      </c>
      <c r="E88" s="136">
        <v>1.7660044149999998E-2</v>
      </c>
      <c r="F88" s="223"/>
      <c r="G88" s="136">
        <v>4.3720930230000003E-2</v>
      </c>
      <c r="H88" s="136">
        <v>7.6873798849999998E-3</v>
      </c>
      <c r="I88" s="136">
        <v>3.6966220520000002E-2</v>
      </c>
      <c r="J88" s="223"/>
      <c r="K88" s="136">
        <v>3.980675629E-3</v>
      </c>
      <c r="L88" s="136">
        <v>-1.5091210609999999E-2</v>
      </c>
      <c r="M88" s="136">
        <v>1.7495899400000001E-2</v>
      </c>
      <c r="N88" s="133"/>
      <c r="O88" s="40">
        <v>9.9501960368761105E-2</v>
      </c>
      <c r="P88" s="40">
        <v>-2.710694923607692E-2</v>
      </c>
      <c r="Q88" s="40">
        <v>8.9887640449438071E-3</v>
      </c>
      <c r="S88" s="136">
        <v>4.0096230950000004E-3</v>
      </c>
      <c r="T88" s="136">
        <v>7.0963926670000003E-3</v>
      </c>
      <c r="U88" s="136">
        <v>4.7393364930000001E-2</v>
      </c>
    </row>
    <row r="89" spans="3:21" ht="16.2" thickBot="1" x14ac:dyDescent="0.35">
      <c r="C89" s="136">
        <v>4.7776958979999999E-2</v>
      </c>
      <c r="D89" s="136">
        <v>2.578934683E-2</v>
      </c>
      <c r="E89" s="136">
        <v>2.578934683E-2</v>
      </c>
      <c r="F89" s="223"/>
      <c r="G89" s="136">
        <v>1.5597147949999999E-2</v>
      </c>
      <c r="H89" s="136">
        <v>5.0858232680000004E-3</v>
      </c>
      <c r="I89" s="136">
        <v>-2.2741241549999999E-2</v>
      </c>
      <c r="J89" s="223"/>
      <c r="K89" s="136">
        <v>-1.6364193409999998E-2</v>
      </c>
      <c r="L89" s="136">
        <v>-1.1870685299999999E-2</v>
      </c>
      <c r="M89" s="136">
        <v>3.7375365690000002E-2</v>
      </c>
      <c r="N89" s="133"/>
      <c r="O89" s="40">
        <v>2.1395528141865891E-2</v>
      </c>
      <c r="P89" s="40">
        <v>2.8875379939209744E-2</v>
      </c>
      <c r="Q89" s="40">
        <v>1.5095273447166706E-2</v>
      </c>
      <c r="S89" s="136">
        <v>-3.194888179E-3</v>
      </c>
      <c r="T89" s="136">
        <v>2.1139166179999998E-2</v>
      </c>
      <c r="U89" s="136">
        <v>2.2624434389999998E-3</v>
      </c>
    </row>
    <row r="90" spans="3:21" ht="16.2" thickBot="1" x14ac:dyDescent="0.35">
      <c r="C90" s="136">
        <v>-4.1554331260000001E-2</v>
      </c>
      <c r="D90" s="136">
        <v>-2.7960526320000002E-2</v>
      </c>
      <c r="E90" s="136">
        <v>-2.7960526320000002E-2</v>
      </c>
      <c r="F90" s="223"/>
      <c r="G90" s="136">
        <v>1.096972356E-2</v>
      </c>
      <c r="H90" s="136">
        <v>-7.590132827E-3</v>
      </c>
      <c r="I90" s="136">
        <v>2.8301886790000001E-2</v>
      </c>
      <c r="J90" s="223"/>
      <c r="K90" s="136">
        <v>1.4291210910000001E-3</v>
      </c>
      <c r="L90" s="136">
        <v>3.6039873899999998E-2</v>
      </c>
      <c r="M90" s="136">
        <v>-1.076258993E-2</v>
      </c>
      <c r="N90" s="133"/>
      <c r="O90" s="40">
        <v>-3.7271183242121156E-2</v>
      </c>
      <c r="P90" s="40">
        <v>6.4992614475627791E-2</v>
      </c>
      <c r="Q90" s="40">
        <v>1.5358361774743916E-2</v>
      </c>
      <c r="S90" s="136">
        <v>4.4871794870000002E-2</v>
      </c>
      <c r="T90" s="136">
        <v>8.6256469239999998E-4</v>
      </c>
      <c r="U90" s="136">
        <v>9.0293453719999996E-3</v>
      </c>
    </row>
    <row r="91" spans="3:21" ht="16.2" thickBot="1" x14ac:dyDescent="0.35">
      <c r="C91" s="136">
        <v>-3.8219286980000003E-2</v>
      </c>
      <c r="D91" s="136">
        <v>1.160261059E-2</v>
      </c>
      <c r="E91" s="136">
        <v>1.160261059E-2</v>
      </c>
      <c r="F91" s="223"/>
      <c r="G91" s="136">
        <v>-2.4305555560000001E-2</v>
      </c>
      <c r="H91" s="136">
        <v>-4.4614404079999998E-3</v>
      </c>
      <c r="I91" s="136">
        <v>5.5045871560000003E-3</v>
      </c>
      <c r="J91" s="223"/>
      <c r="K91" s="136">
        <v>-7.0439285000000003E-3</v>
      </c>
      <c r="L91" s="136">
        <v>-5.4276315790000003E-3</v>
      </c>
      <c r="M91" s="136">
        <v>7.6797765880000004E-3</v>
      </c>
      <c r="N91" s="133"/>
      <c r="O91" s="40">
        <v>-5.5865921787708831E-3</v>
      </c>
      <c r="P91" s="40">
        <v>7.720758206195108E-2</v>
      </c>
      <c r="Q91" s="40">
        <v>-4.8019207683072211E-3</v>
      </c>
      <c r="S91" s="136">
        <v>6.9785276069999999E-2</v>
      </c>
      <c r="T91" s="136">
        <v>-7.7563918410000002E-3</v>
      </c>
      <c r="U91" s="136">
        <v>-9.6942580160000007E-3</v>
      </c>
    </row>
    <row r="92" spans="3:21" ht="16.2" thickBot="1" x14ac:dyDescent="0.35">
      <c r="C92" s="136">
        <v>-1.487792472E-2</v>
      </c>
      <c r="D92" s="136">
        <v>3.990442055E-2</v>
      </c>
      <c r="E92" s="136">
        <v>3.990442055E-2</v>
      </c>
      <c r="F92" s="223"/>
      <c r="G92" s="136">
        <v>-1.9572953739999999E-2</v>
      </c>
      <c r="H92" s="136">
        <v>6.4020486559999996E-3</v>
      </c>
      <c r="I92" s="136">
        <v>7.9075425790000008E-3</v>
      </c>
      <c r="J92" s="223"/>
      <c r="K92" s="136">
        <v>-5.0670695750000003E-3</v>
      </c>
      <c r="L92" s="136">
        <v>2.2903919299999999E-2</v>
      </c>
      <c r="M92" s="136">
        <v>2.176674365E-2</v>
      </c>
      <c r="N92" s="133"/>
      <c r="O92" s="40">
        <v>-4.928050463236743E-3</v>
      </c>
      <c r="P92" s="40">
        <v>2.7467811158798306E-2</v>
      </c>
      <c r="Q92" s="40">
        <v>-3.3775633293124381E-3</v>
      </c>
      <c r="S92" s="136">
        <v>-3.5842293910000001E-3</v>
      </c>
      <c r="T92" s="136">
        <v>-6.0799073540000002E-3</v>
      </c>
      <c r="U92" s="136">
        <v>1.581325301E-2</v>
      </c>
    </row>
    <row r="93" spans="3:21" ht="16.2" thickBot="1" x14ac:dyDescent="0.35">
      <c r="C93" s="136">
        <v>4.9954821220000001E-2</v>
      </c>
      <c r="D93" s="136">
        <v>-2.159926471E-2</v>
      </c>
      <c r="E93" s="136">
        <v>-2.159926471E-2</v>
      </c>
      <c r="F93" s="223"/>
      <c r="G93" s="136">
        <v>0</v>
      </c>
      <c r="H93" s="136">
        <v>-1.908396947E-2</v>
      </c>
      <c r="I93" s="136">
        <v>-5.9143029569999998E-2</v>
      </c>
      <c r="J93" s="223"/>
      <c r="K93" s="136">
        <v>-2.8705298439999998E-3</v>
      </c>
      <c r="L93" s="136">
        <v>-5.0117209600000004E-3</v>
      </c>
      <c r="M93" s="136">
        <v>-3.6164321639999999E-3</v>
      </c>
      <c r="N93" s="133"/>
      <c r="O93" s="40">
        <v>-1.9512678288431107E-2</v>
      </c>
      <c r="P93" s="40">
        <v>-5.3049289891395131E-2</v>
      </c>
      <c r="Q93" s="40">
        <v>1.3071895424836579E-2</v>
      </c>
      <c r="S93" s="136">
        <v>-2.9496402880000001E-2</v>
      </c>
      <c r="T93" s="136">
        <v>7.5735508300000002E-3</v>
      </c>
      <c r="U93" s="136">
        <v>4.9666419570000002E-2</v>
      </c>
    </row>
    <row r="94" spans="3:21" ht="16.2" thickBot="1" x14ac:dyDescent="0.35">
      <c r="C94" s="136">
        <v>4.0939267270000003E-2</v>
      </c>
      <c r="D94" s="136">
        <v>-1.150775012E-2</v>
      </c>
      <c r="E94" s="136">
        <v>-1.150775012E-2</v>
      </c>
      <c r="F94" s="223"/>
      <c r="G94" s="136">
        <v>-1.0435571689999999E-2</v>
      </c>
      <c r="H94" s="136">
        <v>2.8534370949999999E-2</v>
      </c>
      <c r="I94" s="136">
        <v>0</v>
      </c>
      <c r="J94" s="223"/>
      <c r="K94" s="136">
        <v>-3.2502507340000002E-3</v>
      </c>
      <c r="L94" s="136">
        <v>2.2178893490000001E-2</v>
      </c>
      <c r="M94" s="136">
        <v>1.27601656E-2</v>
      </c>
      <c r="N94" s="133"/>
      <c r="O94" s="40">
        <v>5.4550964743913296E-3</v>
      </c>
      <c r="P94" s="40">
        <v>1.7644464049404434E-2</v>
      </c>
      <c r="Q94" s="40">
        <v>1.5770609318996334E-2</v>
      </c>
      <c r="S94" s="136">
        <v>3.7064492220000001E-3</v>
      </c>
      <c r="T94" s="136">
        <v>2.6019080660000002E-3</v>
      </c>
      <c r="U94" s="136">
        <v>4.8728813560000001E-2</v>
      </c>
    </row>
    <row r="95" spans="3:21" ht="16.2" thickBot="1" x14ac:dyDescent="0.35">
      <c r="C95" s="136">
        <v>3.9092949100000003E-2</v>
      </c>
      <c r="D95" s="136">
        <v>2.2570681870000001E-2</v>
      </c>
      <c r="E95" s="136">
        <v>2.2570681870000001E-2</v>
      </c>
      <c r="F95" s="223"/>
      <c r="G95" s="136">
        <v>4.0348464010000001E-2</v>
      </c>
      <c r="H95" s="136">
        <v>1.702395965E-2</v>
      </c>
      <c r="I95" s="136">
        <v>-8.9801154589999998E-3</v>
      </c>
      <c r="J95" s="223"/>
      <c r="K95" s="136">
        <v>4.3043210909999999E-3</v>
      </c>
      <c r="L95" s="136">
        <v>2.4876808140000001E-2</v>
      </c>
      <c r="M95" s="136">
        <v>-6.7196774550000004E-4</v>
      </c>
      <c r="N95" s="133"/>
      <c r="O95" s="40">
        <v>2.2003416055460759E-2</v>
      </c>
      <c r="P95" s="40">
        <v>1.7338534893801411E-2</v>
      </c>
      <c r="Q95" s="40">
        <v>2.2112444130792868E-2</v>
      </c>
      <c r="S95" s="136">
        <v>1.772525849E-2</v>
      </c>
      <c r="T95" s="136">
        <v>8.9388696660000003E-3</v>
      </c>
      <c r="U95" s="136">
        <v>-1.2121212120000001E-2</v>
      </c>
    </row>
    <row r="96" spans="3:21" ht="16.2" thickBot="1" x14ac:dyDescent="0.35">
      <c r="C96" s="136">
        <v>2.8074562399999999E-2</v>
      </c>
      <c r="D96" s="136">
        <v>2.3234200739999998E-3</v>
      </c>
      <c r="E96" s="136">
        <v>2.3234200739999998E-3</v>
      </c>
      <c r="F96" s="223"/>
      <c r="G96" s="136">
        <v>-8.3737329220000007E-3</v>
      </c>
      <c r="H96" s="136">
        <v>-1.363918165E-2</v>
      </c>
      <c r="I96" s="136">
        <v>6.6019417479999995E-2</v>
      </c>
      <c r="J96" s="223"/>
      <c r="K96" s="136">
        <v>5.7701584469999996E-3</v>
      </c>
      <c r="L96" s="136">
        <v>7.4447460260000002E-3</v>
      </c>
      <c r="M96" s="136">
        <v>1.3840636559999999E-2</v>
      </c>
      <c r="N96" s="133"/>
      <c r="O96" s="40">
        <v>2.9689343295320532E-2</v>
      </c>
      <c r="P96" s="40">
        <v>-1.7895185342990973E-2</v>
      </c>
      <c r="Q96" s="40">
        <v>-6.4441887226697608E-3</v>
      </c>
      <c r="S96" s="136">
        <v>2.539912917E-2</v>
      </c>
      <c r="T96" s="136">
        <v>3.543869677E-2</v>
      </c>
      <c r="U96" s="136">
        <v>1.3633265170000001E-2</v>
      </c>
    </row>
    <row r="97" spans="3:21" ht="16.2" thickBot="1" x14ac:dyDescent="0.35">
      <c r="C97" s="136">
        <v>-7.1862907679999999E-4</v>
      </c>
      <c r="D97" s="136">
        <v>-1.367640241E-2</v>
      </c>
      <c r="E97" s="136">
        <v>-1.367640241E-2</v>
      </c>
      <c r="F97" s="223"/>
      <c r="G97" s="136">
        <v>-1.2E-2</v>
      </c>
      <c r="H97" s="136">
        <v>3.268384664E-2</v>
      </c>
      <c r="I97" s="136">
        <v>-1.9429265330000001E-2</v>
      </c>
      <c r="J97" s="223"/>
      <c r="K97" s="136">
        <v>4.3442970720000001E-2</v>
      </c>
      <c r="L97" s="136">
        <v>3.0636594570000002E-2</v>
      </c>
      <c r="M97" s="136">
        <v>5.5822693860000001E-3</v>
      </c>
      <c r="N97" s="133"/>
      <c r="O97" s="40">
        <v>8.4017567309527912E-3</v>
      </c>
      <c r="P97" s="40">
        <v>6.5075921908893091E-3</v>
      </c>
      <c r="Q97" s="40">
        <v>2.084781097984626E-3</v>
      </c>
      <c r="S97" s="136">
        <v>2.123142251E-3</v>
      </c>
      <c r="T97" s="136">
        <v>9.1084736410000002E-3</v>
      </c>
      <c r="U97" s="136">
        <v>4.9764626770000001E-2</v>
      </c>
    </row>
    <row r="98" spans="3:21" ht="16.2" thickBot="1" x14ac:dyDescent="0.35">
      <c r="C98" s="136">
        <v>-1.499142557E-2</v>
      </c>
      <c r="D98" s="136">
        <v>-3.5252643949999999E-3</v>
      </c>
      <c r="E98" s="136">
        <v>-3.5252643949999999E-3</v>
      </c>
      <c r="F98" s="223"/>
      <c r="G98" s="136">
        <v>8.9968511020000003E-2</v>
      </c>
      <c r="H98" s="136">
        <v>-1.3390139989999999E-2</v>
      </c>
      <c r="I98" s="136">
        <v>0.13188854489999999</v>
      </c>
      <c r="J98" s="223"/>
      <c r="K98" s="136">
        <v>3.5375857439999998E-2</v>
      </c>
      <c r="L98" s="136">
        <v>-1.5161699900000001E-2</v>
      </c>
      <c r="M98" s="136">
        <v>3.2977904800000001E-4</v>
      </c>
      <c r="N98" s="133"/>
      <c r="O98" s="40">
        <v>0.10253739822003403</v>
      </c>
      <c r="P98" s="40">
        <v>8.7931034482758588E-2</v>
      </c>
      <c r="Q98" s="40">
        <v>-8.5529357374016981E-3</v>
      </c>
      <c r="S98" s="136">
        <v>-7.7683615819999999E-3</v>
      </c>
      <c r="T98" s="136">
        <v>6.8654266960000002E-2</v>
      </c>
      <c r="U98" s="136">
        <v>2.434336963E-2</v>
      </c>
    </row>
    <row r="99" spans="3:21" ht="16.2" thickBot="1" x14ac:dyDescent="0.35">
      <c r="C99" s="136">
        <v>-1.68482534E-4</v>
      </c>
      <c r="D99" s="136">
        <v>2.0047169810000001E-2</v>
      </c>
      <c r="E99" s="136">
        <v>2.0047169810000001E-2</v>
      </c>
      <c r="F99" s="223"/>
      <c r="G99" s="136">
        <v>-3.7969459349999998E-2</v>
      </c>
      <c r="H99" s="136">
        <v>2.4676125849999999E-3</v>
      </c>
      <c r="I99" s="136">
        <v>-1.258205689E-2</v>
      </c>
      <c r="J99" s="223"/>
      <c r="K99" s="136">
        <v>3.426961496E-2</v>
      </c>
      <c r="L99" s="136">
        <v>3.56438647E-3</v>
      </c>
      <c r="M99" s="136">
        <v>1.302197802E-2</v>
      </c>
      <c r="N99" s="133"/>
      <c r="O99" s="40">
        <v>-1.5714899098325422E-2</v>
      </c>
      <c r="P99" s="40">
        <v>1.7432646592710037E-2</v>
      </c>
      <c r="Q99" s="40">
        <v>1.3989274889252103E-3</v>
      </c>
      <c r="S99" s="136">
        <v>4.9822064060000004E-3</v>
      </c>
      <c r="T99" s="136">
        <v>5.3749680059999999E-3</v>
      </c>
      <c r="U99" s="136">
        <v>-3.2520325199999998E-2</v>
      </c>
    </row>
    <row r="100" spans="3:21" ht="16.2" thickBot="1" x14ac:dyDescent="0.35">
      <c r="C100" s="136">
        <v>-5.2238386790000001E-3</v>
      </c>
      <c r="D100" s="136">
        <v>-1.6878612719999998E-2</v>
      </c>
      <c r="E100" s="136">
        <v>-1.6878612719999998E-2</v>
      </c>
      <c r="F100" s="223"/>
      <c r="G100" s="136">
        <v>0.16001715999999999</v>
      </c>
      <c r="H100" s="136">
        <v>-9.2307692310000002E-3</v>
      </c>
      <c r="I100" s="136">
        <v>-3.379501385E-2</v>
      </c>
      <c r="J100" s="223"/>
      <c r="K100" s="136">
        <v>-2.689361421E-2</v>
      </c>
      <c r="L100" s="136">
        <v>-1.0126199650000001E-2</v>
      </c>
      <c r="M100" s="136">
        <v>-7.8646200569999995E-3</v>
      </c>
      <c r="N100" s="133"/>
      <c r="O100" s="40">
        <v>-2.6173442680160531E-3</v>
      </c>
      <c r="P100" s="40">
        <v>7.2040498442367651E-2</v>
      </c>
      <c r="Q100" s="40">
        <v>-1.2805587892898818E-2</v>
      </c>
      <c r="S100" s="136">
        <v>-1.062322946E-2</v>
      </c>
      <c r="T100" s="136">
        <v>-4.0733197560000002E-3</v>
      </c>
      <c r="U100" s="136">
        <v>-1.1635423400000001E-2</v>
      </c>
    </row>
    <row r="101" spans="3:21" ht="16.2" thickBot="1" x14ac:dyDescent="0.35">
      <c r="C101" s="136">
        <v>-1.547148504E-2</v>
      </c>
      <c r="D101" s="136">
        <v>1.7403574790000001E-2</v>
      </c>
      <c r="E101" s="136">
        <v>1.7403574790000001E-2</v>
      </c>
      <c r="F101" s="223"/>
      <c r="G101" s="136">
        <v>-2.8106508879999999E-2</v>
      </c>
      <c r="H101" s="136">
        <v>1.118012422E-2</v>
      </c>
      <c r="I101" s="136">
        <v>-1.949541284E-2</v>
      </c>
      <c r="J101" s="223"/>
      <c r="K101" s="136">
        <v>-8.7372546360000008E-3</v>
      </c>
      <c r="L101" s="136">
        <v>-9.3900297730000002E-3</v>
      </c>
      <c r="M101" s="136">
        <v>-1.169910343E-2</v>
      </c>
      <c r="N101" s="133"/>
      <c r="O101" s="40">
        <v>-8.8348495451365788E-3</v>
      </c>
      <c r="P101" s="40">
        <v>3.9956411187795055E-2</v>
      </c>
      <c r="Q101" s="40">
        <v>2.3584905660377696E-3</v>
      </c>
      <c r="S101" s="136">
        <v>1.288475304E-2</v>
      </c>
      <c r="T101" s="136">
        <v>2.888548057E-2</v>
      </c>
      <c r="U101" s="136">
        <v>-7.194244604E-3</v>
      </c>
    </row>
    <row r="102" spans="3:21" ht="16.2" thickBot="1" x14ac:dyDescent="0.35">
      <c r="C102" s="136">
        <v>1.256022023E-2</v>
      </c>
      <c r="D102" s="136">
        <v>2.5427646790000002E-3</v>
      </c>
      <c r="E102" s="136">
        <v>2.5427646790000002E-3</v>
      </c>
      <c r="F102" s="223"/>
      <c r="G102" s="136">
        <v>-3.4246575340000002E-2</v>
      </c>
      <c r="H102" s="136">
        <v>-1.5356265359999999E-2</v>
      </c>
      <c r="I102" s="136">
        <v>-7.6023391810000002E-3</v>
      </c>
      <c r="J102" s="223"/>
      <c r="K102" s="136">
        <v>5.9902786339999996E-4</v>
      </c>
      <c r="L102" s="136">
        <v>2.1732429099999999E-2</v>
      </c>
      <c r="M102" s="136">
        <v>3.3189512110000001E-3</v>
      </c>
      <c r="N102" s="133"/>
      <c r="O102" s="40">
        <v>1.6326890830465096E-2</v>
      </c>
      <c r="P102" s="40">
        <v>-2.3751309814879489E-2</v>
      </c>
      <c r="Q102" s="40">
        <v>4.4705882352940639E-3</v>
      </c>
      <c r="S102" s="136">
        <v>4.8056537099999998E-2</v>
      </c>
      <c r="T102" s="136">
        <v>4.4223602479999999E-2</v>
      </c>
      <c r="U102" s="136">
        <v>-9.2226613970000006E-3</v>
      </c>
    </row>
    <row r="103" spans="3:21" ht="16.2" thickBot="1" x14ac:dyDescent="0.35">
      <c r="C103" s="136">
        <v>-1.257434155E-2</v>
      </c>
      <c r="D103" s="136">
        <v>-7.8395204060000001E-3</v>
      </c>
      <c r="E103" s="136">
        <v>-7.8395204060000001E-3</v>
      </c>
      <c r="F103" s="223"/>
      <c r="G103" s="136">
        <v>-4.334121355E-2</v>
      </c>
      <c r="H103" s="136">
        <v>2.4953212730000002E-3</v>
      </c>
      <c r="I103" s="136">
        <v>-3.948143783E-2</v>
      </c>
      <c r="J103" s="223"/>
      <c r="K103" s="136">
        <v>1.722456939E-2</v>
      </c>
      <c r="L103" s="136">
        <v>-1.5839493139999999E-3</v>
      </c>
      <c r="M103" s="136">
        <v>-4.6862939679999998E-3</v>
      </c>
      <c r="N103" s="133"/>
      <c r="O103" s="40">
        <v>-1.9538034039597085E-2</v>
      </c>
      <c r="P103" s="40">
        <v>-1.1091234347048255E-2</v>
      </c>
      <c r="Q103" s="40">
        <v>-6.3246661981727816E-3</v>
      </c>
      <c r="S103" s="136">
        <v>-3.101820634E-2</v>
      </c>
      <c r="T103" s="136">
        <v>-3.5926719009999997E-2</v>
      </c>
      <c r="U103" s="136">
        <v>-1.5957446810000001E-2</v>
      </c>
    </row>
    <row r="104" spans="3:21" ht="16.2" thickBot="1" x14ac:dyDescent="0.35">
      <c r="C104" s="136">
        <v>-1.147249469E-3</v>
      </c>
      <c r="D104" s="136">
        <v>-5.2056704619999998E-2</v>
      </c>
      <c r="E104" s="136">
        <v>-5.2056704619999998E-2</v>
      </c>
      <c r="F104" s="223"/>
      <c r="G104" s="136">
        <v>-8.6490939040000006E-2</v>
      </c>
      <c r="H104" s="136">
        <v>1.9912881140000002E-2</v>
      </c>
      <c r="I104" s="136">
        <v>-7.5460122700000007E-2</v>
      </c>
      <c r="J104" s="223"/>
      <c r="K104" s="136">
        <v>-4.28619472E-2</v>
      </c>
      <c r="L104" s="136">
        <v>-4.0945833649999999E-2</v>
      </c>
      <c r="M104" s="136">
        <v>-3.2681548770000001E-3</v>
      </c>
      <c r="N104" s="133"/>
      <c r="O104" s="40">
        <v>-4.0209016030466622E-2</v>
      </c>
      <c r="P104" s="40">
        <v>-9.3342981186686033E-2</v>
      </c>
      <c r="Q104" s="40">
        <v>-2.6402640264026511E-2</v>
      </c>
      <c r="S104" s="136">
        <v>-8.141962422E-2</v>
      </c>
      <c r="T104" s="136">
        <v>-0.10044422510000001</v>
      </c>
      <c r="U104" s="136">
        <v>-3.108108108E-2</v>
      </c>
    </row>
    <row r="105" spans="3:21" ht="16.2" thickBot="1" x14ac:dyDescent="0.35">
      <c r="C105" s="136">
        <v>-8.6142537180000005E-4</v>
      </c>
      <c r="D105" s="136">
        <v>-1.2257906350000001E-3</v>
      </c>
      <c r="E105" s="136">
        <v>-1.2257906350000001E-3</v>
      </c>
      <c r="F105" s="223"/>
      <c r="G105" s="136">
        <v>1.442741208E-2</v>
      </c>
      <c r="H105" s="136">
        <v>-3.1726662599999997E-2</v>
      </c>
      <c r="I105" s="136">
        <v>3.3842070340000002E-2</v>
      </c>
      <c r="J105" s="223"/>
      <c r="K105" s="136">
        <v>2.8337520420000002E-2</v>
      </c>
      <c r="L105" s="136">
        <v>3.9385584879999999E-4</v>
      </c>
      <c r="M105" s="136">
        <v>-1.172613093E-2</v>
      </c>
      <c r="N105" s="133"/>
      <c r="O105" s="40">
        <v>1.4579680723447406E-2</v>
      </c>
      <c r="P105" s="40">
        <v>3.9106145251396669E-2</v>
      </c>
      <c r="Q105" s="40">
        <v>3.8014527845036332E-2</v>
      </c>
      <c r="S105" s="136">
        <v>-1.666666667E-2</v>
      </c>
      <c r="T105" s="136">
        <v>2.4691358020000002E-3</v>
      </c>
      <c r="U105" s="136">
        <v>-2.3012552299999999E-2</v>
      </c>
    </row>
    <row r="106" spans="3:21" ht="16.2" thickBot="1" x14ac:dyDescent="0.35">
      <c r="C106" s="136">
        <v>-7.3571674909999997E-3</v>
      </c>
      <c r="D106" s="136">
        <v>1.7427589590000001E-2</v>
      </c>
      <c r="E106" s="136">
        <v>1.7427589590000001E-2</v>
      </c>
      <c r="F106" s="223"/>
      <c r="G106" s="136">
        <v>5.0666666669999999E-2</v>
      </c>
      <c r="H106" s="136">
        <v>1.1972274729999999E-2</v>
      </c>
      <c r="I106" s="136">
        <v>-2.631578947E-2</v>
      </c>
      <c r="J106" s="223"/>
      <c r="K106" s="136">
        <v>-5.8769262309999997E-3</v>
      </c>
      <c r="L106" s="136">
        <v>1.181102362E-2</v>
      </c>
      <c r="M106" s="136">
        <v>5.9045155489999999E-3</v>
      </c>
      <c r="N106" s="133"/>
      <c r="O106" s="40">
        <v>-3.1014097316962173E-2</v>
      </c>
      <c r="P106" s="40">
        <v>4.262672811059906E-2</v>
      </c>
      <c r="Q106" s="40">
        <v>2.3326335432703522E-2</v>
      </c>
      <c r="S106" s="136">
        <v>1.3867488440000001E-2</v>
      </c>
      <c r="T106" s="136">
        <v>2.7367268750000001E-3</v>
      </c>
      <c r="U106" s="136">
        <v>7.1377587439999998E-3</v>
      </c>
    </row>
    <row r="107" spans="3:21" ht="16.2" thickBot="1" x14ac:dyDescent="0.35">
      <c r="C107" s="136">
        <v>2.8720324259999999E-2</v>
      </c>
      <c r="D107" s="136">
        <v>-1.085645356E-2</v>
      </c>
      <c r="E107" s="136">
        <v>-1.085645356E-2</v>
      </c>
      <c r="F107" s="223"/>
      <c r="G107" s="136">
        <v>-4.6531302879999998E-3</v>
      </c>
      <c r="H107" s="136">
        <v>-1.556662516E-2</v>
      </c>
      <c r="I107" s="136">
        <v>-3.5596572180000001E-2</v>
      </c>
      <c r="J107" s="223"/>
      <c r="K107" s="136">
        <v>5.607492696E-2</v>
      </c>
      <c r="L107" s="136">
        <v>2.2490272370000002E-2</v>
      </c>
      <c r="M107" s="136">
        <v>-6.4847942749999997E-3</v>
      </c>
      <c r="N107" s="133"/>
      <c r="O107" s="40">
        <v>1.6519617045241138E-2</v>
      </c>
      <c r="P107" s="40">
        <v>-2.3204419889502725E-2</v>
      </c>
      <c r="Q107" s="40">
        <v>-1.3676772281740409E-3</v>
      </c>
      <c r="S107" s="136">
        <v>3.1914893620000002E-2</v>
      </c>
      <c r="T107" s="136">
        <v>7.0960698690000004E-3</v>
      </c>
      <c r="U107" s="136">
        <v>2.1261516650000001E-3</v>
      </c>
    </row>
    <row r="108" spans="3:21" ht="16.2" thickBot="1" x14ac:dyDescent="0.35">
      <c r="C108" s="136">
        <v>2.133288304E-2</v>
      </c>
      <c r="D108" s="136">
        <v>-1.268292683E-2</v>
      </c>
      <c r="E108" s="136">
        <v>-1.268292683E-2</v>
      </c>
      <c r="F108" s="223"/>
      <c r="G108" s="136">
        <v>-4.4198895029999997E-2</v>
      </c>
      <c r="H108" s="136">
        <v>-1.454775459E-2</v>
      </c>
      <c r="I108" s="136">
        <v>-6.8352699929999997E-3</v>
      </c>
      <c r="J108" s="223"/>
      <c r="K108" s="136">
        <v>-1.8078857010000001E-2</v>
      </c>
      <c r="L108" s="136">
        <v>-1.704848162E-2</v>
      </c>
      <c r="M108" s="136">
        <v>3.0947557960000001E-3</v>
      </c>
      <c r="N108" s="133"/>
      <c r="O108" s="40">
        <v>2.4284395198522581E-2</v>
      </c>
      <c r="P108" s="40">
        <v>-2.6772247360482688E-2</v>
      </c>
      <c r="Q108" s="40">
        <v>-3.8347409267290564E-2</v>
      </c>
      <c r="S108" s="136">
        <v>-3.0927835050000001E-2</v>
      </c>
      <c r="T108" s="136">
        <v>-2.764227642E-2</v>
      </c>
      <c r="U108" s="136">
        <v>-2.0509193780000001E-2</v>
      </c>
    </row>
    <row r="109" spans="3:21" ht="16.2" thickBot="1" x14ac:dyDescent="0.35">
      <c r="C109" s="136">
        <v>-2.116285478E-2</v>
      </c>
      <c r="D109" s="136">
        <v>-1.8527667979999999E-2</v>
      </c>
      <c r="E109" s="136">
        <v>-1.8527667979999999E-2</v>
      </c>
      <c r="F109" s="223"/>
      <c r="G109" s="136">
        <v>1.1116051579999999E-2</v>
      </c>
      <c r="H109" s="136">
        <v>-1.8613607189999999E-2</v>
      </c>
      <c r="I109" s="136">
        <v>1.6517549900000001E-2</v>
      </c>
      <c r="J109" s="223"/>
      <c r="K109" s="136">
        <v>6.9603261409999998E-4</v>
      </c>
      <c r="L109" s="136">
        <v>5.4200542009999995E-4</v>
      </c>
      <c r="M109" s="136">
        <v>6.6752678520000004E-3</v>
      </c>
      <c r="N109" s="133"/>
      <c r="O109" s="40">
        <v>-1.9561885873974619E-2</v>
      </c>
      <c r="P109" s="40">
        <v>8.9112746997288047E-3</v>
      </c>
      <c r="Q109" s="40">
        <v>2.8483266081176699E-3</v>
      </c>
      <c r="S109" s="136">
        <v>3.4194528879999998E-2</v>
      </c>
      <c r="T109" s="136">
        <v>-1.700111483E-2</v>
      </c>
      <c r="U109" s="136">
        <v>-2.5992779779999999E-2</v>
      </c>
    </row>
    <row r="110" spans="3:21" ht="16.2" thickBot="1" x14ac:dyDescent="0.35">
      <c r="C110" s="136">
        <v>2.2521254430000002E-3</v>
      </c>
      <c r="D110" s="136">
        <v>-2.8945381320000001E-2</v>
      </c>
      <c r="E110" s="136">
        <v>-2.8945381320000001E-2</v>
      </c>
      <c r="F110" s="223"/>
      <c r="G110" s="136">
        <v>-2.286719437E-2</v>
      </c>
      <c r="H110" s="136">
        <v>-2.616088947E-2</v>
      </c>
      <c r="I110" s="136">
        <v>-3.5206499660000001E-2</v>
      </c>
      <c r="J110" s="223"/>
      <c r="K110" s="136">
        <v>-1.445747218E-2</v>
      </c>
      <c r="L110" s="136">
        <v>-1.292369602E-2</v>
      </c>
      <c r="M110" s="136">
        <v>-4.4020951740000001E-2</v>
      </c>
      <c r="N110" s="133"/>
      <c r="O110" s="40">
        <v>-2.2526664214784848E-2</v>
      </c>
      <c r="P110" s="40">
        <v>-2.1121351766513086E-2</v>
      </c>
      <c r="Q110" s="40">
        <v>-4.1183431952662768E-2</v>
      </c>
      <c r="S110" s="136">
        <v>-3.8207200589999997E-2</v>
      </c>
      <c r="T110" s="136">
        <v>-1.8429259989999999E-2</v>
      </c>
      <c r="U110" s="136">
        <v>-8.1541882880000003E-3</v>
      </c>
    </row>
    <row r="111" spans="3:21" ht="16.2" thickBot="1" x14ac:dyDescent="0.35">
      <c r="C111" s="136">
        <v>-1.9717993369999999E-2</v>
      </c>
      <c r="D111" s="136">
        <v>-2.306894764E-2</v>
      </c>
      <c r="E111" s="136">
        <v>-2.306894764E-2</v>
      </c>
      <c r="F111" s="223"/>
      <c r="G111" s="136">
        <v>-2.9252925289999999E-2</v>
      </c>
      <c r="H111" s="136">
        <v>-2.3505708529999999E-2</v>
      </c>
      <c r="I111" s="136">
        <v>-2.947368421E-2</v>
      </c>
      <c r="J111" s="223"/>
      <c r="K111" s="136">
        <v>-1.8450370519999999E-2</v>
      </c>
      <c r="L111" s="136">
        <v>1.967855743E-2</v>
      </c>
      <c r="M111" s="136">
        <v>-2.0750757750000001E-2</v>
      </c>
      <c r="N111" s="133"/>
      <c r="O111" s="40">
        <v>-1.4203743768224917E-2</v>
      </c>
      <c r="P111" s="40">
        <v>-2.2361710474695831E-2</v>
      </c>
      <c r="Q111" s="40">
        <v>3.0362873364601434E-2</v>
      </c>
      <c r="S111" s="136">
        <v>-2.291825821E-2</v>
      </c>
      <c r="T111" s="136">
        <v>5.8636626230000002E-2</v>
      </c>
      <c r="U111" s="136">
        <v>1.9431988040000001E-2</v>
      </c>
    </row>
    <row r="112" spans="3:21" ht="16.2" thickBot="1" x14ac:dyDescent="0.35">
      <c r="C112" s="136">
        <v>-6.3037249279999995E-4</v>
      </c>
      <c r="D112" s="136">
        <v>2.6266914299999999E-2</v>
      </c>
      <c r="E112" s="136">
        <v>2.6266914299999999E-2</v>
      </c>
      <c r="F112" s="223"/>
      <c r="G112" s="136">
        <v>1.159017153E-2</v>
      </c>
      <c r="H112" s="136">
        <v>1.306740028E-2</v>
      </c>
      <c r="I112" s="136">
        <v>6.7968185099999995E-2</v>
      </c>
      <c r="J112" s="223"/>
      <c r="K112" s="136">
        <v>-1.6092308220000001E-3</v>
      </c>
      <c r="L112" s="136">
        <v>-1.7684145779999999E-3</v>
      </c>
      <c r="M112" s="136">
        <v>1.9047619049999999E-3</v>
      </c>
      <c r="N112" s="133"/>
      <c r="O112" s="40">
        <v>1.488549618320602E-2</v>
      </c>
      <c r="P112" s="40">
        <v>-2.247191011235964E-2</v>
      </c>
      <c r="Q112" s="40">
        <v>-2.2520364159080136E-2</v>
      </c>
      <c r="S112" s="136">
        <v>1.876465989E-2</v>
      </c>
      <c r="T112" s="136">
        <v>7.9126875849999997E-3</v>
      </c>
      <c r="U112" s="136">
        <v>-4.3988269789999998E-3</v>
      </c>
    </row>
    <row r="113" spans="3:21" ht="16.2" thickBot="1" x14ac:dyDescent="0.35">
      <c r="C113" s="136">
        <v>-1.0149664540000001E-2</v>
      </c>
      <c r="D113" s="136">
        <v>-9.8241985520000005E-3</v>
      </c>
      <c r="E113" s="136">
        <v>-9.8241985520000005E-3</v>
      </c>
      <c r="F113" s="223"/>
      <c r="G113" s="136">
        <v>-3.6663611369999998E-3</v>
      </c>
      <c r="H113" s="136">
        <v>-4.7522063820000003E-3</v>
      </c>
      <c r="I113" s="136">
        <v>-2.0311442109999999E-3</v>
      </c>
      <c r="J113" s="223"/>
      <c r="K113" s="136">
        <v>5.6585332399999996E-4</v>
      </c>
      <c r="L113" s="136">
        <v>1.1245474849999999E-2</v>
      </c>
      <c r="M113" s="136">
        <v>2.0793726240000001E-2</v>
      </c>
      <c r="N113" s="133"/>
      <c r="O113" s="40">
        <v>-1.0718315156073584E-2</v>
      </c>
      <c r="P113" s="40">
        <v>-1.1904761904761869E-2</v>
      </c>
      <c r="Q113" s="40">
        <v>-1.2254901960783617E-3</v>
      </c>
      <c r="S113" s="136">
        <v>1.6116653880000002E-2</v>
      </c>
      <c r="T113" s="136">
        <v>-3.7628586899999997E-2</v>
      </c>
      <c r="U113" s="136">
        <v>3.7555228279999998E-2</v>
      </c>
    </row>
    <row r="114" spans="3:21" ht="16.2" thickBot="1" x14ac:dyDescent="0.35">
      <c r="C114" s="136">
        <v>3.533773607E-2</v>
      </c>
      <c r="D114" s="136">
        <v>2.6109660569999998E-2</v>
      </c>
      <c r="E114" s="136">
        <v>2.6109660569999998E-2</v>
      </c>
      <c r="F114" s="223"/>
      <c r="G114" s="136">
        <v>3.5878564860000003E-2</v>
      </c>
      <c r="H114" s="136">
        <v>4.7748976809999996E-3</v>
      </c>
      <c r="I114" s="136">
        <v>3.7991858890000001E-2</v>
      </c>
      <c r="J114" s="223"/>
      <c r="K114" s="136">
        <v>3.9433095699999997E-2</v>
      </c>
      <c r="L114" s="136">
        <v>4.4405514510000001E-2</v>
      </c>
      <c r="M114" s="136">
        <v>-1.373530439E-2</v>
      </c>
      <c r="N114" s="133"/>
      <c r="O114" s="40">
        <v>-1.4160805930431562E-2</v>
      </c>
      <c r="P114" s="40">
        <v>3.6975488159534713E-2</v>
      </c>
      <c r="Q114" s="40">
        <v>-6.8711656441718073E-3</v>
      </c>
      <c r="S114" s="136">
        <v>3.1722054380000003E-2</v>
      </c>
      <c r="T114" s="136">
        <v>5.1195499300000002E-2</v>
      </c>
      <c r="U114" s="136">
        <v>1.277501774E-2</v>
      </c>
    </row>
    <row r="115" spans="3:21" ht="16.2" thickBot="1" x14ac:dyDescent="0.35">
      <c r="C115" s="136">
        <v>2.6130259619999999E-2</v>
      </c>
      <c r="D115" s="136">
        <v>-9.6692111959999997E-3</v>
      </c>
      <c r="E115" s="136">
        <v>-9.6692111959999997E-3</v>
      </c>
      <c r="F115" s="223"/>
      <c r="G115" s="136">
        <v>-7.1047957369999998E-3</v>
      </c>
      <c r="H115" s="136">
        <v>2.0366598780000001E-3</v>
      </c>
      <c r="I115" s="136">
        <v>-1.7647058819999999E-2</v>
      </c>
      <c r="J115" s="223"/>
      <c r="K115" s="136">
        <v>4.0047483219999999E-2</v>
      </c>
      <c r="L115" s="136">
        <v>-9.1161026839999999E-3</v>
      </c>
      <c r="M115" s="136">
        <v>1.9709666000000001E-2</v>
      </c>
      <c r="N115" s="133"/>
      <c r="O115" s="40">
        <v>3.798322568205928E-2</v>
      </c>
      <c r="P115" s="40">
        <v>2.5641025641025664E-2</v>
      </c>
      <c r="Q115" s="40">
        <v>1.4825796886583217E-3</v>
      </c>
      <c r="S115" s="136">
        <v>1.464128843E-3</v>
      </c>
      <c r="T115" s="136">
        <v>-2.27455178E-2</v>
      </c>
      <c r="U115" s="136">
        <v>1.962158374E-2</v>
      </c>
    </row>
    <row r="116" spans="3:21" ht="16.2" thickBot="1" x14ac:dyDescent="0.35">
      <c r="C116" s="136">
        <v>-2.6828071320000001E-2</v>
      </c>
      <c r="D116" s="136">
        <v>4.5220966080000001E-2</v>
      </c>
      <c r="E116" s="136">
        <v>4.5220966080000001E-2</v>
      </c>
      <c r="F116" s="223"/>
      <c r="G116" s="136">
        <v>6.2164579609999999E-2</v>
      </c>
      <c r="H116" s="136">
        <v>-1.016260163E-2</v>
      </c>
      <c r="I116" s="136">
        <v>5.7884231539999997E-2</v>
      </c>
      <c r="J116" s="223"/>
      <c r="K116" s="136">
        <v>-1.1825877429999999E-2</v>
      </c>
      <c r="L116" s="136">
        <v>1.096636491E-2</v>
      </c>
      <c r="M116" s="136">
        <v>2.8935185190000001E-2</v>
      </c>
      <c r="N116" s="133"/>
      <c r="O116" s="40">
        <v>-6.5013467075326968E-4</v>
      </c>
      <c r="P116" s="40">
        <v>-1.0156250000000061E-2</v>
      </c>
      <c r="Q116" s="40">
        <v>-1.7271157167530293E-3</v>
      </c>
      <c r="S116" s="136">
        <v>-6.5789473680000002E-3</v>
      </c>
      <c r="T116" s="136">
        <v>-3.0120481929999999E-3</v>
      </c>
      <c r="U116" s="136">
        <v>-6.8728522340000004E-3</v>
      </c>
    </row>
    <row r="117" spans="3:21" ht="16.2" thickBot="1" x14ac:dyDescent="0.35">
      <c r="C117" s="136">
        <v>-3.3619095650000001E-3</v>
      </c>
      <c r="D117" s="136">
        <v>-1.941986234E-2</v>
      </c>
      <c r="E117" s="136">
        <v>-1.941986234E-2</v>
      </c>
      <c r="F117" s="223"/>
      <c r="G117" s="136">
        <v>-1.305263158E-2</v>
      </c>
      <c r="H117" s="136">
        <v>1.3689253939999999E-3</v>
      </c>
      <c r="I117" s="136">
        <v>-4.4654088049999999E-2</v>
      </c>
      <c r="J117" s="223"/>
      <c r="K117" s="136">
        <v>-1.1389887059999999E-2</v>
      </c>
      <c r="L117" s="136">
        <v>9.9737914969999994E-3</v>
      </c>
      <c r="M117" s="136">
        <v>3.205849269E-3</v>
      </c>
      <c r="N117" s="133"/>
      <c r="O117" s="40">
        <v>-7.0631970260222202E-3</v>
      </c>
      <c r="P117" s="40">
        <v>-3.867403314917129E-2</v>
      </c>
      <c r="Q117" s="40">
        <v>-1.4582303509639233E-2</v>
      </c>
      <c r="S117" s="136">
        <v>-1.6924208980000001E-2</v>
      </c>
      <c r="T117" s="136">
        <v>-6.866245537E-3</v>
      </c>
      <c r="U117" s="136">
        <v>-1.176470588E-2</v>
      </c>
    </row>
    <row r="118" spans="3:21" ht="16.2" thickBot="1" x14ac:dyDescent="0.35">
      <c r="C118" s="136">
        <v>-4.5089110020000003E-2</v>
      </c>
      <c r="D118" s="136">
        <v>4.6628227629999998E-2</v>
      </c>
      <c r="E118" s="136">
        <v>4.6628227629999998E-2</v>
      </c>
      <c r="F118" s="223"/>
      <c r="G118" s="136">
        <v>-2.4744027299999999E-2</v>
      </c>
      <c r="H118" s="136">
        <v>1.5721120979999999E-2</v>
      </c>
      <c r="I118" s="136">
        <v>-1.8433179720000002E-2</v>
      </c>
      <c r="J118" s="223"/>
      <c r="K118" s="136">
        <v>2.3172037780000002E-2</v>
      </c>
      <c r="L118" s="136">
        <v>-2.0399336840000001E-2</v>
      </c>
      <c r="M118" s="136">
        <v>6.7275887200000002E-3</v>
      </c>
      <c r="N118" s="133"/>
      <c r="O118" s="40">
        <v>3.9311119430923041E-3</v>
      </c>
      <c r="P118" s="40">
        <v>-7.7996715927749483E-3</v>
      </c>
      <c r="Q118" s="40">
        <v>-8.0260847755204492E-3</v>
      </c>
      <c r="S118" s="136">
        <v>0</v>
      </c>
      <c r="T118" s="136">
        <v>-6.3606194689999999E-3</v>
      </c>
      <c r="U118" s="136">
        <v>-1.8207282910000001E-2</v>
      </c>
    </row>
    <row r="119" spans="3:21" ht="16.2" thickBot="1" x14ac:dyDescent="0.35">
      <c r="C119" s="136">
        <v>-3.7385928759999999E-2</v>
      </c>
      <c r="D119" s="136">
        <v>-4.838323353E-2</v>
      </c>
      <c r="E119" s="136">
        <v>-4.838323353E-2</v>
      </c>
      <c r="F119" s="223"/>
      <c r="G119" s="136">
        <v>-4.1119860020000003E-2</v>
      </c>
      <c r="H119" s="136">
        <v>-4.2395693140000003E-2</v>
      </c>
      <c r="I119" s="136">
        <v>-6.5727699530000003E-2</v>
      </c>
      <c r="J119" s="223"/>
      <c r="K119" s="136">
        <v>-5.9552129920000002E-2</v>
      </c>
      <c r="L119" s="136">
        <v>-1.324503311E-2</v>
      </c>
      <c r="M119" s="136">
        <v>-1.5759870799999999E-2</v>
      </c>
      <c r="N119" s="133"/>
      <c r="O119" s="40">
        <v>-3.9530113742308283E-2</v>
      </c>
      <c r="P119" s="40">
        <v>-7.5713694662805198E-2</v>
      </c>
      <c r="Q119" s="40">
        <v>-5.5878634639696431E-2</v>
      </c>
      <c r="S119" s="136">
        <v>-5.01497006E-2</v>
      </c>
      <c r="T119" s="136">
        <v>-4.7314222099999997E-2</v>
      </c>
      <c r="U119" s="136">
        <v>-2.710413695E-2</v>
      </c>
    </row>
    <row r="120" spans="3:21" ht="16.2" thickBot="1" x14ac:dyDescent="0.35">
      <c r="C120" s="136">
        <v>-1.088685015E-2</v>
      </c>
      <c r="D120" s="136">
        <v>-2.5421595769999999E-2</v>
      </c>
      <c r="E120" s="136">
        <v>-2.5421595769999999E-2</v>
      </c>
      <c r="F120" s="223"/>
      <c r="G120" s="136">
        <v>-2.5547445259999999E-2</v>
      </c>
      <c r="H120" s="136">
        <v>-2.319044273E-2</v>
      </c>
      <c r="I120" s="136">
        <v>-4.3072505379999999E-3</v>
      </c>
      <c r="J120" s="223"/>
      <c r="K120" s="136">
        <v>2.9022411849999999E-2</v>
      </c>
      <c r="L120" s="136">
        <v>-1.8791946310000002E-2</v>
      </c>
      <c r="M120" s="136">
        <v>-1.397533099E-2</v>
      </c>
      <c r="N120" s="133"/>
      <c r="O120" s="40">
        <v>-1.9510774606872474E-2</v>
      </c>
      <c r="P120" s="40">
        <v>-1.8800358102059003E-2</v>
      </c>
      <c r="Q120" s="40">
        <v>2.1424745581145764E-3</v>
      </c>
      <c r="S120" s="136">
        <v>-1.260835303E-2</v>
      </c>
      <c r="T120" s="136">
        <v>-2.2787028920000001E-2</v>
      </c>
      <c r="U120" s="136">
        <v>1.3929618770000001E-2</v>
      </c>
    </row>
    <row r="121" spans="3:21" ht="16.2" thickBot="1" x14ac:dyDescent="0.35">
      <c r="C121" s="136">
        <v>-3.5246104380000001E-3</v>
      </c>
      <c r="D121" s="136">
        <v>3.3574380169999998E-3</v>
      </c>
      <c r="E121" s="136">
        <v>3.3574380169999998E-3</v>
      </c>
      <c r="F121" s="223"/>
      <c r="G121" s="136">
        <v>-2.3876404489999999E-2</v>
      </c>
      <c r="H121" s="136">
        <v>-2.6618705039999999E-2</v>
      </c>
      <c r="I121" s="136">
        <v>-7.2098053350000001E-4</v>
      </c>
      <c r="J121" s="223"/>
      <c r="K121" s="136">
        <v>1.312684366E-2</v>
      </c>
      <c r="L121" s="136">
        <v>1.2919896639999999E-2</v>
      </c>
      <c r="M121" s="136">
        <v>1.9969013599999998E-2</v>
      </c>
      <c r="N121" s="133"/>
      <c r="O121" s="40">
        <v>-8.9100089100086844E-4</v>
      </c>
      <c r="P121" s="40">
        <v>2.6459854014598459E-2</v>
      </c>
      <c r="Q121" s="40">
        <v>-3.4473543559593776E-2</v>
      </c>
      <c r="S121" s="136">
        <v>-7.9808459700000008E-3</v>
      </c>
      <c r="T121" s="136">
        <v>4.4843049329999999E-3</v>
      </c>
      <c r="U121" s="136">
        <v>-1.9522776570000001E-2</v>
      </c>
    </row>
    <row r="122" spans="3:21" ht="16.2" thickBot="1" x14ac:dyDescent="0.35">
      <c r="C122" s="136">
        <v>-2.8855103940000001E-2</v>
      </c>
      <c r="D122" s="136">
        <v>-4.1956241960000001E-2</v>
      </c>
      <c r="E122" s="136">
        <v>-4.1956241960000001E-2</v>
      </c>
      <c r="F122" s="223"/>
      <c r="G122" s="136">
        <v>-1.8705035969999999E-2</v>
      </c>
      <c r="H122" s="136">
        <v>-1.4781966000000001E-2</v>
      </c>
      <c r="I122" s="136">
        <v>-5.7720057719999997E-3</v>
      </c>
      <c r="J122" s="223"/>
      <c r="K122" s="136">
        <v>-2.8000194110000001E-2</v>
      </c>
      <c r="L122" s="136">
        <v>-2.453481393E-2</v>
      </c>
      <c r="M122" s="136">
        <v>1.091420534E-2</v>
      </c>
      <c r="N122" s="133"/>
      <c r="O122" s="40">
        <v>-3.4284581847007549E-2</v>
      </c>
      <c r="P122" s="40">
        <v>-0.10133333333333339</v>
      </c>
      <c r="Q122" s="40">
        <v>-4.8159424301134846E-2</v>
      </c>
      <c r="S122" s="136">
        <v>-2.73531778E-2</v>
      </c>
      <c r="T122" s="136">
        <v>-3.3928571429999999E-2</v>
      </c>
      <c r="U122" s="136">
        <v>-1.1799410030000001E-2</v>
      </c>
    </row>
    <row r="123" spans="3:21" ht="16.2" thickBot="1" x14ac:dyDescent="0.35">
      <c r="C123" s="136">
        <v>4.709265176E-2</v>
      </c>
      <c r="D123" s="136">
        <v>3.2509403550000003E-2</v>
      </c>
      <c r="E123" s="136">
        <v>3.2509403550000003E-2</v>
      </c>
      <c r="F123" s="223"/>
      <c r="G123" s="136">
        <v>3.8611925710000002E-2</v>
      </c>
      <c r="H123" s="136">
        <v>3.3758439610000003E-2</v>
      </c>
      <c r="I123" s="136">
        <v>4.0638606680000001E-2</v>
      </c>
      <c r="J123" s="223"/>
      <c r="K123" s="136">
        <v>9.1695789649999995E-3</v>
      </c>
      <c r="L123" s="136">
        <v>3.068994693E-2</v>
      </c>
      <c r="M123" s="136">
        <v>-2.198230285E-2</v>
      </c>
      <c r="N123" s="133"/>
      <c r="O123" s="40">
        <v>5.869074492099316E-2</v>
      </c>
      <c r="P123" s="40">
        <v>9.6439169139466027E-2</v>
      </c>
      <c r="Q123" s="40">
        <v>2.3844140738586806E-2</v>
      </c>
      <c r="S123" s="136">
        <v>2.150537634E-2</v>
      </c>
      <c r="T123" s="136">
        <v>2.9882932840000001E-2</v>
      </c>
      <c r="U123" s="136">
        <v>3.28358209E-2</v>
      </c>
    </row>
    <row r="124" spans="3:21" ht="16.2" thickBot="1" x14ac:dyDescent="0.35">
      <c r="C124" s="136">
        <v>4.9978641609999999E-2</v>
      </c>
      <c r="D124" s="136">
        <v>2.7322404370000001E-2</v>
      </c>
      <c r="E124" s="136">
        <v>2.7322404370000001E-2</v>
      </c>
      <c r="F124" s="223"/>
      <c r="G124" s="136">
        <v>1.223529412E-2</v>
      </c>
      <c r="H124" s="136">
        <v>4.2815674890000002E-2</v>
      </c>
      <c r="I124" s="136">
        <v>3.207810321E-2</v>
      </c>
      <c r="J124" s="223"/>
      <c r="K124" s="136">
        <v>3.3739549149999999E-2</v>
      </c>
      <c r="L124" s="136">
        <v>2.8507462689999999E-2</v>
      </c>
      <c r="M124" s="136">
        <v>-1.593262775E-3</v>
      </c>
      <c r="N124" s="133"/>
      <c r="O124" s="40">
        <v>1.1339406861794967E-2</v>
      </c>
      <c r="P124" s="40">
        <v>1.6238159675236778E-2</v>
      </c>
      <c r="Q124" s="40">
        <v>2.5276909968758889E-2</v>
      </c>
      <c r="S124" s="136">
        <v>1.4574898790000001E-2</v>
      </c>
      <c r="T124" s="136">
        <v>3.0212384089999999E-2</v>
      </c>
      <c r="U124" s="136">
        <v>4.9855491330000001E-2</v>
      </c>
    </row>
    <row r="125" spans="3:21" ht="16.2" thickBot="1" x14ac:dyDescent="0.35">
      <c r="C125" s="136">
        <v>-1.540160409E-2</v>
      </c>
      <c r="D125" s="136">
        <v>-1.342451874E-2</v>
      </c>
      <c r="E125" s="136">
        <v>-1.342451874E-2</v>
      </c>
      <c r="F125" s="223"/>
      <c r="G125" s="136">
        <v>-9.7629009759999993E-3</v>
      </c>
      <c r="H125" s="136">
        <v>-3.7578288100000003E-2</v>
      </c>
      <c r="I125" s="136">
        <v>-1.689189189E-2</v>
      </c>
      <c r="J125" s="223"/>
      <c r="K125" s="136">
        <v>-1.8743918200000001E-2</v>
      </c>
      <c r="L125" s="136">
        <v>-7.9814250469999997E-3</v>
      </c>
      <c r="M125" s="136">
        <v>1.510315741E-2</v>
      </c>
      <c r="N125" s="133"/>
      <c r="O125" s="40">
        <v>-2.0028749401054122E-2</v>
      </c>
      <c r="P125" s="40">
        <v>4.0834442964935561E-2</v>
      </c>
      <c r="Q125" s="40">
        <v>2.5207756232686885E-2</v>
      </c>
      <c r="S125" s="136">
        <v>1.2769353549999999E-2</v>
      </c>
      <c r="T125" s="136">
        <v>5.2264808359999996E-3</v>
      </c>
      <c r="U125" s="136">
        <v>4.9552649689999999E-2</v>
      </c>
    </row>
    <row r="126" spans="3:21" ht="16.2" thickBot="1" x14ac:dyDescent="0.35">
      <c r="C126" s="136">
        <v>4.1319874860000001E-4</v>
      </c>
      <c r="D126" s="136">
        <v>1.412066752E-2</v>
      </c>
      <c r="E126" s="136">
        <v>1.412066752E-2</v>
      </c>
      <c r="F126" s="223"/>
      <c r="G126" s="136">
        <v>-9.8591549300000008E-3</v>
      </c>
      <c r="H126" s="136">
        <v>1.446131598E-3</v>
      </c>
      <c r="I126" s="136">
        <v>-1.374570447E-3</v>
      </c>
      <c r="J126" s="223"/>
      <c r="K126" s="136">
        <v>-7.5432435949999996E-3</v>
      </c>
      <c r="L126" s="136">
        <v>-4.754242247E-3</v>
      </c>
      <c r="M126" s="136">
        <v>3.8683959349999998E-2</v>
      </c>
      <c r="N126" s="133"/>
      <c r="O126" s="40">
        <v>-2.0633678857813437E-2</v>
      </c>
      <c r="P126" s="40">
        <v>-2.0895522388059636E-2</v>
      </c>
      <c r="Q126" s="40">
        <v>-2.7830316130775499E-2</v>
      </c>
      <c r="S126" s="136">
        <v>3.5460992910000003E-2</v>
      </c>
      <c r="T126" s="136">
        <v>-2.0219526290000001E-2</v>
      </c>
      <c r="U126" s="136">
        <v>1.508196721E-2</v>
      </c>
    </row>
    <row r="127" spans="3:21" ht="16.2" thickBot="1" x14ac:dyDescent="0.35">
      <c r="C127" s="136">
        <v>-1.067972622E-2</v>
      </c>
      <c r="D127" s="136">
        <v>-5.5696202530000002E-3</v>
      </c>
      <c r="E127" s="136">
        <v>-5.5696202530000002E-3</v>
      </c>
      <c r="F127" s="223"/>
      <c r="G127" s="136">
        <v>0</v>
      </c>
      <c r="H127" s="136">
        <v>-1.4440433209999999E-3</v>
      </c>
      <c r="I127" s="136">
        <v>-3.5788024779999997E-2</v>
      </c>
      <c r="J127" s="223"/>
      <c r="K127" s="136">
        <v>1.511925043E-2</v>
      </c>
      <c r="L127" s="136">
        <v>-3.2336297490000001E-3</v>
      </c>
      <c r="M127" s="136">
        <v>-2.2972972970000002E-2</v>
      </c>
      <c r="N127" s="133"/>
      <c r="O127" s="40">
        <v>8.3874188716924394E-3</v>
      </c>
      <c r="P127" s="40">
        <v>-8.7108013937280365E-4</v>
      </c>
      <c r="Q127" s="40">
        <v>1.4174541411895641E-2</v>
      </c>
      <c r="S127" s="136">
        <v>3.8051750379999999E-2</v>
      </c>
      <c r="T127" s="136">
        <v>4.1273584909999996E-3</v>
      </c>
      <c r="U127" s="136">
        <v>1.033591731E-2</v>
      </c>
    </row>
    <row r="128" spans="3:21" ht="16.2" thickBot="1" x14ac:dyDescent="0.35">
      <c r="C128" s="136">
        <v>1.8429057079999998E-2</v>
      </c>
      <c r="D128" s="136">
        <v>-3.0549898169999999E-3</v>
      </c>
      <c r="E128" s="136">
        <v>-3.0549898169999999E-3</v>
      </c>
      <c r="F128" s="223"/>
      <c r="G128" s="136">
        <v>7.5865339020000002E-3</v>
      </c>
      <c r="H128" s="136">
        <v>7.2306579900000001E-4</v>
      </c>
      <c r="I128" s="136">
        <v>-1.8558172729999999E-2</v>
      </c>
      <c r="J128" s="223"/>
      <c r="K128" s="136">
        <v>4.5505155640000001E-3</v>
      </c>
      <c r="L128" s="136">
        <v>-1.364005014E-2</v>
      </c>
      <c r="M128" s="136">
        <v>1.737206086E-2</v>
      </c>
      <c r="N128" s="133"/>
      <c r="O128" s="40">
        <v>1.7724527180908979E-2</v>
      </c>
      <c r="P128" s="40">
        <v>-1.264167393199663E-2</v>
      </c>
      <c r="Q128" s="40">
        <v>4.7684297067689632E-2</v>
      </c>
      <c r="S128" s="136">
        <v>0.112170088</v>
      </c>
      <c r="T128" s="136">
        <v>-5.5783910750000004E-3</v>
      </c>
      <c r="U128" s="136">
        <v>1.918158568E-3</v>
      </c>
    </row>
    <row r="129" spans="3:21" ht="16.2" thickBot="1" x14ac:dyDescent="0.35">
      <c r="C129" s="136">
        <v>-4.6849379249999998E-4</v>
      </c>
      <c r="D129" s="136">
        <v>-5.3626149130000002E-3</v>
      </c>
      <c r="E129" s="136">
        <v>-5.3626149130000002E-3</v>
      </c>
      <c r="F129" s="223"/>
      <c r="G129" s="136">
        <v>6.3529411760000001E-2</v>
      </c>
      <c r="H129" s="136">
        <v>2.167630058E-3</v>
      </c>
      <c r="I129" s="136">
        <v>0.11854545449999999</v>
      </c>
      <c r="J129" s="223"/>
      <c r="K129" s="136">
        <v>-1.529243571E-2</v>
      </c>
      <c r="L129" s="136">
        <v>4.8587232769999999E-3</v>
      </c>
      <c r="M129" s="136">
        <v>-3.8066235249999999E-3</v>
      </c>
      <c r="N129" s="133"/>
      <c r="O129" s="40">
        <v>-8.9511578128039816E-3</v>
      </c>
      <c r="P129" s="40">
        <v>-1.1479028697571657E-2</v>
      </c>
      <c r="Q129" s="40">
        <v>-1.2817159298979726E-2</v>
      </c>
      <c r="S129" s="136">
        <v>1.9775873430000002E-3</v>
      </c>
      <c r="T129" s="136">
        <v>1.5943312670000001E-2</v>
      </c>
      <c r="U129" s="136">
        <v>-2.3611997450000002E-2</v>
      </c>
    </row>
    <row r="130" spans="3:21" ht="16.2" thickBot="1" x14ac:dyDescent="0.35">
      <c r="C130" s="136">
        <v>-9.5500351540000004E-3</v>
      </c>
      <c r="D130" s="136">
        <v>-4.3645699609999996E-3</v>
      </c>
      <c r="E130" s="136">
        <v>-4.3645699609999996E-3</v>
      </c>
      <c r="F130" s="223"/>
      <c r="G130" s="136">
        <v>-2.168141593E-2</v>
      </c>
      <c r="H130" s="136">
        <v>1.6582552269999998E-2</v>
      </c>
      <c r="I130" s="136">
        <v>-1.5604681400000001E-2</v>
      </c>
      <c r="J130" s="223"/>
      <c r="K130" s="136">
        <v>-7.5365817850000004E-3</v>
      </c>
      <c r="L130" s="136">
        <v>7.587592055E-3</v>
      </c>
      <c r="M130" s="136">
        <v>5.5679895189999998E-3</v>
      </c>
      <c r="N130" s="133"/>
      <c r="O130" s="40">
        <v>-1.8849401138818028E-2</v>
      </c>
      <c r="P130" s="40">
        <v>-9.3791871371148219E-3</v>
      </c>
      <c r="Q130" s="40">
        <v>-1.6693163751987348E-2</v>
      </c>
      <c r="S130" s="136">
        <v>-1.0526315790000001E-2</v>
      </c>
      <c r="T130" s="136">
        <v>-1.9761697179999999E-2</v>
      </c>
      <c r="U130" s="136">
        <v>-3.071895425E-2</v>
      </c>
    </row>
    <row r="131" spans="3:21" ht="16.2" thickBot="1" x14ac:dyDescent="0.35">
      <c r="C131" s="136">
        <v>3.8095238099999998E-2</v>
      </c>
      <c r="D131" s="136">
        <v>-1.34089737E-2</v>
      </c>
      <c r="E131" s="136">
        <v>-1.34089737E-2</v>
      </c>
      <c r="F131" s="223"/>
      <c r="G131" s="136">
        <v>-9.4979647220000008E-3</v>
      </c>
      <c r="H131" s="136">
        <v>-2.907801418E-2</v>
      </c>
      <c r="I131" s="136">
        <v>-5.5482166450000002E-2</v>
      </c>
      <c r="J131" s="223"/>
      <c r="K131" s="136">
        <v>-1.7077861239999999E-2</v>
      </c>
      <c r="L131" s="136">
        <v>2.2222222220000001E-2</v>
      </c>
      <c r="M131" s="136">
        <v>4.7662993319999999E-2</v>
      </c>
      <c r="N131" s="133"/>
      <c r="O131" s="40">
        <v>-3.7022213327996116E-3</v>
      </c>
      <c r="P131" s="40">
        <v>-4.5085662759243202E-3</v>
      </c>
      <c r="Q131" s="40">
        <v>7.0061977903529511E-3</v>
      </c>
      <c r="S131" s="136">
        <v>-4.1223404259999999E-2</v>
      </c>
      <c r="T131" s="136">
        <v>-2.9647198340000002E-4</v>
      </c>
      <c r="U131" s="136">
        <v>-4.1807147670000003E-2</v>
      </c>
    </row>
    <row r="132" spans="3:21" ht="16.2" thickBot="1" x14ac:dyDescent="0.35">
      <c r="C132" s="136">
        <v>-1.9659239839999999E-2</v>
      </c>
      <c r="D132" s="136">
        <v>-9.6706743340000002E-3</v>
      </c>
      <c r="E132" s="136">
        <v>-9.6706743340000002E-3</v>
      </c>
      <c r="F132" s="223"/>
      <c r="G132" s="136">
        <v>-1.050228311E-2</v>
      </c>
      <c r="H132" s="136">
        <v>2.7027027030000001E-2</v>
      </c>
      <c r="I132" s="136">
        <v>1.3986013990000001E-3</v>
      </c>
      <c r="J132" s="223"/>
      <c r="K132" s="136">
        <v>-1.505016722E-3</v>
      </c>
      <c r="L132" s="136">
        <v>-4.1167124079999999E-3</v>
      </c>
      <c r="M132" s="136">
        <v>-1.2280429040000001E-2</v>
      </c>
      <c r="N132" s="133"/>
      <c r="O132" s="40">
        <v>-1.6269960831575822E-2</v>
      </c>
      <c r="P132" s="40">
        <v>4.5289855072470854E-4</v>
      </c>
      <c r="Q132" s="40">
        <v>-1.1238961734011095E-2</v>
      </c>
      <c r="S132" s="136">
        <v>-1.872399445E-2</v>
      </c>
      <c r="T132" s="136">
        <v>-2.639383155E-2</v>
      </c>
      <c r="U132" s="136">
        <v>2.3223082339999999E-2</v>
      </c>
    </row>
    <row r="133" spans="3:21" ht="16.2" thickBot="1" x14ac:dyDescent="0.35">
      <c r="C133" s="136">
        <v>5.7544757029999996E-3</v>
      </c>
      <c r="D133" s="136">
        <v>-2.9559250459999999E-2</v>
      </c>
      <c r="E133" s="136">
        <v>-2.9559250459999999E-2</v>
      </c>
      <c r="F133" s="223"/>
      <c r="G133" s="136">
        <v>-1.7535763730000001E-2</v>
      </c>
      <c r="H133" s="136">
        <v>-1.6358463730000002E-2</v>
      </c>
      <c r="I133" s="136">
        <v>-1.6061452510000001E-2</v>
      </c>
      <c r="J133" s="223"/>
      <c r="K133" s="136">
        <v>4.2371462070000003E-3</v>
      </c>
      <c r="L133" s="136">
        <v>-1.7187613309999999E-2</v>
      </c>
      <c r="M133" s="136">
        <v>2.9010596999999999E-2</v>
      </c>
      <c r="N133" s="133"/>
      <c r="O133" s="40">
        <v>2.1439509954058423E-3</v>
      </c>
      <c r="P133" s="40">
        <v>-1.3128112267994528E-2</v>
      </c>
      <c r="Q133" s="40">
        <v>4.3301759133963892E-3</v>
      </c>
      <c r="S133" s="136">
        <v>-9.8939929329999992E-3</v>
      </c>
      <c r="T133" s="136">
        <v>-3.0459945169999999E-3</v>
      </c>
      <c r="U133" s="136">
        <v>-2.8885832189999999E-2</v>
      </c>
    </row>
    <row r="134" spans="3:21" ht="16.2" thickBot="1" x14ac:dyDescent="0.35">
      <c r="C134" s="136">
        <v>-3.698780558E-3</v>
      </c>
      <c r="D134" s="136">
        <v>-1.359804188E-2</v>
      </c>
      <c r="E134" s="136">
        <v>-1.359804188E-2</v>
      </c>
      <c r="F134" s="223"/>
      <c r="G134" s="136">
        <v>1.1272898070000001E-2</v>
      </c>
      <c r="H134" s="136">
        <v>-7.2306579900000001E-4</v>
      </c>
      <c r="I134" s="136">
        <v>-1.277501774E-2</v>
      </c>
      <c r="J134" s="223"/>
      <c r="K134" s="136">
        <v>-2.2613945270000001E-2</v>
      </c>
      <c r="L134" s="136">
        <v>-1.6307556080000001E-2</v>
      </c>
      <c r="M134" s="136">
        <v>2.0596482280000002E-2</v>
      </c>
      <c r="N134" s="133"/>
      <c r="O134" s="40">
        <v>2.4449877750611013E-3</v>
      </c>
      <c r="P134" s="40">
        <v>3.8990825688073293E-2</v>
      </c>
      <c r="Q134" s="40">
        <v>-7.2756669361357055E-3</v>
      </c>
      <c r="S134" s="136">
        <v>4.2826552459999997E-3</v>
      </c>
      <c r="T134" s="136">
        <v>-1.008249313E-2</v>
      </c>
      <c r="U134" s="136">
        <v>1.912181303E-2</v>
      </c>
    </row>
    <row r="135" spans="3:21" ht="16.2" thickBot="1" x14ac:dyDescent="0.35">
      <c r="C135" s="136">
        <v>-2.7843842449999999E-3</v>
      </c>
      <c r="D135" s="136">
        <v>-2.0953956440000001E-2</v>
      </c>
      <c r="E135" s="136">
        <v>-2.0953956440000001E-2</v>
      </c>
      <c r="F135" s="223"/>
      <c r="G135" s="136">
        <v>-2.043660009E-2</v>
      </c>
      <c r="H135" s="136">
        <v>-3.0390738059999998E-2</v>
      </c>
      <c r="I135" s="136">
        <v>-9.3457943929999999E-3</v>
      </c>
      <c r="J135" s="223"/>
      <c r="K135" s="136">
        <v>-1.725049909E-2</v>
      </c>
      <c r="L135" s="136">
        <v>8.6265096389999997E-3</v>
      </c>
      <c r="M135" s="136">
        <v>6.044257955E-3</v>
      </c>
      <c r="N135" s="133"/>
      <c r="O135" s="40">
        <v>-1.5955284552845575E-2</v>
      </c>
      <c r="P135" s="40">
        <v>3.6203090507726285E-2</v>
      </c>
      <c r="Q135" s="40">
        <v>1.9543973941368045E-2</v>
      </c>
      <c r="S135" s="136">
        <v>1.8479033400000001E-2</v>
      </c>
      <c r="T135" s="136">
        <v>-6.1728395060000002E-4</v>
      </c>
      <c r="U135" s="136">
        <v>3.4051424599999998E-2</v>
      </c>
    </row>
    <row r="136" spans="3:21" ht="16.2" thickBot="1" x14ac:dyDescent="0.35">
      <c r="C136" s="136">
        <v>-2.6932697339999999E-2</v>
      </c>
      <c r="D136" s="136">
        <v>4.5057730220000002E-3</v>
      </c>
      <c r="E136" s="136">
        <v>4.5057730220000002E-3</v>
      </c>
      <c r="F136" s="223"/>
      <c r="G136" s="136">
        <v>-1.564722617E-2</v>
      </c>
      <c r="H136" s="136">
        <v>-1.4179104479999999E-2</v>
      </c>
      <c r="I136" s="136">
        <v>-1.886792453E-2</v>
      </c>
      <c r="J136" s="223"/>
      <c r="K136" s="136">
        <v>-6.6497673449999999E-3</v>
      </c>
      <c r="L136" s="136">
        <v>1.4874312059999999E-4</v>
      </c>
      <c r="M136" s="136">
        <v>-2.4329692150000001E-3</v>
      </c>
      <c r="N136" s="133"/>
      <c r="O136" s="40">
        <v>5.6800578333161215E-3</v>
      </c>
      <c r="P136" s="40">
        <v>-3.7068598210481356E-2</v>
      </c>
      <c r="Q136" s="40">
        <v>-4.5260915867945074E-3</v>
      </c>
      <c r="S136" s="136">
        <v>-2.2330774599999999E-2</v>
      </c>
      <c r="T136" s="136">
        <v>-1.235330451E-2</v>
      </c>
      <c r="U136" s="136">
        <v>-1.142473118E-2</v>
      </c>
    </row>
    <row r="137" spans="3:21" ht="16.2" thickBot="1" x14ac:dyDescent="0.35">
      <c r="C137" s="136">
        <v>4.6927307510000002E-2</v>
      </c>
      <c r="D137" s="136">
        <v>-8.4104289320000004E-4</v>
      </c>
      <c r="E137" s="136">
        <v>-8.4104289320000004E-4</v>
      </c>
      <c r="F137" s="223"/>
      <c r="G137" s="136">
        <v>1.0597302499999999E-2</v>
      </c>
      <c r="H137" s="136">
        <v>1.8168054499999999E-2</v>
      </c>
      <c r="I137" s="136">
        <v>4.4378698219999999E-3</v>
      </c>
      <c r="J137" s="223"/>
      <c r="K137" s="136">
        <v>-6.6418471330000001E-3</v>
      </c>
      <c r="L137" s="136">
        <v>4.1790600830000003E-2</v>
      </c>
      <c r="M137" s="136">
        <v>2.2895824000000002E-3</v>
      </c>
      <c r="N137" s="133"/>
      <c r="O137" s="40">
        <v>2.279728897104133E-2</v>
      </c>
      <c r="P137" s="40">
        <v>4.9557522123893687E-2</v>
      </c>
      <c r="Q137" s="40">
        <v>5.3490238031559237E-2</v>
      </c>
      <c r="S137" s="136">
        <v>7.1377587440000004E-4</v>
      </c>
      <c r="T137" s="136">
        <v>-2.032520325E-2</v>
      </c>
      <c r="U137" s="136">
        <v>-2.7872195789999998E-2</v>
      </c>
    </row>
    <row r="138" spans="3:21" ht="16.2" thickBot="1" x14ac:dyDescent="0.35">
      <c r="C138" s="136">
        <v>4.9962884710000002E-2</v>
      </c>
      <c r="D138" s="136">
        <v>9.5398428730000002E-3</v>
      </c>
      <c r="E138" s="136">
        <v>9.5398428730000002E-3</v>
      </c>
      <c r="F138" s="223"/>
      <c r="G138" s="136">
        <v>1.9065776930000001E-3</v>
      </c>
      <c r="H138" s="136">
        <v>3.048327138E-2</v>
      </c>
      <c r="I138" s="136">
        <v>0</v>
      </c>
      <c r="J138" s="223"/>
      <c r="K138" s="136">
        <v>-1.7049953369999999E-2</v>
      </c>
      <c r="L138" s="136">
        <v>-1.6916488220000001E-2</v>
      </c>
      <c r="M138" s="136">
        <v>1.022992501E-2</v>
      </c>
      <c r="N138" s="133"/>
      <c r="O138" s="40">
        <v>1.6164658634538174E-2</v>
      </c>
      <c r="P138" s="40">
        <v>0.11593591905564925</v>
      </c>
      <c r="Q138" s="40">
        <v>4.0619446560039756E-3</v>
      </c>
      <c r="S138" s="136">
        <v>1.5691868760000002E-2</v>
      </c>
      <c r="T138" s="136">
        <v>4.4685604850000001E-3</v>
      </c>
      <c r="U138" s="136">
        <v>6.9930069929999999E-4</v>
      </c>
    </row>
    <row r="139" spans="3:21" ht="16.2" thickBot="1" x14ac:dyDescent="0.35">
      <c r="C139" s="136">
        <v>4.4159234280000001E-2</v>
      </c>
      <c r="D139" s="136">
        <v>5.0027793220000002E-3</v>
      </c>
      <c r="E139" s="136">
        <v>5.0027793220000002E-3</v>
      </c>
      <c r="F139" s="223"/>
      <c r="G139" s="136">
        <v>-4.2816365370000001E-3</v>
      </c>
      <c r="H139" s="136">
        <v>-2.741702742E-2</v>
      </c>
      <c r="I139" s="136">
        <v>-1.104565538E-2</v>
      </c>
      <c r="J139" s="223"/>
      <c r="K139" s="136">
        <v>-1.3765573539999999E-2</v>
      </c>
      <c r="L139" s="136">
        <v>1.3940318009999999E-2</v>
      </c>
      <c r="M139" s="136">
        <v>-7.0294450180000004E-3</v>
      </c>
      <c r="N139" s="133"/>
      <c r="O139" s="40">
        <v>-1.1362513585614069E-2</v>
      </c>
      <c r="P139" s="40">
        <v>-7.1779372874951923E-3</v>
      </c>
      <c r="Q139" s="40">
        <v>-7.8381795195953275E-3</v>
      </c>
      <c r="S139" s="136">
        <v>0.1004213483</v>
      </c>
      <c r="T139" s="136">
        <v>1.0168414359999999E-2</v>
      </c>
      <c r="U139" s="136">
        <v>-4.1928721170000002E-3</v>
      </c>
    </row>
    <row r="140" spans="3:21" ht="16.2" thickBot="1" x14ac:dyDescent="0.35">
      <c r="C140" s="136">
        <v>-3.5781250000000001E-2</v>
      </c>
      <c r="D140" s="136">
        <v>1.7146017699999998E-2</v>
      </c>
      <c r="E140" s="136">
        <v>1.7146017699999998E-2</v>
      </c>
      <c r="F140" s="223"/>
      <c r="G140" s="136">
        <v>5.2556139510000002E-3</v>
      </c>
      <c r="H140" s="136">
        <v>5.9347181010000003E-3</v>
      </c>
      <c r="I140" s="136">
        <v>2.4571854059999999E-2</v>
      </c>
      <c r="J140" s="223"/>
      <c r="K140" s="136">
        <v>-6.8064252649999999E-3</v>
      </c>
      <c r="L140" s="136">
        <v>1.167203724E-2</v>
      </c>
      <c r="M140" s="136">
        <v>-2.128712871E-3</v>
      </c>
      <c r="N140" s="133"/>
      <c r="O140" s="40">
        <v>6.0963421946832125E-3</v>
      </c>
      <c r="P140" s="40">
        <v>1.0654490106544809E-2</v>
      </c>
      <c r="Q140" s="40">
        <v>2.9816513761467749E-2</v>
      </c>
      <c r="S140" s="136">
        <v>-3.3822590940000001E-2</v>
      </c>
      <c r="T140" s="136">
        <v>6.2912865679999998E-4</v>
      </c>
      <c r="U140" s="136">
        <v>7.0175438600000005E-4</v>
      </c>
    </row>
    <row r="141" spans="3:21" ht="16.2" thickBot="1" x14ac:dyDescent="0.35">
      <c r="C141" s="136">
        <v>-8.6425754870000004E-4</v>
      </c>
      <c r="D141" s="136">
        <v>2.1750951599999999E-3</v>
      </c>
      <c r="E141" s="136">
        <v>2.1750951599999999E-3</v>
      </c>
      <c r="F141" s="223"/>
      <c r="G141" s="136">
        <v>-6.6539923949999998E-3</v>
      </c>
      <c r="H141" s="136">
        <v>1.5486725660000001E-2</v>
      </c>
      <c r="I141" s="136">
        <v>-2.1075581400000001E-2</v>
      </c>
      <c r="J141" s="223"/>
      <c r="K141" s="136">
        <v>2.247807018E-2</v>
      </c>
      <c r="L141" s="136">
        <v>4.5300113249999996E-3</v>
      </c>
      <c r="M141" s="136">
        <v>-1.3345239869999999E-2</v>
      </c>
      <c r="N141" s="133"/>
      <c r="O141" s="40">
        <v>3.9733783649545769E-4</v>
      </c>
      <c r="P141" s="40">
        <v>-2.3719879518072255E-2</v>
      </c>
      <c r="Q141" s="40">
        <v>1.3857955951497211E-2</v>
      </c>
      <c r="S141" s="136">
        <v>3.5006605019999998E-2</v>
      </c>
      <c r="T141" s="136">
        <v>5.3442313739999999E-3</v>
      </c>
      <c r="U141" s="136">
        <v>3.2258064519999997E-2</v>
      </c>
    </row>
    <row r="142" spans="3:21" ht="16.2" thickBot="1" x14ac:dyDescent="0.35">
      <c r="C142" s="136">
        <v>-6.3253500569999998E-3</v>
      </c>
      <c r="D142" s="136">
        <v>3.3369506239999999E-2</v>
      </c>
      <c r="E142" s="136">
        <v>3.3369506239999999E-2</v>
      </c>
      <c r="F142" s="223"/>
      <c r="G142" s="136">
        <v>9.5693779900000008E-3</v>
      </c>
      <c r="H142" s="136">
        <v>2.1786492369999999E-3</v>
      </c>
      <c r="I142" s="136">
        <v>2.9695619899999998E-3</v>
      </c>
      <c r="J142" s="223"/>
      <c r="K142" s="136">
        <v>3.4316353889999998E-2</v>
      </c>
      <c r="L142" s="136">
        <v>-5.6369785789999998E-3</v>
      </c>
      <c r="M142" s="136">
        <v>5.2795655669999999E-3</v>
      </c>
      <c r="N142" s="133"/>
      <c r="O142" s="40">
        <v>7.9436004368980233E-3</v>
      </c>
      <c r="P142" s="40">
        <v>2.0825298881604285E-2</v>
      </c>
      <c r="Q142" s="40">
        <v>3.3683182816695204E-2</v>
      </c>
      <c r="S142" s="136">
        <v>1.723037652E-2</v>
      </c>
      <c r="T142" s="136">
        <v>1.8449030639999999E-2</v>
      </c>
      <c r="U142" s="136">
        <v>1.1548913040000001E-2</v>
      </c>
    </row>
    <row r="143" spans="3:21" ht="16.2" thickBot="1" x14ac:dyDescent="0.35">
      <c r="C143" s="136">
        <v>0.05</v>
      </c>
      <c r="D143" s="136">
        <v>-1.732738252E-2</v>
      </c>
      <c r="E143" s="136">
        <v>-1.732738252E-2</v>
      </c>
      <c r="F143" s="223"/>
      <c r="G143" s="136">
        <v>-1.042654028E-2</v>
      </c>
      <c r="H143" s="136">
        <v>-1.15942029E-2</v>
      </c>
      <c r="I143" s="136">
        <v>-2.1465581050000002E-2</v>
      </c>
      <c r="J143" s="223"/>
      <c r="K143" s="136">
        <v>-1.0696388459999999E-2</v>
      </c>
      <c r="L143" s="136">
        <v>-2.2746598640000001E-2</v>
      </c>
      <c r="M143" s="136">
        <v>-1.5505426900000001E-2</v>
      </c>
      <c r="N143" s="133"/>
      <c r="O143" s="40">
        <v>-4.7187469214855657E-2</v>
      </c>
      <c r="P143" s="40">
        <v>-5.3645636569701484E-2</v>
      </c>
      <c r="Q143" s="40">
        <v>-3.5655253837071972E-2</v>
      </c>
      <c r="S143" s="136">
        <v>3.7641154330000002E-3</v>
      </c>
      <c r="T143" s="136">
        <v>-2.5790604849999999E-2</v>
      </c>
      <c r="U143" s="136">
        <v>-3.0221625249999998E-2</v>
      </c>
    </row>
    <row r="144" spans="3:21" ht="16.2" thickBot="1" x14ac:dyDescent="0.35">
      <c r="C144" s="136">
        <v>-4.4458262089999999E-2</v>
      </c>
      <c r="D144" s="136">
        <v>-9.0836227620000008E-3</v>
      </c>
      <c r="E144" s="136">
        <v>-9.0836227620000008E-3</v>
      </c>
      <c r="F144" s="223"/>
      <c r="G144" s="136">
        <v>3.3524904210000001E-3</v>
      </c>
      <c r="H144" s="136">
        <v>-1.979472141E-2</v>
      </c>
      <c r="I144" s="136">
        <v>-6.0514372159999998E-3</v>
      </c>
      <c r="J144" s="223"/>
      <c r="K144" s="136">
        <v>1.3729017830000001E-2</v>
      </c>
      <c r="L144" s="136">
        <v>1.7330142850000001E-2</v>
      </c>
      <c r="M144" s="136">
        <v>-1.539399482E-2</v>
      </c>
      <c r="N144" s="133"/>
      <c r="O144" s="40">
        <v>1.9023986765922225E-2</v>
      </c>
      <c r="P144" s="40">
        <v>1.0379241516965988E-2</v>
      </c>
      <c r="Q144" s="40">
        <v>6.3663075416258074E-3</v>
      </c>
      <c r="S144" s="136">
        <v>1.1875E-2</v>
      </c>
      <c r="T144" s="136">
        <v>4.7273873310000004E-3</v>
      </c>
      <c r="U144" s="136">
        <v>-1.1080332409999999E-2</v>
      </c>
    </row>
    <row r="145" spans="3:21" ht="16.2" thickBot="1" x14ac:dyDescent="0.35">
      <c r="C145" s="136">
        <v>-1.203839271E-2</v>
      </c>
      <c r="D145" s="136">
        <v>5.6619034780000001E-3</v>
      </c>
      <c r="E145" s="136">
        <v>5.6619034780000001E-3</v>
      </c>
      <c r="F145" s="223"/>
      <c r="G145" s="136">
        <v>-4.7732696900000001E-4</v>
      </c>
      <c r="H145" s="136">
        <v>-7.4794315629999998E-3</v>
      </c>
      <c r="I145" s="136">
        <v>-5.2511415530000001E-2</v>
      </c>
      <c r="J145" s="223"/>
      <c r="K145" s="136">
        <v>-1.014869824E-2</v>
      </c>
      <c r="L145" s="136">
        <v>2.1382751250000002E-3</v>
      </c>
      <c r="M145" s="136">
        <v>2.2239422080000001E-2</v>
      </c>
      <c r="N145" s="133"/>
      <c r="O145" s="40">
        <v>-1.0247564935064958E-2</v>
      </c>
      <c r="P145" s="40">
        <v>-2.2125642038719823E-2</v>
      </c>
      <c r="Q145" s="40">
        <v>-2.1167883211678944E-2</v>
      </c>
      <c r="S145" s="136">
        <v>6.1766522540000002E-3</v>
      </c>
      <c r="T145" s="136">
        <v>-1.035131744E-2</v>
      </c>
      <c r="U145" s="136">
        <v>-1.050420168E-2</v>
      </c>
    </row>
    <row r="146" spans="3:21" ht="16.2" thickBot="1" x14ac:dyDescent="0.35">
      <c r="C146" s="136">
        <v>-2.195510182E-2</v>
      </c>
      <c r="D146" s="136">
        <v>-2.0107238610000001E-2</v>
      </c>
      <c r="E146" s="136">
        <v>-2.0107238610000001E-2</v>
      </c>
      <c r="F146" s="223"/>
      <c r="G146" s="136">
        <v>-3.05635148E-2</v>
      </c>
      <c r="H146" s="136">
        <v>-2.9389600599999999E-2</v>
      </c>
      <c r="I146" s="136">
        <v>3.5341365460000003E-2</v>
      </c>
      <c r="J146" s="223"/>
      <c r="K146" s="136">
        <v>-4.2299122680000004E-3</v>
      </c>
      <c r="L146" s="136">
        <v>-6.4011379800000005E-4</v>
      </c>
      <c r="M146" s="136">
        <v>-2.0443188130000001E-2</v>
      </c>
      <c r="N146" s="133"/>
      <c r="O146" s="40">
        <v>-2.4910302409020969E-2</v>
      </c>
      <c r="P146" s="40">
        <v>-1.494949494949499E-2</v>
      </c>
      <c r="Q146" s="40">
        <v>-2.2371364653242932E-3</v>
      </c>
      <c r="S146" s="136">
        <v>-4.7882136280000001E-2</v>
      </c>
      <c r="T146" s="136">
        <v>-1.743264659E-2</v>
      </c>
      <c r="U146" s="136">
        <v>-2.123142251E-3</v>
      </c>
    </row>
    <row r="147" spans="3:21" ht="16.2" thickBot="1" x14ac:dyDescent="0.35">
      <c r="C147" s="136">
        <v>4.753353162E-2</v>
      </c>
      <c r="D147" s="136">
        <v>-6.5663474689999996E-3</v>
      </c>
      <c r="E147" s="136">
        <v>-6.5663474689999996E-3</v>
      </c>
      <c r="F147" s="223"/>
      <c r="G147" s="136">
        <v>-3.4482758619999998E-3</v>
      </c>
      <c r="H147" s="136">
        <v>7.763975155E-3</v>
      </c>
      <c r="I147" s="136">
        <v>-1.241272304E-2</v>
      </c>
      <c r="J147" s="223"/>
      <c r="K147" s="136">
        <v>-2.7619963290000001E-3</v>
      </c>
      <c r="L147" s="136">
        <v>4.2701587080000002E-3</v>
      </c>
      <c r="M147" s="136">
        <v>9.0693599920000003E-3</v>
      </c>
      <c r="N147" s="133"/>
      <c r="O147" s="40">
        <v>1.5979814970563427E-2</v>
      </c>
      <c r="P147" s="40">
        <v>2.4610336341264263E-3</v>
      </c>
      <c r="Q147" s="40">
        <v>2.2919780767314442E-2</v>
      </c>
      <c r="S147" s="136">
        <v>-3.2237266280000003E-2</v>
      </c>
      <c r="T147" s="136">
        <v>2.580645161E-2</v>
      </c>
      <c r="U147" s="136">
        <v>1.418439716E-3</v>
      </c>
    </row>
    <row r="148" spans="3:21" ht="16.2" thickBot="1" x14ac:dyDescent="0.35">
      <c r="C148" s="136">
        <v>2.5715204110000001E-2</v>
      </c>
      <c r="D148" s="136">
        <v>-4.1310933629999996E-3</v>
      </c>
      <c r="E148" s="136">
        <v>-4.1310933629999996E-3</v>
      </c>
      <c r="F148" s="223"/>
      <c r="G148" s="136">
        <v>-1.2357884330000001E-2</v>
      </c>
      <c r="H148" s="136">
        <v>1.2326656389999999E-2</v>
      </c>
      <c r="I148" s="136">
        <v>-1.571091909E-3</v>
      </c>
      <c r="J148" s="223"/>
      <c r="K148" s="136">
        <v>-8.5894087330000001E-4</v>
      </c>
      <c r="L148" s="136">
        <v>2.111827652E-2</v>
      </c>
      <c r="M148" s="136">
        <v>-3.768767235E-2</v>
      </c>
      <c r="N148" s="133"/>
      <c r="O148" s="40">
        <v>4.4495033112583486E-3</v>
      </c>
      <c r="P148" s="40">
        <v>5.9328968903436953E-2</v>
      </c>
      <c r="Q148" s="40">
        <v>-1.8996590355577232E-2</v>
      </c>
      <c r="S148" s="136">
        <v>-7.3284477019999999E-3</v>
      </c>
      <c r="T148" s="136">
        <v>-2.3584905659999999E-2</v>
      </c>
      <c r="U148" s="136">
        <v>-1.487252125E-2</v>
      </c>
    </row>
    <row r="149" spans="3:21" ht="16.2" thickBot="1" x14ac:dyDescent="0.35">
      <c r="C149" s="136">
        <v>1.0707197329999999E-2</v>
      </c>
      <c r="D149" s="136">
        <v>6.637168142E-3</v>
      </c>
      <c r="E149" s="136">
        <v>6.637168142E-3</v>
      </c>
      <c r="F149" s="223"/>
      <c r="G149" s="136">
        <v>5.5055055059999997E-3</v>
      </c>
      <c r="H149" s="136">
        <v>9.1324200909999997E-3</v>
      </c>
      <c r="I149" s="136">
        <v>-9.4413847359999994E-3</v>
      </c>
      <c r="J149" s="223"/>
      <c r="K149" s="136">
        <v>8.7722376220000003E-5</v>
      </c>
      <c r="L149" s="136">
        <v>-1.4504823369999999E-2</v>
      </c>
      <c r="M149" s="136">
        <v>-1.09318616E-2</v>
      </c>
      <c r="N149" s="133"/>
      <c r="O149" s="40">
        <v>-1.7513134851138822E-3</v>
      </c>
      <c r="P149" s="40">
        <v>2.8196214754731573E-2</v>
      </c>
      <c r="Q149" s="40">
        <v>1.017874875868909E-2</v>
      </c>
      <c r="S149" s="136">
        <v>1.275167785E-2</v>
      </c>
      <c r="T149" s="136">
        <v>-2.576489533E-3</v>
      </c>
      <c r="U149" s="136">
        <v>7.9079798710000003E-3</v>
      </c>
    </row>
    <row r="150" spans="3:21" ht="16.2" thickBot="1" x14ac:dyDescent="0.35">
      <c r="C150" s="136">
        <v>-9.5085525300000005E-3</v>
      </c>
      <c r="D150" s="136">
        <v>-1.7582417579999999E-2</v>
      </c>
      <c r="E150" s="136">
        <v>-1.7582417579999999E-2</v>
      </c>
      <c r="F150" s="223"/>
      <c r="G150" s="136">
        <v>4.9776007959999998E-3</v>
      </c>
      <c r="H150" s="136">
        <v>2.2624434389999998E-3</v>
      </c>
      <c r="I150" s="136">
        <v>1.5885623510000001E-3</v>
      </c>
      <c r="J150" s="223"/>
      <c r="K150" s="136">
        <v>9.8766731579999992E-3</v>
      </c>
      <c r="L150" s="136">
        <v>1.9859154930000001E-2</v>
      </c>
      <c r="M150" s="136">
        <v>-7.6188432240000001E-3</v>
      </c>
      <c r="N150" s="133"/>
      <c r="O150" s="40">
        <v>-1.0010319917440707E-2</v>
      </c>
      <c r="P150" s="40">
        <v>3.7190082644628038E-2</v>
      </c>
      <c r="Q150" s="40">
        <v>-7.3728188744162492E-3</v>
      </c>
      <c r="S150" s="136">
        <v>6.6269052350000004E-4</v>
      </c>
      <c r="T150" s="136">
        <v>4.0684533420000002E-2</v>
      </c>
      <c r="U150" s="136">
        <v>-6.4194008559999996E-3</v>
      </c>
    </row>
    <row r="151" spans="3:21" ht="16.2" thickBot="1" x14ac:dyDescent="0.35">
      <c r="C151" s="136">
        <v>1.095633119E-2</v>
      </c>
      <c r="D151" s="136">
        <v>2.0973154359999999E-2</v>
      </c>
      <c r="E151" s="136">
        <v>2.0973154359999999E-2</v>
      </c>
      <c r="F151" s="223"/>
      <c r="G151" s="136">
        <v>1.9811788009999999E-3</v>
      </c>
      <c r="H151" s="136">
        <v>1.7306245299999998E-2</v>
      </c>
      <c r="I151" s="136">
        <v>1.0309278349999999E-2</v>
      </c>
      <c r="J151" s="223"/>
      <c r="K151" s="136">
        <v>3.4951186459999999E-2</v>
      </c>
      <c r="L151" s="136">
        <v>2.4098881369999998E-2</v>
      </c>
      <c r="M151" s="136">
        <v>4.2009083039999999E-2</v>
      </c>
      <c r="N151" s="133"/>
      <c r="O151" s="40">
        <v>-5.2121338475972069E-4</v>
      </c>
      <c r="P151" s="40">
        <v>3.875407461064833E-2</v>
      </c>
      <c r="Q151" s="40">
        <v>5.3478583807873153E-2</v>
      </c>
      <c r="S151" s="136">
        <v>8.6092715229999991E-3</v>
      </c>
      <c r="T151" s="136">
        <v>-3.1026993479999999E-3</v>
      </c>
      <c r="U151" s="136">
        <v>1.4357501789999999E-3</v>
      </c>
    </row>
    <row r="152" spans="3:21" ht="16.2" thickBot="1" x14ac:dyDescent="0.35">
      <c r="C152" s="136">
        <v>2.6784331939999999E-2</v>
      </c>
      <c r="D152" s="136">
        <v>-1.0955902490000001E-3</v>
      </c>
      <c r="E152" s="136">
        <v>-1.0955902490000001E-3</v>
      </c>
      <c r="F152" s="223"/>
      <c r="G152" s="136">
        <v>2.9658922389999998E-3</v>
      </c>
      <c r="H152" s="136">
        <v>5.9171597629999999E-3</v>
      </c>
      <c r="I152" s="136">
        <v>6.279434851E-3</v>
      </c>
      <c r="J152" s="223"/>
      <c r="K152" s="136">
        <v>7.0327973410000003E-3</v>
      </c>
      <c r="L152" s="136">
        <v>1.5912615469999999E-2</v>
      </c>
      <c r="M152" s="136">
        <v>2.615057334E-2</v>
      </c>
      <c r="N152" s="133"/>
      <c r="O152" s="40">
        <v>6.3412599082186147E-2</v>
      </c>
      <c r="P152" s="40">
        <v>-8.7168758716875874E-3</v>
      </c>
      <c r="Q152" s="40">
        <v>2.3501762632197752E-3</v>
      </c>
      <c r="S152" s="136">
        <v>-5.2527905450000002E-3</v>
      </c>
      <c r="T152" s="136">
        <v>-3.7348272639999998E-3</v>
      </c>
      <c r="U152" s="136">
        <v>1.9354838709999999E-2</v>
      </c>
    </row>
    <row r="153" spans="3:21" ht="16.2" thickBot="1" x14ac:dyDescent="0.35">
      <c r="C153" s="136">
        <v>1.869722557E-2</v>
      </c>
      <c r="D153" s="136">
        <v>-1.6451878259999999E-3</v>
      </c>
      <c r="E153" s="136">
        <v>-1.6451878259999999E-3</v>
      </c>
      <c r="F153" s="223"/>
      <c r="G153" s="136">
        <v>-2.4642681119999999E-3</v>
      </c>
      <c r="H153" s="136">
        <v>6.6176470590000001E-3</v>
      </c>
      <c r="I153" s="136">
        <v>4.6801872070000002E-3</v>
      </c>
      <c r="J153" s="223"/>
      <c r="K153" s="136">
        <v>-8.317082521E-3</v>
      </c>
      <c r="L153" s="136">
        <v>4.9445808719999998E-2</v>
      </c>
      <c r="M153" s="136">
        <v>-1.7039995950000001E-2</v>
      </c>
      <c r="N153" s="133"/>
      <c r="O153" s="40">
        <v>-9.8077677520596305E-4</v>
      </c>
      <c r="P153" s="40">
        <v>-2.778754836440377E-2</v>
      </c>
      <c r="Q153" s="40">
        <v>2.7667057444314181E-2</v>
      </c>
      <c r="S153" s="136">
        <v>-3.3003300330000001E-3</v>
      </c>
      <c r="T153" s="136">
        <v>4.9984379880000001E-3</v>
      </c>
      <c r="U153" s="136">
        <v>-2.109704641E-3</v>
      </c>
    </row>
    <row r="154" spans="3:21" ht="16.2" thickBot="1" x14ac:dyDescent="0.35">
      <c r="C154" s="136">
        <v>4.1493980659999999E-2</v>
      </c>
      <c r="D154" s="136">
        <v>-1.373249107E-3</v>
      </c>
      <c r="E154" s="136">
        <v>-1.373249107E-3</v>
      </c>
      <c r="F154" s="223"/>
      <c r="G154" s="136">
        <v>2.0750988139999999E-2</v>
      </c>
      <c r="H154" s="136">
        <v>3.3601168739999999E-2</v>
      </c>
      <c r="I154" s="136">
        <v>1.7080745340000002E-2</v>
      </c>
      <c r="J154" s="223"/>
      <c r="K154" s="136">
        <v>-1.0084372580000001E-3</v>
      </c>
      <c r="L154" s="136">
        <v>-3.275992917E-2</v>
      </c>
      <c r="M154" s="136">
        <v>2.2427983540000002E-2</v>
      </c>
      <c r="N154" s="133"/>
      <c r="O154" s="40">
        <v>6.2831337129393063E-3</v>
      </c>
      <c r="P154" s="40">
        <v>-3.6903039073806064E-2</v>
      </c>
      <c r="Q154" s="40">
        <v>8.2135523613962921E-3</v>
      </c>
      <c r="S154" s="136">
        <v>0</v>
      </c>
      <c r="T154" s="136">
        <v>-1.0568852970000001E-2</v>
      </c>
      <c r="U154" s="136">
        <v>-4.9330514450000003E-3</v>
      </c>
    </row>
    <row r="155" spans="3:21" ht="16.2" thickBot="1" x14ac:dyDescent="0.35">
      <c r="C155" s="136">
        <v>-4.5857217300000003E-2</v>
      </c>
      <c r="D155" s="136">
        <v>5.5005500550000001E-4</v>
      </c>
      <c r="E155" s="136">
        <v>5.5005500550000001E-4</v>
      </c>
      <c r="F155" s="223"/>
      <c r="G155" s="136">
        <v>1.6940948689999999E-2</v>
      </c>
      <c r="H155" s="136">
        <v>2.2614840989999999E-2</v>
      </c>
      <c r="I155" s="136">
        <v>0</v>
      </c>
      <c r="J155" s="223"/>
      <c r="K155" s="136">
        <v>-3.8443420030000001E-2</v>
      </c>
      <c r="L155" s="136">
        <v>-5.2308094680000002E-3</v>
      </c>
      <c r="M155" s="136">
        <v>1.4489836989999999E-2</v>
      </c>
      <c r="N155" s="133"/>
      <c r="O155" s="40">
        <v>2.3317073170731797E-2</v>
      </c>
      <c r="P155" s="40">
        <v>1.7655897821187035E-2</v>
      </c>
      <c r="Q155" s="40">
        <v>7.2640868974881215E-2</v>
      </c>
      <c r="S155" s="136">
        <v>0</v>
      </c>
      <c r="T155" s="136">
        <v>3.4558592519999998E-3</v>
      </c>
      <c r="U155" s="136">
        <v>2.124645892E-3</v>
      </c>
    </row>
    <row r="156" spans="3:21" ht="16.2" thickBot="1" x14ac:dyDescent="0.35">
      <c r="C156" s="136">
        <v>-1.7228538799999998E-2</v>
      </c>
      <c r="D156" s="136">
        <v>1.9791094009999999E-2</v>
      </c>
      <c r="E156" s="136">
        <v>1.9791094009999999E-2</v>
      </c>
      <c r="F156" s="223"/>
      <c r="G156" s="136">
        <v>6.6634935739999998E-3</v>
      </c>
      <c r="H156" s="136">
        <v>-1.105736006E-2</v>
      </c>
      <c r="I156" s="136">
        <v>2.5954198469999998E-2</v>
      </c>
      <c r="J156" s="223"/>
      <c r="K156" s="136">
        <v>-7.8036148580000004E-3</v>
      </c>
      <c r="L156" s="136">
        <v>-7.2959116600000004E-3</v>
      </c>
      <c r="M156" s="136">
        <v>-0.10389803609999999</v>
      </c>
      <c r="N156" s="133"/>
      <c r="O156" s="40">
        <v>-1.1821908666221842E-2</v>
      </c>
      <c r="P156" s="40">
        <v>1.6611295681063096E-2</v>
      </c>
      <c r="Q156" s="40">
        <v>-1.6877637130801328E-3</v>
      </c>
      <c r="S156" s="136">
        <v>1.9867549669999999E-3</v>
      </c>
      <c r="T156" s="136">
        <v>1.5967438949999999E-2</v>
      </c>
      <c r="U156" s="136">
        <v>3.5335689049999998E-3</v>
      </c>
    </row>
    <row r="157" spans="3:21" ht="16.2" thickBot="1" x14ac:dyDescent="0.35">
      <c r="C157" s="136">
        <v>2.2127917550000001E-2</v>
      </c>
      <c r="D157" s="136">
        <v>1.3477088950000001E-3</v>
      </c>
      <c r="E157" s="136">
        <v>1.3477088950000001E-3</v>
      </c>
      <c r="F157" s="223"/>
      <c r="G157" s="136">
        <v>-2.0330969269999999E-2</v>
      </c>
      <c r="H157" s="136">
        <v>8.3857442349999992E-3</v>
      </c>
      <c r="I157" s="136">
        <v>3.7946428570000003E-2</v>
      </c>
      <c r="J157" s="223"/>
      <c r="K157" s="136">
        <v>1.539492479E-2</v>
      </c>
      <c r="L157" s="136">
        <v>4.5024167380000001E-3</v>
      </c>
      <c r="M157" s="136">
        <v>1.306104378E-2</v>
      </c>
      <c r="N157" s="133"/>
      <c r="O157" s="40">
        <v>-3.0873130728413366E-3</v>
      </c>
      <c r="P157" s="40">
        <v>2.5417574437182254E-2</v>
      </c>
      <c r="Q157" s="40">
        <v>2.8317836010143625E-2</v>
      </c>
      <c r="S157" s="136">
        <v>-1.3218770649999999E-3</v>
      </c>
      <c r="T157" s="136">
        <v>7.3959938369999997E-3</v>
      </c>
      <c r="U157" s="136">
        <v>0</v>
      </c>
    </row>
    <row r="158" spans="3:21" ht="16.2" thickBot="1" x14ac:dyDescent="0.35">
      <c r="C158" s="136">
        <v>-1.18623962E-2</v>
      </c>
      <c r="D158" s="136">
        <v>1.1305518170000001E-2</v>
      </c>
      <c r="E158" s="136">
        <v>1.1305518170000001E-2</v>
      </c>
      <c r="F158" s="223"/>
      <c r="G158" s="136">
        <v>-4.8262548259999998E-4</v>
      </c>
      <c r="H158" s="136">
        <v>-1.178101178E-2</v>
      </c>
      <c r="I158" s="136">
        <v>2.007168459E-2</v>
      </c>
      <c r="J158" s="223"/>
      <c r="K158" s="136">
        <v>1.212226468E-2</v>
      </c>
      <c r="L158" s="136">
        <v>2.129062026E-2</v>
      </c>
      <c r="M158" s="136">
        <v>1.1363015569999999E-2</v>
      </c>
      <c r="N158" s="133"/>
      <c r="O158" s="40">
        <v>8.2163940772283062E-2</v>
      </c>
      <c r="P158" s="40">
        <v>8.5339943342776212E-2</v>
      </c>
      <c r="Q158" s="40">
        <v>7.4188244965063849E-2</v>
      </c>
      <c r="S158" s="136">
        <v>2.1178027799999999E-2</v>
      </c>
      <c r="T158" s="136">
        <v>-1.957785255E-2</v>
      </c>
      <c r="U158" s="136">
        <v>3.8732394369999999E-2</v>
      </c>
    </row>
    <row r="159" spans="3:21" ht="16.2" thickBot="1" x14ac:dyDescent="0.35">
      <c r="C159" s="136">
        <v>-6.4525810319999996E-3</v>
      </c>
      <c r="D159" s="136">
        <v>-8.2512643069999995E-3</v>
      </c>
      <c r="E159" s="136">
        <v>-8.2512643069999995E-3</v>
      </c>
      <c r="F159" s="223"/>
      <c r="G159" s="136">
        <v>4.9734427810000002E-2</v>
      </c>
      <c r="H159" s="136">
        <v>9.1164095370000007E-3</v>
      </c>
      <c r="I159" s="136">
        <v>2.45959241E-2</v>
      </c>
      <c r="J159" s="223"/>
      <c r="K159" s="136">
        <v>1.252616768E-2</v>
      </c>
      <c r="L159" s="136">
        <v>-4.9051245639999998E-3</v>
      </c>
      <c r="M159" s="136">
        <v>-6.4279155190000003E-3</v>
      </c>
      <c r="N159" s="133"/>
      <c r="O159" s="40">
        <v>-1.0731532820604543E-2</v>
      </c>
      <c r="P159" s="40">
        <v>1.3050570962479678E-2</v>
      </c>
      <c r="Q159" s="40">
        <v>-1.0522288119380222E-2</v>
      </c>
      <c r="S159" s="136">
        <v>1.036941024E-2</v>
      </c>
      <c r="T159" s="136">
        <v>0.1332293292</v>
      </c>
      <c r="U159" s="136">
        <v>9.966101695E-2</v>
      </c>
    </row>
    <row r="160" spans="3:21" ht="16.2" thickBot="1" x14ac:dyDescent="0.35">
      <c r="C160" s="136">
        <v>2.4064844179999999E-2</v>
      </c>
      <c r="D160" s="136">
        <v>-4.0257648949999997E-3</v>
      </c>
      <c r="E160" s="136">
        <v>-4.0257648949999997E-3</v>
      </c>
      <c r="F160" s="223"/>
      <c r="G160" s="136">
        <v>9.1996320150000005E-4</v>
      </c>
      <c r="H160" s="136">
        <v>2.779708131E-3</v>
      </c>
      <c r="I160" s="136">
        <v>-3.978052126E-2</v>
      </c>
      <c r="J160" s="223"/>
      <c r="K160" s="136">
        <v>-1.286266269E-2</v>
      </c>
      <c r="L160" s="136">
        <v>4.0861330909999997E-3</v>
      </c>
      <c r="M160" s="136">
        <v>2.604110036E-2</v>
      </c>
      <c r="N160" s="133"/>
      <c r="O160" s="40">
        <v>-4.2487796058579327E-3</v>
      </c>
      <c r="P160" s="40">
        <v>1.2238325281803511E-2</v>
      </c>
      <c r="Q160" s="40">
        <v>1.237432327919568E-2</v>
      </c>
      <c r="S160" s="136">
        <v>1.347017319E-2</v>
      </c>
      <c r="T160" s="136">
        <v>-2.835903084E-2</v>
      </c>
      <c r="U160" s="136">
        <v>-7.2133168930000005E-2</v>
      </c>
    </row>
    <row r="161" spans="3:21" ht="16.2" thickBot="1" x14ac:dyDescent="0.35">
      <c r="C161" s="136">
        <v>1.730495059E-2</v>
      </c>
      <c r="D161" s="136">
        <v>-1.185664241E-2</v>
      </c>
      <c r="E161" s="136">
        <v>-1.185664241E-2</v>
      </c>
      <c r="F161" s="223"/>
      <c r="G161" s="136">
        <v>-4.5955882350000001E-4</v>
      </c>
      <c r="H161" s="136">
        <v>-6.9300069299999996E-3</v>
      </c>
      <c r="I161" s="136">
        <v>2.9285714290000001E-2</v>
      </c>
      <c r="J161" s="223"/>
      <c r="K161" s="136">
        <v>4.8241171520000004E-3</v>
      </c>
      <c r="L161" s="136">
        <v>-4.8446482790000002E-3</v>
      </c>
      <c r="M161" s="136">
        <v>-6.8881470879999997E-4</v>
      </c>
      <c r="N161" s="133"/>
      <c r="O161" s="40">
        <v>2.0426690876078075E-2</v>
      </c>
      <c r="P161" s="40">
        <v>-2.3862551702195357E-2</v>
      </c>
      <c r="Q161" s="40">
        <v>1.7761650114591285E-2</v>
      </c>
      <c r="S161" s="136">
        <v>3.101265823E-2</v>
      </c>
      <c r="T161" s="136">
        <v>2.8053272880000001E-2</v>
      </c>
      <c r="U161" s="136">
        <v>-1.1960132890000001E-2</v>
      </c>
    </row>
    <row r="162" spans="3:21" ht="16.2" thickBot="1" x14ac:dyDescent="0.35">
      <c r="C162" s="136">
        <v>-2.677233847E-2</v>
      </c>
      <c r="D162" s="136">
        <v>1.8271066270000001E-2</v>
      </c>
      <c r="E162" s="136">
        <v>1.8271066270000001E-2</v>
      </c>
      <c r="F162" s="223"/>
      <c r="G162" s="136">
        <v>8.2298850569999998E-2</v>
      </c>
      <c r="H162" s="136">
        <v>6.7690160499999999E-2</v>
      </c>
      <c r="I162" s="136">
        <v>1.249132547E-2</v>
      </c>
      <c r="J162" s="223"/>
      <c r="K162" s="136">
        <v>-1.383905689E-2</v>
      </c>
      <c r="L162" s="136">
        <v>-1.291704531E-2</v>
      </c>
      <c r="M162" s="136">
        <v>1.3096500529999999E-2</v>
      </c>
      <c r="N162" s="133"/>
      <c r="O162" s="40">
        <v>-2.5800711743772242E-2</v>
      </c>
      <c r="P162" s="40">
        <v>-1.3037809647978862E-3</v>
      </c>
      <c r="Q162" s="40">
        <v>1.914055169825489E-2</v>
      </c>
      <c r="S162" s="136">
        <v>9.8219766730000008E-3</v>
      </c>
      <c r="T162" s="136">
        <v>-1.9570011030000001E-2</v>
      </c>
      <c r="U162" s="136">
        <v>9.6839273710000007E-2</v>
      </c>
    </row>
    <row r="163" spans="3:21" ht="16.2" thickBot="1" x14ac:dyDescent="0.35">
      <c r="C163" s="136">
        <v>4.4888028199999999E-2</v>
      </c>
      <c r="D163" s="136">
        <v>2.196036422E-2</v>
      </c>
      <c r="E163" s="136">
        <v>2.196036422E-2</v>
      </c>
      <c r="F163" s="223"/>
      <c r="G163" s="136">
        <v>-1.699235344E-2</v>
      </c>
      <c r="H163" s="136">
        <v>-5.2287581700000002E-3</v>
      </c>
      <c r="I163" s="136">
        <v>-2.056202879E-3</v>
      </c>
      <c r="J163" s="223"/>
      <c r="K163" s="136">
        <v>1.555786556E-2</v>
      </c>
      <c r="L163" s="136">
        <v>2.3739067530000001E-2</v>
      </c>
      <c r="M163" s="136">
        <v>1.6224420369999999E-2</v>
      </c>
      <c r="N163" s="133"/>
      <c r="O163" s="40">
        <v>3.835616438356206E-3</v>
      </c>
      <c r="P163" s="40">
        <v>-1.8276762402088847E-2</v>
      </c>
      <c r="Q163" s="40">
        <v>9.5746639661203458E-3</v>
      </c>
      <c r="S163" s="136">
        <v>-9.1185410329999994E-3</v>
      </c>
      <c r="T163" s="136">
        <v>-1.040202418E-2</v>
      </c>
      <c r="U163" s="136">
        <v>6.2538320049999999E-2</v>
      </c>
    </row>
    <row r="164" spans="3:21" ht="16.2" thickBot="1" x14ac:dyDescent="0.35">
      <c r="C164" s="136">
        <v>-2.4331131490000001E-2</v>
      </c>
      <c r="D164" s="136">
        <v>-1.650943396E-2</v>
      </c>
      <c r="E164" s="136">
        <v>-1.650943396E-2</v>
      </c>
      <c r="F164" s="223"/>
      <c r="G164" s="136">
        <v>4.0190146929999997E-2</v>
      </c>
      <c r="H164" s="136">
        <v>6.1760840999999997E-2</v>
      </c>
      <c r="I164" s="136">
        <v>1.7857142860000001E-2</v>
      </c>
      <c r="J164" s="223"/>
      <c r="K164" s="136">
        <v>-1.910675902E-3</v>
      </c>
      <c r="L164" s="136">
        <v>-3.2181397739999999E-2</v>
      </c>
      <c r="M164" s="136">
        <v>-8.2917031469999999E-3</v>
      </c>
      <c r="N164" s="133"/>
      <c r="O164" s="40">
        <v>-2.092430858806363E-3</v>
      </c>
      <c r="P164" s="40">
        <v>1.3297872340426429E-3</v>
      </c>
      <c r="Q164" s="40">
        <v>-1.2766733540032752E-2</v>
      </c>
      <c r="S164" s="136">
        <v>-1.288343558E-2</v>
      </c>
      <c r="T164" s="136">
        <v>1.5056818180000001E-2</v>
      </c>
      <c r="U164" s="136">
        <v>6.5781881129999997E-2</v>
      </c>
    </row>
    <row r="165" spans="3:21" ht="16.2" thickBot="1" x14ac:dyDescent="0.35">
      <c r="C165" s="136">
        <v>4.2618479369999997E-2</v>
      </c>
      <c r="D165" s="136">
        <v>-8.2600586199999999E-3</v>
      </c>
      <c r="E165" s="136">
        <v>-8.2600586199999999E-3</v>
      </c>
      <c r="F165" s="223"/>
      <c r="G165" s="136">
        <v>1.537183216E-2</v>
      </c>
      <c r="H165" s="136">
        <v>-7.4257425740000002E-3</v>
      </c>
      <c r="I165" s="136">
        <v>1.2820512819999999E-2</v>
      </c>
      <c r="J165" s="223"/>
      <c r="K165" s="136">
        <v>-1.333196595E-3</v>
      </c>
      <c r="L165" s="136">
        <v>2.0906617110000001E-2</v>
      </c>
      <c r="M165" s="136">
        <v>1.817615289E-3</v>
      </c>
      <c r="N165" s="133"/>
      <c r="O165" s="40">
        <v>7.2021150515086726E-3</v>
      </c>
      <c r="P165" s="40">
        <v>1.4608233731739632E-2</v>
      </c>
      <c r="Q165" s="40">
        <v>5.0064659153888802E-2</v>
      </c>
      <c r="S165" s="136">
        <v>9.3225605970000004E-3</v>
      </c>
      <c r="T165" s="136">
        <v>-4.4780296670000001E-3</v>
      </c>
      <c r="U165" s="136">
        <v>-2.8153762860000001E-2</v>
      </c>
    </row>
    <row r="166" spans="3:21" ht="16.2" thickBot="1" x14ac:dyDescent="0.35">
      <c r="C166" s="136">
        <v>-8.1752779590000008E-3</v>
      </c>
      <c r="D166" s="136">
        <v>1.7732401929999999E-2</v>
      </c>
      <c r="E166" s="136">
        <v>1.7732401929999999E-2</v>
      </c>
      <c r="F166" s="223"/>
      <c r="G166" s="136">
        <v>1.0638297870000001E-2</v>
      </c>
      <c r="H166" s="136">
        <v>-2.1197007479999998E-2</v>
      </c>
      <c r="I166" s="136">
        <v>2.1319120590000001E-2</v>
      </c>
      <c r="J166" s="223"/>
      <c r="K166" s="136">
        <v>-1.6601629360000002E-2</v>
      </c>
      <c r="L166" s="136">
        <v>4.8758288910000003E-2</v>
      </c>
      <c r="M166" s="136">
        <v>2.9910320880000001E-2</v>
      </c>
      <c r="N166" s="133"/>
      <c r="O166" s="40">
        <v>-1.1223750905141079E-2</v>
      </c>
      <c r="P166" s="40">
        <v>2.5850785340314226E-2</v>
      </c>
      <c r="Q166" s="40">
        <v>1.583391977480645E-2</v>
      </c>
      <c r="S166" s="136">
        <v>3.6945812809999999E-3</v>
      </c>
      <c r="T166" s="136">
        <v>-3.3736294629999998E-3</v>
      </c>
      <c r="U166" s="136">
        <v>-1.7270194990000001E-2</v>
      </c>
    </row>
    <row r="167" spans="3:21" ht="16.2" thickBot="1" x14ac:dyDescent="0.35">
      <c r="C167" s="136">
        <v>-2.128962366E-2</v>
      </c>
      <c r="D167" s="136">
        <v>-3.9598732839999998E-3</v>
      </c>
      <c r="E167" s="136">
        <v>-3.9598732839999998E-3</v>
      </c>
      <c r="F167" s="223"/>
      <c r="G167" s="136">
        <v>1.6194331980000001E-3</v>
      </c>
      <c r="H167" s="136">
        <v>3.8853503179999999E-2</v>
      </c>
      <c r="I167" s="136">
        <v>1.435094586E-2</v>
      </c>
      <c r="J167" s="223"/>
      <c r="K167" s="136">
        <v>1.3557729120000001E-2</v>
      </c>
      <c r="L167" s="136">
        <v>-1.5001239770000001E-2</v>
      </c>
      <c r="M167" s="136">
        <v>7.7511576399999999E-3</v>
      </c>
      <c r="N167" s="133"/>
      <c r="O167" s="40">
        <v>3.286341999267655E-2</v>
      </c>
      <c r="P167" s="40">
        <v>-1.5629984051036744E-2</v>
      </c>
      <c r="Q167" s="40">
        <v>1.454797367509519E-2</v>
      </c>
      <c r="S167" s="136">
        <v>1.472392638E-2</v>
      </c>
      <c r="T167" s="136">
        <v>2.2566995769999999E-3</v>
      </c>
      <c r="U167" s="136">
        <v>8.7868480730000004E-2</v>
      </c>
    </row>
    <row r="168" spans="3:21" ht="16.2" thickBot="1" x14ac:dyDescent="0.35">
      <c r="C168" s="136">
        <v>1.164637374E-2</v>
      </c>
      <c r="D168" s="136">
        <v>8.0572488740000003E-2</v>
      </c>
      <c r="E168" s="136">
        <v>8.0572488740000003E-2</v>
      </c>
      <c r="F168" s="223"/>
      <c r="G168" s="136">
        <v>8.8924818110000005E-3</v>
      </c>
      <c r="H168" s="136">
        <v>4.04659718E-2</v>
      </c>
      <c r="I168" s="136">
        <v>-1.9292604500000001E-2</v>
      </c>
      <c r="J168" s="223"/>
      <c r="K168" s="136">
        <v>-1.064615279E-2</v>
      </c>
      <c r="L168" s="136">
        <v>9.628697294E-3</v>
      </c>
      <c r="M168" s="136">
        <v>-4.9945060430000004E-4</v>
      </c>
      <c r="N168" s="133"/>
      <c r="O168" s="40">
        <v>2.8272622529469195E-2</v>
      </c>
      <c r="P168" s="40">
        <v>6.4160725858716919E-2</v>
      </c>
      <c r="Q168" s="40">
        <v>3.1751451007169675E-2</v>
      </c>
      <c r="S168" s="136">
        <v>1.0278113659999999E-2</v>
      </c>
      <c r="T168" s="136">
        <v>3.1241204620000001E-2</v>
      </c>
      <c r="U168" s="136">
        <v>5.9927045339999999E-2</v>
      </c>
    </row>
    <row r="169" spans="3:21" ht="16.2" thickBot="1" x14ac:dyDescent="0.35">
      <c r="C169" s="136">
        <v>-2.5212882360000001E-2</v>
      </c>
      <c r="D169" s="136">
        <v>2.9433406919999999E-3</v>
      </c>
      <c r="E169" s="136">
        <v>2.9433406919999999E-3</v>
      </c>
      <c r="F169" s="223"/>
      <c r="G169" s="136">
        <v>1.362179487E-2</v>
      </c>
      <c r="H169" s="136">
        <v>4.5374189750000002E-2</v>
      </c>
      <c r="I169" s="136">
        <v>0.11278688520000001</v>
      </c>
      <c r="J169" s="223"/>
      <c r="K169" s="136">
        <v>-4.1480812949999998E-3</v>
      </c>
      <c r="L169" s="136">
        <v>7.2929003300000001E-3</v>
      </c>
      <c r="M169" s="136">
        <v>4.1974815110000004E-3</v>
      </c>
      <c r="N169" s="133"/>
      <c r="O169" s="40">
        <v>-3.1632477159110536E-2</v>
      </c>
      <c r="P169" s="40">
        <v>4.0194884287454109E-2</v>
      </c>
      <c r="Q169" s="40">
        <v>2.7299801455989505E-2</v>
      </c>
      <c r="S169" s="136">
        <v>1.8551765410000001E-2</v>
      </c>
      <c r="T169" s="136">
        <v>8.1877729260000003E-4</v>
      </c>
      <c r="U169" s="136">
        <v>-2.4582104229999999E-2</v>
      </c>
    </row>
    <row r="170" spans="3:21" ht="16.2" thickBot="1" x14ac:dyDescent="0.35">
      <c r="C170" s="136">
        <v>-1.0101996E-2</v>
      </c>
      <c r="D170" s="136">
        <v>-1.7608217169999999E-2</v>
      </c>
      <c r="E170" s="136">
        <v>-1.7608217169999999E-2</v>
      </c>
      <c r="F170" s="223"/>
      <c r="G170" s="136">
        <v>3.280632411E-2</v>
      </c>
      <c r="H170" s="136">
        <v>1.296505073E-2</v>
      </c>
      <c r="I170" s="136">
        <v>2.1213906889999998E-2</v>
      </c>
      <c r="J170" s="223"/>
      <c r="K170" s="136">
        <v>1.200808672E-2</v>
      </c>
      <c r="L170" s="136">
        <v>1.553217822E-2</v>
      </c>
      <c r="M170" s="136">
        <v>-3.1598328029999997E-2</v>
      </c>
      <c r="N170" s="133"/>
      <c r="O170" s="40">
        <v>-8.9897641299509657E-3</v>
      </c>
      <c r="P170" s="40">
        <v>1.2880562060890072E-2</v>
      </c>
      <c r="Q170" s="40">
        <v>2.8990175551618573E-3</v>
      </c>
      <c r="S170" s="136">
        <v>4.2890716799999999E-2</v>
      </c>
      <c r="T170" s="136">
        <v>-4.6359421870000002E-3</v>
      </c>
      <c r="U170" s="136">
        <v>-1.008064516E-2</v>
      </c>
    </row>
    <row r="171" spans="3:21" ht="16.2" thickBot="1" x14ac:dyDescent="0.35">
      <c r="C171" s="136">
        <v>2.55866693E-2</v>
      </c>
      <c r="D171" s="136">
        <v>1.493651979E-2</v>
      </c>
      <c r="E171" s="136">
        <v>1.493651979E-2</v>
      </c>
      <c r="F171" s="223"/>
      <c r="G171" s="136">
        <v>-2.1814006890000001E-2</v>
      </c>
      <c r="H171" s="136">
        <v>1.892042293E-2</v>
      </c>
      <c r="I171" s="136">
        <v>2.3081361799999998E-3</v>
      </c>
      <c r="J171" s="223"/>
      <c r="K171" s="136">
        <v>5.8036406219999998E-3</v>
      </c>
      <c r="L171" s="136">
        <v>-1.4014989950000001E-2</v>
      </c>
      <c r="M171" s="136">
        <v>-4.1621704949999999E-3</v>
      </c>
      <c r="N171" s="133"/>
      <c r="O171" s="40">
        <v>-4.7601940003594231E-3</v>
      </c>
      <c r="P171" s="40">
        <v>-8.3815028901733854E-3</v>
      </c>
      <c r="Q171" s="40">
        <v>-1.3007868957764609E-2</v>
      </c>
      <c r="S171" s="136">
        <v>2.7605633800000001E-2</v>
      </c>
      <c r="T171" s="136">
        <v>1.205479452E-2</v>
      </c>
      <c r="U171" s="136">
        <v>8.6558044809999998E-3</v>
      </c>
    </row>
    <row r="172" spans="3:21" ht="16.2" thickBot="1" x14ac:dyDescent="0.35">
      <c r="C172" s="136">
        <v>-4.3743690809999996E-3</v>
      </c>
      <c r="D172" s="136">
        <v>-7.6036301199999996E-3</v>
      </c>
      <c r="E172" s="136">
        <v>-7.6036301199999996E-3</v>
      </c>
      <c r="F172" s="223"/>
      <c r="G172" s="136">
        <v>1.8779342720000002E-2</v>
      </c>
      <c r="H172" s="136">
        <v>-8.7383943200000005E-3</v>
      </c>
      <c r="I172" s="136">
        <v>-4.260218768E-2</v>
      </c>
      <c r="J172" s="223"/>
      <c r="K172" s="136">
        <v>-2.0546537910000001E-4</v>
      </c>
      <c r="L172" s="136">
        <v>3.0900438789999997E-4</v>
      </c>
      <c r="M172" s="136">
        <v>-5.1702786379999997E-2</v>
      </c>
      <c r="N172" s="133"/>
      <c r="O172" s="40">
        <v>2.3463586318925519E-3</v>
      </c>
      <c r="P172" s="40">
        <v>-3.6723987175750657E-2</v>
      </c>
      <c r="Q172" s="40">
        <v>-1.7897819720143089E-3</v>
      </c>
      <c r="S172" s="136">
        <v>-4.9342105260000001E-3</v>
      </c>
      <c r="T172" s="136">
        <v>2.0303194369999999E-2</v>
      </c>
      <c r="U172" s="136">
        <v>-2.8268551239999998E-2</v>
      </c>
    </row>
    <row r="173" spans="3:21" ht="16.2" thickBot="1" x14ac:dyDescent="0.35">
      <c r="C173" s="136">
        <v>-7.387022016E-3</v>
      </c>
      <c r="D173" s="136">
        <v>3.0894710830000002E-2</v>
      </c>
      <c r="E173" s="136">
        <v>3.0894710830000002E-2</v>
      </c>
      <c r="F173" s="223"/>
      <c r="G173" s="136">
        <v>1.766513057E-2</v>
      </c>
      <c r="H173" s="136">
        <v>4.9586776859999997E-3</v>
      </c>
      <c r="I173" s="136">
        <v>-5.4119061940000003E-3</v>
      </c>
      <c r="J173" s="223"/>
      <c r="K173" s="136">
        <v>1.578983422E-2</v>
      </c>
      <c r="L173" s="136">
        <v>-1.482762882E-3</v>
      </c>
      <c r="M173" s="136">
        <v>1.6922407229999999E-2</v>
      </c>
      <c r="N173" s="133"/>
      <c r="O173" s="40">
        <v>-1.0713964166741776E-2</v>
      </c>
      <c r="P173" s="40">
        <v>-1.8154311649016472E-2</v>
      </c>
      <c r="Q173" s="40">
        <v>-6.6829665851671346E-3</v>
      </c>
      <c r="S173" s="136">
        <v>6.6115702479999996E-3</v>
      </c>
      <c r="T173" s="136">
        <v>1.0612894670000001E-3</v>
      </c>
      <c r="U173" s="136">
        <v>-7.7922077920000001E-3</v>
      </c>
    </row>
    <row r="174" spans="3:21" ht="16.2" thickBot="1" x14ac:dyDescent="0.35">
      <c r="C174" s="136">
        <v>3.7939588500000001E-3</v>
      </c>
      <c r="D174" s="136">
        <v>4.0757612079999998E-3</v>
      </c>
      <c r="E174" s="136">
        <v>4.0757612079999998E-3</v>
      </c>
      <c r="F174" s="223"/>
      <c r="G174" s="136">
        <v>-3.1320754720000003E-2</v>
      </c>
      <c r="H174" s="136">
        <v>4.9342105260000001E-3</v>
      </c>
      <c r="I174" s="136">
        <v>-1.148730351E-2</v>
      </c>
      <c r="J174" s="223"/>
      <c r="K174" s="136">
        <v>-2.0231311330000001E-2</v>
      </c>
      <c r="L174" s="136">
        <v>7.6104442519999999E-3</v>
      </c>
      <c r="M174" s="136">
        <v>-1.508908984E-2</v>
      </c>
      <c r="N174" s="133"/>
      <c r="O174" s="40">
        <v>6.0065526028395856E-3</v>
      </c>
      <c r="P174" s="40">
        <v>-1.694915254237301E-2</v>
      </c>
      <c r="Q174" s="40">
        <v>1.1486708237610811E-3</v>
      </c>
      <c r="S174" s="136">
        <v>-8.2101806240000002E-3</v>
      </c>
      <c r="T174" s="136">
        <v>-2.5178902730000001E-2</v>
      </c>
      <c r="U174" s="136">
        <v>-1.2041884819999999E-2</v>
      </c>
    </row>
    <row r="175" spans="3:21" ht="16.2" thickBot="1" x14ac:dyDescent="0.35">
      <c r="C175" s="136">
        <v>4.4580123080000004E-3</v>
      </c>
      <c r="D175" s="136">
        <v>-3.1041069720000002E-3</v>
      </c>
      <c r="E175" s="136">
        <v>-3.1041069720000002E-3</v>
      </c>
      <c r="F175" s="223"/>
      <c r="G175" s="136">
        <v>9.8558628750000002E-2</v>
      </c>
      <c r="H175" s="136">
        <v>5.6192034920000002E-2</v>
      </c>
      <c r="I175" s="136">
        <v>0.11131498469999999</v>
      </c>
      <c r="J175" s="223"/>
      <c r="K175" s="136">
        <v>-9.2920810819999995E-3</v>
      </c>
      <c r="L175" s="136">
        <v>-1.148295978E-2</v>
      </c>
      <c r="M175" s="136">
        <v>2.5968381589999999E-2</v>
      </c>
      <c r="N175" s="133"/>
      <c r="O175" s="40">
        <v>1.5379048308304685E-2</v>
      </c>
      <c r="P175" s="40">
        <v>5.0156739811913383E-3</v>
      </c>
      <c r="Q175" s="40">
        <v>1.9013276512047268E-2</v>
      </c>
      <c r="S175" s="136">
        <v>1.214128035E-2</v>
      </c>
      <c r="T175" s="136">
        <v>4.5948885260000003E-2</v>
      </c>
      <c r="U175" s="136">
        <v>2.8086910440000001E-2</v>
      </c>
    </row>
    <row r="176" spans="3:21" ht="16.2" thickBot="1" x14ac:dyDescent="0.35">
      <c r="C176" s="136">
        <v>-5.4995417050000004E-3</v>
      </c>
      <c r="D176" s="136">
        <v>-8.6227544909999992E-3</v>
      </c>
      <c r="E176" s="136">
        <v>-8.6227544909999992E-3</v>
      </c>
      <c r="F176" s="223"/>
      <c r="G176" s="136">
        <v>2.056737589E-2</v>
      </c>
      <c r="H176" s="136">
        <v>4.8553719010000003E-2</v>
      </c>
      <c r="I176" s="136">
        <v>0.1007154651</v>
      </c>
      <c r="J176" s="223"/>
      <c r="K176" s="136">
        <v>-6.6349393819999996E-3</v>
      </c>
      <c r="L176" s="136">
        <v>3.9135296310000003E-3</v>
      </c>
      <c r="M176" s="136">
        <v>-1.9592268999999999E-2</v>
      </c>
      <c r="N176" s="133"/>
      <c r="O176" s="40">
        <v>2.2273699215965784E-3</v>
      </c>
      <c r="P176" s="40">
        <v>2.9008109794135983E-2</v>
      </c>
      <c r="Q176" s="40">
        <v>8.2033134952549137E-3</v>
      </c>
      <c r="S176" s="136">
        <v>2.453653217E-2</v>
      </c>
      <c r="T176" s="136">
        <v>3.3012737200000003E-2</v>
      </c>
      <c r="U176" s="136">
        <v>7.7319587629999997E-3</v>
      </c>
    </row>
    <row r="177" spans="3:21" ht="16.2" thickBot="1" x14ac:dyDescent="0.35">
      <c r="C177" s="136">
        <v>8.1494057720000006E-3</v>
      </c>
      <c r="D177" s="136">
        <v>5.7985020540000003E-3</v>
      </c>
      <c r="E177" s="136">
        <v>5.7985020540000003E-3</v>
      </c>
      <c r="F177" s="223"/>
      <c r="G177" s="136">
        <v>-2.3974982629999999E-2</v>
      </c>
      <c r="H177" s="136">
        <v>-1.0344827589999999E-2</v>
      </c>
      <c r="I177" s="136">
        <v>-2.8000000000000001E-2</v>
      </c>
      <c r="J177" s="223"/>
      <c r="K177" s="136">
        <v>-1.7484962929999999E-3</v>
      </c>
      <c r="L177" s="136">
        <v>2.648350968E-2</v>
      </c>
      <c r="M177" s="136">
        <v>-5.9411288140000002E-4</v>
      </c>
      <c r="N177" s="133"/>
      <c r="O177" s="40">
        <v>-9.1563694550628339E-3</v>
      </c>
      <c r="P177" s="40">
        <v>4.2437102152167493E-3</v>
      </c>
      <c r="Q177" s="40">
        <v>1.3720485003190801E-2</v>
      </c>
      <c r="S177" s="136">
        <v>-1.224055349E-2</v>
      </c>
      <c r="T177" s="136">
        <v>-2.3402113740000001E-2</v>
      </c>
      <c r="U177" s="136">
        <v>-1.3810741689999999E-2</v>
      </c>
    </row>
    <row r="178" spans="3:21" ht="16.2" thickBot="1" x14ac:dyDescent="0.35">
      <c r="C178" s="136">
        <v>9.3345522779999992E-3</v>
      </c>
      <c r="D178" s="136">
        <v>1.921691088E-3</v>
      </c>
      <c r="E178" s="136">
        <v>1.921691088E-3</v>
      </c>
      <c r="F178" s="223"/>
      <c r="G178" s="136">
        <v>-7.8319686720000007E-3</v>
      </c>
      <c r="H178" s="136">
        <v>2.4390243900000001E-2</v>
      </c>
      <c r="I178" s="136">
        <v>-1.4917695470000001E-2</v>
      </c>
      <c r="J178" s="223"/>
      <c r="K178" s="136">
        <v>9.7912141809999992E-3</v>
      </c>
      <c r="L178" s="136">
        <v>1.0850563630000001E-2</v>
      </c>
      <c r="M178" s="136">
        <v>-1.4213143100000001E-2</v>
      </c>
      <c r="N178" s="133"/>
      <c r="O178" s="40">
        <v>1.2022250134577509E-2</v>
      </c>
      <c r="P178" s="40">
        <v>-4.8294597041957038E-3</v>
      </c>
      <c r="Q178" s="40">
        <v>1.259049417689651E-2</v>
      </c>
      <c r="S178" s="136">
        <v>-1.8318965520000001E-2</v>
      </c>
      <c r="T178" s="136">
        <v>6.6993043029999998E-3</v>
      </c>
      <c r="U178" s="136">
        <v>-2.0746887970000002E-3</v>
      </c>
    </row>
    <row r="179" spans="3:21" ht="16.2" thickBot="1" x14ac:dyDescent="0.35">
      <c r="C179" s="136">
        <v>-7.0076750729999998E-3</v>
      </c>
      <c r="D179" s="136">
        <v>-7.4322704389999999E-3</v>
      </c>
      <c r="E179" s="136">
        <v>-7.4322704389999999E-3</v>
      </c>
      <c r="F179" s="223"/>
      <c r="G179" s="136">
        <v>-3.9468963039999997E-3</v>
      </c>
      <c r="H179" s="136">
        <v>-1.360544218E-2</v>
      </c>
      <c r="I179" s="136">
        <v>4.6997389029999996E-3</v>
      </c>
      <c r="J179" s="223"/>
      <c r="K179" s="136">
        <v>9.0197915040000007E-3</v>
      </c>
      <c r="L179" s="136">
        <v>-1.812868984E-2</v>
      </c>
      <c r="M179" s="136">
        <v>8.3328764870000006E-3</v>
      </c>
      <c r="N179" s="133"/>
      <c r="O179" s="40">
        <v>-1.3386524822694954E-2</v>
      </c>
      <c r="P179" s="40">
        <v>-2.1838034576888047E-2</v>
      </c>
      <c r="Q179" s="40">
        <v>-1.2589368977308085E-2</v>
      </c>
      <c r="S179" s="136">
        <v>-2.6344676179999998E-2</v>
      </c>
      <c r="T179" s="136">
        <v>-7.1666240079999999E-3</v>
      </c>
      <c r="U179" s="136">
        <v>-5.1975051979999995E-4</v>
      </c>
    </row>
    <row r="180" spans="3:21" ht="16.2" thickBot="1" x14ac:dyDescent="0.35">
      <c r="C180" s="136">
        <v>-4.0614498319999998E-2</v>
      </c>
      <c r="D180" s="136">
        <v>-1.400966184E-2</v>
      </c>
      <c r="E180" s="136">
        <v>-1.400966184E-2</v>
      </c>
      <c r="F180" s="223"/>
      <c r="G180" s="136">
        <v>-1.9452449569999999E-2</v>
      </c>
      <c r="H180" s="136">
        <v>-2.4630541870000001E-2</v>
      </c>
      <c r="I180" s="136">
        <v>-2.8066528069999999E-2</v>
      </c>
      <c r="J180" s="223"/>
      <c r="K180" s="136">
        <v>-1.7362603360000001E-3</v>
      </c>
      <c r="L180" s="136">
        <v>6.7415730339999997E-3</v>
      </c>
      <c r="M180" s="136">
        <v>5.4368509760000005E-4</v>
      </c>
      <c r="N180" s="133"/>
      <c r="O180" s="40">
        <v>-1.0243507952197044E-2</v>
      </c>
      <c r="P180" s="40">
        <v>-1.0542635658914725E-2</v>
      </c>
      <c r="Q180" s="40">
        <v>-6.296237997796294E-3</v>
      </c>
      <c r="S180" s="136">
        <v>5.073280722E-3</v>
      </c>
      <c r="T180" s="136">
        <v>-2.7584428979999999E-2</v>
      </c>
      <c r="U180" s="136">
        <v>-1.6120644829999999E-2</v>
      </c>
    </row>
    <row r="181" spans="3:21" ht="16.2" thickBot="1" x14ac:dyDescent="0.35">
      <c r="C181" s="136">
        <v>-4.1833466770000001E-2</v>
      </c>
      <c r="D181" s="136">
        <v>-7.8392944630000003E-2</v>
      </c>
      <c r="E181" s="136">
        <v>-7.8392944630000003E-2</v>
      </c>
      <c r="F181" s="223"/>
      <c r="G181" s="136">
        <v>-9.4048493750000003E-2</v>
      </c>
      <c r="H181" s="136">
        <v>-9.2424242419999997E-2</v>
      </c>
      <c r="I181" s="136">
        <v>-8.3957219250000006E-2</v>
      </c>
      <c r="J181" s="223"/>
      <c r="K181" s="136">
        <v>-1.911486137E-2</v>
      </c>
      <c r="L181" s="136">
        <v>-5.4235038610000001E-2</v>
      </c>
      <c r="M181" s="136">
        <v>2.4995924579999999E-2</v>
      </c>
      <c r="N181" s="133"/>
      <c r="O181" s="40">
        <v>-6.8542896050839769E-2</v>
      </c>
      <c r="P181" s="40">
        <v>-8.0852397367596418E-2</v>
      </c>
      <c r="Q181" s="40">
        <v>-5.6074766355140172E-2</v>
      </c>
      <c r="S181" s="136">
        <v>-5.8328659560000003E-2</v>
      </c>
      <c r="T181" s="136">
        <v>-7.1845174969999995E-2</v>
      </c>
      <c r="U181" s="136">
        <v>-4.9682875260000002E-2</v>
      </c>
    </row>
    <row r="182" spans="3:21" ht="16.2" thickBot="1" x14ac:dyDescent="0.35">
      <c r="C182" s="136">
        <v>4.935241278E-2</v>
      </c>
      <c r="D182" s="136">
        <v>1.329080276E-2</v>
      </c>
      <c r="E182" s="136">
        <v>1.329080276E-2</v>
      </c>
      <c r="F182" s="223"/>
      <c r="G182" s="136">
        <v>-2.1897810220000001E-2</v>
      </c>
      <c r="H182" s="136">
        <v>7.7907623819999999E-3</v>
      </c>
      <c r="I182" s="136">
        <v>-1.98482195E-2</v>
      </c>
      <c r="J182" s="223"/>
      <c r="K182" s="136">
        <v>-3.1074438199999999E-3</v>
      </c>
      <c r="L182" s="136">
        <v>1.80519232E-2</v>
      </c>
      <c r="M182" s="136">
        <v>-8.1641308379999996E-3</v>
      </c>
      <c r="N182" s="133"/>
      <c r="O182" s="40">
        <v>1.11111111111112E-2</v>
      </c>
      <c r="P182" s="40">
        <v>2.7275826798499856E-2</v>
      </c>
      <c r="Q182" s="40">
        <v>9.2297365329752825E-3</v>
      </c>
      <c r="S182" s="136">
        <v>1.0720667059999999E-2</v>
      </c>
      <c r="T182" s="136">
        <v>3.7132247930000001E-3</v>
      </c>
      <c r="U182" s="136">
        <v>-4.8387096769999999E-2</v>
      </c>
    </row>
    <row r="183" spans="3:21" ht="16.2" thickBot="1" x14ac:dyDescent="0.35">
      <c r="C183" s="136">
        <v>4.2054446820000001E-2</v>
      </c>
      <c r="D183" s="136">
        <v>2.7019937040000001E-2</v>
      </c>
      <c r="E183" s="136">
        <v>2.7019937040000001E-2</v>
      </c>
      <c r="F183" s="223"/>
      <c r="G183" s="136">
        <v>6.88225539E-2</v>
      </c>
      <c r="H183" s="136">
        <v>2.760905577E-3</v>
      </c>
      <c r="I183" s="136">
        <v>7.32578916E-2</v>
      </c>
      <c r="J183" s="223"/>
      <c r="K183" s="136">
        <v>7.8544634840000006E-3</v>
      </c>
      <c r="L183" s="136">
        <v>2.919799499E-2</v>
      </c>
      <c r="M183" s="136">
        <v>1.9562777270000001E-2</v>
      </c>
      <c r="N183" s="133"/>
      <c r="O183" s="40">
        <v>3.961827646038163E-2</v>
      </c>
      <c r="P183" s="40">
        <v>1.2280119482243645E-2</v>
      </c>
      <c r="Q183" s="40">
        <v>3.325573661456601E-2</v>
      </c>
      <c r="S183" s="136">
        <v>2.1213906889999998E-2</v>
      </c>
      <c r="T183" s="136">
        <v>3.89869095E-2</v>
      </c>
      <c r="U183" s="136">
        <v>-2.8638223260000002E-2</v>
      </c>
    </row>
    <row r="184" spans="3:21" ht="16.2" thickBot="1" x14ac:dyDescent="0.35">
      <c r="C184" s="136">
        <v>2.292482568E-2</v>
      </c>
      <c r="D184" s="136">
        <v>-1.072796935E-2</v>
      </c>
      <c r="E184" s="136">
        <v>-1.072796935E-2</v>
      </c>
      <c r="F184" s="223"/>
      <c r="G184" s="136">
        <v>-3.3359193170000002E-2</v>
      </c>
      <c r="H184" s="136">
        <v>2.5881057270000001E-2</v>
      </c>
      <c r="I184" s="136">
        <v>-2.7746947840000002E-3</v>
      </c>
      <c r="J184" s="223"/>
      <c r="K184" s="136">
        <v>4.6707089059999998E-2</v>
      </c>
      <c r="L184" s="136">
        <v>-1.2601972479999999E-2</v>
      </c>
      <c r="M184" s="136">
        <v>-1.247706422E-2</v>
      </c>
      <c r="N184" s="133"/>
      <c r="O184" s="40">
        <v>-1.5762633286972649E-2</v>
      </c>
      <c r="P184" s="40">
        <v>1.967213114754103E-2</v>
      </c>
      <c r="Q184" s="40">
        <v>1.4483424525264935E-3</v>
      </c>
      <c r="S184" s="136">
        <v>-2.0196191580000002E-2</v>
      </c>
      <c r="T184" s="136">
        <v>7.9430293070000008E-3</v>
      </c>
      <c r="U184" s="136">
        <v>9.6269554750000007E-3</v>
      </c>
    </row>
    <row r="185" spans="3:21" ht="16.2" thickBot="1" x14ac:dyDescent="0.35">
      <c r="C185" s="136">
        <v>-5.5560743299999998E-3</v>
      </c>
      <c r="D185" s="136">
        <v>1.5491866769999999E-2</v>
      </c>
      <c r="E185" s="136">
        <v>1.5491866769999999E-2</v>
      </c>
      <c r="F185" s="223"/>
      <c r="G185" s="136">
        <v>-1.203852327E-3</v>
      </c>
      <c r="H185" s="136">
        <v>6.9779924849999999E-3</v>
      </c>
      <c r="I185" s="136">
        <v>7.234279354E-3</v>
      </c>
      <c r="J185" s="223"/>
      <c r="K185" s="136">
        <v>2.165203165E-2</v>
      </c>
      <c r="L185" s="136">
        <v>6.2272643200000002E-3</v>
      </c>
      <c r="M185" s="136">
        <v>-9.2902266820000003E-3</v>
      </c>
      <c r="N185" s="133"/>
      <c r="O185" s="40">
        <v>5.765426283561003E-2</v>
      </c>
      <c r="P185" s="40">
        <v>2.3794212218649465E-2</v>
      </c>
      <c r="Q185" s="40">
        <v>1.6712196689699602E-2</v>
      </c>
      <c r="S185" s="136">
        <v>3.8280329799999999E-2</v>
      </c>
      <c r="T185" s="136">
        <v>7.0923913039999995E-2</v>
      </c>
      <c r="U185" s="136">
        <v>1.013110846E-2</v>
      </c>
    </row>
    <row r="186" spans="3:21" ht="16.2" thickBot="1" x14ac:dyDescent="0.35">
      <c r="C186" s="136">
        <v>4.6481055449999996E-3</v>
      </c>
      <c r="D186" s="136">
        <v>-1.474701246E-2</v>
      </c>
      <c r="E186" s="136">
        <v>-1.474701246E-2</v>
      </c>
      <c r="F186" s="223"/>
      <c r="G186" s="136">
        <v>-2.2097227800000001E-2</v>
      </c>
      <c r="H186" s="136">
        <v>-6.9296375269999998E-3</v>
      </c>
      <c r="I186" s="136">
        <v>-4.9723756909999996E-3</v>
      </c>
      <c r="J186" s="223"/>
      <c r="K186" s="136">
        <v>1.3840095429999999E-2</v>
      </c>
      <c r="L186" s="136">
        <v>-2.0220588239999999E-3</v>
      </c>
      <c r="M186" s="136">
        <v>6.2694244990000002E-3</v>
      </c>
      <c r="N186" s="133"/>
      <c r="O186" s="40">
        <v>1.8972120780261826E-2</v>
      </c>
      <c r="P186" s="40">
        <v>9.4221105527641765E-4</v>
      </c>
      <c r="Q186" s="40">
        <v>-7.9026394815875239E-4</v>
      </c>
      <c r="S186" s="136">
        <v>-1.304594441E-2</v>
      </c>
      <c r="T186" s="136">
        <v>-1.7508246639999999E-2</v>
      </c>
      <c r="U186" s="136">
        <v>3.657817109E-2</v>
      </c>
    </row>
    <row r="187" spans="3:21" ht="16.2" thickBot="1" x14ac:dyDescent="0.35">
      <c r="C187" s="136">
        <v>5.6080007479999998E-3</v>
      </c>
      <c r="D187" s="136">
        <v>9.8064516130000005E-3</v>
      </c>
      <c r="E187" s="136">
        <v>9.8064516130000005E-3</v>
      </c>
      <c r="F187" s="223"/>
      <c r="G187" s="136">
        <v>2.793755136E-2</v>
      </c>
      <c r="H187" s="136">
        <v>1.0735373049999999E-3</v>
      </c>
      <c r="I187" s="136">
        <v>-2.998334259E-2</v>
      </c>
      <c r="J187" s="223"/>
      <c r="K187" s="136">
        <v>-4.399961319E-3</v>
      </c>
      <c r="L187" s="136">
        <v>6.6924541049999996E-3</v>
      </c>
      <c r="M187" s="136">
        <v>9.3721710419999993E-3</v>
      </c>
      <c r="N187" s="133"/>
      <c r="O187" s="40">
        <v>2.097902097902098E-2</v>
      </c>
      <c r="P187" s="40">
        <v>4.8321305302792453E-2</v>
      </c>
      <c r="Q187" s="40">
        <v>1.3128756722556126E-2</v>
      </c>
      <c r="S187" s="136">
        <v>-1.7816091950000001E-2</v>
      </c>
      <c r="T187" s="136">
        <v>-1.084710744E-2</v>
      </c>
      <c r="U187" s="136">
        <v>-1.309049516E-2</v>
      </c>
    </row>
    <row r="188" spans="3:21" ht="16.2" thickBot="1" x14ac:dyDescent="0.35">
      <c r="C188" s="136">
        <v>2.305046937E-2</v>
      </c>
      <c r="D188" s="136">
        <v>2.0444671610000001E-3</v>
      </c>
      <c r="E188" s="136">
        <v>2.0444671610000001E-3</v>
      </c>
      <c r="F188" s="223"/>
      <c r="G188" s="136">
        <v>-3.597122302E-3</v>
      </c>
      <c r="H188" s="136">
        <v>-2.144772118E-3</v>
      </c>
      <c r="I188" s="136">
        <v>-1.25930166E-2</v>
      </c>
      <c r="J188" s="223"/>
      <c r="K188" s="136">
        <v>5.3421397699999996E-4</v>
      </c>
      <c r="L188" s="136">
        <v>7.1358868020000004E-3</v>
      </c>
      <c r="M188" s="136">
        <v>1.9256132950000001E-2</v>
      </c>
      <c r="N188" s="133"/>
      <c r="O188" s="40">
        <v>-1.695205479452051E-2</v>
      </c>
      <c r="P188" s="40">
        <v>4.1903621670158807E-3</v>
      </c>
      <c r="Q188" s="40">
        <v>4.8399687743950395E-3</v>
      </c>
      <c r="S188" s="136">
        <v>1.2287887650000001E-2</v>
      </c>
      <c r="T188" s="136">
        <v>-1.305483029E-2</v>
      </c>
      <c r="U188" s="136">
        <v>-3.460207612E-3</v>
      </c>
    </row>
    <row r="189" spans="3:21" ht="16.2" thickBot="1" x14ac:dyDescent="0.35">
      <c r="C189" s="136">
        <v>-5.5419278640000003E-3</v>
      </c>
      <c r="D189" s="136">
        <v>1.1221627140000001E-2</v>
      </c>
      <c r="E189" s="136">
        <v>1.1221627140000001E-2</v>
      </c>
      <c r="F189" s="223"/>
      <c r="G189" s="136">
        <v>-6.4179703170000003E-3</v>
      </c>
      <c r="H189" s="136">
        <v>1.6120365390000001E-3</v>
      </c>
      <c r="I189" s="136">
        <v>1.3333333330000001E-2</v>
      </c>
      <c r="J189" s="223"/>
      <c r="K189" s="136">
        <v>6.2129890300000002E-3</v>
      </c>
      <c r="L189" s="136">
        <v>7.0247683640000001E-3</v>
      </c>
      <c r="M189" s="136">
        <v>-4.1459627329999998E-2</v>
      </c>
      <c r="N189" s="133"/>
      <c r="O189" s="40">
        <v>2.4385995471171871E-3</v>
      </c>
      <c r="P189" s="40">
        <v>1.1922503725782584E-2</v>
      </c>
      <c r="Q189" s="40">
        <v>-7.7688004972027898E-4</v>
      </c>
      <c r="S189" s="136">
        <v>2.6011560690000001E-2</v>
      </c>
      <c r="T189" s="136">
        <v>1.4285714289999999E-2</v>
      </c>
      <c r="U189" s="136">
        <v>1.099537037E-2</v>
      </c>
    </row>
    <row r="190" spans="3:21" ht="16.2" thickBot="1" x14ac:dyDescent="0.35">
      <c r="C190" s="136">
        <v>1.1374017910000001E-2</v>
      </c>
      <c r="D190" s="136">
        <v>-3.2786885250000002E-3</v>
      </c>
      <c r="E190" s="136">
        <v>-3.2786885250000002E-3</v>
      </c>
      <c r="F190" s="223"/>
      <c r="G190" s="136">
        <v>1.6955995160000001E-2</v>
      </c>
      <c r="H190" s="136">
        <v>4.0236051500000002E-2</v>
      </c>
      <c r="I190" s="136">
        <v>-3.7185354689999998E-2</v>
      </c>
      <c r="J190" s="223"/>
      <c r="K190" s="136">
        <v>1.6658626789999999E-2</v>
      </c>
      <c r="L190" s="136">
        <v>1.7499548980000001E-2</v>
      </c>
      <c r="M190" s="136">
        <v>-1.074572061E-2</v>
      </c>
      <c r="N190" s="133"/>
      <c r="O190" s="40">
        <v>0.13379669852302345</v>
      </c>
      <c r="P190" s="40">
        <v>0.10515463917525773</v>
      </c>
      <c r="Q190" s="40">
        <v>7.7592909345358341E-2</v>
      </c>
      <c r="S190" s="136">
        <v>-1.4647887320000001E-2</v>
      </c>
      <c r="T190" s="136">
        <v>1.8518518519999999E-2</v>
      </c>
      <c r="U190" s="136">
        <v>8.5861476820000004E-3</v>
      </c>
    </row>
    <row r="191" spans="3:21" ht="16.2" thickBot="1" x14ac:dyDescent="0.35">
      <c r="C191" s="136">
        <v>5.2843141680000002E-3</v>
      </c>
      <c r="D191" s="136">
        <v>-7.3380566799999998E-3</v>
      </c>
      <c r="E191" s="136">
        <v>-7.3380566799999998E-3</v>
      </c>
      <c r="F191" s="223"/>
      <c r="G191" s="136">
        <v>-7.9396585949999994E-3</v>
      </c>
      <c r="H191" s="136">
        <v>-2.0629190299999999E-2</v>
      </c>
      <c r="I191" s="136">
        <v>1.6636957809999998E-2</v>
      </c>
      <c r="J191" s="223"/>
      <c r="K191" s="136">
        <v>-1.273210388E-2</v>
      </c>
      <c r="L191" s="136">
        <v>-1.022458629E-2</v>
      </c>
      <c r="M191" s="136">
        <v>6.4956331879999999E-3</v>
      </c>
      <c r="N191" s="133"/>
      <c r="O191" s="40">
        <v>-1.8544061302682026E-2</v>
      </c>
      <c r="P191" s="40">
        <v>2.2654584221748247E-2</v>
      </c>
      <c r="Q191" s="40">
        <v>-1.7893217893217819E-2</v>
      </c>
      <c r="S191" s="136">
        <v>-1.257861635E-2</v>
      </c>
      <c r="T191" s="136">
        <v>-1.1523687580000001E-2</v>
      </c>
      <c r="U191" s="136">
        <v>1.13507378E-3</v>
      </c>
    </row>
    <row r="192" spans="3:21" ht="16.2" thickBot="1" x14ac:dyDescent="0.35">
      <c r="C192" s="136">
        <v>-3.4908796839999999E-2</v>
      </c>
      <c r="D192" s="136">
        <v>-1.5804231459999998E-2</v>
      </c>
      <c r="E192" s="136">
        <v>-1.5804231459999998E-2</v>
      </c>
      <c r="F192" s="223"/>
      <c r="G192" s="136">
        <v>7.2428971590000002E-2</v>
      </c>
      <c r="H192" s="136">
        <v>2.1063717749999999E-2</v>
      </c>
      <c r="I192" s="136">
        <v>1.402688486E-2</v>
      </c>
      <c r="J192" s="223"/>
      <c r="K192" s="136">
        <v>-1.156662021E-2</v>
      </c>
      <c r="L192" s="136">
        <v>3.8156087659999997E-2</v>
      </c>
      <c r="M192" s="136">
        <v>-2.115082163E-2</v>
      </c>
      <c r="N192" s="133"/>
      <c r="O192" s="40">
        <v>2.8888194878201479E-3</v>
      </c>
      <c r="P192" s="40">
        <v>-1.6419077404221931E-2</v>
      </c>
      <c r="Q192" s="40">
        <v>4.7017337643254949E-3</v>
      </c>
      <c r="S192" s="136">
        <v>-2.142443544E-2</v>
      </c>
      <c r="T192" s="136">
        <v>4.6891191710000002E-2</v>
      </c>
      <c r="U192" s="136">
        <v>1.4739229019999999E-2</v>
      </c>
    </row>
    <row r="193" spans="3:21" ht="16.2" thickBot="1" x14ac:dyDescent="0.35">
      <c r="C193" s="136">
        <v>5.2139099670000001E-3</v>
      </c>
      <c r="D193" s="136">
        <v>4.403004403E-2</v>
      </c>
      <c r="E193" s="136">
        <v>4.403004403E-2</v>
      </c>
      <c r="F193" s="223"/>
      <c r="G193" s="136">
        <v>-4.8507462689999998E-3</v>
      </c>
      <c r="H193" s="136">
        <v>9.7988653950000001E-3</v>
      </c>
      <c r="I193" s="136">
        <v>5.7636887610000001E-4</v>
      </c>
      <c r="J193" s="223"/>
      <c r="K193" s="136">
        <v>-1.750433556E-3</v>
      </c>
      <c r="L193" s="136">
        <v>1.403428046E-2</v>
      </c>
      <c r="M193" s="136">
        <v>-1.9890298630000001E-2</v>
      </c>
      <c r="N193" s="133"/>
      <c r="O193" s="40">
        <v>4.5698715453483883E-2</v>
      </c>
      <c r="P193" s="40">
        <v>1.2188659247482799E-2</v>
      </c>
      <c r="Q193" s="40">
        <v>5.7034220532319477E-2</v>
      </c>
      <c r="S193" s="136">
        <v>1.5976331359999998E-2</v>
      </c>
      <c r="T193" s="136">
        <v>5.8896312790000002E-2</v>
      </c>
      <c r="U193" s="136">
        <v>8.3798882679999992E-3</v>
      </c>
    </row>
    <row r="194" spans="3:21" ht="16.2" thickBot="1" x14ac:dyDescent="0.35">
      <c r="C194" s="136">
        <v>-1.7042560089999999E-2</v>
      </c>
      <c r="D194" s="136">
        <v>1.8853882410000002E-2</v>
      </c>
      <c r="E194" s="136">
        <v>1.8853882410000002E-2</v>
      </c>
      <c r="F194" s="223"/>
      <c r="G194" s="136">
        <v>-2.0247469069999999E-2</v>
      </c>
      <c r="H194" s="136">
        <v>2.8089887639999998E-2</v>
      </c>
      <c r="I194" s="136">
        <v>-2.880184332E-3</v>
      </c>
      <c r="J194" s="223"/>
      <c r="K194" s="136">
        <v>5.0819113180000002E-3</v>
      </c>
      <c r="L194" s="136">
        <v>2.3482699940000001E-2</v>
      </c>
      <c r="M194" s="136">
        <v>1.0344827589999999E-2</v>
      </c>
      <c r="N194" s="133"/>
      <c r="O194" s="40">
        <v>-9.2316855270995306E-3</v>
      </c>
      <c r="P194" s="40">
        <v>-1.8586387434554996E-2</v>
      </c>
      <c r="Q194" s="40">
        <v>-1.3281682346430658E-2</v>
      </c>
      <c r="S194" s="136">
        <v>6.4065230050000003E-3</v>
      </c>
      <c r="T194" s="136">
        <v>-1.7994858610000001E-2</v>
      </c>
      <c r="U194" s="136">
        <v>-6.6481994460000004E-3</v>
      </c>
    </row>
    <row r="195" spans="3:21" ht="16.2" thickBot="1" x14ac:dyDescent="0.35">
      <c r="C195" s="136">
        <v>6.1248527679999998E-4</v>
      </c>
      <c r="D195" s="136">
        <v>-1.144387631E-2</v>
      </c>
      <c r="E195" s="136">
        <v>-1.144387631E-2</v>
      </c>
      <c r="F195" s="223"/>
      <c r="G195" s="136">
        <v>3.8270187520000002E-3</v>
      </c>
      <c r="H195" s="136">
        <v>1.887729757E-2</v>
      </c>
      <c r="I195" s="136">
        <v>4.5060658580000003E-2</v>
      </c>
      <c r="J195" s="223"/>
      <c r="K195" s="136">
        <v>-5.3146807959999999E-3</v>
      </c>
      <c r="L195" s="136">
        <v>1.341166039E-2</v>
      </c>
      <c r="M195" s="136">
        <v>-6.1545347730000005E-4</v>
      </c>
      <c r="N195" s="133"/>
      <c r="O195" s="40">
        <v>1.1196272918545304E-2</v>
      </c>
      <c r="P195" s="40">
        <v>-2.2939450520138686E-2</v>
      </c>
      <c r="Q195" s="40">
        <v>-2.4537296690970278E-2</v>
      </c>
      <c r="S195" s="136">
        <v>-2.199074074E-2</v>
      </c>
      <c r="T195" s="136">
        <v>-1.189909567E-3</v>
      </c>
      <c r="U195" s="136">
        <v>-2.7886224210000002E-3</v>
      </c>
    </row>
    <row r="196" spans="3:21" ht="16.2" thickBot="1" x14ac:dyDescent="0.35">
      <c r="C196" s="136">
        <v>4.703832753E-2</v>
      </c>
      <c r="D196" s="136">
        <v>5.4926108369999997E-2</v>
      </c>
      <c r="E196" s="136">
        <v>5.4926108369999997E-2</v>
      </c>
      <c r="F196" s="223"/>
      <c r="G196" s="136">
        <v>2.439954251E-2</v>
      </c>
      <c r="H196" s="136">
        <v>8.7762067280000005E-3</v>
      </c>
      <c r="I196" s="136">
        <v>2.7086788279999999E-2</v>
      </c>
      <c r="J196" s="223"/>
      <c r="K196" s="136">
        <v>-6.8209500610000003E-4</v>
      </c>
      <c r="L196" s="136">
        <v>-1.2140435309999999E-2</v>
      </c>
      <c r="M196" s="136">
        <v>2.1554137269999999E-2</v>
      </c>
      <c r="N196" s="133"/>
      <c r="O196" s="40">
        <v>4.5106635951549415E-2</v>
      </c>
      <c r="P196" s="40">
        <v>4.6410046410044932E-3</v>
      </c>
      <c r="Q196" s="40">
        <v>-1.1499209429351488E-3</v>
      </c>
      <c r="S196" s="136">
        <v>-9.4674556209999993E-3</v>
      </c>
      <c r="T196" s="136">
        <v>1.4295925660000001E-3</v>
      </c>
      <c r="U196" s="136">
        <v>2.9642058169999999E-2</v>
      </c>
    </row>
    <row r="197" spans="3:21" ht="16.2" thickBot="1" x14ac:dyDescent="0.35">
      <c r="C197" s="136">
        <v>-2.9545352340000001E-2</v>
      </c>
      <c r="D197" s="136">
        <v>2.1013308429999999E-3</v>
      </c>
      <c r="E197" s="136">
        <v>2.1013308429999999E-3</v>
      </c>
      <c r="F197" s="223"/>
      <c r="G197" s="136">
        <v>1.6375139560000002E-2</v>
      </c>
      <c r="H197" s="136">
        <v>1.7399709999999999E-2</v>
      </c>
      <c r="I197" s="136">
        <v>-2.206673843E-2</v>
      </c>
      <c r="J197" s="223"/>
      <c r="K197" s="136">
        <v>-3.7703346169999999E-3</v>
      </c>
      <c r="L197" s="136">
        <v>-7.0859167399999999E-3</v>
      </c>
      <c r="M197" s="136">
        <v>-1.60574341E-2</v>
      </c>
      <c r="N197" s="133"/>
      <c r="O197" s="40">
        <v>-4.0102389078498356E-2</v>
      </c>
      <c r="P197" s="40">
        <v>-5.4347826086955367E-3</v>
      </c>
      <c r="Q197" s="40">
        <v>2.0578500503669692E-2</v>
      </c>
      <c r="S197" s="136">
        <v>-8.9605734769999997E-3</v>
      </c>
      <c r="T197" s="136">
        <v>-1.11824887E-2</v>
      </c>
      <c r="U197" s="136">
        <v>-1.8468223789999998E-2</v>
      </c>
    </row>
    <row r="198" spans="3:21" ht="16.2" thickBot="1" x14ac:dyDescent="0.35">
      <c r="C198" s="136">
        <v>8.8507877660000001E-3</v>
      </c>
      <c r="D198" s="136">
        <v>-9.5526561039999992E-3</v>
      </c>
      <c r="E198" s="136">
        <v>-9.5526561039999992E-3</v>
      </c>
      <c r="F198" s="223"/>
      <c r="G198" s="136">
        <v>6.9571585500000001E-3</v>
      </c>
      <c r="H198" s="136">
        <v>-1.90023753E-3</v>
      </c>
      <c r="I198" s="136">
        <v>-2.7517886629999998E-2</v>
      </c>
      <c r="J198" s="223"/>
      <c r="K198" s="136">
        <v>2.161465555E-2</v>
      </c>
      <c r="L198" s="136">
        <v>1.7172167709999998E-2</v>
      </c>
      <c r="M198" s="136">
        <v>3.5646652560000001E-3</v>
      </c>
      <c r="N198" s="133"/>
      <c r="O198" s="40">
        <v>-1.6888888888888856E-2</v>
      </c>
      <c r="P198" s="40">
        <v>1.6666666666666649E-2</v>
      </c>
      <c r="Q198" s="40">
        <v>-3.9481105470953346E-3</v>
      </c>
      <c r="S198" s="136">
        <v>-3.0138637729999998E-3</v>
      </c>
      <c r="T198" s="136">
        <v>2.1655437920000001E-3</v>
      </c>
      <c r="U198" s="136">
        <v>-1.217487548E-2</v>
      </c>
    </row>
    <row r="199" spans="3:21" ht="16.2" thickBot="1" x14ac:dyDescent="0.35">
      <c r="C199" s="136">
        <v>6.93583207E-3</v>
      </c>
      <c r="D199" s="136">
        <v>-1.8348623849999999E-2</v>
      </c>
      <c r="E199" s="136">
        <v>-1.8348623849999999E-2</v>
      </c>
      <c r="F199" s="223"/>
      <c r="G199" s="136">
        <v>-2.9090909089999999E-2</v>
      </c>
      <c r="H199" s="136">
        <v>-3.4745359349999998E-2</v>
      </c>
      <c r="I199" s="136">
        <v>0</v>
      </c>
      <c r="J199" s="223"/>
      <c r="K199" s="136">
        <v>-2.3488646889999999E-2</v>
      </c>
      <c r="L199" s="136">
        <v>-2.7022582770000001E-2</v>
      </c>
      <c r="M199" s="136">
        <v>2.275502276E-2</v>
      </c>
      <c r="N199" s="133"/>
      <c r="O199" s="40">
        <v>-1.9062688366485801E-2</v>
      </c>
      <c r="P199" s="40">
        <v>4.0042999193765166E-2</v>
      </c>
      <c r="Q199" s="40">
        <v>-7.0781426953563358E-4</v>
      </c>
      <c r="S199" s="136">
        <v>-1.148730351E-2</v>
      </c>
      <c r="T199" s="136">
        <v>-1.272509004E-2</v>
      </c>
      <c r="U199" s="136">
        <v>-2.2969187679999999E-2</v>
      </c>
    </row>
    <row r="200" spans="3:21" ht="16.2" thickBot="1" x14ac:dyDescent="0.35">
      <c r="C200" s="136">
        <v>2.1348417120000001E-2</v>
      </c>
      <c r="D200" s="136">
        <v>-3.3069734000000003E-2</v>
      </c>
      <c r="E200" s="136">
        <v>-3.3069734000000003E-2</v>
      </c>
      <c r="F200" s="223"/>
      <c r="G200" s="136">
        <v>-4.4194756549999999E-2</v>
      </c>
      <c r="H200" s="136">
        <v>-4.6844181460000002E-2</v>
      </c>
      <c r="I200" s="136">
        <v>-2.716468591E-2</v>
      </c>
      <c r="J200" s="223"/>
      <c r="K200" s="136">
        <v>-2.1976943830000002E-2</v>
      </c>
      <c r="L200" s="136">
        <v>3.7744352429999999E-3</v>
      </c>
      <c r="M200" s="136">
        <v>4.1729976119999998E-2</v>
      </c>
      <c r="N200" s="133"/>
      <c r="O200" s="40">
        <v>-2.7114217681849743E-2</v>
      </c>
      <c r="P200" s="40">
        <v>-2.2480620155038874E-2</v>
      </c>
      <c r="Q200" s="40">
        <v>-5.5531945034707486E-2</v>
      </c>
      <c r="S200" s="136">
        <v>-2.4464831799999999E-3</v>
      </c>
      <c r="T200" s="136">
        <v>-6.3229571979999998E-3</v>
      </c>
      <c r="U200" s="136">
        <v>-2.981651376E-2</v>
      </c>
    </row>
    <row r="201" spans="3:21" ht="16.2" thickBot="1" x14ac:dyDescent="0.35">
      <c r="C201" s="136">
        <v>8.5305940150000002E-3</v>
      </c>
      <c r="D201" s="136">
        <v>1.7100371749999999E-2</v>
      </c>
      <c r="E201" s="136">
        <v>1.7100371749999999E-2</v>
      </c>
      <c r="F201" s="223"/>
      <c r="G201" s="136">
        <v>3.9576802510000002E-2</v>
      </c>
      <c r="H201" s="136">
        <v>1.500258665E-2</v>
      </c>
      <c r="I201" s="136">
        <v>1.2216404889999999E-2</v>
      </c>
      <c r="J201" s="223"/>
      <c r="K201" s="136">
        <v>1.451238067E-2</v>
      </c>
      <c r="L201" s="136">
        <v>2.0372656860000001E-2</v>
      </c>
      <c r="M201" s="136">
        <v>4.6882325360000001E-3</v>
      </c>
      <c r="N201" s="133"/>
      <c r="O201" s="40">
        <v>1.5869256276646249E-2</v>
      </c>
      <c r="P201" s="40">
        <v>-2.2204599524187057E-2</v>
      </c>
      <c r="Q201" s="40">
        <v>2.1598920053997266E-2</v>
      </c>
      <c r="S201" s="136">
        <v>7.3574494180000003E-3</v>
      </c>
      <c r="T201" s="136">
        <v>6.8526676459999998E-3</v>
      </c>
      <c r="U201" s="136">
        <v>1.2411347519999999E-2</v>
      </c>
    </row>
    <row r="202" spans="3:21" ht="16.2" thickBot="1" x14ac:dyDescent="0.35">
      <c r="C202" s="136">
        <v>-6.8818918559999998E-2</v>
      </c>
      <c r="D202" s="136">
        <v>7.6754385960000004E-2</v>
      </c>
      <c r="E202" s="136">
        <v>7.6754385960000004E-2</v>
      </c>
      <c r="F202" s="223"/>
      <c r="G202" s="136">
        <v>6.2947606480000001E-2</v>
      </c>
      <c r="H202" s="136">
        <v>7.6452599389999999E-3</v>
      </c>
      <c r="I202" s="136">
        <v>3.4482758619999998E-3</v>
      </c>
      <c r="J202" s="223"/>
      <c r="K202" s="136">
        <v>2.5379455820000001E-3</v>
      </c>
      <c r="L202" s="136">
        <v>3.960178208E-3</v>
      </c>
      <c r="M202" s="136">
        <v>8.658682014E-3</v>
      </c>
      <c r="N202" s="133"/>
      <c r="O202" s="40">
        <v>1.7642029999222854E-2</v>
      </c>
      <c r="P202" s="40">
        <v>1.3246823465801428E-2</v>
      </c>
      <c r="Q202" s="40">
        <v>1.3360739979444966E-2</v>
      </c>
      <c r="S202" s="136">
        <v>1.2172854529999999E-3</v>
      </c>
      <c r="T202" s="136">
        <v>-6.8060281959999996E-3</v>
      </c>
      <c r="U202" s="136">
        <v>5.8377116170000003E-3</v>
      </c>
    </row>
    <row r="203" spans="3:21" ht="16.2" thickBot="1" x14ac:dyDescent="0.35">
      <c r="C203" s="136">
        <v>-1.055785419E-2</v>
      </c>
      <c r="D203" s="136">
        <v>4.5259108400000003E-3</v>
      </c>
      <c r="E203" s="136">
        <v>4.5259108400000003E-3</v>
      </c>
      <c r="F203" s="223"/>
      <c r="G203" s="136">
        <v>-3.29787234E-2</v>
      </c>
      <c r="H203" s="136">
        <v>-4.1982802229999998E-2</v>
      </c>
      <c r="I203" s="136">
        <v>-3.7800687290000003E-2</v>
      </c>
      <c r="J203" s="223"/>
      <c r="K203" s="136">
        <v>-3.1726201240000001E-3</v>
      </c>
      <c r="L203" s="136">
        <v>4.6677258530000001E-2</v>
      </c>
      <c r="M203" s="136">
        <v>2.1435180429999999E-2</v>
      </c>
      <c r="N203" s="133"/>
      <c r="O203" s="40">
        <v>-3.6810753016648878E-2</v>
      </c>
      <c r="P203" s="40">
        <v>-3.7620064034151461E-2</v>
      </c>
      <c r="Q203" s="40">
        <v>-3.4048101999420377E-2</v>
      </c>
      <c r="S203" s="136">
        <v>-3.6474164130000002E-3</v>
      </c>
      <c r="T203" s="136">
        <v>-2.0802741069999998E-2</v>
      </c>
      <c r="U203" s="136">
        <v>-7.5449796869999997E-3</v>
      </c>
    </row>
    <row r="204" spans="3:21" ht="16.2" thickBot="1" x14ac:dyDescent="0.35">
      <c r="C204" s="136">
        <v>-7.4501321800000001E-3</v>
      </c>
      <c r="D204" s="136">
        <v>-1.8247353010000002E-2</v>
      </c>
      <c r="E204" s="136">
        <v>-1.8247353010000002E-2</v>
      </c>
      <c r="F204" s="223"/>
      <c r="G204" s="136">
        <v>-3.0069673630000002E-2</v>
      </c>
      <c r="H204" s="136">
        <v>-2.0591341079999999E-2</v>
      </c>
      <c r="I204" s="136">
        <v>-1.845238095E-2</v>
      </c>
      <c r="J204" s="223"/>
      <c r="K204" s="136">
        <v>-1.195580475E-2</v>
      </c>
      <c r="L204" s="136">
        <v>-2.2193143160000001E-2</v>
      </c>
      <c r="M204" s="136">
        <v>-1.509737809E-2</v>
      </c>
      <c r="N204" s="133"/>
      <c r="O204" s="40">
        <v>-4.6701554075483737E-2</v>
      </c>
      <c r="P204" s="40">
        <v>-5.1566398669254214E-2</v>
      </c>
      <c r="Q204" s="40">
        <v>-2.9548522573871288E-2</v>
      </c>
      <c r="S204" s="136">
        <v>-2.8676021959999999E-2</v>
      </c>
      <c r="T204" s="136">
        <v>-1.799550112E-2</v>
      </c>
      <c r="U204" s="136">
        <v>-1.929824561E-2</v>
      </c>
    </row>
    <row r="205" spans="3:21" ht="16.2" thickBot="1" x14ac:dyDescent="0.35">
      <c r="C205" s="136">
        <v>-1.6464891039999999E-3</v>
      </c>
      <c r="D205" s="136">
        <v>-3.0748049560000001E-2</v>
      </c>
      <c r="E205" s="136">
        <v>-3.0748049560000001E-2</v>
      </c>
      <c r="F205" s="223"/>
      <c r="G205" s="136">
        <v>-3.2892249530000001E-2</v>
      </c>
      <c r="H205" s="136">
        <v>-1.5094339619999999E-2</v>
      </c>
      <c r="I205" s="136">
        <v>-2.668283808E-2</v>
      </c>
      <c r="J205" s="223"/>
      <c r="K205" s="136">
        <v>-9.1462905779999999E-3</v>
      </c>
      <c r="L205" s="136">
        <v>7.0660028910000004E-3</v>
      </c>
      <c r="M205" s="136">
        <v>-3.3723366210000002E-3</v>
      </c>
      <c r="N205" s="133"/>
      <c r="O205" s="40">
        <v>-3.3519088413873376E-2</v>
      </c>
      <c r="P205" s="40">
        <v>-5.875475007307799E-2</v>
      </c>
      <c r="Q205" s="40">
        <v>7.5734157650694722E-3</v>
      </c>
      <c r="S205" s="136">
        <v>-1.005025126E-2</v>
      </c>
      <c r="T205" s="136">
        <v>-2.265207432E-2</v>
      </c>
      <c r="U205" s="136">
        <v>-1.3118664279999999E-2</v>
      </c>
    </row>
    <row r="206" spans="3:21" ht="16.2" thickBot="1" x14ac:dyDescent="0.35">
      <c r="C206" s="136">
        <v>-4.6759798210000002E-2</v>
      </c>
      <c r="D206" s="136">
        <v>-1.5861742420000002E-2</v>
      </c>
      <c r="E206" s="136">
        <v>-1.5861742420000002E-2</v>
      </c>
      <c r="F206" s="223"/>
      <c r="G206" s="136">
        <v>-1.681000782E-2</v>
      </c>
      <c r="H206" s="136">
        <v>-1.806239737E-2</v>
      </c>
      <c r="I206" s="136">
        <v>7.4766355140000003E-3</v>
      </c>
      <c r="J206" s="223"/>
      <c r="K206" s="136">
        <v>-2.964609969E-3</v>
      </c>
      <c r="L206" s="136">
        <v>-2.886302025E-2</v>
      </c>
      <c r="M206" s="136">
        <v>1.6200974109999999E-2</v>
      </c>
      <c r="N206" s="133"/>
      <c r="O206" s="40">
        <v>3.4423407917383822E-3</v>
      </c>
      <c r="P206" s="40">
        <v>-2.9813664596273427E-2</v>
      </c>
      <c r="Q206" s="40">
        <v>-3.9730019941708793E-2</v>
      </c>
      <c r="S206" s="136">
        <v>1.9670050759999998E-2</v>
      </c>
      <c r="T206" s="136">
        <v>-1.848958333E-2</v>
      </c>
      <c r="U206" s="136">
        <v>-8.4592145020000002E-3</v>
      </c>
    </row>
    <row r="207" spans="3:21" ht="16.2" thickBot="1" x14ac:dyDescent="0.35">
      <c r="C207" s="136">
        <v>-1.0177081209999999E-2</v>
      </c>
      <c r="D207" s="136">
        <v>2.405580948E-4</v>
      </c>
      <c r="E207" s="136">
        <v>2.405580948E-4</v>
      </c>
      <c r="F207" s="223"/>
      <c r="G207" s="136">
        <v>1.510934394E-2</v>
      </c>
      <c r="H207" s="136">
        <v>1.059085842E-2</v>
      </c>
      <c r="I207" s="136">
        <v>-1.2368583799999999E-2</v>
      </c>
      <c r="J207" s="223"/>
      <c r="K207" s="136">
        <v>-6.0820057100000003E-3</v>
      </c>
      <c r="L207" s="136">
        <v>2.178434592E-2</v>
      </c>
      <c r="M207" s="136">
        <v>2.4267191359999999E-2</v>
      </c>
      <c r="N207" s="133"/>
      <c r="O207" s="40">
        <v>6.0891938250428037E-3</v>
      </c>
      <c r="P207" s="40">
        <v>5.2176696542893697E-2</v>
      </c>
      <c r="Q207" s="40">
        <v>-3.6741214057508624E-3</v>
      </c>
      <c r="S207" s="136">
        <v>-3.3602986930000002E-2</v>
      </c>
      <c r="T207" s="136">
        <v>5.3064473339999995E-4</v>
      </c>
      <c r="U207" s="136">
        <v>6.7032297380000003E-3</v>
      </c>
    </row>
    <row r="208" spans="3:21" ht="16.2" thickBot="1" x14ac:dyDescent="0.35">
      <c r="C208" s="136">
        <v>3.4340941809999997E-2</v>
      </c>
      <c r="D208" s="136">
        <v>-4.0885040889999998E-3</v>
      </c>
      <c r="E208" s="136">
        <v>-4.0885040889999998E-3</v>
      </c>
      <c r="F208" s="223"/>
      <c r="G208" s="136">
        <v>-5.4837446139999997E-3</v>
      </c>
      <c r="H208" s="136">
        <v>-2.5923883070000001E-2</v>
      </c>
      <c r="I208" s="136">
        <v>-1.5654351909999999E-2</v>
      </c>
      <c r="J208" s="223"/>
      <c r="K208" s="136">
        <v>1.3411296769999999E-2</v>
      </c>
      <c r="L208" s="136">
        <v>-2.7105206770000001E-2</v>
      </c>
      <c r="M208" s="136">
        <v>1.6747118509999999E-2</v>
      </c>
      <c r="N208" s="133"/>
      <c r="O208" s="40">
        <v>-4.5179439093001065E-3</v>
      </c>
      <c r="P208" s="40">
        <v>1.8253726802555565E-2</v>
      </c>
      <c r="Q208" s="40">
        <v>-3.6395703062369666E-2</v>
      </c>
      <c r="S208" s="136">
        <v>-1.223438506E-2</v>
      </c>
      <c r="T208" s="136">
        <v>2.3335985149999999E-2</v>
      </c>
      <c r="U208" s="136">
        <v>-5.4479418889999999E-3</v>
      </c>
    </row>
    <row r="209" spans="3:21" ht="16.2" thickBot="1" x14ac:dyDescent="0.35">
      <c r="C209" s="136">
        <v>-2.2664015900000001E-2</v>
      </c>
      <c r="D209" s="136">
        <v>7.727602028E-3</v>
      </c>
      <c r="E209" s="136">
        <v>7.727602028E-3</v>
      </c>
      <c r="F209" s="223"/>
      <c r="G209" s="136">
        <v>8.6648286730000006E-3</v>
      </c>
      <c r="H209" s="136">
        <v>2.8878822200000001E-2</v>
      </c>
      <c r="I209" s="136">
        <v>1.908396947E-2</v>
      </c>
      <c r="J209" s="223"/>
      <c r="K209" s="136">
        <v>-6.893659846E-3</v>
      </c>
      <c r="L209" s="136">
        <v>3.325624931E-2</v>
      </c>
      <c r="M209" s="136">
        <v>2.8970061040000002E-2</v>
      </c>
      <c r="N209" s="133"/>
      <c r="O209" s="40">
        <v>3.1169720842610115E-2</v>
      </c>
      <c r="P209" s="40">
        <v>4.9297878697340862E-2</v>
      </c>
      <c r="Q209" s="40">
        <v>5.8402662229617271E-2</v>
      </c>
      <c r="S209" s="136">
        <v>4.3024771840000003E-2</v>
      </c>
      <c r="T209" s="136">
        <v>1.8916817830000002E-2</v>
      </c>
      <c r="U209" s="136">
        <v>1.3390139989999999E-2</v>
      </c>
    </row>
    <row r="210" spans="3:21" ht="16.2" thickBot="1" x14ac:dyDescent="0.35">
      <c r="C210" s="136">
        <v>-1.5764849470000001E-3</v>
      </c>
      <c r="D210" s="136">
        <v>7.4287083629999999E-3</v>
      </c>
      <c r="E210" s="136">
        <v>7.4287083629999999E-3</v>
      </c>
      <c r="F210" s="223"/>
      <c r="G210" s="136">
        <v>6.6380320189999995E-2</v>
      </c>
      <c r="H210" s="136">
        <v>2.20143093E-2</v>
      </c>
      <c r="I210" s="136">
        <v>1.186017478E-2</v>
      </c>
      <c r="J210" s="223"/>
      <c r="K210" s="136">
        <v>3.4960901209999999E-2</v>
      </c>
      <c r="L210" s="136">
        <v>5.280827028E-2</v>
      </c>
      <c r="M210" s="136">
        <v>-8.3804143129999994E-2</v>
      </c>
      <c r="N210" s="133"/>
      <c r="O210" s="40">
        <v>1.1542933067596631E-2</v>
      </c>
      <c r="P210" s="40">
        <v>-2.5626423690203962E-3</v>
      </c>
      <c r="Q210" s="40">
        <v>8.8036472252790796E-3</v>
      </c>
      <c r="S210" s="136">
        <v>8.8749999999999996E-2</v>
      </c>
      <c r="T210" s="136">
        <v>2.7975584940000001E-3</v>
      </c>
      <c r="U210" s="136">
        <v>9.0090090090000005E-3</v>
      </c>
    </row>
    <row r="211" spans="3:21" ht="16.2" thickBot="1" x14ac:dyDescent="0.35">
      <c r="C211" s="136">
        <v>1.5331329899999999E-2</v>
      </c>
      <c r="D211" s="136">
        <v>-2.378686965E-4</v>
      </c>
      <c r="E211" s="136">
        <v>-2.378686965E-4</v>
      </c>
      <c r="F211" s="223"/>
      <c r="G211" s="136">
        <v>1.1717319659999999E-2</v>
      </c>
      <c r="H211" s="136">
        <v>5.3850296179999996E-3</v>
      </c>
      <c r="I211" s="136">
        <v>1.6656384949999999E-2</v>
      </c>
      <c r="J211" s="223"/>
      <c r="K211" s="136">
        <v>-1.9876303460000001E-2</v>
      </c>
      <c r="L211" s="136">
        <v>1.680417067E-2</v>
      </c>
      <c r="M211" s="136">
        <v>-4.8869475850000003E-2</v>
      </c>
      <c r="N211" s="133"/>
      <c r="O211" s="40">
        <v>3.0046794187669434E-2</v>
      </c>
      <c r="P211" s="40">
        <v>6.5087068227233827E-2</v>
      </c>
      <c r="Q211" s="40">
        <v>1.7921146953404885E-2</v>
      </c>
      <c r="S211" s="136">
        <v>2.1814006890000001E-2</v>
      </c>
      <c r="T211" s="136">
        <v>2.358610195E-2</v>
      </c>
      <c r="U211" s="136">
        <v>1.9047619049999999E-2</v>
      </c>
    </row>
    <row r="212" spans="3:21" ht="16.2" thickBot="1" x14ac:dyDescent="0.35">
      <c r="C212" s="136">
        <v>5.5633590849999998E-2</v>
      </c>
      <c r="D212" s="136">
        <v>3.1406138469999997E-2</v>
      </c>
      <c r="E212" s="136">
        <v>3.1406138469999997E-2</v>
      </c>
      <c r="F212" s="223"/>
      <c r="G212" s="136">
        <v>-4.3431053200000003E-3</v>
      </c>
      <c r="H212" s="136">
        <v>4.6063202999999997E-2</v>
      </c>
      <c r="I212" s="136">
        <v>3.822815534E-2</v>
      </c>
      <c r="J212" s="223"/>
      <c r="K212" s="136">
        <v>2.395897504E-2</v>
      </c>
      <c r="L212" s="136">
        <v>-1.0951266859999999E-3</v>
      </c>
      <c r="M212" s="136">
        <v>7.9420822299999996E-3</v>
      </c>
      <c r="N212" s="133"/>
      <c r="O212" s="40">
        <v>-1.9925081692834939E-3</v>
      </c>
      <c r="P212" s="40">
        <v>6.1645671401768121E-3</v>
      </c>
      <c r="Q212" s="40">
        <v>4.2865890998163066E-3</v>
      </c>
      <c r="S212" s="136">
        <v>2.921348315E-2</v>
      </c>
      <c r="T212" s="136">
        <v>-4.7076313179999999E-3</v>
      </c>
      <c r="U212" s="136">
        <v>-1.109813084E-2</v>
      </c>
    </row>
    <row r="213" spans="3:21" ht="16.2" thickBot="1" x14ac:dyDescent="0.35">
      <c r="C213" s="136">
        <v>-1.454165281E-2</v>
      </c>
      <c r="D213" s="136">
        <v>8.4429065740000003E-2</v>
      </c>
      <c r="E213" s="136">
        <v>8.4429065740000003E-2</v>
      </c>
      <c r="F213" s="223"/>
      <c r="G213" s="136">
        <v>-3.2715376230000003E-2</v>
      </c>
      <c r="H213" s="136">
        <v>0</v>
      </c>
      <c r="I213" s="136">
        <v>5.8445353590000004E-3</v>
      </c>
      <c r="J213" s="223"/>
      <c r="K213" s="136">
        <v>-1.3886178860000001E-2</v>
      </c>
      <c r="L213" s="136">
        <v>-2.142821548E-3</v>
      </c>
      <c r="M213" s="136">
        <v>1.90287307E-2</v>
      </c>
      <c r="N213" s="133"/>
      <c r="O213" s="40">
        <v>6.1491774476920983E-3</v>
      </c>
      <c r="P213" s="40">
        <v>-3.9957378795950609E-3</v>
      </c>
      <c r="Q213" s="40">
        <v>4.4359756097561147E-2</v>
      </c>
      <c r="S213" s="136">
        <v>1.364628821E-2</v>
      </c>
      <c r="T213" s="136">
        <v>-1.6430171770000002E-2</v>
      </c>
      <c r="U213" s="136">
        <v>2.3036030709999999E-2</v>
      </c>
    </row>
    <row r="214" spans="3:21" ht="16.2" thickBot="1" x14ac:dyDescent="0.35">
      <c r="C214" s="136">
        <v>-1.2103968749999999E-2</v>
      </c>
      <c r="D214" s="136">
        <v>-3.5737077220000003E-2</v>
      </c>
      <c r="E214" s="136">
        <v>-3.5737077220000003E-2</v>
      </c>
      <c r="F214" s="223"/>
      <c r="G214" s="136">
        <v>7.515971439E-4</v>
      </c>
      <c r="H214" s="136">
        <v>2.0481310799999999E-2</v>
      </c>
      <c r="I214" s="136">
        <v>1.9755955839999999E-2</v>
      </c>
      <c r="J214" s="223"/>
      <c r="K214" s="136">
        <v>-9.3328496519999998E-3</v>
      </c>
      <c r="L214" s="136">
        <v>3.9153016380000003E-2</v>
      </c>
      <c r="M214" s="136">
        <v>5.2075114410000001E-3</v>
      </c>
      <c r="N214" s="133"/>
      <c r="O214" s="40">
        <v>3.1827922851019846E-2</v>
      </c>
      <c r="P214" s="40">
        <v>2.9419630917357428E-3</v>
      </c>
      <c r="Q214" s="40">
        <v>2.6127572617136066E-2</v>
      </c>
      <c r="S214" s="136">
        <v>7.0005385029999999E-3</v>
      </c>
      <c r="T214" s="136">
        <v>-1.5186028849999999E-3</v>
      </c>
      <c r="U214" s="136">
        <v>1.3279445730000001E-2</v>
      </c>
    </row>
    <row r="215" spans="3:21" ht="16.2" thickBot="1" x14ac:dyDescent="0.35">
      <c r="C215" s="136">
        <v>2.3137752609999999E-2</v>
      </c>
      <c r="D215" s="136">
        <v>-3.1767041689999997E-2</v>
      </c>
      <c r="E215" s="136">
        <v>-3.1767041689999997E-2</v>
      </c>
      <c r="F215" s="223"/>
      <c r="G215" s="136">
        <v>4.1306796850000002E-3</v>
      </c>
      <c r="H215" s="136">
        <v>1.354741596E-2</v>
      </c>
      <c r="I215" s="136">
        <v>-7.977207977E-3</v>
      </c>
      <c r="J215" s="223"/>
      <c r="K215" s="136">
        <v>-1.55126498E-2</v>
      </c>
      <c r="L215" s="136">
        <v>3.767781622E-2</v>
      </c>
      <c r="M215" s="136">
        <v>-1.67451596E-2</v>
      </c>
      <c r="N215" s="133"/>
      <c r="O215" s="40">
        <v>-2.984615384615381E-2</v>
      </c>
      <c r="P215" s="40">
        <v>-1.8933333333333358E-2</v>
      </c>
      <c r="Q215" s="40">
        <v>-5.4054054054053407E-3</v>
      </c>
      <c r="S215" s="136">
        <v>-2.139037433E-2</v>
      </c>
      <c r="T215" s="136">
        <v>4.3092522180000004E-3</v>
      </c>
      <c r="U215" s="136">
        <v>-2.2792022790000002E-2</v>
      </c>
    </row>
    <row r="216" spans="3:21" ht="16.2" thickBot="1" x14ac:dyDescent="0.35">
      <c r="C216" s="136">
        <v>-1.8511450379999999E-2</v>
      </c>
      <c r="D216" s="136">
        <v>1.321485532E-2</v>
      </c>
      <c r="E216" s="136">
        <v>1.321485532E-2</v>
      </c>
      <c r="F216" s="223"/>
      <c r="G216" s="136">
        <v>-2.9917726249999999E-3</v>
      </c>
      <c r="H216" s="136">
        <v>-9.9009900989999993E-3</v>
      </c>
      <c r="I216" s="136">
        <v>-2.757036186E-2</v>
      </c>
      <c r="J216" s="223"/>
      <c r="K216" s="136">
        <v>0.17219517140000001</v>
      </c>
      <c r="L216" s="136">
        <v>1.0605779920000001E-2</v>
      </c>
      <c r="M216" s="136">
        <v>3.0175625330000001E-2</v>
      </c>
      <c r="N216" s="133"/>
      <c r="O216" s="40">
        <v>1.1496986996511258E-2</v>
      </c>
      <c r="P216" s="40">
        <v>2.0657787442239686E-2</v>
      </c>
      <c r="Q216" s="40">
        <v>-1.2728832951945088E-2</v>
      </c>
      <c r="S216" s="136">
        <v>-2.7868852459999999E-2</v>
      </c>
      <c r="T216" s="136">
        <v>7.8243311460000006E-3</v>
      </c>
      <c r="U216" s="136">
        <v>-2.3323615159999998E-2</v>
      </c>
    </row>
    <row r="217" spans="3:21" ht="16.2" thickBot="1" x14ac:dyDescent="0.35">
      <c r="C217" s="136">
        <v>4.8609760839999998E-4</v>
      </c>
      <c r="D217" s="136">
        <v>-1.4616595459999999E-2</v>
      </c>
      <c r="E217" s="136">
        <v>-1.4616595459999999E-2</v>
      </c>
      <c r="F217" s="223"/>
      <c r="G217" s="136">
        <v>-1.350337584E-2</v>
      </c>
      <c r="H217" s="136">
        <v>-5.4999999999999997E-3</v>
      </c>
      <c r="I217" s="136">
        <v>-2.9533372710000001E-3</v>
      </c>
      <c r="J217" s="223"/>
      <c r="K217" s="136">
        <v>4.391848038E-2</v>
      </c>
      <c r="L217" s="136">
        <v>1.1136061589999999E-2</v>
      </c>
      <c r="M217" s="136">
        <v>3.5439375939999997E-2</v>
      </c>
      <c r="N217" s="133"/>
      <c r="O217" s="40">
        <v>3.0257897624833354E-2</v>
      </c>
      <c r="P217" s="40">
        <v>1.1717709720372966E-2</v>
      </c>
      <c r="Q217" s="40">
        <v>6.3740402723453243E-3</v>
      </c>
      <c r="S217" s="136">
        <v>4.2720629570000002E-2</v>
      </c>
      <c r="T217" s="136">
        <v>-7.2627097419999996E-3</v>
      </c>
      <c r="U217" s="136">
        <v>1.3731343280000001E-2</v>
      </c>
    </row>
    <row r="218" spans="3:21" ht="16.2" thickBot="1" x14ac:dyDescent="0.35">
      <c r="C218" s="136">
        <v>-1.433291225E-2</v>
      </c>
      <c r="D218" s="136">
        <v>1.8712916480000001E-2</v>
      </c>
      <c r="E218" s="136">
        <v>1.8712916480000001E-2</v>
      </c>
      <c r="F218" s="223"/>
      <c r="G218" s="136">
        <v>-1.102661597E-2</v>
      </c>
      <c r="H218" s="136">
        <v>-2.4635495220000001E-2</v>
      </c>
      <c r="I218" s="136">
        <v>-1.54028436E-2</v>
      </c>
      <c r="J218" s="223"/>
      <c r="K218" s="136">
        <v>2.1014672969999999E-2</v>
      </c>
      <c r="L218" s="136">
        <v>-2.1754894850000001E-2</v>
      </c>
      <c r="M218" s="136">
        <v>-5.6378785609999997E-3</v>
      </c>
      <c r="N218" s="133"/>
      <c r="O218" s="40">
        <v>-2.792360952598345E-2</v>
      </c>
      <c r="P218" s="40">
        <v>2.632271650434362E-3</v>
      </c>
      <c r="Q218" s="40">
        <v>-2.0440477904131303E-2</v>
      </c>
      <c r="S218" s="136">
        <v>-1.6172506740000001E-3</v>
      </c>
      <c r="T218" s="136">
        <v>-4.3642785070000002E-2</v>
      </c>
      <c r="U218" s="136">
        <v>-7.067137809E-3</v>
      </c>
    </row>
    <row r="219" spans="3:21" ht="16.2" thickBot="1" x14ac:dyDescent="0.35">
      <c r="C219" s="136">
        <v>-1.9519889580000001E-2</v>
      </c>
      <c r="D219" s="136">
        <v>6.4964157710000001E-3</v>
      </c>
      <c r="E219" s="136">
        <v>6.4964157710000001E-3</v>
      </c>
      <c r="F219" s="223"/>
      <c r="G219" s="136">
        <v>1.6916570549999999E-2</v>
      </c>
      <c r="H219" s="136">
        <v>1.4948453610000001E-2</v>
      </c>
      <c r="I219" s="136">
        <v>2.7075812269999999E-2</v>
      </c>
      <c r="J219" s="223"/>
      <c r="K219" s="136">
        <v>-1.295010758E-2</v>
      </c>
      <c r="L219" s="136">
        <v>-1.964418087E-2</v>
      </c>
      <c r="M219" s="136">
        <v>-8.3793276469999994E-3</v>
      </c>
      <c r="N219" s="133"/>
      <c r="O219" s="40">
        <v>-4.8841577958672409E-2</v>
      </c>
      <c r="P219" s="40">
        <v>1.5752165922813116E-3</v>
      </c>
      <c r="Q219" s="40">
        <v>-1.2196914033798653E-2</v>
      </c>
      <c r="S219" s="136">
        <v>-1.9438444919999999E-2</v>
      </c>
      <c r="T219" s="136">
        <v>-1.6354523869999998E-2</v>
      </c>
      <c r="U219" s="136">
        <v>2.90628707E-2</v>
      </c>
    </row>
    <row r="220" spans="3:21" ht="16.2" thickBot="1" x14ac:dyDescent="0.35">
      <c r="C220" s="136">
        <v>5.7262078330000001E-2</v>
      </c>
      <c r="D220" s="136">
        <v>-2.2924549299999999E-2</v>
      </c>
      <c r="E220" s="136">
        <v>-2.2924549299999999E-2</v>
      </c>
      <c r="F220" s="223"/>
      <c r="G220" s="136">
        <v>-7.9395085070000006E-3</v>
      </c>
      <c r="H220" s="136">
        <v>5.3834433719999998E-2</v>
      </c>
      <c r="I220" s="136">
        <v>8.2015231399999999E-3</v>
      </c>
      <c r="J220" s="223"/>
      <c r="K220" s="136">
        <v>8.088618354E-3</v>
      </c>
      <c r="L220" s="136">
        <v>-1.923440454E-2</v>
      </c>
      <c r="M220" s="136">
        <v>-5.2117593480000002E-3</v>
      </c>
      <c r="N220" s="133"/>
      <c r="O220" s="40">
        <v>2.3288347597103319E-2</v>
      </c>
      <c r="P220" s="40">
        <v>-2.6212319790301444E-2</v>
      </c>
      <c r="Q220" s="40">
        <v>4.016661707825056E-2</v>
      </c>
      <c r="S220" s="136">
        <v>-9.3612334799999999E-3</v>
      </c>
      <c r="T220" s="136">
        <v>5.6315366050000001E-3</v>
      </c>
      <c r="U220" s="136">
        <v>-2.824207493E-2</v>
      </c>
    </row>
    <row r="221" spans="3:21" ht="16.2" thickBot="1" x14ac:dyDescent="0.35">
      <c r="C221" s="136">
        <v>5.8487874469999998E-3</v>
      </c>
      <c r="D221" s="136">
        <v>-9.1116173119999994E-3</v>
      </c>
      <c r="E221" s="136">
        <v>-9.1116173119999994E-3</v>
      </c>
      <c r="F221" s="223"/>
      <c r="G221" s="136">
        <v>2.667682927E-3</v>
      </c>
      <c r="H221" s="136">
        <v>-1.445783133E-2</v>
      </c>
      <c r="I221" s="136">
        <v>-1.5107495639999999E-2</v>
      </c>
      <c r="J221" s="223"/>
      <c r="K221" s="136">
        <v>-1.1817984009999999E-2</v>
      </c>
      <c r="L221" s="136">
        <v>-5.3486242949999999E-3</v>
      </c>
      <c r="M221" s="136">
        <v>1.6937945070000002E-2</v>
      </c>
      <c r="N221" s="133"/>
      <c r="O221" s="40">
        <v>-5.7901085645356218E-3</v>
      </c>
      <c r="P221" s="40">
        <v>-4.2799461641991825E-2</v>
      </c>
      <c r="Q221" s="40">
        <v>-3.4324942791761283E-3</v>
      </c>
      <c r="S221" s="136">
        <v>-2.8904947189999999E-2</v>
      </c>
      <c r="T221" s="136">
        <v>1.2800000000000001E-2</v>
      </c>
      <c r="U221" s="136">
        <v>4.7449584820000003E-3</v>
      </c>
    </row>
    <row r="222" spans="3:21" ht="16.2" thickBot="1" x14ac:dyDescent="0.35">
      <c r="C222" s="136">
        <v>-2.080083203E-3</v>
      </c>
      <c r="D222" s="136">
        <v>-1.287356322E-2</v>
      </c>
      <c r="E222" s="136">
        <v>-1.287356322E-2</v>
      </c>
      <c r="F222" s="223"/>
      <c r="G222" s="136">
        <v>1.0262257699999999E-2</v>
      </c>
      <c r="H222" s="136">
        <v>8.2640586799999999E-2</v>
      </c>
      <c r="I222" s="136">
        <v>4.4247787609999999E-2</v>
      </c>
      <c r="J222" s="223"/>
      <c r="K222" s="136">
        <v>-1.489065962E-2</v>
      </c>
      <c r="L222" s="136">
        <v>-1.438814068E-2</v>
      </c>
      <c r="M222" s="136">
        <v>-1.8606512280000001E-2</v>
      </c>
      <c r="N222" s="133"/>
      <c r="O222" s="40">
        <v>-3.23546064870986E-3</v>
      </c>
      <c r="P222" s="40">
        <v>2.587176602924619E-2</v>
      </c>
      <c r="Q222" s="40">
        <v>1.4351320321468759E-3</v>
      </c>
      <c r="S222" s="136">
        <v>1.144819691E-2</v>
      </c>
      <c r="T222" s="136">
        <v>-3.9494470770000002E-3</v>
      </c>
      <c r="U222" s="136">
        <v>3.6599763870000003E-2</v>
      </c>
    </row>
    <row r="223" spans="3:21" ht="16.2" thickBot="1" x14ac:dyDescent="0.35">
      <c r="C223" s="136">
        <v>-4.9741816289999997E-2</v>
      </c>
      <c r="D223" s="136">
        <v>-1.28085701E-2</v>
      </c>
      <c r="E223" s="136">
        <v>-1.28085701E-2</v>
      </c>
      <c r="F223" s="223"/>
      <c r="G223" s="136">
        <v>1.053423627E-2</v>
      </c>
      <c r="H223" s="136">
        <v>-5.0587172540000003E-2</v>
      </c>
      <c r="I223" s="136">
        <v>1.1299435030000001E-2</v>
      </c>
      <c r="J223" s="223"/>
      <c r="K223" s="136">
        <v>2.025677205E-2</v>
      </c>
      <c r="L223" s="136">
        <v>-1.553207176E-2</v>
      </c>
      <c r="M223" s="136">
        <v>-1.141633964E-2</v>
      </c>
      <c r="N223" s="133"/>
      <c r="O223" s="40">
        <v>-1.0387081067921735E-2</v>
      </c>
      <c r="P223" s="40">
        <v>-7.1271929824560862E-3</v>
      </c>
      <c r="Q223" s="40">
        <v>-3.8836342791630951E-2</v>
      </c>
      <c r="S223" s="136">
        <v>-2.4900962079999998E-2</v>
      </c>
      <c r="T223" s="136">
        <v>-2.5112344700000001E-2</v>
      </c>
      <c r="U223" s="136">
        <v>-1.082004556E-2</v>
      </c>
    </row>
    <row r="224" spans="3:21" ht="16.2" thickBot="1" x14ac:dyDescent="0.35">
      <c r="C224" s="136">
        <v>1.520514482E-2</v>
      </c>
      <c r="D224" s="136">
        <v>-3.5385704179999998E-2</v>
      </c>
      <c r="E224" s="136">
        <v>-3.5385704179999998E-2</v>
      </c>
      <c r="F224" s="223"/>
      <c r="G224" s="136">
        <v>-3.3879374529999999E-2</v>
      </c>
      <c r="H224" s="136">
        <v>1.141769743E-2</v>
      </c>
      <c r="I224" s="136">
        <v>-2.2346368719999999E-3</v>
      </c>
      <c r="J224" s="223"/>
      <c r="K224" s="136">
        <v>-2.149772015E-2</v>
      </c>
      <c r="L224" s="136">
        <v>-1.063457986E-2</v>
      </c>
      <c r="M224" s="136">
        <v>-1.5724081040000001E-2</v>
      </c>
      <c r="N224" s="133"/>
      <c r="O224" s="40">
        <v>-2.7880278802788773E-3</v>
      </c>
      <c r="P224" s="40">
        <v>2.7609055770293051E-3</v>
      </c>
      <c r="Q224" s="40">
        <v>2.0724616072759813E-2</v>
      </c>
      <c r="S224" s="136">
        <v>-1.3348810209999999E-2</v>
      </c>
      <c r="T224" s="136">
        <v>-1.138828633E-2</v>
      </c>
      <c r="U224" s="136">
        <v>-1.7846862410000001E-2</v>
      </c>
    </row>
    <row r="225" spans="3:21" ht="16.2" thickBot="1" x14ac:dyDescent="0.35">
      <c r="C225" s="136">
        <v>2.813789039E-2</v>
      </c>
      <c r="D225" s="136">
        <v>8.0704328689999993E-3</v>
      </c>
      <c r="E225" s="136">
        <v>8.0704328689999993E-3</v>
      </c>
      <c r="F225" s="223"/>
      <c r="G225" s="136">
        <v>5.3564547210000001E-2</v>
      </c>
      <c r="H225" s="136">
        <v>5.5503292570000001E-2</v>
      </c>
      <c r="I225" s="136">
        <v>6.4389697649999994E-2</v>
      </c>
      <c r="J225" s="223"/>
      <c r="K225" s="136">
        <v>-1.6806369910000001E-2</v>
      </c>
      <c r="L225" s="136">
        <v>2.4424707310000002E-2</v>
      </c>
      <c r="M225" s="136">
        <v>2.3151058030000001E-2</v>
      </c>
      <c r="N225" s="133"/>
      <c r="O225" s="40">
        <v>5.1804950250803243E-3</v>
      </c>
      <c r="P225" s="40">
        <v>3.7720264317180549E-2</v>
      </c>
      <c r="Q225" s="40">
        <v>6.5293602103418252E-2</v>
      </c>
      <c r="S225" s="136">
        <v>2.882352941E-2</v>
      </c>
      <c r="T225" s="136">
        <v>4.3883708169999997E-3</v>
      </c>
      <c r="U225" s="136">
        <v>4.9824150060000003E-2</v>
      </c>
    </row>
    <row r="226" spans="3:21" ht="16.2" thickBot="1" x14ac:dyDescent="0.35">
      <c r="C226" s="136">
        <v>3.2478387539999999E-3</v>
      </c>
      <c r="D226" s="136">
        <v>-1.213003396E-2</v>
      </c>
      <c r="E226" s="136">
        <v>-1.213003396E-2</v>
      </c>
      <c r="F226" s="223"/>
      <c r="G226" s="136">
        <v>1.9751280180000001E-2</v>
      </c>
      <c r="H226" s="136">
        <v>1.2477718360000001E-2</v>
      </c>
      <c r="I226" s="136">
        <v>5.7864281959999998E-3</v>
      </c>
      <c r="J226" s="223"/>
      <c r="K226" s="136">
        <v>5.5508112720000001E-4</v>
      </c>
      <c r="L226" s="136">
        <v>-2.068965517E-3</v>
      </c>
      <c r="M226" s="136">
        <v>-1.3566089890000001E-2</v>
      </c>
      <c r="N226" s="133"/>
      <c r="O226" s="40">
        <v>-5.5628272251310382E-3</v>
      </c>
      <c r="P226" s="40">
        <v>4.2451578668082704E-3</v>
      </c>
      <c r="Q226" s="40">
        <v>-2.1938845468258712E-3</v>
      </c>
      <c r="S226" s="136">
        <v>-4.0022870209999997E-3</v>
      </c>
      <c r="T226" s="136">
        <v>3.2495903880000003E-2</v>
      </c>
      <c r="U226" s="136">
        <v>4.969290899E-2</v>
      </c>
    </row>
    <row r="227" spans="3:21" ht="16.2" thickBot="1" x14ac:dyDescent="0.35">
      <c r="C227" s="136">
        <v>4.3894310880000002E-2</v>
      </c>
      <c r="D227" s="136">
        <v>2.7259332019999999E-2</v>
      </c>
      <c r="E227" s="136">
        <v>2.7259332019999999E-2</v>
      </c>
      <c r="F227" s="223"/>
      <c r="G227" s="136">
        <v>-1.0043041609999999E-2</v>
      </c>
      <c r="H227" s="136">
        <v>4.7975352110000001E-2</v>
      </c>
      <c r="I227" s="136">
        <v>5.753138075E-2</v>
      </c>
      <c r="J227" s="223"/>
      <c r="K227" s="136">
        <v>5.5064794659999999E-2</v>
      </c>
      <c r="L227" s="136">
        <v>3.5344061609999998E-2</v>
      </c>
      <c r="M227" s="136">
        <v>6.2276194919999995E-4</v>
      </c>
      <c r="N227" s="133"/>
      <c r="O227" s="40">
        <v>-7.321487331358888E-3</v>
      </c>
      <c r="P227" s="40">
        <v>3.5402906208718526E-2</v>
      </c>
      <c r="Q227" s="40">
        <v>2.0887728459530169E-2</v>
      </c>
      <c r="S227" s="136">
        <v>1.205510907E-2</v>
      </c>
      <c r="T227" s="136">
        <v>2.3009785769999999E-2</v>
      </c>
      <c r="U227" s="136">
        <v>0.05</v>
      </c>
    </row>
    <row r="228" spans="3:21" ht="16.2" thickBot="1" x14ac:dyDescent="0.35">
      <c r="C228" s="136">
        <v>-1.3362521089999999E-2</v>
      </c>
      <c r="D228" s="136">
        <v>-8.8453263209999997E-3</v>
      </c>
      <c r="E228" s="136">
        <v>-8.8453263209999997E-3</v>
      </c>
      <c r="F228" s="223"/>
      <c r="G228" s="136">
        <v>-3.8043478259999999E-2</v>
      </c>
      <c r="H228" s="136">
        <v>-6.7618647630000001E-2</v>
      </c>
      <c r="I228" s="136">
        <v>-3.6597428289999998E-2</v>
      </c>
      <c r="J228" s="223"/>
      <c r="K228" s="136">
        <v>-2.1369826080000001E-2</v>
      </c>
      <c r="L228" s="136">
        <v>-2.9131305430000001E-2</v>
      </c>
      <c r="M228" s="136">
        <v>3.6823816189999999E-3</v>
      </c>
      <c r="N228" s="133"/>
      <c r="O228" s="40">
        <v>9.8616060329824017E-3</v>
      </c>
      <c r="P228" s="40">
        <v>-2.6282214850727258E-2</v>
      </c>
      <c r="Q228" s="40">
        <v>-3.7286310405169068E-2</v>
      </c>
      <c r="S228" s="136">
        <v>-3.176403857E-2</v>
      </c>
      <c r="T228" s="136">
        <v>-2.7404343330000001E-2</v>
      </c>
      <c r="U228" s="136">
        <v>1.013171226E-2</v>
      </c>
    </row>
    <row r="229" spans="3:21" ht="16.2" thickBot="1" x14ac:dyDescent="0.35">
      <c r="C229" s="136">
        <v>3.0599981509999999E-2</v>
      </c>
      <c r="D229" s="136">
        <v>5.8128316450000002E-2</v>
      </c>
      <c r="E229" s="136">
        <v>5.8128316450000002E-2</v>
      </c>
      <c r="F229" s="223"/>
      <c r="G229" s="136">
        <v>3.7664783429999999E-4</v>
      </c>
      <c r="H229" s="136">
        <v>5.4504504500000002E-2</v>
      </c>
      <c r="I229" s="136">
        <v>1.7453798770000001E-2</v>
      </c>
      <c r="J229" s="223"/>
      <c r="K229" s="136">
        <v>-2.0265895159999998E-2</v>
      </c>
      <c r="L229" s="136">
        <v>2.5192751560000001E-2</v>
      </c>
      <c r="M229" s="136">
        <v>-2.7904092599999999E-2</v>
      </c>
      <c r="N229" s="133"/>
      <c r="O229" s="40">
        <v>-6.4007877892663344E-3</v>
      </c>
      <c r="P229" s="40">
        <v>-1.4675052410901342E-2</v>
      </c>
      <c r="Q229" s="40">
        <v>2.1252796420581799E-2</v>
      </c>
      <c r="S229" s="136">
        <v>7.6157000589999998E-3</v>
      </c>
      <c r="T229" s="136">
        <v>5.3163211059999995E-4</v>
      </c>
      <c r="U229" s="136">
        <v>-2.95887663E-2</v>
      </c>
    </row>
    <row r="230" spans="3:21" ht="16.2" thickBot="1" x14ac:dyDescent="0.35">
      <c r="C230" s="136">
        <v>7.9072479370000004E-2</v>
      </c>
      <c r="D230" s="136">
        <v>1.322087987E-2</v>
      </c>
      <c r="E230" s="136">
        <v>1.322087987E-2</v>
      </c>
      <c r="F230" s="223"/>
      <c r="G230" s="136">
        <v>5.6475903609999999E-3</v>
      </c>
      <c r="H230" s="136">
        <v>-3.0328919270000001E-2</v>
      </c>
      <c r="I230" s="136">
        <v>2.0181634710000002E-3</v>
      </c>
      <c r="J230" s="223"/>
      <c r="K230" s="136">
        <v>0.1139719324</v>
      </c>
      <c r="L230" s="136">
        <v>2.2849204830000001E-2</v>
      </c>
      <c r="M230" s="136">
        <v>1.0418881560000001E-2</v>
      </c>
      <c r="N230" s="133"/>
      <c r="O230" s="40">
        <v>1.0571522960026392E-2</v>
      </c>
      <c r="P230" s="40">
        <v>3.7234042553191639E-3</v>
      </c>
      <c r="Q230" s="40">
        <v>6.9824753559692065E-3</v>
      </c>
      <c r="S230" s="136">
        <v>1.9186046509999999E-2</v>
      </c>
      <c r="T230" s="136">
        <v>-1.0626992559999999E-3</v>
      </c>
      <c r="U230" s="136">
        <v>-3.7726098190000001E-2</v>
      </c>
    </row>
    <row r="231" spans="3:21" ht="16.2" thickBot="1" x14ac:dyDescent="0.35">
      <c r="C231" s="136">
        <v>2.1447275450000001E-2</v>
      </c>
      <c r="D231" s="136">
        <v>-1.5298087740000001E-2</v>
      </c>
      <c r="E231" s="136">
        <v>-1.5298087740000001E-2</v>
      </c>
      <c r="F231" s="223"/>
      <c r="G231" s="136">
        <v>-1.38524897E-2</v>
      </c>
      <c r="H231" s="136">
        <v>4.4052863439999999E-3</v>
      </c>
      <c r="I231" s="136">
        <v>-1.560926485E-2</v>
      </c>
      <c r="J231" s="223"/>
      <c r="K231" s="136">
        <v>-3.2820409250000002E-2</v>
      </c>
      <c r="L231" s="136">
        <v>4.9641736519999997E-3</v>
      </c>
      <c r="M231" s="136">
        <v>4.0088383839999998E-2</v>
      </c>
      <c r="N231" s="133"/>
      <c r="O231" s="40">
        <v>-3.6776724419745016E-3</v>
      </c>
      <c r="P231" s="40">
        <v>2.0932697403285613E-2</v>
      </c>
      <c r="Q231" s="40">
        <v>5.6696125084976234E-2</v>
      </c>
      <c r="S231" s="136">
        <v>9.5265259559999996E-2</v>
      </c>
      <c r="T231" s="136">
        <v>3.1914893619999999E-3</v>
      </c>
      <c r="U231" s="136">
        <v>1.557465091E-2</v>
      </c>
    </row>
    <row r="232" spans="3:21" ht="16.2" thickBot="1" x14ac:dyDescent="0.35">
      <c r="C232" s="136">
        <v>1.1027466939999999E-2</v>
      </c>
      <c r="D232" s="136">
        <v>-5.4832076760000003E-3</v>
      </c>
      <c r="E232" s="136">
        <v>-5.4832076760000003E-3</v>
      </c>
      <c r="F232" s="223"/>
      <c r="G232" s="136">
        <v>-4.5558086559999997E-3</v>
      </c>
      <c r="H232" s="136">
        <v>-1.1403508769999999E-2</v>
      </c>
      <c r="I232" s="136">
        <v>1.023017903E-2</v>
      </c>
      <c r="J232" s="223"/>
      <c r="K232" s="136">
        <v>-2.6794920319999999E-2</v>
      </c>
      <c r="L232" s="136">
        <v>-4.1940444569999998E-4</v>
      </c>
      <c r="M232" s="136">
        <v>-1.8614061710000001E-2</v>
      </c>
      <c r="N232" s="133"/>
      <c r="O232" s="40">
        <v>1.6405545074238824E-4</v>
      </c>
      <c r="P232" s="40">
        <v>-1.4015053205294553E-2</v>
      </c>
      <c r="Q232" s="40">
        <v>-2.4704065877509028E-2</v>
      </c>
      <c r="S232" s="136">
        <v>0.18541666670000001</v>
      </c>
      <c r="T232" s="136">
        <v>1.299045599E-2</v>
      </c>
      <c r="U232" s="136">
        <v>4.5478582759999997E-2</v>
      </c>
    </row>
    <row r="233" spans="3:21" ht="16.2" thickBot="1" x14ac:dyDescent="0.35">
      <c r="C233" s="136">
        <v>7.0031393379999998E-3</v>
      </c>
      <c r="D233" s="136">
        <v>-2.825637491E-2</v>
      </c>
      <c r="E233" s="136">
        <v>-2.825637491E-2</v>
      </c>
      <c r="F233" s="223"/>
      <c r="G233" s="136">
        <v>1.106025934E-2</v>
      </c>
      <c r="H233" s="136">
        <v>1.9964507539999999E-2</v>
      </c>
      <c r="I233" s="136">
        <v>2.835443038E-2</v>
      </c>
      <c r="J233" s="223"/>
      <c r="K233" s="136">
        <v>-1.534211303E-2</v>
      </c>
      <c r="L233" s="136">
        <v>-3.818181818E-2</v>
      </c>
      <c r="M233" s="136">
        <v>-1.566848778E-2</v>
      </c>
      <c r="N233" s="133"/>
      <c r="O233" s="40">
        <v>-1.1646026408595134E-2</v>
      </c>
      <c r="P233" s="40">
        <v>-2.6849170834430194E-2</v>
      </c>
      <c r="Q233" s="40">
        <v>-3.2585751978891804E-2</v>
      </c>
      <c r="S233" s="136">
        <v>5.0966608080000003E-2</v>
      </c>
      <c r="T233" s="136">
        <v>2.5386024600000001E-2</v>
      </c>
      <c r="U233" s="136">
        <v>2.0232675769999999E-3</v>
      </c>
    </row>
    <row r="234" spans="3:21" ht="16.2" thickBot="1" x14ac:dyDescent="0.35">
      <c r="C234" s="136">
        <v>6.5667466029999996E-2</v>
      </c>
      <c r="D234" s="136">
        <v>-1.3002364069999999E-2</v>
      </c>
      <c r="E234" s="136">
        <v>-1.3002364069999999E-2</v>
      </c>
      <c r="F234" s="223"/>
      <c r="G234" s="136">
        <v>3.9230479059999997E-2</v>
      </c>
      <c r="H234" s="136">
        <v>2.8708133970000001E-2</v>
      </c>
      <c r="I234" s="136">
        <v>7.730182176E-2</v>
      </c>
      <c r="J234" s="223"/>
      <c r="K234" s="136">
        <v>1.5295143149999999E-2</v>
      </c>
      <c r="L234" s="136">
        <v>1.7449469249999999E-2</v>
      </c>
      <c r="M234" s="136">
        <v>-2.230600063E-2</v>
      </c>
      <c r="N234" s="133"/>
      <c r="O234" s="40">
        <v>-3.6511492822171305E-3</v>
      </c>
      <c r="P234" s="40">
        <v>1.0278604273735531E-2</v>
      </c>
      <c r="Q234" s="40">
        <v>5.3184235647074944E-3</v>
      </c>
      <c r="S234" s="136">
        <v>6.5217391299999997E-2</v>
      </c>
      <c r="T234" s="136">
        <v>2.884124553E-2</v>
      </c>
      <c r="U234" s="136">
        <v>3.634528016E-2</v>
      </c>
    </row>
    <row r="235" spans="3:21" ht="16.2" thickBot="1" x14ac:dyDescent="0.35">
      <c r="C235" s="136">
        <v>-2.482841391E-2</v>
      </c>
      <c r="D235" s="136">
        <v>-6.9461077840000003E-3</v>
      </c>
      <c r="E235" s="136">
        <v>-6.9461077840000003E-3</v>
      </c>
      <c r="F235" s="223"/>
      <c r="G235" s="136">
        <v>-2.2867513610000001E-2</v>
      </c>
      <c r="H235" s="136">
        <v>-1.268498943E-2</v>
      </c>
      <c r="I235" s="136">
        <v>-3.5648994519999998E-2</v>
      </c>
      <c r="J235" s="223"/>
      <c r="K235" s="136">
        <v>2.4669662620000001E-2</v>
      </c>
      <c r="L235" s="136">
        <v>-8.2416273639999999E-3</v>
      </c>
      <c r="M235" s="136">
        <v>4.5683376179999999E-2</v>
      </c>
      <c r="N235" s="133"/>
      <c r="O235" s="40">
        <v>-1.0327309069709412E-2</v>
      </c>
      <c r="P235" s="40">
        <v>-3.882195448460516E-2</v>
      </c>
      <c r="Q235" s="40">
        <v>-4.1237113402061751E-2</v>
      </c>
      <c r="S235" s="136">
        <v>-1.726844584E-2</v>
      </c>
      <c r="T235" s="136">
        <v>-9.4269412059999995E-3</v>
      </c>
      <c r="U235" s="136">
        <v>-2.532878714E-2</v>
      </c>
    </row>
    <row r="236" spans="3:21" ht="16.2" thickBot="1" x14ac:dyDescent="0.35">
      <c r="C236" s="136">
        <v>-7.4612514900000001E-3</v>
      </c>
      <c r="D236" s="136">
        <v>7.7182826819999998E-3</v>
      </c>
      <c r="E236" s="136">
        <v>7.7182826819999998E-3</v>
      </c>
      <c r="F236" s="223"/>
      <c r="G236" s="136">
        <v>2.9717682020000001E-3</v>
      </c>
      <c r="H236" s="136">
        <v>-2.012847966E-2</v>
      </c>
      <c r="I236" s="136">
        <v>2.322274882E-2</v>
      </c>
      <c r="J236" s="223"/>
      <c r="K236" s="136">
        <v>-4.451193967E-4</v>
      </c>
      <c r="L236" s="136">
        <v>1.988663656E-2</v>
      </c>
      <c r="M236" s="136">
        <v>3.4519846350000001E-2</v>
      </c>
      <c r="N236" s="133"/>
      <c r="O236" s="40">
        <v>2.692922662627321E-3</v>
      </c>
      <c r="P236" s="40">
        <v>3.0640668523676724E-3</v>
      </c>
      <c r="Q236" s="40">
        <v>2.504244482173169E-2</v>
      </c>
      <c r="S236" s="136">
        <v>-2.9153354629999999E-2</v>
      </c>
      <c r="T236" s="136">
        <v>-1.1770598550000001E-2</v>
      </c>
      <c r="U236" s="136">
        <v>-4.997501249E-3</v>
      </c>
    </row>
    <row r="237" spans="3:21" ht="16.2" thickBot="1" x14ac:dyDescent="0.35">
      <c r="C237" s="136">
        <v>1.084976944E-3</v>
      </c>
      <c r="D237" s="136">
        <v>-1.2206797510000001E-2</v>
      </c>
      <c r="E237" s="136">
        <v>-1.2206797510000001E-2</v>
      </c>
      <c r="F237" s="223"/>
      <c r="G237" s="136">
        <v>-2.4814814809999999E-2</v>
      </c>
      <c r="H237" s="136">
        <v>5.6818181820000001E-3</v>
      </c>
      <c r="I237" s="136">
        <v>-6.0213061599999999E-3</v>
      </c>
      <c r="J237" s="223"/>
      <c r="K237" s="136">
        <v>-5.4485920100000003E-3</v>
      </c>
      <c r="L237" s="136">
        <v>-8.1480783719999998E-3</v>
      </c>
      <c r="M237" s="136">
        <v>-1.5594831430000001E-2</v>
      </c>
      <c r="N237" s="133"/>
      <c r="O237" s="40">
        <v>3.6088963491397019E-3</v>
      </c>
      <c r="P237" s="40">
        <v>2.9436267703415783E-2</v>
      </c>
      <c r="Q237" s="40">
        <v>-6.2111801242236411E-3</v>
      </c>
      <c r="S237" s="136">
        <v>2.8794734679999999E-3</v>
      </c>
      <c r="T237" s="136">
        <v>-3.5478966039999997E-2</v>
      </c>
      <c r="U237" s="136">
        <v>-2.109492717E-2</v>
      </c>
    </row>
    <row r="238" spans="3:21" ht="16.2" thickBot="1" x14ac:dyDescent="0.35">
      <c r="C238" s="136">
        <v>1.586994387E-3</v>
      </c>
      <c r="D238" s="136">
        <v>-1.429609886E-2</v>
      </c>
      <c r="E238" s="136">
        <v>-1.429609886E-2</v>
      </c>
      <c r="F238" s="223"/>
      <c r="G238" s="136">
        <v>-1.2153437140000001E-2</v>
      </c>
      <c r="H238" s="136">
        <v>-6.084311169E-3</v>
      </c>
      <c r="I238" s="136">
        <v>-8.3876980430000001E-3</v>
      </c>
      <c r="J238" s="223"/>
      <c r="K238" s="136">
        <v>-6.4134643240000002E-3</v>
      </c>
      <c r="L238" s="136">
        <v>5.5558193649999999E-3</v>
      </c>
      <c r="M238" s="136">
        <v>2.9420639710000002E-2</v>
      </c>
      <c r="N238" s="133"/>
      <c r="O238" s="40">
        <v>-2.2913530690750847E-2</v>
      </c>
      <c r="P238" s="40">
        <v>6.8249258160237414E-2</v>
      </c>
      <c r="Q238" s="40">
        <v>2.2777777777777786E-2</v>
      </c>
      <c r="S238" s="136">
        <v>-2.0098441349999999E-2</v>
      </c>
      <c r="T238" s="136">
        <v>1.103520757E-2</v>
      </c>
      <c r="U238" s="136">
        <v>-2.1036428940000001E-2</v>
      </c>
    </row>
    <row r="239" spans="3:21" ht="16.2" thickBot="1" x14ac:dyDescent="0.35">
      <c r="C239" s="136">
        <v>-6.1060442110000002E-2</v>
      </c>
      <c r="D239" s="136">
        <v>-9.8328416910000004E-3</v>
      </c>
      <c r="E239" s="136">
        <v>-9.8328416910000004E-3</v>
      </c>
      <c r="F239" s="223"/>
      <c r="G239" s="136">
        <v>1.0380622839999999E-2</v>
      </c>
      <c r="H239" s="136">
        <v>6.5588106690000003E-3</v>
      </c>
      <c r="I239" s="136">
        <v>3.6184210529999997E-2</v>
      </c>
      <c r="J239" s="223"/>
      <c r="K239" s="136">
        <v>3.499145095E-3</v>
      </c>
      <c r="L239" s="136">
        <v>-2.6586701930000001E-2</v>
      </c>
      <c r="M239" s="136">
        <v>4.4457472279999998E-3</v>
      </c>
      <c r="N239" s="133"/>
      <c r="O239" s="40">
        <v>1.8829168093117236E-3</v>
      </c>
      <c r="P239" s="40">
        <v>5.4292929292929254E-2</v>
      </c>
      <c r="Q239" s="40">
        <v>-1.6702878870179304E-2</v>
      </c>
      <c r="S239" s="136">
        <v>1.4231896189999999E-2</v>
      </c>
      <c r="T239" s="136">
        <v>-8.5758835760000006E-3</v>
      </c>
      <c r="U239" s="136">
        <v>4.6645702310000002E-2</v>
      </c>
    </row>
    <row r="240" spans="3:21" ht="16.2" thickBot="1" x14ac:dyDescent="0.35">
      <c r="C240" s="136">
        <v>-6.0668422790000003E-2</v>
      </c>
      <c r="D240" s="136">
        <v>-2.929493545E-2</v>
      </c>
      <c r="E240" s="136">
        <v>-2.929493545E-2</v>
      </c>
      <c r="F240" s="223"/>
      <c r="G240" s="136">
        <v>-9.8934550989999998E-3</v>
      </c>
      <c r="H240" s="136">
        <v>-4.9956559509999998E-2</v>
      </c>
      <c r="I240" s="136">
        <v>-5.170068027E-2</v>
      </c>
      <c r="J240" s="223"/>
      <c r="K240" s="136">
        <v>-7.5550448419999996E-3</v>
      </c>
      <c r="L240" s="136">
        <v>-2.9350409939999999E-2</v>
      </c>
      <c r="M240" s="136">
        <v>1.089494163E-2</v>
      </c>
      <c r="N240" s="133"/>
      <c r="O240" s="40">
        <v>1.4607893388006268E-2</v>
      </c>
      <c r="P240" s="40">
        <v>-1.2694610778443142E-2</v>
      </c>
      <c r="Q240" s="40">
        <v>-2.720618699074712E-2</v>
      </c>
      <c r="S240" s="136">
        <v>-4.2509286010000001E-2</v>
      </c>
      <c r="T240" s="136">
        <v>-2.699868938E-2</v>
      </c>
      <c r="U240" s="136">
        <v>-2.9043565350000002E-2</v>
      </c>
    </row>
    <row r="241" spans="3:21" ht="16.2" thickBot="1" x14ac:dyDescent="0.35">
      <c r="C241" s="136">
        <v>2.1996319340000001E-2</v>
      </c>
      <c r="D241" s="136">
        <v>-9.7186700770000006E-3</v>
      </c>
      <c r="E241" s="136">
        <v>-9.7186700770000006E-3</v>
      </c>
      <c r="F241" s="223"/>
      <c r="G241" s="136">
        <v>-3.4973097619999997E-2</v>
      </c>
      <c r="H241" s="136">
        <v>7.7732053039999997E-3</v>
      </c>
      <c r="I241" s="136">
        <v>-4.6867527499999999E-2</v>
      </c>
      <c r="J241" s="223"/>
      <c r="K241" s="136">
        <v>-1.9497198529999999E-2</v>
      </c>
      <c r="L241" s="136">
        <v>-1.3394642139999999E-2</v>
      </c>
      <c r="M241" s="136">
        <v>2.444187837E-2</v>
      </c>
      <c r="N241" s="133"/>
      <c r="O241" s="40">
        <v>-2.0880693777890001E-2</v>
      </c>
      <c r="P241" s="40">
        <v>1.7709849587578944E-2</v>
      </c>
      <c r="Q241" s="40">
        <v>7.0982396365697274E-4</v>
      </c>
      <c r="S241" s="136">
        <v>-3.922413793E-2</v>
      </c>
      <c r="T241" s="136">
        <v>-3.8793103449999998E-2</v>
      </c>
      <c r="U241" s="136">
        <v>-4.7447137700000003E-2</v>
      </c>
    </row>
    <row r="242" spans="3:21" ht="16.2" thickBot="1" x14ac:dyDescent="0.35">
      <c r="C242" s="136">
        <v>7.7173726629999996E-3</v>
      </c>
      <c r="D242" s="136">
        <v>-4.9070247930000001E-3</v>
      </c>
      <c r="E242" s="136">
        <v>-4.9070247930000001E-3</v>
      </c>
      <c r="F242" s="223"/>
      <c r="G242" s="136">
        <v>4.9382716049999997E-2</v>
      </c>
      <c r="H242" s="136">
        <v>2.7223230489999998E-3</v>
      </c>
      <c r="I242" s="136">
        <v>-1.0035122929999999E-2</v>
      </c>
      <c r="J242" s="223"/>
      <c r="K242" s="136">
        <v>-1.972201862E-2</v>
      </c>
      <c r="L242" s="136">
        <v>-6.8389057750000001E-3</v>
      </c>
      <c r="M242" s="136">
        <v>-3.522449746E-3</v>
      </c>
      <c r="N242" s="133"/>
      <c r="O242" s="40">
        <v>-1.2898787513973685E-3</v>
      </c>
      <c r="P242" s="40">
        <v>3.0989272943979843E-3</v>
      </c>
      <c r="Q242" s="40">
        <v>3.9863810469570188E-2</v>
      </c>
      <c r="S242" s="136">
        <v>3.54419022E-2</v>
      </c>
      <c r="T242" s="136">
        <v>1.541479821E-2</v>
      </c>
      <c r="U242" s="136">
        <v>1.191120736E-2</v>
      </c>
    </row>
    <row r="243" spans="3:21" ht="16.2" thickBot="1" x14ac:dyDescent="0.35">
      <c r="C243" s="136">
        <v>-1.238087134E-2</v>
      </c>
      <c r="D243" s="136">
        <v>8.3052167140000004E-3</v>
      </c>
      <c r="E243" s="136">
        <v>8.3052167140000004E-3</v>
      </c>
      <c r="F243" s="223"/>
      <c r="G243" s="136">
        <v>7.9696394689999991E-3</v>
      </c>
      <c r="H243" s="136">
        <v>-8.1447963799999995E-3</v>
      </c>
      <c r="I243" s="136">
        <v>-1.6218955899999998E-2</v>
      </c>
      <c r="J243" s="223"/>
      <c r="K243" s="136">
        <v>2.076958225E-4</v>
      </c>
      <c r="L243" s="136">
        <v>1.979086968E-2</v>
      </c>
      <c r="M243" s="136">
        <v>1.93712589E-2</v>
      </c>
      <c r="N243" s="133"/>
      <c r="O243" s="40">
        <v>-1.334596177027725E-2</v>
      </c>
      <c r="P243" s="40">
        <v>7.1292775665400257E-3</v>
      </c>
      <c r="Q243" s="40">
        <v>1.4324693042291912E-2</v>
      </c>
      <c r="S243" s="136">
        <v>3.8128249570000002E-2</v>
      </c>
      <c r="T243" s="136">
        <v>-1.352470328E-2</v>
      </c>
      <c r="U243" s="136">
        <v>-8.0256821829999998E-3</v>
      </c>
    </row>
    <row r="244" spans="3:21" ht="16.2" thickBot="1" x14ac:dyDescent="0.35">
      <c r="C244" s="136">
        <v>-4.0882264250000001E-2</v>
      </c>
      <c r="D244" s="136">
        <v>5.9202059200000002E-3</v>
      </c>
      <c r="E244" s="136">
        <v>5.9202059200000002E-3</v>
      </c>
      <c r="F244" s="223"/>
      <c r="G244" s="136">
        <v>-1.8825301199999998E-2</v>
      </c>
      <c r="H244" s="136">
        <v>-2.23540146E-2</v>
      </c>
      <c r="I244" s="136">
        <v>5.1519835140000003E-3</v>
      </c>
      <c r="J244" s="223"/>
      <c r="K244" s="136">
        <v>-3.9730882110000001E-3</v>
      </c>
      <c r="L244" s="136">
        <v>1.6505777020000001E-3</v>
      </c>
      <c r="M244" s="136">
        <v>-4.8548178289999997E-3</v>
      </c>
      <c r="N244" s="133"/>
      <c r="O244" s="40">
        <v>-2.1293306571254115E-2</v>
      </c>
      <c r="P244" s="40">
        <v>8.7305332704105103E-3</v>
      </c>
      <c r="Q244" s="40">
        <v>-3.227975790181505E-3</v>
      </c>
      <c r="S244" s="136">
        <v>-1.6694490820000001E-2</v>
      </c>
      <c r="T244" s="136">
        <v>-5.8757694460000003E-3</v>
      </c>
      <c r="U244" s="136">
        <v>3.0744336569999999E-2</v>
      </c>
    </row>
    <row r="245" spans="3:21" ht="16.2" thickBot="1" x14ac:dyDescent="0.35">
      <c r="C245" s="136">
        <v>-1.504671218E-2</v>
      </c>
      <c r="D245" s="136">
        <v>-3.4800409419999997E-2</v>
      </c>
      <c r="E245" s="136">
        <v>-3.4800409419999997E-2</v>
      </c>
      <c r="F245" s="223"/>
      <c r="G245" s="136">
        <v>3.8372985419999998E-4</v>
      </c>
      <c r="H245" s="136">
        <v>-2.1931871209999999E-2</v>
      </c>
      <c r="I245" s="136">
        <v>-3.7416709380000003E-2</v>
      </c>
      <c r="J245" s="223"/>
      <c r="K245" s="136">
        <v>5.4761011269999996E-3</v>
      </c>
      <c r="L245" s="136">
        <v>-1.6478577849999999E-2</v>
      </c>
      <c r="M245" s="136">
        <v>1.5007201600000001E-2</v>
      </c>
      <c r="N245" s="133"/>
      <c r="O245" s="40">
        <v>-1.6852429781542659E-2</v>
      </c>
      <c r="P245" s="40">
        <v>-6.5497076023392081E-3</v>
      </c>
      <c r="Q245" s="40">
        <v>-5.1679935231412739E-2</v>
      </c>
      <c r="S245" s="136">
        <v>4.6689303900000001E-3</v>
      </c>
      <c r="T245" s="136">
        <v>-1.8294399100000001E-2</v>
      </c>
      <c r="U245" s="136">
        <v>-2.982731554E-2</v>
      </c>
    </row>
    <row r="246" spans="3:21" ht="16.2" thickBot="1" x14ac:dyDescent="0.35">
      <c r="C246" s="136">
        <v>-2.1980026449999999E-2</v>
      </c>
      <c r="D246" s="136">
        <v>-2.9692470839999999E-2</v>
      </c>
      <c r="E246" s="136">
        <v>-2.9692470839999999E-2</v>
      </c>
      <c r="F246" s="223"/>
      <c r="G246" s="136">
        <v>-2.915228232E-2</v>
      </c>
      <c r="H246" s="136">
        <v>-2.6717557249999999E-2</v>
      </c>
      <c r="I246" s="136">
        <v>-1.6506922260000001E-2</v>
      </c>
      <c r="J246" s="223"/>
      <c r="K246" s="136">
        <v>-8.0311847729999993E-3</v>
      </c>
      <c r="L246" s="136">
        <v>-2.6604386680000001E-2</v>
      </c>
      <c r="M246" s="136">
        <v>1.414446581E-2</v>
      </c>
      <c r="N246" s="133"/>
      <c r="O246" s="40">
        <v>-1.2969345184110245E-2</v>
      </c>
      <c r="P246" s="40">
        <v>-1.436307982105014E-2</v>
      </c>
      <c r="Q246" s="40">
        <v>2.9026750142287876E-2</v>
      </c>
      <c r="S246" s="136">
        <v>5.4921841990000003E-3</v>
      </c>
      <c r="T246" s="136">
        <v>-1.9208715599999999E-2</v>
      </c>
      <c r="U246" s="136">
        <v>4.3149946060000001E-3</v>
      </c>
    </row>
    <row r="247" spans="3:21" ht="16.2" thickBot="1" x14ac:dyDescent="0.35">
      <c r="C247" s="136">
        <v>4.2430176710000003E-2</v>
      </c>
      <c r="D247" s="136">
        <v>3.7158469950000002E-2</v>
      </c>
      <c r="E247" s="136">
        <v>3.7158469950000002E-2</v>
      </c>
      <c r="F247" s="223"/>
      <c r="G247" s="136">
        <v>3.6744369809999997E-2</v>
      </c>
      <c r="H247" s="136">
        <v>3.9215686269999999E-3</v>
      </c>
      <c r="I247" s="136">
        <v>5.9556036819999998E-2</v>
      </c>
      <c r="J247" s="223"/>
      <c r="K247" s="136">
        <v>-6.4658175639999999E-3</v>
      </c>
      <c r="L247" s="136">
        <v>2.1750469429999999E-2</v>
      </c>
      <c r="M247" s="136">
        <v>-3.5025953509999999E-2</v>
      </c>
      <c r="N247" s="133"/>
      <c r="O247" s="40">
        <v>-9.1886428374529086E-4</v>
      </c>
      <c r="P247" s="40">
        <v>6.6889632107023688E-3</v>
      </c>
      <c r="Q247" s="40">
        <v>6.0425884955752282E-2</v>
      </c>
      <c r="S247" s="136">
        <v>-1.386554622E-2</v>
      </c>
      <c r="T247" s="136">
        <v>-1.520023385E-2</v>
      </c>
      <c r="U247" s="136">
        <v>-2.2019334049999999E-2</v>
      </c>
    </row>
    <row r="248" spans="3:21" ht="16.2" thickBot="1" x14ac:dyDescent="0.35">
      <c r="C248" s="136">
        <v>-2.3572035599999999E-2</v>
      </c>
      <c r="D248" s="136">
        <v>7.3761854580000003E-3</v>
      </c>
      <c r="E248" s="136">
        <v>7.3761854580000003E-3</v>
      </c>
      <c r="F248" s="223"/>
      <c r="G248" s="136">
        <v>1.638719512E-2</v>
      </c>
      <c r="H248" s="136">
        <v>1.07421875E-2</v>
      </c>
      <c r="I248" s="136">
        <v>1.3285641290000001E-2</v>
      </c>
      <c r="J248" s="223"/>
      <c r="K248" s="136">
        <v>3.0365508150000001E-2</v>
      </c>
      <c r="L248" s="136">
        <v>1.408954005E-2</v>
      </c>
      <c r="M248" s="136">
        <v>-1.27695402E-2</v>
      </c>
      <c r="N248" s="133"/>
      <c r="O248" s="40">
        <v>-2.3912443667800137E-3</v>
      </c>
      <c r="P248" s="40">
        <v>4.9833887043189574E-3</v>
      </c>
      <c r="Q248" s="40">
        <v>4.3160777154779013E-2</v>
      </c>
      <c r="S248" s="136">
        <v>5.9650617809999997E-3</v>
      </c>
      <c r="T248" s="136">
        <v>5.6396556840000002E-3</v>
      </c>
      <c r="U248" s="136">
        <v>-6.5897858320000001E-3</v>
      </c>
    </row>
    <row r="249" spans="3:21" ht="16.2" thickBot="1" x14ac:dyDescent="0.35">
      <c r="C249" s="136">
        <v>-2.6294090700000002E-2</v>
      </c>
      <c r="D249" s="136">
        <v>-1.3336820080000001E-2</v>
      </c>
      <c r="E249" s="136">
        <v>-1.3336820080000001E-2</v>
      </c>
      <c r="F249" s="223"/>
      <c r="G249" s="136">
        <v>7.1241094859999998E-3</v>
      </c>
      <c r="H249" s="136">
        <v>-1.304347826E-2</v>
      </c>
      <c r="I249" s="136">
        <v>-2.0171457390000001E-2</v>
      </c>
      <c r="J249" s="223"/>
      <c r="K249" s="136">
        <v>-1.3122252020000001E-2</v>
      </c>
      <c r="L249" s="136">
        <v>8.7591240879999997E-3</v>
      </c>
      <c r="M249" s="136">
        <v>2.3974225339999999E-2</v>
      </c>
      <c r="N249" s="133"/>
      <c r="O249" s="40">
        <v>-8.9425647644510425E-3</v>
      </c>
      <c r="P249" s="40">
        <v>-1.1570247933884344E-2</v>
      </c>
      <c r="Q249" s="40">
        <v>1.4874999999999972E-2</v>
      </c>
      <c r="S249" s="136">
        <v>-7.8356628550000001E-2</v>
      </c>
      <c r="T249" s="136">
        <v>1.4167650530000001E-2</v>
      </c>
      <c r="U249" s="136">
        <v>-7.1862907680000001E-3</v>
      </c>
    </row>
    <row r="250" spans="3:21" ht="16.2" thickBot="1" x14ac:dyDescent="0.35">
      <c r="C250" s="136">
        <v>5.6548739180000002E-2</v>
      </c>
      <c r="D250" s="136">
        <v>4.6912271399999997E-2</v>
      </c>
      <c r="E250" s="136">
        <v>4.6912271399999997E-2</v>
      </c>
      <c r="F250" s="223"/>
      <c r="G250" s="136">
        <v>-2.084884587E-2</v>
      </c>
      <c r="H250" s="136">
        <v>2.153695546E-2</v>
      </c>
      <c r="I250" s="136">
        <v>8.7493566649999993E-3</v>
      </c>
      <c r="J250" s="223"/>
      <c r="K250" s="136">
        <v>4.5242003340000003E-3</v>
      </c>
      <c r="L250" s="136">
        <v>3.9922151799999996E-3</v>
      </c>
      <c r="M250" s="136">
        <v>3.2250601519999998E-2</v>
      </c>
      <c r="N250" s="133"/>
      <c r="O250" s="40">
        <v>8.5767441860465157E-2</v>
      </c>
      <c r="P250" s="40">
        <v>4.4194935499283362E-2</v>
      </c>
      <c r="Q250" s="40">
        <v>6.3061953442542243E-2</v>
      </c>
      <c r="S250" s="136">
        <v>4.6875E-2</v>
      </c>
      <c r="T250" s="136">
        <v>4.278230501E-2</v>
      </c>
      <c r="U250" s="136">
        <v>4.398663697E-2</v>
      </c>
    </row>
    <row r="251" spans="3:21" ht="16.2" thickBot="1" x14ac:dyDescent="0.35">
      <c r="C251" s="136">
        <v>-9.21720545E-3</v>
      </c>
      <c r="D251" s="136">
        <v>-5.3164556960000001E-3</v>
      </c>
      <c r="E251" s="136">
        <v>-5.3164556960000001E-3</v>
      </c>
      <c r="F251" s="223"/>
      <c r="G251" s="136">
        <v>-1.596958175E-2</v>
      </c>
      <c r="H251" s="136">
        <v>-8.6248203160000005E-3</v>
      </c>
      <c r="I251" s="136">
        <v>1.5816326530000001E-2</v>
      </c>
      <c r="J251" s="223"/>
      <c r="K251" s="136">
        <v>1.57908468E-3</v>
      </c>
      <c r="L251" s="136">
        <v>-2.9076991900000002E-2</v>
      </c>
      <c r="M251" s="136">
        <v>-2.7970774130000001E-2</v>
      </c>
      <c r="N251" s="133"/>
      <c r="O251" s="40">
        <v>3.3327621658670203E-2</v>
      </c>
      <c r="P251" s="40">
        <v>2.9055136124456555E-2</v>
      </c>
      <c r="Q251" s="40">
        <v>5.4454871973120015E-3</v>
      </c>
      <c r="S251" s="136">
        <v>-2.6777875329999999E-2</v>
      </c>
      <c r="T251" s="136">
        <v>-3.4328774770000001E-2</v>
      </c>
      <c r="U251" s="136">
        <v>-3.04E-2</v>
      </c>
    </row>
    <row r="252" spans="3:21" ht="16.2" thickBot="1" x14ac:dyDescent="0.35">
      <c r="C252" s="136">
        <v>1.3482540110000001E-3</v>
      </c>
      <c r="D252" s="136">
        <v>6.3629422239999999E-3</v>
      </c>
      <c r="E252" s="136">
        <v>6.3629422239999999E-3</v>
      </c>
      <c r="F252" s="223"/>
      <c r="G252" s="136">
        <v>-1.5455950540000001E-3</v>
      </c>
      <c r="H252" s="136">
        <v>4.8332527789999996E-3</v>
      </c>
      <c r="I252" s="136">
        <v>-2.1597187340000001E-2</v>
      </c>
      <c r="J252" s="223"/>
      <c r="K252" s="136">
        <v>-2.8789997529999998E-4</v>
      </c>
      <c r="L252" s="136">
        <v>-1.99651889E-3</v>
      </c>
      <c r="M252" s="136">
        <v>1.5632925990000001E-2</v>
      </c>
      <c r="N252" s="133"/>
      <c r="O252" s="40">
        <v>2.4376088218224106E-2</v>
      </c>
      <c r="P252" s="40">
        <v>4.2240995998222512E-3</v>
      </c>
      <c r="Q252" s="40">
        <v>-5.646462318506509E-3</v>
      </c>
      <c r="S252" s="136">
        <v>-8.5701398289999998E-3</v>
      </c>
      <c r="T252" s="136">
        <v>1.5895953760000001E-2</v>
      </c>
      <c r="U252" s="136">
        <v>1.8701870190000001E-2</v>
      </c>
    </row>
    <row r="253" spans="3:21" ht="16.2" thickBot="1" x14ac:dyDescent="0.35">
      <c r="C253" s="136">
        <v>2.0196580050000001E-3</v>
      </c>
      <c r="D253" s="136">
        <v>8.598887203E-3</v>
      </c>
      <c r="E253" s="136">
        <v>8.598887203E-3</v>
      </c>
      <c r="F253" s="223"/>
      <c r="G253" s="136">
        <v>2.3219814239999999E-3</v>
      </c>
      <c r="H253" s="136">
        <v>6.7340067340000004E-3</v>
      </c>
      <c r="I253" s="136">
        <v>3.4907597540000002E-2</v>
      </c>
      <c r="J253" s="223"/>
      <c r="K253" s="136">
        <v>9.0920311019999991E-3</v>
      </c>
      <c r="L253" s="136">
        <v>2.544242113E-2</v>
      </c>
      <c r="M253" s="136">
        <v>4.9945513980000002E-4</v>
      </c>
      <c r="N253" s="133"/>
      <c r="O253" s="40">
        <v>8.7252124645892312E-2</v>
      </c>
      <c r="P253" s="40">
        <v>-1.6825326544166595E-2</v>
      </c>
      <c r="Q253" s="40">
        <v>1.3906594043342085E-2</v>
      </c>
      <c r="S253" s="136">
        <v>9.0991810740000004E-4</v>
      </c>
      <c r="T253" s="136">
        <v>4.2674253199999996E-3</v>
      </c>
      <c r="U253" s="136">
        <v>1.079913607E-3</v>
      </c>
    </row>
    <row r="254" spans="3:21" ht="16.2" thickBot="1" x14ac:dyDescent="0.35">
      <c r="C254" s="136">
        <v>-1.4601809550000001E-2</v>
      </c>
      <c r="D254" s="136">
        <v>-3.2597793379999999E-3</v>
      </c>
      <c r="E254" s="136">
        <v>-3.2597793379999999E-3</v>
      </c>
      <c r="F254" s="223"/>
      <c r="G254" s="136">
        <v>-9.6525096529999996E-3</v>
      </c>
      <c r="H254" s="136">
        <v>-1.0033444819999999E-2</v>
      </c>
      <c r="I254" s="136">
        <v>-2.5793650790000001E-2</v>
      </c>
      <c r="J254" s="223"/>
      <c r="K254" s="136">
        <v>2.378234399E-3</v>
      </c>
      <c r="L254" s="136">
        <v>4.7021159520000003E-3</v>
      </c>
      <c r="M254" s="136">
        <v>2.2464261400000001E-2</v>
      </c>
      <c r="N254" s="133"/>
      <c r="O254" s="40">
        <v>7.3401325094915607E-2</v>
      </c>
      <c r="P254" s="40">
        <v>2.3192974555280368E-2</v>
      </c>
      <c r="Q254" s="40">
        <v>4.971996799634254E-2</v>
      </c>
      <c r="S254" s="136">
        <v>2.0909090910000001E-2</v>
      </c>
      <c r="T254" s="136">
        <v>1.7280453259999998E-2</v>
      </c>
      <c r="U254" s="136">
        <v>2.696871629E-2</v>
      </c>
    </row>
    <row r="255" spans="3:21" ht="16.2" thickBot="1" x14ac:dyDescent="0.35">
      <c r="C255" s="136">
        <v>1.4045454549999999E-2</v>
      </c>
      <c r="D255" s="136">
        <v>3.522012579E-3</v>
      </c>
      <c r="E255" s="136">
        <v>3.522012579E-3</v>
      </c>
      <c r="F255" s="223"/>
      <c r="G255" s="136">
        <v>-1.5594541910000001E-2</v>
      </c>
      <c r="H255" s="136">
        <v>1.930501931E-3</v>
      </c>
      <c r="I255" s="136">
        <v>1.374745418E-2</v>
      </c>
      <c r="J255" s="223"/>
      <c r="K255" s="136">
        <v>1.3611898210000001E-2</v>
      </c>
      <c r="L255" s="136">
        <v>1.8919591740000001E-3</v>
      </c>
      <c r="M255" s="136">
        <v>3.644030182E-2</v>
      </c>
      <c r="N255" s="133"/>
      <c r="O255" s="40">
        <v>1.1720646369373647E-2</v>
      </c>
      <c r="P255" s="40">
        <v>-5.5017605633802822E-3</v>
      </c>
      <c r="Q255" s="40">
        <v>-2.0579268292682931E-2</v>
      </c>
      <c r="S255" s="136">
        <v>-7.5690115759999999E-3</v>
      </c>
      <c r="T255" s="136">
        <v>3.842940685E-2</v>
      </c>
      <c r="U255" s="136">
        <v>1.207983193E-2</v>
      </c>
    </row>
    <row r="256" spans="3:21" ht="16.2" thickBot="1" x14ac:dyDescent="0.35">
      <c r="C256" s="136">
        <v>-3.6666816079999998E-2</v>
      </c>
      <c r="D256" s="136">
        <v>-7.3451992980000005E-2</v>
      </c>
      <c r="E256" s="136">
        <v>-7.3451992980000005E-2</v>
      </c>
      <c r="F256" s="223"/>
      <c r="G256" s="136">
        <v>-3.8019801979999997E-2</v>
      </c>
      <c r="H256" s="136">
        <v>-5.5394990370000001E-2</v>
      </c>
      <c r="I256" s="136">
        <v>-7.9357106979999995E-2</v>
      </c>
      <c r="J256" s="223"/>
      <c r="K256" s="136">
        <v>-2.1695223570000002E-2</v>
      </c>
      <c r="L256" s="136">
        <v>-5.5508621969999998E-2</v>
      </c>
      <c r="M256" s="136">
        <v>3.682925785E-3</v>
      </c>
      <c r="N256" s="133"/>
      <c r="O256" s="40">
        <v>-7.8557718672881763E-2</v>
      </c>
      <c r="P256" s="40">
        <v>-7.7008187652135365E-2</v>
      </c>
      <c r="Q256" s="40">
        <v>-5.3251806559199623E-2</v>
      </c>
      <c r="S256" s="136">
        <v>-6.1911170930000002E-2</v>
      </c>
      <c r="T256" s="136">
        <v>-8.79592384E-2</v>
      </c>
      <c r="U256" s="136">
        <v>-5.500778412E-2</v>
      </c>
    </row>
    <row r="257" spans="3:21" ht="16.2" thickBot="1" x14ac:dyDescent="0.35">
      <c r="C257" s="136">
        <v>2.4149644040000001E-2</v>
      </c>
      <c r="D257" s="136">
        <v>5.1136363640000002E-2</v>
      </c>
      <c r="E257" s="136">
        <v>5.1136363640000002E-2</v>
      </c>
      <c r="F257" s="223"/>
      <c r="G257" s="136">
        <v>-8.2338410869999999E-4</v>
      </c>
      <c r="H257" s="136">
        <v>4.0795512489999998E-2</v>
      </c>
      <c r="I257" s="136">
        <v>3.3278777959999999E-2</v>
      </c>
      <c r="J257" s="223"/>
      <c r="K257" s="136">
        <v>2.7781955399999999E-2</v>
      </c>
      <c r="L257" s="136">
        <v>8.3657792279999994E-3</v>
      </c>
      <c r="M257" s="136">
        <v>-1.7067030760000001E-2</v>
      </c>
      <c r="N257" s="133"/>
      <c r="O257" s="40">
        <v>4.3148341020681442E-2</v>
      </c>
      <c r="P257" s="40">
        <v>5.0107887796691349E-2</v>
      </c>
      <c r="Q257" s="40">
        <v>3.2174729920150413E-2</v>
      </c>
      <c r="S257" s="136">
        <v>1.3868962219999999E-2</v>
      </c>
      <c r="T257" s="136">
        <v>2.7638929730000001E-2</v>
      </c>
      <c r="U257" s="136">
        <v>6.0406370130000001E-3</v>
      </c>
    </row>
    <row r="258" spans="3:21" ht="16.2" thickBot="1" x14ac:dyDescent="0.35">
      <c r="C258" s="136">
        <v>1.2585188549999999E-2</v>
      </c>
      <c r="D258" s="136">
        <v>-3.4491634489999999E-2</v>
      </c>
      <c r="E258" s="136">
        <v>-3.4491634489999999E-2</v>
      </c>
      <c r="F258" s="223"/>
      <c r="G258" s="136">
        <v>1.8953440459999998E-2</v>
      </c>
      <c r="H258" s="136">
        <v>2.9887310140000001E-2</v>
      </c>
      <c r="I258" s="136">
        <v>2.6927138329999999E-2</v>
      </c>
      <c r="J258" s="223"/>
      <c r="K258" s="136">
        <v>-1.0655421490000001E-2</v>
      </c>
      <c r="L258" s="136">
        <v>-1.100965301E-2</v>
      </c>
      <c r="M258" s="136">
        <v>1.5540217909999999E-2</v>
      </c>
      <c r="N258" s="133"/>
      <c r="O258" s="40">
        <v>4.8495221794323203E-2</v>
      </c>
      <c r="P258" s="40">
        <v>3.1963470319634835E-3</v>
      </c>
      <c r="Q258" s="40">
        <v>2.1843003412969141E-2</v>
      </c>
      <c r="S258" s="136">
        <v>-3.8207547170000002E-2</v>
      </c>
      <c r="T258" s="136">
        <v>-2.0028612300000002E-2</v>
      </c>
      <c r="U258" s="136">
        <v>4.9126637550000003E-3</v>
      </c>
    </row>
    <row r="259" spans="3:21" ht="16.2" thickBot="1" x14ac:dyDescent="0.35">
      <c r="C259" s="136">
        <v>-5.1599587199999998E-3</v>
      </c>
      <c r="D259" s="136">
        <v>3.9989336179999998E-3</v>
      </c>
      <c r="E259" s="136">
        <v>3.9989336179999998E-3</v>
      </c>
      <c r="F259" s="223"/>
      <c r="G259" s="136">
        <v>-3.2349373229999998E-3</v>
      </c>
      <c r="H259" s="136">
        <v>2.0932445290000001E-2</v>
      </c>
      <c r="I259" s="136">
        <v>-5.1413881750000002E-4</v>
      </c>
      <c r="J259" s="223"/>
      <c r="K259" s="136">
        <v>-1.189963965E-2</v>
      </c>
      <c r="L259" s="136">
        <v>9.8659913469999992E-3</v>
      </c>
      <c r="M259" s="136">
        <v>1.2994229540000001E-2</v>
      </c>
      <c r="N259" s="133"/>
      <c r="O259" s="40">
        <v>-2.0405387022173854E-2</v>
      </c>
      <c r="P259" s="40">
        <v>-1.6613563950841986E-2</v>
      </c>
      <c r="Q259" s="40">
        <v>-8.795368514807304E-3</v>
      </c>
      <c r="S259" s="136">
        <v>3.9234919080000001E-3</v>
      </c>
      <c r="T259" s="136">
        <v>2.9197080289999999E-3</v>
      </c>
      <c r="U259" s="136">
        <v>2.1184139049999998E-2</v>
      </c>
    </row>
    <row r="260" spans="3:21" ht="16.2" thickBot="1" x14ac:dyDescent="0.35">
      <c r="C260" s="136">
        <v>1.4432617720000001E-3</v>
      </c>
      <c r="D260" s="136">
        <v>-4.4609665430000001E-2</v>
      </c>
      <c r="E260" s="136">
        <v>-4.4609665430000001E-2</v>
      </c>
      <c r="F260" s="223"/>
      <c r="G260" s="136">
        <v>-4.2596348880000003E-2</v>
      </c>
      <c r="H260" s="136">
        <v>-3.9608574090000001E-2</v>
      </c>
      <c r="I260" s="136">
        <v>-2.7263374489999999E-2</v>
      </c>
      <c r="J260" s="223"/>
      <c r="K260" s="136">
        <v>1.3594241159999999E-2</v>
      </c>
      <c r="L260" s="136">
        <v>-3.134632464E-4</v>
      </c>
      <c r="M260" s="136">
        <v>2.2363812820000001E-3</v>
      </c>
      <c r="N260" s="133"/>
      <c r="O260" s="40">
        <v>-3.1801138730731808E-2</v>
      </c>
      <c r="P260" s="40">
        <v>-2.3605646841009097E-2</v>
      </c>
      <c r="Q260" s="40">
        <v>-2.4710771650005487E-3</v>
      </c>
      <c r="S260" s="136">
        <v>-3.5661944309999999E-2</v>
      </c>
      <c r="T260" s="136">
        <v>-2.3871906839999998E-2</v>
      </c>
      <c r="U260" s="136">
        <v>-4.6808510640000002E-2</v>
      </c>
    </row>
    <row r="261" spans="3:21" ht="16.2" thickBot="1" x14ac:dyDescent="0.35">
      <c r="C261" s="136">
        <v>1.657359034E-2</v>
      </c>
      <c r="D261" s="136">
        <v>2.2790439129999999E-2</v>
      </c>
      <c r="E261" s="136">
        <v>2.2790439129999999E-2</v>
      </c>
      <c r="F261" s="223"/>
      <c r="G261" s="136">
        <v>5.9322033899999998E-3</v>
      </c>
      <c r="H261" s="136">
        <v>-1.9408054340000001E-3</v>
      </c>
      <c r="I261" s="136">
        <v>5.2882072980000002E-3</v>
      </c>
      <c r="J261" s="223"/>
      <c r="K261" s="136">
        <v>1.00824316E-2</v>
      </c>
      <c r="L261" s="136">
        <v>-1.5939378099999998E-2</v>
      </c>
      <c r="M261" s="136">
        <v>-1.6082856180000001E-2</v>
      </c>
      <c r="N261" s="133"/>
      <c r="O261" s="40">
        <v>2.5243832472748005E-2</v>
      </c>
      <c r="P261" s="40">
        <v>3.4368333728371718E-2</v>
      </c>
      <c r="Q261" s="40">
        <v>6.6433960139624295E-3</v>
      </c>
      <c r="S261" s="136">
        <v>-2.532928065E-3</v>
      </c>
      <c r="T261" s="136">
        <v>-2.6841634359999998E-3</v>
      </c>
      <c r="U261" s="136">
        <v>5.5803571430000003E-4</v>
      </c>
    </row>
    <row r="262" spans="3:21" ht="16.2" thickBot="1" x14ac:dyDescent="0.35">
      <c r="C262" s="136">
        <v>-3.4113060430000001E-3</v>
      </c>
      <c r="D262" s="136">
        <v>-8.1521739130000002E-4</v>
      </c>
      <c r="E262" s="136">
        <v>-8.1521739130000002E-4</v>
      </c>
      <c r="F262" s="223"/>
      <c r="G262" s="136">
        <v>-2.5273799489999998E-3</v>
      </c>
      <c r="H262" s="136">
        <v>2.4307243559999999E-3</v>
      </c>
      <c r="I262" s="136">
        <v>-3.156233561E-3</v>
      </c>
      <c r="J262" s="223"/>
      <c r="K262" s="136">
        <v>-1.9405345769999999E-3</v>
      </c>
      <c r="L262" s="136">
        <v>-3.1332979289999999E-3</v>
      </c>
      <c r="M262" s="136">
        <v>-7.4026529739999996E-3</v>
      </c>
      <c r="N262" s="133"/>
      <c r="O262" s="40">
        <v>9.8628987129267889E-3</v>
      </c>
      <c r="P262" s="40">
        <v>7.6306141154903723E-2</v>
      </c>
      <c r="Q262" s="40">
        <v>3.0648769574944012E-2</v>
      </c>
      <c r="S262" s="136">
        <v>-1.371254444E-2</v>
      </c>
      <c r="T262" s="136">
        <v>1.8839712920000001E-2</v>
      </c>
      <c r="U262" s="136">
        <v>-1.0039040710000001E-2</v>
      </c>
    </row>
    <row r="263" spans="3:21" ht="16.2" thickBot="1" x14ac:dyDescent="0.35">
      <c r="C263" s="136">
        <v>1.302511669E-2</v>
      </c>
      <c r="D263" s="136">
        <v>1.414196356E-2</v>
      </c>
      <c r="E263" s="136">
        <v>1.414196356E-2</v>
      </c>
      <c r="F263" s="223"/>
      <c r="G263" s="136">
        <v>1.2668918919999999E-3</v>
      </c>
      <c r="H263" s="136">
        <v>-6.789524733E-3</v>
      </c>
      <c r="I263" s="136">
        <v>4.4854881270000001E-2</v>
      </c>
      <c r="J263" s="223"/>
      <c r="K263" s="136">
        <v>2.162709246E-2</v>
      </c>
      <c r="L263" s="136">
        <v>3.7291566780000001E-4</v>
      </c>
      <c r="M263" s="136">
        <v>-4.6557744539999996E-3</v>
      </c>
      <c r="N263" s="133"/>
      <c r="O263" s="40">
        <v>-1.9394611068781287E-3</v>
      </c>
      <c r="P263" s="40">
        <v>2.2141792633595895E-2</v>
      </c>
      <c r="Q263" s="40">
        <v>4.5582808769264347E-3</v>
      </c>
      <c r="S263" s="136">
        <v>6.1791967040000003E-3</v>
      </c>
      <c r="T263" s="136">
        <v>-9.098914001E-3</v>
      </c>
      <c r="U263" s="136">
        <v>5.0704225349999998E-3</v>
      </c>
    </row>
    <row r="264" spans="3:21" ht="16.2" thickBot="1" x14ac:dyDescent="0.35">
      <c r="C264" s="136">
        <v>1.5490609089999999E-2</v>
      </c>
      <c r="D264" s="136">
        <v>7.5087154730000003E-3</v>
      </c>
      <c r="E264" s="136">
        <v>7.5087154730000003E-3</v>
      </c>
      <c r="F264" s="223"/>
      <c r="G264" s="136">
        <v>4.6393926610000004E-3</v>
      </c>
      <c r="H264" s="136">
        <v>3.90625E-3</v>
      </c>
      <c r="I264" s="136">
        <v>5.0505050509999996E-4</v>
      </c>
      <c r="J264" s="223"/>
      <c r="K264" s="136">
        <v>2.1247474420000001E-3</v>
      </c>
      <c r="L264" s="136">
        <v>7.7218021089999998E-3</v>
      </c>
      <c r="M264" s="136">
        <v>1.6977781630000001E-2</v>
      </c>
      <c r="N264" s="133"/>
      <c r="O264" s="40">
        <v>5.1356790894579771E-2</v>
      </c>
      <c r="P264" s="40">
        <v>-1.3747136013330486E-2</v>
      </c>
      <c r="Q264" s="40">
        <v>1.6421780466724243E-2</v>
      </c>
      <c r="S264" s="136">
        <v>2.149437052E-2</v>
      </c>
      <c r="T264" s="136">
        <v>1.303317536E-2</v>
      </c>
      <c r="U264" s="136">
        <v>-5.6053811660000002E-4</v>
      </c>
    </row>
    <row r="265" spans="3:21" ht="16.2" thickBot="1" x14ac:dyDescent="0.35">
      <c r="C265" s="136">
        <v>-1.2099736400000001E-3</v>
      </c>
      <c r="D265" s="136">
        <v>7.9850944900000003E-4</v>
      </c>
      <c r="E265" s="136">
        <v>7.9850944900000003E-4</v>
      </c>
      <c r="F265" s="223"/>
      <c r="G265" s="136">
        <v>1.679261125E-3</v>
      </c>
      <c r="H265" s="136">
        <v>3.8910505839999999E-3</v>
      </c>
      <c r="I265" s="136">
        <v>-5.5527511360000002E-3</v>
      </c>
      <c r="J265" s="223"/>
      <c r="K265" s="136">
        <v>-6.1916282939999999E-3</v>
      </c>
      <c r="L265" s="136">
        <v>3.1971674679999999E-2</v>
      </c>
      <c r="M265" s="136">
        <v>1.9590307059999998E-3</v>
      </c>
      <c r="N265" s="133"/>
      <c r="O265" s="40">
        <v>2.4292032477391215E-2</v>
      </c>
      <c r="P265" s="40">
        <v>2.8722280887011602E-2</v>
      </c>
      <c r="Q265" s="40">
        <v>3.9328231292517037E-2</v>
      </c>
      <c r="S265" s="136">
        <v>4.7595190379999999E-2</v>
      </c>
      <c r="T265" s="136">
        <v>1.286549708E-2</v>
      </c>
      <c r="U265" s="136">
        <v>1.7386427369999999E-2</v>
      </c>
    </row>
    <row r="266" spans="3:21" ht="16.2" thickBot="1" x14ac:dyDescent="0.35">
      <c r="C266" s="136">
        <v>-5.2351490500000004E-3</v>
      </c>
      <c r="D266" s="136">
        <v>1.2234042549999999E-2</v>
      </c>
      <c r="E266" s="136">
        <v>1.2234042549999999E-2</v>
      </c>
      <c r="F266" s="223"/>
      <c r="G266" s="136">
        <v>6.202849958E-2</v>
      </c>
      <c r="H266" s="136">
        <v>6.782945736E-3</v>
      </c>
      <c r="I266" s="136">
        <v>2.538071066E-3</v>
      </c>
      <c r="J266" s="223"/>
      <c r="K266" s="136">
        <v>5.7982775319999997E-3</v>
      </c>
      <c r="L266" s="136">
        <v>-1.459442851E-2</v>
      </c>
      <c r="M266" s="136">
        <v>5.0155140900000001E-3</v>
      </c>
      <c r="N266" s="133"/>
      <c r="O266" s="40">
        <v>-1.9591415866469092E-2</v>
      </c>
      <c r="P266" s="40">
        <v>2.2377335249435359E-2</v>
      </c>
      <c r="Q266" s="40">
        <v>-6.5453057885048122E-3</v>
      </c>
      <c r="S266" s="136">
        <v>1.8173122909999999E-2</v>
      </c>
      <c r="T266" s="136">
        <v>8.660508083E-4</v>
      </c>
      <c r="U266" s="136">
        <v>-3.858875413E-3</v>
      </c>
    </row>
    <row r="267" spans="3:21" ht="16.2" thickBot="1" x14ac:dyDescent="0.35">
      <c r="C267" s="136">
        <v>-3.2924495480000003E-2</v>
      </c>
      <c r="D267" s="136">
        <v>5.8066211249999999E-2</v>
      </c>
      <c r="E267" s="136">
        <v>5.8066211249999999E-2</v>
      </c>
      <c r="F267" s="223"/>
      <c r="G267" s="136">
        <v>-2.1704814520000001E-2</v>
      </c>
      <c r="H267" s="136">
        <v>1.4436958610000001E-3</v>
      </c>
      <c r="I267" s="136">
        <v>-5.0632911390000002E-4</v>
      </c>
      <c r="J267" s="223"/>
      <c r="K267" s="136">
        <v>-1.7411672850000001E-2</v>
      </c>
      <c r="L267" s="136">
        <v>5.1447279530000001E-3</v>
      </c>
      <c r="M267" s="136">
        <v>-7.4011418899999999E-3</v>
      </c>
      <c r="N267" s="133"/>
      <c r="O267" s="40">
        <v>4.6341944389666732E-2</v>
      </c>
      <c r="P267" s="40">
        <v>5.6224899598393803E-3</v>
      </c>
      <c r="Q267" s="40">
        <v>6.1766522544780732E-2</v>
      </c>
      <c r="S267" s="136">
        <v>-1.6439643019999998E-2</v>
      </c>
      <c r="T267" s="136">
        <v>-8.6530141330000004E-3</v>
      </c>
      <c r="U267" s="136">
        <v>-3.873824018E-3</v>
      </c>
    </row>
    <row r="268" spans="3:21" ht="16.2" thickBot="1" x14ac:dyDescent="0.35">
      <c r="C268" s="136">
        <v>-1.038902631E-2</v>
      </c>
      <c r="D268" s="136">
        <v>-5.2148000990000004E-3</v>
      </c>
      <c r="E268" s="136">
        <v>-5.2148000990000004E-3</v>
      </c>
      <c r="F268" s="223"/>
      <c r="G268" s="136">
        <v>5.8087938679999999E-2</v>
      </c>
      <c r="H268" s="136">
        <v>3.9404132629999998E-2</v>
      </c>
      <c r="I268" s="136">
        <v>3.292806484E-2</v>
      </c>
      <c r="J268" s="223"/>
      <c r="K268" s="136">
        <v>-1.9786244979999999E-2</v>
      </c>
      <c r="L268" s="136">
        <v>-1.028849137E-2</v>
      </c>
      <c r="M268" s="136">
        <v>-6.4337452069999999E-3</v>
      </c>
      <c r="N268" s="133"/>
      <c r="O268" s="40">
        <v>-7.7271013946475404E-3</v>
      </c>
      <c r="P268" s="40">
        <v>1.9169329073482445E-2</v>
      </c>
      <c r="Q268" s="40">
        <v>2.5208454527826754E-3</v>
      </c>
      <c r="S268" s="136">
        <v>-2.387774594E-2</v>
      </c>
      <c r="T268" s="136">
        <v>-2.9095141109999998E-4</v>
      </c>
      <c r="U268" s="136">
        <v>4.2222222220000001E-2</v>
      </c>
    </row>
    <row r="269" spans="3:21" ht="16.2" thickBot="1" x14ac:dyDescent="0.35">
      <c r="C269" s="136">
        <v>3.9538265770000004E-3</v>
      </c>
      <c r="D269" s="136">
        <v>5.9910134799999997E-3</v>
      </c>
      <c r="E269" s="136">
        <v>5.9910134799999997E-3</v>
      </c>
      <c r="F269" s="223"/>
      <c r="G269" s="136">
        <v>-3.0499428140000001E-3</v>
      </c>
      <c r="H269" s="136">
        <v>-4.1608876560000002E-3</v>
      </c>
      <c r="I269" s="136">
        <v>-9.8087297689999995E-4</v>
      </c>
      <c r="J269" s="223"/>
      <c r="K269" s="136">
        <v>1.3335495120000001E-2</v>
      </c>
      <c r="L269" s="136">
        <v>1.5671524840000001E-3</v>
      </c>
      <c r="M269" s="136">
        <v>2.46580042E-2</v>
      </c>
      <c r="N269" s="133"/>
      <c r="O269" s="40">
        <v>7.9392212725546113E-2</v>
      </c>
      <c r="P269" s="40">
        <v>9.1496865203761796E-2</v>
      </c>
      <c r="Q269" s="40">
        <v>2.9787234042553172E-2</v>
      </c>
      <c r="S269" s="136">
        <v>-2.9354207439999998E-3</v>
      </c>
      <c r="T269" s="136">
        <v>1.9790454020000001E-2</v>
      </c>
      <c r="U269" s="136">
        <v>1.066098081E-2</v>
      </c>
    </row>
    <row r="270" spans="3:21" ht="16.2" thickBot="1" x14ac:dyDescent="0.35">
      <c r="C270" s="136">
        <v>-9.1892625959999995E-3</v>
      </c>
      <c r="D270" s="136">
        <v>-2.0099255579999999E-2</v>
      </c>
      <c r="E270" s="136">
        <v>-2.0099255579999999E-2</v>
      </c>
      <c r="F270" s="223"/>
      <c r="G270" s="136">
        <v>-1.185468451E-2</v>
      </c>
      <c r="H270" s="136">
        <v>1.810584958E-2</v>
      </c>
      <c r="I270" s="136">
        <v>1.7673048600000001E-2</v>
      </c>
      <c r="J270" s="223"/>
      <c r="K270" s="136">
        <v>-9.8933333329999998E-3</v>
      </c>
      <c r="L270" s="136">
        <v>5.6850779739999998E-3</v>
      </c>
      <c r="M270" s="136">
        <v>-1.1802126059999999E-2</v>
      </c>
      <c r="N270" s="133"/>
      <c r="O270" s="40">
        <v>-2.3637750014663721E-2</v>
      </c>
      <c r="P270" s="40">
        <v>-6.282534553940072E-3</v>
      </c>
      <c r="Q270" s="40">
        <v>-8.4522915101430693E-4</v>
      </c>
      <c r="S270" s="136">
        <v>-1.324828263E-2</v>
      </c>
      <c r="T270" s="136">
        <v>-1.284246575E-2</v>
      </c>
      <c r="U270" s="136">
        <v>-2.373417722E-2</v>
      </c>
    </row>
    <row r="271" spans="3:21" ht="16.2" thickBot="1" x14ac:dyDescent="0.35">
      <c r="C271" s="136">
        <v>-6.8530701749999999E-3</v>
      </c>
      <c r="D271" s="136">
        <v>2.4309951890000001E-2</v>
      </c>
      <c r="E271" s="136">
        <v>2.4309951890000001E-2</v>
      </c>
      <c r="F271" s="223"/>
      <c r="G271" s="136">
        <v>1.973684211E-2</v>
      </c>
      <c r="H271" s="136">
        <v>1.322389421E-2</v>
      </c>
      <c r="I271" s="136">
        <v>3.3767486730000001E-3</v>
      </c>
      <c r="J271" s="223"/>
      <c r="K271" s="136">
        <v>1.6159875029999999E-4</v>
      </c>
      <c r="L271" s="136">
        <v>7.623690489E-3</v>
      </c>
      <c r="M271" s="136">
        <v>1.3721836350000001E-2</v>
      </c>
      <c r="N271" s="133"/>
      <c r="O271" s="40">
        <v>3.0097320677640357E-2</v>
      </c>
      <c r="P271" s="40">
        <v>5.6358381502890124E-2</v>
      </c>
      <c r="Q271" s="40">
        <v>5.921609173794487E-3</v>
      </c>
      <c r="S271" s="136">
        <v>1.4917951269999999E-3</v>
      </c>
      <c r="T271" s="136">
        <v>1.387684302E-2</v>
      </c>
      <c r="U271" s="136">
        <v>6.158833063E-2</v>
      </c>
    </row>
    <row r="272" spans="3:21" ht="16.2" thickBot="1" x14ac:dyDescent="0.35">
      <c r="C272" s="136">
        <v>1.587082528E-2</v>
      </c>
      <c r="D272" s="136">
        <v>-1.334981459E-2</v>
      </c>
      <c r="E272" s="136">
        <v>-1.334981459E-2</v>
      </c>
      <c r="F272" s="223"/>
      <c r="G272" s="136">
        <v>-2.0113851990000001E-2</v>
      </c>
      <c r="H272" s="136">
        <v>-7.6507650769999996E-3</v>
      </c>
      <c r="I272" s="136">
        <v>5.7692307690000002E-3</v>
      </c>
      <c r="J272" s="223"/>
      <c r="K272" s="136">
        <v>-1.1175440960000001E-3</v>
      </c>
      <c r="L272" s="136">
        <v>1.327911884E-2</v>
      </c>
      <c r="M272" s="136">
        <v>-1.6335227269999999E-2</v>
      </c>
      <c r="N272" s="133"/>
      <c r="O272" s="40">
        <v>-5.7269493205808618E-2</v>
      </c>
      <c r="P272" s="40">
        <v>7.1819425444596737E-3</v>
      </c>
      <c r="Q272" s="40">
        <v>2.8686226873481661E-2</v>
      </c>
      <c r="S272" s="136">
        <v>2.9791459779999999E-3</v>
      </c>
      <c r="T272" s="136">
        <v>-4.8474479609999996E-3</v>
      </c>
      <c r="U272" s="136">
        <v>-2.849872774E-2</v>
      </c>
    </row>
    <row r="273" spans="3:21" ht="16.2" thickBot="1" x14ac:dyDescent="0.35">
      <c r="C273" s="136">
        <v>-1.5124756600000001E-2</v>
      </c>
      <c r="D273" s="136">
        <v>0</v>
      </c>
      <c r="E273" s="136">
        <v>0</v>
      </c>
      <c r="F273" s="223"/>
      <c r="G273" s="136">
        <v>2.3237800150000001E-2</v>
      </c>
      <c r="H273" s="136">
        <v>1.088435374E-2</v>
      </c>
      <c r="I273" s="136">
        <v>-1.529636711E-2</v>
      </c>
      <c r="J273" s="223"/>
      <c r="K273" s="136">
        <v>-5.9039993529999999E-3</v>
      </c>
      <c r="L273" s="136">
        <v>-1.4984507540000001E-2</v>
      </c>
      <c r="M273" s="136">
        <v>1.218942451E-2</v>
      </c>
      <c r="N273" s="133"/>
      <c r="O273" s="40">
        <v>-2.2146613052892023E-2</v>
      </c>
      <c r="P273" s="40">
        <v>-1.6977928692699491E-2</v>
      </c>
      <c r="Q273" s="40">
        <v>7.4030338813697805E-2</v>
      </c>
      <c r="S273" s="136">
        <v>1.7821782179999999E-2</v>
      </c>
      <c r="T273" s="136">
        <v>-1.432664756E-3</v>
      </c>
      <c r="U273" s="136">
        <v>4.7145102150000003E-3</v>
      </c>
    </row>
    <row r="274" spans="3:21" ht="16.2" thickBot="1" x14ac:dyDescent="0.35">
      <c r="C274" s="136">
        <v>-2.2989562739999999E-4</v>
      </c>
      <c r="D274" s="136">
        <v>3.1571034829999997E-2</v>
      </c>
      <c r="E274" s="136">
        <v>3.1571034829999997E-2</v>
      </c>
      <c r="F274" s="223"/>
      <c r="G274" s="136">
        <v>4.6177138530000002E-2</v>
      </c>
      <c r="H274" s="136">
        <v>2.1982952E-2</v>
      </c>
      <c r="I274" s="136">
        <v>0.12233009709999999</v>
      </c>
      <c r="J274" s="223"/>
      <c r="K274" s="136">
        <v>-1.591885992E-2</v>
      </c>
      <c r="L274" s="136">
        <v>-1.7533003299999999E-3</v>
      </c>
      <c r="M274" s="136">
        <v>-7.8465928159999997E-3</v>
      </c>
      <c r="N274" s="133"/>
      <c r="O274" s="40">
        <v>3.0998924527107377E-3</v>
      </c>
      <c r="P274" s="40">
        <v>9.4991364421416966E-3</v>
      </c>
      <c r="Q274" s="40">
        <v>2.8755074424898559E-2</v>
      </c>
      <c r="S274" s="136">
        <v>3.1614785989999998E-2</v>
      </c>
      <c r="T274" s="136">
        <v>-3.730272597E-3</v>
      </c>
      <c r="U274" s="136">
        <v>9.9582898850000004E-2</v>
      </c>
    </row>
    <row r="275" spans="3:21" ht="16.2" thickBot="1" x14ac:dyDescent="0.35">
      <c r="C275" s="136">
        <v>-6.8524650480000001E-3</v>
      </c>
      <c r="D275" s="136">
        <v>1.044449842E-2</v>
      </c>
      <c r="E275" s="136">
        <v>1.044449842E-2</v>
      </c>
      <c r="F275" s="223"/>
      <c r="G275" s="136">
        <v>1.2301013019999999E-2</v>
      </c>
      <c r="H275" s="136">
        <v>3.6874451269999997E-2</v>
      </c>
      <c r="I275" s="136">
        <v>4.8875432529999999E-2</v>
      </c>
      <c r="J275" s="223"/>
      <c r="K275" s="136">
        <v>-3.1691353770000002E-4</v>
      </c>
      <c r="L275" s="136">
        <v>4.3754520099999999E-2</v>
      </c>
      <c r="M275" s="136">
        <v>1.903150772E-2</v>
      </c>
      <c r="N275" s="133"/>
      <c r="O275" s="40">
        <v>-2.3902623612512528E-2</v>
      </c>
      <c r="P275" s="40">
        <v>-3.6783575705731493E-2</v>
      </c>
      <c r="Q275" s="40">
        <v>1.4386714896415652E-2</v>
      </c>
      <c r="S275" s="136">
        <v>1.0372465819999999E-2</v>
      </c>
      <c r="T275" s="136">
        <v>-1.065668203E-2</v>
      </c>
      <c r="U275" s="136">
        <v>2.9397818869999998E-2</v>
      </c>
    </row>
    <row r="276" spans="3:21" ht="16.2" thickBot="1" x14ac:dyDescent="0.35">
      <c r="C276" s="136">
        <v>4.0287103499999999E-3</v>
      </c>
      <c r="D276" s="136">
        <v>-2.4038461540000001E-4</v>
      </c>
      <c r="E276" s="136">
        <v>-2.4038461540000001E-4</v>
      </c>
      <c r="F276" s="223"/>
      <c r="G276" s="136">
        <v>-1.215153681E-2</v>
      </c>
      <c r="H276" s="136">
        <v>-2.5402201520000001E-2</v>
      </c>
      <c r="I276" s="136">
        <v>-2.391752577E-2</v>
      </c>
      <c r="J276" s="223"/>
      <c r="K276" s="136">
        <v>1.0199580990000001E-3</v>
      </c>
      <c r="L276" s="136">
        <v>-3.7861915369999999E-2</v>
      </c>
      <c r="M276" s="136">
        <v>1.116414194E-2</v>
      </c>
      <c r="N276" s="133"/>
      <c r="O276" s="40">
        <v>2.9140014214641019E-2</v>
      </c>
      <c r="P276" s="40">
        <v>3.7300177619893583E-3</v>
      </c>
      <c r="Q276" s="40">
        <v>-4.4330983061836443E-2</v>
      </c>
      <c r="S276" s="136">
        <v>9.7993467100000002E-3</v>
      </c>
      <c r="T276" s="136">
        <v>5.2401746720000001E-3</v>
      </c>
      <c r="U276" s="136">
        <v>3.178258867E-2</v>
      </c>
    </row>
    <row r="277" spans="3:21" ht="16.2" thickBot="1" x14ac:dyDescent="0.35">
      <c r="C277" s="136">
        <v>4.6121206529999999E-5</v>
      </c>
      <c r="D277" s="136">
        <v>-1.562875691E-2</v>
      </c>
      <c r="E277" s="136">
        <v>-1.562875691E-2</v>
      </c>
      <c r="F277" s="223"/>
      <c r="G277" s="136">
        <v>-2.2793053550000001E-2</v>
      </c>
      <c r="H277" s="136">
        <v>-1.8679409210000001E-2</v>
      </c>
      <c r="I277" s="136">
        <v>-3.7600337980000002E-2</v>
      </c>
      <c r="J277" s="223"/>
      <c r="K277" s="136">
        <v>-2.029576185E-2</v>
      </c>
      <c r="L277" s="136">
        <v>2.813786008E-2</v>
      </c>
      <c r="M277" s="136">
        <v>1.3175176489999999E-2</v>
      </c>
      <c r="N277" s="133"/>
      <c r="O277" s="40">
        <v>-2.4108488196885901E-2</v>
      </c>
      <c r="P277" s="40">
        <v>-6.1758980711378426E-2</v>
      </c>
      <c r="Q277" s="40">
        <v>-3.9942333785617436E-2</v>
      </c>
      <c r="S277" s="136">
        <v>-1.01663586E-2</v>
      </c>
      <c r="T277" s="136">
        <v>-3.4752389230000001E-3</v>
      </c>
      <c r="U277" s="136">
        <v>-3.8839285709999997E-2</v>
      </c>
    </row>
    <row r="278" spans="3:21" ht="16.2" thickBot="1" x14ac:dyDescent="0.35">
      <c r="C278" s="136">
        <v>-1.2498270529999999E-2</v>
      </c>
      <c r="D278" s="136">
        <v>-9.7703957010000005E-4</v>
      </c>
      <c r="E278" s="136">
        <v>-9.7703957010000005E-4</v>
      </c>
      <c r="F278" s="223"/>
      <c r="G278" s="136">
        <v>-6.2939651980000004E-3</v>
      </c>
      <c r="H278" s="136">
        <v>1.1509517489999999E-2</v>
      </c>
      <c r="I278" s="136">
        <v>-1.6242317820000001E-2</v>
      </c>
      <c r="J278" s="223"/>
      <c r="K278" s="136">
        <v>-2.1222172250000001E-2</v>
      </c>
      <c r="L278" s="136">
        <v>-1.5710211639999999E-2</v>
      </c>
      <c r="M278" s="136">
        <v>1.3652015389999999E-2</v>
      </c>
      <c r="N278" s="133"/>
      <c r="O278" s="40">
        <v>1.646937725167261E-2</v>
      </c>
      <c r="P278" s="40">
        <v>2.4707657487740384E-2</v>
      </c>
      <c r="Q278" s="40">
        <v>1.6606306863351381E-2</v>
      </c>
      <c r="S278" s="136">
        <v>5.9757236230000003E-2</v>
      </c>
      <c r="T278" s="136">
        <v>1.3949433299999999E-2</v>
      </c>
      <c r="U278" s="136">
        <v>2.415234556E-2</v>
      </c>
    </row>
    <row r="279" spans="3:21" ht="16.2" thickBot="1" x14ac:dyDescent="0.35">
      <c r="C279" s="136">
        <v>-1.027461237E-3</v>
      </c>
      <c r="D279" s="136">
        <v>-3.6674816630000002E-3</v>
      </c>
      <c r="E279" s="136">
        <v>-3.6674816630000002E-3</v>
      </c>
      <c r="F279" s="223"/>
      <c r="G279" s="136">
        <v>7.339791356E-2</v>
      </c>
      <c r="H279" s="136">
        <v>1.6192560179999999E-2</v>
      </c>
      <c r="I279" s="136">
        <v>3.74832664E-2</v>
      </c>
      <c r="J279" s="223"/>
      <c r="K279" s="136">
        <v>1.8853565379999999E-2</v>
      </c>
      <c r="L279" s="136">
        <v>2.450058456E-2</v>
      </c>
      <c r="M279" s="136">
        <v>1.0910398849999999E-2</v>
      </c>
      <c r="N279" s="133"/>
      <c r="O279" s="40">
        <v>-2.4177215189873445E-2</v>
      </c>
      <c r="P279" s="40">
        <v>-2.5584391680471205E-2</v>
      </c>
      <c r="Q279" s="40">
        <v>2.5284559909635906E-2</v>
      </c>
      <c r="S279" s="136">
        <v>-1.894273128E-2</v>
      </c>
      <c r="T279" s="136">
        <v>-1.1464603040000001E-3</v>
      </c>
      <c r="U279" s="136">
        <v>3.4920634919999999E-2</v>
      </c>
    </row>
    <row r="280" spans="3:21" ht="16.2" thickBot="1" x14ac:dyDescent="0.35">
      <c r="C280" s="136">
        <v>-1.051893408E-2</v>
      </c>
      <c r="D280" s="136">
        <v>6.6993865030000002E-2</v>
      </c>
      <c r="E280" s="136">
        <v>6.6993865030000002E-2</v>
      </c>
      <c r="F280" s="223"/>
      <c r="G280" s="136">
        <v>-2.672683096E-2</v>
      </c>
      <c r="H280" s="136">
        <v>-1.033591731E-2</v>
      </c>
      <c r="I280" s="136">
        <v>-3.2688172039999998E-2</v>
      </c>
      <c r="J280" s="223"/>
      <c r="K280" s="136">
        <v>-1.0851948419999999E-3</v>
      </c>
      <c r="L280" s="136">
        <v>1.215579261E-2</v>
      </c>
      <c r="M280" s="136">
        <v>-4.5463530340000002E-3</v>
      </c>
      <c r="N280" s="133"/>
      <c r="O280" s="40">
        <v>-1.7252561940588863E-2</v>
      </c>
      <c r="P280" s="40">
        <v>-1.4922553834529641E-2</v>
      </c>
      <c r="Q280" s="40">
        <v>-1.3305084745762655E-2</v>
      </c>
      <c r="S280" s="136">
        <v>3.5922766049999999E-3</v>
      </c>
      <c r="T280" s="136">
        <v>1.4921090390000001E-2</v>
      </c>
      <c r="U280" s="136">
        <v>-1.3146362840000001E-3</v>
      </c>
    </row>
    <row r="281" spans="3:21" ht="16.2" thickBot="1" x14ac:dyDescent="0.35">
      <c r="C281" s="136">
        <v>2.230096858E-2</v>
      </c>
      <c r="D281" s="136">
        <v>-1.8629254830000001E-2</v>
      </c>
      <c r="E281" s="136">
        <v>-1.8629254830000001E-2</v>
      </c>
      <c r="F281" s="223"/>
      <c r="G281" s="136">
        <v>-2.6390870189999999E-2</v>
      </c>
      <c r="H281" s="136">
        <v>-2.697998259E-2</v>
      </c>
      <c r="I281" s="136">
        <v>-2.4899955540000001E-2</v>
      </c>
      <c r="J281" s="223"/>
      <c r="K281" s="136">
        <v>1.6225062780000001E-2</v>
      </c>
      <c r="L281" s="136">
        <v>-1.0882352939999999E-2</v>
      </c>
      <c r="M281" s="136">
        <v>-2.2200158859999999E-2</v>
      </c>
      <c r="N281" s="133"/>
      <c r="O281" s="40">
        <v>1.5311510031679016E-2</v>
      </c>
      <c r="P281" s="40">
        <v>-1.9175455417066157E-2</v>
      </c>
      <c r="Q281" s="40">
        <v>-5.0846001889547382E-2</v>
      </c>
      <c r="S281" s="136">
        <v>-5.3691275169999997E-3</v>
      </c>
      <c r="T281" s="136">
        <v>8.4817642069999998E-4</v>
      </c>
      <c r="U281" s="136">
        <v>-4.2123738479999999E-2</v>
      </c>
    </row>
    <row r="282" spans="3:21" ht="16.2" thickBot="1" x14ac:dyDescent="0.35">
      <c r="C282" s="136">
        <v>-1.289457873E-2</v>
      </c>
      <c r="D282" s="136">
        <v>2.4373095849999998E-2</v>
      </c>
      <c r="E282" s="136">
        <v>2.4373095849999998E-2</v>
      </c>
      <c r="F282" s="223"/>
      <c r="G282" s="136">
        <v>2.9304029300000001E-3</v>
      </c>
      <c r="H282" s="136">
        <v>8.4973166369999992E-3</v>
      </c>
      <c r="I282" s="136">
        <v>3.0095759230000001E-2</v>
      </c>
      <c r="J282" s="223"/>
      <c r="K282" s="136">
        <v>3.0960182149999999E-3</v>
      </c>
      <c r="L282" s="136">
        <v>-8.9701655269999996E-3</v>
      </c>
      <c r="M282" s="136">
        <v>-2.5222371149999999E-2</v>
      </c>
      <c r="N282" s="133"/>
      <c r="O282" s="40">
        <v>-1.846073842953724E-2</v>
      </c>
      <c r="P282" s="40">
        <v>4.4183773216031244E-2</v>
      </c>
      <c r="Q282" s="40">
        <v>7.2391638765722296E-3</v>
      </c>
      <c r="S282" s="136">
        <v>2.2492127760000001E-2</v>
      </c>
      <c r="T282" s="136">
        <v>3.6723163839999999E-3</v>
      </c>
      <c r="U282" s="136">
        <v>-1.328447091E-2</v>
      </c>
    </row>
    <row r="283" spans="3:21" ht="16.2" thickBot="1" x14ac:dyDescent="0.35">
      <c r="C283" s="136">
        <v>-9.5514561289999998E-3</v>
      </c>
      <c r="D283" s="136">
        <v>-1.7158544960000001E-2</v>
      </c>
      <c r="E283" s="136">
        <v>-1.7158544960000001E-2</v>
      </c>
      <c r="F283" s="223"/>
      <c r="G283" s="136">
        <v>-1.6070124179999999E-2</v>
      </c>
      <c r="H283" s="136">
        <v>2.66075388E-3</v>
      </c>
      <c r="I283" s="136">
        <v>-7.4369189909999994E-2</v>
      </c>
      <c r="J283" s="223"/>
      <c r="K283" s="136">
        <v>2.1342265159999999E-2</v>
      </c>
      <c r="L283" s="136">
        <v>-3.2504875730000001E-3</v>
      </c>
      <c r="M283" s="136">
        <v>2.583333333E-2</v>
      </c>
      <c r="N283" s="133"/>
      <c r="O283" s="40">
        <v>2.317880794701987E-3</v>
      </c>
      <c r="P283" s="40">
        <v>1.872308556450103E-2</v>
      </c>
      <c r="Q283" s="40">
        <v>-1.8956068637139514E-2</v>
      </c>
      <c r="S283" s="136">
        <v>4.3994720630000003E-4</v>
      </c>
      <c r="T283" s="136">
        <v>5.3757388119999999E-2</v>
      </c>
      <c r="U283" s="136">
        <v>-2.2284122560000001E-2</v>
      </c>
    </row>
    <row r="284" spans="3:21" ht="16.2" thickBot="1" x14ac:dyDescent="0.35">
      <c r="C284" s="136">
        <v>-9.3126595440000005E-3</v>
      </c>
      <c r="D284" s="136">
        <v>-1.8621973930000001E-3</v>
      </c>
      <c r="E284" s="136">
        <v>-1.8621973930000001E-3</v>
      </c>
      <c r="F284" s="223"/>
      <c r="G284" s="136">
        <v>7.4239049739999998E-4</v>
      </c>
      <c r="H284" s="136">
        <v>1.371074746E-2</v>
      </c>
      <c r="I284" s="136">
        <v>-5.738880918E-2</v>
      </c>
      <c r="J284" s="223"/>
      <c r="K284" s="136">
        <v>0.1407179543</v>
      </c>
      <c r="L284" s="136">
        <v>-8.4286574350000004E-3</v>
      </c>
      <c r="M284" s="136">
        <v>2.1121039810000001E-3</v>
      </c>
      <c r="N284" s="133"/>
      <c r="O284" s="40">
        <v>1.6782292699042016E-2</v>
      </c>
      <c r="P284" s="40">
        <v>-5.3299025914353825E-3</v>
      </c>
      <c r="Q284" s="40">
        <v>1.2087912087912026E-2</v>
      </c>
      <c r="S284" s="136">
        <v>-3.0782761649999998E-3</v>
      </c>
      <c r="T284" s="136">
        <v>9.0811965809999996E-3</v>
      </c>
      <c r="U284" s="136">
        <v>9.4966761630000003E-4</v>
      </c>
    </row>
    <row r="285" spans="3:21" ht="16.2" thickBot="1" x14ac:dyDescent="0.35">
      <c r="C285" s="136">
        <v>1.264493964E-2</v>
      </c>
      <c r="D285" s="136">
        <v>2.1688432840000001E-2</v>
      </c>
      <c r="E285" s="136">
        <v>2.1688432840000001E-2</v>
      </c>
      <c r="F285" s="223"/>
      <c r="G285" s="136">
        <v>0.1439169139</v>
      </c>
      <c r="H285" s="136">
        <v>-1.090750436E-2</v>
      </c>
      <c r="I285" s="136">
        <v>8.1177067479999993E-3</v>
      </c>
      <c r="J285" s="223"/>
      <c r="K285" s="136">
        <v>-1.834230253E-2</v>
      </c>
      <c r="L285" s="136">
        <v>1.1131349929999999E-3</v>
      </c>
      <c r="M285" s="136">
        <v>-4.8638132299999998E-3</v>
      </c>
      <c r="N285" s="133"/>
      <c r="O285" s="40">
        <v>-1.8844629280655011E-2</v>
      </c>
      <c r="P285" s="40">
        <v>-2.8085735402808502E-2</v>
      </c>
      <c r="Q285" s="40">
        <v>-2.0810712993123391E-2</v>
      </c>
      <c r="S285" s="136">
        <v>-1.852668725E-2</v>
      </c>
      <c r="T285" s="136">
        <v>7.8877713079999995E-2</v>
      </c>
      <c r="U285" s="136">
        <v>6.7836812139999994E-2</v>
      </c>
    </row>
    <row r="286" spans="3:21" ht="16.2" thickBot="1" x14ac:dyDescent="0.35">
      <c r="C286" s="136">
        <v>-7.0210159269999996E-3</v>
      </c>
      <c r="D286" s="136">
        <v>3.652134216E-3</v>
      </c>
      <c r="E286" s="136">
        <v>3.652134216E-3</v>
      </c>
      <c r="F286" s="223"/>
      <c r="G286" s="136">
        <v>-7.1335927369999996E-2</v>
      </c>
      <c r="H286" s="136">
        <v>-1.3233348040000001E-2</v>
      </c>
      <c r="I286" s="136">
        <v>-2.1640664319999999E-2</v>
      </c>
      <c r="J286" s="223"/>
      <c r="K286" s="136">
        <v>7.3421030339999999E-2</v>
      </c>
      <c r="L286" s="136">
        <v>7.1262508839999997E-3</v>
      </c>
      <c r="M286" s="136">
        <v>-2.0405669599999999E-2</v>
      </c>
      <c r="N286" s="133"/>
      <c r="O286" s="40">
        <v>8.6760712629974888E-3</v>
      </c>
      <c r="P286" s="40">
        <v>-1.1977186311787121E-2</v>
      </c>
      <c r="Q286" s="40">
        <v>1.3398632415450036E-2</v>
      </c>
      <c r="S286" s="136">
        <v>-2.7865168539999999E-2</v>
      </c>
      <c r="T286" s="136">
        <v>8.0225711480000003E-2</v>
      </c>
      <c r="U286" s="136">
        <v>-1.421590404E-2</v>
      </c>
    </row>
    <row r="287" spans="3:21" ht="16.2" thickBot="1" x14ac:dyDescent="0.35">
      <c r="C287" s="136">
        <v>-4.3183220229999998E-3</v>
      </c>
      <c r="D287" s="136">
        <v>-6.3679781669999996E-3</v>
      </c>
      <c r="E287" s="136">
        <v>-6.3679781669999996E-3</v>
      </c>
      <c r="F287" s="223"/>
      <c r="G287" s="136">
        <v>4.1899441339999996E-3</v>
      </c>
      <c r="H287" s="136">
        <v>4.4702726870000003E-3</v>
      </c>
      <c r="I287" s="136">
        <v>4.1666666669999998E-2</v>
      </c>
      <c r="J287" s="223"/>
      <c r="K287" s="136">
        <v>-2.940248027E-2</v>
      </c>
      <c r="L287" s="136">
        <v>4.1150198220000003E-3</v>
      </c>
      <c r="M287" s="136">
        <v>-6.5693734150000004E-3</v>
      </c>
      <c r="N287" s="133"/>
      <c r="O287" s="40">
        <v>-8.86408404464872E-3</v>
      </c>
      <c r="P287" s="40">
        <v>-9.6209351548965098E-4</v>
      </c>
      <c r="Q287" s="40">
        <v>6.2004194401385302E-3</v>
      </c>
      <c r="S287" s="136">
        <v>-5.085529357E-3</v>
      </c>
      <c r="T287" s="136">
        <v>-2.225755167E-2</v>
      </c>
      <c r="U287" s="136">
        <v>-3.7404236139999998E-2</v>
      </c>
    </row>
    <row r="288" spans="3:21" ht="16.2" thickBot="1" x14ac:dyDescent="0.35">
      <c r="C288" s="136">
        <v>2.3734629680000001E-2</v>
      </c>
      <c r="D288" s="136">
        <v>-1.0070954450000001E-2</v>
      </c>
      <c r="E288" s="136">
        <v>-1.0070954450000001E-2</v>
      </c>
      <c r="F288" s="223"/>
      <c r="G288" s="136">
        <v>-1.008344924E-2</v>
      </c>
      <c r="H288" s="136">
        <v>1.157098353E-2</v>
      </c>
      <c r="I288" s="136">
        <v>1.2839506170000001E-2</v>
      </c>
      <c r="J288" s="223"/>
      <c r="K288" s="136">
        <v>6.8879802999999998E-3</v>
      </c>
      <c r="L288" s="136">
        <v>6.8469188869999999E-3</v>
      </c>
      <c r="M288" s="136">
        <v>-8.0776796549999995E-3</v>
      </c>
      <c r="N288" s="133"/>
      <c r="O288" s="40">
        <v>2.4511427625041704E-3</v>
      </c>
      <c r="P288" s="40">
        <v>-5.3929121725732115E-3</v>
      </c>
      <c r="Q288" s="40">
        <v>2.0117806977797907E-2</v>
      </c>
      <c r="S288" s="136">
        <v>2.8345724910000002E-2</v>
      </c>
      <c r="T288" s="136">
        <v>1.4401858300000001E-2</v>
      </c>
      <c r="U288" s="136">
        <v>-9.8314606740000001E-3</v>
      </c>
    </row>
    <row r="289" spans="3:21" ht="16.2" thickBot="1" x14ac:dyDescent="0.35">
      <c r="C289" s="136">
        <v>4.5577281189999999E-2</v>
      </c>
      <c r="D289" s="136">
        <v>-1.1329479769999999E-2</v>
      </c>
      <c r="E289" s="136">
        <v>-1.1329479769999999E-2</v>
      </c>
      <c r="F289" s="223"/>
      <c r="G289" s="136">
        <v>1.0186160870000001E-2</v>
      </c>
      <c r="H289" s="136">
        <v>3.4755829299999999E-2</v>
      </c>
      <c r="I289" s="136">
        <v>-1.9990248660000001E-2</v>
      </c>
      <c r="J289" s="223"/>
      <c r="K289" s="136">
        <v>1.235507873E-2</v>
      </c>
      <c r="L289" s="136">
        <v>5.8572421319999998E-3</v>
      </c>
      <c r="M289" s="136">
        <v>-5.9071729960000002E-4</v>
      </c>
      <c r="N289" s="133"/>
      <c r="O289" s="40">
        <v>5.4189796457837997E-3</v>
      </c>
      <c r="P289" s="40">
        <v>-2.3625096824167288E-2</v>
      </c>
      <c r="Q289" s="40">
        <v>-2.2030736430665273E-2</v>
      </c>
      <c r="S289" s="136">
        <v>-2.1690013559999999E-2</v>
      </c>
      <c r="T289" s="136">
        <v>-2.816578887E-2</v>
      </c>
      <c r="U289" s="136">
        <v>7.5650118200000002E-3</v>
      </c>
    </row>
    <row r="290" spans="3:21" ht="16.2" thickBot="1" x14ac:dyDescent="0.35">
      <c r="C290" s="136">
        <v>1.2422636799999999E-2</v>
      </c>
      <c r="D290" s="136">
        <v>1.333021515E-2</v>
      </c>
      <c r="E290" s="136">
        <v>1.333021515E-2</v>
      </c>
      <c r="F290" s="223"/>
      <c r="G290" s="136">
        <v>3.9290681500000001E-2</v>
      </c>
      <c r="H290" s="136">
        <v>1.2755102039999999E-3</v>
      </c>
      <c r="I290" s="136">
        <v>5.6716417909999997E-2</v>
      </c>
      <c r="J290" s="223"/>
      <c r="K290" s="136">
        <v>1.6454715349999999E-2</v>
      </c>
      <c r="L290" s="136">
        <v>2.0923805760000001E-2</v>
      </c>
      <c r="M290" s="136">
        <v>-7.8527400149999999E-3</v>
      </c>
      <c r="N290" s="133"/>
      <c r="O290" s="40">
        <v>0.13816221900880754</v>
      </c>
      <c r="P290" s="40">
        <v>6.6838556128520382E-2</v>
      </c>
      <c r="Q290" s="40">
        <v>2.1073666999727434E-2</v>
      </c>
      <c r="S290" s="136">
        <v>3.325635104E-2</v>
      </c>
      <c r="T290" s="136">
        <v>1.8850141380000001E-3</v>
      </c>
      <c r="U290" s="136">
        <v>9.9953073670000003E-2</v>
      </c>
    </row>
    <row r="291" spans="3:21" ht="16.2" thickBot="1" x14ac:dyDescent="0.35">
      <c r="C291" s="136">
        <v>-1.3369689509999999E-2</v>
      </c>
      <c r="D291" s="136">
        <v>0.12231710129999999</v>
      </c>
      <c r="E291" s="136">
        <v>0.12231710129999999</v>
      </c>
      <c r="F291" s="223"/>
      <c r="G291" s="136">
        <v>1.6058882569999999E-2</v>
      </c>
      <c r="H291" s="136">
        <v>4.0339702759999999E-2</v>
      </c>
      <c r="I291" s="136">
        <v>-9.4161958569999992E-3</v>
      </c>
      <c r="J291" s="223"/>
      <c r="K291" s="136">
        <v>-8.1053811660000002E-3</v>
      </c>
      <c r="L291" s="136">
        <v>7.4584300079999999E-2</v>
      </c>
      <c r="M291" s="136">
        <v>6.3829787230000002E-3</v>
      </c>
      <c r="N291" s="133"/>
      <c r="O291" s="40">
        <v>-2.2464772464772388E-2</v>
      </c>
      <c r="P291" s="40">
        <v>-8.1799591002044564E-3</v>
      </c>
      <c r="Q291" s="40">
        <v>-1.8681611956231096E-3</v>
      </c>
      <c r="S291" s="136">
        <v>5.4090299510000002E-2</v>
      </c>
      <c r="T291" s="136">
        <v>7.2671683910000007E-2</v>
      </c>
      <c r="U291" s="136">
        <v>-1.407849829E-2</v>
      </c>
    </row>
    <row r="292" spans="3:21" ht="16.2" thickBot="1" x14ac:dyDescent="0.35">
      <c r="C292" s="136">
        <v>1.7206026570000001E-2</v>
      </c>
      <c r="D292" s="136">
        <v>-1.089862225E-2</v>
      </c>
      <c r="E292" s="136">
        <v>-1.089862225E-2</v>
      </c>
      <c r="F292" s="223"/>
      <c r="G292" s="136">
        <v>1.580507079E-2</v>
      </c>
      <c r="H292" s="136">
        <v>2.408163265E-2</v>
      </c>
      <c r="I292" s="136">
        <v>-4.752851711E-3</v>
      </c>
      <c r="J292" s="223"/>
      <c r="K292" s="136">
        <v>6.2954214090000004E-3</v>
      </c>
      <c r="L292" s="136">
        <v>-6.3874769469999997E-3</v>
      </c>
      <c r="M292" s="136">
        <v>4.0169133189999996E-3</v>
      </c>
      <c r="N292" s="133"/>
      <c r="O292" s="40">
        <v>-1.5714538902345445E-2</v>
      </c>
      <c r="P292" s="40">
        <v>0</v>
      </c>
      <c r="Q292" s="40">
        <v>-1.1586452762924213E-3</v>
      </c>
      <c r="S292" s="136">
        <v>2.5445292620000001E-2</v>
      </c>
      <c r="T292" s="136">
        <v>-2.7625520720000001E-2</v>
      </c>
      <c r="U292" s="136">
        <v>-1.0817827780000001E-2</v>
      </c>
    </row>
    <row r="293" spans="3:21" ht="16.2" thickBot="1" x14ac:dyDescent="0.35">
      <c r="C293" s="136">
        <v>7.2480280460000004E-2</v>
      </c>
      <c r="D293" s="136">
        <v>3.118503119E-2</v>
      </c>
      <c r="E293" s="136">
        <v>3.118503119E-2</v>
      </c>
      <c r="F293" s="223"/>
      <c r="G293" s="136">
        <v>2.0097244730000002E-2</v>
      </c>
      <c r="H293" s="136">
        <v>-2.3913909920000001E-3</v>
      </c>
      <c r="I293" s="136">
        <v>2.387774594E-2</v>
      </c>
      <c r="J293" s="223"/>
      <c r="K293" s="136">
        <v>-5.5147471750000001E-3</v>
      </c>
      <c r="L293" s="136">
        <v>-6.9265245140000004E-3</v>
      </c>
      <c r="M293" s="136">
        <v>1.646662455E-2</v>
      </c>
      <c r="N293" s="133"/>
      <c r="O293" s="40">
        <v>4.7416121481304195E-3</v>
      </c>
      <c r="P293" s="40">
        <v>9.3720712277407976E-4</v>
      </c>
      <c r="Q293" s="40">
        <v>7.1383956455787585E-3</v>
      </c>
      <c r="S293" s="136">
        <v>4.1356492969999998E-4</v>
      </c>
      <c r="T293" s="136">
        <v>-3.3821871479999999E-3</v>
      </c>
      <c r="U293" s="136">
        <v>8.0052493439999997E-2</v>
      </c>
    </row>
    <row r="294" spans="3:21" ht="16.2" thickBot="1" x14ac:dyDescent="0.35">
      <c r="C294" s="136">
        <v>1.2257906350000001E-4</v>
      </c>
      <c r="D294" s="136">
        <v>-2.3991935480000001E-2</v>
      </c>
      <c r="E294" s="136">
        <v>-2.3991935480000001E-2</v>
      </c>
      <c r="F294" s="223"/>
      <c r="G294" s="136">
        <v>-1.652367334E-2</v>
      </c>
      <c r="H294" s="136">
        <v>-2.7966440269999999E-3</v>
      </c>
      <c r="I294" s="136">
        <v>-7.4626865670000004E-3</v>
      </c>
      <c r="J294" s="223"/>
      <c r="K294" s="136">
        <v>8.4478727849999994E-3</v>
      </c>
      <c r="L294" s="136">
        <v>-2.297592998E-2</v>
      </c>
      <c r="M294" s="136">
        <v>-1.769141531E-2</v>
      </c>
      <c r="N294" s="133"/>
      <c r="O294" s="40">
        <v>-4.5997610513739814E-3</v>
      </c>
      <c r="P294" s="40">
        <v>1.2546816479400782E-2</v>
      </c>
      <c r="Q294" s="40">
        <v>-1.559316027288035E-2</v>
      </c>
      <c r="S294" s="136">
        <v>3.5551880940000002E-2</v>
      </c>
      <c r="T294" s="136">
        <v>-2.2398190049999999E-2</v>
      </c>
      <c r="U294" s="136">
        <v>4.9007695419999997E-2</v>
      </c>
    </row>
    <row r="295" spans="3:21" ht="16.2" thickBot="1" x14ac:dyDescent="0.35">
      <c r="C295" s="136">
        <v>5.6379458269999998E-3</v>
      </c>
      <c r="D295" s="136">
        <v>-3.3670729189999998E-2</v>
      </c>
      <c r="E295" s="136">
        <v>-3.3670729189999998E-2</v>
      </c>
      <c r="F295" s="223"/>
      <c r="G295" s="136">
        <v>2.2617124389999999E-3</v>
      </c>
      <c r="H295" s="136">
        <v>-6.009615385E-3</v>
      </c>
      <c r="I295" s="136">
        <v>-7.0488721799999996E-3</v>
      </c>
      <c r="J295" s="223"/>
      <c r="K295" s="136">
        <v>-3.6173858509999999E-3</v>
      </c>
      <c r="L295" s="136">
        <v>-2.388951101E-2</v>
      </c>
      <c r="M295" s="136">
        <v>3.1211776119999999E-3</v>
      </c>
      <c r="N295" s="133"/>
      <c r="O295" s="40">
        <v>-2.0944607813718936E-2</v>
      </c>
      <c r="P295" s="40">
        <v>-1.6645089698539561E-3</v>
      </c>
      <c r="Q295" s="40">
        <v>-9.090090900909056E-3</v>
      </c>
      <c r="S295" s="136">
        <v>-2.8343313370000001E-2</v>
      </c>
      <c r="T295" s="136">
        <v>-4.8599861139999997E-3</v>
      </c>
      <c r="U295" s="136">
        <v>-3.0888030890000001E-2</v>
      </c>
    </row>
    <row r="296" spans="3:21" ht="16.2" thickBot="1" x14ac:dyDescent="0.35">
      <c r="C296" s="136">
        <v>2.258785294E-2</v>
      </c>
      <c r="D296" s="136">
        <v>0.1013253527</v>
      </c>
      <c r="E296" s="136">
        <v>0.1013253527</v>
      </c>
      <c r="F296" s="223"/>
      <c r="G296" s="136">
        <v>-1.6441005799999998E-2</v>
      </c>
      <c r="H296" s="136">
        <v>-8.0612656190000005E-4</v>
      </c>
      <c r="I296" s="136">
        <v>8.9919545670000007E-3</v>
      </c>
      <c r="J296" s="223"/>
      <c r="K296" s="136">
        <v>2.6076791660000001E-3</v>
      </c>
      <c r="L296" s="136">
        <v>8.79541109E-3</v>
      </c>
      <c r="M296" s="136">
        <v>-4.4149182189999999E-3</v>
      </c>
      <c r="N296" s="133"/>
      <c r="O296" s="40">
        <v>-9.5623390952556918E-3</v>
      </c>
      <c r="P296" s="40">
        <v>5.650240829937022E-2</v>
      </c>
      <c r="Q296" s="40">
        <v>1.2261580381471468E-2</v>
      </c>
      <c r="S296" s="136">
        <v>1.6433853740000001E-2</v>
      </c>
      <c r="T296" s="136">
        <v>2.7209302330000001E-2</v>
      </c>
      <c r="U296" s="136">
        <v>1.6334661350000002E-2</v>
      </c>
    </row>
    <row r="297" spans="3:21" ht="16.2" thickBot="1" x14ac:dyDescent="0.35">
      <c r="C297" s="136">
        <v>2.2605379209999998E-2</v>
      </c>
      <c r="D297" s="136">
        <v>-1.203416149E-2</v>
      </c>
      <c r="E297" s="136">
        <v>-1.203416149E-2</v>
      </c>
      <c r="F297" s="223"/>
      <c r="G297" s="136">
        <v>8.8495575219999997E-3</v>
      </c>
      <c r="H297" s="136">
        <v>-3.2271077050000001E-3</v>
      </c>
      <c r="I297" s="136">
        <v>7.9737335829999992E-3</v>
      </c>
      <c r="J297" s="223"/>
      <c r="K297" s="136">
        <v>-2.7690582960000001E-3</v>
      </c>
      <c r="L297" s="136">
        <v>-8.5765731610000003E-3</v>
      </c>
      <c r="M297" s="136">
        <v>-1.190978968E-2</v>
      </c>
      <c r="N297" s="133"/>
      <c r="O297" s="40">
        <v>1.9247431612823454E-2</v>
      </c>
      <c r="P297" s="40">
        <v>9.9772049798351706E-2</v>
      </c>
      <c r="Q297" s="40">
        <v>3.9389860924181251E-2</v>
      </c>
      <c r="S297" s="136">
        <v>-2.3443815680000001E-2</v>
      </c>
      <c r="T297" s="136">
        <v>1.9696626670000002E-2</v>
      </c>
      <c r="U297" s="136">
        <v>7.4480595840000002E-3</v>
      </c>
    </row>
    <row r="298" spans="3:21" ht="16.2" thickBot="1" x14ac:dyDescent="0.35">
      <c r="C298" s="136">
        <v>3.8616938619999999E-2</v>
      </c>
      <c r="D298" s="136">
        <v>5.225933202E-2</v>
      </c>
      <c r="E298" s="136">
        <v>5.225933202E-2</v>
      </c>
      <c r="F298" s="223"/>
      <c r="G298" s="136">
        <v>2.664067576E-2</v>
      </c>
      <c r="H298" s="136">
        <v>1.0117361389999999E-2</v>
      </c>
      <c r="I298" s="136">
        <v>5.4443927410000002E-2</v>
      </c>
      <c r="J298" s="223"/>
      <c r="K298" s="136">
        <v>-4.4517891470000001E-3</v>
      </c>
      <c r="L298" s="136">
        <v>-2.9632461879999998E-3</v>
      </c>
      <c r="M298" s="136">
        <v>-1.7951786630000001E-3</v>
      </c>
      <c r="N298" s="133"/>
      <c r="O298" s="40">
        <v>7.0010322423947988E-2</v>
      </c>
      <c r="P298" s="40">
        <v>0.13568239795918377</v>
      </c>
      <c r="Q298" s="40">
        <v>5.5248618784530436E-3</v>
      </c>
      <c r="S298" s="136">
        <v>-1.945364238E-2</v>
      </c>
      <c r="T298" s="136">
        <v>3.5746003550000002E-2</v>
      </c>
      <c r="U298" s="136">
        <v>-2.295719844E-2</v>
      </c>
    </row>
    <row r="299" spans="3:21" ht="16.2" thickBot="1" x14ac:dyDescent="0.35">
      <c r="C299" s="136">
        <v>-7.7803546050000004E-3</v>
      </c>
      <c r="D299" s="136">
        <v>6.1613144140000003E-3</v>
      </c>
      <c r="E299" s="136">
        <v>6.1613144140000003E-3</v>
      </c>
      <c r="F299" s="223"/>
      <c r="G299" s="136">
        <v>1.5822784809999999E-3</v>
      </c>
      <c r="H299" s="136">
        <v>4.4070512820000001E-3</v>
      </c>
      <c r="I299" s="136">
        <v>-7.9435127979999992E-3</v>
      </c>
      <c r="J299" s="223"/>
      <c r="K299" s="136">
        <v>-1.0208114549999999E-2</v>
      </c>
      <c r="L299" s="136">
        <v>1.7880255019999999E-2</v>
      </c>
      <c r="M299" s="136">
        <v>9.6343238850000006E-3</v>
      </c>
      <c r="N299" s="133"/>
      <c r="O299" s="40">
        <v>-2.0258767449778711E-2</v>
      </c>
      <c r="P299" s="40">
        <v>-4.1976695212691408E-2</v>
      </c>
      <c r="Q299" s="40">
        <v>8.1559065934066182E-3</v>
      </c>
      <c r="S299" s="136">
        <v>1.139721401E-2</v>
      </c>
      <c r="T299" s="136">
        <v>-2.5294748119999998E-2</v>
      </c>
      <c r="U299" s="136">
        <v>1.59299084E-3</v>
      </c>
    </row>
    <row r="300" spans="3:21" ht="16.2" thickBot="1" x14ac:dyDescent="0.35">
      <c r="C300" s="136">
        <v>-1.8170851240000001E-2</v>
      </c>
      <c r="D300" s="136">
        <v>-2.0226387080000002E-2</v>
      </c>
      <c r="E300" s="136">
        <v>-2.0226387080000002E-2</v>
      </c>
      <c r="F300" s="223"/>
      <c r="G300" s="136">
        <v>1.2322274879999999E-2</v>
      </c>
      <c r="H300" s="136">
        <v>1.0769844440000001E-2</v>
      </c>
      <c r="I300" s="136">
        <v>4.93772242E-2</v>
      </c>
      <c r="J300" s="223"/>
      <c r="K300" s="136">
        <v>-6.6055925069999997E-3</v>
      </c>
      <c r="L300" s="136">
        <v>-3.1600263730000001E-2</v>
      </c>
      <c r="M300" s="136">
        <v>-1.1874973489999999E-2</v>
      </c>
      <c r="N300" s="133"/>
      <c r="O300" s="40">
        <v>2.2646973646104785E-2</v>
      </c>
      <c r="P300" s="40">
        <v>-2.5351699882766556E-2</v>
      </c>
      <c r="Q300" s="40">
        <v>-2.7335433875500366E-2</v>
      </c>
      <c r="S300" s="136">
        <v>-1.711185309E-2</v>
      </c>
      <c r="T300" s="136">
        <v>-1.099626127E-2</v>
      </c>
      <c r="U300" s="136">
        <v>9.9403578530000009E-3</v>
      </c>
    </row>
    <row r="301" spans="3:21" ht="16.2" thickBot="1" x14ac:dyDescent="0.35">
      <c r="C301" s="136">
        <v>-2.34219014E-2</v>
      </c>
      <c r="D301" s="136">
        <v>-6.2500000000000003E-3</v>
      </c>
      <c r="E301" s="136">
        <v>-6.2500000000000003E-3</v>
      </c>
      <c r="F301" s="223"/>
      <c r="G301" s="136">
        <v>-3.1835205989999997E-2</v>
      </c>
      <c r="H301" s="136">
        <v>-1.262825572E-2</v>
      </c>
      <c r="I301" s="136">
        <v>-2.7130139889999998E-2</v>
      </c>
      <c r="J301" s="223"/>
      <c r="K301" s="136">
        <v>-1.246066564E-2</v>
      </c>
      <c r="L301" s="136">
        <v>2.0425035259999998E-3</v>
      </c>
      <c r="M301" s="136">
        <v>-1.3262371780000001E-2</v>
      </c>
      <c r="N301" s="133"/>
      <c r="O301" s="40">
        <v>6.3717716357045762E-2</v>
      </c>
      <c r="P301" s="40">
        <v>-1.6989926326868285E-2</v>
      </c>
      <c r="Q301" s="40">
        <v>-3.3619331115391379E-2</v>
      </c>
      <c r="S301" s="136">
        <v>-4.9681528660000002E-2</v>
      </c>
      <c r="T301" s="136">
        <v>6.2263731379999998E-3</v>
      </c>
      <c r="U301" s="136">
        <v>-1.6141732280000001E-2</v>
      </c>
    </row>
    <row r="302" spans="3:21" ht="16.2" thickBot="1" x14ac:dyDescent="0.35">
      <c r="C302" s="136">
        <v>-1.328929779E-2</v>
      </c>
      <c r="D302" s="136">
        <v>-3.659233848E-2</v>
      </c>
      <c r="E302" s="136">
        <v>-3.659233848E-2</v>
      </c>
      <c r="F302" s="223"/>
      <c r="G302" s="136">
        <v>-3.8362346870000001E-2</v>
      </c>
      <c r="H302" s="136">
        <v>-3.8768984809999997E-2</v>
      </c>
      <c r="I302" s="136">
        <v>-3.2679738559999998E-2</v>
      </c>
      <c r="J302" s="223"/>
      <c r="K302" s="136">
        <v>-1.5815976459999999E-3</v>
      </c>
      <c r="L302" s="136">
        <v>-9.2210628489999998E-4</v>
      </c>
      <c r="M302" s="136">
        <v>-3.1535450200000002E-2</v>
      </c>
      <c r="N302" s="133"/>
      <c r="O302" s="40">
        <v>1.118151323145805E-3</v>
      </c>
      <c r="P302" s="40">
        <v>-3.6249617620067259E-2</v>
      </c>
      <c r="Q302" s="40">
        <v>-1.0418554085885047E-2</v>
      </c>
      <c r="S302" s="136">
        <v>-3.1277926720000002E-2</v>
      </c>
      <c r="T302" s="136">
        <v>-2.895027624E-2</v>
      </c>
      <c r="U302" s="136">
        <v>-3.1212484990000001E-2</v>
      </c>
    </row>
    <row r="303" spans="3:21" ht="16.2" thickBot="1" x14ac:dyDescent="0.35">
      <c r="C303" s="136">
        <v>1.2312719160000001E-2</v>
      </c>
      <c r="D303" s="136">
        <v>-9.0999010880000002E-3</v>
      </c>
      <c r="E303" s="136">
        <v>-9.0999010880000002E-3</v>
      </c>
      <c r="F303" s="223"/>
      <c r="G303" s="136">
        <v>2.3131076099999998E-2</v>
      </c>
      <c r="H303" s="136">
        <v>5.8212058210000001E-3</v>
      </c>
      <c r="I303" s="136">
        <v>1.7567567570000001E-2</v>
      </c>
      <c r="J303" s="223"/>
      <c r="K303" s="136">
        <v>1.5479948279999999E-2</v>
      </c>
      <c r="L303" s="136">
        <v>-9.8610706310000001E-3</v>
      </c>
      <c r="M303" s="136">
        <v>1.473164159E-2</v>
      </c>
      <c r="N303" s="133"/>
      <c r="O303" s="40">
        <v>5.424954792043424E-3</v>
      </c>
      <c r="P303" s="40">
        <v>2.6662434534200918E-2</v>
      </c>
      <c r="Q303" s="40">
        <v>1.2725441728462881E-2</v>
      </c>
      <c r="S303" s="136">
        <v>-9.2250922510000001E-4</v>
      </c>
      <c r="T303" s="136">
        <v>8.4205735090000008E-3</v>
      </c>
      <c r="U303" s="136">
        <v>-1.404378356E-2</v>
      </c>
    </row>
    <row r="304" spans="3:21" ht="16.2" thickBot="1" x14ac:dyDescent="0.35">
      <c r="C304" s="136">
        <v>-9.0533359569999999E-4</v>
      </c>
      <c r="D304" s="136">
        <v>1.756837692E-2</v>
      </c>
      <c r="E304" s="136">
        <v>1.756837692E-2</v>
      </c>
      <c r="F304" s="223"/>
      <c r="G304" s="136">
        <v>1.441677588E-2</v>
      </c>
      <c r="H304" s="136">
        <v>9.0946672180000007E-3</v>
      </c>
      <c r="I304" s="136">
        <v>3.0987162459999999E-2</v>
      </c>
      <c r="J304" s="223"/>
      <c r="K304" s="136">
        <v>1.422311945E-3</v>
      </c>
      <c r="L304" s="136">
        <v>1.030270323E-3</v>
      </c>
      <c r="M304" s="136">
        <v>-2.1378303009999999E-2</v>
      </c>
      <c r="N304" s="133"/>
      <c r="O304" s="40">
        <v>9.3313584426576432E-2</v>
      </c>
      <c r="P304" s="40">
        <v>4.9930437471015679E-2</v>
      </c>
      <c r="Q304" s="40">
        <v>5.514373531007046E-3</v>
      </c>
      <c r="S304" s="136">
        <v>6.0941828250000003E-2</v>
      </c>
      <c r="T304" s="136">
        <v>-1.4669374860000001E-2</v>
      </c>
      <c r="U304" s="136">
        <v>1.7595307920000001E-2</v>
      </c>
    </row>
    <row r="305" spans="3:21" ht="16.2" thickBot="1" x14ac:dyDescent="0.35">
      <c r="C305" s="136">
        <v>6.6188637620000004E-3</v>
      </c>
      <c r="D305" s="136">
        <v>-9.4173042970000006E-3</v>
      </c>
      <c r="E305" s="136">
        <v>-9.4173042970000006E-3</v>
      </c>
      <c r="F305" s="223"/>
      <c r="G305" s="136">
        <v>5.9431524550000003E-2</v>
      </c>
      <c r="H305" s="136">
        <v>1.065137239E-2</v>
      </c>
      <c r="I305" s="136">
        <v>1.459854015E-2</v>
      </c>
      <c r="J305" s="223"/>
      <c r="K305" s="136">
        <v>2.9138890800000001E-2</v>
      </c>
      <c r="L305" s="136">
        <v>1.034110959E-2</v>
      </c>
      <c r="M305" s="136">
        <v>4.5228403440000003E-5</v>
      </c>
      <c r="N305" s="133"/>
      <c r="O305" s="40">
        <v>-2.28856202825625E-2</v>
      </c>
      <c r="P305" s="40">
        <v>-3.7691401648998854E-2</v>
      </c>
      <c r="Q305" s="40">
        <v>-1.0968263957565394E-2</v>
      </c>
      <c r="S305" s="136">
        <v>-1.9147084419999998E-2</v>
      </c>
      <c r="T305" s="136">
        <v>-8.0164910669999999E-3</v>
      </c>
      <c r="U305" s="136">
        <v>3.7052284890000002E-2</v>
      </c>
    </row>
    <row r="306" spans="3:21" ht="16.2" thickBot="1" x14ac:dyDescent="0.35">
      <c r="C306" s="136">
        <v>3.6399217220000001E-3</v>
      </c>
      <c r="D306" s="136">
        <v>6.4765300060000003E-2</v>
      </c>
      <c r="E306" s="136">
        <v>6.4765300060000003E-2</v>
      </c>
      <c r="F306" s="223"/>
      <c r="G306" s="136">
        <v>4.6951219510000003E-2</v>
      </c>
      <c r="H306" s="136">
        <v>-1.094446696E-2</v>
      </c>
      <c r="I306" s="136">
        <v>-7.617435463E-3</v>
      </c>
      <c r="J306" s="223"/>
      <c r="K306" s="136">
        <v>4.8970506399999996E-4</v>
      </c>
      <c r="L306" s="136">
        <v>-6.9366965800000003E-3</v>
      </c>
      <c r="M306" s="136">
        <v>-2.7723757410000001E-2</v>
      </c>
      <c r="N306" s="133"/>
      <c r="O306" s="40">
        <v>-3.8128249566724663E-3</v>
      </c>
      <c r="P306" s="40">
        <v>-2.0042839657282777E-2</v>
      </c>
      <c r="Q306" s="40">
        <v>1.1908008362875993E-2</v>
      </c>
      <c r="S306" s="136">
        <v>0</v>
      </c>
      <c r="T306" s="136">
        <v>-4.6178711609999997E-3</v>
      </c>
      <c r="U306" s="136">
        <v>-1.0321556169999999E-2</v>
      </c>
    </row>
    <row r="307" spans="3:21" ht="16.2" thickBot="1" x14ac:dyDescent="0.35">
      <c r="C307" s="136">
        <v>5.4595796120000002E-3</v>
      </c>
      <c r="D307" s="136">
        <v>6.6964285709999998E-3</v>
      </c>
      <c r="E307" s="136">
        <v>6.6964285709999998E-3</v>
      </c>
      <c r="F307" s="223"/>
      <c r="G307" s="136">
        <v>1.8345952240000001E-2</v>
      </c>
      <c r="H307" s="136">
        <v>-9.0163934430000005E-3</v>
      </c>
      <c r="I307" s="136">
        <v>4.6481876329999998E-2</v>
      </c>
      <c r="J307" s="223"/>
      <c r="K307" s="136">
        <v>-2.0635415040000001E-2</v>
      </c>
      <c r="L307" s="136">
        <v>6.2035951540000004E-3</v>
      </c>
      <c r="M307" s="136">
        <v>-1.7303935249999999E-2</v>
      </c>
      <c r="N307" s="133"/>
      <c r="O307" s="40">
        <v>7.8536633860224452E-3</v>
      </c>
      <c r="P307" s="40">
        <v>1.748633879781428E-2</v>
      </c>
      <c r="Q307" s="40">
        <v>4.6802012217032056E-2</v>
      </c>
      <c r="S307" s="136">
        <v>-2.2182786159999999E-3</v>
      </c>
      <c r="T307" s="136">
        <v>-1.0206448619999999E-2</v>
      </c>
      <c r="U307" s="136">
        <v>1.2835940630000001E-2</v>
      </c>
    </row>
    <row r="308" spans="3:21" ht="16.2" thickBot="1" x14ac:dyDescent="0.35">
      <c r="C308" s="136">
        <v>1.008416398E-3</v>
      </c>
      <c r="D308" s="136">
        <v>0.19992609019999999</v>
      </c>
      <c r="E308" s="136">
        <v>0.19992609019999999</v>
      </c>
      <c r="F308" s="223"/>
      <c r="G308" s="136">
        <v>-4.6325421790000001E-2</v>
      </c>
      <c r="H308" s="136">
        <v>1.199338296E-2</v>
      </c>
      <c r="I308" s="136">
        <v>-2.1597392010000001E-2</v>
      </c>
      <c r="J308" s="223"/>
      <c r="K308" s="136">
        <v>2.7817217370000001E-2</v>
      </c>
      <c r="L308" s="136">
        <v>1.2233603569999999E-2</v>
      </c>
      <c r="M308" s="136">
        <v>-3.2187825429999999E-3</v>
      </c>
      <c r="N308" s="133"/>
      <c r="O308" s="40">
        <v>1.0899585717103921E-2</v>
      </c>
      <c r="P308" s="40">
        <v>-3.8361209145312261E-3</v>
      </c>
      <c r="Q308" s="40">
        <v>1.604736977602338E-2</v>
      </c>
      <c r="S308" s="136">
        <v>-1.20053357E-2</v>
      </c>
      <c r="T308" s="136">
        <v>1.218654793E-2</v>
      </c>
      <c r="U308" s="136">
        <v>3.1287128710000001E-2</v>
      </c>
    </row>
    <row r="309" spans="3:21" ht="16.2" thickBot="1" x14ac:dyDescent="0.35">
      <c r="C309" s="136">
        <v>-1.9373086910000001E-3</v>
      </c>
      <c r="D309" s="136">
        <v>0.16907915000000001</v>
      </c>
      <c r="E309" s="136">
        <v>0.16907915000000001</v>
      </c>
      <c r="F309" s="223"/>
      <c r="G309" s="136">
        <v>-4.347826087E-2</v>
      </c>
      <c r="H309" s="136">
        <v>-2.411115652E-2</v>
      </c>
      <c r="I309" s="136">
        <v>-1.5410245729999999E-2</v>
      </c>
      <c r="J309" s="223"/>
      <c r="K309" s="136">
        <v>2.8478914330000001E-2</v>
      </c>
      <c r="L309" s="136">
        <v>-1.357249053E-2</v>
      </c>
      <c r="M309" s="136">
        <v>1.871022889E-2</v>
      </c>
      <c r="N309" s="133"/>
      <c r="O309" s="40">
        <v>-6.6839049617016246E-3</v>
      </c>
      <c r="P309" s="40">
        <v>-1.540357362908326E-3</v>
      </c>
      <c r="Q309" s="40">
        <v>-9.6283783783783824E-3</v>
      </c>
      <c r="S309" s="136">
        <v>-6.300630063E-3</v>
      </c>
      <c r="T309" s="136">
        <v>-1.180828896E-2</v>
      </c>
      <c r="U309" s="136">
        <v>-2.8801843319999999E-2</v>
      </c>
    </row>
    <row r="310" spans="3:21" ht="16.2" thickBot="1" x14ac:dyDescent="0.35">
      <c r="C310" s="136">
        <v>-6.5996350790000001E-4</v>
      </c>
      <c r="D310" s="136">
        <v>-1.501580611E-2</v>
      </c>
      <c r="E310" s="136">
        <v>-1.501580611E-2</v>
      </c>
      <c r="F310" s="223"/>
      <c r="G310" s="136">
        <v>-1.2225705329999999E-2</v>
      </c>
      <c r="H310" s="136">
        <v>-1.4237855949999999E-2</v>
      </c>
      <c r="I310" s="136">
        <v>9.3062605749999992E-3</v>
      </c>
      <c r="J310" s="223"/>
      <c r="K310" s="136">
        <v>7.2422500400000003E-3</v>
      </c>
      <c r="L310" s="136">
        <v>-5.7856865030000001E-3</v>
      </c>
      <c r="M310" s="136">
        <v>5.0344956180000001E-3</v>
      </c>
      <c r="N310" s="133"/>
      <c r="O310" s="40">
        <v>-6.4833005893909848E-3</v>
      </c>
      <c r="P310" s="40">
        <v>-3.6099969145325463E-2</v>
      </c>
      <c r="Q310" s="40">
        <v>-5.1168343851271409E-3</v>
      </c>
      <c r="S310" s="136">
        <v>9.0579710140000001E-4</v>
      </c>
      <c r="T310" s="136">
        <v>3.3036551079999997E-2</v>
      </c>
      <c r="U310" s="136">
        <v>-4.349545275E-3</v>
      </c>
    </row>
    <row r="311" spans="3:21" ht="16.2" thickBot="1" x14ac:dyDescent="0.35">
      <c r="C311" s="136">
        <v>2.5289410299999999E-2</v>
      </c>
      <c r="D311" s="136">
        <v>-5.0815726130000002E-2</v>
      </c>
      <c r="E311" s="136">
        <v>-5.0815726130000002E-2</v>
      </c>
      <c r="F311" s="223"/>
      <c r="G311" s="136">
        <v>-4.443033957E-3</v>
      </c>
      <c r="H311" s="136">
        <v>9.7706032290000005E-3</v>
      </c>
      <c r="I311" s="136">
        <v>2.5146689020000002E-3</v>
      </c>
      <c r="J311" s="223"/>
      <c r="K311" s="136">
        <v>-5.0459253890000003E-3</v>
      </c>
      <c r="L311" s="136">
        <v>-9.2425057459999994E-3</v>
      </c>
      <c r="M311" s="136">
        <v>-5.1020408159999997E-3</v>
      </c>
      <c r="N311" s="133"/>
      <c r="O311" s="40">
        <v>1.3545580383626589E-2</v>
      </c>
      <c r="P311" s="40">
        <v>3.1370038412291947E-2</v>
      </c>
      <c r="Q311" s="40">
        <v>-2.5715755186010388E-3</v>
      </c>
      <c r="S311" s="136">
        <v>3.4841628960000003E-2</v>
      </c>
      <c r="T311" s="136">
        <v>3.2887276030000002E-2</v>
      </c>
      <c r="U311" s="136">
        <v>-4.7656870529999996E-3</v>
      </c>
    </row>
    <row r="312" spans="3:21" ht="16.2" thickBot="1" x14ac:dyDescent="0.35">
      <c r="C312" s="136">
        <v>7.0852119879999996E-3</v>
      </c>
      <c r="D312" s="136">
        <v>5.7480980559999999E-2</v>
      </c>
      <c r="E312" s="136">
        <v>5.7480980559999999E-2</v>
      </c>
      <c r="F312" s="223"/>
      <c r="G312" s="136">
        <v>-7.3318457119999998E-3</v>
      </c>
      <c r="H312" s="136">
        <v>-3.3655868739999998E-3</v>
      </c>
      <c r="I312" s="136">
        <v>-8.3612040129999992E-3</v>
      </c>
      <c r="J312" s="223"/>
      <c r="K312" s="136">
        <v>1.0625522700000001E-2</v>
      </c>
      <c r="L312" s="136">
        <v>8.8845014809999998E-4</v>
      </c>
      <c r="M312" s="136">
        <v>1.165501166E-3</v>
      </c>
      <c r="N312" s="133"/>
      <c r="O312" s="40">
        <v>6.0140474100087889E-2</v>
      </c>
      <c r="P312" s="40">
        <v>-1.0086902545003083E-2</v>
      </c>
      <c r="Q312" s="40">
        <v>-2.3719491234101109E-2</v>
      </c>
      <c r="S312" s="136">
        <v>-5.6843025799999999E-3</v>
      </c>
      <c r="T312" s="136">
        <v>9.8814229249999993E-3</v>
      </c>
      <c r="U312" s="136">
        <v>-1.995211492E-3</v>
      </c>
    </row>
    <row r="313" spans="3:21" ht="16.2" thickBot="1" x14ac:dyDescent="0.35">
      <c r="C313" s="136">
        <v>2.4228743420000001E-2</v>
      </c>
      <c r="D313" s="136">
        <v>6.8078870240000006E-2</v>
      </c>
      <c r="E313" s="136">
        <v>6.8078870240000006E-2</v>
      </c>
      <c r="F313" s="223"/>
      <c r="G313" s="136">
        <v>-1.1881824020000001E-2</v>
      </c>
      <c r="H313" s="136">
        <v>2.1105951880000001E-2</v>
      </c>
      <c r="I313" s="136">
        <v>-7.166947723E-3</v>
      </c>
      <c r="J313" s="223"/>
      <c r="K313" s="136">
        <v>-9.9727341210000008E-4</v>
      </c>
      <c r="L313" s="136">
        <v>6.9040339280000002E-4</v>
      </c>
      <c r="M313" s="136">
        <v>6.1466821890000002E-3</v>
      </c>
      <c r="N313" s="133"/>
      <c r="O313" s="40">
        <v>1.518288474810214E-2</v>
      </c>
      <c r="P313" s="40">
        <v>2.5082301301144402E-2</v>
      </c>
      <c r="Q313" s="40">
        <v>1.8397887323943693E-2</v>
      </c>
      <c r="S313" s="136">
        <v>-1.143359719E-2</v>
      </c>
      <c r="T313" s="136">
        <v>3.6312241789999998E-2</v>
      </c>
      <c r="U313" s="136">
        <v>2.7988804480000001E-3</v>
      </c>
    </row>
    <row r="314" spans="3:21" ht="16.2" thickBot="1" x14ac:dyDescent="0.35">
      <c r="C314" s="136">
        <v>-3.3059065529999999E-4</v>
      </c>
      <c r="D314" s="136">
        <v>-4.0663589870000003E-2</v>
      </c>
      <c r="E314" s="136">
        <v>-4.0663589870000003E-2</v>
      </c>
      <c r="F314" s="223"/>
      <c r="G314" s="136">
        <v>5.0373740659999999E-2</v>
      </c>
      <c r="H314" s="136">
        <v>4.5473336090000004E-3</v>
      </c>
      <c r="I314" s="136">
        <v>3.0997876859999999E-2</v>
      </c>
      <c r="J314" s="223"/>
      <c r="K314" s="136">
        <v>-1.206418657E-2</v>
      </c>
      <c r="L314" s="136">
        <v>-1.9712201849999998E-3</v>
      </c>
      <c r="M314" s="136">
        <v>-1.9900958020000001E-3</v>
      </c>
      <c r="N314" s="133"/>
      <c r="O314" s="40">
        <v>-2.3113528212100201E-3</v>
      </c>
      <c r="P314" s="40">
        <v>-2.1410001529285801E-2</v>
      </c>
      <c r="Q314" s="40">
        <v>8.9895410147809336E-3</v>
      </c>
      <c r="S314" s="136">
        <v>-1.290035587E-2</v>
      </c>
      <c r="T314" s="136">
        <v>-3.5249685269999997E-2</v>
      </c>
      <c r="U314" s="136">
        <v>-3.1897926629999998E-3</v>
      </c>
    </row>
    <row r="315" spans="3:21" ht="16.2" thickBot="1" x14ac:dyDescent="0.35">
      <c r="C315" s="136">
        <v>-1.947455447E-3</v>
      </c>
      <c r="D315" s="136">
        <v>-3.2505525940000001E-3</v>
      </c>
      <c r="E315" s="136">
        <v>-3.2505525940000001E-3</v>
      </c>
      <c r="F315" s="223"/>
      <c r="G315" s="136">
        <v>-3.217821782E-2</v>
      </c>
      <c r="H315" s="136">
        <v>-1.316872428E-2</v>
      </c>
      <c r="I315" s="136">
        <v>-1.9357495879999999E-2</v>
      </c>
      <c r="J315" s="223"/>
      <c r="K315" s="136">
        <v>-2.823911338E-2</v>
      </c>
      <c r="L315" s="136">
        <v>-7.0116531699999998E-3</v>
      </c>
      <c r="M315" s="136">
        <v>9.7848265630000007E-3</v>
      </c>
      <c r="N315" s="133"/>
      <c r="O315" s="40">
        <v>-3.1797946761151991E-3</v>
      </c>
      <c r="P315" s="40">
        <v>3.2973902172214291E-2</v>
      </c>
      <c r="Q315" s="40">
        <v>4.4033239098774955E-2</v>
      </c>
      <c r="S315" s="136">
        <v>-1.351960342E-2</v>
      </c>
      <c r="T315" s="136">
        <v>1.5224010440000001E-3</v>
      </c>
      <c r="U315" s="136">
        <v>-8.0000000000000002E-3</v>
      </c>
    </row>
    <row r="316" spans="3:21" ht="16.2" thickBot="1" x14ac:dyDescent="0.35">
      <c r="C316" s="136">
        <v>-6.7741697960000003E-3</v>
      </c>
      <c r="D316" s="136">
        <v>-1.8262457610000001E-2</v>
      </c>
      <c r="E316" s="136">
        <v>-1.8262457610000001E-2</v>
      </c>
      <c r="F316" s="223"/>
      <c r="G316" s="136">
        <v>0</v>
      </c>
      <c r="H316" s="136">
        <v>-2.376980817E-2</v>
      </c>
      <c r="I316" s="136">
        <v>-2.3519529609999999E-2</v>
      </c>
      <c r="J316" s="223"/>
      <c r="K316" s="136">
        <v>2.8285398230000001E-2</v>
      </c>
      <c r="L316" s="136">
        <v>6.166086524E-3</v>
      </c>
      <c r="M316" s="136">
        <v>1.2399540760000001E-3</v>
      </c>
      <c r="N316" s="133"/>
      <c r="O316" s="40">
        <v>-9.6153846153845743E-3</v>
      </c>
      <c r="P316" s="40">
        <v>-1.9213313161875887E-2</v>
      </c>
      <c r="Q316" s="40">
        <v>-2.3713793386395343E-2</v>
      </c>
      <c r="S316" s="136">
        <v>-1.964367291E-2</v>
      </c>
      <c r="T316" s="136">
        <v>-2.17155266E-2</v>
      </c>
      <c r="U316" s="136">
        <v>-3.6290322580000002E-3</v>
      </c>
    </row>
    <row r="317" spans="3:21" ht="16.2" thickBot="1" x14ac:dyDescent="0.35">
      <c r="C317" s="136">
        <v>-1.1713247830000001E-2</v>
      </c>
      <c r="D317" s="136">
        <v>3.9197448840000003E-2</v>
      </c>
      <c r="E317" s="136">
        <v>3.9197448840000003E-2</v>
      </c>
      <c r="F317" s="223"/>
      <c r="G317" s="136">
        <v>1.1828644500000001E-2</v>
      </c>
      <c r="H317" s="136">
        <v>7.2618539089999998E-3</v>
      </c>
      <c r="I317" s="136">
        <v>-1.2043010749999999E-2</v>
      </c>
      <c r="J317" s="223"/>
      <c r="K317" s="136">
        <v>-5.3680734100000002E-3</v>
      </c>
      <c r="L317" s="136">
        <v>3.6572106360000002E-3</v>
      </c>
      <c r="M317" s="136">
        <v>6.9718374459999998E-3</v>
      </c>
      <c r="N317" s="133"/>
      <c r="O317" s="40">
        <v>-1.8267151336677067E-2</v>
      </c>
      <c r="P317" s="40">
        <v>-1.0797470306955605E-3</v>
      </c>
      <c r="Q317" s="40">
        <v>4.1687678601445566E-2</v>
      </c>
      <c r="S317" s="136">
        <v>1.397949674E-3</v>
      </c>
      <c r="T317" s="136">
        <v>3.1076581579999999E-3</v>
      </c>
      <c r="U317" s="136">
        <v>-6.0704168350000001E-3</v>
      </c>
    </row>
    <row r="318" spans="3:21" ht="16.2" thickBot="1" x14ac:dyDescent="0.35">
      <c r="C318" s="136">
        <v>1.5077638589999999E-2</v>
      </c>
      <c r="D318" s="136">
        <v>-1.291394962E-2</v>
      </c>
      <c r="E318" s="136">
        <v>-1.291394962E-2</v>
      </c>
      <c r="F318" s="223"/>
      <c r="G318" s="136">
        <v>-1.5797788309999999E-3</v>
      </c>
      <c r="H318" s="136">
        <v>5.5131467350000001E-3</v>
      </c>
      <c r="I318" s="136">
        <v>3.35219852E-2</v>
      </c>
      <c r="J318" s="223"/>
      <c r="K318" s="136">
        <v>1.062103874E-2</v>
      </c>
      <c r="L318" s="136">
        <v>1.969667126E-3</v>
      </c>
      <c r="M318" s="136">
        <v>1.3437186849999999E-2</v>
      </c>
      <c r="N318" s="133"/>
      <c r="O318" s="40">
        <v>-1.6966629171353498E-2</v>
      </c>
      <c r="P318" s="40">
        <v>-8.0296479308216515E-3</v>
      </c>
      <c r="Q318" s="40">
        <v>-1.0004841052121953E-2</v>
      </c>
      <c r="S318" s="136">
        <v>1.6286644950000002E-2</v>
      </c>
      <c r="T318" s="136">
        <v>2.212878956E-4</v>
      </c>
      <c r="U318" s="136">
        <v>1.9543973940000001E-2</v>
      </c>
    </row>
    <row r="319" spans="3:21" ht="16.2" thickBot="1" x14ac:dyDescent="0.35">
      <c r="C319" s="136">
        <v>4.8773278160000001E-3</v>
      </c>
      <c r="D319" s="136">
        <v>-4.4041450779999996E-3</v>
      </c>
      <c r="E319" s="136">
        <v>-4.4041450779999996E-3</v>
      </c>
      <c r="F319" s="223"/>
      <c r="G319" s="136">
        <v>-2.151898734E-2</v>
      </c>
      <c r="H319" s="136">
        <v>1.560522986E-2</v>
      </c>
      <c r="I319" s="136">
        <v>-1.3479359729999999E-2</v>
      </c>
      <c r="J319" s="223"/>
      <c r="K319" s="136">
        <v>-6.3998287669999997E-3</v>
      </c>
      <c r="L319" s="136">
        <v>1.5824651070000001E-2</v>
      </c>
      <c r="M319" s="136">
        <v>-2.3551620299999999E-2</v>
      </c>
      <c r="N319" s="133"/>
      <c r="O319" s="40">
        <v>-4.1479927529323316E-3</v>
      </c>
      <c r="P319" s="40">
        <v>7.4719800747198636E-3</v>
      </c>
      <c r="Q319" s="40">
        <v>1.4669926650366146E-3</v>
      </c>
      <c r="S319" s="136">
        <v>-1.8315018320000001E-3</v>
      </c>
      <c r="T319" s="136">
        <v>3.6725663720000003E-2</v>
      </c>
      <c r="U319" s="136">
        <v>4.3929712459999997E-3</v>
      </c>
    </row>
    <row r="320" spans="3:21" ht="16.2" thickBot="1" x14ac:dyDescent="0.35">
      <c r="C320" s="136">
        <v>3.2026768640000002E-2</v>
      </c>
      <c r="D320" s="136">
        <v>-2.615144418E-2</v>
      </c>
      <c r="E320" s="136">
        <v>-2.615144418E-2</v>
      </c>
      <c r="F320" s="223"/>
      <c r="G320" s="136">
        <v>-1.6170763260000001E-3</v>
      </c>
      <c r="H320" s="136">
        <v>3.322259136E-3</v>
      </c>
      <c r="I320" s="136">
        <v>-2.1349274120000001E-3</v>
      </c>
      <c r="J320" s="223"/>
      <c r="K320" s="136">
        <v>-1.3689924819999999E-2</v>
      </c>
      <c r="L320" s="136">
        <v>-2.7576197389999999E-3</v>
      </c>
      <c r="M320" s="136">
        <v>2.315304948E-2</v>
      </c>
      <c r="N320" s="133"/>
      <c r="O320" s="40">
        <v>7.9954038397090418E-3</v>
      </c>
      <c r="P320" s="40">
        <v>-7.8800988875155301E-3</v>
      </c>
      <c r="Q320" s="40">
        <v>1.2939453125000028E-2</v>
      </c>
      <c r="S320" s="136">
        <v>5.9633027519999998E-3</v>
      </c>
      <c r="T320" s="136">
        <v>4.139991464E-2</v>
      </c>
      <c r="U320" s="136">
        <v>0</v>
      </c>
    </row>
    <row r="321" spans="3:21" ht="16.2" thickBot="1" x14ac:dyDescent="0.35">
      <c r="C321" s="136">
        <v>-9.1922898780000002E-3</v>
      </c>
      <c r="D321" s="136">
        <v>1.8169672679999999E-2</v>
      </c>
      <c r="E321" s="136">
        <v>1.8169672679999999E-2</v>
      </c>
      <c r="F321" s="223"/>
      <c r="G321" s="136">
        <v>-2.0084224170000001E-2</v>
      </c>
      <c r="H321" s="136">
        <v>-3.2284768210000002E-2</v>
      </c>
      <c r="I321" s="136">
        <v>-1.8399657680000001E-2</v>
      </c>
      <c r="J321" s="223"/>
      <c r="K321" s="136">
        <v>1.8641272890000001E-2</v>
      </c>
      <c r="L321" s="136">
        <v>1.1691650899999999E-2</v>
      </c>
      <c r="M321" s="136">
        <v>-1.097714594E-2</v>
      </c>
      <c r="N321" s="133"/>
      <c r="O321" s="40">
        <v>-9.3568918020329964E-3</v>
      </c>
      <c r="P321" s="40">
        <v>6.5410372216165979E-3</v>
      </c>
      <c r="Q321" s="40">
        <v>9.0784928095122962E-3</v>
      </c>
      <c r="S321" s="136">
        <v>1.0943912449999999E-2</v>
      </c>
      <c r="T321" s="136">
        <v>-1.5983606559999999E-2</v>
      </c>
      <c r="U321" s="136">
        <v>-1.4711729620000001E-2</v>
      </c>
    </row>
    <row r="322" spans="3:21" ht="16.2" thickBot="1" x14ac:dyDescent="0.35">
      <c r="C322" s="136">
        <v>-2.1072314719999999E-2</v>
      </c>
      <c r="D322" s="136">
        <v>-3.6740585230000001E-3</v>
      </c>
      <c r="E322" s="136">
        <v>-3.6740585230000001E-3</v>
      </c>
      <c r="F322" s="223"/>
      <c r="G322" s="136">
        <v>1.5867768599999998E-2</v>
      </c>
      <c r="H322" s="136">
        <v>-8.5543199320000003E-4</v>
      </c>
      <c r="I322" s="136">
        <v>3.9232781170000001E-2</v>
      </c>
      <c r="J322" s="223"/>
      <c r="K322" s="136">
        <v>-8.9838975960000005E-3</v>
      </c>
      <c r="L322" s="136">
        <v>8.0080560079999995E-3</v>
      </c>
      <c r="M322" s="136">
        <v>2.3562590979999999E-2</v>
      </c>
      <c r="N322" s="133"/>
      <c r="O322" s="40">
        <v>-3.7876971760078806E-3</v>
      </c>
      <c r="P322" s="40">
        <v>-3.0945381401819623E-4</v>
      </c>
      <c r="Q322" s="40">
        <v>1.7914012738853503E-2</v>
      </c>
      <c r="S322" s="136">
        <v>1.48849797E-2</v>
      </c>
      <c r="T322" s="136">
        <v>-8.1216159930000004E-3</v>
      </c>
      <c r="U322" s="136">
        <v>9.9677159000000001E-2</v>
      </c>
    </row>
    <row r="323" spans="3:21" ht="16.2" thickBot="1" x14ac:dyDescent="0.35">
      <c r="C323" s="136">
        <v>1.785255115E-2</v>
      </c>
      <c r="D323" s="136">
        <v>-2.1072040040000001E-3</v>
      </c>
      <c r="E323" s="136">
        <v>-2.1072040040000001E-3</v>
      </c>
      <c r="F323" s="223"/>
      <c r="G323" s="136">
        <v>-2.993817117E-2</v>
      </c>
      <c r="H323" s="136">
        <v>-1.8835616440000001E-2</v>
      </c>
      <c r="I323" s="136">
        <v>2.30704698E-2</v>
      </c>
      <c r="J323" s="223"/>
      <c r="K323" s="136">
        <v>-9.1735179579999996E-3</v>
      </c>
      <c r="L323" s="136">
        <v>-1.141715427E-2</v>
      </c>
      <c r="M323" s="136">
        <v>-1.3332148249999999E-4</v>
      </c>
      <c r="N323" s="133"/>
      <c r="O323" s="40">
        <v>-1.7229762248532187E-2</v>
      </c>
      <c r="P323" s="40">
        <v>4.4884692772017686E-3</v>
      </c>
      <c r="Q323" s="40">
        <v>-9.4642158779819612E-3</v>
      </c>
      <c r="S323" s="136">
        <v>0</v>
      </c>
      <c r="T323" s="136">
        <v>-2.7713625870000001E-2</v>
      </c>
      <c r="U323" s="136">
        <v>4.2568807340000001E-2</v>
      </c>
    </row>
    <row r="324" spans="3:21" ht="16.2" thickBot="1" x14ac:dyDescent="0.35">
      <c r="C324" s="136">
        <v>-3.1758634380000001E-3</v>
      </c>
      <c r="D324" s="136">
        <v>-1.4649597469999999E-2</v>
      </c>
      <c r="E324" s="136">
        <v>-1.4649597469999999E-2</v>
      </c>
      <c r="F324" s="223"/>
      <c r="G324" s="136">
        <v>-4.2267695399999999E-2</v>
      </c>
      <c r="H324" s="136">
        <v>-1.745200698E-2</v>
      </c>
      <c r="I324" s="136">
        <v>-3.1980319799999997E-2</v>
      </c>
      <c r="J324" s="223"/>
      <c r="K324" s="136">
        <v>-1.7326840770000001E-2</v>
      </c>
      <c r="L324" s="136">
        <v>-1.1837736390000001E-2</v>
      </c>
      <c r="M324" s="136">
        <v>-2.7779012400000001E-2</v>
      </c>
      <c r="N324" s="133"/>
      <c r="O324" s="40">
        <v>-1.2781586679725714E-2</v>
      </c>
      <c r="P324" s="40">
        <v>-2.0030816640986198E-2</v>
      </c>
      <c r="Q324" s="40">
        <v>-2.6058117498420699E-2</v>
      </c>
      <c r="S324" s="136">
        <v>-2.977777778E-2</v>
      </c>
      <c r="T324" s="136">
        <v>-3.6925070179999998E-2</v>
      </c>
      <c r="U324" s="136">
        <v>-4.8574445619999997E-2</v>
      </c>
    </row>
    <row r="325" spans="3:21" ht="16.2" thickBot="1" x14ac:dyDescent="0.35">
      <c r="C325" s="136">
        <v>-1.705224286E-2</v>
      </c>
      <c r="D325" s="136">
        <v>-1.8751674260000001E-3</v>
      </c>
      <c r="E325" s="136">
        <v>-1.8751674260000001E-3</v>
      </c>
      <c r="F325" s="223"/>
      <c r="G325" s="136">
        <v>3.5026269699999998E-4</v>
      </c>
      <c r="H325" s="136">
        <v>2.5754884549999999E-2</v>
      </c>
      <c r="I325" s="136">
        <v>7.6238881830000002E-3</v>
      </c>
      <c r="J325" s="223"/>
      <c r="K325" s="136">
        <v>1.8310093879999999E-2</v>
      </c>
      <c r="L325" s="136">
        <v>2.1865108349999999E-2</v>
      </c>
      <c r="M325" s="136">
        <v>1.184054128E-2</v>
      </c>
      <c r="N325" s="133"/>
      <c r="O325" s="40">
        <v>6.1213353836995922E-2</v>
      </c>
      <c r="P325" s="40">
        <v>4.9999999999999996E-2</v>
      </c>
      <c r="Q325" s="40">
        <v>3.2106372628506519E-2</v>
      </c>
      <c r="S325" s="136">
        <v>9.1617040769999996E-4</v>
      </c>
      <c r="T325" s="136">
        <v>4.2600896859999998E-3</v>
      </c>
      <c r="U325" s="136">
        <v>2.145763966E-2</v>
      </c>
    </row>
    <row r="326" spans="3:21" ht="16.2" thickBot="1" x14ac:dyDescent="0.35">
      <c r="C326" s="136">
        <v>1.197053407E-2</v>
      </c>
      <c r="D326" s="136">
        <v>-2.683843264E-2</v>
      </c>
      <c r="E326" s="136">
        <v>-2.683843264E-2</v>
      </c>
      <c r="F326" s="223"/>
      <c r="G326" s="136">
        <v>1.0854341740000001E-2</v>
      </c>
      <c r="H326" s="136">
        <v>-1.731601732E-3</v>
      </c>
      <c r="I326" s="136">
        <v>1.639344262E-2</v>
      </c>
      <c r="J326" s="223"/>
      <c r="K326" s="136">
        <v>8.3357882449999997E-3</v>
      </c>
      <c r="L326" s="136">
        <v>-3.621807091E-3</v>
      </c>
      <c r="M326" s="136">
        <v>7.3193873399999996E-3</v>
      </c>
      <c r="N326" s="133"/>
      <c r="O326" s="40">
        <v>1.1779554059739081E-2</v>
      </c>
      <c r="P326" s="40">
        <v>4.9865229110512103E-2</v>
      </c>
      <c r="Q326" s="40">
        <v>6.5985860172819259E-3</v>
      </c>
      <c r="S326" s="136">
        <v>-2.7459954229999998E-3</v>
      </c>
      <c r="T326" s="136">
        <v>-7.814244251E-3</v>
      </c>
      <c r="U326" s="136">
        <v>-3.2234697569999998E-2</v>
      </c>
    </row>
    <row r="327" spans="3:21" ht="16.2" thickBot="1" x14ac:dyDescent="0.35">
      <c r="C327" s="136">
        <v>-1.7616014560000001E-2</v>
      </c>
      <c r="D327" s="136">
        <v>4.688361831E-3</v>
      </c>
      <c r="E327" s="136">
        <v>4.688361831E-3</v>
      </c>
      <c r="F327" s="223"/>
      <c r="G327" s="136">
        <v>-5.8884655349999999E-3</v>
      </c>
      <c r="H327" s="136">
        <v>-6.5047701649999998E-3</v>
      </c>
      <c r="I327" s="136">
        <v>-1.075268817E-2</v>
      </c>
      <c r="J327" s="223"/>
      <c r="K327" s="136">
        <v>-1.1686161639999999E-3</v>
      </c>
      <c r="L327" s="136">
        <v>-1.7648746890000001E-2</v>
      </c>
      <c r="M327" s="136">
        <v>-1.3859609780000001E-2</v>
      </c>
      <c r="N327" s="133"/>
      <c r="O327" s="40">
        <v>1.9080619080619164E-2</v>
      </c>
      <c r="P327" s="40">
        <v>4.3075167593781147E-2</v>
      </c>
      <c r="Q327" s="40">
        <v>1.2876541282971795E-2</v>
      </c>
      <c r="S327" s="136">
        <v>9.1785222580000004E-4</v>
      </c>
      <c r="T327" s="136">
        <v>4.387938794E-2</v>
      </c>
      <c r="U327" s="136">
        <v>2.3952095810000001E-2</v>
      </c>
    </row>
    <row r="328" spans="3:21" ht="16.2" thickBot="1" x14ac:dyDescent="0.35">
      <c r="C328" s="136">
        <v>-1.148530992E-3</v>
      </c>
      <c r="D328" s="136">
        <v>3.6371122700000001E-2</v>
      </c>
      <c r="E328" s="136">
        <v>3.6371122700000001E-2</v>
      </c>
      <c r="F328" s="223"/>
      <c r="G328" s="136">
        <v>1.045296167E-3</v>
      </c>
      <c r="H328" s="136">
        <v>8.7298123089999996E-4</v>
      </c>
      <c r="I328" s="136">
        <v>-1.5050167220000001E-2</v>
      </c>
      <c r="J328" s="223"/>
      <c r="K328" s="136">
        <v>-3.087456261E-3</v>
      </c>
      <c r="L328" s="136">
        <v>-6.7189249719999998E-3</v>
      </c>
      <c r="M328" s="136">
        <v>-3.397616665E-2</v>
      </c>
      <c r="N328" s="133"/>
      <c r="O328" s="40">
        <v>1.6637954483633973E-2</v>
      </c>
      <c r="P328" s="40">
        <v>5.0047859975386452E-2</v>
      </c>
      <c r="Q328" s="40">
        <v>2.5271592572617314E-2</v>
      </c>
      <c r="S328" s="136">
        <v>-9.1701054559999995E-3</v>
      </c>
      <c r="T328" s="136">
        <v>-6.0357835739999997E-3</v>
      </c>
      <c r="U328" s="136">
        <v>-5.4824561399999996E-3</v>
      </c>
    </row>
    <row r="329" spans="3:21" ht="16.2" thickBot="1" x14ac:dyDescent="0.35">
      <c r="C329" s="136">
        <v>5.741839763E-2</v>
      </c>
      <c r="D329" s="136">
        <v>2.3837902260000002E-3</v>
      </c>
      <c r="E329" s="136">
        <v>2.3837902260000002E-3</v>
      </c>
      <c r="F329" s="223"/>
      <c r="G329" s="136">
        <v>-1.9143752180000001E-2</v>
      </c>
      <c r="H329" s="136">
        <v>-2.6166593980000001E-3</v>
      </c>
      <c r="I329" s="136">
        <v>-4.6689303900000001E-3</v>
      </c>
      <c r="J329" s="223"/>
      <c r="K329" s="136">
        <v>-4.0054768320000003E-2</v>
      </c>
      <c r="L329" s="136">
        <v>-3.5292387630000001E-3</v>
      </c>
      <c r="M329" s="136">
        <v>3.7195724850000002E-3</v>
      </c>
      <c r="N329" s="133"/>
      <c r="O329" s="40">
        <v>-1.6677814938684546E-2</v>
      </c>
      <c r="P329" s="40">
        <v>4.987628597473627E-2</v>
      </c>
      <c r="Q329" s="40">
        <v>2.577590741714892E-2</v>
      </c>
      <c r="S329" s="136">
        <v>-9.2549745490000009E-3</v>
      </c>
      <c r="T329" s="136">
        <v>0</v>
      </c>
      <c r="U329" s="136">
        <v>-2.205071665E-2</v>
      </c>
    </row>
    <row r="330" spans="3:21" ht="16.2" thickBot="1" x14ac:dyDescent="0.35">
      <c r="C330" s="136">
        <v>8.4186894910000005E-4</v>
      </c>
      <c r="D330" s="136">
        <v>-1.466508125E-2</v>
      </c>
      <c r="E330" s="136">
        <v>-1.466508125E-2</v>
      </c>
      <c r="F330" s="223"/>
      <c r="G330" s="136">
        <v>-9.9361249110000004E-3</v>
      </c>
      <c r="H330" s="136">
        <v>3.4980323570000002E-3</v>
      </c>
      <c r="I330" s="136">
        <v>2.0895522390000001E-2</v>
      </c>
      <c r="J330" s="223"/>
      <c r="K330" s="136">
        <v>-5.1167108149999998E-3</v>
      </c>
      <c r="L330" s="136">
        <v>1.45604801E-2</v>
      </c>
      <c r="M330" s="136">
        <v>1.909184727E-2</v>
      </c>
      <c r="N330" s="133"/>
      <c r="O330" s="40">
        <v>6.3715931250283436E-2</v>
      </c>
      <c r="P330" s="40">
        <v>1.4140411808484254E-2</v>
      </c>
      <c r="Q330" s="40">
        <v>6.8571428571428672E-2</v>
      </c>
      <c r="S330" s="136">
        <v>8.8743577770000002E-3</v>
      </c>
      <c r="T330" s="136">
        <v>4.3374539149999998E-4</v>
      </c>
      <c r="U330" s="136">
        <v>3.0063885759999999E-3</v>
      </c>
    </row>
    <row r="331" spans="3:21" ht="16.2" thickBot="1" x14ac:dyDescent="0.35">
      <c r="C331" s="136">
        <v>1.1040235529999999E-2</v>
      </c>
      <c r="D331" s="136">
        <v>-4.4247787609999999E-3</v>
      </c>
      <c r="E331" s="136">
        <v>-4.4247787609999999E-3</v>
      </c>
      <c r="F331" s="223"/>
      <c r="G331" s="136">
        <v>3.082437276E-2</v>
      </c>
      <c r="H331" s="136">
        <v>4.793028322E-3</v>
      </c>
      <c r="I331" s="136">
        <v>5.0543024229999997E-2</v>
      </c>
      <c r="J331" s="223"/>
      <c r="K331" s="136">
        <v>-5.0861343099999996E-3</v>
      </c>
      <c r="L331" s="136">
        <v>2.7103030300000001E-2</v>
      </c>
      <c r="M331" s="136">
        <v>-1.18296893E-2</v>
      </c>
      <c r="N331" s="133"/>
      <c r="O331" s="40">
        <v>-7.0344474761255115E-3</v>
      </c>
      <c r="P331" s="40">
        <v>-1.9569471624266248E-2</v>
      </c>
      <c r="Q331" s="40">
        <v>-1.665981077745788E-2</v>
      </c>
      <c r="S331" s="136">
        <v>-2.2222222220000001E-2</v>
      </c>
      <c r="T331" s="136">
        <v>8.6711467590000002E-4</v>
      </c>
      <c r="U331" s="136">
        <v>1.498688647E-3</v>
      </c>
    </row>
    <row r="332" spans="3:21" ht="16.2" thickBot="1" x14ac:dyDescent="0.35">
      <c r="C332" s="136">
        <v>2.6484556449999998E-2</v>
      </c>
      <c r="D332" s="136">
        <v>6.7340067340000004E-4</v>
      </c>
      <c r="E332" s="136">
        <v>6.7340067340000004E-4</v>
      </c>
      <c r="F332" s="223"/>
      <c r="G332" s="136">
        <v>0.12760778859999999</v>
      </c>
      <c r="H332" s="136">
        <v>1.56114484E-2</v>
      </c>
      <c r="I332" s="136">
        <v>0.2</v>
      </c>
      <c r="J332" s="223"/>
      <c r="K332" s="136">
        <v>-6.5645764479999999E-3</v>
      </c>
      <c r="L332" s="136">
        <v>-5.3814199399999998E-3</v>
      </c>
      <c r="M332" s="136">
        <v>2.2545183529999999E-2</v>
      </c>
      <c r="N332" s="133"/>
      <c r="O332" s="40">
        <v>4.3321454639131035E-2</v>
      </c>
      <c r="P332" s="40">
        <v>4.9900199600798403E-2</v>
      </c>
      <c r="Q332" s="40">
        <v>-1.6872341908945241E-2</v>
      </c>
      <c r="S332" s="136">
        <v>-2.840909091E-3</v>
      </c>
      <c r="T332" s="136">
        <v>6.3461121940000004E-2</v>
      </c>
      <c r="U332" s="136">
        <v>5.836139169E-2</v>
      </c>
    </row>
    <row r="333" spans="3:21" ht="16.2" thickBot="1" x14ac:dyDescent="0.35">
      <c r="C333" s="136">
        <v>2.2086386820000001E-2</v>
      </c>
      <c r="D333" s="136">
        <v>3.3916554510000002E-2</v>
      </c>
      <c r="E333" s="136">
        <v>3.3916554510000002E-2</v>
      </c>
      <c r="F333" s="223"/>
      <c r="G333" s="136">
        <v>-1.2334258400000001E-2</v>
      </c>
      <c r="H333" s="136">
        <v>6.8317677199999996E-3</v>
      </c>
      <c r="I333" s="136">
        <v>0.12027833</v>
      </c>
      <c r="J333" s="223"/>
      <c r="K333" s="136">
        <v>-9.0830599209999995E-3</v>
      </c>
      <c r="L333" s="136">
        <v>-1.7228286660000001E-2</v>
      </c>
      <c r="M333" s="136">
        <v>2.9610058310000002E-3</v>
      </c>
      <c r="N333" s="133"/>
      <c r="O333" s="40">
        <v>9.6707818930041149E-3</v>
      </c>
      <c r="P333" s="40">
        <v>-3.3626425855513287E-2</v>
      </c>
      <c r="Q333" s="40">
        <v>-2.0565917310828457E-3</v>
      </c>
      <c r="S333" s="136">
        <v>-1.1870845200000001E-2</v>
      </c>
      <c r="T333" s="136">
        <v>-2.0366598780000001E-3</v>
      </c>
      <c r="U333" s="136">
        <v>9.1905266879999999E-3</v>
      </c>
    </row>
    <row r="334" spans="3:21" ht="16.2" thickBot="1" x14ac:dyDescent="0.35">
      <c r="C334" s="136">
        <v>-7.2360812819999999E-3</v>
      </c>
      <c r="D334" s="136">
        <v>-2.4472793539999999E-2</v>
      </c>
      <c r="E334" s="136">
        <v>-2.4472793539999999E-2</v>
      </c>
      <c r="F334" s="223"/>
      <c r="G334" s="136">
        <v>-3.5279425539999999E-2</v>
      </c>
      <c r="H334" s="136">
        <v>-4.6649703139999997E-3</v>
      </c>
      <c r="I334" s="136">
        <v>-5.9154096420000003E-2</v>
      </c>
      <c r="J334" s="223"/>
      <c r="K334" s="136">
        <v>5.239555741E-3</v>
      </c>
      <c r="L334" s="136">
        <v>-2.607813783E-3</v>
      </c>
      <c r="M334" s="136">
        <v>-3.3610391970000002E-3</v>
      </c>
      <c r="N334" s="133"/>
      <c r="O334" s="40">
        <v>-1.4754432443448061E-2</v>
      </c>
      <c r="P334" s="40">
        <v>-3.5903110783228845E-2</v>
      </c>
      <c r="Q334" s="40">
        <v>6.3956793632746279E-3</v>
      </c>
      <c r="S334" s="136">
        <v>-2.7871215760000002E-2</v>
      </c>
      <c r="T334" s="136">
        <v>-3.2448979590000003E-2</v>
      </c>
      <c r="U334" s="136">
        <v>-3.7828371280000002E-2</v>
      </c>
    </row>
    <row r="335" spans="3:21" ht="16.2" thickBot="1" x14ac:dyDescent="0.35">
      <c r="C335" s="136">
        <v>-3.361512348E-3</v>
      </c>
      <c r="D335" s="136">
        <v>-8.9404857219999995E-3</v>
      </c>
      <c r="E335" s="136">
        <v>-8.9404857219999995E-3</v>
      </c>
      <c r="F335" s="223"/>
      <c r="G335" s="136">
        <v>1.553398058E-2</v>
      </c>
      <c r="H335" s="136">
        <v>-4.2607584150000004E-3</v>
      </c>
      <c r="I335" s="136">
        <v>7.9534737499999994E-2</v>
      </c>
      <c r="J335" s="223"/>
      <c r="K335" s="136">
        <v>-1.4908641230000001E-3</v>
      </c>
      <c r="L335" s="136">
        <v>1.225003631E-2</v>
      </c>
      <c r="M335" s="136">
        <v>2.096340519E-3</v>
      </c>
      <c r="N335" s="133"/>
      <c r="O335" s="40">
        <v>-2.2090762420882839E-2</v>
      </c>
      <c r="P335" s="40">
        <v>2.0278025762020195E-2</v>
      </c>
      <c r="Q335" s="40">
        <v>2.146589464764858E-2</v>
      </c>
      <c r="S335" s="136">
        <v>2.0761245670000001E-2</v>
      </c>
      <c r="T335" s="136">
        <v>-2.278000422E-2</v>
      </c>
      <c r="U335" s="136">
        <v>-2.257007645E-2</v>
      </c>
    </row>
    <row r="336" spans="3:21" ht="16.2" thickBot="1" x14ac:dyDescent="0.35">
      <c r="C336" s="136">
        <v>-9.951577893E-3</v>
      </c>
      <c r="D336" s="136">
        <v>-4.4432476100000002E-3</v>
      </c>
      <c r="E336" s="136">
        <v>-4.4432476100000002E-3</v>
      </c>
      <c r="F336" s="223"/>
      <c r="G336" s="136">
        <v>-2.326322498E-2</v>
      </c>
      <c r="H336" s="136">
        <v>-1.7115960630000001E-3</v>
      </c>
      <c r="I336" s="136">
        <v>-2.853814793E-2</v>
      </c>
      <c r="J336" s="223"/>
      <c r="K336" s="136">
        <v>2.8704368159999999E-3</v>
      </c>
      <c r="L336" s="136">
        <v>2.487324213E-3</v>
      </c>
      <c r="M336" s="136">
        <v>2.0919550679999999E-2</v>
      </c>
      <c r="N336" s="133"/>
      <c r="O336" s="40">
        <v>1.6498159820635774E-3</v>
      </c>
      <c r="P336" s="40">
        <v>-3.1625000000000014E-2</v>
      </c>
      <c r="Q336" s="40">
        <v>-1.2235586893405297E-2</v>
      </c>
      <c r="S336" s="136">
        <v>4.3583535109999998E-3</v>
      </c>
      <c r="T336" s="136">
        <v>-2.8059572629999998E-3</v>
      </c>
      <c r="U336" s="136">
        <v>-1.824953445E-2</v>
      </c>
    </row>
    <row r="337" spans="3:21" ht="16.2" thickBot="1" x14ac:dyDescent="0.35">
      <c r="C337" s="136">
        <v>-7.4543798699999997E-3</v>
      </c>
      <c r="D337" s="136">
        <v>-1.284825534E-2</v>
      </c>
      <c r="E337" s="136">
        <v>-1.284825534E-2</v>
      </c>
      <c r="F337" s="223"/>
      <c r="G337" s="136">
        <v>-1.3050570959999999E-3</v>
      </c>
      <c r="H337" s="136">
        <v>-1.414487784E-2</v>
      </c>
      <c r="I337" s="136">
        <v>5.6954436450000001E-3</v>
      </c>
      <c r="J337" s="223"/>
      <c r="K337" s="136">
        <v>2.2759273369999999E-2</v>
      </c>
      <c r="L337" s="136">
        <v>-2.2139517130000001E-2</v>
      </c>
      <c r="M337" s="136">
        <v>-1.314089714E-2</v>
      </c>
      <c r="N337" s="133"/>
      <c r="O337" s="40">
        <v>-2.153898133288438E-3</v>
      </c>
      <c r="P337" s="40">
        <v>-1.8200593778236691E-2</v>
      </c>
      <c r="Q337" s="40">
        <v>-1.1687311918258714E-2</v>
      </c>
      <c r="S337" s="136">
        <v>-1.6875602699999999E-2</v>
      </c>
      <c r="T337" s="136">
        <v>-2.0562770559999999E-2</v>
      </c>
      <c r="U337" s="136">
        <v>-1.6691957510000001E-2</v>
      </c>
    </row>
    <row r="338" spans="3:21" ht="16.2" thickBot="1" x14ac:dyDescent="0.35">
      <c r="C338" s="136">
        <v>-4.5945762250000001E-2</v>
      </c>
      <c r="D338" s="136">
        <v>6.5488423069999996E-2</v>
      </c>
      <c r="E338" s="136">
        <v>6.5488423069999996E-2</v>
      </c>
      <c r="F338" s="223"/>
      <c r="G338" s="136">
        <v>-5.6190787319999998E-2</v>
      </c>
      <c r="H338" s="136">
        <v>-1.3043478259999999E-3</v>
      </c>
      <c r="I338" s="136">
        <v>-9.9850968700000001E-2</v>
      </c>
      <c r="J338" s="223"/>
      <c r="K338" s="136">
        <v>-1.601254824E-2</v>
      </c>
      <c r="L338" s="136">
        <v>-2.5861227680000001E-2</v>
      </c>
      <c r="M338" s="136">
        <v>9.0277150850000002E-5</v>
      </c>
      <c r="N338" s="133"/>
      <c r="O338" s="40">
        <v>-6.302111990519306E-2</v>
      </c>
      <c r="P338" s="40">
        <v>-4.9566132001051748E-2</v>
      </c>
      <c r="Q338" s="40">
        <v>-2.7333238918000179E-2</v>
      </c>
      <c r="S338" s="136">
        <v>-3.3349681220000003E-2</v>
      </c>
      <c r="T338" s="136">
        <v>-4.950276243E-2</v>
      </c>
      <c r="U338" s="136">
        <v>-3.9737654320000003E-2</v>
      </c>
    </row>
    <row r="339" spans="3:21" ht="16.2" thickBot="1" x14ac:dyDescent="0.35">
      <c r="C339" s="136">
        <v>-1.036546271E-2</v>
      </c>
      <c r="D339" s="136">
        <v>9.9909991000000004E-2</v>
      </c>
      <c r="E339" s="136">
        <v>9.9909991000000004E-2</v>
      </c>
      <c r="F339" s="223"/>
      <c r="G339" s="136">
        <v>-2.0422291450000001E-2</v>
      </c>
      <c r="H339" s="136">
        <v>1.8720069660000001E-2</v>
      </c>
      <c r="I339" s="136">
        <v>0</v>
      </c>
      <c r="J339" s="223"/>
      <c r="K339" s="136">
        <v>8.0046789529999995E-3</v>
      </c>
      <c r="L339" s="136">
        <v>2.3041474650000002E-3</v>
      </c>
      <c r="M339" s="136">
        <v>1.5300595780000001E-2</v>
      </c>
      <c r="N339" s="133"/>
      <c r="O339" s="40">
        <v>3.8576203812449014E-2</v>
      </c>
      <c r="P339" s="40">
        <v>2.9326324526213726E-2</v>
      </c>
      <c r="Q339" s="40">
        <v>3.8293535235876461E-2</v>
      </c>
      <c r="S339" s="136">
        <v>-1.927955353E-2</v>
      </c>
      <c r="T339" s="136">
        <v>-2.4412927229999999E-2</v>
      </c>
      <c r="U339" s="136">
        <v>1.9686621130000002E-2</v>
      </c>
    </row>
    <row r="340" spans="3:21" ht="16.2" thickBot="1" x14ac:dyDescent="0.35">
      <c r="C340" s="136">
        <v>-1.540510384E-2</v>
      </c>
      <c r="D340" s="136">
        <v>9.9953238250000007E-2</v>
      </c>
      <c r="E340" s="136">
        <v>9.9953238250000007E-2</v>
      </c>
      <c r="F340" s="223"/>
      <c r="G340" s="136">
        <v>3.9222614840000003E-2</v>
      </c>
      <c r="H340" s="136">
        <v>-6.4102564099999997E-3</v>
      </c>
      <c r="I340" s="136">
        <v>2.0198675499999999E-2</v>
      </c>
      <c r="J340" s="223"/>
      <c r="K340" s="136">
        <v>3.6155955269999998E-2</v>
      </c>
      <c r="L340" s="136">
        <v>-1.434282859E-2</v>
      </c>
      <c r="M340" s="136">
        <v>-1.8804178710000001E-2</v>
      </c>
      <c r="N340" s="133"/>
      <c r="O340" s="40">
        <v>-4.958246346555166E-3</v>
      </c>
      <c r="P340" s="40">
        <v>3.5479102271200116E-2</v>
      </c>
      <c r="Q340" s="40">
        <v>6.4507081755713607E-3</v>
      </c>
      <c r="S340" s="136">
        <v>2.0693222970000001E-2</v>
      </c>
      <c r="T340" s="136">
        <v>7.0066730219999998E-2</v>
      </c>
      <c r="U340" s="136">
        <v>2.2458628840000001E-2</v>
      </c>
    </row>
    <row r="341" spans="3:21" ht="16.2" thickBot="1" x14ac:dyDescent="0.35">
      <c r="C341" s="136">
        <v>4.3136538109999997E-2</v>
      </c>
      <c r="D341" s="136">
        <v>4.9952173449999998E-2</v>
      </c>
      <c r="E341" s="136">
        <v>4.9952173449999998E-2</v>
      </c>
      <c r="F341" s="223"/>
      <c r="G341" s="136">
        <v>-2.006120367E-2</v>
      </c>
      <c r="H341" s="136">
        <v>-1.2903225810000001E-3</v>
      </c>
      <c r="I341" s="136">
        <v>9.9967543010000007E-2</v>
      </c>
      <c r="J341" s="223"/>
      <c r="K341" s="136">
        <v>-2.1092506180000001E-2</v>
      </c>
      <c r="L341" s="136">
        <v>-3.04213355E-4</v>
      </c>
      <c r="M341" s="136">
        <v>4.9836897430000004E-3</v>
      </c>
      <c r="N341" s="133"/>
      <c r="O341" s="40">
        <v>-9.7473555380715882E-3</v>
      </c>
      <c r="P341" s="40">
        <v>-2.1155094094743615E-2</v>
      </c>
      <c r="Q341" s="40">
        <v>1.8322418837954546E-2</v>
      </c>
      <c r="S341" s="136">
        <v>-1.0643689810000001E-2</v>
      </c>
      <c r="T341" s="136">
        <v>-3.853006682E-2</v>
      </c>
      <c r="U341" s="136">
        <v>1.9267822739999999E-3</v>
      </c>
    </row>
    <row r="342" spans="3:21" ht="16.2" thickBot="1" x14ac:dyDescent="0.35">
      <c r="C342" s="136">
        <v>-3.5990888380000002E-2</v>
      </c>
      <c r="D342" s="136">
        <v>-4.990383642E-2</v>
      </c>
      <c r="E342" s="136">
        <v>-4.990383642E-2</v>
      </c>
      <c r="F342" s="223"/>
      <c r="G342" s="136">
        <v>-9.0215128379999999E-3</v>
      </c>
      <c r="H342" s="136">
        <v>-5.1679586560000003E-3</v>
      </c>
      <c r="I342" s="136">
        <v>6.4620832099999997E-2</v>
      </c>
      <c r="J342" s="223"/>
      <c r="K342" s="136">
        <v>-1.117168046E-2</v>
      </c>
      <c r="L342" s="136">
        <v>2.1808591570000001E-3</v>
      </c>
      <c r="M342" s="136">
        <v>-5.7253629069999997E-3</v>
      </c>
      <c r="N342" s="133"/>
      <c r="O342" s="40">
        <v>-5.7338335908188078E-2</v>
      </c>
      <c r="P342" s="40">
        <v>1.4319809069212387E-2</v>
      </c>
      <c r="Q342" s="40">
        <v>3.9474584388041398E-2</v>
      </c>
      <c r="S342" s="136">
        <v>-1.229508197E-2</v>
      </c>
      <c r="T342" s="136">
        <v>2.2932592080000001E-2</v>
      </c>
      <c r="U342" s="136">
        <v>5.5E-2</v>
      </c>
    </row>
    <row r="343" spans="3:21" ht="16.2" thickBot="1" x14ac:dyDescent="0.35">
      <c r="C343" s="136">
        <v>1.7085938639999999E-2</v>
      </c>
      <c r="D343" s="136">
        <v>4.99680375E-2</v>
      </c>
      <c r="E343" s="136">
        <v>4.99680375E-2</v>
      </c>
      <c r="F343" s="223"/>
      <c r="G343" s="136">
        <v>4.2016806720000001E-3</v>
      </c>
      <c r="H343" s="136">
        <v>-1.4285714289999999E-2</v>
      </c>
      <c r="I343" s="136">
        <v>-3.5199556540000003E-2</v>
      </c>
      <c r="J343" s="223"/>
      <c r="K343" s="136">
        <v>-4.9002926559999996E-3</v>
      </c>
      <c r="L343" s="136">
        <v>1.366396761E-3</v>
      </c>
      <c r="M343" s="136">
        <v>6.8011788709999995E-4</v>
      </c>
      <c r="N343" s="133"/>
      <c r="O343" s="40">
        <v>-2.8095148904289193E-3</v>
      </c>
      <c r="P343" s="40">
        <v>-2.4313725490196073E-2</v>
      </c>
      <c r="Q343" s="40">
        <v>-1.0333026194550435E-2</v>
      </c>
      <c r="S343" s="136">
        <v>-2.9564315349999998E-2</v>
      </c>
      <c r="T343" s="136">
        <v>-2.3324275360000001E-2</v>
      </c>
      <c r="U343" s="136">
        <v>-2.5154939849999999E-2</v>
      </c>
    </row>
    <row r="344" spans="3:21" ht="16.2" thickBot="1" x14ac:dyDescent="0.35">
      <c r="C344" s="136">
        <v>5.0396740299999999E-3</v>
      </c>
      <c r="D344" s="136">
        <v>4.9923896500000002E-2</v>
      </c>
      <c r="E344" s="136">
        <v>4.9923896500000002E-2</v>
      </c>
      <c r="F344" s="223"/>
      <c r="G344" s="136">
        <v>-1.6736401670000001E-2</v>
      </c>
      <c r="H344" s="136">
        <v>-5.709266579E-3</v>
      </c>
      <c r="I344" s="136">
        <v>-3.2174662450000002E-2</v>
      </c>
      <c r="J344" s="223"/>
      <c r="K344" s="136">
        <v>1.4055126189999999E-2</v>
      </c>
      <c r="L344" s="136">
        <v>-7.5807348259999995E-4</v>
      </c>
      <c r="M344" s="136">
        <v>1.069324875E-2</v>
      </c>
      <c r="N344" s="133"/>
      <c r="O344" s="40">
        <v>-2.8080390683696343E-2</v>
      </c>
      <c r="P344" s="40">
        <v>-5.0911039657019755E-3</v>
      </c>
      <c r="Q344" s="40">
        <v>-2.194586686174187E-3</v>
      </c>
      <c r="S344" s="136">
        <v>-1.4965259220000001E-2</v>
      </c>
      <c r="T344" s="136">
        <v>-2.689543241E-2</v>
      </c>
      <c r="U344" s="136">
        <v>-2.7299925209999999E-2</v>
      </c>
    </row>
    <row r="345" spans="3:21" ht="16.2" thickBot="1" x14ac:dyDescent="0.35">
      <c r="C345" s="136">
        <v>-7.9661438880000001E-3</v>
      </c>
      <c r="D345" s="136">
        <v>4.9966173769999997E-2</v>
      </c>
      <c r="E345" s="136">
        <v>4.9966173769999997E-2</v>
      </c>
      <c r="F345" s="223"/>
      <c r="G345" s="136">
        <v>-3.1560283690000003E-2</v>
      </c>
      <c r="H345" s="136">
        <v>-2.6501766780000002E-2</v>
      </c>
      <c r="I345" s="136">
        <v>-3.4134758090000002E-2</v>
      </c>
      <c r="J345" s="223"/>
      <c r="K345" s="136">
        <v>6.8121269350000001E-3</v>
      </c>
      <c r="L345" s="136">
        <v>-1.10256929E-2</v>
      </c>
      <c r="M345" s="136">
        <v>2.9050479689999999E-2</v>
      </c>
      <c r="N345" s="133"/>
      <c r="O345" s="40">
        <v>-4.647792057203607E-2</v>
      </c>
      <c r="P345" s="40">
        <v>-4.9959601400484888E-2</v>
      </c>
      <c r="Q345" s="40">
        <v>-8.3177819248200419E-2</v>
      </c>
      <c r="S345" s="136">
        <v>-2.6587086270000001E-2</v>
      </c>
      <c r="T345" s="136">
        <v>-2.573266619E-2</v>
      </c>
      <c r="U345" s="136">
        <v>-2.6912725870000001E-2</v>
      </c>
    </row>
    <row r="346" spans="3:21" ht="16.2" thickBot="1" x14ac:dyDescent="0.35">
      <c r="C346" s="136">
        <v>-9.3206667860000003E-4</v>
      </c>
      <c r="D346" s="136">
        <v>-4.9981590569999998E-2</v>
      </c>
      <c r="E346" s="136">
        <v>-4.9981590569999998E-2</v>
      </c>
      <c r="F346" s="223"/>
      <c r="G346" s="136">
        <v>-3.6616623950000003E-2</v>
      </c>
      <c r="H346" s="136">
        <v>1.406533575E-2</v>
      </c>
      <c r="I346" s="136">
        <v>-6.2999385369999994E-2</v>
      </c>
      <c r="J346" s="223"/>
      <c r="K346" s="136">
        <v>9.0437112709999996E-4</v>
      </c>
      <c r="L346" s="136">
        <v>-4.9606218680000001E-3</v>
      </c>
      <c r="M346" s="136">
        <v>5.4456739569999999E-3</v>
      </c>
      <c r="N346" s="133"/>
      <c r="O346" s="40">
        <v>-6.5869477097689505E-2</v>
      </c>
      <c r="P346" s="40">
        <v>-4.9893692416725671E-2</v>
      </c>
      <c r="Q346" s="40">
        <v>-1.2285548124454766E-2</v>
      </c>
      <c r="S346" s="136">
        <v>-3.3444816049999999E-2</v>
      </c>
      <c r="T346" s="136">
        <v>-3.8640254339999999E-2</v>
      </c>
      <c r="U346" s="136">
        <v>-5.728960885E-2</v>
      </c>
    </row>
    <row r="347" spans="3:21" ht="16.2" thickBot="1" x14ac:dyDescent="0.35">
      <c r="C347" s="136">
        <v>1.058523808E-2</v>
      </c>
      <c r="D347" s="136">
        <v>-4.999515551E-2</v>
      </c>
      <c r="E347" s="136">
        <v>-4.999515551E-2</v>
      </c>
      <c r="F347" s="223"/>
      <c r="G347" s="136">
        <v>3.4207525659999999E-3</v>
      </c>
      <c r="H347" s="136">
        <v>1.2975391500000001E-2</v>
      </c>
      <c r="I347" s="136">
        <v>5.7395867500000003E-2</v>
      </c>
      <c r="J347" s="223"/>
      <c r="K347" s="136">
        <v>-1.6699016130000001E-2</v>
      </c>
      <c r="L347" s="136">
        <v>8.2232615509999997E-4</v>
      </c>
      <c r="M347" s="136">
        <v>7.4093331599999999E-3</v>
      </c>
      <c r="N347" s="133"/>
      <c r="O347" s="40">
        <v>5.2072032978954221E-2</v>
      </c>
      <c r="P347" s="40">
        <v>1.014471132328797E-2</v>
      </c>
      <c r="Q347" s="40">
        <v>3.3855891661146643E-2</v>
      </c>
      <c r="S347" s="136">
        <v>5.4209919260000003E-2</v>
      </c>
      <c r="T347" s="136">
        <v>3.586873569E-2</v>
      </c>
      <c r="U347" s="136">
        <v>4.0234702429999998E-2</v>
      </c>
    </row>
    <row r="348" spans="3:21" ht="16.2" thickBot="1" x14ac:dyDescent="0.35">
      <c r="C348" s="136">
        <v>-4.8288595369999996E-3</v>
      </c>
      <c r="D348" s="136">
        <v>-4.0591534929999999E-2</v>
      </c>
      <c r="E348" s="136">
        <v>-4.0591534929999999E-2</v>
      </c>
      <c r="F348" s="223"/>
      <c r="G348" s="136">
        <v>2.4621212119999999E-2</v>
      </c>
      <c r="H348" s="136">
        <v>2.164310954E-2</v>
      </c>
      <c r="I348" s="136">
        <v>2.8225806450000002E-2</v>
      </c>
      <c r="J348" s="223"/>
      <c r="K348" s="136">
        <v>7.1016120429999996E-3</v>
      </c>
      <c r="L348" s="136">
        <v>-1.381399887E-2</v>
      </c>
      <c r="M348" s="136">
        <v>1.5483870970000001E-3</v>
      </c>
      <c r="N348" s="133"/>
      <c r="O348" s="40">
        <v>-1.2476799340070024E-2</v>
      </c>
      <c r="P348" s="40">
        <v>1.4178112538768396E-2</v>
      </c>
      <c r="Q348" s="40">
        <v>-1.0322488787641408E-2</v>
      </c>
      <c r="S348" s="136">
        <v>3.8293216630000002E-2</v>
      </c>
      <c r="T348" s="136">
        <v>-2.2102161100000001E-3</v>
      </c>
      <c r="U348" s="136">
        <v>6.768734891E-2</v>
      </c>
    </row>
    <row r="349" spans="3:21" ht="16.2" thickBot="1" x14ac:dyDescent="0.35">
      <c r="C349" s="136">
        <v>-6.707578136E-3</v>
      </c>
      <c r="D349" s="136">
        <v>9.0358243860000007E-3</v>
      </c>
      <c r="E349" s="136">
        <v>9.0358243860000007E-3</v>
      </c>
      <c r="F349" s="223"/>
      <c r="G349" s="136">
        <v>4.805914972E-2</v>
      </c>
      <c r="H349" s="136">
        <v>-8.6467790749999995E-4</v>
      </c>
      <c r="I349" s="136">
        <v>-9.9547511310000003E-3</v>
      </c>
      <c r="J349" s="223"/>
      <c r="K349" s="136">
        <v>1.9036891020000001E-3</v>
      </c>
      <c r="L349" s="136">
        <v>-2.9160591540000002E-3</v>
      </c>
      <c r="M349" s="136">
        <v>-3.860688826E-2</v>
      </c>
      <c r="N349" s="133"/>
      <c r="O349" s="40">
        <v>-2.5321081758379448E-2</v>
      </c>
      <c r="P349" s="40">
        <v>-3.0435415756516721E-2</v>
      </c>
      <c r="Q349" s="40">
        <v>-1.0861746511293477E-2</v>
      </c>
      <c r="S349" s="136">
        <v>-1.4225500530000001E-2</v>
      </c>
      <c r="T349" s="136">
        <v>-2.46123554E-3</v>
      </c>
      <c r="U349" s="136">
        <v>-3.3962264150000001E-3</v>
      </c>
    </row>
    <row r="350" spans="3:21" ht="16.2" thickBot="1" x14ac:dyDescent="0.35">
      <c r="C350" s="136">
        <v>-2.7298850569999998E-3</v>
      </c>
      <c r="D350" s="136">
        <v>-1.9700800670000001E-2</v>
      </c>
      <c r="E350" s="136">
        <v>-1.9700800670000001E-2</v>
      </c>
      <c r="F350" s="223"/>
      <c r="G350" s="136">
        <v>-1.7283950619999999E-2</v>
      </c>
      <c r="H350" s="136">
        <v>9.5196884469999996E-3</v>
      </c>
      <c r="I350" s="136">
        <v>2.1328458259999999E-2</v>
      </c>
      <c r="J350" s="223"/>
      <c r="K350" s="136">
        <v>-1.1141842060000001E-2</v>
      </c>
      <c r="L350" s="136">
        <v>2.9193649469999999E-2</v>
      </c>
      <c r="M350" s="136">
        <v>-1.6036092379999999E-2</v>
      </c>
      <c r="N350" s="133"/>
      <c r="O350" s="40">
        <v>1.3926830574749096E-3</v>
      </c>
      <c r="P350" s="40">
        <v>3.5145689396215131E-2</v>
      </c>
      <c r="Q350" s="40">
        <v>6.6177005308704576E-3</v>
      </c>
      <c r="S350" s="136">
        <v>7.5895243190000003E-2</v>
      </c>
      <c r="T350" s="136">
        <v>1.8011349619999999E-2</v>
      </c>
      <c r="U350" s="136">
        <v>-1.4767133660000001E-2</v>
      </c>
    </row>
    <row r="351" spans="3:21" ht="16.2" thickBot="1" x14ac:dyDescent="0.35">
      <c r="C351" s="136">
        <v>2.7841809540000002E-2</v>
      </c>
      <c r="D351" s="136">
        <v>4.9973132720000001E-2</v>
      </c>
      <c r="E351" s="136">
        <v>4.9973132720000001E-2</v>
      </c>
      <c r="F351" s="223"/>
      <c r="G351" s="136">
        <v>-1.4357501789999999E-3</v>
      </c>
      <c r="H351" s="136">
        <v>3.0004286330000001E-2</v>
      </c>
      <c r="I351" s="136">
        <v>0</v>
      </c>
      <c r="J351" s="223"/>
      <c r="K351" s="136">
        <v>1.1256011729999999E-3</v>
      </c>
      <c r="L351" s="136">
        <v>1.014867813E-3</v>
      </c>
      <c r="M351" s="136">
        <v>-4.221899401E-3</v>
      </c>
      <c r="N351" s="133"/>
      <c r="O351" s="40">
        <v>3.573147900508155E-2</v>
      </c>
      <c r="P351" s="40">
        <v>4.5269878119558973E-2</v>
      </c>
      <c r="Q351" s="40">
        <v>4.0745557000433572E-2</v>
      </c>
      <c r="S351" s="136">
        <v>-1.043219076E-2</v>
      </c>
      <c r="T351" s="136">
        <v>7.0285991269999999E-3</v>
      </c>
      <c r="U351" s="136">
        <v>2.1521906229999999E-2</v>
      </c>
    </row>
    <row r="352" spans="3:21" ht="16.2" thickBot="1" x14ac:dyDescent="0.35">
      <c r="C352" s="136">
        <v>-5.3965027860000004E-3</v>
      </c>
      <c r="D352" s="136">
        <v>4.9948822929999998E-2</v>
      </c>
      <c r="E352" s="136">
        <v>4.9948822929999998E-2</v>
      </c>
      <c r="F352" s="223"/>
      <c r="G352" s="136">
        <v>0</v>
      </c>
      <c r="H352" s="136">
        <v>3.3291718680000001E-3</v>
      </c>
      <c r="I352" s="136">
        <v>-8.9498806679999994E-3</v>
      </c>
      <c r="J352" s="223"/>
      <c r="K352" s="136">
        <v>2.3963112710000001E-3</v>
      </c>
      <c r="L352" s="136">
        <v>9.6314695589999992E-3</v>
      </c>
      <c r="M352" s="136">
        <v>8.4340095739999996E-3</v>
      </c>
      <c r="N352" s="133"/>
      <c r="O352" s="40">
        <v>-3.0470484945513939E-3</v>
      </c>
      <c r="P352" s="40">
        <v>9.0227651304829459E-3</v>
      </c>
      <c r="Q352" s="40">
        <v>6.7333055671248013E-3</v>
      </c>
      <c r="S352" s="136">
        <v>-1.1044176710000001E-2</v>
      </c>
      <c r="T352" s="136">
        <v>-2.8640192540000001E-2</v>
      </c>
      <c r="U352" s="136">
        <v>-3.3483822420000003E-2</v>
      </c>
    </row>
    <row r="353" spans="3:21" ht="16.2" thickBot="1" x14ac:dyDescent="0.35">
      <c r="C353" s="136">
        <v>-2.512067082E-2</v>
      </c>
      <c r="D353" s="136">
        <v>4.9912263599999999E-2</v>
      </c>
      <c r="E353" s="136">
        <v>4.9912263599999999E-2</v>
      </c>
      <c r="F353" s="223"/>
      <c r="G353" s="136">
        <v>-1.6175413369999999E-2</v>
      </c>
      <c r="H353" s="136">
        <v>-7.0510161760000004E-3</v>
      </c>
      <c r="I353" s="136">
        <v>-2.378085491E-2</v>
      </c>
      <c r="J353" s="223"/>
      <c r="K353" s="136">
        <v>-2.379252915E-4</v>
      </c>
      <c r="L353" s="136">
        <v>5.0158156349999997E-2</v>
      </c>
      <c r="M353" s="136">
        <v>-4.3851717899999997E-3</v>
      </c>
      <c r="N353" s="133"/>
      <c r="O353" s="40">
        <v>9.9461251554081101E-3</v>
      </c>
      <c r="P353" s="40">
        <v>-7.2912367588389209E-3</v>
      </c>
      <c r="Q353" s="40">
        <v>-2.6959939322898686E-2</v>
      </c>
      <c r="S353" s="136">
        <v>-1.7258883249999999E-2</v>
      </c>
      <c r="T353" s="136">
        <v>3.1714568880000002E-2</v>
      </c>
      <c r="U353" s="136">
        <v>-1.8295056439999999E-2</v>
      </c>
    </row>
    <row r="354" spans="3:21" ht="16.2" thickBot="1" x14ac:dyDescent="0.35">
      <c r="C354" s="136">
        <v>-6.1076978679999996E-3</v>
      </c>
      <c r="D354" s="136">
        <v>4.9953574739999999E-2</v>
      </c>
      <c r="E354" s="136">
        <v>4.9953574739999999E-2</v>
      </c>
      <c r="F354" s="223"/>
      <c r="G354" s="136">
        <v>-1.1691633179999999E-2</v>
      </c>
      <c r="H354" s="136">
        <v>-8.7719298250000001E-3</v>
      </c>
      <c r="I354" s="136">
        <v>1.4184397160000001E-2</v>
      </c>
      <c r="J354" s="223"/>
      <c r="K354" s="136">
        <v>-1.2783028490000001E-2</v>
      </c>
      <c r="L354" s="136">
        <v>3.7817938420000002E-2</v>
      </c>
      <c r="M354" s="136">
        <v>4.0412296239999996E-3</v>
      </c>
      <c r="N354" s="133"/>
      <c r="O354" s="40">
        <v>-1.0925318013951557E-2</v>
      </c>
      <c r="P354" s="40">
        <v>-6.513303769401315E-3</v>
      </c>
      <c r="Q354" s="40">
        <v>9.8497732426302883E-3</v>
      </c>
      <c r="S354" s="136">
        <v>1.239669421E-2</v>
      </c>
      <c r="T354" s="136">
        <v>6.4841498559999999E-3</v>
      </c>
      <c r="U354" s="136">
        <v>-1.229183188E-2</v>
      </c>
    </row>
    <row r="355" spans="3:21" ht="16.2" thickBot="1" x14ac:dyDescent="0.35">
      <c r="C355" s="136">
        <v>-5.1634486020000004E-3</v>
      </c>
      <c r="D355" s="136">
        <v>3.5107888220000001E-2</v>
      </c>
      <c r="E355" s="136">
        <v>3.5107888220000001E-2</v>
      </c>
      <c r="F355" s="223"/>
      <c r="G355" s="136">
        <v>3.105360444E-2</v>
      </c>
      <c r="H355" s="136">
        <v>3.7505267590000002E-2</v>
      </c>
      <c r="I355" s="136">
        <v>9.9726360599999994E-2</v>
      </c>
      <c r="J355" s="223"/>
      <c r="K355" s="136">
        <v>2.2614045960000001E-3</v>
      </c>
      <c r="L355" s="136">
        <v>3.3169023819999998E-3</v>
      </c>
      <c r="M355" s="136">
        <v>1.2436685960000001E-2</v>
      </c>
      <c r="N355" s="133"/>
      <c r="O355" s="40">
        <v>2.8885546854742542E-2</v>
      </c>
      <c r="P355" s="40">
        <v>-5.4400892732598769E-3</v>
      </c>
      <c r="Q355" s="40">
        <v>1.3051715669075951E-2</v>
      </c>
      <c r="S355" s="136">
        <v>-2.9591836730000001E-2</v>
      </c>
      <c r="T355" s="136">
        <v>-4.5335242190000001E-3</v>
      </c>
      <c r="U355" s="136">
        <v>2.769971899E-2</v>
      </c>
    </row>
    <row r="356" spans="3:21" ht="16.2" thickBot="1" x14ac:dyDescent="0.35">
      <c r="C356" s="136">
        <v>-1.4985927850000001E-3</v>
      </c>
      <c r="D356" s="136">
        <v>-4.9978641609999999E-2</v>
      </c>
      <c r="E356" s="136">
        <v>-4.9978641609999999E-2</v>
      </c>
      <c r="F356" s="223"/>
      <c r="G356" s="136">
        <v>2.2947292939999999E-2</v>
      </c>
      <c r="H356" s="136">
        <v>-1.177904143E-2</v>
      </c>
      <c r="I356" s="136">
        <v>-1.6864805090000001E-2</v>
      </c>
      <c r="J356" s="223"/>
      <c r="K356" s="136">
        <v>2.4624617749999999E-3</v>
      </c>
      <c r="L356" s="136">
        <v>3.1452316449999997E-2</v>
      </c>
      <c r="M356" s="136">
        <v>-1.2373252330000001E-2</v>
      </c>
      <c r="N356" s="133"/>
      <c r="O356" s="40">
        <v>-1.2298387096774239E-2</v>
      </c>
      <c r="P356" s="40">
        <v>-8.6956521739129083E-3</v>
      </c>
      <c r="Q356" s="40">
        <v>-4.6408533628871365E-3</v>
      </c>
      <c r="S356" s="136">
        <v>1.577287066E-2</v>
      </c>
      <c r="T356" s="136">
        <v>-6.9511025889999996E-3</v>
      </c>
      <c r="U356" s="136">
        <v>8.5156250000000003E-2</v>
      </c>
    </row>
    <row r="357" spans="3:21" ht="16.2" thickBot="1" x14ac:dyDescent="0.35">
      <c r="C357" s="136">
        <v>7.4676037780000001E-3</v>
      </c>
      <c r="D357" s="136">
        <v>-0.05</v>
      </c>
      <c r="E357" s="136">
        <v>-0.05</v>
      </c>
      <c r="F357" s="223"/>
      <c r="G357" s="136">
        <v>-2.4886084820000001E-2</v>
      </c>
      <c r="H357" s="136">
        <v>-1.397451706E-2</v>
      </c>
      <c r="I357" s="136">
        <v>-2.8683914509999998E-2</v>
      </c>
      <c r="J357" s="223"/>
      <c r="K357" s="136">
        <v>-3.0962228370000002E-3</v>
      </c>
      <c r="L357" s="136">
        <v>5.7024572650000001E-2</v>
      </c>
      <c r="M357" s="136">
        <v>2.189054726E-2</v>
      </c>
      <c r="N357" s="133"/>
      <c r="O357" s="40">
        <v>-1.0767503572157538E-2</v>
      </c>
      <c r="P357" s="40">
        <v>-1.9666100735710249E-2</v>
      </c>
      <c r="Q357" s="40">
        <v>-5.7759220598467926E-3</v>
      </c>
      <c r="S357" s="136">
        <v>-2.070393375E-3</v>
      </c>
      <c r="T357" s="136">
        <v>-3.5964277090000003E-2</v>
      </c>
      <c r="U357" s="136">
        <v>-6.7674586029999997E-2</v>
      </c>
    </row>
    <row r="358" spans="3:21" ht="16.2" thickBot="1" x14ac:dyDescent="0.35">
      <c r="C358" s="136">
        <v>-4.2874791079999999E-3</v>
      </c>
      <c r="D358" s="136">
        <v>4.9981067779999999E-2</v>
      </c>
      <c r="E358" s="136">
        <v>4.9981067779999999E-2</v>
      </c>
      <c r="F358" s="223"/>
      <c r="G358" s="136">
        <v>5.1042415530000003E-2</v>
      </c>
      <c r="H358" s="136">
        <v>-8.3368070029999995E-3</v>
      </c>
      <c r="I358" s="136">
        <v>9.1488129700000004E-2</v>
      </c>
      <c r="J358" s="223"/>
      <c r="K358" s="136">
        <v>-6.4638129619999998E-3</v>
      </c>
      <c r="L358" s="136">
        <v>1.6298168040000002E-2</v>
      </c>
      <c r="M358" s="136">
        <v>-8.9404266619999995E-3</v>
      </c>
      <c r="N358" s="133"/>
      <c r="O358" s="40">
        <v>1.5475883415011606E-3</v>
      </c>
      <c r="P358" s="40">
        <v>2.0926540626352842E-2</v>
      </c>
      <c r="Q358" s="40">
        <v>8.3992440680341954E-4</v>
      </c>
      <c r="S358" s="136">
        <v>1.0373443980000001E-2</v>
      </c>
      <c r="T358" s="136">
        <v>5.25788683E-3</v>
      </c>
      <c r="U358" s="136">
        <v>2.162162162E-2</v>
      </c>
    </row>
    <row r="359" spans="3:21" ht="16.2" thickBot="1" x14ac:dyDescent="0.35">
      <c r="C359" s="136">
        <v>-8.9403006859999998E-3</v>
      </c>
      <c r="D359" s="136">
        <v>-1.280201947E-2</v>
      </c>
      <c r="E359" s="136">
        <v>-1.280201947E-2</v>
      </c>
      <c r="F359" s="223"/>
      <c r="G359" s="136">
        <v>2.5991792069999999E-2</v>
      </c>
      <c r="H359" s="136">
        <v>2.6902059690000001E-2</v>
      </c>
      <c r="I359" s="136">
        <v>2.8912466840000001E-2</v>
      </c>
      <c r="J359" s="223"/>
      <c r="K359" s="136">
        <v>7.9512290779999995E-2</v>
      </c>
      <c r="L359" s="136">
        <v>5.3870379580000004E-3</v>
      </c>
      <c r="M359" s="136">
        <v>-1.067345481E-2</v>
      </c>
      <c r="N359" s="133"/>
      <c r="O359" s="40">
        <v>-8.0350244656193191E-3</v>
      </c>
      <c r="P359" s="40">
        <v>-1.2157195363302226E-2</v>
      </c>
      <c r="Q359" s="40">
        <v>1.1958878243233649E-2</v>
      </c>
      <c r="S359" s="136">
        <v>-1.078028747E-2</v>
      </c>
      <c r="T359" s="136">
        <v>-1.544209215E-2</v>
      </c>
      <c r="U359" s="136">
        <v>1.662887377E-2</v>
      </c>
    </row>
    <row r="360" spans="3:21" ht="16.2" thickBot="1" x14ac:dyDescent="0.35">
      <c r="C360" s="136">
        <v>-8.2109061450000003E-3</v>
      </c>
      <c r="D360" s="136">
        <v>-1.150684932E-2</v>
      </c>
      <c r="E360" s="136">
        <v>-1.150684932E-2</v>
      </c>
      <c r="F360" s="223"/>
      <c r="G360" s="136">
        <v>-2.633333333E-2</v>
      </c>
      <c r="H360" s="136">
        <v>7.3679901759999998E-3</v>
      </c>
      <c r="I360" s="136">
        <v>-4.1247744260000004E-3</v>
      </c>
      <c r="J360" s="223"/>
      <c r="K360" s="136">
        <v>-1.2512822700000001E-2</v>
      </c>
      <c r="L360" s="136">
        <v>-4.1216717499999999E-5</v>
      </c>
      <c r="M360" s="136">
        <v>9.8857942489999993E-3</v>
      </c>
      <c r="N360" s="133"/>
      <c r="O360" s="40">
        <v>5.0417986395970664E-2</v>
      </c>
      <c r="P360" s="40">
        <v>3.2913566113337723E-3</v>
      </c>
      <c r="Q360" s="40">
        <v>1.1402902557014554E-2</v>
      </c>
      <c r="S360" s="136">
        <v>-3.632589517E-3</v>
      </c>
      <c r="T360" s="136">
        <v>4.3005312419999997E-3</v>
      </c>
      <c r="U360" s="136">
        <v>2.6394052040000001E-2</v>
      </c>
    </row>
    <row r="361" spans="3:21" ht="16.2" thickBot="1" x14ac:dyDescent="0.35">
      <c r="C361" s="136">
        <v>9.7267597269999999E-3</v>
      </c>
      <c r="D361" s="136">
        <v>-9.2387287509999999E-3</v>
      </c>
      <c r="E361" s="136">
        <v>-9.2387287509999999E-3</v>
      </c>
      <c r="F361" s="223"/>
      <c r="G361" s="136">
        <v>-1.711742554E-3</v>
      </c>
      <c r="H361" s="136">
        <v>7.3140999590000002E-3</v>
      </c>
      <c r="I361" s="136">
        <v>1.8120631630000002E-2</v>
      </c>
      <c r="J361" s="223"/>
      <c r="K361" s="136">
        <v>-9.868741411E-3</v>
      </c>
      <c r="L361" s="136">
        <v>1.211821442E-2</v>
      </c>
      <c r="M361" s="136">
        <v>1.2113355980000001E-2</v>
      </c>
      <c r="N361" s="133"/>
      <c r="O361" s="40">
        <v>-9.0954028670292095E-3</v>
      </c>
      <c r="P361" s="40">
        <v>4.1078305519897239E-2</v>
      </c>
      <c r="Q361" s="40">
        <v>-7.652886914929994E-3</v>
      </c>
      <c r="S361" s="136">
        <v>7.291666667E-3</v>
      </c>
      <c r="T361" s="136">
        <v>7.0528967249999996E-3</v>
      </c>
      <c r="U361" s="136">
        <v>-6.1571894239999996E-3</v>
      </c>
    </row>
    <row r="362" spans="3:21" ht="16.2" thickBot="1" x14ac:dyDescent="0.35">
      <c r="C362" s="136">
        <v>1.2831825870000001E-2</v>
      </c>
      <c r="D362" s="136">
        <v>5.3151809030000004E-3</v>
      </c>
      <c r="E362" s="136">
        <v>5.3151809030000004E-3</v>
      </c>
      <c r="F362" s="223"/>
      <c r="G362" s="136">
        <v>1.783264746E-2</v>
      </c>
      <c r="H362" s="136">
        <v>3.6304961679999997E-2</v>
      </c>
      <c r="I362" s="136">
        <v>3.610475464E-2</v>
      </c>
      <c r="J362" s="223"/>
      <c r="K362" s="136">
        <v>4.3387503959999999E-3</v>
      </c>
      <c r="L362" s="136">
        <v>1.172877214E-2</v>
      </c>
      <c r="M362" s="136">
        <v>-2.4731705159999999E-3</v>
      </c>
      <c r="N362" s="133"/>
      <c r="O362" s="40">
        <v>3.2774618377731358E-2</v>
      </c>
      <c r="P362" s="40">
        <v>-2.7401013837506541E-4</v>
      </c>
      <c r="Q362" s="40">
        <v>1.9279763134338714E-3</v>
      </c>
      <c r="S362" s="136">
        <v>1.0341261629999999E-2</v>
      </c>
      <c r="T362" s="136">
        <v>2.076038019E-2</v>
      </c>
      <c r="U362" s="136">
        <v>8.7463556849999999E-2</v>
      </c>
    </row>
    <row r="363" spans="3:21" ht="16.2" thickBot="1" x14ac:dyDescent="0.35">
      <c r="C363" s="136">
        <v>3.7390641450000001E-3</v>
      </c>
      <c r="D363" s="136">
        <v>-9.2755774050000007E-3</v>
      </c>
      <c r="E363" s="136">
        <v>-9.2755774050000007E-3</v>
      </c>
      <c r="F363" s="223"/>
      <c r="G363" s="136">
        <v>8.0862533690000005E-3</v>
      </c>
      <c r="H363" s="136">
        <v>1.9462825999999999E-3</v>
      </c>
      <c r="I363" s="136">
        <v>1.3496932519999999E-2</v>
      </c>
      <c r="J363" s="223"/>
      <c r="K363" s="136">
        <v>-4.276480446E-3</v>
      </c>
      <c r="L363" s="136">
        <v>4.7095761380000004E-3</v>
      </c>
      <c r="M363" s="136">
        <v>-3.7278080310000003E-2</v>
      </c>
      <c r="N363" s="133"/>
      <c r="O363" s="40">
        <v>3.6226633821185329E-2</v>
      </c>
      <c r="P363" s="40">
        <v>-3.8371933671371952E-3</v>
      </c>
      <c r="Q363" s="40">
        <v>-1.2576455226444809E-2</v>
      </c>
      <c r="S363" s="136">
        <v>-1.074718526E-2</v>
      </c>
      <c r="T363" s="136">
        <v>-1.4702278850000001E-3</v>
      </c>
      <c r="U363" s="136">
        <v>-3.6863270779999999E-2</v>
      </c>
    </row>
    <row r="364" spans="3:21" ht="16.2" thickBot="1" x14ac:dyDescent="0.35">
      <c r="C364" s="136">
        <v>1.7613019890000001E-2</v>
      </c>
      <c r="D364" s="136">
        <v>-4.4752364009999997E-2</v>
      </c>
      <c r="E364" s="136">
        <v>-4.4752364009999997E-2</v>
      </c>
      <c r="F364" s="223"/>
      <c r="G364" s="136">
        <v>-3.6096256680000001E-2</v>
      </c>
      <c r="H364" s="136">
        <v>-7.381507382E-3</v>
      </c>
      <c r="I364" s="136">
        <v>-2.324455206E-2</v>
      </c>
      <c r="J364" s="223"/>
      <c r="K364" s="136">
        <v>1.9780339870000001E-3</v>
      </c>
      <c r="L364" s="136">
        <v>4.9278846150000001E-3</v>
      </c>
      <c r="M364" s="136">
        <v>-6.0703610030000002E-3</v>
      </c>
      <c r="N364" s="133"/>
      <c r="O364" s="40">
        <v>-1.8971705588962041E-2</v>
      </c>
      <c r="P364" s="40">
        <v>-2.6688677947448038E-2</v>
      </c>
      <c r="Q364" s="40">
        <v>-3.542594654788421E-2</v>
      </c>
      <c r="S364" s="136">
        <v>5.328504915E-2</v>
      </c>
      <c r="T364" s="136">
        <v>-2.1349693249999999E-2</v>
      </c>
      <c r="U364" s="136">
        <v>-2.8183716080000001E-2</v>
      </c>
    </row>
    <row r="365" spans="3:21" ht="16.2" thickBot="1" x14ac:dyDescent="0.35">
      <c r="C365" s="136">
        <v>-7.4634822480000003E-3</v>
      </c>
      <c r="D365" s="136">
        <v>4.9985298439999999E-2</v>
      </c>
      <c r="E365" s="136">
        <v>4.9985298439999999E-2</v>
      </c>
      <c r="F365" s="223"/>
      <c r="G365" s="136">
        <v>-3.6754507630000002E-2</v>
      </c>
      <c r="H365" s="136">
        <v>5.8708414870000001E-3</v>
      </c>
      <c r="I365" s="136">
        <v>-3.9414972729999997E-2</v>
      </c>
      <c r="J365" s="223"/>
      <c r="K365" s="136">
        <v>-1.344807277E-2</v>
      </c>
      <c r="L365" s="136">
        <v>-2.635250967E-2</v>
      </c>
      <c r="M365" s="136">
        <v>5.1357978990000004E-3</v>
      </c>
      <c r="N365" s="133"/>
      <c r="O365" s="40">
        <v>-8.338876746175046E-2</v>
      </c>
      <c r="P365" s="40">
        <v>-5.0035335689046022E-2</v>
      </c>
      <c r="Q365" s="40">
        <v>-9.5822209394617219E-2</v>
      </c>
      <c r="S365" s="136">
        <v>-2.1611001960000001E-2</v>
      </c>
      <c r="T365" s="136">
        <v>-1.955867603E-2</v>
      </c>
      <c r="U365" s="136">
        <v>-2.5778732549999999E-2</v>
      </c>
    </row>
    <row r="366" spans="3:21" ht="16.2" thickBot="1" x14ac:dyDescent="0.35">
      <c r="C366" s="136">
        <v>1.9192895759999998E-2</v>
      </c>
      <c r="D366" s="136">
        <v>4.9939326050000003E-2</v>
      </c>
      <c r="E366" s="136">
        <v>4.9939326050000003E-2</v>
      </c>
      <c r="F366" s="223"/>
      <c r="G366" s="136">
        <v>3.1677465799999999E-2</v>
      </c>
      <c r="H366" s="136">
        <v>5.2140077819999998E-2</v>
      </c>
      <c r="I366" s="136">
        <v>6.7354838710000003E-2</v>
      </c>
      <c r="J366" s="223"/>
      <c r="K366" s="136">
        <v>-6.7880556749999998E-3</v>
      </c>
      <c r="L366" s="136">
        <v>3.1119482430000001E-3</v>
      </c>
      <c r="M366" s="136">
        <v>-6.904805745E-3</v>
      </c>
      <c r="N366" s="133"/>
      <c r="O366" s="40">
        <v>-2.840702918459383E-2</v>
      </c>
      <c r="P366" s="40">
        <v>-4.9694985865198583E-2</v>
      </c>
      <c r="Q366" s="40">
        <v>3.1202617508578698E-2</v>
      </c>
      <c r="S366" s="136">
        <v>4.3674698800000002E-2</v>
      </c>
      <c r="T366" s="136">
        <v>4.347826087E-3</v>
      </c>
      <c r="U366" s="136">
        <v>1.24954061E-2</v>
      </c>
    </row>
    <row r="367" spans="3:21" ht="16.2" thickBot="1" x14ac:dyDescent="0.35">
      <c r="C367" s="136">
        <v>1.9147665389999999E-2</v>
      </c>
      <c r="D367" s="136">
        <v>-2.0181365579999999E-2</v>
      </c>
      <c r="E367" s="136">
        <v>-2.0181365579999999E-2</v>
      </c>
      <c r="F367" s="223"/>
      <c r="G367" s="136">
        <v>-1.7096999299999999E-2</v>
      </c>
      <c r="H367" s="136">
        <v>-1.146449704E-2</v>
      </c>
      <c r="I367" s="136">
        <v>-2.079303675E-2</v>
      </c>
      <c r="J367" s="223"/>
      <c r="K367" s="136">
        <v>2.960852191E-3</v>
      </c>
      <c r="L367" s="136">
        <v>1.11845865E-2</v>
      </c>
      <c r="M367" s="136">
        <v>1.358116251E-2</v>
      </c>
      <c r="N367" s="133"/>
      <c r="O367" s="40">
        <v>3.9001227124793328E-2</v>
      </c>
      <c r="P367" s="40">
        <v>4.9945201189917098E-2</v>
      </c>
      <c r="Q367" s="40">
        <v>1.0524686581024715E-2</v>
      </c>
      <c r="S367" s="136">
        <v>2.693602694E-2</v>
      </c>
      <c r="T367" s="136">
        <v>1.298701299E-2</v>
      </c>
      <c r="U367" s="136">
        <v>-1.0163339380000001E-2</v>
      </c>
    </row>
    <row r="368" spans="3:21" ht="16.2" thickBot="1" x14ac:dyDescent="0.35">
      <c r="C368" s="136">
        <v>7.9977937120000002E-3</v>
      </c>
      <c r="D368" s="136">
        <v>2.404500499E-2</v>
      </c>
      <c r="E368" s="136">
        <v>2.404500499E-2</v>
      </c>
      <c r="F368" s="223"/>
      <c r="G368" s="136">
        <v>1.1004614839999999E-2</v>
      </c>
      <c r="H368" s="136">
        <v>3.0677141790000001E-2</v>
      </c>
      <c r="I368" s="136">
        <v>-5.4320987649999998E-3</v>
      </c>
      <c r="J368" s="223"/>
      <c r="K368" s="136">
        <v>-6.1816769320000003E-3</v>
      </c>
      <c r="L368" s="136">
        <v>8.0736315190000005E-3</v>
      </c>
      <c r="M368" s="136">
        <v>-1.1112635480000001E-2</v>
      </c>
      <c r="N368" s="133"/>
      <c r="O368" s="40">
        <v>2.2542877683064528E-2</v>
      </c>
      <c r="P368" s="40">
        <v>4.9955263942737763E-2</v>
      </c>
      <c r="Q368" s="40">
        <v>9.8790013784652471E-3</v>
      </c>
      <c r="S368" s="136">
        <v>-2.2014051520000001E-2</v>
      </c>
      <c r="T368" s="136">
        <v>-4.2735042739999998E-3</v>
      </c>
      <c r="U368" s="136">
        <v>-2.200220022E-3</v>
      </c>
    </row>
    <row r="369" spans="3:21" ht="16.2" thickBot="1" x14ac:dyDescent="0.35">
      <c r="C369" s="136">
        <v>-1.8228454169999998E-2</v>
      </c>
      <c r="D369" s="136">
        <v>4.9973418390000003E-2</v>
      </c>
      <c r="E369" s="136">
        <v>4.9973418390000003E-2</v>
      </c>
      <c r="F369" s="223"/>
      <c r="G369" s="136">
        <v>2.2120786520000001E-2</v>
      </c>
      <c r="H369" s="136">
        <v>-1.1978221420000001E-2</v>
      </c>
      <c r="I369" s="136">
        <v>-1.3406156900000001E-2</v>
      </c>
      <c r="J369" s="223"/>
      <c r="K369" s="136">
        <v>-7.2475097150000002E-3</v>
      </c>
      <c r="L369" s="136">
        <v>-1.5897805540000001E-2</v>
      </c>
      <c r="M369" s="136">
        <v>4.763226045E-3</v>
      </c>
      <c r="N369" s="133"/>
      <c r="O369" s="40">
        <v>-1.1399588208707902E-2</v>
      </c>
      <c r="P369" s="40">
        <v>-2.741087913648619E-2</v>
      </c>
      <c r="Q369" s="40">
        <v>-3.5337832714036635E-2</v>
      </c>
      <c r="S369" s="136">
        <v>-7.183908046E-3</v>
      </c>
      <c r="T369" s="136">
        <v>-1.7924766469999999E-2</v>
      </c>
      <c r="U369" s="136">
        <v>6.6152149939999998E-3</v>
      </c>
    </row>
    <row r="370" spans="3:21" ht="16.2" thickBot="1" x14ac:dyDescent="0.35">
      <c r="C370" s="136">
        <v>-6.6185947679999997E-3</v>
      </c>
      <c r="D370" s="136">
        <v>4.995780591E-2</v>
      </c>
      <c r="E370" s="136">
        <v>4.995780591E-2</v>
      </c>
      <c r="F370" s="223"/>
      <c r="G370" s="136">
        <v>4.9811061490000003E-2</v>
      </c>
      <c r="H370" s="136">
        <v>2.8655400439999999E-2</v>
      </c>
      <c r="I370" s="136">
        <v>1.7111222950000001E-2</v>
      </c>
      <c r="J370" s="223"/>
      <c r="K370" s="136">
        <v>-1.9010337569999999E-3</v>
      </c>
      <c r="L370" s="136">
        <v>-8.5859613429999995E-3</v>
      </c>
      <c r="M370" s="136">
        <v>-2.1079762509999999E-2</v>
      </c>
      <c r="N370" s="133"/>
      <c r="O370" s="40">
        <v>-2.2350909275626659E-3</v>
      </c>
      <c r="P370" s="40">
        <v>-2.7453271028037522E-2</v>
      </c>
      <c r="Q370" s="40">
        <v>-1.2577627545004057E-3</v>
      </c>
      <c r="S370" s="136">
        <v>-8.2006753500000005E-3</v>
      </c>
      <c r="T370" s="136">
        <v>3.2647814910000003E-2</v>
      </c>
      <c r="U370" s="136">
        <v>8.7623220150000007E-3</v>
      </c>
    </row>
    <row r="371" spans="3:21" ht="16.2" thickBot="1" x14ac:dyDescent="0.35">
      <c r="C371" s="136">
        <v>-2.104008135E-2</v>
      </c>
      <c r="D371" s="136">
        <v>4.9991962709999997E-2</v>
      </c>
      <c r="E371" s="136">
        <v>4.9991962709999997E-2</v>
      </c>
      <c r="F371" s="223"/>
      <c r="G371" s="136">
        <v>5.0719895289999997E-2</v>
      </c>
      <c r="H371" s="136">
        <v>1.5714285710000001E-2</v>
      </c>
      <c r="I371" s="136">
        <v>8.6095992080000003E-2</v>
      </c>
      <c r="J371" s="223"/>
      <c r="K371" s="136">
        <v>-2.8964273639999999E-3</v>
      </c>
      <c r="L371" s="136">
        <v>-7.5931702510000001E-3</v>
      </c>
      <c r="M371" s="136">
        <v>-9.6854577080000004E-3</v>
      </c>
      <c r="N371" s="133"/>
      <c r="O371" s="40">
        <v>8.0236228489970543E-2</v>
      </c>
      <c r="P371" s="40">
        <v>-2.7027027027025918E-3</v>
      </c>
      <c r="Q371" s="40">
        <v>8.264462809917333E-3</v>
      </c>
      <c r="S371" s="136">
        <v>-9.7276264590000008E-3</v>
      </c>
      <c r="T371" s="136">
        <v>1.468757779E-2</v>
      </c>
      <c r="U371" s="136">
        <v>2.8230184580000001E-2</v>
      </c>
    </row>
    <row r="372" spans="3:21" ht="16.2" thickBot="1" x14ac:dyDescent="0.35">
      <c r="C372" s="136">
        <v>9.9939105199999996E-3</v>
      </c>
      <c r="D372" s="136">
        <v>4.9984690749999998E-2</v>
      </c>
      <c r="E372" s="136">
        <v>4.9984690749999998E-2</v>
      </c>
      <c r="F372" s="223"/>
      <c r="G372" s="136">
        <v>-3.1454375579999999E-2</v>
      </c>
      <c r="H372" s="136">
        <v>1.7932489449999998E-2</v>
      </c>
      <c r="I372" s="136">
        <v>-3.2574031890000001E-2</v>
      </c>
      <c r="J372" s="223"/>
      <c r="K372" s="136">
        <v>-2.2605766730000002E-3</v>
      </c>
      <c r="L372" s="136">
        <v>-3.1018652549999999E-3</v>
      </c>
      <c r="M372" s="136">
        <v>-7.5013056070000004E-3</v>
      </c>
      <c r="N372" s="133"/>
      <c r="O372" s="40">
        <v>3.3556414365161567E-2</v>
      </c>
      <c r="P372" s="40">
        <v>4.8479373682625698E-2</v>
      </c>
      <c r="Q372" s="40">
        <v>1.1397345823575395E-2</v>
      </c>
      <c r="S372" s="136">
        <v>2.2593320239999999E-2</v>
      </c>
      <c r="T372" s="136">
        <v>-1.251226693E-2</v>
      </c>
      <c r="U372" s="136">
        <v>-2.780711017E-2</v>
      </c>
    </row>
    <row r="373" spans="3:21" ht="16.2" thickBot="1" x14ac:dyDescent="0.35">
      <c r="C373" s="136">
        <v>-1.28032345E-2</v>
      </c>
      <c r="D373" s="136">
        <v>4.9938033100000001E-2</v>
      </c>
      <c r="E373" s="136">
        <v>4.9938033100000001E-2</v>
      </c>
      <c r="F373" s="223"/>
      <c r="G373" s="136">
        <v>-2.2508038590000001E-2</v>
      </c>
      <c r="H373" s="136">
        <v>-1.7271157169999999E-3</v>
      </c>
      <c r="I373" s="136">
        <v>-4.473746174E-3</v>
      </c>
      <c r="J373" s="223"/>
      <c r="K373" s="136">
        <v>6.3552841749999998E-3</v>
      </c>
      <c r="L373" s="136">
        <v>1.066213077E-2</v>
      </c>
      <c r="M373" s="136">
        <v>-1.6264051660000001E-2</v>
      </c>
      <c r="N373" s="133"/>
      <c r="O373" s="40">
        <v>6.9493844049247647E-2</v>
      </c>
      <c r="P373" s="40">
        <v>2.1395749569213023E-2</v>
      </c>
      <c r="Q373" s="40">
        <v>-5.1713491818463717E-3</v>
      </c>
      <c r="S373" s="136">
        <v>3.314121037E-2</v>
      </c>
      <c r="T373" s="136">
        <v>-1.98757764E-3</v>
      </c>
      <c r="U373" s="136">
        <v>3.9826212889999997E-3</v>
      </c>
    </row>
    <row r="374" spans="3:21" ht="16.2" thickBot="1" x14ac:dyDescent="0.35">
      <c r="C374" s="136">
        <v>1.3580025149999999E-2</v>
      </c>
      <c r="D374" s="136">
        <v>4.9993056520000002E-2</v>
      </c>
      <c r="E374" s="136">
        <v>4.9993056520000002E-2</v>
      </c>
      <c r="F374" s="223"/>
      <c r="G374" s="136">
        <v>-2.9605263159999998E-3</v>
      </c>
      <c r="H374" s="136">
        <v>1.211072664E-2</v>
      </c>
      <c r="I374" s="136">
        <v>1.6556291389999999E-3</v>
      </c>
      <c r="J374" s="223"/>
      <c r="K374" s="136">
        <v>-5.6284755839999996E-4</v>
      </c>
      <c r="L374" s="136">
        <v>-2.2987562089999999E-3</v>
      </c>
      <c r="M374" s="136">
        <v>8.3637247749999994E-3</v>
      </c>
      <c r="N374" s="133"/>
      <c r="O374" s="40">
        <v>-1.4283277905687728E-2</v>
      </c>
      <c r="P374" s="40">
        <v>-2.1228736116968804E-2</v>
      </c>
      <c r="Q374" s="40">
        <v>6.9826984250136222E-3</v>
      </c>
      <c r="S374" s="136">
        <v>7.9033007899999997E-3</v>
      </c>
      <c r="T374" s="136">
        <v>-7.4682598949999996E-4</v>
      </c>
      <c r="U374" s="136">
        <v>2.416155788E-2</v>
      </c>
    </row>
    <row r="375" spans="3:21" ht="16.2" thickBot="1" x14ac:dyDescent="0.35">
      <c r="C375" s="136">
        <v>1.332718959E-2</v>
      </c>
      <c r="D375" s="136">
        <v>4.9993387120000003E-2</v>
      </c>
      <c r="E375" s="136">
        <v>4.9993387120000003E-2</v>
      </c>
      <c r="F375" s="223"/>
      <c r="G375" s="136">
        <v>5.2787858790000003E-2</v>
      </c>
      <c r="H375" s="136">
        <v>9.2307692310000002E-3</v>
      </c>
      <c r="I375" s="136">
        <v>-3.9905548999999998E-2</v>
      </c>
      <c r="J375" s="223"/>
      <c r="K375" s="136">
        <v>-1.182645522E-3</v>
      </c>
      <c r="L375" s="136">
        <v>9.8745114169999995E-3</v>
      </c>
      <c r="M375" s="136">
        <v>7.9567922069999995E-3</v>
      </c>
      <c r="N375" s="133"/>
      <c r="O375" s="40">
        <v>3.1705523595311098E-2</v>
      </c>
      <c r="P375" s="40">
        <v>4.9985636311404617E-2</v>
      </c>
      <c r="Q375" s="40">
        <v>2.02635025810925E-2</v>
      </c>
      <c r="S375" s="136">
        <v>-5.0738007380000004E-3</v>
      </c>
      <c r="T375" s="136">
        <v>6.2282012950000002E-3</v>
      </c>
      <c r="U375" s="136">
        <v>3.2746478869999998E-2</v>
      </c>
    </row>
    <row r="376" spans="3:21" ht="16.2" thickBot="1" x14ac:dyDescent="0.35">
      <c r="C376" s="136">
        <v>1.525062087E-2</v>
      </c>
      <c r="D376" s="136">
        <v>4.9943317799999998E-2</v>
      </c>
      <c r="E376" s="136">
        <v>4.9943317799999998E-2</v>
      </c>
      <c r="F376" s="223"/>
      <c r="G376" s="136">
        <v>3.7292384829999997E-2</v>
      </c>
      <c r="H376" s="136">
        <v>0.1087398374</v>
      </c>
      <c r="I376" s="136">
        <v>3.6891293649999997E-2</v>
      </c>
      <c r="J376" s="223"/>
      <c r="K376" s="136">
        <v>1.189684142E-2</v>
      </c>
      <c r="L376" s="136">
        <v>1.87410878E-2</v>
      </c>
      <c r="M376" s="136">
        <v>5.4540235380000001E-3</v>
      </c>
      <c r="N376" s="133"/>
      <c r="O376" s="40">
        <v>-3.265973503270151E-2</v>
      </c>
      <c r="P376" s="40">
        <v>4.1586867305061649E-2</v>
      </c>
      <c r="Q376" s="40">
        <v>-5.5127624225946971E-3</v>
      </c>
      <c r="S376" s="136">
        <v>-1.483541956E-2</v>
      </c>
      <c r="T376" s="136">
        <v>1.089378559E-2</v>
      </c>
      <c r="U376" s="136">
        <v>9.8533924310000007E-2</v>
      </c>
    </row>
    <row r="377" spans="3:21" ht="16.2" thickBot="1" x14ac:dyDescent="0.35">
      <c r="C377" s="136">
        <v>1.8053402239999999E-2</v>
      </c>
      <c r="D377" s="136">
        <v>4.996700858E-2</v>
      </c>
      <c r="E377" s="136">
        <v>4.996700858E-2</v>
      </c>
      <c r="F377" s="223"/>
      <c r="G377" s="136">
        <v>-4.320241692E-2</v>
      </c>
      <c r="H377" s="136">
        <v>2.7192178429999998E-2</v>
      </c>
      <c r="I377" s="136">
        <v>-2.395635674E-2</v>
      </c>
      <c r="J377" s="223"/>
      <c r="K377" s="136">
        <v>-1.9401787510000001E-2</v>
      </c>
      <c r="L377" s="136">
        <v>-1.6276744650000001E-2</v>
      </c>
      <c r="M377" s="136">
        <v>9.3738104300000007E-3</v>
      </c>
      <c r="N377" s="133"/>
      <c r="O377" s="40">
        <v>-3.3805746976986874E-3</v>
      </c>
      <c r="P377" s="40">
        <v>1.956921460467553E-2</v>
      </c>
      <c r="Q377" s="40">
        <v>-2.8096286733996528E-2</v>
      </c>
      <c r="S377" s="136">
        <v>-1.411764706E-2</v>
      </c>
      <c r="T377" s="136">
        <v>1.371540534E-2</v>
      </c>
      <c r="U377" s="136">
        <v>-3.3209186840000002E-2</v>
      </c>
    </row>
    <row r="378" spans="3:21" ht="16.2" thickBot="1" x14ac:dyDescent="0.35">
      <c r="C378" s="136">
        <v>-4.5686825270000002E-3</v>
      </c>
      <c r="D378" s="136">
        <v>-4.9988574039999997E-2</v>
      </c>
      <c r="E378" s="136">
        <v>-4.9988574039999997E-2</v>
      </c>
      <c r="F378" s="223"/>
      <c r="G378" s="136">
        <v>2.3365961479999999E-2</v>
      </c>
      <c r="H378" s="136">
        <v>-4.5806067819999997E-2</v>
      </c>
      <c r="I378" s="136">
        <v>-5.1032806799999999E-3</v>
      </c>
      <c r="J378" s="223"/>
      <c r="K378" s="136">
        <v>1.2580546180000001E-2</v>
      </c>
      <c r="L378" s="136">
        <v>4.317424181E-2</v>
      </c>
      <c r="M378" s="136">
        <v>-7.636826474E-3</v>
      </c>
      <c r="N378" s="133"/>
      <c r="O378" s="40">
        <v>-2.5179386823222478E-2</v>
      </c>
      <c r="P378" s="40">
        <v>-9.2747649104727419E-3</v>
      </c>
      <c r="Q378" s="40">
        <v>7.2661926713023881E-3</v>
      </c>
      <c r="S378" s="136">
        <v>2.386634845E-3</v>
      </c>
      <c r="T378" s="136">
        <v>-4.3488765400000002E-3</v>
      </c>
      <c r="U378" s="136">
        <v>1.6372391649999998E-2</v>
      </c>
    </row>
    <row r="379" spans="3:21" ht="16.2" thickBot="1" x14ac:dyDescent="0.35">
      <c r="C379" s="136">
        <v>-8.5333514650000001E-3</v>
      </c>
      <c r="D379" s="136">
        <v>4.9972938840000002E-2</v>
      </c>
      <c r="E379" s="136">
        <v>4.9972938840000002E-2</v>
      </c>
      <c r="F379" s="223"/>
      <c r="G379" s="136">
        <v>-6.1709348970000004E-4</v>
      </c>
      <c r="H379" s="136">
        <v>3.4289276809999999E-3</v>
      </c>
      <c r="I379" s="136">
        <v>-1.221299463E-2</v>
      </c>
      <c r="J379" s="223"/>
      <c r="K379" s="136">
        <v>-1.6038159369999999E-2</v>
      </c>
      <c r="L379" s="136">
        <v>-1.2470771630000001E-3</v>
      </c>
      <c r="M379" s="136">
        <v>5.3204123319999996E-3</v>
      </c>
      <c r="N379" s="133"/>
      <c r="O379" s="40">
        <v>-9.4575303354745809E-3</v>
      </c>
      <c r="P379" s="40">
        <v>5.4609283578208523E-3</v>
      </c>
      <c r="Q379" s="40">
        <v>9.3080980452995444E-3</v>
      </c>
      <c r="S379" s="136">
        <v>2.3809523810000002E-3</v>
      </c>
      <c r="T379" s="136">
        <v>-8.9784032999999999E-3</v>
      </c>
      <c r="U379" s="136">
        <v>-3.0322173090000001E-2</v>
      </c>
    </row>
    <row r="380" spans="3:21" ht="16.2" thickBot="1" x14ac:dyDescent="0.35">
      <c r="C380" s="136">
        <v>-1.7110722490000001E-2</v>
      </c>
      <c r="D380" s="136">
        <v>-2.0962199309999999E-2</v>
      </c>
      <c r="E380" s="136">
        <v>-2.0962199309999999E-2</v>
      </c>
      <c r="F380" s="223"/>
      <c r="G380" s="136">
        <v>6.7922198210000001E-3</v>
      </c>
      <c r="H380" s="136">
        <v>2.5163094130000001E-2</v>
      </c>
      <c r="I380" s="136">
        <v>2.645895153E-2</v>
      </c>
      <c r="J380" s="223"/>
      <c r="K380" s="136">
        <v>7.493926156E-3</v>
      </c>
      <c r="L380" s="136">
        <v>1.736382082E-2</v>
      </c>
      <c r="M380" s="136">
        <v>-3.67150215E-2</v>
      </c>
      <c r="N380" s="133"/>
      <c r="O380" s="40">
        <v>2.8193118357052741E-2</v>
      </c>
      <c r="P380" s="40">
        <v>-2.5863183757915458E-4</v>
      </c>
      <c r="Q380" s="40">
        <v>9.2222563787272404E-3</v>
      </c>
      <c r="S380" s="136">
        <v>-1.1401425180000001E-2</v>
      </c>
      <c r="T380" s="136">
        <v>5.8765915770000003E-3</v>
      </c>
      <c r="U380" s="136">
        <v>2.9641693810000001E-2</v>
      </c>
    </row>
    <row r="381" spans="3:21" ht="16.2" thickBot="1" x14ac:dyDescent="0.35">
      <c r="C381" s="136">
        <v>-2.7874686020000001E-2</v>
      </c>
      <c r="D381" s="136">
        <v>-4.9959049960000002E-2</v>
      </c>
      <c r="E381" s="136">
        <v>-4.9959049960000002E-2</v>
      </c>
      <c r="F381" s="223"/>
      <c r="G381" s="136">
        <v>-4.2931616069999999E-3</v>
      </c>
      <c r="H381" s="136">
        <v>-8.7878787879999993E-3</v>
      </c>
      <c r="I381" s="136">
        <v>-6.5044567569999996E-3</v>
      </c>
      <c r="J381" s="223"/>
      <c r="K381" s="136">
        <v>-3.0228240199999998E-3</v>
      </c>
      <c r="L381" s="136">
        <v>-4.06550838E-3</v>
      </c>
      <c r="M381" s="136">
        <v>6.6221917000000002E-3</v>
      </c>
      <c r="N381" s="133"/>
      <c r="O381" s="40">
        <v>-1.1300919842312827E-2</v>
      </c>
      <c r="P381" s="40">
        <v>2.0695899624886376E-3</v>
      </c>
      <c r="Q381" s="40">
        <v>1.2107828205909256E-2</v>
      </c>
      <c r="S381" s="136">
        <v>-9.1302258529999993E-3</v>
      </c>
      <c r="T381" s="136">
        <v>-7.0593962999999996E-3</v>
      </c>
      <c r="U381" s="136">
        <v>-1.1072445429999999E-2</v>
      </c>
    </row>
    <row r="382" spans="3:21" ht="16.2" thickBot="1" x14ac:dyDescent="0.35">
      <c r="C382" s="136">
        <v>4.5038578859999998E-2</v>
      </c>
      <c r="D382" s="136">
        <v>0.05</v>
      </c>
      <c r="E382" s="136">
        <v>0.05</v>
      </c>
      <c r="F382" s="223"/>
      <c r="G382" s="136">
        <v>-3.3877425320000001E-3</v>
      </c>
      <c r="H382" s="136">
        <v>-2.1705900340000001E-2</v>
      </c>
      <c r="I382" s="136">
        <v>-1.551891368E-2</v>
      </c>
      <c r="J382" s="223"/>
      <c r="K382" s="136">
        <v>1.1673726170000001E-2</v>
      </c>
      <c r="L382" s="136">
        <v>9.6661146840000007E-3</v>
      </c>
      <c r="M382" s="136">
        <v>5.8476682420000004E-4</v>
      </c>
      <c r="N382" s="133"/>
      <c r="O382" s="40">
        <v>-1.4930001772106957E-2</v>
      </c>
      <c r="P382" s="40">
        <v>1.4328127016909765E-2</v>
      </c>
      <c r="Q382" s="40">
        <v>1.8960198630652399E-2</v>
      </c>
      <c r="S382" s="136">
        <v>-1.1154219199999999E-2</v>
      </c>
      <c r="T382" s="136">
        <v>-1.7161068889999999E-3</v>
      </c>
      <c r="U382" s="136">
        <v>-1.6634676899999999E-2</v>
      </c>
    </row>
    <row r="383" spans="3:21" ht="16.2" thickBot="1" x14ac:dyDescent="0.35">
      <c r="C383" s="136">
        <v>-1.0989010990000001E-2</v>
      </c>
      <c r="D383" s="136">
        <v>3.4072249589999999E-2</v>
      </c>
      <c r="E383" s="136">
        <v>3.4072249589999999E-2</v>
      </c>
      <c r="F383" s="223"/>
      <c r="G383" s="136">
        <v>-4.3263288009999998E-3</v>
      </c>
      <c r="H383" s="136">
        <v>-5.9375000000000001E-3</v>
      </c>
      <c r="I383" s="136">
        <v>-3.1773399010000002E-2</v>
      </c>
      <c r="J383" s="223"/>
      <c r="K383" s="136">
        <v>-1.161759589E-2</v>
      </c>
      <c r="L383" s="136">
        <v>1.0679685709999999E-2</v>
      </c>
      <c r="M383" s="136">
        <v>-6.7208883259999999E-3</v>
      </c>
      <c r="N383" s="133"/>
      <c r="O383" s="40">
        <v>-6.071508882392624E-3</v>
      </c>
      <c r="P383" s="40">
        <v>-1.972512089590223E-2</v>
      </c>
      <c r="Q383" s="40">
        <v>1.5358487779664653E-2</v>
      </c>
      <c r="S383" s="136">
        <v>-4.904364885E-3</v>
      </c>
      <c r="T383" s="136">
        <v>-2.9469548130000001E-3</v>
      </c>
      <c r="U383" s="136">
        <v>-1.854261548E-2</v>
      </c>
    </row>
    <row r="384" spans="3:21" ht="16.2" thickBot="1" x14ac:dyDescent="0.35">
      <c r="C384" s="136">
        <v>1.40625E-2</v>
      </c>
      <c r="D384" s="136">
        <v>4.9963137300000002E-2</v>
      </c>
      <c r="E384" s="136">
        <v>4.9963137300000002E-2</v>
      </c>
      <c r="F384" s="223"/>
      <c r="G384" s="136">
        <v>6.517690875E-3</v>
      </c>
      <c r="H384" s="136">
        <v>1.9176359640000001E-2</v>
      </c>
      <c r="I384" s="136">
        <v>-3.0272195370000001E-2</v>
      </c>
      <c r="J384" s="223"/>
      <c r="K384" s="136">
        <v>1.9647034770000002E-3</v>
      </c>
      <c r="L384" s="136">
        <v>9.6611064990000002E-3</v>
      </c>
      <c r="M384" s="136">
        <v>-1.4317234620000001E-2</v>
      </c>
      <c r="N384" s="133"/>
      <c r="O384" s="40">
        <v>6.6108597285067836E-2</v>
      </c>
      <c r="P384" s="40">
        <v>0.1082695053875114</v>
      </c>
      <c r="Q384" s="40">
        <v>2.6107192204203357E-2</v>
      </c>
      <c r="S384" s="136">
        <v>-1.0349926069999999E-2</v>
      </c>
      <c r="T384" s="136">
        <v>-7.3891625619999996E-4</v>
      </c>
      <c r="U384" s="136">
        <v>5.3032814050000002E-2</v>
      </c>
    </row>
    <row r="385" spans="3:21" ht="16.2" thickBot="1" x14ac:dyDescent="0.35">
      <c r="C385" s="136">
        <v>2.530388632E-2</v>
      </c>
      <c r="D385" s="136">
        <v>3.7161067300000003E-2</v>
      </c>
      <c r="E385" s="136">
        <v>3.7161067300000003E-2</v>
      </c>
      <c r="F385" s="223"/>
      <c r="G385" s="136">
        <v>-3.8544557510000001E-2</v>
      </c>
      <c r="H385" s="136">
        <v>-2.159161012E-2</v>
      </c>
      <c r="I385" s="136">
        <v>-5.9024134309999997E-2</v>
      </c>
      <c r="J385" s="223"/>
      <c r="K385" s="136">
        <v>0.1208473597</v>
      </c>
      <c r="L385" s="136">
        <v>-2.4071166929999999E-2</v>
      </c>
      <c r="M385" s="136">
        <v>1.9449833359999998E-2</v>
      </c>
      <c r="N385" s="133"/>
      <c r="O385" s="40">
        <v>-3.7859174058825953E-2</v>
      </c>
      <c r="P385" s="40">
        <v>-5.6928663464917408E-2</v>
      </c>
      <c r="Q385" s="40">
        <v>-3.1254429482636403E-2</v>
      </c>
      <c r="S385" s="136">
        <v>-1.4940239040000001E-2</v>
      </c>
      <c r="T385" s="136">
        <v>-1.7007641109999999E-2</v>
      </c>
      <c r="U385" s="136">
        <v>-2.2348127160000002E-2</v>
      </c>
    </row>
    <row r="386" spans="3:21" ht="16.2" thickBot="1" x14ac:dyDescent="0.35">
      <c r="C386" s="136">
        <v>-3.6768634779999997E-2</v>
      </c>
      <c r="D386" s="136">
        <v>-4.999479221E-2</v>
      </c>
      <c r="E386" s="136">
        <v>-4.999479221E-2</v>
      </c>
      <c r="F386" s="223"/>
      <c r="G386" s="136">
        <v>-4.1372674790000001E-2</v>
      </c>
      <c r="H386" s="136">
        <v>-2.3329129890000001E-2</v>
      </c>
      <c r="I386" s="136">
        <v>-5.436297742E-2</v>
      </c>
      <c r="J386" s="223"/>
      <c r="K386" s="136">
        <v>-1.6028071880000001E-2</v>
      </c>
      <c r="L386" s="136">
        <v>-4.4350823439999999E-2</v>
      </c>
      <c r="M386" s="136">
        <v>-3.01063726E-2</v>
      </c>
      <c r="N386" s="133"/>
      <c r="O386" s="40">
        <v>-3.0173364506594948E-2</v>
      </c>
      <c r="P386" s="40">
        <v>-2.4593218233759831E-2</v>
      </c>
      <c r="Q386" s="40">
        <v>-1.7265344941107506E-2</v>
      </c>
      <c r="S386" s="136">
        <v>-1.3650151669999999E-2</v>
      </c>
      <c r="T386" s="136">
        <v>-1.6800401199999999E-2</v>
      </c>
      <c r="U386" s="136">
        <v>-3.9600772700000002E-2</v>
      </c>
    </row>
    <row r="387" spans="3:21" ht="16.2" thickBot="1" x14ac:dyDescent="0.35">
      <c r="C387" s="136">
        <v>-1.074784176E-2</v>
      </c>
      <c r="D387" s="136">
        <v>-4.9994518139999999E-2</v>
      </c>
      <c r="E387" s="136">
        <v>-4.9994518139999999E-2</v>
      </c>
      <c r="F387" s="223"/>
      <c r="G387" s="136">
        <v>3.5797925729999999E-2</v>
      </c>
      <c r="H387" s="136">
        <v>6.455777921E-4</v>
      </c>
      <c r="I387" s="136">
        <v>5.2181603770000001E-2</v>
      </c>
      <c r="J387" s="223"/>
      <c r="K387" s="136">
        <v>-8.1291622130000001E-3</v>
      </c>
      <c r="L387" s="136">
        <v>-4.4525488940000003E-2</v>
      </c>
      <c r="M387" s="136">
        <v>-1.660210293E-3</v>
      </c>
      <c r="N387" s="133"/>
      <c r="O387" s="40">
        <v>1.1871730725494615E-2</v>
      </c>
      <c r="P387" s="40">
        <v>3.7055902202979711E-2</v>
      </c>
      <c r="Q387" s="40">
        <v>-2.1290850889600338E-2</v>
      </c>
      <c r="S387" s="136">
        <v>5.1255766269999998E-4</v>
      </c>
      <c r="T387" s="136">
        <v>-6.1208875290000003E-3</v>
      </c>
      <c r="U387" s="136">
        <v>1.3409319479999999E-2</v>
      </c>
    </row>
    <row r="388" spans="3:21" ht="16.2" thickBot="1" x14ac:dyDescent="0.35">
      <c r="C388" s="136">
        <v>-2.6740966599999999E-2</v>
      </c>
      <c r="D388" s="136">
        <v>-4.9971148299999997E-2</v>
      </c>
      <c r="E388" s="136">
        <v>-4.9971148299999997E-2</v>
      </c>
      <c r="F388" s="223"/>
      <c r="G388" s="136">
        <v>-3.746770026E-2</v>
      </c>
      <c r="H388" s="136">
        <v>1.322580645E-2</v>
      </c>
      <c r="I388" s="136">
        <v>-4.2028579430000001E-3</v>
      </c>
      <c r="J388" s="223"/>
      <c r="K388" s="136">
        <v>-1.9655383209999999E-2</v>
      </c>
      <c r="L388" s="136">
        <v>-1.2583364790000001E-2</v>
      </c>
      <c r="M388" s="136">
        <v>6.2487401729999998E-3</v>
      </c>
      <c r="N388" s="133"/>
      <c r="O388" s="40">
        <v>-5.4976175492223202E-2</v>
      </c>
      <c r="P388" s="40">
        <v>-2.1488212180746563E-2</v>
      </c>
      <c r="Q388" s="40">
        <v>-1.3995588347151467E-2</v>
      </c>
      <c r="S388" s="136">
        <v>7.6844262300000002E-3</v>
      </c>
      <c r="T388" s="136">
        <v>3.7977931739999998E-2</v>
      </c>
      <c r="U388" s="136">
        <v>-4.8627191530000002E-2</v>
      </c>
    </row>
    <row r="389" spans="3:21" ht="16.2" thickBot="1" x14ac:dyDescent="0.35">
      <c r="C389" s="136">
        <v>-3.8458768460000001E-2</v>
      </c>
      <c r="D389" s="136">
        <v>-3.5228377069999997E-2</v>
      </c>
      <c r="E389" s="136">
        <v>-3.5228377069999997E-2</v>
      </c>
      <c r="F389" s="223"/>
      <c r="G389" s="136">
        <v>-4.6979865770000002E-3</v>
      </c>
      <c r="H389" s="136">
        <v>2.769818529E-2</v>
      </c>
      <c r="I389" s="136">
        <v>-3.7703995499999997E-2</v>
      </c>
      <c r="J389" s="223"/>
      <c r="K389" s="136">
        <v>-2.3759195059999998E-2</v>
      </c>
      <c r="L389" s="136">
        <v>1.0194978970000001E-2</v>
      </c>
      <c r="M389" s="136">
        <v>-7.1614583329999999E-3</v>
      </c>
      <c r="N389" s="133"/>
      <c r="O389" s="40">
        <v>-4.7995053037149828E-2</v>
      </c>
      <c r="P389" s="40">
        <v>-9.4114694440958716E-3</v>
      </c>
      <c r="Q389" s="40">
        <v>-2.3142791020595768E-3</v>
      </c>
      <c r="S389" s="136">
        <v>7.1174377219999996E-3</v>
      </c>
      <c r="T389" s="136">
        <v>-4.2274412859999999E-2</v>
      </c>
      <c r="U389" s="136">
        <v>-4.3810848399999998E-2</v>
      </c>
    </row>
    <row r="390" spans="3:21" ht="16.2" thickBot="1" x14ac:dyDescent="0.35">
      <c r="C390" s="136">
        <v>1.7414425890000002E-2</v>
      </c>
      <c r="D390" s="136">
        <v>-2.7071266680000002E-3</v>
      </c>
      <c r="E390" s="136">
        <v>-2.7071266680000002E-3</v>
      </c>
      <c r="F390" s="223"/>
      <c r="G390" s="136">
        <v>1.9892110590000001E-2</v>
      </c>
      <c r="H390" s="136">
        <v>1.053283767E-2</v>
      </c>
      <c r="I390" s="136">
        <v>5.9941520470000002E-2</v>
      </c>
      <c r="J390" s="223"/>
      <c r="K390" s="136">
        <v>4.453923437E-2</v>
      </c>
      <c r="L390" s="136">
        <v>3.4901812370000001E-3</v>
      </c>
      <c r="M390" s="136">
        <v>3.2484237069999998E-2</v>
      </c>
      <c r="N390" s="133"/>
      <c r="O390" s="40">
        <v>0.13680423703407601</v>
      </c>
      <c r="P390" s="40">
        <v>4.8771218647073837E-2</v>
      </c>
      <c r="Q390" s="40">
        <v>3.8970076548364582E-2</v>
      </c>
      <c r="S390" s="136">
        <v>5.0479555780000001E-3</v>
      </c>
      <c r="T390" s="136">
        <v>8.5183273100000005E-3</v>
      </c>
      <c r="U390" s="136">
        <v>5.4181818180000001E-2</v>
      </c>
    </row>
    <row r="391" spans="3:21" ht="16.2" thickBot="1" x14ac:dyDescent="0.35">
      <c r="C391" s="136">
        <v>-1.6785070119999999E-2</v>
      </c>
      <c r="D391" s="136">
        <v>-4.1159017739999998E-2</v>
      </c>
      <c r="E391" s="136">
        <v>-4.1159017739999998E-2</v>
      </c>
      <c r="F391" s="223"/>
      <c r="G391" s="136">
        <v>-1.3223140499999999E-2</v>
      </c>
      <c r="H391" s="136">
        <v>-3.1882280809999997E-2</v>
      </c>
      <c r="I391" s="136">
        <v>-2.3448275859999999E-2</v>
      </c>
      <c r="J391" s="223"/>
      <c r="K391" s="136">
        <v>0.1538628967</v>
      </c>
      <c r="L391" s="136">
        <v>-1.0434126720000001E-2</v>
      </c>
      <c r="M391" s="136">
        <v>9.9174361230000008E-3</v>
      </c>
      <c r="N391" s="133"/>
      <c r="O391" s="40">
        <v>-3.709563994374105E-2</v>
      </c>
      <c r="P391" s="40">
        <v>1.1957965937915144E-2</v>
      </c>
      <c r="Q391" s="40">
        <v>-1.3023740418248121E-2</v>
      </c>
      <c r="S391" s="136">
        <v>-4.018081366E-3</v>
      </c>
      <c r="T391" s="136">
        <v>-1.0238034300000001E-2</v>
      </c>
      <c r="U391" s="136">
        <v>-7.5888237320000003E-3</v>
      </c>
    </row>
    <row r="392" spans="3:21" ht="16.2" thickBot="1" x14ac:dyDescent="0.35">
      <c r="C392" s="136">
        <v>-2.1264647519999999E-2</v>
      </c>
      <c r="D392" s="136">
        <v>-3.6276252549999999E-2</v>
      </c>
      <c r="E392" s="136">
        <v>-3.6276252549999999E-2</v>
      </c>
      <c r="F392" s="223"/>
      <c r="G392" s="136">
        <v>-2.445561139E-2</v>
      </c>
      <c r="H392" s="136">
        <v>-4.8765041170000002E-2</v>
      </c>
      <c r="I392" s="136">
        <v>-2.9661016950000001E-2</v>
      </c>
      <c r="J392" s="223"/>
      <c r="K392" s="136">
        <v>-2.604938604E-3</v>
      </c>
      <c r="L392" s="136">
        <v>-2.1554096969999999E-2</v>
      </c>
      <c r="M392" s="136">
        <v>-4.3537151699999998E-4</v>
      </c>
      <c r="N392" s="133"/>
      <c r="O392" s="40">
        <v>-3.9665875479277017E-2</v>
      </c>
      <c r="P392" s="40">
        <v>-7.0422535211268015E-3</v>
      </c>
      <c r="Q392" s="40">
        <v>-2.0057306590257853E-2</v>
      </c>
      <c r="S392" s="136">
        <v>-2.3197176E-2</v>
      </c>
      <c r="T392" s="136">
        <v>-1.5257305400000001E-2</v>
      </c>
      <c r="U392" s="136">
        <v>-2.25929788E-2</v>
      </c>
    </row>
    <row r="393" spans="3:21" ht="16.2" thickBot="1" x14ac:dyDescent="0.35">
      <c r="C393" s="136">
        <v>1.9125578549999999E-4</v>
      </c>
      <c r="D393" s="136">
        <v>1.420959147E-2</v>
      </c>
      <c r="E393" s="136">
        <v>1.420959147E-2</v>
      </c>
      <c r="F393" s="223"/>
      <c r="G393" s="136">
        <v>-6.8681318680000004E-3</v>
      </c>
      <c r="H393" s="136">
        <v>-7.6564580560000003E-3</v>
      </c>
      <c r="I393" s="136">
        <v>-1.8340611350000001E-2</v>
      </c>
      <c r="J393" s="223"/>
      <c r="K393" s="136">
        <v>-1.500400767E-2</v>
      </c>
      <c r="L393" s="136">
        <v>4.2629620010000001E-2</v>
      </c>
      <c r="M393" s="136">
        <v>-4.7911726270000003E-3</v>
      </c>
      <c r="N393" s="133"/>
      <c r="O393" s="40">
        <v>3.7549313180284664E-3</v>
      </c>
      <c r="P393" s="40">
        <v>-9.9771607164322439E-3</v>
      </c>
      <c r="Q393" s="40">
        <v>1.261926746691279E-2</v>
      </c>
      <c r="S393" s="136">
        <v>1.2390294269999999E-2</v>
      </c>
      <c r="T393" s="136">
        <v>-7.3529411760000002E-3</v>
      </c>
      <c r="U393" s="136">
        <v>-1.2446657179999999E-2</v>
      </c>
    </row>
    <row r="394" spans="3:21" ht="16.2" thickBot="1" x14ac:dyDescent="0.35">
      <c r="C394" s="136">
        <v>-3.2813217069999998E-2</v>
      </c>
      <c r="D394" s="136">
        <v>2.0544254339999998E-2</v>
      </c>
      <c r="E394" s="136">
        <v>2.0544254339999998E-2</v>
      </c>
      <c r="F394" s="223"/>
      <c r="G394" s="136">
        <v>1.763485477E-2</v>
      </c>
      <c r="H394" s="136">
        <v>2.7507547800000001E-2</v>
      </c>
      <c r="I394" s="136">
        <v>5.7829181489999999E-2</v>
      </c>
      <c r="J394" s="223"/>
      <c r="K394" s="136">
        <v>1.248959962E-2</v>
      </c>
      <c r="L394" s="136">
        <v>3.3913079569999997E-2</v>
      </c>
      <c r="M394" s="136">
        <v>1.750632173E-2</v>
      </c>
      <c r="N394" s="133"/>
      <c r="O394" s="40">
        <v>3.3147078321802163E-4</v>
      </c>
      <c r="P394" s="40">
        <v>8.2685769791160782E-2</v>
      </c>
      <c r="Q394" s="40">
        <v>3.7158054711246315E-2</v>
      </c>
      <c r="S394" s="136">
        <v>-1.0708822030000001E-2</v>
      </c>
      <c r="T394" s="136">
        <v>7.9365079369999995E-4</v>
      </c>
      <c r="U394" s="136">
        <v>-4.3212099389999996E-3</v>
      </c>
    </row>
    <row r="395" spans="3:21" ht="16.2" thickBot="1" x14ac:dyDescent="0.35">
      <c r="C395" s="136">
        <v>1.451166469E-2</v>
      </c>
      <c r="D395" s="136">
        <v>-4.818163818E-2</v>
      </c>
      <c r="E395" s="136">
        <v>-4.818163818E-2</v>
      </c>
      <c r="F395" s="223"/>
      <c r="G395" s="136">
        <v>3.431872239E-2</v>
      </c>
      <c r="H395" s="136">
        <v>-1.305909239E-3</v>
      </c>
      <c r="I395" s="136">
        <v>7.6815250909999994E-2</v>
      </c>
      <c r="J395" s="223"/>
      <c r="K395" s="136">
        <v>-3.6121621499999999E-4</v>
      </c>
      <c r="L395" s="136">
        <v>-1.9511803439999999E-2</v>
      </c>
      <c r="M395" s="136">
        <v>-6.4041292299999997E-3</v>
      </c>
      <c r="N395" s="133"/>
      <c r="O395" s="40">
        <v>-5.1124260355030447E-3</v>
      </c>
      <c r="P395" s="40">
        <v>-1.7718963777055043E-2</v>
      </c>
      <c r="Q395" s="40">
        <v>-3.751190563411242E-2</v>
      </c>
      <c r="S395" s="136">
        <v>7.7319587629999997E-3</v>
      </c>
      <c r="T395" s="136">
        <v>6.6085117630000001E-3</v>
      </c>
      <c r="U395" s="136">
        <v>1.699819168E-2</v>
      </c>
    </row>
    <row r="396" spans="3:21" ht="16.2" thickBot="1" x14ac:dyDescent="0.35">
      <c r="C396" s="136">
        <v>-4.36528043E-3</v>
      </c>
      <c r="D396" s="136">
        <v>-3.9387005060000001E-2</v>
      </c>
      <c r="E396" s="136">
        <v>-3.9387005060000001E-2</v>
      </c>
      <c r="F396" s="223"/>
      <c r="G396" s="136">
        <v>-1.051248357E-2</v>
      </c>
      <c r="H396" s="136">
        <v>-6.2111801239999997E-3</v>
      </c>
      <c r="I396" s="136">
        <v>1.067430357E-2</v>
      </c>
      <c r="J396" s="223"/>
      <c r="K396" s="136">
        <v>1.449903791E-2</v>
      </c>
      <c r="L396" s="136">
        <v>-8.7625911060000006E-3</v>
      </c>
      <c r="M396" s="136">
        <v>2.664742665E-2</v>
      </c>
      <c r="N396" s="133"/>
      <c r="O396" s="40">
        <v>-1.7319312937145948E-2</v>
      </c>
      <c r="P396" s="40">
        <v>4.3498116223313191E-2</v>
      </c>
      <c r="Q396" s="40">
        <v>9.3628682347567157E-3</v>
      </c>
      <c r="S396" s="136">
        <v>-1.0741687979999999E-2</v>
      </c>
      <c r="T396" s="136">
        <v>5.2521008400000001E-3</v>
      </c>
      <c r="U396" s="136">
        <v>1.4224751070000001E-3</v>
      </c>
    </row>
    <row r="397" spans="3:21" ht="16.2" thickBot="1" x14ac:dyDescent="0.35">
      <c r="C397" s="136">
        <v>2.5875905269999999E-2</v>
      </c>
      <c r="D397" s="136">
        <v>4.6993431029999998E-2</v>
      </c>
      <c r="E397" s="136">
        <v>4.6993431029999998E-2</v>
      </c>
      <c r="F397" s="223"/>
      <c r="G397" s="136">
        <v>1.36122178E-2</v>
      </c>
      <c r="H397" s="136">
        <v>3.2894736840000002E-4</v>
      </c>
      <c r="I397" s="136">
        <v>2.4471921689999999E-2</v>
      </c>
      <c r="J397" s="223"/>
      <c r="K397" s="136">
        <v>1.6402201210000002E-2</v>
      </c>
      <c r="L397" s="136">
        <v>7.9725710510000006E-3</v>
      </c>
      <c r="M397" s="136">
        <v>-2.3753748129999998E-2</v>
      </c>
      <c r="N397" s="133"/>
      <c r="O397" s="40">
        <v>1.3654190674478196E-2</v>
      </c>
      <c r="P397" s="40">
        <v>7.4398249452953232E-3</v>
      </c>
      <c r="Q397" s="40">
        <v>-7.5414781297065652E-5</v>
      </c>
      <c r="S397" s="136">
        <v>1.602895553E-2</v>
      </c>
      <c r="T397" s="136">
        <v>1.097178683E-2</v>
      </c>
      <c r="U397" s="136">
        <v>3.1960227269999999E-3</v>
      </c>
    </row>
    <row r="398" spans="3:21" ht="16.2" thickBot="1" x14ac:dyDescent="0.35">
      <c r="C398" s="136">
        <v>-2.1636266500000001E-2</v>
      </c>
      <c r="D398" s="136">
        <v>4.9986210699999999E-2</v>
      </c>
      <c r="E398" s="136">
        <v>4.9986210699999999E-2</v>
      </c>
      <c r="F398" s="223"/>
      <c r="G398" s="136">
        <v>-5.6993121520000002E-2</v>
      </c>
      <c r="H398" s="136">
        <v>1.8743834269999999E-2</v>
      </c>
      <c r="I398" s="136">
        <v>1.8104098570000001E-2</v>
      </c>
      <c r="J398" s="223"/>
      <c r="K398" s="136">
        <v>-4.7834314549999998E-3</v>
      </c>
      <c r="L398" s="136">
        <v>1.6269825009999999E-2</v>
      </c>
      <c r="M398" s="136">
        <v>-1.1373998180000001E-2</v>
      </c>
      <c r="N398" s="133"/>
      <c r="O398" s="40">
        <v>4.1318366372104134E-2</v>
      </c>
      <c r="P398" s="40">
        <v>-3.475238922675937E-2</v>
      </c>
      <c r="Q398" s="40">
        <v>1.3047741156949918E-2</v>
      </c>
      <c r="S398" s="136">
        <v>-1.323155216E-2</v>
      </c>
      <c r="T398" s="136">
        <v>5.6847545219999998E-3</v>
      </c>
      <c r="U398" s="136">
        <v>1.0619469030000001E-3</v>
      </c>
    </row>
    <row r="399" spans="3:21" ht="16.2" thickBot="1" x14ac:dyDescent="0.35">
      <c r="C399" s="136">
        <v>-1.056983502E-2</v>
      </c>
      <c r="D399" s="136">
        <v>4.9970451110000001E-2</v>
      </c>
      <c r="E399" s="136">
        <v>4.9970451110000001E-2</v>
      </c>
      <c r="F399" s="223"/>
      <c r="G399" s="136">
        <v>3.473428274E-3</v>
      </c>
      <c r="H399" s="136">
        <v>1.1297611359999999E-2</v>
      </c>
      <c r="I399" s="136">
        <v>-2.4697456160000002E-4</v>
      </c>
      <c r="J399" s="223"/>
      <c r="K399" s="136">
        <v>-7.7642212009999996E-3</v>
      </c>
      <c r="L399" s="136">
        <v>9.799177353E-3</v>
      </c>
      <c r="M399" s="136">
        <v>-1.8932038830000001E-2</v>
      </c>
      <c r="N399" s="133"/>
      <c r="O399" s="40">
        <v>2.0045871559632944E-2</v>
      </c>
      <c r="P399" s="40">
        <v>-1.2488748874887483E-2</v>
      </c>
      <c r="Q399" s="40">
        <v>-5.3603335318641969E-3</v>
      </c>
      <c r="S399" s="136">
        <v>1.908200103E-2</v>
      </c>
      <c r="T399" s="136">
        <v>-6.9373072970000003E-3</v>
      </c>
      <c r="U399" s="136">
        <v>1.3437057989999999E-2</v>
      </c>
    </row>
    <row r="400" spans="3:21" ht="16.2" thickBot="1" x14ac:dyDescent="0.35">
      <c r="C400" s="136">
        <v>-2.1799117E-2</v>
      </c>
      <c r="D400" s="136">
        <v>4.9968730459999999E-2</v>
      </c>
      <c r="E400" s="136">
        <v>4.9968730459999999E-2</v>
      </c>
      <c r="F400" s="223"/>
      <c r="G400" s="136">
        <v>-1.073035652E-2</v>
      </c>
      <c r="H400" s="136">
        <v>6.7028407280000004E-3</v>
      </c>
      <c r="I400" s="136">
        <v>-1.778656126E-2</v>
      </c>
      <c r="J400" s="223"/>
      <c r="K400" s="136">
        <v>-1.6324213070000001E-3</v>
      </c>
      <c r="L400" s="136">
        <v>-3.5541711589999999E-3</v>
      </c>
      <c r="M400" s="136">
        <v>3.9980207820000002E-2</v>
      </c>
      <c r="N400" s="133"/>
      <c r="O400" s="40">
        <v>-9.2188694518145434E-3</v>
      </c>
      <c r="P400" s="40">
        <v>-8.0893243705137726E-3</v>
      </c>
      <c r="Q400" s="40">
        <v>-2.8068862275449104E-2</v>
      </c>
      <c r="S400" s="136">
        <v>-1.3663967609999999E-2</v>
      </c>
      <c r="T400" s="136">
        <v>6.7270375159999996E-3</v>
      </c>
      <c r="U400" s="136">
        <v>9.0718771810000005E-3</v>
      </c>
    </row>
    <row r="401" spans="3:21" ht="16.2" thickBot="1" x14ac:dyDescent="0.35">
      <c r="C401" s="136">
        <v>-2.458190611E-3</v>
      </c>
      <c r="D401" s="136">
        <v>-3.0257906960000001E-2</v>
      </c>
      <c r="E401" s="136">
        <v>-3.0257906960000001E-2</v>
      </c>
      <c r="F401" s="223"/>
      <c r="G401" s="136">
        <v>3.4989503150000001E-4</v>
      </c>
      <c r="H401" s="136">
        <v>-2.6632847179999999E-2</v>
      </c>
      <c r="I401" s="136">
        <v>-2.9678068410000001E-2</v>
      </c>
      <c r="J401" s="223"/>
      <c r="K401" s="136">
        <v>-1.5764404789999999E-2</v>
      </c>
      <c r="L401" s="136">
        <v>1.042000641E-3</v>
      </c>
      <c r="M401" s="136">
        <v>3.092587306E-3</v>
      </c>
      <c r="N401" s="133"/>
      <c r="O401" s="40">
        <v>6.4451706608570601E-3</v>
      </c>
      <c r="P401" s="40">
        <v>-1.4932230645531295E-3</v>
      </c>
      <c r="Q401" s="40">
        <v>8.4713130535243473E-4</v>
      </c>
      <c r="S401" s="136">
        <v>-1.4879425349999999E-2</v>
      </c>
      <c r="T401" s="136">
        <v>-8.2241069130000004E-3</v>
      </c>
      <c r="U401" s="136">
        <v>-1.348547718E-2</v>
      </c>
    </row>
    <row r="402" spans="3:21" ht="16.2" thickBot="1" x14ac:dyDescent="0.35">
      <c r="C402" s="136">
        <v>-9.6550052520000002E-3</v>
      </c>
      <c r="D402" s="136">
        <v>-1.216141515E-2</v>
      </c>
      <c r="E402" s="136">
        <v>-1.216141515E-2</v>
      </c>
      <c r="F402" s="223"/>
      <c r="G402" s="136">
        <v>-6.2959076599999999E-3</v>
      </c>
      <c r="H402" s="136">
        <v>7.4918566779999998E-3</v>
      </c>
      <c r="I402" s="136">
        <v>-3.0326594089999999E-2</v>
      </c>
      <c r="J402" s="223"/>
      <c r="K402" s="136">
        <v>1.1195579549999999E-2</v>
      </c>
      <c r="L402" s="136">
        <v>1.237088638E-2</v>
      </c>
      <c r="M402" s="136">
        <v>1.7217663519999999E-2</v>
      </c>
      <c r="N402" s="133"/>
      <c r="O402" s="40">
        <v>-4.7623342653558179E-2</v>
      </c>
      <c r="P402" s="40">
        <v>-5.8667893707580902E-2</v>
      </c>
      <c r="Q402" s="40">
        <v>-9.4644506001848108E-3</v>
      </c>
      <c r="S402" s="136">
        <v>3.1250000000000002E-3</v>
      </c>
      <c r="T402" s="136">
        <v>8.2404768069999995E-2</v>
      </c>
      <c r="U402" s="136">
        <v>-1.016473887E-2</v>
      </c>
    </row>
    <row r="403" spans="3:21" ht="16.2" thickBot="1" x14ac:dyDescent="0.35">
      <c r="C403" s="136">
        <v>-7.9543136850000005E-3</v>
      </c>
      <c r="D403" s="136">
        <v>5.9690356280000002E-3</v>
      </c>
      <c r="E403" s="136">
        <v>5.9690356280000002E-3</v>
      </c>
      <c r="F403" s="223"/>
      <c r="G403" s="136">
        <v>-1.9711369239999998E-2</v>
      </c>
      <c r="H403" s="136">
        <v>2.03685742E-2</v>
      </c>
      <c r="I403" s="136">
        <v>-2.5661587810000001E-2</v>
      </c>
      <c r="J403" s="223"/>
      <c r="K403" s="136">
        <v>3.49113377E-3</v>
      </c>
      <c r="L403" s="136">
        <v>2.095938625E-3</v>
      </c>
      <c r="M403" s="136">
        <v>4.6162454539999996E-3</v>
      </c>
      <c r="N403" s="133"/>
      <c r="O403" s="40">
        <v>-2.8506487356757395E-2</v>
      </c>
      <c r="P403" s="40">
        <v>-3.9227667114750016E-2</v>
      </c>
      <c r="Q403" s="40">
        <v>-3.2471063466169445E-2</v>
      </c>
      <c r="S403" s="136">
        <v>-2.232606438E-2</v>
      </c>
      <c r="T403" s="136">
        <v>-3.0883409149999999E-2</v>
      </c>
      <c r="U403" s="136">
        <v>-2.1246458919999999E-2</v>
      </c>
    </row>
    <row r="404" spans="3:21" ht="16.2" thickBot="1" x14ac:dyDescent="0.35">
      <c r="C404" s="136">
        <v>-6.6611842110000001E-3</v>
      </c>
      <c r="D404" s="136">
        <v>-1.8975214779999999E-2</v>
      </c>
      <c r="E404" s="136">
        <v>-1.8975214779999999E-2</v>
      </c>
      <c r="F404" s="223"/>
      <c r="G404" s="136">
        <v>8.9766606820000008E-3</v>
      </c>
      <c r="H404" s="136">
        <v>-4.1191381499999999E-3</v>
      </c>
      <c r="I404" s="136">
        <v>1.371742112E-2</v>
      </c>
      <c r="J404" s="223"/>
      <c r="K404" s="136">
        <v>-1.0499248149999999E-2</v>
      </c>
      <c r="L404" s="136">
        <v>-2.7900552490000001E-2</v>
      </c>
      <c r="M404" s="136">
        <v>1.2160594110000001E-2</v>
      </c>
      <c r="N404" s="133"/>
      <c r="O404" s="40">
        <v>3.5581984792358071E-3</v>
      </c>
      <c r="P404" s="40">
        <v>4.8588145510048246E-2</v>
      </c>
      <c r="Q404" s="40">
        <v>-1.3408269771176248E-2</v>
      </c>
      <c r="S404" s="136">
        <v>4.2485395649999999E-3</v>
      </c>
      <c r="T404" s="136">
        <v>-1.8280632410000001E-2</v>
      </c>
      <c r="U404" s="136">
        <v>-2.5687409550000002E-2</v>
      </c>
    </row>
    <row r="405" spans="3:21" ht="16.2" thickBot="1" x14ac:dyDescent="0.35">
      <c r="C405" s="136">
        <v>3.2453017629999997E-2</v>
      </c>
      <c r="D405" s="136">
        <v>-4.9962197579999999E-2</v>
      </c>
      <c r="E405" s="136">
        <v>-4.9962197579999999E-2</v>
      </c>
      <c r="F405" s="223"/>
      <c r="G405" s="136">
        <v>-2.7758007120000001E-2</v>
      </c>
      <c r="H405" s="136">
        <v>1.5908367799999999E-3</v>
      </c>
      <c r="I405" s="136">
        <v>-4.8714479030000004E-3</v>
      </c>
      <c r="J405" s="223"/>
      <c r="K405" s="136">
        <v>-1.0286937209999999E-2</v>
      </c>
      <c r="L405" s="136">
        <v>3.085292088E-3</v>
      </c>
      <c r="M405" s="136">
        <v>5.0442518459999997E-4</v>
      </c>
      <c r="N405" s="133"/>
      <c r="O405" s="40">
        <v>-4.342124435378119E-2</v>
      </c>
      <c r="P405" s="40">
        <v>-1.880155264434737E-2</v>
      </c>
      <c r="Q405" s="40">
        <v>-7.0800781249999219E-3</v>
      </c>
      <c r="S405" s="136">
        <v>8.5140137490000004E-2</v>
      </c>
      <c r="T405" s="136">
        <v>2.6673376950000001E-2</v>
      </c>
      <c r="U405" s="136">
        <v>5.1986632009999997E-3</v>
      </c>
    </row>
    <row r="406" spans="3:21" ht="16.2" thickBot="1" x14ac:dyDescent="0.35">
      <c r="C406" s="136">
        <v>1.0544463150000001E-2</v>
      </c>
      <c r="D406" s="136">
        <v>-3.1368127859999997E-2</v>
      </c>
      <c r="E406" s="136">
        <v>-3.1368127859999997E-2</v>
      </c>
      <c r="F406" s="223"/>
      <c r="G406" s="136">
        <v>-2.2327964860000001E-2</v>
      </c>
      <c r="H406" s="136">
        <v>-1.9695044469999999E-2</v>
      </c>
      <c r="I406" s="136">
        <v>-5.3032363339999999E-2</v>
      </c>
      <c r="J406" s="223"/>
      <c r="K406" s="136">
        <v>-1.6008722119999999E-2</v>
      </c>
      <c r="L406" s="136">
        <v>-2.023554171E-4</v>
      </c>
      <c r="M406" s="136">
        <v>-1.8333486110000001E-4</v>
      </c>
      <c r="N406" s="133"/>
      <c r="O406" s="40">
        <v>-2.9195227215029197E-2</v>
      </c>
      <c r="P406" s="40">
        <v>3.2636914328099897E-2</v>
      </c>
      <c r="Q406" s="40">
        <v>-2.7456765838865735E-2</v>
      </c>
      <c r="S406" s="136">
        <v>-3.8011695909999997E-2</v>
      </c>
      <c r="T406" s="136">
        <v>-2.7941176469999999E-2</v>
      </c>
      <c r="U406" s="136">
        <v>-6.2800147770000004E-3</v>
      </c>
    </row>
    <row r="407" spans="3:21" ht="16.2" thickBot="1" x14ac:dyDescent="0.35">
      <c r="C407" s="136">
        <v>-3.027177147E-2</v>
      </c>
      <c r="D407" s="136">
        <v>-3.8888128170000001E-2</v>
      </c>
      <c r="E407" s="136">
        <v>-3.8888128170000001E-2</v>
      </c>
      <c r="F407" s="223"/>
      <c r="G407" s="136">
        <v>-3.1823287159999998E-2</v>
      </c>
      <c r="H407" s="136">
        <v>-5.0226830850000001E-2</v>
      </c>
      <c r="I407" s="136">
        <v>-5.1120045949999998E-2</v>
      </c>
      <c r="J407" s="223"/>
      <c r="K407" s="136">
        <v>-3.1319538700000003E-2</v>
      </c>
      <c r="L407" s="136">
        <v>-4.0317357509999999E-2</v>
      </c>
      <c r="M407" s="136">
        <v>2.108737508E-3</v>
      </c>
      <c r="N407" s="133"/>
      <c r="O407" s="40">
        <v>-3.5094142259414179E-2</v>
      </c>
      <c r="P407" s="40">
        <v>-6.7520651263019274E-2</v>
      </c>
      <c r="Q407" s="40">
        <v>-1.8118995449182468E-2</v>
      </c>
      <c r="S407" s="136">
        <v>-2.026342452E-2</v>
      </c>
      <c r="T407" s="136">
        <v>-2.6727181039999999E-2</v>
      </c>
      <c r="U407" s="136">
        <v>-1.7472118960000001E-2</v>
      </c>
    </row>
    <row r="408" spans="3:21" ht="16.2" thickBot="1" x14ac:dyDescent="0.35">
      <c r="C408" s="136">
        <v>9.2872923660000002E-3</v>
      </c>
      <c r="D408" s="136">
        <v>4.9935888300000002E-2</v>
      </c>
      <c r="E408" s="136">
        <v>4.9935888300000002E-2</v>
      </c>
      <c r="F408" s="223"/>
      <c r="G408" s="136">
        <v>1.237432328E-2</v>
      </c>
      <c r="H408" s="136">
        <v>1.0235414529999999E-3</v>
      </c>
      <c r="I408" s="136">
        <v>3.1476997579999999E-2</v>
      </c>
      <c r="J408" s="223"/>
      <c r="K408" s="136">
        <v>7.0821934780000003E-3</v>
      </c>
      <c r="L408" s="136">
        <v>1.7631179350000001E-2</v>
      </c>
      <c r="M408" s="136">
        <v>1.125343092E-2</v>
      </c>
      <c r="N408" s="133"/>
      <c r="O408" s="40">
        <v>2.2494444143313998E-2</v>
      </c>
      <c r="P408" s="40">
        <v>2.708948517139555E-2</v>
      </c>
      <c r="Q408" s="40">
        <v>2.317397648270525E-2</v>
      </c>
      <c r="S408" s="136">
        <v>2.7921406409999999E-2</v>
      </c>
      <c r="T408" s="136">
        <v>8.0310880829999997E-3</v>
      </c>
      <c r="U408" s="136">
        <v>1.324252743E-2</v>
      </c>
    </row>
    <row r="409" spans="3:21" ht="16.2" thickBot="1" x14ac:dyDescent="0.35">
      <c r="C409" s="136">
        <v>9.7288094370000001E-3</v>
      </c>
      <c r="D409" s="136">
        <v>4.8714295409999997E-2</v>
      </c>
      <c r="E409" s="136">
        <v>4.8714295409999997E-2</v>
      </c>
      <c r="F409" s="223"/>
      <c r="G409" s="136">
        <v>2.139037433E-2</v>
      </c>
      <c r="H409" s="136">
        <v>4.6012269940000003E-2</v>
      </c>
      <c r="I409" s="136">
        <v>-1.7605633799999999E-3</v>
      </c>
      <c r="J409" s="223"/>
      <c r="K409" s="136">
        <v>1.0250440120000001E-2</v>
      </c>
      <c r="L409" s="136">
        <v>-5.5541739199999997E-3</v>
      </c>
      <c r="M409" s="136">
        <v>2.261829368E-4</v>
      </c>
      <c r="N409" s="133"/>
      <c r="O409" s="40">
        <v>1.2881679389312952E-2</v>
      </c>
      <c r="P409" s="40">
        <v>-5.7499999999999218E-3</v>
      </c>
      <c r="Q409" s="40">
        <v>-1.1408438889354916E-2</v>
      </c>
      <c r="S409" s="136">
        <v>-1.509054326E-2</v>
      </c>
      <c r="T409" s="136">
        <v>2.6471344130000001E-2</v>
      </c>
      <c r="U409" s="136">
        <v>5.2277819270000001E-3</v>
      </c>
    </row>
    <row r="410" spans="3:21" ht="16.2" thickBot="1" x14ac:dyDescent="0.35">
      <c r="C410" s="136">
        <v>3.8620578910000002E-2</v>
      </c>
      <c r="D410" s="136">
        <v>-2.3743287830000001E-2</v>
      </c>
      <c r="E410" s="136">
        <v>-2.3743287830000001E-2</v>
      </c>
      <c r="F410" s="223"/>
      <c r="G410" s="136">
        <v>-7.4794315630000001E-4</v>
      </c>
      <c r="H410" s="136">
        <v>1.075268817E-2</v>
      </c>
      <c r="I410" s="136">
        <v>-1.76366843E-2</v>
      </c>
      <c r="J410" s="223"/>
      <c r="K410" s="136">
        <v>-1.5158754700000001E-2</v>
      </c>
      <c r="L410" s="136">
        <v>1.458819607E-3</v>
      </c>
      <c r="M410" s="136">
        <v>1.7593053229999999E-2</v>
      </c>
      <c r="N410" s="133"/>
      <c r="O410" s="40">
        <v>5.1080755743968129E-2</v>
      </c>
      <c r="P410" s="40">
        <v>4.71460900176012E-2</v>
      </c>
      <c r="Q410" s="40">
        <v>-4.0729741196435278E-3</v>
      </c>
      <c r="S410" s="136">
        <v>1.634320735E-2</v>
      </c>
      <c r="T410" s="136">
        <v>2.679018528E-2</v>
      </c>
      <c r="U410" s="136">
        <v>-2.9717682020000001E-3</v>
      </c>
    </row>
    <row r="411" spans="3:21" ht="16.2" thickBot="1" x14ac:dyDescent="0.35">
      <c r="C411" s="136">
        <v>3.5947586100000001E-3</v>
      </c>
      <c r="D411" s="136">
        <v>-3.280318091E-2</v>
      </c>
      <c r="E411" s="136">
        <v>-3.280318091E-2</v>
      </c>
      <c r="F411" s="223"/>
      <c r="G411" s="136">
        <v>-4.116766467E-2</v>
      </c>
      <c r="H411" s="136">
        <v>-5.1579626050000001E-2</v>
      </c>
      <c r="I411" s="136">
        <v>-5.0269299820000002E-2</v>
      </c>
      <c r="J411" s="223"/>
      <c r="K411" s="136">
        <v>-6.0759710420000002E-2</v>
      </c>
      <c r="L411" s="136">
        <v>-3.0840304660000002E-2</v>
      </c>
      <c r="M411" s="136">
        <v>3.1866666670000002E-2</v>
      </c>
      <c r="N411" s="133"/>
      <c r="O411" s="40">
        <v>-3.6149977592989053E-2</v>
      </c>
      <c r="P411" s="40">
        <v>-4.6344098931444339E-2</v>
      </c>
      <c r="Q411" s="40">
        <v>-5.2313197580301611E-2</v>
      </c>
      <c r="S411" s="136">
        <v>-3.1658291460000001E-2</v>
      </c>
      <c r="T411" s="136">
        <v>-4.242867593E-2</v>
      </c>
      <c r="U411" s="136">
        <v>-4.4336810730000002E-2</v>
      </c>
    </row>
    <row r="412" spans="3:21" ht="16.2" thickBot="1" x14ac:dyDescent="0.35">
      <c r="C412" s="136">
        <v>-1.1438915419999999E-2</v>
      </c>
      <c r="D412" s="136">
        <v>-3.151764303E-2</v>
      </c>
      <c r="E412" s="136">
        <v>-3.151764303E-2</v>
      </c>
      <c r="F412" s="223"/>
      <c r="G412" s="136">
        <v>-3.2006245119999999E-2</v>
      </c>
      <c r="H412" s="136">
        <v>-2.0394289600000001E-2</v>
      </c>
      <c r="I412" s="136">
        <v>1.260239445E-3</v>
      </c>
      <c r="J412" s="223"/>
      <c r="K412" s="136">
        <v>-7.0898999310000004E-3</v>
      </c>
      <c r="L412" s="136">
        <v>1.0907841620000001E-2</v>
      </c>
      <c r="M412" s="136">
        <v>9.9496058920000002E-3</v>
      </c>
      <c r="N412" s="133"/>
      <c r="O412" s="40">
        <v>-2.3557369427080713E-2</v>
      </c>
      <c r="P412" s="40">
        <v>-3.2733224222586031E-2</v>
      </c>
      <c r="Q412" s="40">
        <v>2.2475950732715991E-3</v>
      </c>
      <c r="S412" s="136">
        <v>-2.387130254E-2</v>
      </c>
      <c r="T412" s="136">
        <v>-1.9353195819999999E-2</v>
      </c>
      <c r="U412" s="136">
        <v>-2.923976608E-2</v>
      </c>
    </row>
    <row r="413" spans="3:21" ht="16.2" thickBot="1" x14ac:dyDescent="0.35">
      <c r="C413" s="136">
        <v>1.2389449489999999E-2</v>
      </c>
      <c r="D413" s="136">
        <v>4.994694022E-2</v>
      </c>
      <c r="E413" s="136">
        <v>4.994694022E-2</v>
      </c>
      <c r="F413" s="223"/>
      <c r="G413" s="136">
        <v>-8.0645161289999998E-4</v>
      </c>
      <c r="H413" s="136">
        <v>-1.3879250520000001E-2</v>
      </c>
      <c r="I413" s="136">
        <v>-1.4789175579999999E-2</v>
      </c>
      <c r="J413" s="223"/>
      <c r="K413" s="136">
        <v>1.7422882319999999E-2</v>
      </c>
      <c r="L413" s="136">
        <v>2.0390824129999999E-2</v>
      </c>
      <c r="M413" s="136">
        <v>3.1559194809999999E-3</v>
      </c>
      <c r="N413" s="133"/>
      <c r="O413" s="40">
        <v>2.7458864610338127E-2</v>
      </c>
      <c r="P413" s="40">
        <v>2.4860080697644105E-2</v>
      </c>
      <c r="Q413" s="40">
        <v>-3.9110154287764612E-2</v>
      </c>
      <c r="S413" s="136">
        <v>-3.1897926629999998E-3</v>
      </c>
      <c r="T413" s="136">
        <v>-1.142560374E-2</v>
      </c>
      <c r="U413" s="136">
        <v>1.004016064E-2</v>
      </c>
    </row>
    <row r="414" spans="3:21" ht="16.2" thickBot="1" x14ac:dyDescent="0.35">
      <c r="C414" s="136">
        <v>-1.7625553200000001E-2</v>
      </c>
      <c r="D414" s="136">
        <v>3.9754733510000001E-3</v>
      </c>
      <c r="E414" s="136">
        <v>3.9754733510000001E-3</v>
      </c>
      <c r="F414" s="223"/>
      <c r="G414" s="136">
        <v>1.0895883780000001E-2</v>
      </c>
      <c r="H414" s="136">
        <v>1.055594652E-3</v>
      </c>
      <c r="I414" s="136">
        <v>2.2357074420000001E-2</v>
      </c>
      <c r="J414" s="223"/>
      <c r="K414" s="136">
        <v>-2.2358131140000001E-3</v>
      </c>
      <c r="L414" s="136">
        <v>1.8026644460000001E-2</v>
      </c>
      <c r="M414" s="136">
        <v>-9.7780800950000007E-3</v>
      </c>
      <c r="N414" s="133"/>
      <c r="O414" s="40">
        <v>-5.0978372811534972E-3</v>
      </c>
      <c r="P414" s="40">
        <v>-1.0922021844043681E-2</v>
      </c>
      <c r="Q414" s="40">
        <v>1.064227035100822E-2</v>
      </c>
      <c r="S414" s="136">
        <v>1.066666667E-2</v>
      </c>
      <c r="T414" s="136">
        <v>1.287102706E-2</v>
      </c>
      <c r="U414" s="136">
        <v>-6.3618290260000002E-3</v>
      </c>
    </row>
    <row r="415" spans="3:21" ht="16.2" thickBot="1" x14ac:dyDescent="0.35">
      <c r="C415" s="136">
        <v>-4.309162847E-4</v>
      </c>
      <c r="D415" s="136">
        <v>-3.355704698E-4</v>
      </c>
      <c r="E415" s="136">
        <v>-3.355704698E-4</v>
      </c>
      <c r="F415" s="223"/>
      <c r="G415" s="136">
        <v>4.351297405E-2</v>
      </c>
      <c r="H415" s="136">
        <v>1.230228471E-2</v>
      </c>
      <c r="I415" s="136">
        <v>4.686035614E-3</v>
      </c>
      <c r="J415" s="223"/>
      <c r="K415" s="136">
        <v>4.2455057929999998E-2</v>
      </c>
      <c r="L415" s="136">
        <v>6.3386905490000001E-3</v>
      </c>
      <c r="M415" s="136">
        <v>-1.421088786E-2</v>
      </c>
      <c r="N415" s="133"/>
      <c r="O415" s="40">
        <v>2.5153977537394616E-2</v>
      </c>
      <c r="P415" s="40">
        <v>3.8520801232667101E-3</v>
      </c>
      <c r="Q415" s="40">
        <v>2.7526325512654624E-2</v>
      </c>
      <c r="S415" s="136">
        <v>6.3324538260000002E-3</v>
      </c>
      <c r="T415" s="136">
        <v>9.5954356850000005E-3</v>
      </c>
      <c r="U415" s="136">
        <v>3.1212484990000001E-2</v>
      </c>
    </row>
    <row r="416" spans="3:21" ht="16.2" thickBot="1" x14ac:dyDescent="0.35">
      <c r="C416" s="136">
        <v>2.1515911580000002E-2</v>
      </c>
      <c r="D416" s="136">
        <v>-8.9963074859999992E-3</v>
      </c>
      <c r="E416" s="136">
        <v>-8.9963074859999992E-3</v>
      </c>
      <c r="F416" s="223"/>
      <c r="G416" s="136">
        <v>3.4812547819999998E-2</v>
      </c>
      <c r="H416" s="136">
        <v>1.319444444E-2</v>
      </c>
      <c r="I416" s="136">
        <v>2.456467662E-2</v>
      </c>
      <c r="J416" s="223"/>
      <c r="K416" s="136">
        <v>-2.2180023520000001E-2</v>
      </c>
      <c r="L416" s="136">
        <v>1.3166449930000001E-2</v>
      </c>
      <c r="M416" s="136">
        <v>-1.393667523E-3</v>
      </c>
      <c r="N416" s="133"/>
      <c r="O416" s="40">
        <v>-9.7440298884232616E-3</v>
      </c>
      <c r="P416" s="40">
        <v>5.1163980557686296E-3</v>
      </c>
      <c r="Q416" s="40">
        <v>5.0341603739662202E-3</v>
      </c>
      <c r="S416" s="136">
        <v>6.2926061880000002E-3</v>
      </c>
      <c r="T416" s="136">
        <v>-7.1923966089999999E-3</v>
      </c>
      <c r="U416" s="136">
        <v>-1.08653473E-2</v>
      </c>
    </row>
    <row r="417" spans="3:21" ht="16.2" thickBot="1" x14ac:dyDescent="0.35">
      <c r="C417" s="136">
        <v>-8.3637061189999994E-3</v>
      </c>
      <c r="D417" s="136">
        <v>9.3489600980000004E-3</v>
      </c>
      <c r="E417" s="136">
        <v>9.3489600980000004E-3</v>
      </c>
      <c r="F417" s="223"/>
      <c r="G417" s="136">
        <v>-8.8724584100000007E-3</v>
      </c>
      <c r="H417" s="136">
        <v>-1.7477724470000001E-2</v>
      </c>
      <c r="I417" s="136">
        <v>-4.7951441579999997E-2</v>
      </c>
      <c r="J417" s="223"/>
      <c r="K417" s="136">
        <v>-4.7416724989999999E-3</v>
      </c>
      <c r="L417" s="136">
        <v>-1.6284293280000001E-2</v>
      </c>
      <c r="M417" s="136">
        <v>5.8005146319999997E-3</v>
      </c>
      <c r="N417" s="133"/>
      <c r="O417" s="40">
        <v>-2.0036708473539399E-2</v>
      </c>
      <c r="P417" s="40">
        <v>-3.8432171035886947E-2</v>
      </c>
      <c r="Q417" s="40">
        <v>-8.2289803220035925E-3</v>
      </c>
      <c r="S417" s="136">
        <v>4.5336112560000003E-2</v>
      </c>
      <c r="T417" s="136">
        <v>-1.9663648119999998E-2</v>
      </c>
      <c r="U417" s="136">
        <v>-1.6869360529999999E-2</v>
      </c>
    </row>
    <row r="418" spans="3:21" ht="16.2" thickBot="1" x14ac:dyDescent="0.35">
      <c r="C418" s="136">
        <v>3.791542539E-2</v>
      </c>
      <c r="D418" s="136">
        <v>3.28881133E-3</v>
      </c>
      <c r="E418" s="136">
        <v>3.28881133E-3</v>
      </c>
      <c r="F418" s="223"/>
      <c r="G418" s="136">
        <v>1.2308839990000001E-2</v>
      </c>
      <c r="H418" s="136">
        <v>1.7788629229999998E-2</v>
      </c>
      <c r="I418" s="136">
        <v>4.558495378E-2</v>
      </c>
      <c r="J418" s="223"/>
      <c r="K418" s="136">
        <v>2.0324881140000001E-2</v>
      </c>
      <c r="L418" s="136">
        <v>2.2955231180000001E-2</v>
      </c>
      <c r="M418" s="136">
        <v>2.8184892900000001E-3</v>
      </c>
      <c r="N418" s="133"/>
      <c r="O418" s="40">
        <v>5.0049425107954869E-2</v>
      </c>
      <c r="P418" s="40">
        <v>3.1101111699311727E-2</v>
      </c>
      <c r="Q418" s="40">
        <v>3.6075036075036079E-2</v>
      </c>
      <c r="S418" s="136">
        <v>-2.0438683950000001E-2</v>
      </c>
      <c r="T418" s="136">
        <v>1.108471892E-2</v>
      </c>
      <c r="U418" s="136">
        <v>1.436552275E-2</v>
      </c>
    </row>
    <row r="419" spans="3:21" ht="16.2" thickBot="1" x14ac:dyDescent="0.35">
      <c r="C419" s="136">
        <v>1.274835054E-2</v>
      </c>
      <c r="D419" s="136">
        <v>-1.364731068E-2</v>
      </c>
      <c r="E419" s="136">
        <v>-1.364731068E-2</v>
      </c>
      <c r="F419" s="223"/>
      <c r="G419" s="136">
        <v>1.989683125E-2</v>
      </c>
      <c r="H419" s="136">
        <v>1.7135023990000001E-2</v>
      </c>
      <c r="I419" s="136">
        <v>3.5975609759999999E-2</v>
      </c>
      <c r="J419" s="223"/>
      <c r="K419" s="136">
        <v>-5.737195667E-3</v>
      </c>
      <c r="L419" s="136">
        <v>-1.0761688390000001E-3</v>
      </c>
      <c r="M419" s="136">
        <v>-4.3239503609999999E-5</v>
      </c>
      <c r="N419" s="133"/>
      <c r="O419" s="40">
        <v>-9.3643165039884371E-3</v>
      </c>
      <c r="P419" s="40">
        <v>-5.1341291233464315E-4</v>
      </c>
      <c r="Q419" s="40">
        <v>2.106545961002787E-2</v>
      </c>
      <c r="S419" s="136">
        <v>2.849872774E-2</v>
      </c>
      <c r="T419" s="136">
        <v>1.9838162360000001E-2</v>
      </c>
      <c r="U419" s="136">
        <v>6.1762391819999998E-2</v>
      </c>
    </row>
    <row r="420" spans="3:21" ht="16.2" thickBot="1" x14ac:dyDescent="0.35">
      <c r="C420" s="136">
        <v>8.355110604E-3</v>
      </c>
      <c r="D420" s="136">
        <v>-8.8171459580000007E-3</v>
      </c>
      <c r="E420" s="136">
        <v>-8.8171459580000007E-3</v>
      </c>
      <c r="F420" s="223"/>
      <c r="G420" s="136">
        <v>2.5289017340000001E-2</v>
      </c>
      <c r="H420" s="136">
        <v>-7.0754716979999997E-3</v>
      </c>
      <c r="I420" s="136">
        <v>2.53090053E-2</v>
      </c>
      <c r="J420" s="223"/>
      <c r="K420" s="136">
        <v>3.5773913550000001E-2</v>
      </c>
      <c r="L420" s="136">
        <v>-1.875349134E-3</v>
      </c>
      <c r="M420" s="136">
        <v>-2.2744962380000001E-2</v>
      </c>
      <c r="N420" s="133"/>
      <c r="O420" s="40">
        <v>1.385415624687397E-2</v>
      </c>
      <c r="P420" s="40">
        <v>-2.7224861949402906E-2</v>
      </c>
      <c r="Q420" s="40">
        <v>3.3248081841432274E-3</v>
      </c>
      <c r="S420" s="136">
        <v>-1.385452746E-2</v>
      </c>
      <c r="T420" s="136">
        <v>2.3035577170000001E-3</v>
      </c>
      <c r="U420" s="136">
        <v>-1.111522786E-2</v>
      </c>
    </row>
    <row r="421" spans="3:21" ht="16.2" thickBot="1" x14ac:dyDescent="0.35">
      <c r="C421" s="136">
        <v>1.6024237109999999E-2</v>
      </c>
      <c r="D421" s="136">
        <v>-8.0744491579999994E-3</v>
      </c>
      <c r="E421" s="136">
        <v>-8.0744491579999994E-3</v>
      </c>
      <c r="F421" s="223"/>
      <c r="G421" s="136">
        <v>1.303735025E-2</v>
      </c>
      <c r="H421" s="136">
        <v>1.3573125209999999E-3</v>
      </c>
      <c r="I421" s="136">
        <v>3.6739380019999997E-2</v>
      </c>
      <c r="J421" s="223"/>
      <c r="K421" s="136">
        <v>3.6178536079999997E-2</v>
      </c>
      <c r="L421" s="136">
        <v>0</v>
      </c>
      <c r="M421" s="136">
        <v>-1.424778761E-2</v>
      </c>
      <c r="N421" s="133"/>
      <c r="O421" s="40">
        <v>4.6371663953431461E-3</v>
      </c>
      <c r="P421" s="40">
        <v>5.1485148514851557E-3</v>
      </c>
      <c r="Q421" s="40">
        <v>2.6340385759198088E-3</v>
      </c>
      <c r="S421" s="136">
        <v>4.0140491719999997E-3</v>
      </c>
      <c r="T421" s="136">
        <v>8.4269662919999998E-3</v>
      </c>
      <c r="U421" s="136">
        <v>8.6174597229999993E-3</v>
      </c>
    </row>
    <row r="422" spans="3:21" ht="16.2" thickBot="1" x14ac:dyDescent="0.35">
      <c r="C422" s="136">
        <v>4.6919346149999999E-2</v>
      </c>
      <c r="D422" s="136">
        <v>7.1743929359999997E-3</v>
      </c>
      <c r="E422" s="136">
        <v>7.1743929359999997E-3</v>
      </c>
      <c r="F422" s="223"/>
      <c r="G422" s="136">
        <v>-3.2000000000000001E-2</v>
      </c>
      <c r="H422" s="136">
        <v>-1.084378177E-2</v>
      </c>
      <c r="I422" s="136">
        <v>1.688815061E-2</v>
      </c>
      <c r="J422" s="223"/>
      <c r="K422" s="136">
        <v>6.6737625430000003E-2</v>
      </c>
      <c r="L422" s="136">
        <v>-1.383170098E-2</v>
      </c>
      <c r="M422" s="136">
        <v>-2.262321573E-2</v>
      </c>
      <c r="N422" s="133"/>
      <c r="O422" s="40">
        <v>-4.9594893199115687E-3</v>
      </c>
      <c r="P422" s="40">
        <v>5.1221434200157678E-3</v>
      </c>
      <c r="Q422" s="40">
        <v>-1.2457627118644059E-2</v>
      </c>
      <c r="S422" s="136">
        <v>8.495752124E-3</v>
      </c>
      <c r="T422" s="136">
        <v>1.5446948590000001E-2</v>
      </c>
      <c r="U422" s="136">
        <v>-1.7459138190000001E-2</v>
      </c>
    </row>
    <row r="423" spans="3:21" ht="16.2" thickBot="1" x14ac:dyDescent="0.35">
      <c r="C423" s="136">
        <v>-7.9956075630000008E-3</v>
      </c>
      <c r="D423" s="136">
        <v>-7.3287671229999999E-3</v>
      </c>
      <c r="E423" s="136">
        <v>-7.3287671229999999E-3</v>
      </c>
      <c r="F423" s="223"/>
      <c r="G423" s="136">
        <v>-2.1200143729999999E-2</v>
      </c>
      <c r="H423" s="136">
        <v>6.5090784519999997E-3</v>
      </c>
      <c r="I423" s="136">
        <v>2.7225701060000001E-3</v>
      </c>
      <c r="J423" s="223"/>
      <c r="K423" s="136">
        <v>-1.6877169340000001E-2</v>
      </c>
      <c r="L423" s="136">
        <v>-2.1079087110000001E-3</v>
      </c>
      <c r="M423" s="136">
        <v>-6.2459814460000002E-3</v>
      </c>
      <c r="N423" s="133"/>
      <c r="O423" s="40">
        <v>2.2552309514409698E-2</v>
      </c>
      <c r="P423" s="40">
        <v>1.9600156801255152E-3</v>
      </c>
      <c r="Q423" s="40">
        <v>1.6304814210932612E-3</v>
      </c>
      <c r="S423" s="136">
        <v>1.337958375E-2</v>
      </c>
      <c r="T423" s="136">
        <v>8.7281795509999999E-3</v>
      </c>
      <c r="U423" s="136">
        <v>-4.9149338370000004E-3</v>
      </c>
    </row>
    <row r="424" spans="3:21" ht="16.2" thickBot="1" x14ac:dyDescent="0.35">
      <c r="C424" s="136">
        <v>-2.1378165210000001E-2</v>
      </c>
      <c r="D424" s="136">
        <v>-1.269578417E-2</v>
      </c>
      <c r="E424" s="136">
        <v>-1.269578417E-2</v>
      </c>
      <c r="F424" s="223"/>
      <c r="G424" s="136">
        <v>-2.3494860499999999E-2</v>
      </c>
      <c r="H424" s="136">
        <v>-2.0081688220000001E-2</v>
      </c>
      <c r="I424" s="136">
        <v>-2.4165082809999999E-2</v>
      </c>
      <c r="J424" s="223"/>
      <c r="K424" s="136">
        <v>-3.4134281750000002E-2</v>
      </c>
      <c r="L424" s="136">
        <v>-1.551773165E-2</v>
      </c>
      <c r="M424" s="136">
        <v>2.5972825580000001E-2</v>
      </c>
      <c r="N424" s="133"/>
      <c r="O424" s="40">
        <v>-9.3142222865690502E-3</v>
      </c>
      <c r="P424" s="40">
        <v>4.5383411580594543E-2</v>
      </c>
      <c r="Q424" s="40">
        <v>-1.1223440712817017E-2</v>
      </c>
      <c r="S424" s="136">
        <v>-2.39608802E-2</v>
      </c>
      <c r="T424" s="136">
        <v>-2.1508034610000001E-2</v>
      </c>
      <c r="U424" s="136">
        <v>4.6352583590000003E-2</v>
      </c>
    </row>
    <row r="425" spans="3:21" ht="16.2" thickBot="1" x14ac:dyDescent="0.35">
      <c r="C425" s="136">
        <v>-3.0611523509999999E-2</v>
      </c>
      <c r="D425" s="136">
        <v>-1.1391431969999999E-2</v>
      </c>
      <c r="E425" s="136">
        <v>-1.1391431969999999E-2</v>
      </c>
      <c r="F425" s="223"/>
      <c r="G425" s="136">
        <v>-2.0300751879999999E-2</v>
      </c>
      <c r="H425" s="136">
        <v>9.7255991659999999E-3</v>
      </c>
      <c r="I425" s="136">
        <v>-8.3472454090000002E-3</v>
      </c>
      <c r="J425" s="223"/>
      <c r="K425" s="136">
        <v>-4.6477165569999999E-2</v>
      </c>
      <c r="L425" s="136">
        <v>4.9927790390000004E-3</v>
      </c>
      <c r="M425" s="136">
        <v>4.684684685E-3</v>
      </c>
      <c r="N425" s="133"/>
      <c r="O425" s="40">
        <v>-3.478176149649264E-2</v>
      </c>
      <c r="P425" s="40">
        <v>-1.3473053892215548E-2</v>
      </c>
      <c r="Q425" s="40">
        <v>-7.7982843774372591E-4</v>
      </c>
      <c r="S425" s="136">
        <v>-2.0040080160000001E-2</v>
      </c>
      <c r="T425" s="136">
        <v>-2.0212228400000001E-2</v>
      </c>
      <c r="U425" s="136">
        <v>-3.3042846770000002E-2</v>
      </c>
    </row>
    <row r="426" spans="3:21" ht="16.2" thickBot="1" x14ac:dyDescent="0.35">
      <c r="C426" s="136">
        <v>-1.239789965E-2</v>
      </c>
      <c r="D426" s="136">
        <v>-2.537819878E-2</v>
      </c>
      <c r="E426" s="136">
        <v>-2.537819878E-2</v>
      </c>
      <c r="F426" s="223"/>
      <c r="G426" s="136">
        <v>-1.9570222559999999E-2</v>
      </c>
      <c r="H426" s="136">
        <v>-4.093567251E-2</v>
      </c>
      <c r="I426" s="136">
        <v>-3.6756453420000001E-2</v>
      </c>
      <c r="J426" s="223"/>
      <c r="K426" s="136">
        <v>-5.3970048040000003E-2</v>
      </c>
      <c r="L426" s="136">
        <v>-1.6053539169999999E-2</v>
      </c>
      <c r="M426" s="136">
        <v>2.2731348639999999E-2</v>
      </c>
      <c r="N426" s="133"/>
      <c r="O426" s="40">
        <v>-2.6092661754315152E-2</v>
      </c>
      <c r="P426" s="40">
        <v>-2.0738492665655042E-2</v>
      </c>
      <c r="Q426" s="40">
        <v>-1.8296912937911892E-2</v>
      </c>
      <c r="S426" s="136">
        <v>-3.6298568509999997E-2</v>
      </c>
      <c r="T426" s="136">
        <v>-2.656008252E-2</v>
      </c>
      <c r="U426" s="136">
        <v>-3.1543372139999998E-2</v>
      </c>
    </row>
    <row r="427" spans="3:21" ht="16.2" thickBot="1" x14ac:dyDescent="0.35">
      <c r="C427" s="136">
        <v>-3.2085364050000002E-2</v>
      </c>
      <c r="D427" s="136">
        <v>-3.4815405819999999E-2</v>
      </c>
      <c r="E427" s="136">
        <v>-3.4815405819999999E-2</v>
      </c>
      <c r="F427" s="223"/>
      <c r="G427" s="136">
        <v>-2.5048923680000001E-2</v>
      </c>
      <c r="H427" s="136">
        <v>-3.8737446199999997E-2</v>
      </c>
      <c r="I427" s="136">
        <v>-2.8255170400000001E-2</v>
      </c>
      <c r="J427" s="223"/>
      <c r="K427" s="136">
        <v>-5.2419354840000001E-2</v>
      </c>
      <c r="L427" s="136">
        <v>-2.8124348010000001E-2</v>
      </c>
      <c r="M427" s="136">
        <v>6.575774845E-3</v>
      </c>
      <c r="N427" s="133"/>
      <c r="O427" s="40">
        <v>-5.5449033528527985E-3</v>
      </c>
      <c r="P427" s="40">
        <v>-1.4850206611570138E-2</v>
      </c>
      <c r="Q427" s="40">
        <v>-5.2203868916173457E-2</v>
      </c>
      <c r="S427" s="136">
        <v>-2.2811671089999999E-2</v>
      </c>
      <c r="T427" s="136">
        <v>-4.8211920530000001E-2</v>
      </c>
      <c r="U427" s="136">
        <v>-3.838697169E-2</v>
      </c>
    </row>
    <row r="428" spans="3:21" ht="16.2" thickBot="1" x14ac:dyDescent="0.35">
      <c r="C428" s="136">
        <v>3.4827388899999999E-2</v>
      </c>
      <c r="D428" s="136">
        <v>4.9973698050000001E-2</v>
      </c>
      <c r="E428" s="136">
        <v>4.9973698050000001E-2</v>
      </c>
      <c r="F428" s="223"/>
      <c r="G428" s="136">
        <v>1.6459253310000001E-2</v>
      </c>
      <c r="H428" s="136">
        <v>1.5298507459999999E-2</v>
      </c>
      <c r="I428" s="136">
        <v>1.618705036E-2</v>
      </c>
      <c r="J428" s="223"/>
      <c r="K428" s="136">
        <v>2.8631468350000001E-2</v>
      </c>
      <c r="L428" s="136">
        <v>8.1576574640000003E-3</v>
      </c>
      <c r="M428" s="136">
        <v>-7.229650277E-3</v>
      </c>
      <c r="N428" s="133"/>
      <c r="O428" s="40">
        <v>-3.9082855653986455E-3</v>
      </c>
      <c r="P428" s="40">
        <v>1.08795386027002E-2</v>
      </c>
      <c r="Q428" s="40">
        <v>2.9916123019571372E-2</v>
      </c>
      <c r="S428" s="136">
        <v>1.4115092290000001E-2</v>
      </c>
      <c r="T428" s="136">
        <v>1.280267186E-2</v>
      </c>
      <c r="U428" s="136">
        <v>8.0645161289999998E-4</v>
      </c>
    </row>
    <row r="429" spans="3:21" ht="16.2" thickBot="1" x14ac:dyDescent="0.35">
      <c r="C429" s="136">
        <v>2.8236508399999999E-2</v>
      </c>
      <c r="D429" s="136">
        <v>4.9957056969999997E-2</v>
      </c>
      <c r="E429" s="136">
        <v>4.9957056969999997E-2</v>
      </c>
      <c r="F429" s="223"/>
      <c r="G429" s="136">
        <v>0</v>
      </c>
      <c r="H429" s="136">
        <v>5.5126791619999997E-3</v>
      </c>
      <c r="I429" s="136">
        <v>5.4867256640000001E-2</v>
      </c>
      <c r="J429" s="223"/>
      <c r="K429" s="136">
        <v>6.588355465E-3</v>
      </c>
      <c r="L429" s="136">
        <v>1.3116988200000001E-2</v>
      </c>
      <c r="M429" s="136">
        <v>-8.3790304889999993E-3</v>
      </c>
      <c r="N429" s="133"/>
      <c r="O429" s="40">
        <v>2.2495422443107507E-2</v>
      </c>
      <c r="P429" s="40">
        <v>1.5041493775933565E-2</v>
      </c>
      <c r="Q429" s="40">
        <v>2.1536512532802417E-2</v>
      </c>
      <c r="S429" s="136">
        <v>-2.1413276229999998E-3</v>
      </c>
      <c r="T429" s="136">
        <v>2.4732069250000001E-3</v>
      </c>
      <c r="U429" s="136">
        <v>1.7324738110000001E-2</v>
      </c>
    </row>
    <row r="430" spans="3:21" ht="16.2" thickBot="1" x14ac:dyDescent="0.35">
      <c r="C430" s="136">
        <v>6.4530006449999998E-4</v>
      </c>
      <c r="D430" s="136">
        <v>9.3387866390000004E-3</v>
      </c>
      <c r="E430" s="136">
        <v>9.3387866390000004E-3</v>
      </c>
      <c r="F430" s="223"/>
      <c r="G430" s="136">
        <v>1.698262243E-2</v>
      </c>
      <c r="H430" s="136">
        <v>2.7046783630000001E-2</v>
      </c>
      <c r="I430" s="136">
        <v>8.3892617449999995E-3</v>
      </c>
      <c r="J430" s="223"/>
      <c r="K430" s="136">
        <v>-2.3136638080000001E-2</v>
      </c>
      <c r="L430" s="136">
        <v>1.7108747739999999E-2</v>
      </c>
      <c r="M430" s="136">
        <v>1.7651743050000002E-2</v>
      </c>
      <c r="N430" s="133"/>
      <c r="O430" s="40">
        <v>3.3768227168073212E-3</v>
      </c>
      <c r="P430" s="40">
        <v>-2.8231987736331222E-2</v>
      </c>
      <c r="Q430" s="40">
        <v>-1.0629816635663438E-3</v>
      </c>
      <c r="S430" s="136">
        <v>3.2188841199999999E-3</v>
      </c>
      <c r="T430" s="136">
        <v>5.4824561399999996E-3</v>
      </c>
      <c r="U430" s="136">
        <v>2.9702970299999999E-2</v>
      </c>
    </row>
    <row r="431" spans="3:21" ht="16.2" thickBot="1" x14ac:dyDescent="0.35">
      <c r="C431" s="136">
        <v>-1.429492691E-2</v>
      </c>
      <c r="D431" s="136">
        <v>-1.5060444379999999E-2</v>
      </c>
      <c r="E431" s="136">
        <v>-1.5060444379999999E-2</v>
      </c>
      <c r="F431" s="223"/>
      <c r="G431" s="136">
        <v>-1.2038834950000001E-2</v>
      </c>
      <c r="H431" s="136">
        <v>-1.4234875439999999E-2</v>
      </c>
      <c r="I431" s="136">
        <v>-7.2102052139999999E-3</v>
      </c>
      <c r="J431" s="223"/>
      <c r="K431" s="136">
        <v>-1.563392718E-2</v>
      </c>
      <c r="L431" s="136">
        <v>-1.099355265E-2</v>
      </c>
      <c r="M431" s="136">
        <v>-7.9554840669999998E-3</v>
      </c>
      <c r="N431" s="133"/>
      <c r="O431" s="40">
        <v>-1.5858446790066753E-2</v>
      </c>
      <c r="P431" s="40">
        <v>-1.4065991849612111E-2</v>
      </c>
      <c r="Q431" s="40">
        <v>-1.0818480092223099E-2</v>
      </c>
      <c r="S431" s="136">
        <v>-1.7647058819999999E-2</v>
      </c>
      <c r="T431" s="136">
        <v>-8.7241003270000003E-3</v>
      </c>
      <c r="U431" s="136">
        <v>-2.0384615379999999E-2</v>
      </c>
    </row>
    <row r="432" spans="3:21" ht="16.2" thickBot="1" x14ac:dyDescent="0.35">
      <c r="C432" s="136">
        <v>-8.5050703299999995E-3</v>
      </c>
      <c r="D432" s="136">
        <v>-1.343938563E-2</v>
      </c>
      <c r="E432" s="136">
        <v>-1.343938563E-2</v>
      </c>
      <c r="F432" s="223"/>
      <c r="G432" s="136">
        <v>-3.9308176099999998E-3</v>
      </c>
      <c r="H432" s="136">
        <v>-8.3032490970000004E-3</v>
      </c>
      <c r="I432" s="136">
        <v>1.145251397E-2</v>
      </c>
      <c r="J432" s="223"/>
      <c r="K432" s="136">
        <v>-8.1257914730000005E-3</v>
      </c>
      <c r="L432" s="136">
        <v>-6.2682824910000002E-4</v>
      </c>
      <c r="M432" s="136">
        <v>1.673970202E-2</v>
      </c>
      <c r="N432" s="133"/>
      <c r="O432" s="40">
        <v>-1.7564766839378285E-2</v>
      </c>
      <c r="P432" s="40">
        <v>2.5333333333333028E-3</v>
      </c>
      <c r="Q432" s="40">
        <v>5.6476916181085581E-3</v>
      </c>
      <c r="S432" s="136">
        <v>3.810560697E-3</v>
      </c>
      <c r="T432" s="136">
        <v>2.1177117709999999E-2</v>
      </c>
      <c r="U432" s="136">
        <v>-1.020808795E-2</v>
      </c>
    </row>
    <row r="433" spans="3:21" ht="16.2" thickBot="1" x14ac:dyDescent="0.35">
      <c r="C433" s="136">
        <v>1.151068588E-2</v>
      </c>
      <c r="D433" s="136">
        <v>-4.038087295E-2</v>
      </c>
      <c r="E433" s="136">
        <v>-4.038087295E-2</v>
      </c>
      <c r="F433" s="223"/>
      <c r="G433" s="136">
        <v>2.0520915550000001E-2</v>
      </c>
      <c r="H433" s="136">
        <v>1.5653440120000001E-2</v>
      </c>
      <c r="I433" s="136">
        <v>1.8779342720000002E-2</v>
      </c>
      <c r="J433" s="223"/>
      <c r="K433" s="136">
        <v>3.2450260670000002E-2</v>
      </c>
      <c r="L433" s="136">
        <v>9.4083211370000006E-3</v>
      </c>
      <c r="M433" s="136">
        <v>2.517024394E-2</v>
      </c>
      <c r="N433" s="133"/>
      <c r="O433" s="40">
        <v>2.8479510574336796E-2</v>
      </c>
      <c r="P433" s="40">
        <v>1.861949727357369E-2</v>
      </c>
      <c r="Q433" s="40">
        <v>5.0811196291673487E-3</v>
      </c>
      <c r="S433" s="136">
        <v>1.7353579179999998E-2</v>
      </c>
      <c r="T433" s="136">
        <v>5.1171559390000001E-3</v>
      </c>
      <c r="U433" s="136">
        <v>2.4593415309999998E-2</v>
      </c>
    </row>
    <row r="434" spans="3:21" ht="16.2" thickBot="1" x14ac:dyDescent="0.35">
      <c r="C434" s="136">
        <v>1.532997499E-2</v>
      </c>
      <c r="D434" s="136">
        <v>2.6870428040000002E-2</v>
      </c>
      <c r="E434" s="136">
        <v>2.6870428040000002E-2</v>
      </c>
      <c r="F434" s="223"/>
      <c r="G434" s="136">
        <v>4.6403712299999999E-3</v>
      </c>
      <c r="H434" s="136">
        <v>-4.3010752689999999E-3</v>
      </c>
      <c r="I434" s="136">
        <v>-1.6806722690000001E-2</v>
      </c>
      <c r="J434" s="223"/>
      <c r="K434" s="136">
        <v>3.9674361090000004E-3</v>
      </c>
      <c r="L434" s="136">
        <v>-4.7638773819999999E-3</v>
      </c>
      <c r="M434" s="136">
        <v>1.765744556E-3</v>
      </c>
      <c r="N434" s="133"/>
      <c r="O434" s="40">
        <v>8.4098251371725E-3</v>
      </c>
      <c r="P434" s="40">
        <v>-6.7893980937460529E-3</v>
      </c>
      <c r="Q434" s="40">
        <v>-9.933481152993388E-3</v>
      </c>
      <c r="S434" s="136">
        <v>-5.3304904050000001E-4</v>
      </c>
      <c r="T434" s="136">
        <v>6.8863879959999999E-2</v>
      </c>
      <c r="U434" s="136">
        <v>-6.9686411150000002E-3</v>
      </c>
    </row>
    <row r="435" spans="3:21" ht="16.2" thickBot="1" x14ac:dyDescent="0.35">
      <c r="C435" s="136">
        <v>-2.4628783549999998E-3</v>
      </c>
      <c r="D435" s="136">
        <v>-1.036817605E-2</v>
      </c>
      <c r="E435" s="136">
        <v>-1.036817605E-2</v>
      </c>
      <c r="F435" s="223"/>
      <c r="G435" s="136">
        <v>-1.539645881E-3</v>
      </c>
      <c r="H435" s="136">
        <v>1.1519078469999999E-2</v>
      </c>
      <c r="I435" s="136">
        <v>1.323407775E-2</v>
      </c>
      <c r="J435" s="223"/>
      <c r="K435" s="136">
        <v>-8.2114447009999994E-3</v>
      </c>
      <c r="L435" s="136">
        <v>-2.0395421439999999E-3</v>
      </c>
      <c r="M435" s="136">
        <v>-3.3238207149999997E-2</v>
      </c>
      <c r="N435" s="133"/>
      <c r="O435" s="40">
        <v>5.6801423849478679E-2</v>
      </c>
      <c r="P435" s="40">
        <v>4.9691074010779566E-2</v>
      </c>
      <c r="Q435" s="40">
        <v>-1.3705993012631024E-2</v>
      </c>
      <c r="S435" s="136">
        <v>4.7999999999999996E-3</v>
      </c>
      <c r="T435" s="136">
        <v>-3.1085485079999999E-2</v>
      </c>
      <c r="U435" s="136">
        <v>1.481481481E-2</v>
      </c>
    </row>
    <row r="436" spans="3:21" ht="16.2" thickBot="1" x14ac:dyDescent="0.35">
      <c r="C436" s="136">
        <v>4.8019465419999997E-2</v>
      </c>
      <c r="D436" s="136">
        <v>2.9648635159999999E-2</v>
      </c>
      <c r="E436" s="136">
        <v>2.9648635159999999E-2</v>
      </c>
      <c r="F436" s="223"/>
      <c r="G436" s="136">
        <v>3.855050116E-3</v>
      </c>
      <c r="H436" s="136">
        <v>1.3523131670000001E-2</v>
      </c>
      <c r="I436" s="136">
        <v>-7.0748299320000001E-3</v>
      </c>
      <c r="J436" s="223"/>
      <c r="K436" s="136">
        <v>2.1164294949999999E-2</v>
      </c>
      <c r="L436" s="136">
        <v>1.6975308639999999E-2</v>
      </c>
      <c r="M436" s="136">
        <v>-4.4235110260000002E-2</v>
      </c>
      <c r="N436" s="133"/>
      <c r="O436" s="40">
        <v>-2.3000673659897858E-2</v>
      </c>
      <c r="P436" s="40">
        <v>6.8879148403257536E-3</v>
      </c>
      <c r="Q436" s="40">
        <v>9.5367847411445186E-3</v>
      </c>
      <c r="S436" s="136">
        <v>1.539278132E-2</v>
      </c>
      <c r="T436" s="136">
        <v>7.2445019400000001E-3</v>
      </c>
      <c r="U436" s="136">
        <v>1.2293507489999999E-2</v>
      </c>
    </row>
    <row r="437" spans="3:21" ht="16.2" thickBot="1" x14ac:dyDescent="0.35">
      <c r="C437" s="136">
        <v>-1.307658165E-2</v>
      </c>
      <c r="D437" s="136">
        <v>-3.876237281E-3</v>
      </c>
      <c r="E437" s="136">
        <v>-3.876237281E-3</v>
      </c>
      <c r="F437" s="223"/>
      <c r="G437" s="136">
        <v>5.1459293390000001E-2</v>
      </c>
      <c r="H437" s="136">
        <v>4.5646067420000002E-3</v>
      </c>
      <c r="I437" s="136">
        <v>2.9597149900000001E-2</v>
      </c>
      <c r="J437" s="223"/>
      <c r="K437" s="136">
        <v>3.2177966959999998E-2</v>
      </c>
      <c r="L437" s="136">
        <v>1.1524422750000001E-2</v>
      </c>
      <c r="M437" s="136">
        <v>5.4957532819999997E-3</v>
      </c>
      <c r="N437" s="133"/>
      <c r="O437" s="40">
        <v>-1.1623325453112754E-2</v>
      </c>
      <c r="P437" s="40">
        <v>-2.1890547263681653E-2</v>
      </c>
      <c r="Q437" s="40">
        <v>2.7890238416554154E-2</v>
      </c>
      <c r="S437" s="136">
        <v>-4.1819132250000002E-3</v>
      </c>
      <c r="T437" s="136">
        <v>5.7282301569999999E-2</v>
      </c>
      <c r="U437" s="136">
        <v>5.844402277E-2</v>
      </c>
    </row>
    <row r="438" spans="3:21" ht="16.2" thickBot="1" x14ac:dyDescent="0.35">
      <c r="C438" s="136">
        <v>-1.6674738809999999E-2</v>
      </c>
      <c r="D438" s="136">
        <v>-4.8641512059999998E-3</v>
      </c>
      <c r="E438" s="136">
        <v>-4.8641512059999998E-3</v>
      </c>
      <c r="F438" s="223"/>
      <c r="G438" s="136">
        <v>4.0905770639999998E-2</v>
      </c>
      <c r="H438" s="136">
        <v>3.3205173019999999E-2</v>
      </c>
      <c r="I438" s="136">
        <v>4.5248868779999996E-3</v>
      </c>
      <c r="J438" s="223"/>
      <c r="K438" s="136">
        <v>1.29117777E-2</v>
      </c>
      <c r="L438" s="136">
        <v>9.9740512490000006E-3</v>
      </c>
      <c r="M438" s="136">
        <v>1.332550366E-2</v>
      </c>
      <c r="N438" s="133"/>
      <c r="O438" s="40">
        <v>8.5210285030895647E-3</v>
      </c>
      <c r="P438" s="40">
        <v>-2.1744659206510603E-2</v>
      </c>
      <c r="Q438" s="40">
        <v>5.5142231947483194E-3</v>
      </c>
      <c r="S438" s="136">
        <v>6.3517060370000003E-2</v>
      </c>
      <c r="T438" s="136">
        <v>-9.9611273080000007E-3</v>
      </c>
      <c r="U438" s="136">
        <v>-1.936177842E-2</v>
      </c>
    </row>
    <row r="439" spans="3:21" ht="16.2" thickBot="1" x14ac:dyDescent="0.35">
      <c r="C439" s="136">
        <v>5.7029271040000003E-2</v>
      </c>
      <c r="D439" s="136">
        <v>4.9996508619999998E-2</v>
      </c>
      <c r="E439" s="136">
        <v>4.9996508619999998E-2</v>
      </c>
      <c r="F439" s="223"/>
      <c r="G439" s="136">
        <v>-1.473684211E-2</v>
      </c>
      <c r="H439" s="136">
        <v>1.725304465E-2</v>
      </c>
      <c r="I439" s="136">
        <v>-7.1542130369999998E-3</v>
      </c>
      <c r="J439" s="223"/>
      <c r="K439" s="136">
        <v>-2.287708414E-2</v>
      </c>
      <c r="L439" s="136">
        <v>3.211561622E-3</v>
      </c>
      <c r="M439" s="136">
        <v>1.3105692509999999E-2</v>
      </c>
      <c r="N439" s="133"/>
      <c r="O439" s="40">
        <v>2.8262265922229267E-2</v>
      </c>
      <c r="P439" s="40">
        <v>-7.7992980631744245E-3</v>
      </c>
      <c r="Q439" s="40">
        <v>2.5069637883008443E-2</v>
      </c>
      <c r="S439" s="136">
        <v>-3.2082922010000001E-2</v>
      </c>
      <c r="T439" s="136">
        <v>-2.9938650309999999E-2</v>
      </c>
      <c r="U439" s="136">
        <v>3.65630713E-3</v>
      </c>
    </row>
    <row r="440" spans="3:21" ht="16.2" thickBot="1" x14ac:dyDescent="0.35">
      <c r="C440" s="136">
        <v>-1.3879181230000001E-2</v>
      </c>
      <c r="D440" s="136">
        <v>-2.9261155819999998E-3</v>
      </c>
      <c r="E440" s="136">
        <v>-2.9261155819999998E-3</v>
      </c>
      <c r="F440" s="223"/>
      <c r="G440" s="136">
        <v>-7.1225071230000001E-3</v>
      </c>
      <c r="H440" s="136">
        <v>2.9930162949999999E-3</v>
      </c>
      <c r="I440" s="136">
        <v>3.3360021349999998E-2</v>
      </c>
      <c r="J440" s="223"/>
      <c r="K440" s="136">
        <v>-7.5892857140000001E-3</v>
      </c>
      <c r="L440" s="136">
        <v>2.400960384E-4</v>
      </c>
      <c r="M440" s="136">
        <v>1.4740176880000001E-2</v>
      </c>
      <c r="N440" s="133"/>
      <c r="O440" s="40">
        <v>9.2739416654654665E-3</v>
      </c>
      <c r="P440" s="40">
        <v>7.86060526660564E-3</v>
      </c>
      <c r="Q440" s="40">
        <v>-1.2143342391304405E-2</v>
      </c>
      <c r="S440" s="136">
        <v>-1.121876594E-2</v>
      </c>
      <c r="T440" s="136">
        <v>2.4285352900000001E-2</v>
      </c>
      <c r="U440" s="136">
        <v>4.5537340619999998E-2</v>
      </c>
    </row>
    <row r="441" spans="3:21" ht="16.2" thickBot="1" x14ac:dyDescent="0.35">
      <c r="C441" s="136">
        <v>-1.2353179420000001E-2</v>
      </c>
      <c r="D441" s="136">
        <v>-1.073834456E-2</v>
      </c>
      <c r="E441" s="136">
        <v>-1.073834456E-2</v>
      </c>
      <c r="F441" s="223"/>
      <c r="G441" s="136">
        <v>7.8909612630000001E-2</v>
      </c>
      <c r="H441" s="136">
        <v>4.1445623340000001E-2</v>
      </c>
      <c r="I441" s="136">
        <v>8.9617768599999995E-2</v>
      </c>
      <c r="J441" s="223"/>
      <c r="K441" s="136">
        <v>1.849352727E-3</v>
      </c>
      <c r="L441" s="136">
        <v>1.6882701230000002E-2</v>
      </c>
      <c r="M441" s="136">
        <v>4.769751106E-4</v>
      </c>
      <c r="N441" s="133"/>
      <c r="O441" s="40">
        <v>-4.2848981146448297E-3</v>
      </c>
      <c r="P441" s="40">
        <v>5.5894969452748291E-3</v>
      </c>
      <c r="Q441" s="40">
        <v>-2.4929081062493945E-3</v>
      </c>
      <c r="S441" s="136">
        <v>3.094378546E-3</v>
      </c>
      <c r="T441" s="136">
        <v>3.9515929859999998E-3</v>
      </c>
      <c r="U441" s="136">
        <v>-6.9686411150000002E-3</v>
      </c>
    </row>
    <row r="442" spans="3:21" ht="16.2" thickBot="1" x14ac:dyDescent="0.35">
      <c r="C442" s="136">
        <v>1.541248035E-2</v>
      </c>
      <c r="D442" s="136">
        <v>1.935005394E-2</v>
      </c>
      <c r="E442" s="136">
        <v>1.935005394E-2</v>
      </c>
      <c r="F442" s="223"/>
      <c r="G442" s="136">
        <v>4.2553191490000003E-2</v>
      </c>
      <c r="H442" s="136">
        <v>8.2776185930000003E-3</v>
      </c>
      <c r="I442" s="136">
        <v>9.9786679310000001E-2</v>
      </c>
      <c r="J442" s="223"/>
      <c r="K442" s="136">
        <v>-2.2949511079999999E-3</v>
      </c>
      <c r="L442" s="136">
        <v>-1.3494374070000001E-2</v>
      </c>
      <c r="M442" s="136">
        <v>1.018506479E-2</v>
      </c>
      <c r="N442" s="133"/>
      <c r="O442" s="40">
        <v>4.0164483121354552E-3</v>
      </c>
      <c r="P442" s="40">
        <v>9.6949327817993803E-3</v>
      </c>
      <c r="Q442" s="40">
        <v>7.4974146845914365E-3</v>
      </c>
      <c r="S442" s="136">
        <v>5.1413881749999999E-3</v>
      </c>
      <c r="T442" s="136">
        <v>2.2632226320000001E-2</v>
      </c>
      <c r="U442" s="136">
        <v>1.684210526E-2</v>
      </c>
    </row>
    <row r="443" spans="3:21" ht="16.2" thickBot="1" x14ac:dyDescent="0.35">
      <c r="C443" s="136">
        <v>-4.2742234039999999E-3</v>
      </c>
      <c r="D443" s="136">
        <v>4.9937165159999998E-2</v>
      </c>
      <c r="E443" s="136">
        <v>4.9937165159999998E-2</v>
      </c>
      <c r="F443" s="223"/>
      <c r="G443" s="136">
        <v>-2.7104591840000001E-2</v>
      </c>
      <c r="H443" s="136">
        <v>1.6419324280000001E-2</v>
      </c>
      <c r="I443" s="136">
        <v>-5.0646551720000002E-2</v>
      </c>
      <c r="J443" s="223"/>
      <c r="K443" s="136">
        <v>-5.0005000500000004E-3</v>
      </c>
      <c r="L443" s="136">
        <v>-5.3439680959999998E-3</v>
      </c>
      <c r="M443" s="136">
        <v>-2.1451862019999999E-3</v>
      </c>
      <c r="N443" s="133"/>
      <c r="O443" s="40">
        <v>-1.6668254119439946E-3</v>
      </c>
      <c r="P443" s="40">
        <v>-1.2802458071949815E-2</v>
      </c>
      <c r="Q443" s="40">
        <v>-3.3187922333418829E-2</v>
      </c>
      <c r="S443" s="136">
        <v>-1.3810741689999999E-2</v>
      </c>
      <c r="T443" s="136">
        <v>1.130623045E-2</v>
      </c>
      <c r="U443" s="136">
        <v>0.13871635609999999</v>
      </c>
    </row>
    <row r="444" spans="3:21" ht="16.2" thickBot="1" x14ac:dyDescent="0.35">
      <c r="C444" s="136">
        <v>5.2998039609999999E-2</v>
      </c>
      <c r="D444" s="136">
        <v>4.9955902730000001E-2</v>
      </c>
      <c r="E444" s="136">
        <v>4.9955902730000001E-2</v>
      </c>
      <c r="F444" s="223"/>
      <c r="G444" s="136">
        <v>-1.3438216980000001E-2</v>
      </c>
      <c r="H444" s="136">
        <v>2.4852438649999999E-2</v>
      </c>
      <c r="I444" s="136">
        <v>6.8104426790000004E-4</v>
      </c>
      <c r="J444" s="223"/>
      <c r="K444" s="136">
        <v>-2.6434817570000001E-2</v>
      </c>
      <c r="L444" s="136">
        <v>2.2653462169999999E-2</v>
      </c>
      <c r="M444" s="136">
        <v>8.9431593430000008E-3</v>
      </c>
      <c r="N444" s="133"/>
      <c r="O444" s="40">
        <v>1.8938129084577499E-2</v>
      </c>
      <c r="P444" s="40">
        <v>4.7594345739852183E-2</v>
      </c>
      <c r="Q444" s="40">
        <v>1.4951782712554169E-2</v>
      </c>
      <c r="S444" s="136">
        <v>0</v>
      </c>
      <c r="T444" s="136">
        <v>-1.2607040910000001E-2</v>
      </c>
      <c r="U444" s="136">
        <v>-3.545454545E-2</v>
      </c>
    </row>
    <row r="445" spans="3:21" ht="16.2" thickBot="1" x14ac:dyDescent="0.35">
      <c r="C445" s="136">
        <v>-7.8320600890000001E-3</v>
      </c>
      <c r="D445" s="136">
        <v>-1.7399652009999999E-2</v>
      </c>
      <c r="E445" s="136">
        <v>-1.7399652009999999E-2</v>
      </c>
      <c r="F445" s="223"/>
      <c r="G445" s="136">
        <v>6.3122923589999996E-3</v>
      </c>
      <c r="H445" s="136">
        <v>-6.0624431649999996E-3</v>
      </c>
      <c r="I445" s="136">
        <v>2.9264972779999999E-2</v>
      </c>
      <c r="J445" s="223"/>
      <c r="K445" s="136">
        <v>1.879000619E-2</v>
      </c>
      <c r="L445" s="136">
        <v>-3.4893750490000001E-3</v>
      </c>
      <c r="M445" s="136">
        <v>-8.3525100139999996E-3</v>
      </c>
      <c r="N445" s="133"/>
      <c r="O445" s="40">
        <v>7.5842696629212633E-3</v>
      </c>
      <c r="P445" s="40">
        <v>5.6697202277791514E-2</v>
      </c>
      <c r="Q445" s="40">
        <v>6.4504881450488188E-2</v>
      </c>
      <c r="S445" s="136">
        <v>3.6307053939999999E-3</v>
      </c>
      <c r="T445" s="136">
        <v>-1.132257287E-2</v>
      </c>
      <c r="U445" s="136">
        <v>-1.1310084830000001E-2</v>
      </c>
    </row>
    <row r="446" spans="3:21" ht="16.2" thickBot="1" x14ac:dyDescent="0.35">
      <c r="C446" s="136">
        <v>-1.617599482E-4</v>
      </c>
      <c r="D446" s="136">
        <v>4.9948097939999998E-2</v>
      </c>
      <c r="E446" s="136">
        <v>4.9948097939999998E-2</v>
      </c>
      <c r="F446" s="223"/>
      <c r="G446" s="136">
        <v>7.2631231429999997E-3</v>
      </c>
      <c r="H446" s="136">
        <v>-1.7688319609999999E-2</v>
      </c>
      <c r="I446" s="136">
        <v>-1.1020498129999999E-3</v>
      </c>
      <c r="J446" s="223"/>
      <c r="K446" s="136">
        <v>8.9683826509999991E-3</v>
      </c>
      <c r="L446" s="136">
        <v>2.580949758E-2</v>
      </c>
      <c r="M446" s="136">
        <v>2.9093253119999999E-2</v>
      </c>
      <c r="N446" s="133"/>
      <c r="O446" s="40">
        <v>1.3939224979091164E-3</v>
      </c>
      <c r="P446" s="40">
        <v>-5.154639175257705E-3</v>
      </c>
      <c r="Q446" s="40">
        <v>-6.2233868326236905E-3</v>
      </c>
      <c r="S446" s="136">
        <v>5.3229974159999999E-2</v>
      </c>
      <c r="T446" s="136">
        <v>3.2407407409999998E-2</v>
      </c>
      <c r="U446" s="136">
        <v>1.6841436290000001E-2</v>
      </c>
    </row>
    <row r="447" spans="3:21" ht="16.2" thickBot="1" x14ac:dyDescent="0.35">
      <c r="C447" s="136">
        <v>4.1093674160000001E-3</v>
      </c>
      <c r="D447" s="136">
        <v>4.995638267E-2</v>
      </c>
      <c r="E447" s="136">
        <v>4.995638267E-2</v>
      </c>
      <c r="F447" s="223"/>
      <c r="G447" s="136">
        <v>2.1960013109999999E-2</v>
      </c>
      <c r="H447" s="136">
        <v>2.980440857E-2</v>
      </c>
      <c r="I447" s="136">
        <v>-3.530450132E-3</v>
      </c>
      <c r="J447" s="223"/>
      <c r="K447" s="136">
        <v>2.4757695980000001E-2</v>
      </c>
      <c r="L447" s="136">
        <v>-1.3730679250000001E-2</v>
      </c>
      <c r="M447" s="136">
        <v>-1.5993652649999999E-2</v>
      </c>
      <c r="N447" s="133"/>
      <c r="O447" s="40">
        <v>-1.9023756495916433E-3</v>
      </c>
      <c r="P447" s="40">
        <v>-8.0075365049459123E-3</v>
      </c>
      <c r="Q447" s="40">
        <v>1.33487145682268E-2</v>
      </c>
      <c r="S447" s="136">
        <v>-1.4720314030000001E-3</v>
      </c>
      <c r="T447" s="136">
        <v>5.6643851780000002E-3</v>
      </c>
      <c r="U447" s="136">
        <v>9.3749999999999997E-3</v>
      </c>
    </row>
    <row r="448" spans="3:21" ht="16.2" thickBot="1" x14ac:dyDescent="0.35">
      <c r="C448" s="136">
        <v>-4.2633410670000003E-2</v>
      </c>
      <c r="D448" s="136">
        <v>-4.9961227429999998E-2</v>
      </c>
      <c r="E448" s="136">
        <v>-4.9961227429999998E-2</v>
      </c>
      <c r="F448" s="223"/>
      <c r="G448" s="136">
        <v>1.122514432E-2</v>
      </c>
      <c r="H448" s="136">
        <v>-1.205908954E-2</v>
      </c>
      <c r="I448" s="136">
        <v>3.4100974309999997E-2</v>
      </c>
      <c r="J448" s="223"/>
      <c r="K448" s="136">
        <v>-2.616877389E-2</v>
      </c>
      <c r="L448" s="136">
        <v>-1.796616761E-2</v>
      </c>
      <c r="M448" s="136">
        <v>-8.0207095570000008E-3</v>
      </c>
      <c r="N448" s="133"/>
      <c r="O448" s="40">
        <v>-1.2598205569243601E-2</v>
      </c>
      <c r="P448" s="40">
        <v>-2.6946818613485236E-2</v>
      </c>
      <c r="Q448" s="40">
        <v>-2.8378598146040081E-2</v>
      </c>
      <c r="S448" s="136">
        <v>-1.474201474E-2</v>
      </c>
      <c r="T448" s="136">
        <v>2.4642102789999999E-2</v>
      </c>
      <c r="U448" s="136">
        <v>4.0247678019999997E-3</v>
      </c>
    </row>
    <row r="449" spans="3:21" ht="16.2" thickBot="1" x14ac:dyDescent="0.35">
      <c r="C449" s="136">
        <v>2.5682453130000001E-2</v>
      </c>
      <c r="D449" s="136">
        <v>-2.460354478E-2</v>
      </c>
      <c r="E449" s="136">
        <v>-2.460354478E-2</v>
      </c>
      <c r="F449" s="223"/>
      <c r="G449" s="136">
        <v>3.8693307959999999E-2</v>
      </c>
      <c r="H449" s="136">
        <v>3.9060115960000003E-2</v>
      </c>
      <c r="I449" s="136">
        <v>-1.5845824410000001E-2</v>
      </c>
      <c r="J449" s="223"/>
      <c r="K449" s="136">
        <v>3.522544283E-3</v>
      </c>
      <c r="L449" s="136">
        <v>-6.0982853519999996E-3</v>
      </c>
      <c r="M449" s="136">
        <v>-2.870588235E-2</v>
      </c>
      <c r="N449" s="133"/>
      <c r="O449" s="40">
        <v>-1.7137476459510401E-2</v>
      </c>
      <c r="P449" s="40">
        <v>2.2447236793949048E-2</v>
      </c>
      <c r="Q449" s="40">
        <v>1.2302284710017566E-2</v>
      </c>
      <c r="S449" s="136">
        <v>4.9875311720000003E-4</v>
      </c>
      <c r="T449" s="136">
        <v>1.0765002290000001E-2</v>
      </c>
      <c r="U449" s="136">
        <v>2.6518655570000001E-2</v>
      </c>
    </row>
    <row r="450" spans="3:21" ht="16.2" thickBot="1" x14ac:dyDescent="0.35">
      <c r="C450" s="136">
        <v>-4.8437910209999997E-2</v>
      </c>
      <c r="D450" s="136">
        <v>4.9970113570000002E-2</v>
      </c>
      <c r="E450" s="136">
        <v>4.9970113570000002E-2</v>
      </c>
      <c r="F450" s="223"/>
      <c r="G450" s="136">
        <v>-2.0763358780000001E-2</v>
      </c>
      <c r="H450" s="136">
        <v>-1.9970631419999999E-2</v>
      </c>
      <c r="I450" s="136">
        <v>-1.218450827E-2</v>
      </c>
      <c r="J450" s="223"/>
      <c r="K450" s="136">
        <v>-1.8954969410000001E-2</v>
      </c>
      <c r="L450" s="136">
        <v>-9.960556196999999E-4</v>
      </c>
      <c r="M450" s="136">
        <v>-2.0216701900000002E-2</v>
      </c>
      <c r="N450" s="133"/>
      <c r="O450" s="40">
        <v>-8.1912243724851074E-3</v>
      </c>
      <c r="P450" s="40">
        <v>4.5340651473570626E-3</v>
      </c>
      <c r="Q450" s="40">
        <v>-2.3974867724867069E-3</v>
      </c>
      <c r="S450" s="136">
        <v>-3.4895314059999998E-3</v>
      </c>
      <c r="T450" s="136">
        <v>8.6109222750000002E-3</v>
      </c>
      <c r="U450" s="136">
        <v>-1.1414839289999999E-2</v>
      </c>
    </row>
    <row r="451" spans="3:21" ht="16.2" thickBot="1" x14ac:dyDescent="0.35">
      <c r="C451" s="136">
        <v>-5.2041660920000003E-2</v>
      </c>
      <c r="D451" s="136">
        <v>-4.3493111690000003E-2</v>
      </c>
      <c r="E451" s="136">
        <v>-4.3493111690000003E-2</v>
      </c>
      <c r="F451" s="223"/>
      <c r="G451" s="136">
        <v>-1.527907702E-2</v>
      </c>
      <c r="H451" s="136">
        <v>-1.9178903210000001E-2</v>
      </c>
      <c r="I451" s="136">
        <v>-7.9515418500000004E-2</v>
      </c>
      <c r="J451" s="223"/>
      <c r="K451" s="136">
        <v>-7.2582294010000003E-3</v>
      </c>
      <c r="L451" s="136">
        <v>-4.901491585E-2</v>
      </c>
      <c r="M451" s="136">
        <v>2.1802652280000001E-2</v>
      </c>
      <c r="N451" s="133"/>
      <c r="O451" s="40">
        <v>-2.8254044916686791E-2</v>
      </c>
      <c r="P451" s="40">
        <v>-7.3642950469177404E-3</v>
      </c>
      <c r="Q451" s="40">
        <v>-3.0662136405071705E-2</v>
      </c>
      <c r="S451" s="136">
        <v>-3.0515257630000001E-2</v>
      </c>
      <c r="T451" s="136">
        <v>-2.314086722E-2</v>
      </c>
      <c r="U451" s="136">
        <v>-5.5910057729999997E-2</v>
      </c>
    </row>
    <row r="452" spans="3:21" ht="16.2" thickBot="1" x14ac:dyDescent="0.35">
      <c r="C452" s="136">
        <v>-5.8936952010000002E-2</v>
      </c>
      <c r="D452" s="136">
        <v>-4.9994048329999999E-2</v>
      </c>
      <c r="E452" s="136">
        <v>-4.9994048329999999E-2</v>
      </c>
      <c r="F452" s="223"/>
      <c r="G452" s="136">
        <v>-5.3198226729999999E-2</v>
      </c>
      <c r="H452" s="136">
        <v>1.252673388E-2</v>
      </c>
      <c r="I452" s="136">
        <v>-7.5376884419999998E-2</v>
      </c>
      <c r="J452" s="223"/>
      <c r="K452" s="136">
        <v>-4.2580578729999999E-2</v>
      </c>
      <c r="L452" s="136">
        <v>-4.0260012580000002E-3</v>
      </c>
      <c r="M452" s="136">
        <v>-8.9749230089999996E-3</v>
      </c>
      <c r="N452" s="133"/>
      <c r="O452" s="40">
        <v>-5.8548707753479104E-2</v>
      </c>
      <c r="P452" s="40">
        <v>-6.7009692473375557E-2</v>
      </c>
      <c r="Q452" s="40">
        <v>-6.0271864580661687E-2</v>
      </c>
      <c r="S452" s="136">
        <v>-3.50877193E-2</v>
      </c>
      <c r="T452" s="136">
        <v>-5.9797608100000003E-2</v>
      </c>
      <c r="U452" s="136">
        <v>-8.9475378179999995E-2</v>
      </c>
    </row>
    <row r="453" spans="3:21" ht="16.2" thickBot="1" x14ac:dyDescent="0.35">
      <c r="C453" s="136">
        <v>-6.5720802570000002E-4</v>
      </c>
      <c r="D453" s="136">
        <v>-1.6288685630000001E-2</v>
      </c>
      <c r="E453" s="136">
        <v>-1.6288685630000001E-2</v>
      </c>
      <c r="F453" s="223"/>
      <c r="G453" s="136">
        <v>7.6923076919999996E-3</v>
      </c>
      <c r="H453" s="136">
        <v>-3.31925166E-3</v>
      </c>
      <c r="I453" s="136">
        <v>3.623188406E-3</v>
      </c>
      <c r="J453" s="223"/>
      <c r="K453" s="136">
        <v>2.323205163E-2</v>
      </c>
      <c r="L453" s="136">
        <v>2.9053854900000001E-3</v>
      </c>
      <c r="M453" s="136">
        <v>6.7033650000000002E-3</v>
      </c>
      <c r="N453" s="133"/>
      <c r="O453" s="40">
        <v>4.0492028296906367E-2</v>
      </c>
      <c r="P453" s="40">
        <v>3.6296011286392184E-2</v>
      </c>
      <c r="Q453" s="40">
        <v>9.0065502183405647E-3</v>
      </c>
      <c r="S453" s="136">
        <v>5.3475935830000002E-3</v>
      </c>
      <c r="T453" s="136">
        <v>7.1428571430000004E-2</v>
      </c>
      <c r="U453" s="136">
        <v>3.9236479320000003E-2</v>
      </c>
    </row>
    <row r="454" spans="3:21" ht="16.2" thickBot="1" x14ac:dyDescent="0.35">
      <c r="C454" s="136">
        <v>-1.1141199229999999E-2</v>
      </c>
      <c r="D454" s="136">
        <v>-2.7448732650000002E-2</v>
      </c>
      <c r="E454" s="136">
        <v>-2.7448732650000002E-2</v>
      </c>
      <c r="F454" s="223"/>
      <c r="G454" s="136">
        <v>-5.9741121809999999E-3</v>
      </c>
      <c r="H454" s="136">
        <v>3.3303057829999999E-3</v>
      </c>
      <c r="I454" s="136">
        <v>8.3032490969999997E-2</v>
      </c>
      <c r="J454" s="223"/>
      <c r="K454" s="136">
        <v>-5.7287013190000001E-3</v>
      </c>
      <c r="L454" s="136">
        <v>-4.4924007049999999E-3</v>
      </c>
      <c r="M454" s="136">
        <v>-4.2995105169999999E-2</v>
      </c>
      <c r="N454" s="133"/>
      <c r="O454" s="40">
        <v>-2.278147039423618E-2</v>
      </c>
      <c r="P454" s="40">
        <v>7.1782178217821577E-3</v>
      </c>
      <c r="Q454" s="40">
        <v>-1.8663781444414329E-2</v>
      </c>
      <c r="S454" s="136">
        <v>-1.7021276599999999E-2</v>
      </c>
      <c r="T454" s="136">
        <v>-1.803652968E-2</v>
      </c>
      <c r="U454" s="136">
        <v>1.700680272E-3</v>
      </c>
    </row>
    <row r="455" spans="3:21" ht="16.2" thickBot="1" x14ac:dyDescent="0.35">
      <c r="C455" s="136">
        <v>-8.4109224630000007E-3</v>
      </c>
      <c r="D455" s="136">
        <v>2.9336651169999999E-2</v>
      </c>
      <c r="E455" s="136">
        <v>2.9336651169999999E-2</v>
      </c>
      <c r="F455" s="223"/>
      <c r="G455" s="136">
        <v>-9.3489148580000007E-3</v>
      </c>
      <c r="H455" s="136">
        <v>1.8708509349999999E-2</v>
      </c>
      <c r="I455" s="136">
        <v>-1.9047619049999999E-2</v>
      </c>
      <c r="J455" s="223"/>
      <c r="K455" s="136">
        <v>6.2374458190000001E-3</v>
      </c>
      <c r="L455" s="136">
        <v>-2.3955126310000002E-2</v>
      </c>
      <c r="M455" s="136">
        <v>-3.3499216659999997E-2</v>
      </c>
      <c r="N455" s="133"/>
      <c r="O455" s="40">
        <v>1.3187954309449685E-2</v>
      </c>
      <c r="P455" s="40">
        <v>1.0199066109609221E-2</v>
      </c>
      <c r="Q455" s="40">
        <v>-3.3994854832782484E-3</v>
      </c>
      <c r="S455" s="136">
        <v>2.8138528140000001E-2</v>
      </c>
      <c r="T455" s="136">
        <v>-1.8600325509999999E-3</v>
      </c>
      <c r="U455" s="136">
        <v>2.444821732E-2</v>
      </c>
    </row>
    <row r="456" spans="3:21" ht="16.2" thickBot="1" x14ac:dyDescent="0.35">
      <c r="C456" s="136">
        <v>1.258531582E-2</v>
      </c>
      <c r="D456" s="136">
        <v>-6.679814238E-3</v>
      </c>
      <c r="E456" s="136">
        <v>-6.679814238E-3</v>
      </c>
      <c r="F456" s="223"/>
      <c r="G456" s="136">
        <v>1.044826424E-2</v>
      </c>
      <c r="H456" s="136">
        <v>2.2511848340000001E-2</v>
      </c>
      <c r="I456" s="136">
        <v>6.0922330099999998E-2</v>
      </c>
      <c r="J456" s="223"/>
      <c r="K456" s="136">
        <v>7.0918260139999998E-3</v>
      </c>
      <c r="L456" s="136">
        <v>2.2598625930000001E-2</v>
      </c>
      <c r="M456" s="136">
        <v>-1.3730631700000001E-2</v>
      </c>
      <c r="N456" s="133"/>
      <c r="O456" s="40">
        <v>4.3558470841447167E-3</v>
      </c>
      <c r="P456" s="40">
        <v>1.8245955479869321E-3</v>
      </c>
      <c r="Q456" s="40">
        <v>8.2972250391816552E-4</v>
      </c>
      <c r="S456" s="136">
        <v>3.6842105260000001E-2</v>
      </c>
      <c r="T456" s="136">
        <v>1.141392965E-2</v>
      </c>
      <c r="U456" s="136">
        <v>1.9224395089999999E-2</v>
      </c>
    </row>
    <row r="457" spans="3:21" ht="16.2" thickBot="1" x14ac:dyDescent="0.35">
      <c r="C457" s="136">
        <v>1.7416036780000001E-2</v>
      </c>
      <c r="D457" s="136">
        <v>-1.293710772E-2</v>
      </c>
      <c r="E457" s="136">
        <v>-1.293710772E-2</v>
      </c>
      <c r="F457" s="223"/>
      <c r="G457" s="136">
        <v>-1.801200801E-2</v>
      </c>
      <c r="H457" s="136">
        <v>-9.5596755500000005E-3</v>
      </c>
      <c r="I457" s="136">
        <v>4.3468313890000004E-3</v>
      </c>
      <c r="J457" s="223"/>
      <c r="K457" s="136">
        <v>-1.7630796519999999E-2</v>
      </c>
      <c r="L457" s="136">
        <v>-1.2676413420000001E-4</v>
      </c>
      <c r="M457" s="136">
        <v>-2.644172669E-2</v>
      </c>
      <c r="N457" s="133"/>
      <c r="O457" s="40">
        <v>8.4187968773917037E-3</v>
      </c>
      <c r="P457" s="40">
        <v>6.0223409422049463E-2</v>
      </c>
      <c r="Q457" s="40">
        <v>7.5350036845983723E-2</v>
      </c>
      <c r="S457" s="136">
        <v>1.4720812180000001E-2</v>
      </c>
      <c r="T457" s="136">
        <v>7.0935052969999995E-2</v>
      </c>
      <c r="U457" s="136">
        <v>-2.6991869920000001E-2</v>
      </c>
    </row>
    <row r="458" spans="3:21" ht="16.2" thickBot="1" x14ac:dyDescent="0.35">
      <c r="C458" s="136">
        <v>5.1315436759999996E-3</v>
      </c>
      <c r="D458" s="136">
        <v>4.9961069300000001E-2</v>
      </c>
      <c r="E458" s="136">
        <v>4.9961069300000001E-2</v>
      </c>
      <c r="F458" s="223"/>
      <c r="G458" s="136">
        <v>4.4497282610000001E-2</v>
      </c>
      <c r="H458" s="136">
        <v>2.0473822760000001E-3</v>
      </c>
      <c r="I458" s="136">
        <v>-3.8724373580000001E-3</v>
      </c>
      <c r="J458" s="223"/>
      <c r="K458" s="136">
        <v>-3.185897096E-4</v>
      </c>
      <c r="L458" s="136">
        <v>2.6666103199999999E-2</v>
      </c>
      <c r="M458" s="136">
        <v>5.9582919560000004E-4</v>
      </c>
      <c r="N458" s="133"/>
      <c r="O458" s="40">
        <v>2.9346286176887039E-3</v>
      </c>
      <c r="P458" s="40">
        <v>4.9473202015574987E-2</v>
      </c>
      <c r="Q458" s="40">
        <v>8.5660442007924582E-5</v>
      </c>
      <c r="S458" s="136">
        <v>1.050525263E-2</v>
      </c>
      <c r="T458" s="136">
        <v>-2.107526882E-2</v>
      </c>
      <c r="U458" s="136">
        <v>0.19986631020000001</v>
      </c>
    </row>
    <row r="459" spans="3:21" ht="16.2" thickBot="1" x14ac:dyDescent="0.35">
      <c r="C459" s="136">
        <v>-6.743627843E-3</v>
      </c>
      <c r="D459" s="136">
        <v>9.1459646520000003E-3</v>
      </c>
      <c r="E459" s="136">
        <v>9.1459646520000003E-3</v>
      </c>
      <c r="F459" s="223"/>
      <c r="G459" s="136">
        <v>7.544715447E-2</v>
      </c>
      <c r="H459" s="136">
        <v>-2.2183304139999999E-2</v>
      </c>
      <c r="I459" s="136">
        <v>1.6693345530000001E-2</v>
      </c>
      <c r="J459" s="223"/>
      <c r="K459" s="136">
        <v>-7.8610506190000002E-3</v>
      </c>
      <c r="L459" s="136">
        <v>4.6101918170000002E-3</v>
      </c>
      <c r="M459" s="136">
        <v>2.8185788010000001E-2</v>
      </c>
      <c r="N459" s="133"/>
      <c r="O459" s="40">
        <v>3.5314297245484815E-3</v>
      </c>
      <c r="P459" s="40">
        <v>2.7062418158009645E-2</v>
      </c>
      <c r="Q459" s="40">
        <v>-7.7087794432551102E-4</v>
      </c>
      <c r="S459" s="136">
        <v>-7.6237623759999998E-2</v>
      </c>
      <c r="T459" s="136">
        <v>-1.6036906850000001E-2</v>
      </c>
      <c r="U459" s="136">
        <v>4.1504178269999997E-2</v>
      </c>
    </row>
    <row r="460" spans="3:21" ht="16.2" thickBot="1" x14ac:dyDescent="0.35">
      <c r="C460" s="136">
        <v>6.3291139239999997E-3</v>
      </c>
      <c r="D460" s="136">
        <v>-1.7391304350000001E-2</v>
      </c>
      <c r="E460" s="136">
        <v>-1.7391304350000001E-2</v>
      </c>
      <c r="F460" s="223"/>
      <c r="G460" s="136">
        <v>1.330511037E-2</v>
      </c>
      <c r="H460" s="136">
        <v>1.253731343E-2</v>
      </c>
      <c r="I460" s="136">
        <v>-7.197480882E-3</v>
      </c>
      <c r="J460" s="223"/>
      <c r="K460" s="136">
        <v>-1.8202259219999999E-2</v>
      </c>
      <c r="L460" s="136">
        <v>1.1800376959999999E-2</v>
      </c>
      <c r="M460" s="136">
        <v>4.3918918920000001E-3</v>
      </c>
      <c r="N460" s="133"/>
      <c r="O460" s="40">
        <v>2.0460486627790087E-2</v>
      </c>
      <c r="P460" s="40">
        <v>2.8686782830428816E-3</v>
      </c>
      <c r="Q460" s="40">
        <v>8.3147608434767598E-3</v>
      </c>
      <c r="S460" s="136">
        <v>-1.286173633E-2</v>
      </c>
      <c r="T460" s="136">
        <v>-2.2326412150000001E-3</v>
      </c>
      <c r="U460" s="136">
        <v>0.1072479273</v>
      </c>
    </row>
    <row r="461" spans="3:21" ht="16.2" thickBot="1" x14ac:dyDescent="0.35">
      <c r="C461" s="136">
        <v>-2.73299028E-2</v>
      </c>
      <c r="D461" s="136">
        <v>-2.8792222360000001E-2</v>
      </c>
      <c r="E461" s="136">
        <v>-2.8792222360000001E-2</v>
      </c>
      <c r="F461" s="223"/>
      <c r="G461" s="136">
        <v>-1.9098776479999999E-2</v>
      </c>
      <c r="H461" s="136">
        <v>1.474056604E-2</v>
      </c>
      <c r="I461" s="136">
        <v>3.8513819660000001E-3</v>
      </c>
      <c r="J461" s="223"/>
      <c r="K461" s="136">
        <v>-1.6794808880000001E-2</v>
      </c>
      <c r="L461" s="136">
        <v>-8.5040900619999995E-3</v>
      </c>
      <c r="M461" s="136">
        <v>-2.2103695159999999E-3</v>
      </c>
      <c r="N461" s="133"/>
      <c r="O461" s="40">
        <v>-3.5962362677965328E-3</v>
      </c>
      <c r="P461" s="40">
        <v>-9.1217289967157528E-2</v>
      </c>
      <c r="Q461" s="40">
        <v>5.6958258947547545E-3</v>
      </c>
      <c r="S461" s="136">
        <v>-7.6004343109999997E-3</v>
      </c>
      <c r="T461" s="136">
        <v>-4.2515104049999997E-3</v>
      </c>
      <c r="U461" s="136">
        <v>4.323671498E-2</v>
      </c>
    </row>
    <row r="462" spans="3:21" ht="16.2" thickBot="1" x14ac:dyDescent="0.35">
      <c r="C462" s="136">
        <v>-5.7606395489999997E-3</v>
      </c>
      <c r="D462" s="136">
        <v>-2.8362423000000001E-2</v>
      </c>
      <c r="E462" s="136">
        <v>-2.8362423000000001E-2</v>
      </c>
      <c r="F462" s="223"/>
      <c r="G462" s="136">
        <v>-6.2062671129999997E-2</v>
      </c>
      <c r="H462" s="136">
        <v>-2.992446252E-2</v>
      </c>
      <c r="I462" s="136">
        <v>-2.97901151E-2</v>
      </c>
      <c r="J462" s="223"/>
      <c r="K462" s="136">
        <v>-1.530697133E-2</v>
      </c>
      <c r="L462" s="136">
        <v>-2.0789086750000001E-2</v>
      </c>
      <c r="M462" s="136">
        <v>-3.7659523239999999E-2</v>
      </c>
      <c r="N462" s="133"/>
      <c r="O462" s="40">
        <v>-1.7007811727479415E-2</v>
      </c>
      <c r="P462" s="40">
        <v>-5.8288645371881555E-3</v>
      </c>
      <c r="Q462" s="40">
        <v>3.0938292476753986E-2</v>
      </c>
      <c r="S462" s="136">
        <v>-1.148796499E-2</v>
      </c>
      <c r="T462" s="136">
        <v>-2.5617977529999999E-2</v>
      </c>
      <c r="U462" s="136">
        <v>-5.9041444780000001E-2</v>
      </c>
    </row>
    <row r="463" spans="3:21" ht="16.2" thickBot="1" x14ac:dyDescent="0.35">
      <c r="C463" s="136">
        <v>1.245516535E-2</v>
      </c>
      <c r="D463" s="136">
        <v>-6.604147405E-3</v>
      </c>
      <c r="E463" s="136">
        <v>-6.604147405E-3</v>
      </c>
      <c r="F463" s="223"/>
      <c r="G463" s="136">
        <v>-7.1359065840000003E-3</v>
      </c>
      <c r="H463" s="136">
        <v>-1.7969451930000001E-2</v>
      </c>
      <c r="I463" s="136">
        <v>-1.9074203299999998E-2</v>
      </c>
      <c r="J463" s="223"/>
      <c r="K463" s="136">
        <v>2.1965643480000002E-2</v>
      </c>
      <c r="L463" s="136">
        <v>2.1105318040000001E-2</v>
      </c>
      <c r="M463" s="136">
        <v>2.6822799380000002E-2</v>
      </c>
      <c r="N463" s="133"/>
      <c r="O463" s="40">
        <v>2.0571371089427554E-2</v>
      </c>
      <c r="P463" s="40">
        <v>3.4474671669793594E-2</v>
      </c>
      <c r="Q463" s="40">
        <v>2.2958346999016163E-3</v>
      </c>
      <c r="S463" s="136">
        <v>4.9806308799999997E-3</v>
      </c>
      <c r="T463" s="136">
        <v>2.9059040590000002E-2</v>
      </c>
      <c r="U463" s="136">
        <v>-2.214566929E-3</v>
      </c>
    </row>
    <row r="464" spans="3:21" ht="16.2" thickBot="1" x14ac:dyDescent="0.35">
      <c r="C464" s="136">
        <v>1.763537976E-2</v>
      </c>
      <c r="D464" s="136">
        <v>-4.6536364850000001E-4</v>
      </c>
      <c r="E464" s="136">
        <v>-4.6536364850000001E-4</v>
      </c>
      <c r="F464" s="223"/>
      <c r="G464" s="136">
        <v>-8.8206468469999993E-3</v>
      </c>
      <c r="H464" s="136">
        <v>3.1412015860000003E-2</v>
      </c>
      <c r="I464" s="136">
        <v>4.0313018729999997E-3</v>
      </c>
      <c r="J464" s="223"/>
      <c r="K464" s="136">
        <v>-2.2981537610000002E-2</v>
      </c>
      <c r="L464" s="136">
        <v>1.200931335E-2</v>
      </c>
      <c r="M464" s="136">
        <v>2.4367659239999999E-2</v>
      </c>
      <c r="N464" s="133"/>
      <c r="O464" s="40">
        <v>8.0824010645114044E-3</v>
      </c>
      <c r="P464" s="40">
        <v>1.8136476989344754E-2</v>
      </c>
      <c r="Q464" s="40">
        <v>2.1269633507853474E-2</v>
      </c>
      <c r="S464" s="136">
        <v>2.202643172E-3</v>
      </c>
      <c r="T464" s="136">
        <v>-1.904975347E-2</v>
      </c>
      <c r="U464" s="136">
        <v>-4.1676942049999999E-2</v>
      </c>
    </row>
    <row r="465" spans="3:21" ht="16.2" thickBot="1" x14ac:dyDescent="0.35">
      <c r="C465" s="136">
        <v>-3.9862280030000002E-2</v>
      </c>
      <c r="D465" s="136">
        <v>-1.8756235449999999E-2</v>
      </c>
      <c r="E465" s="136">
        <v>-1.8756235449999999E-2</v>
      </c>
      <c r="F465" s="223"/>
      <c r="G465" s="136">
        <v>1.7468688199999999E-2</v>
      </c>
      <c r="H465" s="136">
        <v>-5.6179775280000002E-3</v>
      </c>
      <c r="I465" s="136">
        <v>-2.102031176E-2</v>
      </c>
      <c r="J465" s="223"/>
      <c r="K465" s="136">
        <v>-3.5142148009999999E-2</v>
      </c>
      <c r="L465" s="136">
        <v>-3.7497477299999998E-2</v>
      </c>
      <c r="M465" s="136">
        <v>-8.1354964560000007E-3</v>
      </c>
      <c r="N465" s="133"/>
      <c r="O465" s="40">
        <v>3.1288193595697872E-2</v>
      </c>
      <c r="P465" s="40">
        <v>-3.6517479403250806E-2</v>
      </c>
      <c r="Q465" s="40">
        <v>4.8862544056392137E-3</v>
      </c>
      <c r="S465" s="136">
        <v>-5.4945054950000002E-4</v>
      </c>
      <c r="T465" s="136">
        <v>5.2547406899999998E-3</v>
      </c>
      <c r="U465" s="136">
        <v>7.9258878020000006E-2</v>
      </c>
    </row>
    <row r="466" spans="3:21" ht="16.2" thickBot="1" x14ac:dyDescent="0.35">
      <c r="C466" s="136">
        <v>-3.5022710970000002E-2</v>
      </c>
      <c r="D466" s="136">
        <v>-4.6160103030000003E-2</v>
      </c>
      <c r="E466" s="136">
        <v>-4.6160103030000003E-2</v>
      </c>
      <c r="F466" s="223"/>
      <c r="G466" s="136">
        <v>-3.109815355E-2</v>
      </c>
      <c r="H466" s="136">
        <v>-1.159678858E-2</v>
      </c>
      <c r="I466" s="136">
        <v>-4.5838359469999999E-2</v>
      </c>
      <c r="J466" s="223"/>
      <c r="K466" s="136">
        <v>-8.5939783689999993E-3</v>
      </c>
      <c r="L466" s="136">
        <v>-1.8493667700000001E-2</v>
      </c>
      <c r="M466" s="136">
        <v>1.3430544900000001E-2</v>
      </c>
      <c r="N466" s="133"/>
      <c r="O466" s="40">
        <v>7.7032472149798525E-2</v>
      </c>
      <c r="P466" s="40">
        <v>-5.2807950080887532E-2</v>
      </c>
      <c r="Q466" s="40">
        <v>-5.3886010362694338E-2</v>
      </c>
      <c r="S466" s="136">
        <v>-5.9373282020000001E-2</v>
      </c>
      <c r="T466" s="136">
        <v>-6.6818181820000003E-2</v>
      </c>
      <c r="U466" s="136">
        <v>-7.7014783020000005E-2</v>
      </c>
    </row>
    <row r="467" spans="3:21" ht="16.2" thickBot="1" x14ac:dyDescent="0.35">
      <c r="C467" s="136">
        <v>4.5418885999999999E-2</v>
      </c>
      <c r="D467" s="136">
        <v>2.5866969869999999E-2</v>
      </c>
      <c r="E467" s="136">
        <v>2.5866969869999999E-2</v>
      </c>
      <c r="F467" s="223"/>
      <c r="G467" s="136">
        <v>1.2704781009999999E-2</v>
      </c>
      <c r="H467" s="136">
        <v>-1.2334536700000001E-2</v>
      </c>
      <c r="I467" s="136">
        <v>-1.1883691530000001E-2</v>
      </c>
      <c r="J467" s="223"/>
      <c r="K467" s="136">
        <v>1.350395094E-2</v>
      </c>
      <c r="L467" s="136">
        <v>2.0380260630000001E-2</v>
      </c>
      <c r="M467" s="136">
        <v>-2.6789095039999999E-2</v>
      </c>
      <c r="N467" s="133"/>
      <c r="O467" s="40">
        <v>-1.4524647887324744E-3</v>
      </c>
      <c r="P467" s="40">
        <v>1.8909357081859181E-2</v>
      </c>
      <c r="Q467" s="40">
        <v>1.7608897126969444E-2</v>
      </c>
      <c r="S467" s="136">
        <v>2.337814144E-3</v>
      </c>
      <c r="T467" s="136">
        <v>1.875304433E-2</v>
      </c>
      <c r="U467" s="136">
        <v>2.6608111600000001E-2</v>
      </c>
    </row>
    <row r="468" spans="3:21" ht="16.2" thickBot="1" x14ac:dyDescent="0.35">
      <c r="C468" s="136">
        <v>-8.4126545279999999E-3</v>
      </c>
      <c r="D468" s="136">
        <v>-5.9573289000000003E-3</v>
      </c>
      <c r="E468" s="136">
        <v>-5.9573289000000003E-3</v>
      </c>
      <c r="F468" s="223"/>
      <c r="G468" s="136">
        <v>3.6315615710000001E-3</v>
      </c>
      <c r="H468" s="136">
        <v>2.6804751750000001E-2</v>
      </c>
      <c r="I468" s="136">
        <v>-3.0706243599999999E-2</v>
      </c>
      <c r="J468" s="223"/>
      <c r="K468" s="136">
        <v>1.3556758009999999E-2</v>
      </c>
      <c r="L468" s="136">
        <v>1.436228122E-2</v>
      </c>
      <c r="M468" s="136">
        <v>-1.760529131E-2</v>
      </c>
      <c r="N468" s="133"/>
      <c r="O468" s="40">
        <v>3.6584828315775558E-2</v>
      </c>
      <c r="P468" s="40">
        <v>-9.4588122605363031E-3</v>
      </c>
      <c r="Q468" s="40">
        <v>-1.3247226361980413E-2</v>
      </c>
      <c r="S468" s="136">
        <v>5.5393586010000002E-2</v>
      </c>
      <c r="T468" s="136">
        <v>2.5818790340000002E-2</v>
      </c>
      <c r="U468" s="136">
        <v>2.516356316E-3</v>
      </c>
    </row>
    <row r="469" spans="3:21" ht="16.2" thickBot="1" x14ac:dyDescent="0.35">
      <c r="C469" s="136">
        <v>-9.7984545529999998E-3</v>
      </c>
      <c r="D469" s="136">
        <v>1.491289199E-2</v>
      </c>
      <c r="E469" s="136">
        <v>1.491289199E-2</v>
      </c>
      <c r="F469" s="223"/>
      <c r="G469" s="136">
        <v>1.5460526319999999E-2</v>
      </c>
      <c r="H469" s="136">
        <v>1.898546425E-2</v>
      </c>
      <c r="I469" s="136">
        <v>3.5902851110000002E-2</v>
      </c>
      <c r="J469" s="223"/>
      <c r="K469" s="136">
        <v>-9.9885189439999997E-3</v>
      </c>
      <c r="L469" s="136">
        <v>6.7698658409999996E-3</v>
      </c>
      <c r="M469" s="136">
        <v>-9.1089108910000008E-3</v>
      </c>
      <c r="N469" s="133"/>
      <c r="O469" s="40">
        <v>-1.3947357230939206E-2</v>
      </c>
      <c r="P469" s="40">
        <v>-1.8856521213586393E-2</v>
      </c>
      <c r="Q469" s="40">
        <v>-6.7125356603467445E-4</v>
      </c>
      <c r="S469" s="136">
        <v>1.3259668509999999E-2</v>
      </c>
      <c r="T469" s="136">
        <v>-2.493591237E-2</v>
      </c>
      <c r="U469" s="136">
        <v>-1.154618474E-2</v>
      </c>
    </row>
    <row r="470" spans="3:21" ht="16.2" thickBot="1" x14ac:dyDescent="0.35">
      <c r="C470" s="136">
        <v>-5.0683829440000003E-3</v>
      </c>
      <c r="D470" s="136">
        <v>-2.7876956880000001E-2</v>
      </c>
      <c r="E470" s="136">
        <v>-2.7876956880000001E-2</v>
      </c>
      <c r="F470" s="223"/>
      <c r="G470" s="136">
        <v>-7.4505992869999997E-3</v>
      </c>
      <c r="H470" s="136">
        <v>-2.241630277E-2</v>
      </c>
      <c r="I470" s="136">
        <v>-2.8542303769999999E-2</v>
      </c>
      <c r="J470" s="223"/>
      <c r="K470" s="136">
        <v>-1.3626348139999999E-2</v>
      </c>
      <c r="L470" s="136">
        <v>2.7102382219999999E-2</v>
      </c>
      <c r="M470" s="136">
        <v>1.848521183E-3</v>
      </c>
      <c r="N470" s="133"/>
      <c r="O470" s="40">
        <v>-1.3411531329509641E-2</v>
      </c>
      <c r="P470" s="40">
        <v>-8.6238758161891573E-4</v>
      </c>
      <c r="Q470" s="40">
        <v>-1.6792611251046198E-4</v>
      </c>
      <c r="S470" s="136">
        <v>-8.1788440569999996E-3</v>
      </c>
      <c r="T470" s="136">
        <v>-8.6042065009999998E-3</v>
      </c>
      <c r="U470" s="136">
        <v>-2.3869984760000001E-2</v>
      </c>
    </row>
    <row r="471" spans="3:21" ht="16.2" thickBot="1" x14ac:dyDescent="0.35">
      <c r="C471" s="136">
        <v>-2.7088218650000002E-3</v>
      </c>
      <c r="D471" s="136">
        <v>-4.2378867069999999E-2</v>
      </c>
      <c r="E471" s="136">
        <v>-4.2378867069999999E-2</v>
      </c>
      <c r="F471" s="223"/>
      <c r="G471" s="136">
        <v>3.3289817229999998E-2</v>
      </c>
      <c r="H471" s="136">
        <v>-2.680166766E-2</v>
      </c>
      <c r="I471" s="136">
        <v>1.311647429E-3</v>
      </c>
      <c r="J471" s="223"/>
      <c r="K471" s="136">
        <v>-3.356651578E-2</v>
      </c>
      <c r="L471" s="136">
        <v>-7.0658682629999997E-3</v>
      </c>
      <c r="M471" s="136">
        <v>2.832493891E-2</v>
      </c>
      <c r="N471" s="133"/>
      <c r="O471" s="40">
        <v>-4.5589649444881621E-2</v>
      </c>
      <c r="P471" s="40">
        <v>-4.0813810110973965E-2</v>
      </c>
      <c r="Q471" s="40">
        <v>-7.4739670809539855E-3</v>
      </c>
      <c r="S471" s="136">
        <v>-6.487080814E-2</v>
      </c>
      <c r="T471" s="136">
        <v>-2.410800386E-3</v>
      </c>
      <c r="U471" s="136">
        <v>-4.8907388140000001E-2</v>
      </c>
    </row>
    <row r="472" spans="3:21" ht="16.2" thickBot="1" x14ac:dyDescent="0.35">
      <c r="C472" s="136">
        <v>-1.041877812E-2</v>
      </c>
      <c r="D472" s="136">
        <v>-2.308600089E-2</v>
      </c>
      <c r="E472" s="136">
        <v>-2.308600089E-2</v>
      </c>
      <c r="F472" s="223"/>
      <c r="G472" s="136">
        <v>-5.4011370810000001E-2</v>
      </c>
      <c r="H472" s="136">
        <v>9.4859241129999997E-3</v>
      </c>
      <c r="I472" s="136">
        <v>-1.8600995549999999E-2</v>
      </c>
      <c r="J472" s="223"/>
      <c r="K472" s="136">
        <v>-2.0559610709999999E-2</v>
      </c>
      <c r="L472" s="136">
        <v>-3.6183813770000002E-3</v>
      </c>
      <c r="M472" s="136">
        <v>-3.2151690019999998E-2</v>
      </c>
      <c r="N472" s="133"/>
      <c r="O472" s="40">
        <v>-3.4027936798717739E-2</v>
      </c>
      <c r="P472" s="40">
        <v>-1.9796889060290604E-2</v>
      </c>
      <c r="Q472" s="40">
        <v>-3.6551315678145305E-2</v>
      </c>
      <c r="S472" s="136">
        <v>3.5273368609999999E-3</v>
      </c>
      <c r="T472" s="136">
        <v>-3.2141130980000002E-2</v>
      </c>
      <c r="U472" s="136">
        <v>-1.8873085340000002E-2</v>
      </c>
    </row>
    <row r="473" spans="3:21" ht="16.2" thickBot="1" x14ac:dyDescent="0.35">
      <c r="C473" s="136">
        <v>-4.8340843919999999E-3</v>
      </c>
      <c r="D473" s="136">
        <v>9.3620234049999994E-3</v>
      </c>
      <c r="E473" s="136">
        <v>9.3620234049999994E-3</v>
      </c>
      <c r="F473" s="223"/>
      <c r="G473" s="136">
        <v>-5.0083472450000001E-3</v>
      </c>
      <c r="H473" s="136">
        <v>-2.546226129E-2</v>
      </c>
      <c r="I473" s="136">
        <v>-2.936465563E-3</v>
      </c>
      <c r="J473" s="223"/>
      <c r="K473" s="136">
        <v>-9.3156129669999998E-4</v>
      </c>
      <c r="L473" s="136">
        <v>-1.6140096029999999E-4</v>
      </c>
      <c r="M473" s="136">
        <v>-1.9591141400000001E-2</v>
      </c>
      <c r="N473" s="133"/>
      <c r="O473" s="40">
        <v>1.872747961312346E-2</v>
      </c>
      <c r="P473" s="40">
        <v>3.0819672131147467E-2</v>
      </c>
      <c r="Q473" s="40">
        <v>2.6345832967419983E-4</v>
      </c>
      <c r="S473" s="136">
        <v>5.8582308140000001E-3</v>
      </c>
      <c r="T473" s="136">
        <v>7.2409488139999999E-3</v>
      </c>
      <c r="U473" s="136">
        <v>3.5405631450000002E-2</v>
      </c>
    </row>
    <row r="474" spans="3:21" ht="16.2" thickBot="1" x14ac:dyDescent="0.35">
      <c r="C474" s="136">
        <v>-6.5700642190000005E-2</v>
      </c>
      <c r="D474" s="136">
        <v>-4.9966340040000001E-2</v>
      </c>
      <c r="E474" s="136">
        <v>-4.9966340040000001E-2</v>
      </c>
      <c r="F474" s="223"/>
      <c r="G474" s="136">
        <v>-5.9731543620000001E-2</v>
      </c>
      <c r="H474" s="136">
        <v>-2.5505443230000001E-2</v>
      </c>
      <c r="I474" s="136">
        <v>-4.7657295850000003E-2</v>
      </c>
      <c r="J474" s="223"/>
      <c r="K474" s="136">
        <v>-3.08323491E-2</v>
      </c>
      <c r="L474" s="136">
        <v>-3.3940029859999998E-2</v>
      </c>
      <c r="M474" s="136">
        <v>4.8551132009999999E-3</v>
      </c>
      <c r="N474" s="133"/>
      <c r="O474" s="40">
        <v>-8.0560338809512688E-2</v>
      </c>
      <c r="P474" s="40">
        <v>-2.6208651399490943E-2</v>
      </c>
      <c r="Q474" s="40">
        <v>-5.7067603160667252E-2</v>
      </c>
      <c r="S474" s="136">
        <v>-0.10541642399999999</v>
      </c>
      <c r="T474" s="136">
        <v>-7.7094695089999998E-2</v>
      </c>
      <c r="U474" s="136">
        <v>-6.3812600969999994E-2</v>
      </c>
    </row>
    <row r="475" spans="3:21" ht="16.2" thickBot="1" x14ac:dyDescent="0.35">
      <c r="C475" s="136">
        <v>3.7495593940000002E-2</v>
      </c>
      <c r="D475" s="136">
        <v>1.110148807E-2</v>
      </c>
      <c r="E475" s="136">
        <v>1.110148807E-2</v>
      </c>
      <c r="F475" s="223"/>
      <c r="G475" s="136">
        <v>3.9971448969999997E-2</v>
      </c>
      <c r="H475" s="136">
        <v>1.8193424829999999E-2</v>
      </c>
      <c r="I475" s="136">
        <v>6.1006466119999998E-2</v>
      </c>
      <c r="J475" s="223"/>
      <c r="K475" s="136">
        <v>6.093258931E-3</v>
      </c>
      <c r="L475" s="136">
        <v>4.6286239450000002E-2</v>
      </c>
      <c r="M475" s="136">
        <v>3.946699217E-2</v>
      </c>
      <c r="N475" s="133"/>
      <c r="O475" s="40">
        <v>4.904839036242159E-2</v>
      </c>
      <c r="P475" s="40">
        <v>5.3436111836947853E-2</v>
      </c>
      <c r="Q475" s="40">
        <v>6.6480446927374301E-2</v>
      </c>
      <c r="S475" s="136">
        <v>3.90625E-2</v>
      </c>
      <c r="T475" s="136">
        <v>3.1694869729999998E-2</v>
      </c>
      <c r="U475" s="136">
        <v>4.4003451249999999E-2</v>
      </c>
    </row>
    <row r="476" spans="3:21" ht="16.2" thickBot="1" x14ac:dyDescent="0.35">
      <c r="C476" s="136">
        <v>5.0112540880000002E-3</v>
      </c>
      <c r="D476" s="136">
        <v>-1.3237813419999999E-3</v>
      </c>
      <c r="E476" s="136">
        <v>-1.3237813419999999E-3</v>
      </c>
      <c r="F476" s="223"/>
      <c r="G476" s="136">
        <v>3.2601235419999999E-2</v>
      </c>
      <c r="H476" s="136">
        <v>7.2100313479999999E-3</v>
      </c>
      <c r="I476" s="136">
        <v>2.517223105E-2</v>
      </c>
      <c r="J476" s="223"/>
      <c r="K476" s="136">
        <v>8.8614050750000003E-3</v>
      </c>
      <c r="L476" s="136">
        <v>8.6640581330000004E-3</v>
      </c>
      <c r="M476" s="136">
        <v>9.7367648499999994E-3</v>
      </c>
      <c r="N476" s="133"/>
      <c r="O476" s="40">
        <v>2.1037394451145917E-2</v>
      </c>
      <c r="P476" s="40">
        <v>4.7252883542105946E-2</v>
      </c>
      <c r="Q476" s="40">
        <v>6.5828531517373765E-2</v>
      </c>
      <c r="S476" s="136">
        <v>-1.315789474E-2</v>
      </c>
      <c r="T476" s="136">
        <v>1.04139547E-2</v>
      </c>
      <c r="U476" s="136">
        <v>4.8760330579999997E-2</v>
      </c>
    </row>
    <row r="477" spans="3:21" ht="16.2" thickBot="1" x14ac:dyDescent="0.35">
      <c r="C477" s="136">
        <v>-5.1130361290000004E-3</v>
      </c>
      <c r="D477" s="136">
        <v>3.4775828459999998E-2</v>
      </c>
      <c r="E477" s="136">
        <v>3.4775828459999998E-2</v>
      </c>
      <c r="F477" s="223"/>
      <c r="G477" s="136">
        <v>2.9245596539999998E-2</v>
      </c>
      <c r="H477" s="136">
        <v>1.431683785E-2</v>
      </c>
      <c r="I477" s="136">
        <v>4.3939002329999997E-2</v>
      </c>
      <c r="J477" s="223"/>
      <c r="K477" s="136">
        <v>1.5165876779999999E-3</v>
      </c>
      <c r="L477" s="136">
        <v>-2.533349167E-2</v>
      </c>
      <c r="M477" s="136">
        <v>-6.9777583950000003E-3</v>
      </c>
      <c r="N477" s="133"/>
      <c r="O477" s="40">
        <v>8.3313643022541559E-2</v>
      </c>
      <c r="P477" s="40">
        <v>7.934628138323073E-2</v>
      </c>
      <c r="Q477" s="40">
        <v>5.6192660550458712E-2</v>
      </c>
      <c r="S477" s="136">
        <v>8.8888888889999997E-3</v>
      </c>
      <c r="T477" s="136">
        <v>-8.2452976039999997E-3</v>
      </c>
      <c r="U477" s="136">
        <v>4.0189125300000003E-2</v>
      </c>
    </row>
    <row r="478" spans="3:21" ht="16.2" thickBot="1" x14ac:dyDescent="0.35">
      <c r="C478" s="136">
        <v>-9.4716275910000005E-3</v>
      </c>
      <c r="D478" s="136">
        <v>-2.1927511109999999E-2</v>
      </c>
      <c r="E478" s="136">
        <v>-2.1927511109999999E-2</v>
      </c>
      <c r="F478" s="223"/>
      <c r="G478" s="136">
        <v>-2.0988052949999999E-2</v>
      </c>
      <c r="H478" s="136">
        <v>4.5105860689999999E-2</v>
      </c>
      <c r="I478" s="136">
        <v>2.4758603610000002E-3</v>
      </c>
      <c r="J478" s="223"/>
      <c r="K478" s="136">
        <v>1.2240519910000001E-2</v>
      </c>
      <c r="L478" s="136">
        <v>-2.761645616E-2</v>
      </c>
      <c r="M478" s="136">
        <v>-1.9030888600000001E-3</v>
      </c>
      <c r="N478" s="133"/>
      <c r="O478" s="40">
        <v>1.2345140464142264E-2</v>
      </c>
      <c r="P478" s="40">
        <v>6.7259161729207761E-2</v>
      </c>
      <c r="Q478" s="40">
        <v>1.0780207848611872E-2</v>
      </c>
      <c r="S478" s="136">
        <v>1.9509125240000001E-2</v>
      </c>
      <c r="T478" s="136">
        <v>-2.8578851649999999E-3</v>
      </c>
      <c r="U478" s="136">
        <v>-1.085858586E-2</v>
      </c>
    </row>
    <row r="479" spans="3:21" ht="16.2" thickBot="1" x14ac:dyDescent="0.35">
      <c r="C479" s="136">
        <v>-1.8609836630000001E-2</v>
      </c>
      <c r="D479" s="136">
        <v>-4.9845916800000001E-2</v>
      </c>
      <c r="E479" s="136">
        <v>-4.9845916800000001E-2</v>
      </c>
      <c r="F479" s="223"/>
      <c r="G479" s="136">
        <v>-1.3192612140000001E-2</v>
      </c>
      <c r="H479" s="136">
        <v>-2.965355255E-2</v>
      </c>
      <c r="I479" s="136">
        <v>-2.5438379850000001E-2</v>
      </c>
      <c r="J479" s="223"/>
      <c r="K479" s="136">
        <v>-1.9136071809999999E-2</v>
      </c>
      <c r="L479" s="136">
        <v>-1.8585807959999999E-2</v>
      </c>
      <c r="M479" s="136">
        <v>-3.2903099640000003E-2</v>
      </c>
      <c r="N479" s="133"/>
      <c r="O479" s="40">
        <v>-5.0415822812081785E-3</v>
      </c>
      <c r="P479" s="40">
        <v>-6.1478359206332787E-2</v>
      </c>
      <c r="Q479" s="40">
        <v>-2.0102815928796276E-2</v>
      </c>
      <c r="S479" s="136">
        <v>6.1728395060000002E-4</v>
      </c>
      <c r="T479" s="136">
        <v>-5.9927045340000002E-3</v>
      </c>
      <c r="U479" s="136">
        <v>-2.8082716359999999E-2</v>
      </c>
    </row>
    <row r="480" spans="3:21" ht="16.2" thickBot="1" x14ac:dyDescent="0.35">
      <c r="C480" s="136">
        <v>-1.249617687E-2</v>
      </c>
      <c r="D480" s="136">
        <v>-4.5487715880000001E-2</v>
      </c>
      <c r="E480" s="136">
        <v>-4.5487715880000001E-2</v>
      </c>
      <c r="F480" s="223"/>
      <c r="G480" s="136">
        <v>1.036096257E-2</v>
      </c>
      <c r="H480" s="136">
        <v>0.1313161876</v>
      </c>
      <c r="I480" s="136">
        <v>6.082108464E-3</v>
      </c>
      <c r="J480" s="223"/>
      <c r="K480" s="136">
        <v>-1.328164718E-2</v>
      </c>
      <c r="L480" s="136">
        <v>-2.2938122389999999E-2</v>
      </c>
      <c r="M480" s="136">
        <v>-1.8401496390000001E-2</v>
      </c>
      <c r="N480" s="133"/>
      <c r="O480" s="40">
        <v>-2.6808142052836766E-2</v>
      </c>
      <c r="P480" s="40">
        <v>4.2720999014130854E-3</v>
      </c>
      <c r="Q480" s="40">
        <v>1.1588755774802319E-2</v>
      </c>
      <c r="S480" s="136">
        <v>-3.3929673039999997E-2</v>
      </c>
      <c r="T480" s="136">
        <v>-2.1231979030000001E-2</v>
      </c>
      <c r="U480" s="136">
        <v>4.7281323879999997E-3</v>
      </c>
    </row>
    <row r="481" spans="3:21" ht="16.2" thickBot="1" x14ac:dyDescent="0.35">
      <c r="C481" s="136">
        <v>7.3005619220000003E-3</v>
      </c>
      <c r="D481" s="136">
        <v>3.1940197080000003E-2</v>
      </c>
      <c r="E481" s="136">
        <v>3.1940197080000003E-2</v>
      </c>
      <c r="F481" s="223"/>
      <c r="G481" s="136">
        <v>5.4581541519999999E-2</v>
      </c>
      <c r="H481" s="136">
        <v>-4.1989836849999997E-2</v>
      </c>
      <c r="I481" s="136">
        <v>4.0806045339999999E-2</v>
      </c>
      <c r="J481" s="223"/>
      <c r="K481" s="136">
        <v>-1.7968699679999998E-2</v>
      </c>
      <c r="L481" s="136">
        <v>4.8782612479999999E-3</v>
      </c>
      <c r="M481" s="136">
        <v>2.0652005970000002E-2</v>
      </c>
      <c r="N481" s="133"/>
      <c r="O481" s="40">
        <v>1.7088692092029768E-2</v>
      </c>
      <c r="P481" s="40">
        <v>3.6212914485165719E-2</v>
      </c>
      <c r="Q481" s="40">
        <v>-1.7338803312949881E-2</v>
      </c>
      <c r="S481" s="136">
        <v>1.5964240099999999E-2</v>
      </c>
      <c r="T481" s="136">
        <v>-1.472951259E-2</v>
      </c>
      <c r="U481" s="136">
        <v>2.8235294120000001E-2</v>
      </c>
    </row>
    <row r="482" spans="3:21" ht="16.2" thickBot="1" x14ac:dyDescent="0.35">
      <c r="C482" s="136">
        <v>1.9063515770000001E-2</v>
      </c>
      <c r="D482" s="136">
        <v>4.9967072770000003E-2</v>
      </c>
      <c r="E482" s="136">
        <v>4.9967072770000003E-2</v>
      </c>
      <c r="F482" s="223"/>
      <c r="G482" s="136">
        <v>-5.3324968630000004E-3</v>
      </c>
      <c r="H482" s="136">
        <v>-2.06588498E-2</v>
      </c>
      <c r="I482" s="136">
        <v>-5.5663117130000002E-3</v>
      </c>
      <c r="J482" s="223"/>
      <c r="K482" s="136">
        <v>1.219832109E-2</v>
      </c>
      <c r="L482" s="136">
        <v>4.2044124660000001E-3</v>
      </c>
      <c r="M482" s="136">
        <v>3.1637904930000002E-2</v>
      </c>
      <c r="N482" s="133"/>
      <c r="O482" s="40">
        <v>-9.1883614088816845E-4</v>
      </c>
      <c r="P482" s="40">
        <v>1.0947368421052697E-2</v>
      </c>
      <c r="Q482" s="40">
        <v>-1.1106734935013757E-2</v>
      </c>
      <c r="S482" s="136">
        <v>1.9484600880000001E-2</v>
      </c>
      <c r="T482" s="136">
        <v>3.071486817E-2</v>
      </c>
      <c r="U482" s="136">
        <v>-3.0511060259999999E-3</v>
      </c>
    </row>
    <row r="483" spans="3:21" ht="16.2" thickBot="1" x14ac:dyDescent="0.35">
      <c r="C483" s="136">
        <v>-2.6724137930000001E-3</v>
      </c>
      <c r="D483" s="136">
        <v>4.9941199530000001E-2</v>
      </c>
      <c r="E483" s="136">
        <v>4.9941199530000001E-2</v>
      </c>
      <c r="F483" s="223"/>
      <c r="G483" s="136">
        <v>-3.090507726E-2</v>
      </c>
      <c r="H483" s="136">
        <v>-5.9863169899999997E-3</v>
      </c>
      <c r="I483" s="136">
        <v>8.1284984180000006E-2</v>
      </c>
      <c r="J483" s="223"/>
      <c r="K483" s="136">
        <v>0.1146170792</v>
      </c>
      <c r="L483" s="136">
        <v>1.7481008289999999E-2</v>
      </c>
      <c r="M483" s="136">
        <v>-1.555392517E-2</v>
      </c>
      <c r="N483" s="133"/>
      <c r="O483" s="40">
        <v>-3.9852851011648897E-3</v>
      </c>
      <c r="P483" s="40">
        <v>8.1216159933359729E-3</v>
      </c>
      <c r="Q483" s="40">
        <v>4.2456587541819323E-2</v>
      </c>
      <c r="S483" s="136">
        <v>2.4660912449999999E-2</v>
      </c>
      <c r="T483" s="136">
        <v>-1.6877637130000001E-2</v>
      </c>
      <c r="U483" s="136">
        <v>1.1221627140000001E-2</v>
      </c>
    </row>
    <row r="484" spans="3:21" ht="16.2" thickBot="1" x14ac:dyDescent="0.35">
      <c r="C484" s="136">
        <v>-8.8598841729999999E-3</v>
      </c>
      <c r="D484" s="136">
        <v>-6.9444444440000001E-3</v>
      </c>
      <c r="E484" s="136">
        <v>-6.9444444440000001E-3</v>
      </c>
      <c r="F484" s="223"/>
      <c r="G484" s="136">
        <v>2.2779043279999999E-3</v>
      </c>
      <c r="H484" s="136">
        <v>7.7430455979999998E-3</v>
      </c>
      <c r="I484" s="136">
        <v>8.7778528020000003E-3</v>
      </c>
      <c r="J484" s="223"/>
      <c r="K484" s="136">
        <v>-2.441434633E-2</v>
      </c>
      <c r="L484" s="136">
        <v>2.0531964539999999E-2</v>
      </c>
      <c r="M484" s="136">
        <v>-1.9873801360000001E-4</v>
      </c>
      <c r="N484" s="133"/>
      <c r="O484" s="40">
        <v>0.12984214923273082</v>
      </c>
      <c r="P484" s="40">
        <v>0.11319975211733121</v>
      </c>
      <c r="Q484" s="40">
        <v>-5.3488194391382061E-3</v>
      </c>
      <c r="S484" s="136">
        <v>1.684717208E-2</v>
      </c>
      <c r="T484" s="136">
        <v>1.260729614E-2</v>
      </c>
      <c r="U484" s="136">
        <v>9.9873896599999998E-2</v>
      </c>
    </row>
    <row r="485" spans="3:21" ht="16.2" thickBot="1" x14ac:dyDescent="0.35">
      <c r="C485" s="136">
        <v>1.7442113979999999E-4</v>
      </c>
      <c r="D485" s="136">
        <v>2.2558087069999999E-4</v>
      </c>
      <c r="E485" s="136">
        <v>2.2558087069999999E-4</v>
      </c>
      <c r="F485" s="223"/>
      <c r="G485" s="136">
        <v>-1.2987012990000001E-3</v>
      </c>
      <c r="H485" s="136">
        <v>-2.2196926580000002E-2</v>
      </c>
      <c r="I485" s="136">
        <v>1.115573405E-3</v>
      </c>
      <c r="J485" s="223"/>
      <c r="K485" s="136">
        <v>1.1559315969999999E-2</v>
      </c>
      <c r="L485" s="136">
        <v>-9.4774909590000008E-3</v>
      </c>
      <c r="M485" s="136">
        <v>2.6387715549999999E-2</v>
      </c>
      <c r="N485" s="133"/>
      <c r="O485" s="40">
        <v>3.4013075965130798E-2</v>
      </c>
      <c r="P485" s="40">
        <v>2.6535535349786598E-2</v>
      </c>
      <c r="Q485" s="40">
        <v>-3.6106629791810623E-3</v>
      </c>
      <c r="S485" s="136">
        <v>-1.8934911240000001E-2</v>
      </c>
      <c r="T485" s="136">
        <v>-1.8278145700000002E-2</v>
      </c>
      <c r="U485" s="136">
        <v>2.751662463E-2</v>
      </c>
    </row>
    <row r="486" spans="3:21" ht="16.2" thickBot="1" x14ac:dyDescent="0.35">
      <c r="C486" s="136">
        <v>-1.9357370190000001E-2</v>
      </c>
      <c r="D486" s="136">
        <v>-2.4056532849999999E-2</v>
      </c>
      <c r="E486" s="136">
        <v>-2.4056532849999999E-2</v>
      </c>
      <c r="F486" s="223"/>
      <c r="G486" s="136">
        <v>-4.4538361509999999E-2</v>
      </c>
      <c r="H486" s="136">
        <v>-4.6856810239999998E-2</v>
      </c>
      <c r="I486" s="136">
        <v>-3.4098506799999997E-2</v>
      </c>
      <c r="J486" s="223"/>
      <c r="K486" s="136">
        <v>-3.0452965780000001E-2</v>
      </c>
      <c r="L486" s="136">
        <v>1.7205925550000001E-2</v>
      </c>
      <c r="M486" s="136">
        <v>1.399244698E-2</v>
      </c>
      <c r="N486" s="133"/>
      <c r="O486" s="40">
        <v>3.2480240873165291E-2</v>
      </c>
      <c r="P486" s="40">
        <v>-3.7509038322487399E-2</v>
      </c>
      <c r="Q486" s="40">
        <v>-4.8727833461834957E-2</v>
      </c>
      <c r="S486" s="136">
        <v>-1.206272618E-2</v>
      </c>
      <c r="T486" s="136">
        <v>-7.0156502970000001E-3</v>
      </c>
      <c r="U486" s="136">
        <v>-2.767239455E-2</v>
      </c>
    </row>
    <row r="487" spans="3:21" ht="16.2" thickBot="1" x14ac:dyDescent="0.35">
      <c r="C487" s="136">
        <v>3.9656782109999997E-2</v>
      </c>
      <c r="D487" s="136">
        <v>1.710060083E-2</v>
      </c>
      <c r="E487" s="136">
        <v>1.710060083E-2</v>
      </c>
      <c r="F487" s="223"/>
      <c r="G487" s="136">
        <v>9.1867982309999999E-3</v>
      </c>
      <c r="H487" s="136">
        <v>2.1679389310000002E-2</v>
      </c>
      <c r="I487" s="136">
        <v>-6.229810798E-3</v>
      </c>
      <c r="J487" s="223"/>
      <c r="K487" s="136">
        <v>2.3086269739999998E-3</v>
      </c>
      <c r="L487" s="136">
        <v>4.851685301E-2</v>
      </c>
      <c r="M487" s="136">
        <v>-2.6452752709999999E-2</v>
      </c>
      <c r="N487" s="133"/>
      <c r="O487" s="40">
        <v>-2.3329566580395873E-2</v>
      </c>
      <c r="P487" s="40">
        <v>-2.3945910414123365E-2</v>
      </c>
      <c r="Q487" s="40">
        <v>2.5530880207489105E-2</v>
      </c>
      <c r="S487" s="136">
        <v>0</v>
      </c>
      <c r="T487" s="136">
        <v>3.0434782609999999E-2</v>
      </c>
      <c r="U487" s="136">
        <v>2.2492540740000001E-2</v>
      </c>
    </row>
    <row r="488" spans="3:21" ht="16.2" thickBot="1" x14ac:dyDescent="0.35">
      <c r="C488" s="136">
        <v>-1.0177464190000001E-2</v>
      </c>
      <c r="D488" s="136">
        <v>3.1808542869999998E-2</v>
      </c>
      <c r="E488" s="136">
        <v>3.1808542869999998E-2</v>
      </c>
      <c r="F488" s="223"/>
      <c r="G488" s="136">
        <v>3.101820634E-2</v>
      </c>
      <c r="H488" s="136">
        <v>1.793185894E-2</v>
      </c>
      <c r="I488" s="136">
        <v>-6.9654051540000003E-3</v>
      </c>
      <c r="J488" s="223"/>
      <c r="K488" s="136">
        <v>4.2550612199999997E-2</v>
      </c>
      <c r="L488" s="136">
        <v>2.018493016E-2</v>
      </c>
      <c r="M488" s="136">
        <v>-6.8909706210000005E-2</v>
      </c>
      <c r="N488" s="133"/>
      <c r="O488" s="40">
        <v>3.493449781659385E-2</v>
      </c>
      <c r="P488" s="40">
        <v>4.3679045603232693E-2</v>
      </c>
      <c r="Q488" s="40">
        <v>3.0190468663557995E-2</v>
      </c>
      <c r="S488" s="136">
        <v>3.052503053E-3</v>
      </c>
      <c r="T488" s="136">
        <v>-1.318565401E-3</v>
      </c>
      <c r="U488" s="136">
        <v>-1.7732884399999999E-2</v>
      </c>
    </row>
    <row r="489" spans="3:21" ht="16.2" thickBot="1" x14ac:dyDescent="0.35">
      <c r="C489" s="136">
        <v>-8.2516092800000006E-3</v>
      </c>
      <c r="D489" s="136">
        <v>-2.9947152080000001E-2</v>
      </c>
      <c r="E489" s="136">
        <v>-2.9947152080000001E-2</v>
      </c>
      <c r="F489" s="223"/>
      <c r="G489" s="136">
        <v>0.1998037933</v>
      </c>
      <c r="H489" s="136">
        <v>1.3211978859999999E-2</v>
      </c>
      <c r="I489" s="136">
        <v>1.05213935E-2</v>
      </c>
      <c r="J489" s="223"/>
      <c r="K489" s="136">
        <v>-1.308139535E-2</v>
      </c>
      <c r="L489" s="136">
        <v>-5.939524838E-3</v>
      </c>
      <c r="M489" s="136">
        <v>1.3959123469999999E-2</v>
      </c>
      <c r="N489" s="133"/>
      <c r="O489" s="40">
        <v>2.917523170687731E-2</v>
      </c>
      <c r="P489" s="40">
        <v>3.3185840707964549E-2</v>
      </c>
      <c r="Q489" s="40">
        <v>-4.6029919447642716E-4</v>
      </c>
      <c r="S489" s="136">
        <v>6.0864272670000004E-4</v>
      </c>
      <c r="T489" s="136">
        <v>-2.6406126220000002E-3</v>
      </c>
      <c r="U489" s="136">
        <v>9.9862888479999995E-2</v>
      </c>
    </row>
    <row r="490" spans="3:21" ht="16.2" thickBot="1" x14ac:dyDescent="0.35">
      <c r="C490" s="136">
        <v>-4.4432828020000001E-3</v>
      </c>
      <c r="D490" s="136">
        <v>-1.6570823240000001E-2</v>
      </c>
      <c r="E490" s="136">
        <v>-1.6570823240000001E-2</v>
      </c>
      <c r="F490" s="223"/>
      <c r="G490" s="136">
        <v>1.717089125E-2</v>
      </c>
      <c r="H490" s="136">
        <v>1.6806722690000001E-2</v>
      </c>
      <c r="I490" s="136">
        <v>3.2392410920000003E-2</v>
      </c>
      <c r="J490" s="223"/>
      <c r="K490" s="136">
        <v>-2.3387334320000001E-2</v>
      </c>
      <c r="L490" s="136">
        <v>-4.2290680530000001E-3</v>
      </c>
      <c r="M490" s="136">
        <v>2.0312743519999999E-2</v>
      </c>
      <c r="N490" s="133"/>
      <c r="O490" s="40">
        <v>2.3127058658630279E-3</v>
      </c>
      <c r="P490" s="40">
        <v>4.273733047822989E-2</v>
      </c>
      <c r="Q490" s="40">
        <v>-6.9076675109374026E-4</v>
      </c>
      <c r="S490" s="136">
        <v>-2.4330900240000001E-3</v>
      </c>
      <c r="T490" s="136">
        <v>-4.2361662700000002E-3</v>
      </c>
      <c r="U490" s="136">
        <v>9.9937668810000005E-2</v>
      </c>
    </row>
    <row r="491" spans="3:21" ht="16.2" thickBot="1" x14ac:dyDescent="0.35">
      <c r="C491" s="136">
        <v>3.6405005689999999E-2</v>
      </c>
      <c r="D491" s="136">
        <v>-7.0016157570000001E-3</v>
      </c>
      <c r="E491" s="136">
        <v>-7.0016157570000001E-3</v>
      </c>
      <c r="F491" s="223"/>
      <c r="G491" s="136">
        <v>3.1886388000000002E-2</v>
      </c>
      <c r="H491" s="136">
        <v>8.5494442859999995E-4</v>
      </c>
      <c r="I491" s="136">
        <v>2.913491708E-3</v>
      </c>
      <c r="J491" s="223"/>
      <c r="K491" s="136">
        <v>1.8035951259999999E-2</v>
      </c>
      <c r="L491" s="136">
        <v>1.6832261840000001E-2</v>
      </c>
      <c r="M491" s="136">
        <v>-4.2209775970000002E-2</v>
      </c>
      <c r="N491" s="133"/>
      <c r="O491" s="40">
        <v>-2.9751083764508426E-2</v>
      </c>
      <c r="P491" s="40">
        <v>-1.4032685890305471E-2</v>
      </c>
      <c r="Q491" s="40">
        <v>2.2273425499231995E-2</v>
      </c>
      <c r="S491" s="136">
        <v>-1.7682926830000001E-2</v>
      </c>
      <c r="T491" s="136">
        <v>-1.276256315E-2</v>
      </c>
      <c r="U491" s="136">
        <v>-4.1178692859999998E-2</v>
      </c>
    </row>
    <row r="492" spans="3:21" ht="16.2" thickBot="1" x14ac:dyDescent="0.35">
      <c r="C492" s="136">
        <v>-1.642320358E-2</v>
      </c>
      <c r="D492" s="136">
        <v>4.9976754999999998E-2</v>
      </c>
      <c r="E492" s="136">
        <v>4.9976754999999998E-2</v>
      </c>
      <c r="F492" s="223"/>
      <c r="G492" s="136">
        <v>2.5447935599999999E-2</v>
      </c>
      <c r="H492" s="136">
        <v>1.053530752E-2</v>
      </c>
      <c r="I492" s="136">
        <v>-1.631284916E-2</v>
      </c>
      <c r="J492" s="223"/>
      <c r="K492" s="136">
        <v>5.3327013089999997E-3</v>
      </c>
      <c r="L492" s="136">
        <v>-2.1956546729999998E-2</v>
      </c>
      <c r="M492" s="136">
        <v>-1.44064643E-2</v>
      </c>
      <c r="N492" s="133"/>
      <c r="O492" s="40">
        <v>-1.4304759845782535E-2</v>
      </c>
      <c r="P492" s="40">
        <v>-1.0761086522607039E-2</v>
      </c>
      <c r="Q492" s="40">
        <v>1.4725770097670985E-2</v>
      </c>
      <c r="S492" s="136">
        <v>-1.675977654E-2</v>
      </c>
      <c r="T492" s="136">
        <v>7.8103959060000002E-3</v>
      </c>
      <c r="U492" s="136">
        <v>-2.955082742E-3</v>
      </c>
    </row>
    <row r="493" spans="3:21" ht="16.2" thickBot="1" x14ac:dyDescent="0.35">
      <c r="C493" s="136">
        <v>1.3306434300000001E-3</v>
      </c>
      <c r="D493" s="136">
        <v>4.9959412590000002E-2</v>
      </c>
      <c r="E493" s="136">
        <v>4.9959412590000002E-2</v>
      </c>
      <c r="F493" s="223"/>
      <c r="G493" s="136">
        <v>-4.5581159789999997E-3</v>
      </c>
      <c r="H493" s="136">
        <v>-9.2983939139999992E-3</v>
      </c>
      <c r="I493" s="136">
        <v>-5.906406179E-3</v>
      </c>
      <c r="J493" s="223"/>
      <c r="K493" s="136">
        <v>7.2493664169999998E-3</v>
      </c>
      <c r="L493" s="136">
        <v>-2.1313273779999999E-2</v>
      </c>
      <c r="M493" s="136">
        <v>4.2071197409999997E-3</v>
      </c>
      <c r="N493" s="133"/>
      <c r="O493" s="40">
        <v>-1.389091972510601E-2</v>
      </c>
      <c r="P493" s="40">
        <v>5.7022545837354657E-3</v>
      </c>
      <c r="Q493" s="40">
        <v>-8.5887753590996336E-3</v>
      </c>
      <c r="S493" s="136">
        <v>-2.3989898990000001E-2</v>
      </c>
      <c r="T493" s="136">
        <v>-1.4698022450000001E-2</v>
      </c>
      <c r="U493" s="136">
        <v>-1.916617269E-2</v>
      </c>
    </row>
    <row r="494" spans="3:21" ht="16.2" thickBot="1" x14ac:dyDescent="0.35">
      <c r="C494" s="136">
        <v>-8.4447873800000007E-3</v>
      </c>
      <c r="D494" s="136">
        <v>-1.8414394149999999E-2</v>
      </c>
      <c r="E494" s="136">
        <v>-1.8414394149999999E-2</v>
      </c>
      <c r="F494" s="223"/>
      <c r="G494" s="136">
        <v>-2.7982701600000001E-3</v>
      </c>
      <c r="H494" s="136">
        <v>3.128555176E-3</v>
      </c>
      <c r="I494" s="136">
        <v>-1.7824497259999999E-2</v>
      </c>
      <c r="J494" s="223"/>
      <c r="K494" s="136">
        <v>-4.1310708020000003E-2</v>
      </c>
      <c r="L494" s="136">
        <v>-1.3931144919999999E-2</v>
      </c>
      <c r="M494" s="136">
        <v>2.1001181649999999E-2</v>
      </c>
      <c r="N494" s="133"/>
      <c r="O494" s="40">
        <v>-2.9878410438908626E-2</v>
      </c>
      <c r="P494" s="40">
        <v>-2.1458478715980406E-2</v>
      </c>
      <c r="Q494" s="40">
        <v>0</v>
      </c>
      <c r="S494" s="136">
        <v>-5.3040103489999997E-2</v>
      </c>
      <c r="T494" s="136">
        <v>-2.2240303770000001E-2</v>
      </c>
      <c r="U494" s="136">
        <v>-2.2562449639999999E-2</v>
      </c>
    </row>
    <row r="495" spans="3:21" ht="16.2" thickBot="1" x14ac:dyDescent="0.35">
      <c r="C495" s="136">
        <v>-2.3345294190000002E-3</v>
      </c>
      <c r="D495" s="136">
        <v>7.7330660169999997E-3</v>
      </c>
      <c r="E495" s="136">
        <v>7.7330660169999997E-3</v>
      </c>
      <c r="F495" s="223"/>
      <c r="G495" s="136">
        <v>-2.9846938779999999E-2</v>
      </c>
      <c r="H495" s="136">
        <v>-3.0337397219999999E-2</v>
      </c>
      <c r="I495" s="136">
        <v>-3.8389948809999998E-2</v>
      </c>
      <c r="J495" s="223"/>
      <c r="K495" s="136">
        <v>-1.916503906E-2</v>
      </c>
      <c r="L495" s="136">
        <v>1.2747645340000001E-2</v>
      </c>
      <c r="M495" s="136">
        <v>1.8359724340000001E-2</v>
      </c>
      <c r="N495" s="133"/>
      <c r="O495" s="40">
        <v>7.3939625525410779E-2</v>
      </c>
      <c r="P495" s="40">
        <v>3.3250133713674357E-2</v>
      </c>
      <c r="Q495" s="40">
        <v>-3.2113517550411263E-3</v>
      </c>
      <c r="S495" s="136">
        <v>2.4590163929999999E-2</v>
      </c>
      <c r="T495" s="136">
        <v>-2.0527045769999998E-2</v>
      </c>
      <c r="U495" s="136">
        <v>4.9876339649999997E-2</v>
      </c>
    </row>
    <row r="496" spans="3:21" ht="16.2" thickBot="1" x14ac:dyDescent="0.35">
      <c r="C496" s="136">
        <v>3.6399878669999999E-3</v>
      </c>
      <c r="D496" s="136">
        <v>2.572118801E-2</v>
      </c>
      <c r="E496" s="136">
        <v>2.572118801E-2</v>
      </c>
      <c r="F496" s="223"/>
      <c r="G496" s="136">
        <v>-3.418353931E-3</v>
      </c>
      <c r="H496" s="136">
        <v>-5.2631578950000001E-2</v>
      </c>
      <c r="I496" s="136">
        <v>9.0491168639999994E-2</v>
      </c>
      <c r="J496" s="223"/>
      <c r="K496" s="136">
        <v>1.891723709E-2</v>
      </c>
      <c r="L496" s="136">
        <v>1.711697266E-2</v>
      </c>
      <c r="M496" s="136">
        <v>9.7117470809999999E-3</v>
      </c>
      <c r="N496" s="133"/>
      <c r="O496" s="40">
        <v>-1.9462729051770083E-2</v>
      </c>
      <c r="P496" s="40">
        <v>-7.6783711500302007E-3</v>
      </c>
      <c r="Q496" s="40">
        <v>-1.9929572188506755E-2</v>
      </c>
      <c r="S496" s="136">
        <v>-0.01</v>
      </c>
      <c r="T496" s="136">
        <v>1.7558765220000001E-2</v>
      </c>
      <c r="U496" s="136">
        <v>-4.711425206E-2</v>
      </c>
    </row>
    <row r="497" spans="3:21" ht="16.2" thickBot="1" x14ac:dyDescent="0.35">
      <c r="C497" s="136">
        <v>6.0921376450000002E-2</v>
      </c>
      <c r="D497" s="136">
        <v>-6.7193128289999996E-3</v>
      </c>
      <c r="E497" s="136">
        <v>-6.7193128289999996E-3</v>
      </c>
      <c r="F497" s="223"/>
      <c r="G497" s="136">
        <v>1.5831134560000001E-3</v>
      </c>
      <c r="H497" s="136">
        <v>1.1728395060000001E-2</v>
      </c>
      <c r="I497" s="136">
        <v>-2.4184601730000001E-2</v>
      </c>
      <c r="J497" s="223"/>
      <c r="K497" s="136">
        <v>9.8326615369999995E-3</v>
      </c>
      <c r="L497" s="136">
        <v>-1.832656761E-2</v>
      </c>
      <c r="M497" s="136">
        <v>-3.7859408569999998E-3</v>
      </c>
      <c r="N497" s="133"/>
      <c r="O497" s="40">
        <v>-3.6468539081210533E-2</v>
      </c>
      <c r="P497" s="40">
        <v>-1.5214745261693618E-2</v>
      </c>
      <c r="Q497" s="40">
        <v>-6.8802079351734126E-4</v>
      </c>
      <c r="S497" s="136">
        <v>-1.6835016840000001E-2</v>
      </c>
      <c r="T497" s="136">
        <v>-6.9579738380000002E-3</v>
      </c>
      <c r="U497" s="136">
        <v>-1.6069221259999999E-2</v>
      </c>
    </row>
    <row r="498" spans="3:21" ht="16.2" thickBot="1" x14ac:dyDescent="0.35">
      <c r="C498" s="136">
        <v>8.5870096040000007E-3</v>
      </c>
      <c r="D498" s="136">
        <v>2.0991700960000002E-2</v>
      </c>
      <c r="E498" s="136">
        <v>2.0991700960000002E-2</v>
      </c>
      <c r="F498" s="223"/>
      <c r="G498" s="136">
        <v>5.5321390939999998E-3</v>
      </c>
      <c r="H498" s="136">
        <v>2.4710189140000002E-2</v>
      </c>
      <c r="I498" s="136">
        <v>-0.10527512510000001</v>
      </c>
      <c r="J498" s="223"/>
      <c r="K498" s="136">
        <v>5.2010885999999997E-3</v>
      </c>
      <c r="L498" s="136">
        <v>1.24056528E-2</v>
      </c>
      <c r="M498" s="136">
        <v>-4.0673788000000002E-2</v>
      </c>
      <c r="N498" s="133"/>
      <c r="O498" s="40">
        <v>1.6570632320265129E-2</v>
      </c>
      <c r="P498" s="40">
        <v>1.6774079632735741E-3</v>
      </c>
      <c r="Q498" s="40">
        <v>7.5734394124847698E-3</v>
      </c>
      <c r="S498" s="136">
        <v>5.4109589040000003E-2</v>
      </c>
      <c r="T498" s="136">
        <v>2.69058296E-2</v>
      </c>
      <c r="U498" s="136">
        <v>3.9782244559999997E-3</v>
      </c>
    </row>
    <row r="499" spans="3:21" ht="16.2" thickBot="1" x14ac:dyDescent="0.35">
      <c r="C499" s="136">
        <v>-3.0262680059999999E-3</v>
      </c>
      <c r="D499" s="136">
        <v>0.05</v>
      </c>
      <c r="E499" s="136">
        <v>0.05</v>
      </c>
      <c r="F499" s="223"/>
      <c r="G499" s="136">
        <v>9.9554624050000005E-3</v>
      </c>
      <c r="H499" s="136">
        <v>5.9541530220000001E-4</v>
      </c>
      <c r="I499" s="136">
        <v>-2.5412960609999999E-3</v>
      </c>
      <c r="J499" s="223"/>
      <c r="K499" s="136">
        <v>1.714698273E-2</v>
      </c>
      <c r="L499" s="136">
        <v>1.2610540510000001E-2</v>
      </c>
      <c r="M499" s="136">
        <v>1.092077088E-2</v>
      </c>
      <c r="N499" s="133"/>
      <c r="O499" s="40">
        <v>3.6787315229874308E-2</v>
      </c>
      <c r="P499" s="40">
        <v>3.8956460426582074E-2</v>
      </c>
      <c r="Q499" s="40">
        <v>1.882924607091329E-2</v>
      </c>
      <c r="S499" s="136">
        <v>2.3391812870000001E-2</v>
      </c>
      <c r="T499" s="136">
        <v>5.8406113539999999E-2</v>
      </c>
      <c r="U499" s="136">
        <v>-5.4223149110000004E-3</v>
      </c>
    </row>
    <row r="500" spans="3:21" ht="16.2" thickBot="1" x14ac:dyDescent="0.35">
      <c r="C500" s="136">
        <v>4.9376720090000001E-3</v>
      </c>
      <c r="D500" s="136">
        <v>4.9960967990000001E-2</v>
      </c>
      <c r="E500" s="136">
        <v>4.9960967990000001E-2</v>
      </c>
      <c r="F500" s="223"/>
      <c r="G500" s="136">
        <v>1.3488975360000001E-2</v>
      </c>
      <c r="H500" s="136">
        <v>2.261231776E-2</v>
      </c>
      <c r="I500" s="136">
        <v>2.496815287E-2</v>
      </c>
      <c r="J500" s="223"/>
      <c r="K500" s="136">
        <v>-1.537915533E-3</v>
      </c>
      <c r="L500" s="136">
        <v>2.9958879970000001E-2</v>
      </c>
      <c r="M500" s="136">
        <v>-3.1931794110000002E-2</v>
      </c>
      <c r="N500" s="133"/>
      <c r="O500" s="40">
        <v>1.5650682484099256E-2</v>
      </c>
      <c r="P500" s="40">
        <v>2.4261961316593143E-2</v>
      </c>
      <c r="Q500" s="40">
        <v>2.2356360384530247E-3</v>
      </c>
      <c r="S500" s="136">
        <v>8.2539682540000003E-3</v>
      </c>
      <c r="T500" s="136">
        <v>-1.547189273E-3</v>
      </c>
      <c r="U500" s="136">
        <v>-2.3065632210000002E-3</v>
      </c>
    </row>
    <row r="501" spans="3:21" ht="16.2" thickBot="1" x14ac:dyDescent="0.35">
      <c r="C501" s="136">
        <v>2.1063229959999999E-2</v>
      </c>
      <c r="D501" s="136">
        <v>-9.4795539029999994E-3</v>
      </c>
      <c r="E501" s="136">
        <v>-9.4795539029999994E-3</v>
      </c>
      <c r="F501" s="223"/>
      <c r="G501" s="136">
        <v>5.0678269769999999E-2</v>
      </c>
      <c r="H501" s="136">
        <v>5.5280768109999996E-3</v>
      </c>
      <c r="I501" s="136">
        <v>-9.9428287349999991E-3</v>
      </c>
      <c r="J501" s="223"/>
      <c r="K501" s="136">
        <v>6.8127962089999999E-3</v>
      </c>
      <c r="L501" s="136">
        <v>5.3231939160000002E-3</v>
      </c>
      <c r="M501" s="136">
        <v>-1.094032055E-4</v>
      </c>
      <c r="N501" s="133"/>
      <c r="O501" s="40">
        <v>2.012383900928786E-2</v>
      </c>
      <c r="P501" s="40">
        <v>-2.48467782010942E-4</v>
      </c>
      <c r="Q501" s="40">
        <v>1.9183582422484823E-2</v>
      </c>
      <c r="S501" s="136">
        <v>7.6826196469999997E-2</v>
      </c>
      <c r="T501" s="136">
        <v>5.6818181820000001E-3</v>
      </c>
      <c r="U501" s="136">
        <v>4.9810844889999997E-2</v>
      </c>
    </row>
    <row r="502" spans="3:21" ht="16.2" thickBot="1" x14ac:dyDescent="0.35">
      <c r="C502" s="136">
        <v>4.7607778169999997E-2</v>
      </c>
      <c r="D502" s="136">
        <v>-3.6717332829999998E-2</v>
      </c>
      <c r="E502" s="136">
        <v>-3.6717332829999998E-2</v>
      </c>
      <c r="F502" s="223"/>
      <c r="G502" s="136">
        <v>-1.1936662610000001E-2</v>
      </c>
      <c r="H502" s="136">
        <v>-2.2858796300000001E-2</v>
      </c>
      <c r="I502" s="136">
        <v>-1.506402209E-2</v>
      </c>
      <c r="J502" s="223"/>
      <c r="K502" s="136">
        <v>-1.094439541E-2</v>
      </c>
      <c r="L502" s="136">
        <v>-1.5733736759999999E-2</v>
      </c>
      <c r="M502" s="136">
        <v>-7.7137699000000004E-3</v>
      </c>
      <c r="N502" s="133"/>
      <c r="O502" s="40">
        <v>-2.1140847013381061E-2</v>
      </c>
      <c r="P502" s="40">
        <v>-5.0948554386546198E-2</v>
      </c>
      <c r="Q502" s="40">
        <v>-1.5466549937987923E-2</v>
      </c>
      <c r="S502" s="136">
        <v>2.9239766080000002E-3</v>
      </c>
      <c r="T502" s="136">
        <v>-5.649717514E-3</v>
      </c>
      <c r="U502" s="136">
        <v>-2.7227227230000001E-2</v>
      </c>
    </row>
    <row r="503" spans="3:21" ht="16.2" thickBot="1" x14ac:dyDescent="0.35">
      <c r="C503" s="136">
        <v>1.6039156629999999E-2</v>
      </c>
      <c r="D503" s="136">
        <v>9.6103896100000006E-3</v>
      </c>
      <c r="E503" s="136">
        <v>9.6103896100000006E-3</v>
      </c>
      <c r="F503" s="223"/>
      <c r="G503" s="136">
        <v>-1.134122288E-2</v>
      </c>
      <c r="H503" s="136">
        <v>1.214095351E-2</v>
      </c>
      <c r="I503" s="136">
        <v>-7.6472087689999997E-4</v>
      </c>
      <c r="J503" s="223"/>
      <c r="K503" s="136">
        <v>-6.1276697009999999E-3</v>
      </c>
      <c r="L503" s="136">
        <v>1.2603750380000001E-2</v>
      </c>
      <c r="M503" s="136">
        <v>6.174881464E-3</v>
      </c>
      <c r="N503" s="133"/>
      <c r="O503" s="40">
        <v>2.3429517669027233E-2</v>
      </c>
      <c r="P503" s="40">
        <v>9.6019553072625196E-4</v>
      </c>
      <c r="Q503" s="40">
        <v>1.570952204520196E-2</v>
      </c>
      <c r="S503" s="136">
        <v>2.3323615159999999E-3</v>
      </c>
      <c r="T503" s="136">
        <v>-2.3243801649999998E-3</v>
      </c>
      <c r="U503" s="136">
        <v>-4.1160732660000001E-4</v>
      </c>
    </row>
    <row r="504" spans="3:21" ht="16.2" thickBot="1" x14ac:dyDescent="0.35">
      <c r="C504" s="136">
        <v>-1.0042244130000001E-2</v>
      </c>
      <c r="D504" s="136">
        <v>-1.8523282740000001E-2</v>
      </c>
      <c r="E504" s="136">
        <v>-1.8523282740000001E-2</v>
      </c>
      <c r="F504" s="223"/>
      <c r="G504" s="136">
        <v>3.49127182E-3</v>
      </c>
      <c r="H504" s="136">
        <v>1.7554125219999999E-3</v>
      </c>
      <c r="I504" s="136">
        <v>3.5714285710000001E-3</v>
      </c>
      <c r="J504" s="223"/>
      <c r="K504" s="136">
        <v>1.1193583139999999E-2</v>
      </c>
      <c r="L504" s="136">
        <v>-1.1042805100000001E-2</v>
      </c>
      <c r="M504" s="136">
        <v>2.526027397E-2</v>
      </c>
      <c r="N504" s="133"/>
      <c r="O504" s="40">
        <v>6.8369595152850418E-2</v>
      </c>
      <c r="P504" s="40">
        <v>2.7906165518444256E-2</v>
      </c>
      <c r="Q504" s="40">
        <v>-9.3382943021813759E-3</v>
      </c>
      <c r="S504" s="136">
        <v>4.4793484580000001E-2</v>
      </c>
      <c r="T504" s="136">
        <v>5.824488739E-2</v>
      </c>
      <c r="U504" s="136">
        <v>-9.6767551989999992E-3</v>
      </c>
    </row>
    <row r="505" spans="3:21" ht="16.2" thickBot="1" x14ac:dyDescent="0.35">
      <c r="C505" s="136">
        <v>-1.42242186E-2</v>
      </c>
      <c r="D505" s="136">
        <v>-2.0314547839999999E-2</v>
      </c>
      <c r="E505" s="136">
        <v>-2.0314547839999999E-2</v>
      </c>
      <c r="F505" s="223"/>
      <c r="G505" s="136">
        <v>1.2425447320000001E-3</v>
      </c>
      <c r="H505" s="136">
        <v>-1.343457944E-2</v>
      </c>
      <c r="I505" s="136">
        <v>1.016776817E-3</v>
      </c>
      <c r="J505" s="223"/>
      <c r="K505" s="136">
        <v>-1.071449713E-2</v>
      </c>
      <c r="L505" s="136">
        <v>-1.9185756489999999E-4</v>
      </c>
      <c r="M505" s="136">
        <v>-3.6288814070000001E-2</v>
      </c>
      <c r="N505" s="133"/>
      <c r="O505" s="40">
        <v>-1.788361152284591E-2</v>
      </c>
      <c r="P505" s="40">
        <v>6.7871383727834307E-4</v>
      </c>
      <c r="Q505" s="40">
        <v>-2.7689815155755144E-2</v>
      </c>
      <c r="S505" s="136">
        <v>-2.7282850779999999E-2</v>
      </c>
      <c r="T505" s="136">
        <v>-2.4951076320000001E-2</v>
      </c>
      <c r="U505" s="136">
        <v>-2.0790020789999999E-2</v>
      </c>
    </row>
    <row r="506" spans="3:21" ht="16.2" thickBot="1" x14ac:dyDescent="0.35">
      <c r="C506" s="136">
        <v>-1.0784127589999999E-2</v>
      </c>
      <c r="D506" s="136">
        <v>-9.3645484949999996E-3</v>
      </c>
      <c r="E506" s="136">
        <v>-9.3645484949999996E-3</v>
      </c>
      <c r="F506" s="223"/>
      <c r="G506" s="136">
        <v>1.315462894E-2</v>
      </c>
      <c r="H506" s="136">
        <v>3.1675547659999997E-2</v>
      </c>
      <c r="I506" s="136">
        <v>5.3326561709999996E-3</v>
      </c>
      <c r="J506" s="223"/>
      <c r="K506" s="136">
        <v>-1.047151747E-2</v>
      </c>
      <c r="L506" s="136">
        <v>1.151366288E-3</v>
      </c>
      <c r="M506" s="136">
        <v>-4.1814551909999997E-2</v>
      </c>
      <c r="N506" s="133"/>
      <c r="O506" s="40">
        <v>-2.6247580301190982E-3</v>
      </c>
      <c r="P506" s="40">
        <v>6.7147096227214931E-2</v>
      </c>
      <c r="Q506" s="40">
        <v>-6.0592289631153904E-4</v>
      </c>
      <c r="S506" s="136">
        <v>2.4613623349999999E-2</v>
      </c>
      <c r="T506" s="136">
        <v>-1.4300050179999999E-2</v>
      </c>
      <c r="U506" s="136">
        <v>-7.0063694269999997E-3</v>
      </c>
    </row>
    <row r="507" spans="3:21" ht="16.2" thickBot="1" x14ac:dyDescent="0.35">
      <c r="C507" s="136">
        <v>4.0305554490000003E-3</v>
      </c>
      <c r="D507" s="136">
        <v>-1.093855503E-2</v>
      </c>
      <c r="E507" s="136">
        <v>-1.093855503E-2</v>
      </c>
      <c r="F507" s="223"/>
      <c r="G507" s="136">
        <v>5.830475257E-2</v>
      </c>
      <c r="H507" s="136">
        <v>8.8952654230000008E-3</v>
      </c>
      <c r="I507" s="136">
        <v>-9.3457943929999999E-3</v>
      </c>
      <c r="J507" s="223"/>
      <c r="K507" s="136">
        <v>-1.6992199310000001E-2</v>
      </c>
      <c r="L507" s="136">
        <v>-4.3739937130000003E-2</v>
      </c>
      <c r="M507" s="136">
        <v>-1.9678203499999998E-3</v>
      </c>
      <c r="N507" s="133"/>
      <c r="O507" s="40">
        <v>-6.0857265041613208E-3</v>
      </c>
      <c r="P507" s="40">
        <v>2.7488678795582807E-2</v>
      </c>
      <c r="Q507" s="40">
        <v>1.4854111405835606E-2</v>
      </c>
      <c r="S507" s="136">
        <v>0</v>
      </c>
      <c r="T507" s="136">
        <v>-1.348943752E-2</v>
      </c>
      <c r="U507" s="136">
        <v>1.881548001E-2</v>
      </c>
    </row>
    <row r="508" spans="3:21" ht="16.2" thickBot="1" x14ac:dyDescent="0.35">
      <c r="C508" s="136">
        <v>-1.9345465669999999E-2</v>
      </c>
      <c r="D508" s="136">
        <v>-3.5021845990000001E-2</v>
      </c>
      <c r="E508" s="136">
        <v>-3.5021845990000001E-2</v>
      </c>
      <c r="F508" s="223"/>
      <c r="G508" s="136">
        <v>3.0092592590000001E-3</v>
      </c>
      <c r="H508" s="136">
        <v>7.6791808870000002E-3</v>
      </c>
      <c r="I508" s="136">
        <v>6.8842427329999997E-3</v>
      </c>
      <c r="J508" s="223"/>
      <c r="K508" s="136">
        <v>-1.2733759840000001E-2</v>
      </c>
      <c r="L508" s="136">
        <v>-1.4431749849999999E-3</v>
      </c>
      <c r="M508" s="136">
        <v>1.5367664119999999E-2</v>
      </c>
      <c r="N508" s="133"/>
      <c r="O508" s="40">
        <v>-1.8435162507446968E-2</v>
      </c>
      <c r="P508" s="40">
        <v>-1.8015928245573434E-2</v>
      </c>
      <c r="Q508" s="40">
        <v>-9.3346277350459268E-3</v>
      </c>
      <c r="S508" s="136">
        <v>-1.9553072630000001E-2</v>
      </c>
      <c r="T508" s="136">
        <v>-1.57378741E-2</v>
      </c>
      <c r="U508" s="136">
        <v>-9.8635886669999999E-3</v>
      </c>
    </row>
    <row r="509" spans="3:21" ht="16.2" thickBot="1" x14ac:dyDescent="0.35">
      <c r="C509" s="136">
        <v>2.3274853799999998E-2</v>
      </c>
      <c r="D509" s="136">
        <v>3.1835868410000001E-3</v>
      </c>
      <c r="E509" s="136">
        <v>3.1835868410000001E-3</v>
      </c>
      <c r="F509" s="223"/>
      <c r="G509" s="136">
        <v>2.261712439E-2</v>
      </c>
      <c r="H509" s="136">
        <v>-9.3141405589999993E-3</v>
      </c>
      <c r="I509" s="136">
        <v>-4.3302101799999999E-2</v>
      </c>
      <c r="J509" s="223"/>
      <c r="K509" s="136">
        <v>-6.6670820609999997E-3</v>
      </c>
      <c r="L509" s="136">
        <v>4.1350515880000001E-3</v>
      </c>
      <c r="M509" s="136">
        <v>-1.319321492E-2</v>
      </c>
      <c r="N509" s="133"/>
      <c r="O509" s="40">
        <v>-1.6960582661766102E-2</v>
      </c>
      <c r="P509" s="40">
        <v>-2.6456692913385822E-2</v>
      </c>
      <c r="Q509" s="40">
        <v>-9.2718227046584487E-3</v>
      </c>
      <c r="S509" s="136">
        <v>0</v>
      </c>
      <c r="T509" s="136">
        <v>4.9803407600000002E-3</v>
      </c>
      <c r="U509" s="136">
        <v>-6.5705807550000004E-3</v>
      </c>
    </row>
    <row r="510" spans="3:21" ht="16.2" thickBot="1" x14ac:dyDescent="0.35">
      <c r="C510" s="136">
        <v>-2.3126452549999999E-2</v>
      </c>
      <c r="D510" s="136">
        <v>0.05</v>
      </c>
      <c r="E510" s="136">
        <v>0.05</v>
      </c>
      <c r="F510" s="223"/>
      <c r="G510" s="136">
        <v>-2.2568269010000001E-4</v>
      </c>
      <c r="H510" s="136">
        <v>-7.6923076919999996E-3</v>
      </c>
      <c r="I510" s="136">
        <v>-3.1762837479999998E-3</v>
      </c>
      <c r="J510" s="223"/>
      <c r="K510" s="136">
        <v>5.5200100360000004E-3</v>
      </c>
      <c r="L510" s="136">
        <v>1.227410843E-2</v>
      </c>
      <c r="M510" s="136">
        <v>-2.8070378520000001E-2</v>
      </c>
      <c r="N510" s="133"/>
      <c r="O510" s="40">
        <v>-6.8601221101829204E-5</v>
      </c>
      <c r="P510" s="40">
        <v>-1.5367195082497389E-3</v>
      </c>
      <c r="Q510" s="40">
        <v>-9.206421669329742E-3</v>
      </c>
      <c r="S510" s="136">
        <v>2.165242165E-2</v>
      </c>
      <c r="T510" s="136">
        <v>2.086593636E-2</v>
      </c>
      <c r="U510" s="136">
        <v>1.770855558E-2</v>
      </c>
    </row>
    <row r="511" spans="3:21" ht="16.2" thickBot="1" x14ac:dyDescent="0.35">
      <c r="C511" s="136">
        <v>-3.736349454E-2</v>
      </c>
      <c r="D511" s="136">
        <v>-2.21640137E-3</v>
      </c>
      <c r="E511" s="136">
        <v>-2.21640137E-3</v>
      </c>
      <c r="F511" s="223"/>
      <c r="G511" s="136">
        <v>-3.8826185100000001E-2</v>
      </c>
      <c r="H511" s="136">
        <v>-8.6132644269999996E-4</v>
      </c>
      <c r="I511" s="136">
        <v>-2.6287838559999999E-2</v>
      </c>
      <c r="J511" s="223"/>
      <c r="K511" s="136">
        <v>1.684341859E-3</v>
      </c>
      <c r="L511" s="136">
        <v>-1.094040049E-2</v>
      </c>
      <c r="M511" s="136">
        <v>4.227952123E-3</v>
      </c>
      <c r="N511" s="133"/>
      <c r="O511" s="40">
        <v>-5.7628979143797094E-3</v>
      </c>
      <c r="P511" s="40">
        <v>6.123936816524899E-2</v>
      </c>
      <c r="Q511" s="40">
        <v>-1.8891107356780786E-2</v>
      </c>
      <c r="S511" s="136">
        <v>-2.2308979360000002E-2</v>
      </c>
      <c r="T511" s="136">
        <v>-7.4092999490000004E-3</v>
      </c>
      <c r="U511" s="136">
        <v>7.1278825999999997E-3</v>
      </c>
    </row>
    <row r="512" spans="3:21" ht="16.2" thickBot="1" x14ac:dyDescent="0.35">
      <c r="C512" s="136">
        <v>-9.2861194389999999E-2</v>
      </c>
      <c r="D512" s="136">
        <v>-4.7522886379999997E-2</v>
      </c>
      <c r="E512" s="136">
        <v>-4.7522886379999997E-2</v>
      </c>
      <c r="F512" s="223"/>
      <c r="G512" s="136">
        <v>-2.2545796149999998E-2</v>
      </c>
      <c r="H512" s="136">
        <v>-2.5000000000000001E-2</v>
      </c>
      <c r="I512" s="136">
        <v>-5.8631033540000002E-2</v>
      </c>
      <c r="J512" s="223"/>
      <c r="K512" s="136">
        <v>-2.0427227999999999E-2</v>
      </c>
      <c r="L512" s="136">
        <v>-7.7869179780000004E-3</v>
      </c>
      <c r="M512" s="136">
        <v>2.039848197E-2</v>
      </c>
      <c r="N512" s="133"/>
      <c r="O512" s="40">
        <v>-9.0498205906707208E-2</v>
      </c>
      <c r="P512" s="40">
        <v>-4.4424089764140091E-2</v>
      </c>
      <c r="Q512" s="40">
        <v>-4.4771446462116456E-2</v>
      </c>
      <c r="S512" s="136">
        <v>4.563605248E-3</v>
      </c>
      <c r="T512" s="136">
        <v>-5.3281853279999999E-2</v>
      </c>
      <c r="U512" s="136">
        <v>-3.122398002E-2</v>
      </c>
    </row>
    <row r="513" spans="3:21" ht="16.2" thickBot="1" x14ac:dyDescent="0.35">
      <c r="C513" s="136">
        <v>-1.326485038E-2</v>
      </c>
      <c r="D513" s="136">
        <v>1.0176678450000001E-2</v>
      </c>
      <c r="E513" s="136">
        <v>1.0176678450000001E-2</v>
      </c>
      <c r="F513" s="223"/>
      <c r="G513" s="136">
        <v>1.4416146080000001E-3</v>
      </c>
      <c r="H513" s="136">
        <v>-1.591511936E-2</v>
      </c>
      <c r="I513" s="136">
        <v>5.5909617609999997E-2</v>
      </c>
      <c r="J513" s="223"/>
      <c r="K513" s="136">
        <v>-2.670226969E-3</v>
      </c>
      <c r="L513" s="136">
        <v>1.6259508190000001E-2</v>
      </c>
      <c r="M513" s="136">
        <v>2.5278940029999999E-2</v>
      </c>
      <c r="N513" s="133"/>
      <c r="O513" s="40">
        <v>-2.6175031296233418E-3</v>
      </c>
      <c r="P513" s="40">
        <v>-1.2301302020928126E-2</v>
      </c>
      <c r="Q513" s="40">
        <v>1.0816125860373591E-2</v>
      </c>
      <c r="S513" s="136">
        <v>2.271436684E-2</v>
      </c>
      <c r="T513" s="136">
        <v>1.9847743340000001E-2</v>
      </c>
      <c r="U513" s="136">
        <v>4.2973785989999999E-3</v>
      </c>
    </row>
    <row r="514" spans="3:21" ht="16.2" thickBot="1" x14ac:dyDescent="0.35">
      <c r="C514" s="136">
        <v>-2.4080025349999999E-2</v>
      </c>
      <c r="D514" s="136">
        <v>-4.1276059890000001E-2</v>
      </c>
      <c r="E514" s="136">
        <v>-4.1276059890000001E-2</v>
      </c>
      <c r="F514" s="223"/>
      <c r="G514" s="136">
        <v>1.439539347E-3</v>
      </c>
      <c r="H514" s="136">
        <v>-1.257861635E-2</v>
      </c>
      <c r="I514" s="136">
        <v>6.4471879290000006E-2</v>
      </c>
      <c r="J514" s="223"/>
      <c r="K514" s="136">
        <v>-8.6695990309999995E-3</v>
      </c>
      <c r="L514" s="136">
        <v>3.0493841830000002E-3</v>
      </c>
      <c r="M514" s="136">
        <v>-1.037238565E-2</v>
      </c>
      <c r="N514" s="133"/>
      <c r="O514" s="40">
        <v>-4.7162635022058559E-3</v>
      </c>
      <c r="P514" s="40">
        <v>-2.6607359482410078E-2</v>
      </c>
      <c r="Q514" s="40">
        <v>1.0619325551232184E-2</v>
      </c>
      <c r="S514" s="136">
        <v>1.11049417E-3</v>
      </c>
      <c r="T514" s="136">
        <v>-1.706211677E-2</v>
      </c>
      <c r="U514" s="136">
        <v>-4.9636285840000002E-2</v>
      </c>
    </row>
    <row r="515" spans="3:21" ht="16.2" thickBot="1" x14ac:dyDescent="0.35">
      <c r="C515" s="136">
        <v>6.7714855529999998E-3</v>
      </c>
      <c r="D515" s="136">
        <v>-1.2405137190000001E-3</v>
      </c>
      <c r="E515" s="136">
        <v>-1.2405137190000001E-3</v>
      </c>
      <c r="F515" s="223"/>
      <c r="G515" s="136">
        <v>2.252036416E-2</v>
      </c>
      <c r="H515" s="136">
        <v>-3.0330603579999999E-4</v>
      </c>
      <c r="I515" s="136">
        <v>4.2525773199999999E-2</v>
      </c>
      <c r="J515" s="223"/>
      <c r="K515" s="136">
        <v>9.7292778600000004E-2</v>
      </c>
      <c r="L515" s="136">
        <v>1.5200568540000001E-2</v>
      </c>
      <c r="M515" s="136">
        <v>1.466208477E-2</v>
      </c>
      <c r="N515" s="133"/>
      <c r="O515" s="40">
        <v>2.3922347905839157E-2</v>
      </c>
      <c r="P515" s="40">
        <v>1.8860086407444302E-2</v>
      </c>
      <c r="Q515" s="40">
        <v>1.1390069784230381E-2</v>
      </c>
      <c r="S515" s="136">
        <v>-2.7731558509999999E-3</v>
      </c>
      <c r="T515" s="136">
        <v>-2.1697857340000001E-3</v>
      </c>
      <c r="U515" s="136">
        <v>-7.4290859970000001E-3</v>
      </c>
    </row>
    <row r="516" spans="3:21" ht="16.2" thickBot="1" x14ac:dyDescent="0.35">
      <c r="C516" s="136">
        <v>8.4304602199999999E-3</v>
      </c>
      <c r="D516" s="136">
        <v>-3.8576751659999999E-2</v>
      </c>
      <c r="E516" s="136">
        <v>-3.8576751659999999E-2</v>
      </c>
      <c r="F516" s="223"/>
      <c r="G516" s="136">
        <v>-1.5932521089999999E-2</v>
      </c>
      <c r="H516" s="136">
        <v>-2.6395631070000002E-2</v>
      </c>
      <c r="I516" s="136">
        <v>1.977750309E-3</v>
      </c>
      <c r="J516" s="223"/>
      <c r="K516" s="136">
        <v>-5.0984528830000002E-3</v>
      </c>
      <c r="L516" s="136">
        <v>-1.8745381710000002E-2</v>
      </c>
      <c r="M516" s="136">
        <v>-3.7310905399999997E-2</v>
      </c>
      <c r="N516" s="133"/>
      <c r="O516" s="40">
        <v>-1.9071433903112604E-2</v>
      </c>
      <c r="P516" s="40">
        <v>-1.6961591780151664E-2</v>
      </c>
      <c r="Q516" s="40">
        <v>8.089459909588358E-3</v>
      </c>
      <c r="S516" s="136">
        <v>-1.0567297E-2</v>
      </c>
      <c r="T516" s="136">
        <v>-1.6036966569999998E-2</v>
      </c>
      <c r="U516" s="136">
        <v>-1.9051939220000001E-2</v>
      </c>
    </row>
    <row r="517" spans="3:21" ht="16.2" thickBot="1" x14ac:dyDescent="0.35">
      <c r="C517" s="136">
        <v>-1.005025126E-2</v>
      </c>
      <c r="D517" s="136">
        <v>-2.6521772169999999E-2</v>
      </c>
      <c r="E517" s="136">
        <v>-2.6521772169999999E-2</v>
      </c>
      <c r="F517" s="223"/>
      <c r="G517" s="136">
        <v>-1.30952381E-2</v>
      </c>
      <c r="H517" s="136">
        <v>-2.5553131820000002E-2</v>
      </c>
      <c r="I517" s="136">
        <v>-2.4179620030000001E-2</v>
      </c>
      <c r="J517" s="223"/>
      <c r="K517" s="136">
        <v>3.2985804320000002E-3</v>
      </c>
      <c r="L517" s="136">
        <v>-2.4255875709999999E-2</v>
      </c>
      <c r="M517" s="136">
        <v>1.3485781299999999E-3</v>
      </c>
      <c r="N517" s="133"/>
      <c r="O517" s="40">
        <v>-2.8459460487767825E-2</v>
      </c>
      <c r="P517" s="40">
        <v>8.2953131480713403E-3</v>
      </c>
      <c r="Q517" s="40">
        <v>1.895995594367092E-2</v>
      </c>
      <c r="S517" s="136">
        <v>-1.517706577E-2</v>
      </c>
      <c r="T517" s="136">
        <v>1.1049723760000001E-3</v>
      </c>
      <c r="U517" s="136">
        <v>-2.7745664739999999E-2</v>
      </c>
    </row>
    <row r="518" spans="3:21" ht="16.2" thickBot="1" x14ac:dyDescent="0.35">
      <c r="C518" s="136">
        <v>-4.1485925239999999E-2</v>
      </c>
      <c r="D518" s="136">
        <v>-2.490241998E-2</v>
      </c>
      <c r="E518" s="136">
        <v>-2.490241998E-2</v>
      </c>
      <c r="F518" s="223"/>
      <c r="G518" s="136">
        <v>-2.9433051870000001E-2</v>
      </c>
      <c r="H518" s="136">
        <v>3.773584906E-2</v>
      </c>
      <c r="I518" s="136">
        <v>-5.7395701639999998E-2</v>
      </c>
      <c r="J518" s="223"/>
      <c r="K518" s="136">
        <v>-5.1664416129999996E-3</v>
      </c>
      <c r="L518" s="136">
        <v>-7.010845282E-2</v>
      </c>
      <c r="M518" s="136">
        <v>3.3786157630000001E-2</v>
      </c>
      <c r="N518" s="133"/>
      <c r="O518" s="40">
        <v>-6.8885842960642291E-2</v>
      </c>
      <c r="P518" s="40">
        <v>7.6511723570547663E-3</v>
      </c>
      <c r="Q518" s="40">
        <v>-2.609635577516993E-2</v>
      </c>
      <c r="S518" s="136">
        <v>-4.737442922E-2</v>
      </c>
      <c r="T518" s="136">
        <v>-3.145695364E-2</v>
      </c>
      <c r="U518" s="136">
        <v>-1.9262782400000001E-2</v>
      </c>
    </row>
    <row r="519" spans="3:21" ht="16.2" thickBot="1" x14ac:dyDescent="0.35">
      <c r="C519" s="136">
        <v>-1.7235568820000002E-2</v>
      </c>
      <c r="D519" s="136">
        <v>5.523977264E-3</v>
      </c>
      <c r="E519" s="136">
        <v>5.523977264E-3</v>
      </c>
      <c r="F519" s="223"/>
      <c r="G519" s="136">
        <v>-2.4857071839999999E-3</v>
      </c>
      <c r="H519" s="136">
        <v>1.6024653310000001E-2</v>
      </c>
      <c r="I519" s="136">
        <v>-6.9742489269999999E-3</v>
      </c>
      <c r="J519" s="223"/>
      <c r="K519" s="136">
        <v>5.3703157269999998E-3</v>
      </c>
      <c r="L519" s="136">
        <v>1.1182457519999999E-2</v>
      </c>
      <c r="M519" s="136">
        <v>8.7227414329999996E-3</v>
      </c>
      <c r="N519" s="133"/>
      <c r="O519" s="40">
        <v>2.7086137281292097E-2</v>
      </c>
      <c r="P519" s="40">
        <v>-2.5228608752449408E-2</v>
      </c>
      <c r="Q519" s="40">
        <v>1.8154431583954387E-2</v>
      </c>
      <c r="S519" s="136">
        <v>1.1983223490000001E-3</v>
      </c>
      <c r="T519" s="136">
        <v>-6.5527065530000001E-3</v>
      </c>
      <c r="U519" s="136">
        <v>-1.4306498549999999E-2</v>
      </c>
    </row>
    <row r="520" spans="3:21" ht="16.2" thickBot="1" x14ac:dyDescent="0.35">
      <c r="C520" s="136">
        <v>1.6754029300000001E-2</v>
      </c>
      <c r="D520" s="136">
        <v>-1.974522293E-2</v>
      </c>
      <c r="E520" s="136">
        <v>-1.974522293E-2</v>
      </c>
      <c r="F520" s="223"/>
      <c r="G520" s="136">
        <v>-1.1711936209999999E-2</v>
      </c>
      <c r="H520" s="136">
        <v>1.2738853499999999E-2</v>
      </c>
      <c r="I520" s="136">
        <v>-7.023230686E-3</v>
      </c>
      <c r="J520" s="223"/>
      <c r="K520" s="136">
        <v>-4.3437426629999998E-3</v>
      </c>
      <c r="L520" s="136">
        <v>-7.6158797360000002E-2</v>
      </c>
      <c r="M520" s="136">
        <v>5.6151384130000003E-5</v>
      </c>
      <c r="N520" s="133"/>
      <c r="O520" s="40">
        <v>-2.0597870597870674E-2</v>
      </c>
      <c r="P520" s="40">
        <v>-2.2363682050422998E-2</v>
      </c>
      <c r="Q520" s="40">
        <v>-4.671805652885017E-4</v>
      </c>
      <c r="S520" s="136">
        <v>-1.376421305E-2</v>
      </c>
      <c r="T520" s="136">
        <v>-3.0685402930000001E-2</v>
      </c>
      <c r="U520" s="136">
        <v>1.303813038E-2</v>
      </c>
    </row>
    <row r="521" spans="3:21" ht="16.2" thickBot="1" x14ac:dyDescent="0.35">
      <c r="C521" s="136">
        <v>-1.435798603E-2</v>
      </c>
      <c r="D521" s="136">
        <v>-3.4600389859999997E-2</v>
      </c>
      <c r="E521" s="136">
        <v>-3.4600389859999997E-2</v>
      </c>
      <c r="F521" s="223"/>
      <c r="G521" s="136">
        <v>-7.8164397379999993E-3</v>
      </c>
      <c r="H521" s="136">
        <v>-1.317759808E-2</v>
      </c>
      <c r="I521" s="136">
        <v>-1.904243743E-2</v>
      </c>
      <c r="J521" s="223"/>
      <c r="K521" s="136">
        <v>-4.0089612069999997E-3</v>
      </c>
      <c r="L521" s="136">
        <v>-2.1182081740000001E-2</v>
      </c>
      <c r="M521" s="136">
        <v>-2.403144301E-2</v>
      </c>
      <c r="N521" s="133"/>
      <c r="O521" s="40">
        <v>-6.5810929464397566E-2</v>
      </c>
      <c r="P521" s="40">
        <v>-1.6278272789581955E-2</v>
      </c>
      <c r="Q521" s="40">
        <v>-2.4460543740749401E-2</v>
      </c>
      <c r="S521" s="136">
        <v>-2.3665048540000001E-2</v>
      </c>
      <c r="T521" s="136">
        <v>-2.278106509E-2</v>
      </c>
      <c r="U521" s="136">
        <v>-3.788246722E-2</v>
      </c>
    </row>
    <row r="522" spans="3:21" ht="16.2" thickBot="1" x14ac:dyDescent="0.35">
      <c r="C522" s="136">
        <v>-2.0481986609999999E-2</v>
      </c>
      <c r="D522" s="136">
        <v>-2.9782937910000001E-2</v>
      </c>
      <c r="E522" s="136">
        <v>-2.9782937910000001E-2</v>
      </c>
      <c r="F522" s="223"/>
      <c r="G522" s="136">
        <v>-1.4739517150000001E-2</v>
      </c>
      <c r="H522" s="136">
        <v>-6.2518968130000005E-2</v>
      </c>
      <c r="I522" s="136">
        <v>-4.0765391009999999E-2</v>
      </c>
      <c r="J522" s="223"/>
      <c r="K522" s="136">
        <v>-3.8179235229999997E-2</v>
      </c>
      <c r="L522" s="136">
        <v>-5.5367123679999998E-2</v>
      </c>
      <c r="M522" s="136">
        <v>2.9053043380000001E-2</v>
      </c>
      <c r="N522" s="133"/>
      <c r="O522" s="40">
        <v>-5.3260529024750473E-2</v>
      </c>
      <c r="P522" s="40">
        <v>-7.0893572548336406E-2</v>
      </c>
      <c r="Q522" s="40">
        <v>-6.9791583486385117E-2</v>
      </c>
      <c r="S522" s="136">
        <v>-1.5537600990000001E-2</v>
      </c>
      <c r="T522" s="136">
        <v>-2.1495610049999999E-2</v>
      </c>
      <c r="U522" s="136">
        <v>-2.523977789E-3</v>
      </c>
    </row>
    <row r="523" spans="3:21" ht="16.2" thickBot="1" x14ac:dyDescent="0.35">
      <c r="C523" s="136">
        <v>-2.909472003E-2</v>
      </c>
      <c r="D523" s="136">
        <v>-4.6652792229999997E-2</v>
      </c>
      <c r="E523" s="136">
        <v>-4.6652792229999997E-2</v>
      </c>
      <c r="F523" s="223"/>
      <c r="G523" s="136">
        <v>-3.3531080730000002E-3</v>
      </c>
      <c r="H523" s="136">
        <v>2.6869537070000001E-2</v>
      </c>
      <c r="I523" s="136">
        <v>-6.3602197169999999E-2</v>
      </c>
      <c r="J523" s="223"/>
      <c r="K523" s="136">
        <v>-4.098713767E-2</v>
      </c>
      <c r="L523" s="136">
        <v>-1.0974006269999999E-2</v>
      </c>
      <c r="M523" s="136">
        <v>4.6346508639999999E-2</v>
      </c>
      <c r="N523" s="133"/>
      <c r="O523" s="40">
        <v>-1.323689311208812E-2</v>
      </c>
      <c r="P523" s="40">
        <v>-2.2684664416947897E-2</v>
      </c>
      <c r="Q523" s="40">
        <v>6.8675422783070052E-4</v>
      </c>
      <c r="S523" s="136">
        <v>-3.5984848479999998E-2</v>
      </c>
      <c r="T523" s="136">
        <v>0</v>
      </c>
      <c r="U523" s="136">
        <v>-4.9848178139999998E-2</v>
      </c>
    </row>
    <row r="524" spans="3:21" ht="16.2" thickBot="1" x14ac:dyDescent="0.35">
      <c r="C524" s="136">
        <v>1.3878180419999999E-3</v>
      </c>
      <c r="D524" s="136">
        <v>-4.9936328910000001E-2</v>
      </c>
      <c r="E524" s="136">
        <v>-4.9936328910000001E-2</v>
      </c>
      <c r="F524" s="223"/>
      <c r="G524" s="136">
        <v>1.086956522E-2</v>
      </c>
      <c r="H524" s="136">
        <v>-1.32408575E-2</v>
      </c>
      <c r="I524" s="136">
        <v>-1.3893176910000001E-2</v>
      </c>
      <c r="J524" s="223"/>
      <c r="K524" s="136">
        <v>-1.0139254320000001E-2</v>
      </c>
      <c r="L524" s="136">
        <v>-2.9094441889999999E-2</v>
      </c>
      <c r="M524" s="136">
        <v>-2.2120111130000002E-2</v>
      </c>
      <c r="N524" s="133"/>
      <c r="O524" s="40">
        <v>-2.2708762516169257E-2</v>
      </c>
      <c r="P524" s="40">
        <v>-3.8557452522539899E-2</v>
      </c>
      <c r="Q524" s="40">
        <v>-4.1176975208029487E-2</v>
      </c>
      <c r="S524" s="136">
        <v>-7.5965946300000003E-2</v>
      </c>
      <c r="T524" s="136">
        <v>9.2821782180000003E-3</v>
      </c>
      <c r="U524" s="136">
        <v>-4.900133156E-2</v>
      </c>
    </row>
    <row r="525" spans="3:21" ht="16.2" thickBot="1" x14ac:dyDescent="0.35">
      <c r="C525" s="136">
        <v>-9.5472744069999994E-3</v>
      </c>
      <c r="D525" s="136">
        <v>4.404021063E-2</v>
      </c>
      <c r="E525" s="136">
        <v>4.404021063E-2</v>
      </c>
      <c r="F525" s="223"/>
      <c r="G525" s="136">
        <v>-2.04813108E-3</v>
      </c>
      <c r="H525" s="136">
        <v>-1.884984026E-2</v>
      </c>
      <c r="I525" s="136">
        <v>7.3888541010000003E-2</v>
      </c>
      <c r="J525" s="223"/>
      <c r="K525" s="136">
        <v>3.9611021070000002E-2</v>
      </c>
      <c r="L525" s="136">
        <v>-1.8959342739999999E-2</v>
      </c>
      <c r="M525" s="136">
        <v>1.2348377230000001E-2</v>
      </c>
      <c r="N525" s="133"/>
      <c r="O525" s="40">
        <v>8.1376538065591007E-3</v>
      </c>
      <c r="P525" s="40">
        <v>-4.2198723064644755E-2</v>
      </c>
      <c r="Q525" s="40">
        <v>-1.8520175360114459E-2</v>
      </c>
      <c r="S525" s="136">
        <v>7.6541459960000002E-2</v>
      </c>
      <c r="T525" s="136">
        <v>-3.034947885E-2</v>
      </c>
      <c r="U525" s="136">
        <v>3.024362924E-2</v>
      </c>
    </row>
    <row r="526" spans="3:21" ht="16.2" thickBot="1" x14ac:dyDescent="0.35">
      <c r="C526" s="136">
        <v>5.4933665009999997E-3</v>
      </c>
      <c r="D526" s="136">
        <v>3.365428702E-2</v>
      </c>
      <c r="E526" s="136">
        <v>3.365428702E-2</v>
      </c>
      <c r="F526" s="223"/>
      <c r="G526" s="136">
        <v>-8.9789635710000003E-3</v>
      </c>
      <c r="H526" s="136">
        <v>-3.2562683170000002E-4</v>
      </c>
      <c r="I526" s="136">
        <v>-3.1778425659999998E-2</v>
      </c>
      <c r="J526" s="223"/>
      <c r="K526" s="136">
        <v>-9.9151908209999997E-3</v>
      </c>
      <c r="L526" s="136">
        <v>2.1580416580000001E-2</v>
      </c>
      <c r="M526" s="136">
        <v>-2.0293609670000001E-2</v>
      </c>
      <c r="N526" s="133"/>
      <c r="O526" s="40">
        <v>1.8380743982494618E-2</v>
      </c>
      <c r="P526" s="40">
        <v>-2.5309863555879667E-2</v>
      </c>
      <c r="Q526" s="40">
        <v>5.9252506836826929E-3</v>
      </c>
      <c r="S526" s="136">
        <v>4.6082949309999999E-3</v>
      </c>
      <c r="T526" s="136">
        <v>-9.4846664560000002E-4</v>
      </c>
      <c r="U526" s="136">
        <v>-8.6980157650000008E-3</v>
      </c>
    </row>
    <row r="527" spans="3:21" ht="16.2" thickBot="1" x14ac:dyDescent="0.35">
      <c r="C527" s="136">
        <v>3.8965055149999997E-2</v>
      </c>
      <c r="D527" s="136">
        <v>4.9946770760000002E-2</v>
      </c>
      <c r="E527" s="136">
        <v>4.9946770760000002E-2</v>
      </c>
      <c r="F527" s="223"/>
      <c r="G527" s="136">
        <v>3.0287341440000001E-2</v>
      </c>
      <c r="H527" s="136">
        <v>6.2866449510000005E-2</v>
      </c>
      <c r="I527" s="136">
        <v>4.3360433599999998E-2</v>
      </c>
      <c r="J527" s="223"/>
      <c r="K527" s="136">
        <v>5.5426088050000002E-2</v>
      </c>
      <c r="L527" s="136">
        <v>3.8360483450000003E-2</v>
      </c>
      <c r="M527" s="136">
        <v>2.0658880559999999E-2</v>
      </c>
      <c r="N527" s="133"/>
      <c r="O527" s="40">
        <v>6.474717089242224E-2</v>
      </c>
      <c r="P527" s="40">
        <v>5.9948706988672787E-2</v>
      </c>
      <c r="Q527" s="40">
        <v>7.7208880833711011E-2</v>
      </c>
      <c r="S527" s="136">
        <v>2.2280471820000002E-2</v>
      </c>
      <c r="T527" s="136">
        <v>1.7088607589999999E-2</v>
      </c>
      <c r="U527" s="136">
        <v>4.9904030709999998E-2</v>
      </c>
    </row>
    <row r="528" spans="3:21" ht="16.2" thickBot="1" x14ac:dyDescent="0.35">
      <c r="C528" s="136">
        <v>-2.3166980850000001E-2</v>
      </c>
      <c r="D528" s="136">
        <v>-1.385720321E-2</v>
      </c>
      <c r="E528" s="136">
        <v>-1.385720321E-2</v>
      </c>
      <c r="F528" s="223"/>
      <c r="G528" s="136">
        <v>-2.6381909549999999E-2</v>
      </c>
      <c r="H528" s="136">
        <v>3.0646644190000002E-4</v>
      </c>
      <c r="I528" s="136">
        <v>9.8124098119999996E-3</v>
      </c>
      <c r="J528" s="223"/>
      <c r="K528" s="136">
        <v>-1.8499731459999998E-2</v>
      </c>
      <c r="L528" s="136">
        <v>-2.4291497980000001E-3</v>
      </c>
      <c r="M528" s="136">
        <v>2.7851244130000001E-2</v>
      </c>
      <c r="N528" s="133"/>
      <c r="O528" s="40">
        <v>1.9731826539307103E-3</v>
      </c>
      <c r="P528" s="40">
        <v>2.2683738280068557E-2</v>
      </c>
      <c r="Q528" s="40">
        <v>-7.0665432825776338E-3</v>
      </c>
      <c r="S528" s="136">
        <v>2.5641025639999999E-2</v>
      </c>
      <c r="T528" s="136">
        <v>2.1779713750000001E-3</v>
      </c>
      <c r="U528" s="136">
        <v>4.9882475840000003E-2</v>
      </c>
    </row>
    <row r="529" spans="3:21" ht="16.2" thickBot="1" x14ac:dyDescent="0.35">
      <c r="C529" s="136">
        <v>-1.13249708E-2</v>
      </c>
      <c r="D529" s="136">
        <v>3.9499614430000003E-2</v>
      </c>
      <c r="E529" s="136">
        <v>3.9499614430000003E-2</v>
      </c>
      <c r="F529" s="223"/>
      <c r="G529" s="136">
        <v>1.0580645160000001E-2</v>
      </c>
      <c r="H529" s="136">
        <v>-1.9607843140000001E-2</v>
      </c>
      <c r="I529" s="136">
        <v>-2.715061446E-2</v>
      </c>
      <c r="J529" s="223"/>
      <c r="K529" s="136">
        <v>-8.2689852250000008E-3</v>
      </c>
      <c r="L529" s="136">
        <v>-4.0736607139999999E-2</v>
      </c>
      <c r="M529" s="136">
        <v>4.0749881850000003E-2</v>
      </c>
      <c r="N529" s="133"/>
      <c r="O529" s="40">
        <v>1.5888645213265898E-2</v>
      </c>
      <c r="P529" s="40">
        <v>-1.4491324921135636E-2</v>
      </c>
      <c r="Q529" s="40">
        <v>-4.9224773362704415E-2</v>
      </c>
      <c r="S529" s="136">
        <v>-3.875E-2</v>
      </c>
      <c r="T529" s="136">
        <v>-2.2663769019999998E-2</v>
      </c>
      <c r="U529" s="136">
        <v>-4.0547263680000001E-2</v>
      </c>
    </row>
    <row r="530" spans="3:21" ht="16.2" thickBot="1" x14ac:dyDescent="0.35">
      <c r="C530" s="136">
        <v>8.0131497839999993E-3</v>
      </c>
      <c r="D530" s="136">
        <v>4.9950544020000001E-2</v>
      </c>
      <c r="E530" s="136">
        <v>4.9950544020000001E-2</v>
      </c>
      <c r="F530" s="223"/>
      <c r="G530" s="136">
        <v>2.0429009190000001E-3</v>
      </c>
      <c r="H530" s="136">
        <v>1.1875E-2</v>
      </c>
      <c r="I530" s="136">
        <v>2.58519389E-2</v>
      </c>
      <c r="J530" s="223"/>
      <c r="K530" s="136">
        <v>1.189381399E-2</v>
      </c>
      <c r="L530" s="136">
        <v>3.1413612569999999E-2</v>
      </c>
      <c r="M530" s="136">
        <v>-4.1172612140000002E-2</v>
      </c>
      <c r="N530" s="133"/>
      <c r="O530" s="40">
        <v>3.9210503128027296E-3</v>
      </c>
      <c r="P530" s="40">
        <v>4.1012303691107276E-2</v>
      </c>
      <c r="Q530" s="40">
        <v>4.31295669221173E-2</v>
      </c>
      <c r="S530" s="136">
        <v>0.1007802341</v>
      </c>
      <c r="T530" s="136">
        <v>2.8589580690000001E-2</v>
      </c>
      <c r="U530" s="136">
        <v>4.4334975370000002E-2</v>
      </c>
    </row>
    <row r="531" spans="3:21" ht="16.2" thickBot="1" x14ac:dyDescent="0.35">
      <c r="C531" s="136">
        <v>-8.8666938440000002E-3</v>
      </c>
      <c r="D531" s="136">
        <v>-2.1981472759999999E-2</v>
      </c>
      <c r="E531" s="136">
        <v>-2.1981472759999999E-2</v>
      </c>
      <c r="F531" s="223"/>
      <c r="G531" s="136">
        <v>-8.4097859329999997E-3</v>
      </c>
      <c r="H531" s="136">
        <v>-4.2001235329999997E-2</v>
      </c>
      <c r="I531" s="136">
        <v>-3.0068728520000001E-2</v>
      </c>
      <c r="J531" s="223"/>
      <c r="K531" s="136">
        <v>1.114813693E-2</v>
      </c>
      <c r="L531" s="136">
        <v>2.1022406810000002E-2</v>
      </c>
      <c r="M531" s="136">
        <v>5.5780666210000001E-3</v>
      </c>
      <c r="N531" s="133"/>
      <c r="O531" s="40">
        <v>-7.75880984772018E-2</v>
      </c>
      <c r="P531" s="40">
        <v>-0.1999615643316997</v>
      </c>
      <c r="Q531" s="40">
        <v>-0.12608918503331629</v>
      </c>
      <c r="S531" s="136">
        <v>7.6786769049999995E-2</v>
      </c>
      <c r="T531" s="136">
        <v>-7.103150093E-3</v>
      </c>
      <c r="U531" s="136">
        <v>-9.6822244290000001E-3</v>
      </c>
    </row>
    <row r="532" spans="3:21" ht="16.2" thickBot="1" x14ac:dyDescent="0.35">
      <c r="C532" s="136">
        <v>-7.3007712080000002E-3</v>
      </c>
      <c r="D532" s="136">
        <v>-4.7840744900000003E-2</v>
      </c>
      <c r="E532" s="136">
        <v>-4.7840744900000003E-2</v>
      </c>
      <c r="F532" s="223"/>
      <c r="G532" s="136">
        <v>1.00231303E-2</v>
      </c>
      <c r="H532" s="136">
        <v>-2.8691166989999999E-2</v>
      </c>
      <c r="I532" s="136">
        <v>-5.2553882490000002E-2</v>
      </c>
      <c r="J532" s="223"/>
      <c r="K532" s="136">
        <v>-1.509976631E-2</v>
      </c>
      <c r="L532" s="136">
        <v>1.6019685629999999E-2</v>
      </c>
      <c r="M532" s="136">
        <v>1.1774556489999999E-2</v>
      </c>
      <c r="N532" s="133"/>
      <c r="O532" s="40">
        <v>-3.287501784100106E-2</v>
      </c>
      <c r="P532" s="40">
        <v>1.8135959644487037E-2</v>
      </c>
      <c r="Q532" s="40">
        <v>-1.6226783968719419E-2</v>
      </c>
      <c r="S532" s="136">
        <v>4.4980800879999998E-2</v>
      </c>
      <c r="T532" s="136">
        <v>-9.6423017109999992E-3</v>
      </c>
      <c r="U532" s="136">
        <v>-3.1586863880000003E-2</v>
      </c>
    </row>
    <row r="533" spans="3:21" ht="16.2" thickBot="1" x14ac:dyDescent="0.35">
      <c r="C533" s="136">
        <v>-2.703542573E-2</v>
      </c>
      <c r="D533" s="136">
        <v>-4.9991569719999997E-2</v>
      </c>
      <c r="E533" s="136">
        <v>-4.9991569719999997E-2</v>
      </c>
      <c r="F533" s="223"/>
      <c r="G533" s="136">
        <v>-1.2468193379999999E-2</v>
      </c>
      <c r="H533" s="136">
        <v>1.2943909720000001E-2</v>
      </c>
      <c r="I533" s="136">
        <v>-1.651604861E-2</v>
      </c>
      <c r="J533" s="223"/>
      <c r="K533" s="136">
        <v>-2.6221329929999999E-2</v>
      </c>
      <c r="L533" s="136">
        <v>-1.6014234879999999E-2</v>
      </c>
      <c r="M533" s="136">
        <v>-2.456811834E-2</v>
      </c>
      <c r="N533" s="133"/>
      <c r="O533" s="40">
        <v>-2.7499016135379705E-2</v>
      </c>
      <c r="P533" s="40">
        <v>1.9700365695411132E-2</v>
      </c>
      <c r="Q533" s="40">
        <v>-7.2535771065183226E-3</v>
      </c>
      <c r="S533" s="136">
        <v>-5.406824147E-2</v>
      </c>
      <c r="T533" s="136">
        <v>-2.355527638E-2</v>
      </c>
      <c r="U533" s="136">
        <v>-4.9702303910000002E-2</v>
      </c>
    </row>
    <row r="534" spans="3:21" ht="16.2" thickBot="1" x14ac:dyDescent="0.35">
      <c r="C534" s="136">
        <v>4.5246460129999997E-3</v>
      </c>
      <c r="D534" s="136">
        <v>-1.073742124E-2</v>
      </c>
      <c r="E534" s="136">
        <v>-1.073742124E-2</v>
      </c>
      <c r="F534" s="223"/>
      <c r="G534" s="136">
        <v>4.3803143520000001E-3</v>
      </c>
      <c r="H534" s="136">
        <v>-4.5871559629999999E-3</v>
      </c>
      <c r="I534" s="136">
        <v>-3.1368821290000001E-2</v>
      </c>
      <c r="J534" s="223"/>
      <c r="K534" s="136">
        <v>7.6846182679999996E-3</v>
      </c>
      <c r="L534" s="136">
        <v>4.5207956599999999E-4</v>
      </c>
      <c r="M534" s="136">
        <v>-6.3948247520000001E-2</v>
      </c>
      <c r="N534" s="133"/>
      <c r="O534" s="40">
        <v>2.4786281551924041E-3</v>
      </c>
      <c r="P534" s="40">
        <v>3.5168903285516036E-2</v>
      </c>
      <c r="Q534" s="40">
        <v>5.2947652887598902E-2</v>
      </c>
      <c r="S534" s="136">
        <v>-3.3296337399999999E-3</v>
      </c>
      <c r="T534" s="136">
        <v>-7.0762302990000003E-3</v>
      </c>
      <c r="U534" s="136">
        <v>1.9340779079999999E-2</v>
      </c>
    </row>
    <row r="535" spans="3:21" ht="16.2" thickBot="1" x14ac:dyDescent="0.35">
      <c r="C535" s="136">
        <v>3.783583276E-2</v>
      </c>
      <c r="D535" s="136">
        <v>1.587728741E-2</v>
      </c>
      <c r="E535" s="136">
        <v>1.587728741E-2</v>
      </c>
      <c r="F535" s="223"/>
      <c r="G535" s="136">
        <v>1.2057465369999999E-2</v>
      </c>
      <c r="H535" s="136">
        <v>-5.3324555629999999E-2</v>
      </c>
      <c r="I535" s="136">
        <v>-3.173045469E-2</v>
      </c>
      <c r="J535" s="223"/>
      <c r="K535" s="136">
        <v>2.5854051709999999E-2</v>
      </c>
      <c r="L535" s="136">
        <v>1.2652507909999999E-2</v>
      </c>
      <c r="M535" s="136">
        <v>3.359202402E-2</v>
      </c>
      <c r="N535" s="133"/>
      <c r="O535" s="40">
        <v>7.8716318498335529E-3</v>
      </c>
      <c r="P535" s="40">
        <v>-1.0952168082253062E-2</v>
      </c>
      <c r="Q535" s="40">
        <v>-8.0798479087453284E-3</v>
      </c>
      <c r="S535" s="136">
        <v>2.1158129179999999E-2</v>
      </c>
      <c r="T535" s="136">
        <v>1.8464528670000001E-2</v>
      </c>
      <c r="U535" s="136">
        <v>3.4740780329999998E-2</v>
      </c>
    </row>
    <row r="536" spans="3:21" ht="16.2" thickBot="1" x14ac:dyDescent="0.35">
      <c r="C536" s="136">
        <v>2.5989277509999999E-2</v>
      </c>
      <c r="D536" s="136">
        <v>4.362030905E-2</v>
      </c>
      <c r="E536" s="136">
        <v>4.362030905E-2</v>
      </c>
      <c r="F536" s="223"/>
      <c r="G536" s="136">
        <v>-5.0697084919999996E-4</v>
      </c>
      <c r="H536" s="136">
        <v>1.73852573E-3</v>
      </c>
      <c r="I536" s="136">
        <v>3.4459459460000001E-2</v>
      </c>
      <c r="J536" s="223"/>
      <c r="K536" s="136">
        <v>8.0381965430000001E-3</v>
      </c>
      <c r="L536" s="136">
        <v>3.0740244930000001E-2</v>
      </c>
      <c r="M536" s="136">
        <v>2.740326647E-3</v>
      </c>
      <c r="N536" s="133"/>
      <c r="O536" s="40">
        <v>2.0126164013217089E-2</v>
      </c>
      <c r="P536" s="40">
        <v>4.5197740112994994E-3</v>
      </c>
      <c r="Q536" s="40">
        <v>3.8332534738860155E-3</v>
      </c>
      <c r="S536" s="136">
        <v>5.1799345689999998E-2</v>
      </c>
      <c r="T536" s="136">
        <v>3.1806615779999999E-3</v>
      </c>
      <c r="U536" s="136">
        <v>-2.840909091E-3</v>
      </c>
    </row>
    <row r="537" spans="3:21" ht="16.2" thickBot="1" x14ac:dyDescent="0.35">
      <c r="C537" s="136">
        <v>-1.955807704E-2</v>
      </c>
      <c r="D537" s="136">
        <v>-8.4609527029999992E-3</v>
      </c>
      <c r="E537" s="136">
        <v>-8.4609527029999992E-3</v>
      </c>
      <c r="F537" s="223"/>
      <c r="G537" s="136">
        <v>-3.0433679939999999E-3</v>
      </c>
      <c r="H537" s="136">
        <v>4.9982644909999999E-2</v>
      </c>
      <c r="I537" s="136">
        <v>0.16165904640000001</v>
      </c>
      <c r="J537" s="223"/>
      <c r="K537" s="136">
        <v>-2.398225313E-3</v>
      </c>
      <c r="L537" s="136">
        <v>-2.058781086E-2</v>
      </c>
      <c r="M537" s="136">
        <v>-1.109532138E-2</v>
      </c>
      <c r="N537" s="133"/>
      <c r="O537" s="40">
        <v>-2.4833137023949702E-2</v>
      </c>
      <c r="P537" s="40">
        <v>2.3284589426321632E-2</v>
      </c>
      <c r="Q537" s="40">
        <v>7.8281622911693851E-3</v>
      </c>
      <c r="S537" s="136">
        <v>-1.503369622E-2</v>
      </c>
      <c r="T537" s="136">
        <v>2.631578947E-2</v>
      </c>
      <c r="U537" s="136">
        <v>3.7814037809999999E-2</v>
      </c>
    </row>
    <row r="538" spans="3:21" ht="16.2" thickBot="1" x14ac:dyDescent="0.35">
      <c r="C538" s="136">
        <v>-1.4517029589999999E-2</v>
      </c>
      <c r="D538" s="136">
        <v>1.1093096679999999E-2</v>
      </c>
      <c r="E538" s="136">
        <v>1.1093096679999999E-2</v>
      </c>
      <c r="F538" s="223"/>
      <c r="G538" s="136">
        <v>6.8684813019999997E-3</v>
      </c>
      <c r="H538" s="136">
        <v>-9.9173553719999995E-3</v>
      </c>
      <c r="I538" s="136">
        <v>-9.839752601E-3</v>
      </c>
      <c r="J538" s="223"/>
      <c r="K538" s="136">
        <v>6.052046397E-2</v>
      </c>
      <c r="L538" s="136">
        <v>2.9468100779999999E-2</v>
      </c>
      <c r="M538" s="136">
        <v>3.1503896529999999E-2</v>
      </c>
      <c r="N538" s="133"/>
      <c r="O538" s="40">
        <v>6.6935078007045569E-3</v>
      </c>
      <c r="P538" s="40">
        <v>-1.5389688908431414E-3</v>
      </c>
      <c r="Q538" s="40">
        <v>7.4831865113195633E-3</v>
      </c>
      <c r="S538" s="136">
        <v>4.7368421049999998E-3</v>
      </c>
      <c r="T538" s="136">
        <v>2.780352178E-3</v>
      </c>
      <c r="U538" s="136">
        <v>-2.4956326429999998E-3</v>
      </c>
    </row>
    <row r="539" spans="3:21" ht="16.2" thickBot="1" x14ac:dyDescent="0.35">
      <c r="C539" s="136">
        <v>-2.0602626830000001E-3</v>
      </c>
      <c r="D539" s="136">
        <v>4.9962022109999997E-2</v>
      </c>
      <c r="E539" s="136">
        <v>4.9962022109999997E-2</v>
      </c>
      <c r="F539" s="223"/>
      <c r="G539" s="136">
        <v>-3.7897928249999999E-3</v>
      </c>
      <c r="H539" s="136">
        <v>1.8030050079999999E-2</v>
      </c>
      <c r="I539" s="136">
        <v>-1.135718342E-2</v>
      </c>
      <c r="J539" s="223"/>
      <c r="K539" s="136">
        <v>-3.1565227250000001E-2</v>
      </c>
      <c r="L539" s="136">
        <v>1.9083059009999999E-4</v>
      </c>
      <c r="M539" s="136">
        <v>-6.585222097E-2</v>
      </c>
      <c r="N539" s="133"/>
      <c r="O539" s="40">
        <v>-1.0198470229465512E-2</v>
      </c>
      <c r="P539" s="40">
        <v>-2.7744137399537554E-2</v>
      </c>
      <c r="Q539" s="40">
        <v>1.6923655509590046E-2</v>
      </c>
      <c r="S539" s="136">
        <v>4.6621267680000002E-2</v>
      </c>
      <c r="T539" s="136">
        <v>1.047443007E-2</v>
      </c>
      <c r="U539" s="136">
        <v>2.5018764070000002E-4</v>
      </c>
    </row>
    <row r="540" spans="3:21" ht="16.2" thickBot="1" x14ac:dyDescent="0.35">
      <c r="C540" s="136">
        <v>-1.3935483869999999E-2</v>
      </c>
      <c r="D540" s="136">
        <v>4.7263081749999998E-2</v>
      </c>
      <c r="E540" s="136">
        <v>4.7263081749999998E-2</v>
      </c>
      <c r="F540" s="223"/>
      <c r="G540" s="136">
        <v>2.5361399949999999E-4</v>
      </c>
      <c r="H540" s="136">
        <v>-5.5755985570000001E-3</v>
      </c>
      <c r="I540" s="136">
        <v>7.4669730040000007E-2</v>
      </c>
      <c r="J540" s="223"/>
      <c r="K540" s="136">
        <v>-1.9895839429999999E-2</v>
      </c>
      <c r="L540" s="136">
        <v>-2.943000238E-2</v>
      </c>
      <c r="M540" s="136">
        <v>-1.445451417E-2</v>
      </c>
      <c r="N540" s="133"/>
      <c r="O540" s="40">
        <v>-7.1720793979494143E-3</v>
      </c>
      <c r="P540" s="40">
        <v>-2.1515117200769755E-3</v>
      </c>
      <c r="Q540" s="40">
        <v>-1.3221153846153778E-2</v>
      </c>
      <c r="S540" s="136">
        <v>-1.6016016019999999E-2</v>
      </c>
      <c r="T540" s="136">
        <v>-2.7134146340000002E-2</v>
      </c>
      <c r="U540" s="136">
        <v>4.2521260630000004E-3</v>
      </c>
    </row>
    <row r="541" spans="3:21" ht="16.2" thickBot="1" x14ac:dyDescent="0.35">
      <c r="C541" s="136">
        <v>-1.387071447E-2</v>
      </c>
      <c r="D541" s="136">
        <v>2.1490521149999998E-3</v>
      </c>
      <c r="E541" s="136">
        <v>2.1490521149999998E-3</v>
      </c>
      <c r="F541" s="223"/>
      <c r="G541" s="136">
        <v>-4.310344828E-3</v>
      </c>
      <c r="H541" s="136">
        <v>1.550131926E-2</v>
      </c>
      <c r="I541" s="136">
        <v>4.0085515770000003E-2</v>
      </c>
      <c r="J541" s="223"/>
      <c r="K541" s="136">
        <v>-3.5225983639999999E-3</v>
      </c>
      <c r="L541" s="136">
        <v>-4.8653430309999997E-3</v>
      </c>
      <c r="M541" s="136">
        <v>1.158188802E-2</v>
      </c>
      <c r="N541" s="133"/>
      <c r="O541" s="40">
        <v>-2.0145495243424804E-2</v>
      </c>
      <c r="P541" s="40">
        <v>-3.5179300953245831E-3</v>
      </c>
      <c r="Q541" s="40">
        <v>1.0118991848589883E-2</v>
      </c>
      <c r="S541" s="136">
        <v>1.7802644959999999E-2</v>
      </c>
      <c r="T541" s="136">
        <v>-1.47289251E-2</v>
      </c>
      <c r="U541" s="136">
        <v>-2.4906600249999999E-3</v>
      </c>
    </row>
    <row r="542" spans="3:21" ht="16.2" thickBot="1" x14ac:dyDescent="0.35">
      <c r="C542" s="136">
        <v>-1.183651805E-2</v>
      </c>
      <c r="D542" s="136">
        <v>4.9934900820000003E-2</v>
      </c>
      <c r="E542" s="136">
        <v>4.9934900820000003E-2</v>
      </c>
      <c r="F542" s="223"/>
      <c r="G542" s="136">
        <v>1.655207538E-2</v>
      </c>
      <c r="H542" s="136">
        <v>5.131536213E-2</v>
      </c>
      <c r="I542" s="136">
        <v>4.1109969169999998E-3</v>
      </c>
      <c r="J542" s="223"/>
      <c r="K542" s="136">
        <v>-2.0910724990000001E-2</v>
      </c>
      <c r="L542" s="136">
        <v>-1.274136994E-2</v>
      </c>
      <c r="M542" s="136">
        <v>4.0273862260000002E-4</v>
      </c>
      <c r="N542" s="133"/>
      <c r="O542" s="40">
        <v>-1.3498779917968953E-2</v>
      </c>
      <c r="P542" s="40">
        <v>-5.8079945336522616E-3</v>
      </c>
      <c r="Q542" s="40">
        <v>-8.9045543085057785E-3</v>
      </c>
      <c r="S542" s="136">
        <v>-3.7481259369999999E-2</v>
      </c>
      <c r="T542" s="136">
        <v>-3.1806615779999999E-3</v>
      </c>
      <c r="U542" s="136">
        <v>4.9937578029999999E-2</v>
      </c>
    </row>
    <row r="543" spans="3:21" ht="16.2" thickBot="1" x14ac:dyDescent="0.35">
      <c r="C543" s="136">
        <v>-1.1602298969999999E-2</v>
      </c>
      <c r="D543" s="136">
        <v>1.7725581729999999E-2</v>
      </c>
      <c r="E543" s="136">
        <v>1.7725581729999999E-2</v>
      </c>
      <c r="F543" s="223"/>
      <c r="G543" s="136">
        <v>-7.0140280560000001E-3</v>
      </c>
      <c r="H543" s="136">
        <v>9.5767686130000008E-3</v>
      </c>
      <c r="I543" s="136">
        <v>7.4206755370000002E-2</v>
      </c>
      <c r="J543" s="223"/>
      <c r="K543" s="136">
        <v>-2.8762009669999998E-3</v>
      </c>
      <c r="L543" s="136">
        <v>-8.3537591919999998E-3</v>
      </c>
      <c r="M543" s="136">
        <v>-3.4334023460000002E-2</v>
      </c>
      <c r="N543" s="133"/>
      <c r="O543" s="40">
        <v>-7.3154044523971711E-3</v>
      </c>
      <c r="P543" s="40">
        <v>9.1638029782359354E-3</v>
      </c>
      <c r="Q543" s="40">
        <v>1.7126813289658517E-2</v>
      </c>
      <c r="S543" s="136">
        <v>-2.803738318E-2</v>
      </c>
      <c r="T543" s="136">
        <v>6.3816209319999997E-4</v>
      </c>
      <c r="U543" s="136">
        <v>4.9940546969999999E-2</v>
      </c>
    </row>
    <row r="544" spans="3:21" ht="16.2" thickBot="1" x14ac:dyDescent="0.35">
      <c r="C544" s="136">
        <v>4.1628172380000002E-2</v>
      </c>
      <c r="D544" s="136">
        <v>-1.254300459E-2</v>
      </c>
      <c r="E544" s="136">
        <v>-1.254300459E-2</v>
      </c>
      <c r="F544" s="223"/>
      <c r="G544" s="136">
        <v>1.3874873859999999E-2</v>
      </c>
      <c r="H544" s="136">
        <v>1.315789474E-2</v>
      </c>
      <c r="I544" s="136">
        <v>1.7627441640000002E-2</v>
      </c>
      <c r="J544" s="223"/>
      <c r="K544" s="136">
        <v>-3.866453909E-3</v>
      </c>
      <c r="L544" s="136">
        <v>8.4745762709999995E-3</v>
      </c>
      <c r="M544" s="136">
        <v>3.5495205760000002E-2</v>
      </c>
      <c r="N544" s="133"/>
      <c r="O544" s="40">
        <v>-1.4261478104124743E-2</v>
      </c>
      <c r="P544" s="40">
        <v>1.7139614074914929E-2</v>
      </c>
      <c r="Q544" s="40">
        <v>-3.8553551711446553E-2</v>
      </c>
      <c r="S544" s="136">
        <v>5.9829059830000003E-2</v>
      </c>
      <c r="T544" s="136">
        <v>3.826530612E-3</v>
      </c>
      <c r="U544" s="136">
        <v>-4.4620611550000001E-2</v>
      </c>
    </row>
    <row r="545" spans="3:21" ht="16.2" thickBot="1" x14ac:dyDescent="0.35">
      <c r="C545" s="136">
        <v>-1.027808212E-2</v>
      </c>
      <c r="D545" s="136">
        <v>3.0775930900000002E-2</v>
      </c>
      <c r="E545" s="136">
        <v>3.0775930900000002E-2</v>
      </c>
      <c r="F545" s="223"/>
      <c r="G545" s="136">
        <v>-1.06991789E-2</v>
      </c>
      <c r="H545" s="136">
        <v>-5.4364240409999999E-3</v>
      </c>
      <c r="I545" s="136">
        <v>-1.8726591760000001E-2</v>
      </c>
      <c r="J545" s="223"/>
      <c r="K545" s="136">
        <v>-2.3781652390000001E-2</v>
      </c>
      <c r="L545" s="136">
        <v>-7.0528211280000003E-3</v>
      </c>
      <c r="M545" s="136">
        <v>2.9274745500000001E-2</v>
      </c>
      <c r="N545" s="133"/>
      <c r="O545" s="40">
        <v>-1.8501586618619836E-2</v>
      </c>
      <c r="P545" s="40">
        <v>-1.2610199754491635E-2</v>
      </c>
      <c r="Q545" s="40">
        <v>-2.0289022873002108E-2</v>
      </c>
      <c r="S545" s="136">
        <v>8.4173387099999997E-2</v>
      </c>
      <c r="T545" s="136">
        <v>-8.576874206E-3</v>
      </c>
      <c r="U545" s="136">
        <v>-1.8018018019999998E-2</v>
      </c>
    </row>
    <row r="546" spans="3:21" ht="16.2" thickBot="1" x14ac:dyDescent="0.35">
      <c r="C546" s="136">
        <v>-2.8676858199999999E-2</v>
      </c>
      <c r="D546" s="136">
        <v>-4.9785226389999999E-2</v>
      </c>
      <c r="E546" s="136">
        <v>-4.9785226389999999E-2</v>
      </c>
      <c r="F546" s="223"/>
      <c r="G546" s="136">
        <v>-1.7857142860000001E-2</v>
      </c>
      <c r="H546" s="136">
        <v>-3.0974795020000001E-2</v>
      </c>
      <c r="I546" s="136">
        <v>-7.3473282439999996E-2</v>
      </c>
      <c r="J546" s="223"/>
      <c r="K546" s="136">
        <v>-1.3821394759999999E-2</v>
      </c>
      <c r="L546" s="136">
        <v>-1.209007103E-2</v>
      </c>
      <c r="M546" s="136">
        <v>2.15131873E-2</v>
      </c>
      <c r="N546" s="133"/>
      <c r="O546" s="40">
        <v>-3.9180229053646771E-2</v>
      </c>
      <c r="P546" s="40">
        <v>-3.9896021699819179E-2</v>
      </c>
      <c r="Q546" s="40">
        <v>-3.0966103350591009E-2</v>
      </c>
      <c r="S546" s="136">
        <v>-7.2524407250000006E-2</v>
      </c>
      <c r="T546" s="136">
        <v>-2.0185837870000001E-2</v>
      </c>
      <c r="U546" s="136">
        <v>-4.9975857069999997E-2</v>
      </c>
    </row>
    <row r="547" spans="3:21" ht="16.2" thickBot="1" x14ac:dyDescent="0.35">
      <c r="C547" s="136">
        <v>-3.7989797029999999E-4</v>
      </c>
      <c r="D547" s="136">
        <v>-1.6525863349999999E-2</v>
      </c>
      <c r="E547" s="136">
        <v>-1.6525863349999999E-2</v>
      </c>
      <c r="F547" s="223"/>
      <c r="G547" s="136">
        <v>8.1946222790000006E-3</v>
      </c>
      <c r="H547" s="136">
        <v>-2.2563459729999999E-2</v>
      </c>
      <c r="I547" s="136">
        <v>-6.1791967040000003E-3</v>
      </c>
      <c r="J547" s="223"/>
      <c r="K547" s="136">
        <v>-4.2877255860000003E-3</v>
      </c>
      <c r="L547" s="136">
        <v>6.0680230480000003E-3</v>
      </c>
      <c r="M547" s="136">
        <v>7.8223291939999995E-3</v>
      </c>
      <c r="N547" s="133"/>
      <c r="O547" s="40">
        <v>-1.4372077107334347E-2</v>
      </c>
      <c r="P547" s="40">
        <v>-2.895821071218373E-2</v>
      </c>
      <c r="Q547" s="40">
        <v>4.2338709677419524E-3</v>
      </c>
      <c r="S547" s="136">
        <v>-2.8571428570000001E-2</v>
      </c>
      <c r="T547" s="136">
        <v>-1.144538914E-2</v>
      </c>
      <c r="U547" s="136">
        <v>-2.4650571789999999E-2</v>
      </c>
    </row>
    <row r="548" spans="3:21" ht="16.2" thickBot="1" x14ac:dyDescent="0.35">
      <c r="C548" s="136">
        <v>-4.9514088710000001E-2</v>
      </c>
      <c r="D548" s="136">
        <v>3.3381056440000001E-2</v>
      </c>
      <c r="E548" s="136">
        <v>3.3381056440000001E-2</v>
      </c>
      <c r="F548" s="223"/>
      <c r="G548" s="136">
        <v>7.1120142239999998E-3</v>
      </c>
      <c r="H548" s="136">
        <v>-2.9176017950000001E-2</v>
      </c>
      <c r="I548" s="136">
        <v>-2.4611398959999999E-2</v>
      </c>
      <c r="J548" s="223"/>
      <c r="K548" s="136">
        <v>3.5992030339999999E-3</v>
      </c>
      <c r="L548" s="136">
        <v>8.3628991380000003E-3</v>
      </c>
      <c r="M548" s="136">
        <v>-2.0136778120000001E-2</v>
      </c>
      <c r="N548" s="133"/>
      <c r="O548" s="40">
        <v>3.4139567179723778E-3</v>
      </c>
      <c r="P548" s="40">
        <v>9.5769184143533314E-3</v>
      </c>
      <c r="Q548" s="40">
        <v>-3.6739610519976013E-2</v>
      </c>
      <c r="S548" s="136">
        <v>-1.186790506E-2</v>
      </c>
      <c r="T548" s="136">
        <v>-1.6209063839999999E-2</v>
      </c>
      <c r="U548" s="136">
        <v>7.0349140179999997E-3</v>
      </c>
    </row>
    <row r="549" spans="3:21" ht="16.2" thickBot="1" x14ac:dyDescent="0.35">
      <c r="C549" s="136">
        <v>-3.9984006400000001E-4</v>
      </c>
      <c r="D549" s="136">
        <v>-4.9948957269999997E-2</v>
      </c>
      <c r="E549" s="136">
        <v>-4.9948957269999997E-2</v>
      </c>
      <c r="F549" s="223"/>
      <c r="G549" s="136">
        <v>-9.836065574E-3</v>
      </c>
      <c r="H549" s="136">
        <v>-5.1849405549999998E-2</v>
      </c>
      <c r="I549" s="136">
        <v>-5.3386454180000001E-2</v>
      </c>
      <c r="J549" s="223"/>
      <c r="K549" s="136">
        <v>-4.9951969260000001E-3</v>
      </c>
      <c r="L549" s="136">
        <v>-3.9507413919999998E-2</v>
      </c>
      <c r="M549" s="136">
        <v>0</v>
      </c>
      <c r="N549" s="133"/>
      <c r="O549" s="40">
        <v>-3.7137419987313229E-2</v>
      </c>
      <c r="P549" s="40">
        <v>-5.0072046109510104E-2</v>
      </c>
      <c r="Q549" s="40">
        <v>-6.0337640683618098E-2</v>
      </c>
      <c r="S549" s="136">
        <v>-3.1853785900000001E-2</v>
      </c>
      <c r="T549" s="136">
        <v>-1.176866174E-2</v>
      </c>
      <c r="U549" s="136">
        <v>-4.9935316950000003E-2</v>
      </c>
    </row>
    <row r="550" spans="3:21" ht="16.2" thickBot="1" x14ac:dyDescent="0.35">
      <c r="C550" s="136">
        <v>-5.657142857E-3</v>
      </c>
      <c r="D550" s="136">
        <v>-4.8430424440000001E-2</v>
      </c>
      <c r="E550" s="136">
        <v>-4.8430424440000001E-2</v>
      </c>
      <c r="F550" s="223"/>
      <c r="G550" s="136">
        <v>-2.5471217519999999E-2</v>
      </c>
      <c r="H550" s="136">
        <v>-1.462904911E-2</v>
      </c>
      <c r="I550" s="136">
        <v>2.4691358020000002E-2</v>
      </c>
      <c r="J550" s="223"/>
      <c r="K550" s="136">
        <v>-8.3671236399999998E-3</v>
      </c>
      <c r="L550" s="136">
        <v>-1.5699408659999999E-4</v>
      </c>
      <c r="M550" s="136">
        <v>-2.487121254E-2</v>
      </c>
      <c r="N550" s="133"/>
      <c r="O550" s="40">
        <v>-2.6112475294963248E-2</v>
      </c>
      <c r="P550" s="40">
        <v>-2.1489065857666575E-2</v>
      </c>
      <c r="Q550" s="40">
        <v>5.5450815126982366E-3</v>
      </c>
      <c r="S550" s="136">
        <v>-1.240560949E-2</v>
      </c>
      <c r="T550" s="136">
        <v>-4.0830214359999999E-2</v>
      </c>
      <c r="U550" s="136">
        <v>-2.7505446619999999E-2</v>
      </c>
    </row>
    <row r="551" spans="3:21" ht="16.2" thickBot="1" x14ac:dyDescent="0.35">
      <c r="C551" s="136">
        <v>8.045514626E-4</v>
      </c>
      <c r="D551" s="136">
        <v>-4.9927407649999998E-2</v>
      </c>
      <c r="E551" s="136">
        <v>-4.9927407649999998E-2</v>
      </c>
      <c r="F551" s="223"/>
      <c r="G551" s="136">
        <v>-0.19079979089999999</v>
      </c>
      <c r="H551" s="136">
        <v>-4.9840933189999999E-2</v>
      </c>
      <c r="I551" s="136">
        <v>-6.7634173059999997E-2</v>
      </c>
      <c r="J551" s="223"/>
      <c r="K551" s="136">
        <v>-3.2452781200000003E-4</v>
      </c>
      <c r="L551" s="136">
        <v>-9.7875013079999993E-3</v>
      </c>
      <c r="M551" s="136">
        <v>-1.47693706E-3</v>
      </c>
      <c r="N551" s="133"/>
      <c r="O551" s="40">
        <v>-2.890351146915934E-2</v>
      </c>
      <c r="P551" s="40">
        <v>-7.8284459372174167E-2</v>
      </c>
      <c r="Q551" s="40">
        <v>-4.9961398477997146E-2</v>
      </c>
      <c r="S551" s="136">
        <v>-8.1376297109999995E-2</v>
      </c>
      <c r="T551" s="136">
        <v>-3.3345157860000002E-2</v>
      </c>
      <c r="U551" s="136">
        <v>-4.9845981519999999E-2</v>
      </c>
    </row>
    <row r="552" spans="3:21" ht="16.2" thickBot="1" x14ac:dyDescent="0.35">
      <c r="C552" s="136">
        <v>1.7226528849999999E-2</v>
      </c>
      <c r="D552" s="136">
        <v>-1.7743441719999999E-2</v>
      </c>
      <c r="E552" s="136">
        <v>-1.7743441719999999E-2</v>
      </c>
      <c r="F552" s="223"/>
      <c r="G552" s="136">
        <v>6.4276485790000004E-2</v>
      </c>
      <c r="H552" s="136">
        <v>3.4970238100000002E-2</v>
      </c>
      <c r="I552" s="136">
        <v>7.7533039649999996E-2</v>
      </c>
      <c r="J552" s="223"/>
      <c r="K552" s="136">
        <v>2.4282560710000001E-2</v>
      </c>
      <c r="L552" s="136">
        <v>3.6418415349999997E-2</v>
      </c>
      <c r="M552" s="136">
        <v>-1.496188417E-2</v>
      </c>
      <c r="N552" s="133"/>
      <c r="O552" s="40">
        <v>9.6573997846874801E-2</v>
      </c>
      <c r="P552" s="40">
        <v>7.5262789067974845E-2</v>
      </c>
      <c r="Q552" s="40">
        <v>2.7165080102159313E-2</v>
      </c>
      <c r="S552" s="136">
        <v>4.6967895359999998E-2</v>
      </c>
      <c r="T552" s="136">
        <v>4.6605504589999999E-2</v>
      </c>
      <c r="U552" s="136">
        <v>4.1261420569999999E-2</v>
      </c>
    </row>
    <row r="553" spans="3:21" ht="16.2" thickBot="1" x14ac:dyDescent="0.35">
      <c r="C553" s="136">
        <v>9.3141405589999993E-3</v>
      </c>
      <c r="D553" s="136">
        <v>4.4943820219999998E-3</v>
      </c>
      <c r="E553" s="136">
        <v>4.4943820219999998E-3</v>
      </c>
      <c r="F553" s="223"/>
      <c r="G553" s="136">
        <v>-4.8558421849999997E-3</v>
      </c>
      <c r="H553" s="136">
        <v>-3.0553558589999998E-2</v>
      </c>
      <c r="I553" s="136">
        <v>-3.597710548E-2</v>
      </c>
      <c r="J553" s="223"/>
      <c r="K553" s="136">
        <v>2.7890466529999999E-3</v>
      </c>
      <c r="L553" s="136">
        <v>-3.3149734799999997E-2</v>
      </c>
      <c r="M553" s="136">
        <v>-1.6344210219999999E-2</v>
      </c>
      <c r="N553" s="133"/>
      <c r="O553" s="40">
        <v>-1.1607761607761556E-2</v>
      </c>
      <c r="P553" s="40">
        <v>2.2419186652763282E-2</v>
      </c>
      <c r="Q553" s="40">
        <v>-5.2780289330922256E-2</v>
      </c>
      <c r="S553" s="136">
        <v>-9.0857467350000005E-3</v>
      </c>
      <c r="T553" s="136">
        <v>-1.26227209E-2</v>
      </c>
      <c r="U553" s="136">
        <v>-2.2360600059999999E-2</v>
      </c>
    </row>
    <row r="554" spans="3:21" ht="16.2" thickBot="1" x14ac:dyDescent="0.35">
      <c r="C554" s="136">
        <v>9.5637583889999992E-3</v>
      </c>
      <c r="D554" s="136">
        <v>6.7974531059999998E-3</v>
      </c>
      <c r="E554" s="136">
        <v>6.7974531059999998E-3</v>
      </c>
      <c r="F554" s="223"/>
      <c r="G554" s="136">
        <v>2.2567856050000001E-2</v>
      </c>
      <c r="H554" s="136">
        <v>-3.707823508E-4</v>
      </c>
      <c r="I554" s="136">
        <v>5.3717839980000001E-3</v>
      </c>
      <c r="J554" s="223"/>
      <c r="K554" s="136">
        <v>6.2579013910000003E-3</v>
      </c>
      <c r="L554" s="136">
        <v>2.014980483E-2</v>
      </c>
      <c r="M554" s="136">
        <v>1.7026773129999999E-3</v>
      </c>
      <c r="N554" s="133"/>
      <c r="O554" s="40">
        <v>-2.6059012562079993E-2</v>
      </c>
      <c r="P554" s="40">
        <v>-2.1290158082610935E-2</v>
      </c>
      <c r="Q554" s="40">
        <v>3.8181601240901224E-3</v>
      </c>
      <c r="S554" s="136">
        <v>1.375358166E-2</v>
      </c>
      <c r="T554" s="136">
        <v>-7.1022727269999999E-3</v>
      </c>
      <c r="U554" s="136">
        <v>1.158077591E-2</v>
      </c>
    </row>
    <row r="555" spans="3:21" ht="16.2" thickBot="1" x14ac:dyDescent="0.35">
      <c r="C555" s="136">
        <v>2.1106863890000001E-2</v>
      </c>
      <c r="D555" s="136">
        <v>4.7431843430000002E-2</v>
      </c>
      <c r="E555" s="136">
        <v>4.7431843430000002E-2</v>
      </c>
      <c r="F555" s="223"/>
      <c r="G555" s="136">
        <v>1.3719057559999999E-2</v>
      </c>
      <c r="H555" s="136">
        <v>1.8916913949999999E-2</v>
      </c>
      <c r="I555" s="136">
        <v>1.0123734529999999E-2</v>
      </c>
      <c r="J555" s="223"/>
      <c r="K555" s="136">
        <v>2.104403543E-2</v>
      </c>
      <c r="L555" s="136">
        <v>2.6008273009999999E-2</v>
      </c>
      <c r="M555" s="136">
        <v>-3.6691870350000003E-2</v>
      </c>
      <c r="N555" s="133"/>
      <c r="O555" s="40">
        <v>4.2054112424260548E-2</v>
      </c>
      <c r="P555" s="40">
        <v>4.2073726716165223E-2</v>
      </c>
      <c r="Q555" s="40">
        <v>1.3788184951860346E-2</v>
      </c>
      <c r="S555" s="136">
        <v>3.9005087619999997E-2</v>
      </c>
      <c r="T555" s="136">
        <v>1.8955650930000002E-2</v>
      </c>
      <c r="U555" s="136">
        <v>6.0103033769999996E-3</v>
      </c>
    </row>
    <row r="556" spans="3:21" ht="16.2" thickBot="1" x14ac:dyDescent="0.35">
      <c r="C556" s="136">
        <v>8.4635416670000001E-3</v>
      </c>
      <c r="D556" s="136">
        <v>6.0378590080000004E-3</v>
      </c>
      <c r="E556" s="136">
        <v>6.0378590080000004E-3</v>
      </c>
      <c r="F556" s="223"/>
      <c r="G556" s="136">
        <v>-2.9126213589999998E-2</v>
      </c>
      <c r="H556" s="136">
        <v>3.0214779760000001E-2</v>
      </c>
      <c r="I556" s="136">
        <v>-7.7951002229999997E-3</v>
      </c>
      <c r="J556" s="223"/>
      <c r="K556" s="136">
        <v>1.2304663469999999E-2</v>
      </c>
      <c r="L556" s="136">
        <v>-1.0482285940000001E-2</v>
      </c>
      <c r="M556" s="136">
        <v>-3.8758746580000003E-2</v>
      </c>
      <c r="N556" s="133"/>
      <c r="O556" s="40">
        <v>2.1128382268278668E-2</v>
      </c>
      <c r="P556" s="40">
        <v>1.6125000000000077E-2</v>
      </c>
      <c r="Q556" s="40">
        <v>1.7587055926837847E-2</v>
      </c>
      <c r="S556" s="136">
        <v>3.3732317739999997E-2</v>
      </c>
      <c r="T556" s="136">
        <v>1.79010179E-2</v>
      </c>
      <c r="U556" s="136">
        <v>1.6216216219999999E-2</v>
      </c>
    </row>
    <row r="557" spans="3:21" ht="16.2" thickBot="1" x14ac:dyDescent="0.35">
      <c r="C557" s="136">
        <v>-3.8196686030000002E-3</v>
      </c>
      <c r="D557" s="136">
        <v>-2.03568532E-2</v>
      </c>
      <c r="E557" s="136">
        <v>-2.03568532E-2</v>
      </c>
      <c r="F557" s="223"/>
      <c r="G557" s="136">
        <v>6.2121212119999998E-2</v>
      </c>
      <c r="H557" s="136">
        <v>5.54770318E-2</v>
      </c>
      <c r="I557" s="136">
        <v>8.9506172839999995E-2</v>
      </c>
      <c r="J557" s="223"/>
      <c r="K557" s="136">
        <v>7.9615898869999993E-3</v>
      </c>
      <c r="L557" s="136">
        <v>-5.704099822E-3</v>
      </c>
      <c r="M557" s="136">
        <v>-1.6584377769999999E-2</v>
      </c>
      <c r="N557" s="133"/>
      <c r="O557" s="40">
        <v>-1.4094830016350002E-2</v>
      </c>
      <c r="P557" s="40">
        <v>1.6115143314060623E-2</v>
      </c>
      <c r="Q557" s="40">
        <v>1.2674271229404243E-2</v>
      </c>
      <c r="S557" s="136">
        <v>1.842105263E-2</v>
      </c>
      <c r="T557" s="136">
        <v>2.413793103E-3</v>
      </c>
      <c r="U557" s="136">
        <v>2.1836506160000001E-2</v>
      </c>
    </row>
    <row r="558" spans="3:21" ht="16.2" thickBot="1" x14ac:dyDescent="0.35">
      <c r="C558" s="136">
        <v>-1.296106281E-3</v>
      </c>
      <c r="D558" s="136">
        <v>-9.8518089250000003E-3</v>
      </c>
      <c r="E558" s="136">
        <v>-9.8518089250000003E-3</v>
      </c>
      <c r="F558" s="223"/>
      <c r="G558" s="136">
        <v>4.365192582E-2</v>
      </c>
      <c r="H558" s="136">
        <v>3.2139270169999998E-2</v>
      </c>
      <c r="I558" s="136">
        <v>-3.6054596959999999E-3</v>
      </c>
      <c r="J558" s="223"/>
      <c r="K558" s="136">
        <v>-2.6831474219999998E-2</v>
      </c>
      <c r="L558" s="136">
        <v>-3.739179429E-3</v>
      </c>
      <c r="M558" s="136">
        <v>1.0298661169999999E-3</v>
      </c>
      <c r="N558" s="133"/>
      <c r="O558" s="40">
        <v>-3.3110310516383648E-2</v>
      </c>
      <c r="P558" s="40">
        <v>-9.6852300242130408E-3</v>
      </c>
      <c r="Q558" s="40">
        <v>3.0720218454886338E-3</v>
      </c>
      <c r="S558" s="136">
        <v>1.602067183E-2</v>
      </c>
      <c r="T558" s="136">
        <v>-1.307189542E-2</v>
      </c>
      <c r="U558" s="136">
        <v>1.6164383559999999E-2</v>
      </c>
    </row>
    <row r="559" spans="3:21" ht="16.2" thickBot="1" x14ac:dyDescent="0.35">
      <c r="C559" s="136">
        <v>-1.124749905E-2</v>
      </c>
      <c r="D559" s="136">
        <v>1.488294314E-2</v>
      </c>
      <c r="E559" s="136">
        <v>1.488294314E-2</v>
      </c>
      <c r="F559" s="223"/>
      <c r="G559" s="136">
        <v>-1.038819027E-2</v>
      </c>
      <c r="H559" s="136">
        <v>-1.6866688290000001E-2</v>
      </c>
      <c r="I559" s="136">
        <v>-3.3858878260000003E-2</v>
      </c>
      <c r="J559" s="223"/>
      <c r="K559" s="136">
        <v>2.942998761E-2</v>
      </c>
      <c r="L559" s="136">
        <v>-1.028277635E-4</v>
      </c>
      <c r="M559" s="136">
        <v>-5.1890432100000002E-2</v>
      </c>
      <c r="N559" s="133"/>
      <c r="O559" s="40">
        <v>-5.867045185710909E-2</v>
      </c>
      <c r="P559" s="40">
        <v>-7.0904645476772407E-3</v>
      </c>
      <c r="Q559" s="40">
        <v>-1.6447368421052665E-2</v>
      </c>
      <c r="S559" s="136">
        <v>-6.6124109869999999E-3</v>
      </c>
      <c r="T559" s="136">
        <v>-1.603346114E-2</v>
      </c>
      <c r="U559" s="136">
        <v>-1.7794553790000001E-2</v>
      </c>
    </row>
    <row r="560" spans="3:21" ht="16.2" thickBot="1" x14ac:dyDescent="0.35">
      <c r="C560" s="136">
        <v>2.2313371620000001E-2</v>
      </c>
      <c r="D560" s="136">
        <v>-2.3974295600000001E-2</v>
      </c>
      <c r="E560" s="136">
        <v>-2.3974295600000001E-2</v>
      </c>
      <c r="F560" s="223"/>
      <c r="G560" s="136">
        <v>-5.4972375689999999E-2</v>
      </c>
      <c r="H560" s="136">
        <v>-0.13526888819999999</v>
      </c>
      <c r="I560" s="136">
        <v>-3.1567683249999999E-2</v>
      </c>
      <c r="J560" s="223"/>
      <c r="K560" s="136">
        <v>-1.029190491E-2</v>
      </c>
      <c r="L560" s="136">
        <v>-1.6402714929999999E-2</v>
      </c>
      <c r="M560" s="136">
        <v>2.5771447950000002E-2</v>
      </c>
      <c r="N560" s="133"/>
      <c r="O560" s="40">
        <v>1.5330485046494152E-2</v>
      </c>
      <c r="P560" s="40">
        <v>7.5104654026101874E-3</v>
      </c>
      <c r="Q560" s="40">
        <v>6.6889632107024859E-3</v>
      </c>
      <c r="S560" s="136">
        <v>-2.04813108E-3</v>
      </c>
      <c r="T560" s="136">
        <v>-8.5015940489999997E-3</v>
      </c>
      <c r="U560" s="136">
        <v>-2.4704913530000001E-2</v>
      </c>
    </row>
    <row r="561" spans="3:21" ht="16.2" thickBot="1" x14ac:dyDescent="0.35">
      <c r="C561" s="136">
        <v>1.3801957950000001E-2</v>
      </c>
      <c r="D561" s="136">
        <v>2.219971301E-2</v>
      </c>
      <c r="E561" s="136">
        <v>2.219971301E-2</v>
      </c>
      <c r="F561" s="223"/>
      <c r="G561" s="136">
        <v>1.081555101E-2</v>
      </c>
      <c r="H561" s="136">
        <v>-3.8534910339999999E-2</v>
      </c>
      <c r="I561" s="136">
        <v>-3.4530386740000002E-2</v>
      </c>
      <c r="J561" s="223"/>
      <c r="K561" s="136">
        <v>3.8980783259999999E-2</v>
      </c>
      <c r="L561" s="136">
        <v>9.6189032360000006E-3</v>
      </c>
      <c r="M561" s="136">
        <v>1.170247934E-2</v>
      </c>
      <c r="N561" s="133"/>
      <c r="O561" s="40">
        <v>-3.155940594059406E-2</v>
      </c>
      <c r="P561" s="40">
        <v>3.3117438592203445E-2</v>
      </c>
      <c r="Q561" s="40">
        <v>-2.0964600756100498E-2</v>
      </c>
      <c r="S561" s="136">
        <v>-1.385325808E-2</v>
      </c>
      <c r="T561" s="136">
        <v>5.71632726E-3</v>
      </c>
      <c r="U561" s="136">
        <v>4.9817056009999999E-2</v>
      </c>
    </row>
    <row r="562" spans="3:21" ht="16.2" thickBot="1" x14ac:dyDescent="0.35">
      <c r="C562" s="136">
        <v>2.1107065589999999E-3</v>
      </c>
      <c r="D562" s="136">
        <v>-3.0553261769999999E-3</v>
      </c>
      <c r="E562" s="136">
        <v>-3.0553261769999999E-3</v>
      </c>
      <c r="F562" s="223"/>
      <c r="G562" s="136">
        <v>6.9404279929999998E-3</v>
      </c>
      <c r="H562" s="136">
        <v>1.111111111E-2</v>
      </c>
      <c r="I562" s="136">
        <v>1.974248927E-2</v>
      </c>
      <c r="J562" s="223"/>
      <c r="K562" s="136">
        <v>-1.6154521509999999E-2</v>
      </c>
      <c r="L562" s="136">
        <v>-8.2845751570000004E-3</v>
      </c>
      <c r="M562" s="136">
        <v>-1.4377205589999999E-3</v>
      </c>
      <c r="N562" s="133"/>
      <c r="O562" s="40">
        <v>1.0734824281150131E-2</v>
      </c>
      <c r="P562" s="40">
        <v>-1.5732197776200763E-2</v>
      </c>
      <c r="Q562" s="40">
        <v>6.5527732272408412E-3</v>
      </c>
      <c r="S562" s="136">
        <v>-1.925078044E-2</v>
      </c>
      <c r="T562" s="136">
        <v>3.5523978690000001E-3</v>
      </c>
      <c r="U562" s="136">
        <v>-3.056300268E-2</v>
      </c>
    </row>
    <row r="563" spans="3:21" ht="16.2" thickBot="1" x14ac:dyDescent="0.35">
      <c r="C563" s="136">
        <v>1.516507819E-2</v>
      </c>
      <c r="D563" s="136">
        <v>-1.4495154479999999E-2</v>
      </c>
      <c r="E563" s="136">
        <v>-1.4495154479999999E-2</v>
      </c>
      <c r="F563" s="223"/>
      <c r="G563" s="136">
        <v>-1.952900632E-2</v>
      </c>
      <c r="H563" s="136">
        <v>-5.0627943490000001E-2</v>
      </c>
      <c r="I563" s="136">
        <v>-5.4152637490000002E-2</v>
      </c>
      <c r="J563" s="223"/>
      <c r="K563" s="136">
        <v>1.493247665E-2</v>
      </c>
      <c r="L563" s="136">
        <v>1.9265911350000001E-2</v>
      </c>
      <c r="M563" s="136">
        <v>7.0549738220000005E-2</v>
      </c>
      <c r="N563" s="133"/>
      <c r="O563" s="40">
        <v>2.5856619041598236E-2</v>
      </c>
      <c r="P563" s="40">
        <v>-6.7299603413049887E-3</v>
      </c>
      <c r="Q563" s="40">
        <v>-2.3250406882120767E-3</v>
      </c>
      <c r="S563" s="136">
        <v>2.7055702920000001E-2</v>
      </c>
      <c r="T563" s="136">
        <v>-1.380530973E-2</v>
      </c>
      <c r="U563" s="136">
        <v>-1.161504425E-2</v>
      </c>
    </row>
    <row r="564" spans="3:21" ht="16.2" thickBot="1" x14ac:dyDescent="0.35">
      <c r="C564" s="136">
        <v>1.447170496E-2</v>
      </c>
      <c r="D564" s="136">
        <v>2.950075643E-2</v>
      </c>
      <c r="E564" s="136">
        <v>2.950075643E-2</v>
      </c>
      <c r="F564" s="223"/>
      <c r="G564" s="136">
        <v>3.8078500290000001E-3</v>
      </c>
      <c r="H564" s="136">
        <v>2.108309219E-2</v>
      </c>
      <c r="I564" s="136">
        <v>1.038267576E-2</v>
      </c>
      <c r="J564" s="223"/>
      <c r="K564" s="136">
        <v>7.6201641270000004E-3</v>
      </c>
      <c r="L564" s="136">
        <v>-3.8930437460000002E-3</v>
      </c>
      <c r="M564" s="136">
        <v>1.6933610469999999E-2</v>
      </c>
      <c r="N564" s="133"/>
      <c r="O564" s="40">
        <v>6.4768595550625446E-2</v>
      </c>
      <c r="P564" s="40">
        <v>6.3399879007864424E-2</v>
      </c>
      <c r="Q564" s="40">
        <v>4.8706595199254334E-2</v>
      </c>
      <c r="S564" s="136">
        <v>-1.188016529E-2</v>
      </c>
      <c r="T564" s="136">
        <v>5.0251256280000002E-3</v>
      </c>
      <c r="U564" s="136">
        <v>1.650811416E-2</v>
      </c>
    </row>
    <row r="565" spans="3:21" ht="16.2" thickBot="1" x14ac:dyDescent="0.35">
      <c r="C565" s="136">
        <v>-3.4257081499999998E-3</v>
      </c>
      <c r="D565" s="136">
        <v>2.4491795250000002E-3</v>
      </c>
      <c r="E565" s="136">
        <v>2.4491795250000002E-3</v>
      </c>
      <c r="F565" s="223"/>
      <c r="G565" s="136">
        <v>1.809162533E-2</v>
      </c>
      <c r="H565" s="136">
        <v>-1.6194331980000001E-2</v>
      </c>
      <c r="I565" s="136">
        <v>1.4386376980000001E-2</v>
      </c>
      <c r="J565" s="223"/>
      <c r="K565" s="136">
        <v>-2.076788831E-2</v>
      </c>
      <c r="L565" s="136">
        <v>-3.7539853950000002E-3</v>
      </c>
      <c r="M565" s="136">
        <v>-1.4848211599999999E-2</v>
      </c>
      <c r="N565" s="133"/>
      <c r="O565" s="40">
        <v>-1.2617201064938046E-2</v>
      </c>
      <c r="P565" s="40">
        <v>-1.5929002161793216E-3</v>
      </c>
      <c r="Q565" s="40">
        <v>-1.5666666666666627E-2</v>
      </c>
      <c r="S565" s="136">
        <v>-1.6204913750000001E-2</v>
      </c>
      <c r="T565" s="136">
        <v>0.02</v>
      </c>
      <c r="U565" s="136">
        <v>2.4772914949999999E-2</v>
      </c>
    </row>
    <row r="566" spans="3:21" ht="16.2" thickBot="1" x14ac:dyDescent="0.35">
      <c r="C566" s="136">
        <v>2.5242419580000001E-2</v>
      </c>
      <c r="D566" s="136">
        <v>8.0625458100000002E-3</v>
      </c>
      <c r="E566" s="136">
        <v>8.0625458100000002E-3</v>
      </c>
      <c r="F566" s="223"/>
      <c r="G566" s="136">
        <v>-2.235597592E-2</v>
      </c>
      <c r="H566" s="136">
        <v>3.2921810699999998E-2</v>
      </c>
      <c r="I566" s="136">
        <v>-1.7945007240000001E-2</v>
      </c>
      <c r="J566" s="223"/>
      <c r="K566" s="136">
        <v>5.2872334110000002E-3</v>
      </c>
      <c r="L566" s="136">
        <v>-4.3875496829999996E-3</v>
      </c>
      <c r="M566" s="136">
        <v>-1.7390773740000001E-2</v>
      </c>
      <c r="N566" s="133"/>
      <c r="O566" s="40">
        <v>3.1125439624853406E-2</v>
      </c>
      <c r="P566" s="40">
        <v>3.0655270655270628E-2</v>
      </c>
      <c r="Q566" s="40">
        <v>3.0364600970764169E-2</v>
      </c>
      <c r="S566" s="136">
        <v>2.6567481399999999E-2</v>
      </c>
      <c r="T566" s="136">
        <v>1.8207282910000001E-2</v>
      </c>
      <c r="U566" s="136">
        <v>-2.5517056140000001E-2</v>
      </c>
    </row>
    <row r="567" spans="3:21" ht="16.2" thickBot="1" x14ac:dyDescent="0.35">
      <c r="C567" s="136">
        <v>-5.5547215130000004E-3</v>
      </c>
      <c r="D567" s="136">
        <v>4.992729035E-2</v>
      </c>
      <c r="E567" s="136">
        <v>4.992729035E-2</v>
      </c>
      <c r="F567" s="223"/>
      <c r="G567" s="136">
        <v>-2.1694517739999999E-2</v>
      </c>
      <c r="H567" s="136">
        <v>-1.1155378489999999E-2</v>
      </c>
      <c r="I567" s="136">
        <v>-5.5997642200000001E-3</v>
      </c>
      <c r="J567" s="223"/>
      <c r="K567" s="136">
        <v>-1.0164283180000001E-2</v>
      </c>
      <c r="L567" s="136">
        <v>-7.8287017830000003E-3</v>
      </c>
      <c r="M567" s="136">
        <v>-2.0430975590000001E-2</v>
      </c>
      <c r="N567" s="133"/>
      <c r="O567" s="40">
        <v>-1.0005116252629134E-2</v>
      </c>
      <c r="P567" s="40">
        <v>-2.0897832817337467E-2</v>
      </c>
      <c r="Q567" s="40">
        <v>-1.1722173531989564E-2</v>
      </c>
      <c r="S567" s="136">
        <v>2.070393375E-3</v>
      </c>
      <c r="T567" s="136">
        <v>2.1664374140000001E-2</v>
      </c>
      <c r="U567" s="136">
        <v>-3.858875413E-3</v>
      </c>
    </row>
    <row r="568" spans="3:21" ht="16.2" thickBot="1" x14ac:dyDescent="0.35">
      <c r="C568" s="136">
        <v>-1.0265700480000001E-2</v>
      </c>
      <c r="D568" s="136">
        <v>-3.0778701139999999E-4</v>
      </c>
      <c r="E568" s="136">
        <v>-3.0778701139999999E-4</v>
      </c>
      <c r="F568" s="223"/>
      <c r="G568" s="136">
        <v>-2.8768354810000001E-2</v>
      </c>
      <c r="H568" s="136">
        <v>2.8203062049999999E-3</v>
      </c>
      <c r="I568" s="136">
        <v>-3.2898636629999999E-2</v>
      </c>
      <c r="J568" s="223"/>
      <c r="K568" s="136">
        <v>7.4029850750000001E-3</v>
      </c>
      <c r="L568" s="136">
        <v>2.8374353349999999E-2</v>
      </c>
      <c r="M568" s="136">
        <v>-1.8194497269999999E-2</v>
      </c>
      <c r="N568" s="133"/>
      <c r="O568" s="40">
        <v>-2.4519092736147025E-2</v>
      </c>
      <c r="P568" s="40">
        <v>-1.2648221343873408E-2</v>
      </c>
      <c r="Q568" s="40">
        <v>3.1038687506928409E-3</v>
      </c>
      <c r="S568" s="136">
        <v>-1.497933884E-2</v>
      </c>
      <c r="T568" s="136">
        <v>-4.0390440930000004E-3</v>
      </c>
      <c r="U568" s="136">
        <v>-4.9806308799999997E-3</v>
      </c>
    </row>
    <row r="569" spans="3:21" ht="16.2" thickBot="1" x14ac:dyDescent="0.35">
      <c r="C569" s="136">
        <v>-1.8558063860000001E-2</v>
      </c>
      <c r="D569" s="136">
        <v>-4.0486453200000001E-2</v>
      </c>
      <c r="E569" s="136">
        <v>-4.0486453200000001E-2</v>
      </c>
      <c r="F569" s="223"/>
      <c r="G569" s="136">
        <v>2.036408516E-2</v>
      </c>
      <c r="H569" s="136">
        <v>2.1695460020000001E-2</v>
      </c>
      <c r="I569" s="136">
        <v>3.0646644190000002E-4</v>
      </c>
      <c r="J569" s="223"/>
      <c r="K569" s="136">
        <v>-7.4671091619999998E-3</v>
      </c>
      <c r="L569" s="136">
        <v>2.4898373980000001E-3</v>
      </c>
      <c r="M569" s="136">
        <v>1.7563117449999999E-2</v>
      </c>
      <c r="N569" s="133"/>
      <c r="O569" s="40">
        <v>5.6510477984460421E-3</v>
      </c>
      <c r="P569" s="40">
        <v>-1.3153379846734594E-2</v>
      </c>
      <c r="Q569" s="40">
        <v>3.4257929052934279E-3</v>
      </c>
      <c r="S569" s="136">
        <v>2.4646040899999999E-2</v>
      </c>
      <c r="T569" s="136">
        <v>-1.284217641E-2</v>
      </c>
      <c r="U569" s="136">
        <v>-1.251390434E-2</v>
      </c>
    </row>
    <row r="570" spans="3:21" ht="16.2" thickBot="1" x14ac:dyDescent="0.35">
      <c r="C570" s="136">
        <v>1.9116199550000001E-2</v>
      </c>
      <c r="D570" s="136">
        <v>-1.066901973E-2</v>
      </c>
      <c r="E570" s="136">
        <v>-1.066901973E-2</v>
      </c>
      <c r="F570" s="223"/>
      <c r="G570" s="136">
        <v>-6.6525551860000002E-3</v>
      </c>
      <c r="H570" s="136">
        <v>-4.7188360199999996E-3</v>
      </c>
      <c r="I570" s="136">
        <v>1.6544117649999999E-2</v>
      </c>
      <c r="J570" s="223"/>
      <c r="K570" s="136">
        <v>-2.2092190110000001E-3</v>
      </c>
      <c r="L570" s="136">
        <v>-3.4973896290000001E-3</v>
      </c>
      <c r="M570" s="136">
        <v>2.0052033760000001E-2</v>
      </c>
      <c r="N570" s="133"/>
      <c r="O570" s="40">
        <v>1.9023647857644578E-2</v>
      </c>
      <c r="P570" s="40">
        <v>8.6926286509040329E-3</v>
      </c>
      <c r="Q570" s="40">
        <v>-2.6651982378854647E-2</v>
      </c>
      <c r="S570" s="136">
        <v>-1.177072671E-2</v>
      </c>
      <c r="T570" s="136">
        <v>-6.846970216E-3</v>
      </c>
      <c r="U570" s="136">
        <v>-6.7586595330000002E-3</v>
      </c>
    </row>
    <row r="571" spans="3:21" ht="16.2" thickBot="1" x14ac:dyDescent="0.35">
      <c r="C571" s="136">
        <v>2.8771858479999999E-2</v>
      </c>
      <c r="D571" s="136">
        <v>1.1189491609999999E-2</v>
      </c>
      <c r="E571" s="136">
        <v>1.1189491609999999E-2</v>
      </c>
      <c r="F571" s="223"/>
      <c r="G571" s="136">
        <v>5.7838660580000001E-3</v>
      </c>
      <c r="H571" s="136">
        <v>2.6471750299999999E-2</v>
      </c>
      <c r="I571" s="136">
        <v>1.175406872E-2</v>
      </c>
      <c r="J571" s="223"/>
      <c r="K571" s="136">
        <v>9.7540542160000007E-3</v>
      </c>
      <c r="L571" s="136">
        <v>5.259409969E-2</v>
      </c>
      <c r="M571" s="136">
        <v>-9.0824261280000006E-3</v>
      </c>
      <c r="N571" s="133"/>
      <c r="O571" s="40">
        <v>1.0109713366649382E-2</v>
      </c>
      <c r="P571" s="40">
        <v>1.3788348845226307E-3</v>
      </c>
      <c r="Q571" s="40">
        <v>2.3195293052726992E-2</v>
      </c>
      <c r="S571" s="136">
        <v>3.625064733E-3</v>
      </c>
      <c r="T571" s="136">
        <v>6.5839365740000003E-2</v>
      </c>
      <c r="U571" s="136">
        <v>1.275871846E-2</v>
      </c>
    </row>
    <row r="572" spans="3:21" ht="16.2" thickBot="1" x14ac:dyDescent="0.35">
      <c r="C572" s="136">
        <v>-1.6553019070000001E-2</v>
      </c>
      <c r="D572" s="136">
        <v>4.995589768E-2</v>
      </c>
      <c r="E572" s="136">
        <v>4.995589768E-2</v>
      </c>
      <c r="F572" s="223"/>
      <c r="G572" s="136">
        <v>0.12863196129999999</v>
      </c>
      <c r="H572" s="136">
        <v>-1.5396458809999999E-2</v>
      </c>
      <c r="I572" s="136">
        <v>1.5787905870000001E-2</v>
      </c>
      <c r="J572" s="223"/>
      <c r="K572" s="136">
        <v>6.0803603179999999E-2</v>
      </c>
      <c r="L572" s="136">
        <v>1.754131632E-2</v>
      </c>
      <c r="M572" s="136">
        <v>1.8582459660000002E-2</v>
      </c>
      <c r="N572" s="133"/>
      <c r="O572" s="40">
        <v>7.1083309638896794E-2</v>
      </c>
      <c r="P572" s="40">
        <v>2.4096385542168607E-2</v>
      </c>
      <c r="Q572" s="40">
        <v>1.6808581223045405E-2</v>
      </c>
      <c r="S572" s="136">
        <v>3.6119711039999999E-3</v>
      </c>
      <c r="T572" s="136">
        <v>1.293661061E-3</v>
      </c>
      <c r="U572" s="136">
        <v>4.9552071670000003E-2</v>
      </c>
    </row>
    <row r="573" spans="3:21" ht="16.2" thickBot="1" x14ac:dyDescent="0.35">
      <c r="C573" s="136">
        <v>-1.6329196599999998E-2</v>
      </c>
      <c r="D573" s="136">
        <v>1.0921032529999999E-2</v>
      </c>
      <c r="E573" s="136">
        <v>1.0921032529999999E-2</v>
      </c>
      <c r="F573" s="223"/>
      <c r="G573" s="136">
        <v>8.3132207029999999E-3</v>
      </c>
      <c r="H573" s="136">
        <v>3.6356528540000002E-2</v>
      </c>
      <c r="I573" s="136">
        <v>1.9941348970000002E-2</v>
      </c>
      <c r="J573" s="223"/>
      <c r="K573" s="136">
        <v>0.01</v>
      </c>
      <c r="L573" s="136">
        <v>-2.2035427650000002E-2</v>
      </c>
      <c r="M573" s="136">
        <v>-8.8751926039999998E-3</v>
      </c>
      <c r="N573" s="133"/>
      <c r="O573" s="40">
        <v>-1.008760286700292E-2</v>
      </c>
      <c r="P573" s="40">
        <v>-2.1288515406162208E-3</v>
      </c>
      <c r="Q573" s="40">
        <v>9.7879282218596136E-3</v>
      </c>
      <c r="S573" s="136">
        <v>5.1413881749999999E-3</v>
      </c>
      <c r="T573" s="136">
        <v>1.130490956E-2</v>
      </c>
      <c r="U573" s="136">
        <v>2.400640171E-2</v>
      </c>
    </row>
    <row r="574" spans="3:21" ht="16.2" thickBot="1" x14ac:dyDescent="0.35">
      <c r="C574" s="136">
        <v>0.100316682</v>
      </c>
      <c r="D574" s="136">
        <v>1.7451084079999998E-2</v>
      </c>
      <c r="E574" s="136">
        <v>1.7451084079999998E-2</v>
      </c>
      <c r="F574" s="223"/>
      <c r="G574" s="136">
        <v>-1.1702127660000001E-2</v>
      </c>
      <c r="H574" s="136">
        <v>4.1493775929999999E-3</v>
      </c>
      <c r="I574" s="136">
        <v>-1.7826336979999999E-2</v>
      </c>
      <c r="J574" s="223"/>
      <c r="K574" s="136">
        <v>-3.5953316E-3</v>
      </c>
      <c r="L574" s="136">
        <v>-1.7724469480000001E-2</v>
      </c>
      <c r="M574" s="136">
        <v>-4.0420371869999997E-3</v>
      </c>
      <c r="N574" s="133"/>
      <c r="O574" s="40">
        <v>-6.7578439259854701E-3</v>
      </c>
      <c r="P574" s="40">
        <v>1.3249494722658798E-2</v>
      </c>
      <c r="Q574" s="40">
        <v>6.2466343564890961E-3</v>
      </c>
      <c r="S574" s="136">
        <v>-4.0920716109999998E-3</v>
      </c>
      <c r="T574" s="136">
        <v>-6.3877355479999998E-3</v>
      </c>
      <c r="U574" s="136">
        <v>-1.6931492579999999E-2</v>
      </c>
    </row>
    <row r="575" spans="3:21" ht="16.2" thickBot="1" x14ac:dyDescent="0.35">
      <c r="C575" s="136">
        <v>-1.9450376009999999E-2</v>
      </c>
      <c r="D575" s="136">
        <v>-2.2943272939999999E-2</v>
      </c>
      <c r="E575" s="136">
        <v>-2.2943272939999999E-2</v>
      </c>
      <c r="F575" s="223"/>
      <c r="G575" s="136">
        <v>-2.287405813E-2</v>
      </c>
      <c r="H575" s="136">
        <v>-4.8835462059999999E-3</v>
      </c>
      <c r="I575" s="136">
        <v>-2.3126463699999999E-2</v>
      </c>
      <c r="J575" s="223"/>
      <c r="K575" s="136">
        <v>9.7701787500000005E-3</v>
      </c>
      <c r="L575" s="136">
        <v>-9.4917935530000001E-3</v>
      </c>
      <c r="M575" s="136">
        <v>2.5911588409999999E-2</v>
      </c>
      <c r="N575" s="133"/>
      <c r="O575" s="40">
        <v>7.991792213402427E-3</v>
      </c>
      <c r="P575" s="40">
        <v>2.6484929078014193E-2</v>
      </c>
      <c r="Q575" s="40">
        <v>1.9265760462377458E-3</v>
      </c>
      <c r="S575" s="136">
        <v>3.1330251670000003E-2</v>
      </c>
      <c r="T575" s="136">
        <v>1.4786242369999999E-2</v>
      </c>
      <c r="U575" s="136">
        <v>1.9342872279999999E-2</v>
      </c>
    </row>
    <row r="576" spans="3:21" ht="16.2" thickBot="1" x14ac:dyDescent="0.35">
      <c r="C576" s="136">
        <v>-5.6810112199999995E-4</v>
      </c>
      <c r="D576" s="136">
        <v>1.5198723309999999E-4</v>
      </c>
      <c r="E576" s="136">
        <v>1.5198723309999999E-4</v>
      </c>
      <c r="F576" s="223"/>
      <c r="G576" s="136">
        <v>5.12255577E-2</v>
      </c>
      <c r="H576" s="136">
        <v>-2.0007550020000001E-2</v>
      </c>
      <c r="I576" s="136">
        <v>-8.6904405149999999E-3</v>
      </c>
      <c r="J576" s="223"/>
      <c r="K576" s="136">
        <v>-9.8955470039999993E-3</v>
      </c>
      <c r="L576" s="136">
        <v>-2.146136953E-3</v>
      </c>
      <c r="M576" s="136">
        <v>-5.4165905909999996E-3</v>
      </c>
      <c r="N576" s="133"/>
      <c r="O576" s="40">
        <v>-7.4462956018643009E-3</v>
      </c>
      <c r="P576" s="40">
        <v>-1.0687682176400679E-2</v>
      </c>
      <c r="Q576" s="40">
        <v>2.6279243670547951E-2</v>
      </c>
      <c r="S576" s="136">
        <v>-1.992031873E-3</v>
      </c>
      <c r="T576" s="136">
        <v>-2.4707000319999999E-2</v>
      </c>
      <c r="U576" s="136">
        <v>-4.6789706260000003E-3</v>
      </c>
    </row>
    <row r="577" spans="3:21" ht="16.2" thickBot="1" x14ac:dyDescent="0.35">
      <c r="C577" s="136">
        <v>-1.3452702380000001E-2</v>
      </c>
      <c r="D577" s="136">
        <v>-1.800775017E-2</v>
      </c>
      <c r="E577" s="136">
        <v>-1.800775017E-2</v>
      </c>
      <c r="F577" s="223"/>
      <c r="G577" s="136">
        <v>-1.1003405819999999E-2</v>
      </c>
      <c r="H577" s="136">
        <v>-1.2326656389999999E-2</v>
      </c>
      <c r="I577" s="136">
        <v>1.662636034E-2</v>
      </c>
      <c r="J577" s="223"/>
      <c r="K577" s="136">
        <v>-1.410327596E-2</v>
      </c>
      <c r="L577" s="136">
        <v>-2.2257790230000001E-2</v>
      </c>
      <c r="M577" s="136">
        <v>-2.5455880550000001E-2</v>
      </c>
      <c r="N577" s="133"/>
      <c r="O577" s="40">
        <v>4.3177892918825561E-3</v>
      </c>
      <c r="P577" s="40">
        <v>-1.6041030117852455E-2</v>
      </c>
      <c r="Q577" s="40">
        <v>-1.1658165920682736E-2</v>
      </c>
      <c r="S577" s="136">
        <v>-1.946107784E-2</v>
      </c>
      <c r="T577" s="136">
        <v>-1.6888600189999999E-2</v>
      </c>
      <c r="U577" s="136">
        <v>4.9882475840000003E-2</v>
      </c>
    </row>
    <row r="578" spans="3:21" ht="16.2" thickBot="1" x14ac:dyDescent="0.35">
      <c r="C578" s="136">
        <v>-5.8577807649999999E-3</v>
      </c>
      <c r="D578" s="136">
        <v>-6.4221603220000001E-3</v>
      </c>
      <c r="E578" s="136">
        <v>-6.4221603220000001E-3</v>
      </c>
      <c r="F578" s="223"/>
      <c r="G578" s="136">
        <v>-2.860927152E-2</v>
      </c>
      <c r="H578" s="136">
        <v>3.120124805E-3</v>
      </c>
      <c r="I578" s="136">
        <v>-2.200416295E-2</v>
      </c>
      <c r="J578" s="223"/>
      <c r="K578" s="136">
        <v>6.5893219189999998E-3</v>
      </c>
      <c r="L578" s="136">
        <v>-8.5430734599999999E-3</v>
      </c>
      <c r="M578" s="136">
        <v>7.5348486750000001E-4</v>
      </c>
      <c r="N578" s="133"/>
      <c r="O578" s="40">
        <v>-2.0636285468615578E-2</v>
      </c>
      <c r="P578" s="40">
        <v>4.8796717311744226E-3</v>
      </c>
      <c r="Q578" s="40">
        <v>1.0426540284360136E-2</v>
      </c>
      <c r="S578" s="136">
        <v>-3.0534351150000002E-3</v>
      </c>
      <c r="T578" s="136">
        <v>-8.9197224980000003E-3</v>
      </c>
      <c r="U578" s="136">
        <v>0.05</v>
      </c>
    </row>
    <row r="579" spans="3:21" ht="16.2" thickBot="1" x14ac:dyDescent="0.35">
      <c r="C579" s="136">
        <v>-1.159140304E-3</v>
      </c>
      <c r="D579" s="136">
        <v>9.5008176929999993E-3</v>
      </c>
      <c r="E579" s="136">
        <v>9.5008176929999993E-3</v>
      </c>
      <c r="F579" s="223"/>
      <c r="G579" s="136">
        <v>-3.5178620129999998E-2</v>
      </c>
      <c r="H579" s="136">
        <v>1.283048212E-2</v>
      </c>
      <c r="I579" s="136">
        <v>1.7634539370000001E-2</v>
      </c>
      <c r="J579" s="223"/>
      <c r="K579" s="136">
        <v>1.230906955E-3</v>
      </c>
      <c r="L579" s="136">
        <v>1.49631082E-3</v>
      </c>
      <c r="M579" s="136">
        <v>1.217216715E-2</v>
      </c>
      <c r="N579" s="133"/>
      <c r="O579" s="40">
        <v>2.8533801580332627E-3</v>
      </c>
      <c r="P579" s="40">
        <v>2.2845160578302697E-2</v>
      </c>
      <c r="Q579" s="40">
        <v>4.5966228893058125E-2</v>
      </c>
      <c r="S579" s="136">
        <v>1.78662583E-2</v>
      </c>
      <c r="T579" s="136">
        <v>1.033333333E-2</v>
      </c>
      <c r="U579" s="136">
        <v>1.0187159439999999E-2</v>
      </c>
    </row>
    <row r="580" spans="3:21" ht="16.2" thickBot="1" x14ac:dyDescent="0.35">
      <c r="C580" s="136">
        <v>1.145979401E-2</v>
      </c>
      <c r="D580" s="136">
        <v>-9.2571164080000005E-4</v>
      </c>
      <c r="E580" s="136">
        <v>-9.2571164080000005E-4</v>
      </c>
      <c r="F580" s="223"/>
      <c r="G580" s="136">
        <v>1.667608819E-2</v>
      </c>
      <c r="H580" s="136">
        <v>2.9942418429999999E-2</v>
      </c>
      <c r="I580" s="136">
        <v>4.2724828200000002E-2</v>
      </c>
      <c r="J580" s="223"/>
      <c r="K580" s="136">
        <v>-7.9351774239999999E-3</v>
      </c>
      <c r="L580" s="136">
        <v>3.5291087069999998E-2</v>
      </c>
      <c r="M580" s="136">
        <v>2.4175551699999999E-2</v>
      </c>
      <c r="N580" s="133"/>
      <c r="O580" s="40">
        <v>3.1735609542569494E-2</v>
      </c>
      <c r="P580" s="40">
        <v>2.9240397065170409E-2</v>
      </c>
      <c r="Q580" s="40">
        <v>7.2247135027404083E-2</v>
      </c>
      <c r="S580" s="136">
        <v>1.354062187E-2</v>
      </c>
      <c r="T580" s="136">
        <v>2.4414384689999999E-2</v>
      </c>
      <c r="U580" s="136">
        <v>-2.3452157599999999E-4</v>
      </c>
    </row>
    <row r="581" spans="3:21" ht="16.2" thickBot="1" x14ac:dyDescent="0.35">
      <c r="C581" s="136">
        <v>3.1551773590000002E-3</v>
      </c>
      <c r="D581" s="136">
        <v>3.4205852830000001E-2</v>
      </c>
      <c r="E581" s="136">
        <v>3.4205852830000001E-2</v>
      </c>
      <c r="F581" s="223"/>
      <c r="G581" s="136">
        <v>7.7842646650000003E-3</v>
      </c>
      <c r="H581" s="136">
        <v>3.1680954159999997E-2</v>
      </c>
      <c r="I581" s="136">
        <v>-4.2979942689999997E-3</v>
      </c>
      <c r="J581" s="223"/>
      <c r="K581" s="136">
        <v>1.554666817E-2</v>
      </c>
      <c r="L581" s="136">
        <v>-5.473998507E-3</v>
      </c>
      <c r="M581" s="136">
        <v>1.2649800270000001E-2</v>
      </c>
      <c r="N581" s="133"/>
      <c r="O581" s="40">
        <v>-5.462452269834512E-3</v>
      </c>
      <c r="P581" s="40">
        <v>-1.4362092462522324E-2</v>
      </c>
      <c r="Q581" s="40">
        <v>6.0408921933086035E-3</v>
      </c>
      <c r="S581" s="136">
        <v>4.2553191490000003E-2</v>
      </c>
      <c r="T581" s="136">
        <v>2.7375201290000001E-2</v>
      </c>
      <c r="U581" s="136">
        <v>2.580342482E-3</v>
      </c>
    </row>
    <row r="582" spans="3:21" ht="16.2" thickBot="1" x14ac:dyDescent="0.35">
      <c r="C582" s="136">
        <v>9.1974837970000001E-3</v>
      </c>
      <c r="D582" s="136">
        <v>1.8665073910000001E-3</v>
      </c>
      <c r="E582" s="136">
        <v>1.8665073910000001E-3</v>
      </c>
      <c r="F582" s="223"/>
      <c r="G582" s="136">
        <v>-7.1724137929999997E-3</v>
      </c>
      <c r="H582" s="136">
        <v>-1.228323699E-2</v>
      </c>
      <c r="I582" s="136">
        <v>-1.9280575540000001E-2</v>
      </c>
      <c r="J582" s="223"/>
      <c r="K582" s="136">
        <v>-9.6511176439999999E-3</v>
      </c>
      <c r="L582" s="136">
        <v>3.5026269699999998E-4</v>
      </c>
      <c r="M582" s="136">
        <v>7.351622736E-3</v>
      </c>
      <c r="N582" s="133"/>
      <c r="O582" s="40">
        <v>4.4792833146697015E-3</v>
      </c>
      <c r="P582" s="40">
        <v>-3.2227185705169123E-2</v>
      </c>
      <c r="Q582" s="40">
        <v>-1.1547344110854504E-2</v>
      </c>
      <c r="S582" s="136">
        <v>1.3763644990000001E-2</v>
      </c>
      <c r="T582" s="136">
        <v>-1.31661442E-2</v>
      </c>
      <c r="U582" s="136">
        <v>1.403837155E-3</v>
      </c>
    </row>
    <row r="583" spans="3:21" ht="16.2" thickBot="1" x14ac:dyDescent="0.35">
      <c r="C583" s="136">
        <v>1.369410209E-2</v>
      </c>
      <c r="D583" s="136">
        <v>-1.9673597139999999E-2</v>
      </c>
      <c r="E583" s="136">
        <v>-1.9673597139999999E-2</v>
      </c>
      <c r="F583" s="223"/>
      <c r="G583" s="136">
        <v>-2.389552654E-2</v>
      </c>
      <c r="H583" s="136">
        <v>-7.6810534020000003E-3</v>
      </c>
      <c r="I583" s="136">
        <v>-2.9342723000000001E-2</v>
      </c>
      <c r="J583" s="223"/>
      <c r="K583" s="136">
        <v>-1.7362083450000001E-3</v>
      </c>
      <c r="L583" s="136">
        <v>-1.7406962790000001E-2</v>
      </c>
      <c r="M583" s="136">
        <v>-4.568648392E-3</v>
      </c>
      <c r="N583" s="133"/>
      <c r="O583" s="40">
        <v>-1.4280405584753459E-2</v>
      </c>
      <c r="P583" s="40">
        <v>-3.3300362677217289E-2</v>
      </c>
      <c r="Q583" s="40">
        <v>4.6728971962614168E-4</v>
      </c>
      <c r="S583" s="136">
        <v>-6.0861423219999997E-3</v>
      </c>
      <c r="T583" s="136">
        <v>-9.5298602290000006E-3</v>
      </c>
      <c r="U583" s="136">
        <v>-1.8691588790000001E-2</v>
      </c>
    </row>
    <row r="584" spans="3:21" ht="16.2" thickBot="1" x14ac:dyDescent="0.35">
      <c r="C584" s="136">
        <v>-2.0776074910000001E-2</v>
      </c>
      <c r="D584" s="136">
        <v>-2.2196883309999998E-2</v>
      </c>
      <c r="E584" s="136">
        <v>-2.2196883309999998E-2</v>
      </c>
      <c r="F584" s="223"/>
      <c r="G584" s="136">
        <v>-9.1090236269999996E-3</v>
      </c>
      <c r="H584" s="136">
        <v>4.4231478070000003E-3</v>
      </c>
      <c r="I584" s="136">
        <v>-3.0229746070000001E-3</v>
      </c>
      <c r="J584" s="223"/>
      <c r="K584" s="136">
        <v>-4.4322262120000001E-3</v>
      </c>
      <c r="L584" s="136">
        <v>1.8275300349999999E-2</v>
      </c>
      <c r="M584" s="136">
        <v>-1.85968886E-2</v>
      </c>
      <c r="N584" s="133"/>
      <c r="O584" s="40">
        <v>1.8364928909952682E-2</v>
      </c>
      <c r="P584" s="40">
        <v>-9.6634834015460937E-3</v>
      </c>
      <c r="Q584" s="40">
        <v>6.0719290051378392E-3</v>
      </c>
      <c r="S584" s="136">
        <v>1.5544041450000001E-2</v>
      </c>
      <c r="T584" s="136">
        <v>-3.11096857E-2</v>
      </c>
      <c r="U584" s="136">
        <v>1.30952381E-2</v>
      </c>
    </row>
    <row r="585" spans="3:21" ht="16.2" thickBot="1" x14ac:dyDescent="0.35">
      <c r="C585" s="136">
        <v>4.7856904999999998E-2</v>
      </c>
      <c r="D585" s="136">
        <v>-6.8413278399999996E-3</v>
      </c>
      <c r="E585" s="136">
        <v>-6.8413278399999996E-3</v>
      </c>
      <c r="F585" s="223"/>
      <c r="G585" s="136">
        <v>-1.43636886E-3</v>
      </c>
      <c r="H585" s="136">
        <v>1.834862385E-3</v>
      </c>
      <c r="I585" s="136">
        <v>-1.8192844150000001E-3</v>
      </c>
      <c r="J585" s="223"/>
      <c r="K585" s="136">
        <v>-1.065088757E-2</v>
      </c>
      <c r="L585" s="136">
        <v>-2.719592061E-2</v>
      </c>
      <c r="M585" s="136">
        <v>2.2532645E-2</v>
      </c>
      <c r="N585" s="133"/>
      <c r="O585" s="40">
        <v>2.4115500555291082E-2</v>
      </c>
      <c r="P585" s="40">
        <v>4.591895304787116E-3</v>
      </c>
      <c r="Q585" s="40">
        <v>-3.2497678737233846E-3</v>
      </c>
      <c r="S585" s="136">
        <v>3.1076066789999999E-2</v>
      </c>
      <c r="T585" s="136">
        <v>-1.588877855E-2</v>
      </c>
      <c r="U585" s="136">
        <v>-4.9353701530000004E-3</v>
      </c>
    </row>
    <row r="586" spans="3:21" ht="16.2" thickBot="1" x14ac:dyDescent="0.35">
      <c r="C586" s="136">
        <v>-8.7619739409999994E-3</v>
      </c>
      <c r="D586" s="136">
        <v>1.5968688849999999E-2</v>
      </c>
      <c r="E586" s="136">
        <v>1.5968688849999999E-2</v>
      </c>
      <c r="F586" s="223"/>
      <c r="G586" s="136">
        <v>3.6248561569999997E-2</v>
      </c>
      <c r="H586" s="136">
        <v>0</v>
      </c>
      <c r="I586" s="136">
        <v>2.1263669499999999E-3</v>
      </c>
      <c r="J586" s="223"/>
      <c r="K586" s="136">
        <v>3.873319663E-3</v>
      </c>
      <c r="L586" s="136">
        <v>9.6099491240000008E-3</v>
      </c>
      <c r="M586" s="136">
        <v>4.3359467810000002E-3</v>
      </c>
      <c r="N586" s="133"/>
      <c r="O586" s="40">
        <v>1.3942680092951436E-3</v>
      </c>
      <c r="P586" s="40">
        <v>-1.9426351274140129E-2</v>
      </c>
      <c r="Q586" s="40">
        <v>-1.397298556124746E-3</v>
      </c>
      <c r="S586" s="136">
        <v>4.0485829959999997E-3</v>
      </c>
      <c r="T586" s="136">
        <v>1.042717793E-2</v>
      </c>
      <c r="U586" s="136">
        <v>3.778932452E-3</v>
      </c>
    </row>
    <row r="587" spans="3:21" ht="16.2" thickBot="1" x14ac:dyDescent="0.35">
      <c r="C587" s="136">
        <v>-7.419620775E-3</v>
      </c>
      <c r="D587" s="136">
        <v>-7.39656368E-3</v>
      </c>
      <c r="E587" s="136">
        <v>-7.39656368E-3</v>
      </c>
      <c r="F587" s="223"/>
      <c r="G587" s="136">
        <v>7.9400333150000002E-2</v>
      </c>
      <c r="H587" s="136">
        <v>-1.978021978E-2</v>
      </c>
      <c r="I587" s="136">
        <v>2.4552894820000001E-2</v>
      </c>
      <c r="J587" s="223"/>
      <c r="K587" s="136">
        <v>-1.446890604E-2</v>
      </c>
      <c r="L587" s="136">
        <v>-8.5004581090000007E-3</v>
      </c>
      <c r="M587" s="136">
        <v>3.9150748120000002E-2</v>
      </c>
      <c r="N587" s="133"/>
      <c r="O587" s="40">
        <v>9.4884488448844177E-3</v>
      </c>
      <c r="P587" s="40">
        <v>6.9921920522083006E-3</v>
      </c>
      <c r="Q587" s="40">
        <v>1.8656716417910446E-2</v>
      </c>
      <c r="S587" s="136">
        <v>-3.1362007170000002E-3</v>
      </c>
      <c r="T587" s="136">
        <v>8.6551264979999997E-3</v>
      </c>
      <c r="U587" s="136">
        <v>6.9882352940000003E-2</v>
      </c>
    </row>
    <row r="588" spans="3:21" ht="16.2" thickBot="1" x14ac:dyDescent="0.35">
      <c r="C588" s="136">
        <v>9.5976375049999993E-3</v>
      </c>
      <c r="D588" s="136">
        <v>2.2665528220000002E-2</v>
      </c>
      <c r="E588" s="136">
        <v>2.2665528220000002E-2</v>
      </c>
      <c r="F588" s="223"/>
      <c r="G588" s="136">
        <v>7.201646091E-3</v>
      </c>
      <c r="H588" s="136">
        <v>-7.4738415550000001E-3</v>
      </c>
      <c r="I588" s="136">
        <v>8.8757396449999995E-4</v>
      </c>
      <c r="J588" s="223"/>
      <c r="K588" s="136">
        <v>-2.8786919220000001E-4</v>
      </c>
      <c r="L588" s="136">
        <v>1.6017249349999998E-2</v>
      </c>
      <c r="M588" s="136">
        <v>-1.616299585E-2</v>
      </c>
      <c r="N588" s="133"/>
      <c r="O588" s="40">
        <v>-1.0880670208418449E-2</v>
      </c>
      <c r="P588" s="40">
        <v>5.0920032403656721E-3</v>
      </c>
      <c r="Q588" s="40">
        <v>-9.1575091575099381E-4</v>
      </c>
      <c r="S588" s="136">
        <v>-1.8426966289999999E-2</v>
      </c>
      <c r="T588" s="136">
        <v>-9.2409240920000007E-3</v>
      </c>
      <c r="U588" s="136">
        <v>-4.9703100950000002E-2</v>
      </c>
    </row>
    <row r="589" spans="3:21" ht="16.2" thickBot="1" x14ac:dyDescent="0.35">
      <c r="C589" s="136">
        <v>3.65630713E-4</v>
      </c>
      <c r="D589" s="136">
        <v>-3.7950664139999998E-3</v>
      </c>
      <c r="E589" s="136">
        <v>-3.7950664139999998E-3</v>
      </c>
      <c r="F589" s="223"/>
      <c r="G589" s="136">
        <v>2.145045965E-2</v>
      </c>
      <c r="H589" s="136">
        <v>4.8192771080000002E-2</v>
      </c>
      <c r="I589" s="136">
        <v>7.3898906299999997E-3</v>
      </c>
      <c r="J589" s="223"/>
      <c r="K589" s="136">
        <v>-2.0156645930000001E-3</v>
      </c>
      <c r="L589" s="136">
        <v>1.8038502349999999E-2</v>
      </c>
      <c r="M589" s="136">
        <v>1.561867299E-2</v>
      </c>
      <c r="N589" s="133"/>
      <c r="O589" s="40">
        <v>-2.2104012807932633E-2</v>
      </c>
      <c r="P589" s="40">
        <v>1.3816925734024704E-3</v>
      </c>
      <c r="Q589" s="40">
        <v>3.2538955087076181E-2</v>
      </c>
      <c r="S589" s="136">
        <v>-1.0073260069999999E-2</v>
      </c>
      <c r="T589" s="136">
        <v>2.0319786810000001E-2</v>
      </c>
      <c r="U589" s="136">
        <v>-9.9514001389999999E-3</v>
      </c>
    </row>
    <row r="590" spans="3:21" ht="16.2" thickBot="1" x14ac:dyDescent="0.35">
      <c r="C590" s="136">
        <v>-9.8684210530000007E-3</v>
      </c>
      <c r="D590" s="136">
        <v>2.3923809519999999E-2</v>
      </c>
      <c r="E590" s="136">
        <v>2.3923809519999999E-2</v>
      </c>
      <c r="F590" s="223"/>
      <c r="G590" s="136">
        <v>-7.2500000000000004E-3</v>
      </c>
      <c r="H590" s="136">
        <v>5.3879310340000002E-3</v>
      </c>
      <c r="I590" s="136">
        <v>-4.3427230050000001E-2</v>
      </c>
      <c r="J590" s="223"/>
      <c r="K590" s="136">
        <v>6.3477407810000005E-4</v>
      </c>
      <c r="L590" s="136">
        <v>1.250744491E-2</v>
      </c>
      <c r="M590" s="136">
        <v>-4.4882383099999999E-2</v>
      </c>
      <c r="N590" s="133"/>
      <c r="O590" s="40">
        <v>7.2299973593873829E-2</v>
      </c>
      <c r="P590" s="40">
        <v>9.0835920432333715E-3</v>
      </c>
      <c r="Q590" s="40">
        <v>3.106968486462444E-3</v>
      </c>
      <c r="S590" s="136">
        <v>3.74653099E-2</v>
      </c>
      <c r="T590" s="136">
        <v>2.7424094029999999E-2</v>
      </c>
      <c r="U590" s="136">
        <v>-1.26227209E-2</v>
      </c>
    </row>
    <row r="591" spans="3:21" ht="16.2" thickBot="1" x14ac:dyDescent="0.35">
      <c r="C591" s="136">
        <v>-7.1520856399999999E-3</v>
      </c>
      <c r="D591" s="136">
        <v>-1.6370265640000001E-3</v>
      </c>
      <c r="E591" s="136">
        <v>-1.6370265640000001E-3</v>
      </c>
      <c r="F591" s="223"/>
      <c r="G591" s="136">
        <v>-6.0186351050000003E-2</v>
      </c>
      <c r="H591" s="136">
        <v>-2.1436227220000001E-3</v>
      </c>
      <c r="I591" s="136">
        <v>-8.2822085890000008E-3</v>
      </c>
      <c r="J591" s="223"/>
      <c r="K591" s="136">
        <v>4.7981545559999998E-2</v>
      </c>
      <c r="L591" s="136">
        <v>7.4999999999999997E-3</v>
      </c>
      <c r="M591" s="136">
        <v>-9.2432464669999995E-3</v>
      </c>
      <c r="N591" s="133"/>
      <c r="O591" s="40">
        <v>9.4070133963750531E-3</v>
      </c>
      <c r="P591" s="40">
        <v>1.048313582497723E-2</v>
      </c>
      <c r="Q591" s="40">
        <v>-4.4247787610619468E-3</v>
      </c>
      <c r="S591" s="136">
        <v>-1.29291128E-2</v>
      </c>
      <c r="T591" s="136">
        <v>3.3682872580000002E-2</v>
      </c>
      <c r="U591" s="136">
        <v>1.136363636E-2</v>
      </c>
    </row>
    <row r="592" spans="3:21" ht="16.2" thickBot="1" x14ac:dyDescent="0.35">
      <c r="C592" s="136">
        <v>9.8061997490000007E-3</v>
      </c>
      <c r="D592" s="136">
        <v>9.9947827380000007E-2</v>
      </c>
      <c r="E592" s="136">
        <v>9.9947827380000007E-2</v>
      </c>
      <c r="F592" s="223"/>
      <c r="G592" s="136">
        <v>2.5455519829999999E-2</v>
      </c>
      <c r="H592" s="136">
        <v>-2.9359112069999999E-2</v>
      </c>
      <c r="I592" s="136">
        <v>3.0931023820000001E-4</v>
      </c>
      <c r="J592" s="223"/>
      <c r="K592" s="136">
        <v>-1.4142637019999999E-2</v>
      </c>
      <c r="L592" s="136">
        <v>1.6931834770000001E-2</v>
      </c>
      <c r="M592" s="136">
        <v>1.131575779E-2</v>
      </c>
      <c r="N592" s="133"/>
      <c r="O592" s="40">
        <v>5.3183703342279051E-3</v>
      </c>
      <c r="P592" s="40">
        <v>3.3829499323409689E-3</v>
      </c>
      <c r="Q592" s="40">
        <v>4.444444444444192E-4</v>
      </c>
      <c r="S592" s="136">
        <v>1.6711833789999998E-2</v>
      </c>
      <c r="T592" s="136">
        <v>6.9166922840000006E-2</v>
      </c>
      <c r="U592" s="136">
        <v>0.1362359551</v>
      </c>
    </row>
    <row r="593" spans="3:21" ht="16.2" thickBot="1" x14ac:dyDescent="0.35">
      <c r="C593" s="136">
        <v>3.5530191459999999E-2</v>
      </c>
      <c r="D593" s="136">
        <v>-1.8701721099999999E-2</v>
      </c>
      <c r="E593" s="136">
        <v>-1.8701721099999999E-2</v>
      </c>
      <c r="F593" s="223"/>
      <c r="G593" s="136">
        <v>3.6320877969999998E-2</v>
      </c>
      <c r="H593" s="136">
        <v>-7.0084839539999999E-3</v>
      </c>
      <c r="I593" s="136">
        <v>4.329004329E-3</v>
      </c>
      <c r="J593" s="223"/>
      <c r="K593" s="136">
        <v>-7.8704995809999994E-3</v>
      </c>
      <c r="L593" s="136">
        <v>-2.8611071240000001E-2</v>
      </c>
      <c r="M593" s="136">
        <v>2.6187358650000001E-3</v>
      </c>
      <c r="N593" s="133"/>
      <c r="O593" s="40">
        <v>-2.0432925645505792E-2</v>
      </c>
      <c r="P593" s="40">
        <v>-1.0002247696111492E-2</v>
      </c>
      <c r="Q593" s="40">
        <v>-2.2212350066637052E-2</v>
      </c>
      <c r="S593" s="136">
        <v>-5.7752110170000001E-3</v>
      </c>
      <c r="T593" s="136">
        <v>5.4629097179999999E-3</v>
      </c>
      <c r="U593" s="136">
        <v>-1.256695509E-2</v>
      </c>
    </row>
    <row r="594" spans="3:21" ht="16.2" thickBot="1" x14ac:dyDescent="0.35">
      <c r="C594" s="136">
        <v>7.9555555560000008E-3</v>
      </c>
      <c r="D594" s="136">
        <v>8.0928048609999997E-2</v>
      </c>
      <c r="E594" s="136">
        <v>8.0928048609999997E-2</v>
      </c>
      <c r="F594" s="223"/>
      <c r="G594" s="136">
        <v>5.7992939989999999E-2</v>
      </c>
      <c r="H594" s="136">
        <v>-2.0059435359999999E-2</v>
      </c>
      <c r="I594" s="136">
        <v>-1.2931034480000001E-2</v>
      </c>
      <c r="J594" s="223"/>
      <c r="K594" s="136">
        <v>-6.132553168E-3</v>
      </c>
      <c r="L594" s="136">
        <v>-3.7432891689999997E-2</v>
      </c>
      <c r="M594" s="136">
        <v>-2.1548141989999998E-2</v>
      </c>
      <c r="N594" s="133"/>
      <c r="O594" s="40">
        <v>-8.8688500222959248E-3</v>
      </c>
      <c r="P594" s="40">
        <v>1.0103303439663987E-2</v>
      </c>
      <c r="Q594" s="40">
        <v>-4.5433893684688781E-2</v>
      </c>
      <c r="S594" s="136">
        <v>2.949061662E-2</v>
      </c>
      <c r="T594" s="136">
        <v>-3.6316843010000002E-2</v>
      </c>
      <c r="U594" s="136">
        <v>-7.0936782810000001E-3</v>
      </c>
    </row>
    <row r="595" spans="3:21" ht="16.2" thickBot="1" x14ac:dyDescent="0.35">
      <c r="C595" s="136">
        <v>1.521231095E-2</v>
      </c>
      <c r="D595" s="136">
        <v>-1.335122014E-2</v>
      </c>
      <c r="E595" s="136">
        <v>-1.335122014E-2</v>
      </c>
      <c r="F595" s="223"/>
      <c r="G595" s="136">
        <v>0.13727359389999999</v>
      </c>
      <c r="H595" s="136">
        <v>1.4025777099999999E-2</v>
      </c>
      <c r="I595" s="136">
        <v>2.3081721770000001E-2</v>
      </c>
      <c r="J595" s="223"/>
      <c r="K595" s="136">
        <v>1.8681007639999999E-3</v>
      </c>
      <c r="L595" s="136">
        <v>1.7704548939999998E-2</v>
      </c>
      <c r="M595" s="136">
        <v>-3.7189831950000002E-2</v>
      </c>
      <c r="N595" s="133"/>
      <c r="O595" s="40">
        <v>1.5446910617876355E-2</v>
      </c>
      <c r="P595" s="40">
        <v>-5.7316250842886617E-3</v>
      </c>
      <c r="Q595" s="40">
        <v>2.4274155164207493E-2</v>
      </c>
      <c r="S595" s="136">
        <v>-1.0850694439999999E-2</v>
      </c>
      <c r="T595" s="136">
        <v>6.528189911E-2</v>
      </c>
      <c r="U595" s="136">
        <v>1.6810254260000001E-3</v>
      </c>
    </row>
    <row r="596" spans="3:21" ht="16.2" thickBot="1" x14ac:dyDescent="0.35">
      <c r="C596" s="136">
        <v>1.5375260599999999E-2</v>
      </c>
      <c r="D596" s="136">
        <v>2.1560375529999998E-2</v>
      </c>
      <c r="E596" s="136">
        <v>2.1560375529999998E-2</v>
      </c>
      <c r="F596" s="223"/>
      <c r="G596" s="136">
        <v>3.0385582559999999E-2</v>
      </c>
      <c r="H596" s="136">
        <v>1.6822429909999999E-2</v>
      </c>
      <c r="I596" s="136">
        <v>6.0975609759999997E-3</v>
      </c>
      <c r="J596" s="223"/>
      <c r="K596" s="136">
        <v>-6.4414058089999997E-3</v>
      </c>
      <c r="L596" s="136">
        <v>1.2569762179999999E-3</v>
      </c>
      <c r="M596" s="136">
        <v>5.0031505990000003E-2</v>
      </c>
      <c r="N596" s="133"/>
      <c r="O596" s="40">
        <v>2.3827105794318841E-2</v>
      </c>
      <c r="P596" s="40">
        <v>5.5386006555894077E-3</v>
      </c>
      <c r="Q596" s="40">
        <v>-9.7583643122676322E-3</v>
      </c>
      <c r="S596" s="136">
        <v>2.6327336549999999E-3</v>
      </c>
      <c r="T596" s="136">
        <v>-2.4512534820000001E-2</v>
      </c>
      <c r="U596" s="136">
        <v>1.7621145370000001E-2</v>
      </c>
    </row>
    <row r="597" spans="3:21" ht="16.2" thickBot="1" x14ac:dyDescent="0.35">
      <c r="C597" s="136">
        <v>-9.8810847810000008E-3</v>
      </c>
      <c r="D597" s="136">
        <v>-1.292939536E-2</v>
      </c>
      <c r="E597" s="136">
        <v>-1.292939536E-2</v>
      </c>
      <c r="F597" s="223"/>
      <c r="G597" s="136">
        <v>3.4777303230000001E-2</v>
      </c>
      <c r="H597" s="136">
        <v>4.0441176470000003E-3</v>
      </c>
      <c r="I597" s="136">
        <v>1.2121212120000001E-3</v>
      </c>
      <c r="J597" s="223"/>
      <c r="K597" s="136">
        <v>3.2302092810000002E-2</v>
      </c>
      <c r="L597" s="136">
        <v>-3.0129557099999998E-4</v>
      </c>
      <c r="M597" s="136">
        <v>7.2011521840000003E-4</v>
      </c>
      <c r="N597" s="133"/>
      <c r="O597" s="40">
        <v>-2.2743664951675593E-2</v>
      </c>
      <c r="P597" s="40">
        <v>-4.4964028776977461E-3</v>
      </c>
      <c r="Q597" s="40">
        <v>-2.8155795401219818E-3</v>
      </c>
      <c r="S597" s="136">
        <v>1.400437637E-2</v>
      </c>
      <c r="T597" s="136">
        <v>-1.2278697890000001E-2</v>
      </c>
      <c r="U597" s="136">
        <v>2.9272314989999999E-2</v>
      </c>
    </row>
    <row r="598" spans="3:21" ht="16.2" thickBot="1" x14ac:dyDescent="0.35">
      <c r="C598" s="136">
        <v>9.2452585649999992E-3</v>
      </c>
      <c r="D598" s="136">
        <v>9.9974316169999994E-2</v>
      </c>
      <c r="E598" s="136">
        <v>9.9974316169999994E-2</v>
      </c>
      <c r="F598" s="223"/>
      <c r="G598" s="136">
        <v>-1.8671383650000001E-2</v>
      </c>
      <c r="H598" s="136">
        <v>7.3233247889999999E-4</v>
      </c>
      <c r="I598" s="136">
        <v>-2.1489104120000001E-2</v>
      </c>
      <c r="J598" s="223"/>
      <c r="K598" s="136">
        <v>9.4204495369999992E-3</v>
      </c>
      <c r="L598" s="136">
        <v>1.1804299779999999E-2</v>
      </c>
      <c r="M598" s="136">
        <v>3.2381866149999998E-3</v>
      </c>
      <c r="N598" s="133"/>
      <c r="O598" s="40">
        <v>2.0665223381223273E-3</v>
      </c>
      <c r="P598" s="40">
        <v>5.7588075880757776E-3</v>
      </c>
      <c r="Q598" s="40">
        <v>1.0352941176470535E-2</v>
      </c>
      <c r="S598" s="136">
        <v>-1.985325852E-2</v>
      </c>
      <c r="T598" s="136">
        <v>7.2275224049999998E-3</v>
      </c>
      <c r="U598" s="136">
        <v>-4.8067294209999997E-3</v>
      </c>
    </row>
    <row r="599" spans="3:21" ht="16.2" thickBot="1" x14ac:dyDescent="0.35">
      <c r="C599" s="136">
        <v>-2.9108342959999998E-3</v>
      </c>
      <c r="D599" s="136">
        <v>9.9994162629999994E-2</v>
      </c>
      <c r="E599" s="136">
        <v>9.9994162629999994E-2</v>
      </c>
      <c r="F599" s="223"/>
      <c r="G599" s="136">
        <v>1.281794512E-2</v>
      </c>
      <c r="H599" s="136">
        <v>-5.4884742040000002E-3</v>
      </c>
      <c r="I599" s="136">
        <v>-1.5465511910000001E-3</v>
      </c>
      <c r="J599" s="223"/>
      <c r="K599" s="136">
        <v>3.2964034269999998E-2</v>
      </c>
      <c r="L599" s="136">
        <v>-2.6460805239999999E-2</v>
      </c>
      <c r="M599" s="136">
        <v>1.8350268980000001E-2</v>
      </c>
      <c r="N599" s="133"/>
      <c r="O599" s="40">
        <v>3.9281154865961992E-4</v>
      </c>
      <c r="P599" s="40">
        <v>1.4595262153362652E-2</v>
      </c>
      <c r="Q599" s="40">
        <v>-2.3288309268747091E-2</v>
      </c>
      <c r="S599" s="136">
        <v>-1.9815059449999999E-2</v>
      </c>
      <c r="T599" s="136">
        <v>-1.750861079E-2</v>
      </c>
      <c r="U599" s="136">
        <v>-2.6162205680000002E-2</v>
      </c>
    </row>
    <row r="600" spans="3:21" ht="16.2" thickBot="1" x14ac:dyDescent="0.35">
      <c r="C600" s="136">
        <v>3.2284377279999998E-2</v>
      </c>
      <c r="D600" s="136">
        <v>4.998938654E-2</v>
      </c>
      <c r="E600" s="136">
        <v>4.998938654E-2</v>
      </c>
      <c r="F600" s="223"/>
      <c r="G600" s="136">
        <v>-6.9210994659999999E-3</v>
      </c>
      <c r="H600" s="136">
        <v>1.9867549670000002E-2</v>
      </c>
      <c r="I600" s="136">
        <v>1.36307311E-2</v>
      </c>
      <c r="J600" s="223"/>
      <c r="K600" s="136">
        <v>1.643155281E-2</v>
      </c>
      <c r="L600" s="136">
        <v>2.1111677719999999E-2</v>
      </c>
      <c r="M600" s="136">
        <v>3.0463109700000001E-2</v>
      </c>
      <c r="N600" s="133"/>
      <c r="O600" s="40">
        <v>1.6687935604201433E-2</v>
      </c>
      <c r="P600" s="40">
        <v>1.4827929622662267E-2</v>
      </c>
      <c r="Q600" s="40">
        <v>3.2904148783977141E-2</v>
      </c>
      <c r="S600" s="136">
        <v>2.021563342E-2</v>
      </c>
      <c r="T600" s="136">
        <v>2.48320187E-2</v>
      </c>
      <c r="U600" s="136">
        <v>8.4728249639999999E-3</v>
      </c>
    </row>
    <row r="601" spans="3:21" ht="16.2" thickBot="1" x14ac:dyDescent="0.35">
      <c r="C601" s="136">
        <v>4.5581201910000001E-2</v>
      </c>
      <c r="D601" s="136">
        <v>4.9984837759999998E-2</v>
      </c>
      <c r="E601" s="136">
        <v>4.9984837759999998E-2</v>
      </c>
      <c r="F601" s="223"/>
      <c r="G601" s="136">
        <v>-1.7722023100000001E-2</v>
      </c>
      <c r="H601" s="136">
        <v>-2.8138528140000001E-2</v>
      </c>
      <c r="I601" s="136">
        <v>-3.3618581909999998E-3</v>
      </c>
      <c r="J601" s="223"/>
      <c r="K601" s="136">
        <v>-1.6529784799999999E-2</v>
      </c>
      <c r="L601" s="136">
        <v>-2.122453056E-2</v>
      </c>
      <c r="M601" s="136">
        <v>-1.4923672820000001E-2</v>
      </c>
      <c r="N601" s="133"/>
      <c r="O601" s="40">
        <v>8.207009751858646E-3</v>
      </c>
      <c r="P601" s="40">
        <v>-2.2789226910914725E-2</v>
      </c>
      <c r="Q601" s="40">
        <v>-1.754385964912273E-2</v>
      </c>
      <c r="S601" s="136">
        <v>2.642007926E-2</v>
      </c>
      <c r="T601" s="136">
        <v>-1.425313569E-3</v>
      </c>
      <c r="U601" s="136">
        <v>-1.6803278689999999E-2</v>
      </c>
    </row>
    <row r="602" spans="3:21" ht="16.2" thickBot="1" x14ac:dyDescent="0.35">
      <c r="C602" s="136">
        <v>-9.1881786720000008E-3</v>
      </c>
      <c r="D602" s="136">
        <v>-4.9963898919999999E-2</v>
      </c>
      <c r="E602" s="136">
        <v>-4.9963898919999999E-2</v>
      </c>
      <c r="F602" s="223"/>
      <c r="G602" s="136">
        <v>-3.3245489560000001E-2</v>
      </c>
      <c r="H602" s="136">
        <v>-1.4476614699999999E-2</v>
      </c>
      <c r="I602" s="136">
        <v>-7.6663600119999996E-3</v>
      </c>
      <c r="J602" s="223"/>
      <c r="K602" s="136">
        <v>1.104651163E-2</v>
      </c>
      <c r="L602" s="136">
        <v>-8.6228889229999998E-3</v>
      </c>
      <c r="M602" s="136">
        <v>-1.32994102E-3</v>
      </c>
      <c r="N602" s="133"/>
      <c r="O602" s="40">
        <v>-2.9304730894464684E-2</v>
      </c>
      <c r="P602" s="40">
        <v>-9.1497433608570336E-3</v>
      </c>
      <c r="Q602" s="40">
        <v>-8.4586466165414067E-3</v>
      </c>
      <c r="S602" s="136">
        <v>2.3166023170000001E-2</v>
      </c>
      <c r="T602" s="136">
        <v>-1.712817585E-3</v>
      </c>
      <c r="U602" s="136">
        <v>5.8357649020000001E-3</v>
      </c>
    </row>
    <row r="603" spans="3:21" ht="16.2" thickBot="1" x14ac:dyDescent="0.35">
      <c r="C603" s="136">
        <v>1.52549177E-2</v>
      </c>
      <c r="D603" s="136">
        <v>4.2002330650000003E-2</v>
      </c>
      <c r="E603" s="136">
        <v>4.2002330650000003E-2</v>
      </c>
      <c r="F603" s="223"/>
      <c r="G603" s="136">
        <v>-3.3340322919999998E-2</v>
      </c>
      <c r="H603" s="136">
        <v>4.8964218459999998E-3</v>
      </c>
      <c r="I603" s="136">
        <v>2.3176761430000001E-2</v>
      </c>
      <c r="J603" s="223"/>
      <c r="K603" s="136">
        <v>2.8072559989999999E-2</v>
      </c>
      <c r="L603" s="136">
        <v>1.6212043230000001E-2</v>
      </c>
      <c r="M603" s="136">
        <v>-2.5881535519999999E-2</v>
      </c>
      <c r="N603" s="133"/>
      <c r="O603" s="40">
        <v>2.1359510655090744E-2</v>
      </c>
      <c r="P603" s="40">
        <v>2.9617117117117227E-2</v>
      </c>
      <c r="Q603" s="40">
        <v>1.327014218009484E-2</v>
      </c>
      <c r="S603" s="136">
        <v>3.6897274629999997E-2</v>
      </c>
      <c r="T603" s="136">
        <v>-6.5770660569999997E-3</v>
      </c>
      <c r="U603" s="136">
        <v>2.9009531700000001E-3</v>
      </c>
    </row>
    <row r="604" spans="3:21" ht="16.2" thickBot="1" x14ac:dyDescent="0.35">
      <c r="C604" s="136">
        <v>-1.356267299E-2</v>
      </c>
      <c r="D604" s="136">
        <v>-3.1654186520000002E-2</v>
      </c>
      <c r="E604" s="136">
        <v>-3.1654186520000002E-2</v>
      </c>
      <c r="F604" s="223"/>
      <c r="G604" s="136">
        <v>4.3383947939999999E-4</v>
      </c>
      <c r="H604" s="136">
        <v>-9.7451274359999993E-3</v>
      </c>
      <c r="I604" s="136">
        <v>-1.5705225010000001E-2</v>
      </c>
      <c r="J604" s="223"/>
      <c r="K604" s="136">
        <v>9.7121936339999992E-3</v>
      </c>
      <c r="L604" s="136">
        <v>-1.671309192E-3</v>
      </c>
      <c r="M604" s="136">
        <v>-2.0625297189999999E-2</v>
      </c>
      <c r="N604" s="133"/>
      <c r="O604" s="40">
        <v>8.6935522820583524E-4</v>
      </c>
      <c r="P604" s="40">
        <v>-1.6515366947391502E-2</v>
      </c>
      <c r="Q604" s="40">
        <v>1.5902712815715515E-2</v>
      </c>
      <c r="S604" s="136">
        <v>-2.4262029920000001E-2</v>
      </c>
      <c r="T604" s="136">
        <v>-5.7570523890000001E-3</v>
      </c>
      <c r="U604" s="136">
        <v>3.636363636E-2</v>
      </c>
    </row>
    <row r="605" spans="3:21" ht="16.2" thickBot="1" x14ac:dyDescent="0.35">
      <c r="C605" s="136">
        <v>2.0844189679999998E-3</v>
      </c>
      <c r="D605" s="136">
        <v>8.6367060009999996E-3</v>
      </c>
      <c r="E605" s="136">
        <v>8.6367060009999996E-3</v>
      </c>
      <c r="F605" s="223"/>
      <c r="G605" s="136">
        <v>5.0737207290000003E-2</v>
      </c>
      <c r="H605" s="136">
        <v>3.028009084E-3</v>
      </c>
      <c r="I605" s="136">
        <v>3.068425898E-4</v>
      </c>
      <c r="J605" s="223"/>
      <c r="K605" s="136">
        <v>-1.5611623109999999E-3</v>
      </c>
      <c r="L605" s="136">
        <v>-5.0223214290000002E-3</v>
      </c>
      <c r="M605" s="136">
        <v>1.820719791E-3</v>
      </c>
      <c r="N605" s="133"/>
      <c r="O605" s="40">
        <v>2.7312647782656903E-2</v>
      </c>
      <c r="P605" s="40">
        <v>2.0573843416370044E-2</v>
      </c>
      <c r="Q605" s="40">
        <v>-9.2081031307550652E-3</v>
      </c>
      <c r="S605" s="136">
        <v>3.0252797349999999E-2</v>
      </c>
      <c r="T605" s="136">
        <v>-8.9751013319999996E-3</v>
      </c>
      <c r="U605" s="136">
        <v>7.9744816590000007E-3</v>
      </c>
    </row>
    <row r="606" spans="3:21" ht="16.2" thickBot="1" x14ac:dyDescent="0.35">
      <c r="C606" s="136">
        <v>2.0000800029999999E-4</v>
      </c>
      <c r="D606" s="136">
        <v>-8.6623189130000007E-3</v>
      </c>
      <c r="E606" s="136">
        <v>-8.6623189130000007E-3</v>
      </c>
      <c r="F606" s="223"/>
      <c r="G606" s="136">
        <v>0.1586875774</v>
      </c>
      <c r="H606" s="136">
        <v>-4.9056603769999998E-3</v>
      </c>
      <c r="I606" s="136">
        <v>-2.4539877299999999E-2</v>
      </c>
      <c r="J606" s="223"/>
      <c r="K606" s="136">
        <v>3.4802784219999999E-3</v>
      </c>
      <c r="L606" s="136">
        <v>-5.2516188239999997E-3</v>
      </c>
      <c r="M606" s="136">
        <v>9.0870539769999999E-4</v>
      </c>
      <c r="N606" s="133"/>
      <c r="O606" s="40">
        <v>-1.0240030062473662E-2</v>
      </c>
      <c r="P606" s="40">
        <v>-1.0896807235479386E-3</v>
      </c>
      <c r="Q606" s="40">
        <v>-1.6263940520446097E-2</v>
      </c>
      <c r="S606" s="136">
        <v>3.2984714399999997E-2</v>
      </c>
      <c r="T606" s="136">
        <v>2.6292725680000001E-3</v>
      </c>
      <c r="U606" s="136">
        <v>4.6083860759999998E-2</v>
      </c>
    </row>
    <row r="607" spans="3:21" ht="16.2" thickBot="1" x14ac:dyDescent="0.35">
      <c r="C607" s="136">
        <v>-4.799232123E-4</v>
      </c>
      <c r="D607" s="136">
        <v>-2.325114247E-2</v>
      </c>
      <c r="E607" s="136">
        <v>-2.325114247E-2</v>
      </c>
      <c r="F607" s="223"/>
      <c r="G607" s="136">
        <v>-8.7266251110000009E-3</v>
      </c>
      <c r="H607" s="136">
        <v>1.6306408800000002E-2</v>
      </c>
      <c r="I607" s="136">
        <v>-2.5157232699999999E-3</v>
      </c>
      <c r="J607" s="223"/>
      <c r="K607" s="136">
        <v>-4.423221915E-3</v>
      </c>
      <c r="L607" s="136">
        <v>-9.5848282929999994E-3</v>
      </c>
      <c r="M607" s="136">
        <v>1.8339184120000001E-2</v>
      </c>
      <c r="N607" s="133"/>
      <c r="O607" s="40">
        <v>-1.0440890323193015E-2</v>
      </c>
      <c r="P607" s="40">
        <v>-2.236282317006651E-2</v>
      </c>
      <c r="Q607" s="40">
        <v>-1.4170996693433301E-3</v>
      </c>
      <c r="S607" s="136">
        <v>-1.9470404980000001E-3</v>
      </c>
      <c r="T607" s="136">
        <v>-8.1585081590000007E-3</v>
      </c>
      <c r="U607" s="136">
        <v>5.8612214030000004E-3</v>
      </c>
    </row>
    <row r="608" spans="3:21" ht="16.2" thickBot="1" x14ac:dyDescent="0.35">
      <c r="C608" s="136">
        <v>-1.084346991E-2</v>
      </c>
      <c r="D608" s="136">
        <v>-1.177377892E-2</v>
      </c>
      <c r="E608" s="136">
        <v>-1.177377892E-2</v>
      </c>
      <c r="F608" s="223"/>
      <c r="G608" s="136">
        <v>0.1334890406</v>
      </c>
      <c r="H608" s="136">
        <v>0</v>
      </c>
      <c r="I608" s="136">
        <v>1.2610340479999999E-2</v>
      </c>
      <c r="J608" s="223"/>
      <c r="K608" s="136">
        <v>4.0187812390000001E-2</v>
      </c>
      <c r="L608" s="136">
        <v>4.1401438699999998E-3</v>
      </c>
      <c r="M608" s="136">
        <v>-5.3016344729999998E-2</v>
      </c>
      <c r="N608" s="133"/>
      <c r="O608" s="40">
        <v>2.2540885329242113E-3</v>
      </c>
      <c r="P608" s="40">
        <v>-2.7895559027002899E-3</v>
      </c>
      <c r="Q608" s="40">
        <v>1.9394512771996188E-2</v>
      </c>
      <c r="S608" s="136">
        <v>4.7600468200000003E-2</v>
      </c>
      <c r="T608" s="136">
        <v>1.0575793179999999E-2</v>
      </c>
      <c r="U608" s="136">
        <v>4.8872180449999997E-2</v>
      </c>
    </row>
    <row r="609" spans="3:21" ht="16.2" thickBot="1" x14ac:dyDescent="0.35">
      <c r="C609" s="136">
        <v>-4.5710124990000003E-3</v>
      </c>
      <c r="D609" s="136">
        <v>1.253836949E-2</v>
      </c>
      <c r="E609" s="136">
        <v>1.253836949E-2</v>
      </c>
      <c r="F609" s="223"/>
      <c r="G609" s="136">
        <v>-3.598034554E-2</v>
      </c>
      <c r="H609" s="136">
        <v>-7.4626865669999995E-4</v>
      </c>
      <c r="I609" s="136">
        <v>3.1133250310000002E-4</v>
      </c>
      <c r="J609" s="223"/>
      <c r="K609" s="136">
        <v>1.019269038E-3</v>
      </c>
      <c r="L609" s="136">
        <v>-1.525537288E-2</v>
      </c>
      <c r="M609" s="136">
        <v>-1.066967928E-2</v>
      </c>
      <c r="N609" s="133"/>
      <c r="O609" s="40">
        <v>4.7372954349696791E-3</v>
      </c>
      <c r="P609" s="40">
        <v>4.699563611950338E-3</v>
      </c>
      <c r="Q609" s="40">
        <v>1.2993039443155505E-2</v>
      </c>
      <c r="S609" s="136">
        <v>2.6815642460000001E-2</v>
      </c>
      <c r="T609" s="136">
        <v>1.0465116280000001E-2</v>
      </c>
      <c r="U609" s="136">
        <v>-1.6845878139999999E-2</v>
      </c>
    </row>
    <row r="610" spans="3:21" ht="16.2" thickBot="1" x14ac:dyDescent="0.35">
      <c r="C610" s="136">
        <v>7.1115084530000003E-3</v>
      </c>
      <c r="D610" s="136">
        <v>-2.122084061E-2</v>
      </c>
      <c r="E610" s="136">
        <v>-2.122084061E-2</v>
      </c>
      <c r="F610" s="223"/>
      <c r="G610" s="136">
        <v>-8.2209799409999995E-4</v>
      </c>
      <c r="H610" s="136">
        <v>-5.2277819270000001E-3</v>
      </c>
      <c r="I610" s="136">
        <v>-8.7145969500000003E-3</v>
      </c>
      <c r="J610" s="223"/>
      <c r="K610" s="136">
        <v>7.854926299E-3</v>
      </c>
      <c r="L610" s="136">
        <v>5.0766734700000002E-3</v>
      </c>
      <c r="M610" s="136">
        <v>1.0784749100000001E-3</v>
      </c>
      <c r="N610" s="133"/>
      <c r="O610" s="40">
        <v>1.1573081868838493E-2</v>
      </c>
      <c r="P610" s="40">
        <v>1.2250807439581181E-2</v>
      </c>
      <c r="Q610" s="40">
        <v>-1.9697663765460428E-2</v>
      </c>
      <c r="S610" s="136">
        <v>-1.994922017E-2</v>
      </c>
      <c r="T610" s="136">
        <v>1.5822784810000001E-2</v>
      </c>
      <c r="U610" s="136">
        <v>-1.0390083850000001E-2</v>
      </c>
    </row>
    <row r="611" spans="3:21" ht="16.2" thickBot="1" x14ac:dyDescent="0.35">
      <c r="C611" s="136">
        <v>-2.8769721179999999E-2</v>
      </c>
      <c r="D611" s="136">
        <v>-4.173447425E-2</v>
      </c>
      <c r="E611" s="136">
        <v>-4.173447425E-2</v>
      </c>
      <c r="F611" s="223"/>
      <c r="G611" s="136">
        <v>-2.846799408E-2</v>
      </c>
      <c r="H611" s="136">
        <v>-4.5045045049999996E-3</v>
      </c>
      <c r="I611" s="136">
        <v>-1.4756671900000001E-2</v>
      </c>
      <c r="J611" s="223"/>
      <c r="K611" s="136">
        <v>-3.112671991E-2</v>
      </c>
      <c r="L611" s="136">
        <v>-4.926057071E-2</v>
      </c>
      <c r="M611" s="136">
        <v>-7.6045627380000001E-3</v>
      </c>
      <c r="N611" s="133"/>
      <c r="O611" s="40">
        <v>2.2128060263652627E-3</v>
      </c>
      <c r="P611" s="40">
        <v>-2.3104852018923285E-3</v>
      </c>
      <c r="Q611" s="40">
        <v>-1.2149532710280348E-2</v>
      </c>
      <c r="S611" s="136">
        <v>-7.5129533679999999E-2</v>
      </c>
      <c r="T611" s="136">
        <v>-1.500991221E-2</v>
      </c>
      <c r="U611" s="136">
        <v>-1.326211089E-2</v>
      </c>
    </row>
    <row r="612" spans="3:21" ht="16.2" thickBot="1" x14ac:dyDescent="0.35">
      <c r="C612" s="136">
        <v>-8.475280432E-3</v>
      </c>
      <c r="D612" s="136">
        <v>4.9139914540000003E-2</v>
      </c>
      <c r="E612" s="136">
        <v>4.9139914540000003E-2</v>
      </c>
      <c r="F612" s="223"/>
      <c r="G612" s="136">
        <v>-2.6084010840000001E-2</v>
      </c>
      <c r="H612" s="136">
        <v>-1.018099548E-2</v>
      </c>
      <c r="I612" s="136">
        <v>-2.4856596559999999E-2</v>
      </c>
      <c r="J612" s="223"/>
      <c r="K612" s="136">
        <v>-7.5475445649999997E-3</v>
      </c>
      <c r="L612" s="136">
        <v>-1.495234965E-2</v>
      </c>
      <c r="M612" s="136">
        <v>-9.1315453380000008E-3</v>
      </c>
      <c r="N612" s="133"/>
      <c r="O612" s="40">
        <v>-1.3905200357025372E-2</v>
      </c>
      <c r="P612" s="40">
        <v>1.9850022055579244E-3</v>
      </c>
      <c r="Q612" s="40">
        <v>-2.4597918637653819E-2</v>
      </c>
      <c r="S612" s="136">
        <v>6.1224489799999997E-2</v>
      </c>
      <c r="T612" s="136">
        <v>-3.737780334E-3</v>
      </c>
      <c r="U612" s="136">
        <v>-2.277394064E-2</v>
      </c>
    </row>
    <row r="613" spans="3:21" ht="16.2" thickBot="1" x14ac:dyDescent="0.35">
      <c r="C613" s="136">
        <v>2.203972178E-2</v>
      </c>
      <c r="D613" s="136">
        <v>-1.556054514E-2</v>
      </c>
      <c r="E613" s="136">
        <v>-1.556054514E-2</v>
      </c>
      <c r="F613" s="223"/>
      <c r="G613" s="136">
        <v>5.495652174E-2</v>
      </c>
      <c r="H613" s="136">
        <v>-5.333333333E-3</v>
      </c>
      <c r="I613" s="136">
        <v>-2.189542484E-2</v>
      </c>
      <c r="J613" s="223"/>
      <c r="K613" s="136">
        <v>-7.5048781709999995E-4</v>
      </c>
      <c r="L613" s="136">
        <v>1.2121212120000001E-2</v>
      </c>
      <c r="M613" s="136">
        <v>-9.5379261460000007E-3</v>
      </c>
      <c r="N613" s="133"/>
      <c r="O613" s="40">
        <v>-2.1818874755847616E-2</v>
      </c>
      <c r="P613" s="40">
        <v>-1.2656834690733058E-2</v>
      </c>
      <c r="Q613" s="40">
        <v>2.6188166828322045E-2</v>
      </c>
      <c r="S613" s="136">
        <v>4.7888386120000001E-2</v>
      </c>
      <c r="T613" s="136">
        <v>1.4430014429999999E-3</v>
      </c>
      <c r="U613" s="136">
        <v>2.6934097420000001E-2</v>
      </c>
    </row>
    <row r="614" spans="3:21" ht="16.2" thickBot="1" x14ac:dyDescent="0.35">
      <c r="C614" s="136">
        <v>-8.8143653660000005E-3</v>
      </c>
      <c r="D614" s="136">
        <v>-9.1232164639999998E-3</v>
      </c>
      <c r="E614" s="136">
        <v>-9.1232164639999998E-3</v>
      </c>
      <c r="F614" s="223"/>
      <c r="G614" s="136">
        <v>-9.7263435540000005E-3</v>
      </c>
      <c r="H614" s="136">
        <v>2.0298736120000001E-2</v>
      </c>
      <c r="I614" s="136">
        <v>-2.6729034409999999E-3</v>
      </c>
      <c r="J614" s="223"/>
      <c r="K614" s="136">
        <v>-6.1085519730000003E-3</v>
      </c>
      <c r="L614" s="136">
        <v>-6.317639949E-3</v>
      </c>
      <c r="M614" s="136">
        <v>-1.7502765310000001E-2</v>
      </c>
      <c r="N614" s="133"/>
      <c r="O614" s="40">
        <v>-8.4741635416159793E-3</v>
      </c>
      <c r="P614" s="40">
        <v>-1.0255266971351996E-2</v>
      </c>
      <c r="Q614" s="40">
        <v>-1.2759924385633217E-2</v>
      </c>
      <c r="S614" s="136">
        <v>-2.914717524E-2</v>
      </c>
      <c r="T614" s="136">
        <v>4.7838616709999997E-2</v>
      </c>
      <c r="U614" s="136">
        <v>1.4508928569999999E-2</v>
      </c>
    </row>
    <row r="615" spans="3:21" ht="16.2" thickBot="1" x14ac:dyDescent="0.35">
      <c r="C615" s="136">
        <v>-2.0680812339999999E-4</v>
      </c>
      <c r="D615" s="136">
        <v>-2.376746427E-2</v>
      </c>
      <c r="E615" s="136">
        <v>-2.376746427E-2</v>
      </c>
      <c r="F615" s="223"/>
      <c r="G615" s="136">
        <v>-1.7146662230000002E-2</v>
      </c>
      <c r="H615" s="136">
        <v>-1.7267267270000001E-2</v>
      </c>
      <c r="I615" s="136">
        <v>-1.105527638E-2</v>
      </c>
      <c r="J615" s="223"/>
      <c r="K615" s="136">
        <v>1.0075566750000001E-2</v>
      </c>
      <c r="L615" s="136">
        <v>-7.297655904E-3</v>
      </c>
      <c r="M615" s="136">
        <v>2.2715231789999998E-2</v>
      </c>
      <c r="N615" s="133"/>
      <c r="O615" s="40">
        <v>-6.1397907559310374E-3</v>
      </c>
      <c r="P615" s="40">
        <v>-2.4101813267259832E-2</v>
      </c>
      <c r="Q615" s="40">
        <v>-8.1378650071805506E-3</v>
      </c>
      <c r="S615" s="136">
        <v>5.893254262E-2</v>
      </c>
      <c r="T615" s="136">
        <v>-3.8503850389999998E-3</v>
      </c>
      <c r="U615" s="136">
        <v>-1.2834616799999999E-3</v>
      </c>
    </row>
    <row r="616" spans="3:21" ht="16.2" thickBot="1" x14ac:dyDescent="0.35">
      <c r="C616" s="136">
        <v>-3.2889293399999998E-2</v>
      </c>
      <c r="D616" s="136">
        <v>-2.6868454239999999E-2</v>
      </c>
      <c r="E616" s="136">
        <v>-2.6868454239999999E-2</v>
      </c>
      <c r="F616" s="223"/>
      <c r="G616" s="136">
        <v>-4.8102981029999999E-2</v>
      </c>
      <c r="H616" s="136">
        <v>-1.7188693660000001E-2</v>
      </c>
      <c r="I616" s="136">
        <v>-5.6571815720000002E-2</v>
      </c>
      <c r="J616" s="223"/>
      <c r="K616" s="136">
        <v>-2.6982543639999999E-2</v>
      </c>
      <c r="L616" s="136">
        <v>3.3415014480000001E-3</v>
      </c>
      <c r="M616" s="136">
        <v>8.7418247750000004E-3</v>
      </c>
      <c r="N616" s="133"/>
      <c r="O616" s="40">
        <v>5.4363941879999452E-4</v>
      </c>
      <c r="P616" s="40">
        <v>2.1927293710328646E-3</v>
      </c>
      <c r="Q616" s="40">
        <v>6.7567567567567849E-3</v>
      </c>
      <c r="S616" s="136">
        <v>-6.4753237660000004E-2</v>
      </c>
      <c r="T616" s="136">
        <v>-3.4787410269999999E-2</v>
      </c>
      <c r="U616" s="136">
        <v>-6.4255553519999998E-3</v>
      </c>
    </row>
    <row r="617" spans="3:21" ht="16.2" thickBot="1" x14ac:dyDescent="0.35">
      <c r="C617" s="136">
        <v>-3.2553364420000001E-2</v>
      </c>
      <c r="D617" s="136">
        <v>-4.8853327320000001E-2</v>
      </c>
      <c r="E617" s="136">
        <v>-4.8853327320000001E-2</v>
      </c>
      <c r="F617" s="223"/>
      <c r="G617" s="136">
        <v>-6.3345195729999998E-2</v>
      </c>
      <c r="H617" s="136">
        <v>-3.8865137970000001E-4</v>
      </c>
      <c r="I617" s="136">
        <v>-7.1813285460000005E-4</v>
      </c>
      <c r="J617" s="223"/>
      <c r="K617" s="136">
        <v>-3.4855707620000002E-2</v>
      </c>
      <c r="L617" s="136">
        <v>-2.042628774E-2</v>
      </c>
      <c r="M617" s="136">
        <v>2.843754012E-2</v>
      </c>
      <c r="N617" s="133"/>
      <c r="O617" s="40">
        <v>-1.5608792294393633E-2</v>
      </c>
      <c r="P617" s="40">
        <v>-2.049746660525105E-2</v>
      </c>
      <c r="Q617" s="40">
        <v>-4.2665388302972222E-2</v>
      </c>
      <c r="S617" s="136">
        <v>-5.6886227540000001E-2</v>
      </c>
      <c r="T617" s="136">
        <v>-5.6064073229999997E-2</v>
      </c>
      <c r="U617" s="136">
        <v>-1.7923133779999999E-2</v>
      </c>
    </row>
    <row r="618" spans="3:21" ht="16.2" thickBot="1" x14ac:dyDescent="0.35">
      <c r="C618" s="136">
        <v>-1.295542978E-2</v>
      </c>
      <c r="D618" s="136">
        <v>2.6066350709999998E-2</v>
      </c>
      <c r="E618" s="136">
        <v>2.6066350709999998E-2</v>
      </c>
      <c r="F618" s="223"/>
      <c r="G618" s="136">
        <v>3.0395136780000001E-3</v>
      </c>
      <c r="H618" s="136">
        <v>-4.0046656299999997E-2</v>
      </c>
      <c r="I618" s="136">
        <v>-6.7193675889999999E-2</v>
      </c>
      <c r="J618" s="223"/>
      <c r="K618" s="136">
        <v>2.2040469489999999E-2</v>
      </c>
      <c r="L618" s="136">
        <v>2.4762012690000001E-2</v>
      </c>
      <c r="M618" s="136">
        <v>-1.4980338309999999E-3</v>
      </c>
      <c r="N618" s="133"/>
      <c r="O618" s="40">
        <v>-4.902403532540521E-2</v>
      </c>
      <c r="P618" s="40">
        <v>-5.2786268516341509E-2</v>
      </c>
      <c r="Q618" s="40">
        <v>-2.2033049574361429E-2</v>
      </c>
      <c r="S618" s="136">
        <v>1.26984127E-2</v>
      </c>
      <c r="T618" s="136">
        <v>2.1212121209999999E-3</v>
      </c>
      <c r="U618" s="136">
        <v>-6.7544684849999995E-2</v>
      </c>
    </row>
    <row r="619" spans="3:21" ht="16.2" thickBot="1" x14ac:dyDescent="0.35">
      <c r="C619" s="136">
        <v>1.173677373E-2</v>
      </c>
      <c r="D619" s="136">
        <v>3.1177829100000002E-3</v>
      </c>
      <c r="E619" s="136">
        <v>3.1177829100000002E-3</v>
      </c>
      <c r="F619" s="223"/>
      <c r="G619" s="136">
        <v>3.8257575760000002E-2</v>
      </c>
      <c r="H619" s="136">
        <v>8.1004455249999996E-3</v>
      </c>
      <c r="I619" s="136">
        <v>1.3867488440000001E-2</v>
      </c>
      <c r="J619" s="223"/>
      <c r="K619" s="136">
        <v>8.2623155270000002E-3</v>
      </c>
      <c r="L619" s="136">
        <v>-3.8153165609999999E-3</v>
      </c>
      <c r="M619" s="136">
        <v>-8.3453147470000003E-2</v>
      </c>
      <c r="N619" s="133"/>
      <c r="O619" s="40">
        <v>5.2764879696074287E-4</v>
      </c>
      <c r="P619" s="40">
        <v>1.8617351371478924E-3</v>
      </c>
      <c r="Q619" s="40">
        <v>-2.5089605734767054E-2</v>
      </c>
      <c r="S619" s="136">
        <v>-3.4090909090000003E-2</v>
      </c>
      <c r="T619" s="136">
        <v>-1.9957665560000001E-2</v>
      </c>
      <c r="U619" s="136">
        <v>8.4745762709999995E-3</v>
      </c>
    </row>
    <row r="620" spans="3:21" ht="16.2" thickBot="1" x14ac:dyDescent="0.35">
      <c r="C620" s="136">
        <v>-6.508744742E-3</v>
      </c>
      <c r="D620" s="136">
        <v>-1.9799700699999999E-2</v>
      </c>
      <c r="E620" s="136">
        <v>-1.9799700699999999E-2</v>
      </c>
      <c r="F620" s="223"/>
      <c r="G620" s="136">
        <v>6.56694637E-3</v>
      </c>
      <c r="H620" s="136">
        <v>-1.5267175569999999E-2</v>
      </c>
      <c r="I620" s="136">
        <v>-3.3814589669999999E-2</v>
      </c>
      <c r="J620" s="223"/>
      <c r="K620" s="136">
        <v>-7.524609596E-3</v>
      </c>
      <c r="L620" s="136">
        <v>4.4404973359999999E-4</v>
      </c>
      <c r="M620" s="136">
        <v>-6.5475378529999996E-3</v>
      </c>
      <c r="N620" s="133"/>
      <c r="O620" s="40">
        <v>-1.5293745385508337E-3</v>
      </c>
      <c r="P620" s="40">
        <v>2.6015857284441028E-3</v>
      </c>
      <c r="Q620" s="40">
        <v>1.7331932773109154E-2</v>
      </c>
      <c r="S620" s="136">
        <v>1.622718053E-2</v>
      </c>
      <c r="T620" s="136">
        <v>-1.5735883990000001E-2</v>
      </c>
      <c r="U620" s="136">
        <v>-2.7410964390000001E-2</v>
      </c>
    </row>
    <row r="621" spans="3:21" ht="16.2" thickBot="1" x14ac:dyDescent="0.35">
      <c r="C621" s="136">
        <v>2.5759871649999998E-2</v>
      </c>
      <c r="D621" s="136">
        <v>8.1033470349999998E-3</v>
      </c>
      <c r="E621" s="136">
        <v>8.1033470349999998E-3</v>
      </c>
      <c r="F621" s="223"/>
      <c r="G621" s="136">
        <v>2.6458861909999999E-2</v>
      </c>
      <c r="H621" s="136">
        <v>3.3455732350000003E-2</v>
      </c>
      <c r="I621" s="136">
        <v>4.4042469520000002E-2</v>
      </c>
      <c r="J621" s="223"/>
      <c r="K621" s="136">
        <v>-3.8427584770000002E-3</v>
      </c>
      <c r="L621" s="136">
        <v>5.8255659120000003E-3</v>
      </c>
      <c r="M621" s="136">
        <v>1.5790196349999999E-3</v>
      </c>
      <c r="N621" s="133"/>
      <c r="O621" s="40">
        <v>1.0193841440870413E-2</v>
      </c>
      <c r="P621" s="40">
        <v>2.3106388236747686E-2</v>
      </c>
      <c r="Q621" s="40">
        <v>2.5296850800206536E-2</v>
      </c>
      <c r="S621" s="136">
        <v>1.9161676650000001E-2</v>
      </c>
      <c r="T621" s="136">
        <v>5.6426332289999997E-3</v>
      </c>
      <c r="U621" s="136">
        <v>9.2573544539999997E-3</v>
      </c>
    </row>
    <row r="622" spans="3:21" ht="16.2" thickBot="1" x14ac:dyDescent="0.35">
      <c r="C622" s="136">
        <v>8.037886688E-3</v>
      </c>
      <c r="D622" s="136">
        <v>9.5526561039999992E-3</v>
      </c>
      <c r="E622" s="136">
        <v>9.5526561039999992E-3</v>
      </c>
      <c r="F622" s="223"/>
      <c r="G622" s="136">
        <v>1.235875706E-3</v>
      </c>
      <c r="H622" s="136">
        <v>1.1843663639999999E-3</v>
      </c>
      <c r="I622" s="136">
        <v>2.2598870059999999E-3</v>
      </c>
      <c r="J622" s="223"/>
      <c r="K622" s="136">
        <v>2.8671219309999999E-2</v>
      </c>
      <c r="L622" s="136">
        <v>-1.467262397E-2</v>
      </c>
      <c r="M622" s="136">
        <v>-5.6892179039999997E-3</v>
      </c>
      <c r="N622" s="133"/>
      <c r="O622" s="40">
        <v>1.5267175572519108E-2</v>
      </c>
      <c r="P622" s="40">
        <v>5.1932367149758421E-2</v>
      </c>
      <c r="Q622" s="40">
        <v>-9.5669687814703211E-3</v>
      </c>
      <c r="S622" s="136">
        <v>-4.0736388560000003E-2</v>
      </c>
      <c r="T622" s="136">
        <v>-1.309226933E-2</v>
      </c>
      <c r="U622" s="136">
        <v>1.814105177E-2</v>
      </c>
    </row>
    <row r="623" spans="3:21" ht="16.2" thickBot="1" x14ac:dyDescent="0.35">
      <c r="C623" s="136">
        <v>2.555924314E-2</v>
      </c>
      <c r="D623" s="136">
        <v>4.6157396719999997E-3</v>
      </c>
      <c r="E623" s="136">
        <v>4.6157396719999997E-3</v>
      </c>
      <c r="F623" s="223"/>
      <c r="G623" s="136">
        <v>4.7610650679999998E-3</v>
      </c>
      <c r="H623" s="136">
        <v>4.4164037849999997E-2</v>
      </c>
      <c r="I623" s="136">
        <v>3.1567080050000002E-2</v>
      </c>
      <c r="J623" s="223"/>
      <c r="K623" s="136">
        <v>3.0405919019999999E-3</v>
      </c>
      <c r="L623" s="136">
        <v>3.5604321780000003E-2</v>
      </c>
      <c r="M623" s="136">
        <v>1.5166138149999999E-2</v>
      </c>
      <c r="N623" s="133"/>
      <c r="O623" s="40">
        <v>-2.0290452157791669E-2</v>
      </c>
      <c r="P623" s="40">
        <v>-4.5235361653272077E-2</v>
      </c>
      <c r="Q623" s="40">
        <v>2.8469750889679832E-2</v>
      </c>
      <c r="S623" s="136">
        <v>1.265822785E-2</v>
      </c>
      <c r="T623" s="136">
        <v>2.2109917880000001E-3</v>
      </c>
      <c r="U623" s="136">
        <v>1.8618618619999999E-2</v>
      </c>
    </row>
    <row r="624" spans="3:21" ht="16.2" thickBot="1" x14ac:dyDescent="0.35">
      <c r="C624" s="136">
        <v>-6.3461376819999998E-3</v>
      </c>
      <c r="D624" s="136">
        <v>4.9965541010000003E-2</v>
      </c>
      <c r="E624" s="136">
        <v>4.9965541010000003E-2</v>
      </c>
      <c r="F624" s="223"/>
      <c r="G624" s="136">
        <v>5.9143559140000003E-2</v>
      </c>
      <c r="H624" s="136">
        <v>1.1329305140000001E-2</v>
      </c>
      <c r="I624" s="136">
        <v>-8.014571949E-3</v>
      </c>
      <c r="J624" s="223"/>
      <c r="K624" s="136">
        <v>2.7787601680000001E-3</v>
      </c>
      <c r="L624" s="136">
        <v>-3.1893615870000002E-3</v>
      </c>
      <c r="M624" s="136">
        <v>-2.967540405E-2</v>
      </c>
      <c r="N624" s="133"/>
      <c r="O624" s="40">
        <v>1.5086206896551628E-2</v>
      </c>
      <c r="P624" s="40">
        <v>1.0942760942760902E-2</v>
      </c>
      <c r="Q624" s="40">
        <v>2.372713791398904E-2</v>
      </c>
      <c r="S624" s="136">
        <v>4.9193548390000001E-2</v>
      </c>
      <c r="T624" s="136">
        <v>2.4267254960000002E-2</v>
      </c>
      <c r="U624" s="136">
        <v>2.063679245E-2</v>
      </c>
    </row>
    <row r="625" spans="3:21" ht="16.2" thickBot="1" x14ac:dyDescent="0.35">
      <c r="C625" s="136">
        <v>3.0241509109999998E-2</v>
      </c>
      <c r="D625" s="136">
        <v>4.999453014E-2</v>
      </c>
      <c r="E625" s="136">
        <v>4.999453014E-2</v>
      </c>
      <c r="F625" s="223"/>
      <c r="G625" s="136">
        <v>3.214581607E-2</v>
      </c>
      <c r="H625" s="136">
        <v>-9.3353248689999994E-3</v>
      </c>
      <c r="I625" s="136">
        <v>3.8560411310000001E-2</v>
      </c>
      <c r="J625" s="223"/>
      <c r="K625" s="136">
        <v>4.3833131799999999E-3</v>
      </c>
      <c r="L625" s="136">
        <v>-1.263557484E-2</v>
      </c>
      <c r="M625" s="136">
        <v>-2.7293722440000002E-3</v>
      </c>
      <c r="N625" s="133"/>
      <c r="O625" s="40">
        <v>1.5120915540365619E-2</v>
      </c>
      <c r="P625" s="40">
        <v>9.5158796241242433E-4</v>
      </c>
      <c r="Q625" s="40">
        <v>-2.4142926122646064E-3</v>
      </c>
      <c r="S625" s="136">
        <v>-8.455034589E-3</v>
      </c>
      <c r="T625" s="136">
        <v>9.4153846149999998E-2</v>
      </c>
      <c r="U625" s="136">
        <v>4.4290390909999998E-2</v>
      </c>
    </row>
    <row r="626" spans="3:21" ht="16.2" thickBot="1" x14ac:dyDescent="0.35">
      <c r="C626" s="136">
        <v>1.231628212E-3</v>
      </c>
      <c r="D626" s="136">
        <v>-3.7143154820000003E-2</v>
      </c>
      <c r="E626" s="136">
        <v>-3.7143154820000003E-2</v>
      </c>
      <c r="F626" s="223"/>
      <c r="G626" s="136">
        <v>5.763364906E-2</v>
      </c>
      <c r="H626" s="136">
        <v>1.0554089710000001E-2</v>
      </c>
      <c r="I626" s="136">
        <v>1.0608203679999999E-3</v>
      </c>
      <c r="J626" s="223"/>
      <c r="K626" s="136">
        <v>-1.2540757459999999E-2</v>
      </c>
      <c r="L626" s="136">
        <v>-1.147910144E-2</v>
      </c>
      <c r="M626" s="136">
        <v>-1.6350877190000002E-2</v>
      </c>
      <c r="N626" s="133"/>
      <c r="O626" s="40">
        <v>1.2038973626485813E-2</v>
      </c>
      <c r="P626" s="40">
        <v>1.9726678550207918E-2</v>
      </c>
      <c r="Q626" s="40">
        <v>-9.6805421103576296E-4</v>
      </c>
      <c r="S626" s="136">
        <v>6.2015503880000003E-3</v>
      </c>
      <c r="T626" s="136">
        <v>-6.749156355E-3</v>
      </c>
      <c r="U626" s="136">
        <v>1.1248386500000001E-2</v>
      </c>
    </row>
    <row r="627" spans="3:21" ht="16.2" thickBot="1" x14ac:dyDescent="0.35">
      <c r="C627" s="136">
        <v>-3.5140232899999999E-2</v>
      </c>
      <c r="D627" s="136">
        <v>-2.9702970299999999E-2</v>
      </c>
      <c r="E627" s="136">
        <v>-2.9702970299999999E-2</v>
      </c>
      <c r="F627" s="223"/>
      <c r="G627" s="136">
        <v>-1.700060716E-2</v>
      </c>
      <c r="H627" s="136">
        <v>-5.9679224170000001E-3</v>
      </c>
      <c r="I627" s="136">
        <v>4.945249029E-3</v>
      </c>
      <c r="J627" s="223"/>
      <c r="K627" s="136">
        <v>-2.4384048769999999E-3</v>
      </c>
      <c r="L627" s="136">
        <v>-2.92254695E-2</v>
      </c>
      <c r="M627" s="136">
        <v>4.4232003999999997E-3</v>
      </c>
      <c r="N627" s="133"/>
      <c r="O627" s="40">
        <v>-8.4177629920863164E-3</v>
      </c>
      <c r="P627" s="40">
        <v>-2.2141941498659565E-3</v>
      </c>
      <c r="Q627" s="40">
        <v>-2.7616279069767522E-2</v>
      </c>
      <c r="S627" s="136">
        <v>-1.5793528510000002E-2</v>
      </c>
      <c r="T627" s="136">
        <v>-2.7463193659999999E-2</v>
      </c>
      <c r="U627" s="136">
        <v>5.2881108679999997E-2</v>
      </c>
    </row>
    <row r="628" spans="3:21" ht="16.2" thickBot="1" x14ac:dyDescent="0.35">
      <c r="C628" s="136">
        <v>5.6946156129999998E-3</v>
      </c>
      <c r="D628" s="136">
        <v>-8.3640013380000006E-3</v>
      </c>
      <c r="E628" s="136">
        <v>-8.3640013380000006E-3</v>
      </c>
      <c r="F628" s="223"/>
      <c r="G628" s="136">
        <v>-1.2198888200000001E-2</v>
      </c>
      <c r="H628" s="136">
        <v>-1.6135084429999998E-2</v>
      </c>
      <c r="I628" s="136">
        <v>-2.0035149379999999E-2</v>
      </c>
      <c r="J628" s="223"/>
      <c r="K628" s="136">
        <v>-1.0184855120000001E-3</v>
      </c>
      <c r="L628" s="136">
        <v>8.012820513E-4</v>
      </c>
      <c r="M628" s="136">
        <v>-2.386533134E-2</v>
      </c>
      <c r="N628" s="133"/>
      <c r="O628" s="40">
        <v>-2.3840992273281868E-2</v>
      </c>
      <c r="P628" s="40">
        <v>-9.5772015884140072E-3</v>
      </c>
      <c r="Q628" s="40">
        <v>1.9930244145491068E-3</v>
      </c>
      <c r="S628" s="136">
        <v>-1.2524461840000001E-2</v>
      </c>
      <c r="T628" s="136">
        <v>4.9490538569999997E-3</v>
      </c>
      <c r="U628" s="136">
        <v>0.1056459993</v>
      </c>
    </row>
    <row r="629" spans="3:21" ht="16.2" thickBot="1" x14ac:dyDescent="0.35">
      <c r="C629" s="136">
        <v>-1.495879992E-2</v>
      </c>
      <c r="D629" s="136">
        <v>-2.5809716600000001E-2</v>
      </c>
      <c r="E629" s="136">
        <v>-2.5809716600000001E-2</v>
      </c>
      <c r="F629" s="223"/>
      <c r="G629" s="136">
        <v>-1.2505862120000001E-2</v>
      </c>
      <c r="H629" s="136">
        <v>1.9069412659999999E-3</v>
      </c>
      <c r="I629" s="136">
        <v>-1.291248207E-2</v>
      </c>
      <c r="J629" s="223"/>
      <c r="K629" s="136">
        <v>-1.172452465E-2</v>
      </c>
      <c r="L629" s="136">
        <v>-4.575088642E-4</v>
      </c>
      <c r="M629" s="136">
        <v>-1.3825220109999999E-3</v>
      </c>
      <c r="N629" s="133"/>
      <c r="O629" s="40">
        <v>-1.3279175128886113E-2</v>
      </c>
      <c r="P629" s="40">
        <v>-7.9009433962264359E-3</v>
      </c>
      <c r="Q629" s="40">
        <v>-4.4753853804077861E-3</v>
      </c>
      <c r="S629" s="136">
        <v>-1.2286959970000001E-2</v>
      </c>
      <c r="T629" s="136">
        <v>-1.796060255E-2</v>
      </c>
      <c r="U629" s="136">
        <v>-3.7750626570000001E-2</v>
      </c>
    </row>
    <row r="630" spans="3:21" ht="16.2" thickBot="1" x14ac:dyDescent="0.35">
      <c r="C630" s="136">
        <v>-1.5872334949999999E-3</v>
      </c>
      <c r="D630" s="136">
        <v>1.956709957E-2</v>
      </c>
      <c r="E630" s="136">
        <v>1.956709957E-2</v>
      </c>
      <c r="F630" s="223"/>
      <c r="G630" s="136">
        <v>-6.6487256609999998E-3</v>
      </c>
      <c r="H630" s="136">
        <v>-1.1419870570000001E-2</v>
      </c>
      <c r="I630" s="136">
        <v>-2.3255813949999999E-2</v>
      </c>
      <c r="J630" s="223"/>
      <c r="K630" s="136">
        <v>1.464899159E-2</v>
      </c>
      <c r="L630" s="136">
        <v>-3.1468131369999999E-3</v>
      </c>
      <c r="M630" s="136">
        <v>3.4756630720000001E-2</v>
      </c>
      <c r="N630" s="133"/>
      <c r="O630" s="40">
        <v>-5.9109140806417803E-3</v>
      </c>
      <c r="P630" s="40">
        <v>-2.5674551289670708E-2</v>
      </c>
      <c r="Q630" s="40">
        <v>0</v>
      </c>
      <c r="S630" s="136">
        <v>-1.0032102730000001E-2</v>
      </c>
      <c r="T630" s="136">
        <v>-3.8348082600000001E-3</v>
      </c>
      <c r="U630" s="136">
        <v>8.1230669049999996E-2</v>
      </c>
    </row>
    <row r="631" spans="3:21" ht="16.2" thickBot="1" x14ac:dyDescent="0.35">
      <c r="C631" s="136">
        <v>2.7627395379999999E-2</v>
      </c>
      <c r="D631" s="136">
        <v>-1.6644021740000001E-2</v>
      </c>
      <c r="E631" s="136">
        <v>-1.6644021740000001E-2</v>
      </c>
      <c r="F631" s="223"/>
      <c r="G631" s="136">
        <v>-2.9003984060000002E-2</v>
      </c>
      <c r="H631" s="136">
        <v>-1.7327685789999998E-2</v>
      </c>
      <c r="I631" s="136">
        <v>0.13504464290000001</v>
      </c>
      <c r="J631" s="223"/>
      <c r="K631" s="136">
        <v>-4.168573026E-3</v>
      </c>
      <c r="L631" s="136">
        <v>-1.7218619069999999E-3</v>
      </c>
      <c r="M631" s="136">
        <v>-3.091331596E-2</v>
      </c>
      <c r="N631" s="133"/>
      <c r="O631" s="40">
        <v>1.2529199405393999E-2</v>
      </c>
      <c r="P631" s="40">
        <v>-7.8077345370257479E-3</v>
      </c>
      <c r="Q631" s="40">
        <v>-5.4945054945054663E-3</v>
      </c>
      <c r="S631" s="136">
        <v>-6.8909606810000001E-3</v>
      </c>
      <c r="T631" s="136">
        <v>-1.450992005E-2</v>
      </c>
      <c r="U631" s="136">
        <v>-2.107798856E-2</v>
      </c>
    </row>
    <row r="632" spans="3:21" ht="16.2" thickBot="1" x14ac:dyDescent="0.35">
      <c r="C632" s="136">
        <v>3.5414140570000002E-2</v>
      </c>
      <c r="D632" s="136">
        <v>9.6142774899999998E-3</v>
      </c>
      <c r="E632" s="136">
        <v>9.6142774899999998E-3</v>
      </c>
      <c r="F632" s="223"/>
      <c r="G632" s="136">
        <v>1.0339734119999999E-2</v>
      </c>
      <c r="H632" s="136">
        <v>1.567398119E-3</v>
      </c>
      <c r="I632" s="136">
        <v>-4.9491969849999998E-2</v>
      </c>
      <c r="J632" s="223"/>
      <c r="K632" s="136">
        <v>1.5314717439999999E-4</v>
      </c>
      <c r="L632" s="136">
        <v>6.0944057949999996E-3</v>
      </c>
      <c r="M632" s="136">
        <v>-2.0418543819999999E-2</v>
      </c>
      <c r="N632" s="133"/>
      <c r="O632" s="40">
        <v>-4.1946308724829829E-4</v>
      </c>
      <c r="P632" s="40">
        <v>2.3976392475101475E-2</v>
      </c>
      <c r="Q632" s="40">
        <v>1.1049723756906164E-2</v>
      </c>
      <c r="S632" s="136">
        <v>1.8367346940000001E-2</v>
      </c>
      <c r="T632" s="136">
        <v>5.709134615E-3</v>
      </c>
      <c r="U632" s="136">
        <v>-4.5063057519999998E-2</v>
      </c>
    </row>
    <row r="633" spans="3:21" ht="16.2" thickBot="1" x14ac:dyDescent="0.35">
      <c r="C633" s="136">
        <v>-2.2250040379999999E-2</v>
      </c>
      <c r="D633" s="136">
        <v>-1.1518503730000001E-2</v>
      </c>
      <c r="E633" s="136">
        <v>-1.1518503730000001E-2</v>
      </c>
      <c r="F633" s="223"/>
      <c r="G633" s="136">
        <v>-1.9005847950000002E-2</v>
      </c>
      <c r="H633" s="136">
        <v>7.0422535210000001E-3</v>
      </c>
      <c r="I633" s="136">
        <v>-1.2413793100000001E-2</v>
      </c>
      <c r="J633" s="223"/>
      <c r="K633" s="136">
        <v>-6.1759902000000002E-3</v>
      </c>
      <c r="L633" s="136">
        <v>2.8573061319999999E-4</v>
      </c>
      <c r="M633" s="136">
        <v>4.176248053E-2</v>
      </c>
      <c r="N633" s="133"/>
      <c r="O633" s="40">
        <v>1.0805707091900917E-2</v>
      </c>
      <c r="P633" s="40">
        <v>1.8131604226705154E-2</v>
      </c>
      <c r="Q633" s="40">
        <v>-5.9612518628912913E-3</v>
      </c>
      <c r="S633" s="136">
        <v>-1.9639278560000001E-2</v>
      </c>
      <c r="T633" s="136">
        <v>7.7681505830000004E-3</v>
      </c>
      <c r="U633" s="136">
        <v>1.336769206E-2</v>
      </c>
    </row>
    <row r="634" spans="3:21" ht="16.2" thickBot="1" x14ac:dyDescent="0.35">
      <c r="C634" s="136">
        <v>-1.1564035849999999E-3</v>
      </c>
      <c r="D634" s="136">
        <v>4.0380732620000001E-4</v>
      </c>
      <c r="E634" s="136">
        <v>4.0380732620000001E-4</v>
      </c>
      <c r="F634" s="223"/>
      <c r="G634" s="136">
        <v>-5.4644808739999998E-3</v>
      </c>
      <c r="H634" s="136">
        <v>-6.9930069930000003E-3</v>
      </c>
      <c r="I634" s="136">
        <v>-4.1201117320000001E-2</v>
      </c>
      <c r="J634" s="223"/>
      <c r="K634" s="136">
        <v>2.3008576860000001E-2</v>
      </c>
      <c r="L634" s="136">
        <v>-6.9127056670000003E-3</v>
      </c>
      <c r="M634" s="136">
        <v>4.1227570489999997E-2</v>
      </c>
      <c r="N634" s="133"/>
      <c r="O634" s="40">
        <v>1.1157239231966787E-2</v>
      </c>
      <c r="P634" s="40">
        <v>-2.8069347800448279E-2</v>
      </c>
      <c r="Q634" s="40">
        <v>8.4957521239381172E-3</v>
      </c>
      <c r="S634" s="136">
        <v>1.962387572E-2</v>
      </c>
      <c r="T634" s="136">
        <v>-7.7082715680000004E-3</v>
      </c>
      <c r="U634" s="136">
        <v>9.853782581E-3</v>
      </c>
    </row>
    <row r="635" spans="3:21" ht="16.2" thickBot="1" x14ac:dyDescent="0.35">
      <c r="C635" s="136">
        <v>1.8606574319999999E-3</v>
      </c>
      <c r="D635" s="136">
        <v>1.7126052360000001E-2</v>
      </c>
      <c r="E635" s="136">
        <v>1.7126052360000001E-2</v>
      </c>
      <c r="F635" s="223"/>
      <c r="G635" s="136">
        <v>-8.4915084919999998E-3</v>
      </c>
      <c r="H635" s="136">
        <v>1.4084507039999999E-2</v>
      </c>
      <c r="I635" s="136">
        <v>-1.019664967E-2</v>
      </c>
      <c r="J635" s="223"/>
      <c r="K635" s="136">
        <v>-1.9729906120000001E-2</v>
      </c>
      <c r="L635" s="136">
        <v>-3.8543404479999999E-3</v>
      </c>
      <c r="M635" s="136">
        <v>-1.2240990219999999E-2</v>
      </c>
      <c r="N635" s="133"/>
      <c r="O635" s="40">
        <v>-4.9268668206312082E-3</v>
      </c>
      <c r="P635" s="40">
        <v>-2.4268899405407136E-4</v>
      </c>
      <c r="Q635" s="40">
        <v>-6.9375619425173715E-3</v>
      </c>
      <c r="S635" s="136">
        <v>2.6463512429999999E-2</v>
      </c>
      <c r="T635" s="136">
        <v>-3.0475052289999999E-2</v>
      </c>
      <c r="U635" s="136">
        <v>-1.085930123E-2</v>
      </c>
    </row>
    <row r="636" spans="3:21" ht="16.2" thickBot="1" x14ac:dyDescent="0.35">
      <c r="C636" s="136">
        <v>1.8324391249999999E-2</v>
      </c>
      <c r="D636" s="136">
        <v>1.3039287940000001E-3</v>
      </c>
      <c r="E636" s="136">
        <v>1.3039287940000001E-3</v>
      </c>
      <c r="F636" s="223"/>
      <c r="G636" s="136">
        <v>-1.0075566750000001E-2</v>
      </c>
      <c r="H636" s="136">
        <v>1.5046296299999999E-2</v>
      </c>
      <c r="I636" s="136">
        <v>3.6791758649999998E-3</v>
      </c>
      <c r="J636" s="223"/>
      <c r="K636" s="136">
        <v>-2.48898904E-2</v>
      </c>
      <c r="L636" s="136">
        <v>1.6747516750000001E-3</v>
      </c>
      <c r="M636" s="136">
        <v>-1.059263362E-2</v>
      </c>
      <c r="N636" s="133"/>
      <c r="O636" s="40">
        <v>-1.5472690700922269E-4</v>
      </c>
      <c r="P636" s="40">
        <v>-5.583201844884012E-3</v>
      </c>
      <c r="Q636" s="40">
        <v>9.9800399201596807E-3</v>
      </c>
      <c r="S636" s="136">
        <v>5.0781250000000002E-3</v>
      </c>
      <c r="T636" s="136">
        <v>1.6949152540000002E-2</v>
      </c>
      <c r="U636" s="136">
        <v>9.5465393790000004E-4</v>
      </c>
    </row>
    <row r="637" spans="3:21" ht="16.2" thickBot="1" x14ac:dyDescent="0.35">
      <c r="C637" s="136">
        <v>-6.7682580850000002E-3</v>
      </c>
      <c r="D637" s="136">
        <v>-1.387158872E-2</v>
      </c>
      <c r="E637" s="136">
        <v>-1.387158872E-2</v>
      </c>
      <c r="F637" s="223"/>
      <c r="G637" s="136">
        <v>6.7854113660000001E-3</v>
      </c>
      <c r="H637" s="136">
        <v>-6.0813378939999999E-3</v>
      </c>
      <c r="I637" s="136">
        <v>1.979472141E-2</v>
      </c>
      <c r="J637" s="223"/>
      <c r="K637" s="136">
        <v>-1.6649159659999999E-2</v>
      </c>
      <c r="L637" s="136">
        <v>8.0714903430000005E-3</v>
      </c>
      <c r="M637" s="136">
        <v>-2.9249177800000001E-2</v>
      </c>
      <c r="N637" s="133"/>
      <c r="O637" s="40">
        <v>-7.3764572371814484E-3</v>
      </c>
      <c r="P637" s="40">
        <v>1.7331868668375289E-2</v>
      </c>
      <c r="Q637" s="40">
        <v>2.9644268774703556E-2</v>
      </c>
      <c r="S637" s="136">
        <v>3.109211038E-3</v>
      </c>
      <c r="T637" s="136">
        <v>3.6363636360000002E-3</v>
      </c>
      <c r="U637" s="136">
        <v>-7.788904785E-3</v>
      </c>
    </row>
    <row r="638" spans="3:21" ht="16.2" thickBot="1" x14ac:dyDescent="0.35">
      <c r="C638" s="136">
        <v>1.105806504E-2</v>
      </c>
      <c r="D638" s="136">
        <v>-2.4516277199999999E-2</v>
      </c>
      <c r="E638" s="136">
        <v>-2.4516277199999999E-2</v>
      </c>
      <c r="F638" s="223"/>
      <c r="G638" s="136">
        <v>-3.0834035379999999E-2</v>
      </c>
      <c r="H638" s="136">
        <v>8.0305927339999993E-3</v>
      </c>
      <c r="I638" s="136">
        <v>-1.114306254E-2</v>
      </c>
      <c r="J638" s="223"/>
      <c r="K638" s="136">
        <v>-2.0723174699999999E-2</v>
      </c>
      <c r="L638" s="136">
        <v>-3.431512725E-3</v>
      </c>
      <c r="M638" s="136">
        <v>1.737187342E-2</v>
      </c>
      <c r="N638" s="133"/>
      <c r="O638" s="40">
        <v>-9.8737203138796626E-4</v>
      </c>
      <c r="P638" s="40">
        <v>-9.2381523695260481E-3</v>
      </c>
      <c r="Q638" s="40">
        <v>-2.4952015355086454E-2</v>
      </c>
      <c r="S638" s="136">
        <v>-1.472297559E-2</v>
      </c>
      <c r="T638" s="136">
        <v>-3.3212560390000001E-3</v>
      </c>
      <c r="U638" s="136">
        <v>-1.570009612E-2</v>
      </c>
    </row>
    <row r="639" spans="3:21" ht="16.2" thickBot="1" x14ac:dyDescent="0.35">
      <c r="C639" s="136">
        <v>1.6183711359999998E-2</v>
      </c>
      <c r="D639" s="136">
        <v>-2.778104768E-2</v>
      </c>
      <c r="E639" s="136">
        <v>-2.778104768E-2</v>
      </c>
      <c r="F639" s="223"/>
      <c r="G639" s="136">
        <v>2.4339360220000002E-3</v>
      </c>
      <c r="H639" s="136">
        <v>1.441578149E-2</v>
      </c>
      <c r="I639" s="136">
        <v>8.3605961470000004E-3</v>
      </c>
      <c r="J639" s="223"/>
      <c r="K639" s="136">
        <v>1.587128443E-2</v>
      </c>
      <c r="L639" s="136">
        <v>5.6814921089999998E-3</v>
      </c>
      <c r="M639" s="136">
        <v>1.2753294599999999E-2</v>
      </c>
      <c r="N639" s="133"/>
      <c r="O639" s="40">
        <v>9.7794423637120025E-3</v>
      </c>
      <c r="P639" s="40">
        <v>-8.4766287236619376E-3</v>
      </c>
      <c r="Q639" s="40">
        <v>-4.9212598425194052E-4</v>
      </c>
      <c r="S639" s="136">
        <v>6.6850176960000004E-3</v>
      </c>
      <c r="T639" s="136">
        <v>-7.8764010910000008E-3</v>
      </c>
      <c r="U639" s="136">
        <v>2.1809895829999999E-2</v>
      </c>
    </row>
    <row r="640" spans="3:21" ht="16.2" thickBot="1" x14ac:dyDescent="0.35">
      <c r="C640" s="136">
        <v>8.3799992060000009E-3</v>
      </c>
      <c r="D640" s="136">
        <v>-1.1381523189999999E-2</v>
      </c>
      <c r="E640" s="136">
        <v>-1.1381523189999999E-2</v>
      </c>
      <c r="F640" s="223"/>
      <c r="G640" s="136">
        <v>1.2313562260000001E-2</v>
      </c>
      <c r="H640" s="136">
        <v>2.6178010470000001E-3</v>
      </c>
      <c r="I640" s="136">
        <v>-2.523431867E-3</v>
      </c>
      <c r="J640" s="223"/>
      <c r="K640" s="136">
        <v>1.369054011E-2</v>
      </c>
      <c r="L640" s="136">
        <v>3.7377311119999999E-2</v>
      </c>
      <c r="M640" s="136">
        <v>6.9959423529999997E-5</v>
      </c>
      <c r="N640" s="133"/>
      <c r="O640" s="40">
        <v>-1.0663507109004763E-2</v>
      </c>
      <c r="P640" s="40">
        <v>2.8456277479237891E-2</v>
      </c>
      <c r="Q640" s="40">
        <v>-3.4465780403741442E-3</v>
      </c>
      <c r="S640" s="136">
        <v>1.953125E-2</v>
      </c>
      <c r="T640" s="136">
        <v>7.9389312979999994E-3</v>
      </c>
      <c r="U640" s="136">
        <v>-1.5928639689999999E-2</v>
      </c>
    </row>
    <row r="641" spans="3:21" ht="16.2" thickBot="1" x14ac:dyDescent="0.35">
      <c r="C641" s="136">
        <v>2.756990941E-4</v>
      </c>
      <c r="D641" s="136">
        <v>7.6546233929999999E-3</v>
      </c>
      <c r="E641" s="136">
        <v>7.6546233929999999E-3</v>
      </c>
      <c r="F641" s="223"/>
      <c r="G641" s="136">
        <v>4.7627205759999999E-2</v>
      </c>
      <c r="H641" s="136">
        <v>8.2058933230000006E-3</v>
      </c>
      <c r="I641" s="136">
        <v>-2.1684134440000001E-3</v>
      </c>
      <c r="J641" s="223"/>
      <c r="K641" s="136">
        <v>-8.3152375399999992E-3</v>
      </c>
      <c r="L641" s="136">
        <v>3.3005115789999998E-4</v>
      </c>
      <c r="M641" s="136">
        <v>2.6582721230000001E-3</v>
      </c>
      <c r="N641" s="133"/>
      <c r="O641" s="40">
        <v>-9.9973965113251996E-3</v>
      </c>
      <c r="P641" s="40">
        <v>8.5500534378341424E-3</v>
      </c>
      <c r="Q641" s="40">
        <v>4.9407114624503117E-4</v>
      </c>
      <c r="S641" s="136">
        <v>-1.9157088119999999E-3</v>
      </c>
      <c r="T641" s="136">
        <v>-4.5440775520000001E-3</v>
      </c>
      <c r="U641" s="136">
        <v>4.8559404340000001E-4</v>
      </c>
    </row>
    <row r="642" spans="3:21" ht="16.2" thickBot="1" x14ac:dyDescent="0.35">
      <c r="C642" s="136">
        <v>7.8749458600000004E-5</v>
      </c>
      <c r="D642" s="136">
        <v>-7.3533880279999997E-3</v>
      </c>
      <c r="E642" s="136">
        <v>-7.3533880279999997E-3</v>
      </c>
      <c r="F642" s="223"/>
      <c r="G642" s="136">
        <v>3.4832379390000001E-2</v>
      </c>
      <c r="H642" s="136">
        <v>9.6189419160000005E-3</v>
      </c>
      <c r="I642" s="136">
        <v>9.3806591810000006E-2</v>
      </c>
      <c r="J642" s="223"/>
      <c r="K642" s="136">
        <v>-2.7451399269999999E-2</v>
      </c>
      <c r="L642" s="136">
        <v>-5.2790761620000001E-2</v>
      </c>
      <c r="M642" s="136">
        <v>-2.8744854529999999E-2</v>
      </c>
      <c r="N642" s="133"/>
      <c r="O642" s="40">
        <v>-1.4200809972124576E-3</v>
      </c>
      <c r="P642" s="40">
        <v>-1.4011538914400233E-2</v>
      </c>
      <c r="Q642" s="40">
        <v>7.4074074074074077E-3</v>
      </c>
      <c r="S642" s="136">
        <v>5.3742802300000003E-3</v>
      </c>
      <c r="T642" s="136">
        <v>3.2258064519999997E-2</v>
      </c>
      <c r="U642" s="136">
        <v>5.5007280379999997E-3</v>
      </c>
    </row>
    <row r="643" spans="3:21" ht="16.2" thickBot="1" x14ac:dyDescent="0.35">
      <c r="C643" s="136">
        <v>1.8977125080000001E-2</v>
      </c>
      <c r="D643" s="136">
        <v>-1.28566181E-3</v>
      </c>
      <c r="E643" s="136">
        <v>-1.28566181E-3</v>
      </c>
      <c r="F643" s="223"/>
      <c r="G643" s="136">
        <v>-1.153603034E-2</v>
      </c>
      <c r="H643" s="136">
        <v>-3.664345914E-4</v>
      </c>
      <c r="I643" s="136">
        <v>7.2847682119999996E-3</v>
      </c>
      <c r="J643" s="223"/>
      <c r="K643" s="136">
        <v>-9.4453596919999994E-3</v>
      </c>
      <c r="L643" s="136">
        <v>-1.857764877E-2</v>
      </c>
      <c r="M643" s="136">
        <v>1.2211766400000001E-2</v>
      </c>
      <c r="N643" s="133"/>
      <c r="O643" s="40">
        <v>1.4221004951016779E-3</v>
      </c>
      <c r="P643" s="40">
        <v>-5.0155242417005219E-3</v>
      </c>
      <c r="Q643" s="40">
        <v>2.6960784313725492E-2</v>
      </c>
      <c r="S643" s="136">
        <v>9.1638029780000008E-3</v>
      </c>
      <c r="T643" s="136">
        <v>5.6014150939999998E-3</v>
      </c>
      <c r="U643" s="136">
        <v>2.9283990350000001E-2</v>
      </c>
    </row>
    <row r="644" spans="3:21" ht="16.2" thickBot="1" x14ac:dyDescent="0.35">
      <c r="C644" s="136">
        <v>6.5298867899999998E-3</v>
      </c>
      <c r="D644" s="136">
        <v>-2.8811377429999998E-3</v>
      </c>
      <c r="E644" s="136">
        <v>-2.8811377429999998E-3</v>
      </c>
      <c r="F644" s="223"/>
      <c r="G644" s="136">
        <v>1.7905675459999999E-2</v>
      </c>
      <c r="H644" s="136">
        <v>1.0630498530000001E-2</v>
      </c>
      <c r="I644" s="136">
        <v>2.301117686E-3</v>
      </c>
      <c r="J644" s="223"/>
      <c r="K644" s="136">
        <v>-4.4350814950000001E-4</v>
      </c>
      <c r="L644" s="136">
        <v>-1.2658976630000001E-2</v>
      </c>
      <c r="M644" s="136">
        <v>2.263856362E-2</v>
      </c>
      <c r="N644" s="133"/>
      <c r="O644" s="40">
        <v>5.3647504339136617E-3</v>
      </c>
      <c r="P644" s="40">
        <v>1.0321651464234442E-2</v>
      </c>
      <c r="Q644" s="40">
        <v>1.8615751789976161E-2</v>
      </c>
      <c r="S644" s="136">
        <v>-9.4589481649999998E-3</v>
      </c>
      <c r="T644" s="136">
        <v>1.553796541E-2</v>
      </c>
      <c r="U644" s="136">
        <v>-1.344380178E-2</v>
      </c>
    </row>
    <row r="645" spans="3:21" ht="16.2" thickBot="1" x14ac:dyDescent="0.35">
      <c r="C645" s="136">
        <v>1.49328215E-2</v>
      </c>
      <c r="D645" s="136">
        <v>-1.1926718310000001E-2</v>
      </c>
      <c r="E645" s="136">
        <v>-1.1926718310000001E-2</v>
      </c>
      <c r="F645" s="223"/>
      <c r="G645" s="136">
        <v>-2.308779645E-2</v>
      </c>
      <c r="H645" s="136">
        <v>5.0779833150000004E-3</v>
      </c>
      <c r="I645" s="136">
        <v>-1.475893736E-2</v>
      </c>
      <c r="J645" s="223"/>
      <c r="K645" s="136">
        <v>-1.9966722130000001E-3</v>
      </c>
      <c r="L645" s="136">
        <v>2.4564136359999998E-3</v>
      </c>
      <c r="M645" s="136">
        <v>-4.3858431640000001E-2</v>
      </c>
      <c r="N645" s="133"/>
      <c r="O645" s="40">
        <v>5.7808004185194876E-2</v>
      </c>
      <c r="P645" s="40">
        <v>5.8327393680209033E-2</v>
      </c>
      <c r="Q645" s="40">
        <v>-5.6232427366448784E-3</v>
      </c>
      <c r="S645" s="136">
        <v>3.9724980899999998E-2</v>
      </c>
      <c r="T645" s="136">
        <v>-2.0207852190000002E-3</v>
      </c>
      <c r="U645" s="136">
        <v>8.5564886709999996E-3</v>
      </c>
    </row>
    <row r="646" spans="3:21" ht="16.2" thickBot="1" x14ac:dyDescent="0.35">
      <c r="C646" s="136">
        <v>-5.9003744470000003E-3</v>
      </c>
      <c r="D646" s="136">
        <v>-2.0345943259999999E-2</v>
      </c>
      <c r="E646" s="136">
        <v>-2.0345943259999999E-2</v>
      </c>
      <c r="F646" s="223"/>
      <c r="G646" s="136">
        <v>-2.7974276530000002E-2</v>
      </c>
      <c r="H646" s="136">
        <v>7.2176109710000004E-4</v>
      </c>
      <c r="I646" s="136">
        <v>-2.729693742E-2</v>
      </c>
      <c r="J646" s="223"/>
      <c r="K646" s="136">
        <v>-2.189618762E-2</v>
      </c>
      <c r="L646" s="136">
        <v>-1.2550800859999999E-2</v>
      </c>
      <c r="M646" s="136">
        <v>-4.6813761070000001E-2</v>
      </c>
      <c r="N646" s="133"/>
      <c r="O646" s="40">
        <v>-2.9673590504446538E-4</v>
      </c>
      <c r="P646" s="40">
        <v>9.0919295094848158E-3</v>
      </c>
      <c r="Q646" s="40">
        <v>-1.3195098963242145E-2</v>
      </c>
      <c r="S646" s="136">
        <v>-7.7149155030000003E-3</v>
      </c>
      <c r="T646" s="136">
        <v>-8.388776396E-2</v>
      </c>
      <c r="U646" s="136">
        <v>5.310290652E-2</v>
      </c>
    </row>
    <row r="647" spans="3:21" ht="16.2" thickBot="1" x14ac:dyDescent="0.35">
      <c r="C647" s="136">
        <v>-2.282844424E-4</v>
      </c>
      <c r="D647" s="136">
        <v>0</v>
      </c>
      <c r="E647" s="136">
        <v>0</v>
      </c>
      <c r="F647" s="223"/>
      <c r="G647" s="136">
        <v>-1.1412504130000001E-2</v>
      </c>
      <c r="H647" s="136">
        <v>8.6548864049999993E-3</v>
      </c>
      <c r="I647" s="136">
        <v>-8.8980150579999993E-3</v>
      </c>
      <c r="J647" s="223"/>
      <c r="K647" s="136">
        <v>1.3579545449999999E-2</v>
      </c>
      <c r="L647" s="136">
        <v>3.5709962470000002E-3</v>
      </c>
      <c r="M647" s="136">
        <v>-8.3758471029999997E-4</v>
      </c>
      <c r="N647" s="133"/>
      <c r="O647" s="40">
        <v>-2.884139705154852E-2</v>
      </c>
      <c r="P647" s="40">
        <v>-3.6929922135706422E-2</v>
      </c>
      <c r="Q647" s="40">
        <v>2.7220630372492782E-2</v>
      </c>
      <c r="S647" s="136">
        <v>1.443909663E-2</v>
      </c>
      <c r="T647" s="136">
        <v>3.7890748340000001E-3</v>
      </c>
      <c r="U647" s="136">
        <v>-5.3856482169999997E-2</v>
      </c>
    </row>
    <row r="648" spans="3:21" ht="16.2" thickBot="1" x14ac:dyDescent="0.35">
      <c r="C648" s="136">
        <v>5.2897971610000004E-3</v>
      </c>
      <c r="D648" s="136">
        <v>-8.891711654E-3</v>
      </c>
      <c r="E648" s="136">
        <v>-8.891711654E-3</v>
      </c>
      <c r="F648" s="223"/>
      <c r="G648" s="136">
        <v>3.5134682950000002E-3</v>
      </c>
      <c r="H648" s="136">
        <v>4.2903110479999996E-3</v>
      </c>
      <c r="I648" s="136">
        <v>-1.3812154700000001E-2</v>
      </c>
      <c r="J648" s="223"/>
      <c r="K648" s="136">
        <v>-1.1603789450000001E-2</v>
      </c>
      <c r="L648" s="136">
        <v>-7.418129184E-3</v>
      </c>
      <c r="M648" s="136">
        <v>1.2802926379999999E-2</v>
      </c>
      <c r="N648" s="133"/>
      <c r="O648" s="40">
        <v>1.9204319698436171E-2</v>
      </c>
      <c r="P648" s="40">
        <v>6.00600600600596E-3</v>
      </c>
      <c r="Q648" s="40">
        <v>1.069270106927016E-2</v>
      </c>
      <c r="S648" s="136">
        <v>-1.459854015E-3</v>
      </c>
      <c r="T648" s="136">
        <v>-1.0380622839999999E-2</v>
      </c>
      <c r="U648" s="136">
        <v>-1.419110691E-3</v>
      </c>
    </row>
    <row r="649" spans="3:21" ht="16.2" thickBot="1" x14ac:dyDescent="0.35">
      <c r="C649" s="136">
        <v>9.4639612360000007E-3</v>
      </c>
      <c r="D649" s="136">
        <v>-6.7286126240000002E-3</v>
      </c>
      <c r="E649" s="136">
        <v>-6.7286126240000002E-3</v>
      </c>
      <c r="F649" s="223"/>
      <c r="G649" s="136">
        <v>-2.3341113700000001E-3</v>
      </c>
      <c r="H649" s="136">
        <v>-8.5439658240000008E-3</v>
      </c>
      <c r="I649" s="136">
        <v>-7.0028011199999999E-3</v>
      </c>
      <c r="J649" s="223"/>
      <c r="K649" s="136">
        <v>-2.155172414E-3</v>
      </c>
      <c r="L649" s="136">
        <v>-5.164661563E-3</v>
      </c>
      <c r="M649" s="136">
        <v>3.0850263360000001E-2</v>
      </c>
      <c r="N649" s="133"/>
      <c r="O649" s="40">
        <v>-5.7177129148340597E-2</v>
      </c>
      <c r="P649" s="40">
        <v>3.5820895522388117E-2</v>
      </c>
      <c r="Q649" s="40">
        <v>-1.379944802207964E-3</v>
      </c>
      <c r="S649" s="136">
        <v>-1.2061403510000001E-2</v>
      </c>
      <c r="T649" s="136">
        <v>-4.7679593129999996E-3</v>
      </c>
      <c r="U649" s="136">
        <v>2.163271751E-2</v>
      </c>
    </row>
    <row r="650" spans="3:21" ht="16.2" thickBot="1" x14ac:dyDescent="0.35">
      <c r="C650" s="136">
        <v>-1.987549689E-2</v>
      </c>
      <c r="D650" s="136">
        <v>-1.55483871E-2</v>
      </c>
      <c r="E650" s="136">
        <v>-1.55483871E-2</v>
      </c>
      <c r="F650" s="223"/>
      <c r="G650" s="136">
        <v>6.016042781E-3</v>
      </c>
      <c r="H650" s="136">
        <v>2.226211849E-2</v>
      </c>
      <c r="I650" s="136">
        <v>1.5514809589999999E-2</v>
      </c>
      <c r="J650" s="223"/>
      <c r="K650" s="136">
        <v>-5.1153802430000004E-3</v>
      </c>
      <c r="L650" s="136">
        <v>-1.7712086970000001E-3</v>
      </c>
      <c r="M650" s="136">
        <v>-1.6496350359999998E-2</v>
      </c>
      <c r="N650" s="133"/>
      <c r="O650" s="40">
        <v>1.3570822731128026E-2</v>
      </c>
      <c r="P650" s="40">
        <v>-1.6626025271558414E-2</v>
      </c>
      <c r="Q650" s="40">
        <v>-1.842468908337172E-2</v>
      </c>
      <c r="S650" s="136">
        <v>-1.035886053E-2</v>
      </c>
      <c r="T650" s="136">
        <v>1.916320664E-3</v>
      </c>
      <c r="U650" s="136">
        <v>3.1684698609999999E-2</v>
      </c>
    </row>
    <row r="651" spans="3:21" ht="16.2" thickBot="1" x14ac:dyDescent="0.35">
      <c r="C651" s="136">
        <v>-2.2956841140000001E-3</v>
      </c>
      <c r="D651" s="136">
        <v>-1.140310636E-2</v>
      </c>
      <c r="E651" s="136">
        <v>-1.140310636E-2</v>
      </c>
      <c r="F651" s="223"/>
      <c r="G651" s="136">
        <v>-5.9800664450000004E-3</v>
      </c>
      <c r="H651" s="136">
        <v>3.8637161920000002E-3</v>
      </c>
      <c r="I651" s="136">
        <v>3.8194444439999999E-3</v>
      </c>
      <c r="J651" s="223"/>
      <c r="K651" s="136">
        <v>-2.2851919559999999E-3</v>
      </c>
      <c r="L651" s="136">
        <v>8.8105726869999994E-3</v>
      </c>
      <c r="M651" s="136">
        <v>2.1522933060000001E-3</v>
      </c>
      <c r="N651" s="133"/>
      <c r="O651" s="40">
        <v>-1.2552301255230125E-2</v>
      </c>
      <c r="P651" s="40">
        <v>-5.6357078449050001E-4</v>
      </c>
      <c r="Q651" s="40">
        <v>-6.5696855936180467E-3</v>
      </c>
      <c r="S651" s="136">
        <v>3.3644859809999999E-3</v>
      </c>
      <c r="T651" s="136">
        <v>-3.825310807E-3</v>
      </c>
      <c r="U651" s="136">
        <v>-4.779026217E-2</v>
      </c>
    </row>
    <row r="652" spans="3:21" ht="16.2" thickBot="1" x14ac:dyDescent="0.35">
      <c r="C652" s="136">
        <v>-8.6286240220000004E-3</v>
      </c>
      <c r="D652" s="136">
        <v>-4.043752072E-3</v>
      </c>
      <c r="E652" s="136">
        <v>-4.043752072E-3</v>
      </c>
      <c r="F652" s="223"/>
      <c r="G652" s="136">
        <v>-1.4371657750000001E-2</v>
      </c>
      <c r="H652" s="136">
        <v>2.0993701889999998E-3</v>
      </c>
      <c r="I652" s="136">
        <v>1.0377032170000001E-3</v>
      </c>
      <c r="J652" s="223"/>
      <c r="K652" s="136">
        <v>-5.8405863489999999E-3</v>
      </c>
      <c r="L652" s="136">
        <v>-1.7527899079999999E-2</v>
      </c>
      <c r="M652" s="136">
        <v>3.614011701E-2</v>
      </c>
      <c r="N652" s="133"/>
      <c r="O652" s="40">
        <v>-8.9512711864407259E-3</v>
      </c>
      <c r="P652" s="40">
        <v>1.6691101838276802E-2</v>
      </c>
      <c r="Q652" s="40">
        <v>-3.3065658951345711E-3</v>
      </c>
      <c r="S652" s="136">
        <v>1.378539493E-2</v>
      </c>
      <c r="T652" s="136">
        <v>-6.0800000000000003E-3</v>
      </c>
      <c r="U652" s="136">
        <v>-1.5733165509999999E-3</v>
      </c>
    </row>
    <row r="653" spans="3:21" ht="16.2" thickBot="1" x14ac:dyDescent="0.35">
      <c r="C653" s="136">
        <v>-2.553092724E-3</v>
      </c>
      <c r="D653" s="136">
        <v>2.5226304580000001E-2</v>
      </c>
      <c r="E653" s="136">
        <v>2.5226304580000001E-2</v>
      </c>
      <c r="F653" s="223"/>
      <c r="G653" s="136">
        <v>3.8996269920000002E-3</v>
      </c>
      <c r="H653" s="136">
        <v>-1.0125698319999999E-2</v>
      </c>
      <c r="I653" s="136">
        <v>-2.1078092610000002E-2</v>
      </c>
      <c r="J653" s="223"/>
      <c r="K653" s="136">
        <v>-1.486003917E-2</v>
      </c>
      <c r="L653" s="136">
        <v>0</v>
      </c>
      <c r="M653" s="136">
        <v>-1.193624473E-2</v>
      </c>
      <c r="N653" s="133"/>
      <c r="O653" s="40">
        <v>-1.4590347923681234E-2</v>
      </c>
      <c r="P653" s="40">
        <v>1.6638935108152131E-3</v>
      </c>
      <c r="Q653" s="40">
        <v>-1.1848341232227487E-2</v>
      </c>
      <c r="S653" s="136">
        <v>4.7776552740000002E-3</v>
      </c>
      <c r="T653" s="136">
        <v>6.7611075340000002E-3</v>
      </c>
      <c r="U653" s="136">
        <v>-3.2618972580000002E-2</v>
      </c>
    </row>
    <row r="654" spans="3:21" ht="16.2" thickBot="1" x14ac:dyDescent="0.35">
      <c r="C654" s="136">
        <v>1.279813845E-3</v>
      </c>
      <c r="D654" s="136">
        <v>-2.246315653E-2</v>
      </c>
      <c r="E654" s="136">
        <v>-2.246315653E-2</v>
      </c>
      <c r="F654" s="223"/>
      <c r="G654" s="136">
        <v>-1.5369025499999999E-2</v>
      </c>
      <c r="H654" s="136">
        <v>-4.4444444440000001E-2</v>
      </c>
      <c r="I654" s="136">
        <v>-2.2943875749999999E-2</v>
      </c>
      <c r="J654" s="223"/>
      <c r="K654" s="136">
        <v>-2.3386342380000001E-4</v>
      </c>
      <c r="L654" s="136">
        <v>9.9388851159999993E-3</v>
      </c>
      <c r="M654" s="136">
        <v>-6.2934027780000004E-3</v>
      </c>
      <c r="N654" s="133"/>
      <c r="O654" s="40">
        <v>4.2846295693676597E-3</v>
      </c>
      <c r="P654" s="40">
        <v>2.2812846068660048E-2</v>
      </c>
      <c r="Q654" s="40">
        <v>9.1127098321343199E-3</v>
      </c>
      <c r="S654" s="136">
        <v>-1.243599122E-2</v>
      </c>
      <c r="T654" s="136">
        <v>-8.6344739370000003E-3</v>
      </c>
      <c r="U654" s="136">
        <v>2.6551555630000001E-2</v>
      </c>
    </row>
    <row r="655" spans="3:21" ht="16.2" thickBot="1" x14ac:dyDescent="0.35">
      <c r="C655" s="136">
        <v>1.8204353549999999E-3</v>
      </c>
      <c r="D655" s="136">
        <v>1.1489672580000001E-2</v>
      </c>
      <c r="E655" s="136">
        <v>1.1489672580000001E-2</v>
      </c>
      <c r="F655" s="223"/>
      <c r="G655" s="136">
        <v>1.0291595200000001E-3</v>
      </c>
      <c r="H655" s="136">
        <v>-1.84569952E-3</v>
      </c>
      <c r="I655" s="136">
        <v>-3.251445087E-3</v>
      </c>
      <c r="J655" s="223"/>
      <c r="K655" s="136">
        <v>3.7076023389999997E-2</v>
      </c>
      <c r="L655" s="136">
        <v>-5.9902200490000003E-3</v>
      </c>
      <c r="M655" s="136">
        <v>-4.1857756420000003E-2</v>
      </c>
      <c r="N655" s="133"/>
      <c r="O655" s="40">
        <v>-2.7542258465194881E-3</v>
      </c>
      <c r="P655" s="40">
        <v>-8.8783022953658856E-3</v>
      </c>
      <c r="Q655" s="40">
        <v>2.3764258555133079E-3</v>
      </c>
      <c r="S655" s="136">
        <v>5.1481481480000001E-2</v>
      </c>
      <c r="T655" s="136">
        <v>3.870967742E-3</v>
      </c>
      <c r="U655" s="136">
        <v>-1.7296096479999998E-2</v>
      </c>
    </row>
    <row r="656" spans="3:21" ht="16.2" thickBot="1" x14ac:dyDescent="0.35">
      <c r="C656" s="136">
        <v>-4.4461627680000004E-3</v>
      </c>
      <c r="D656" s="136">
        <v>-1.116217991E-2</v>
      </c>
      <c r="E656" s="136">
        <v>-1.116217991E-2</v>
      </c>
      <c r="F656" s="223"/>
      <c r="G656" s="136">
        <v>1.165181631E-2</v>
      </c>
      <c r="H656" s="136">
        <v>9.615384615E-3</v>
      </c>
      <c r="I656" s="136">
        <v>9.7861544040000002E-3</v>
      </c>
      <c r="J656" s="223"/>
      <c r="K656" s="136">
        <v>-1.8044434419999999E-3</v>
      </c>
      <c r="L656" s="136">
        <v>6.9487147949999998E-3</v>
      </c>
      <c r="M656" s="136">
        <v>-1.831028719E-2</v>
      </c>
      <c r="N656" s="133"/>
      <c r="O656" s="40">
        <v>9.8559514783927472E-3</v>
      </c>
      <c r="P656" s="40">
        <v>9.8317675333186739E-3</v>
      </c>
      <c r="Q656" s="40">
        <v>4.7415836889518401E-4</v>
      </c>
      <c r="S656" s="136">
        <v>4.4029587879999998E-2</v>
      </c>
      <c r="T656" s="136">
        <v>8.3547557840000005E-3</v>
      </c>
      <c r="U656" s="136">
        <v>1.6147263040000001E-4</v>
      </c>
    </row>
    <row r="657" spans="3:21" ht="16.2" thickBot="1" x14ac:dyDescent="0.35">
      <c r="C657" s="136">
        <v>6.7184466019999996E-3</v>
      </c>
      <c r="D657" s="136">
        <v>-4.5152722439999998E-3</v>
      </c>
      <c r="E657" s="136">
        <v>-4.5152722439999998E-3</v>
      </c>
      <c r="F657" s="223"/>
      <c r="G657" s="136">
        <v>-2.1680216799999999E-2</v>
      </c>
      <c r="H657" s="136">
        <v>2.1611721609999999E-2</v>
      </c>
      <c r="I657" s="136">
        <v>5.7430007179999996E-3</v>
      </c>
      <c r="J657" s="223"/>
      <c r="K657" s="136">
        <v>4.2368094000000004E-3</v>
      </c>
      <c r="L657" s="136">
        <v>1.300763359E-2</v>
      </c>
      <c r="M657" s="136">
        <v>3.188607693E-2</v>
      </c>
      <c r="N657" s="133"/>
      <c r="O657" s="40">
        <v>2.1450021450021449E-3</v>
      </c>
      <c r="P657" s="40">
        <v>5.4089138900905625E-4</v>
      </c>
      <c r="Q657" s="40">
        <v>6.6350710900474202E-3</v>
      </c>
      <c r="S657" s="136">
        <v>-1.113360324E-2</v>
      </c>
      <c r="T657" s="136">
        <v>8.9228808159999996E-3</v>
      </c>
      <c r="U657" s="136">
        <v>1.937358734E-3</v>
      </c>
    </row>
    <row r="658" spans="3:21" ht="16.2" thickBot="1" x14ac:dyDescent="0.35">
      <c r="C658" s="136">
        <v>1.022258226E-2</v>
      </c>
      <c r="D658" s="136">
        <v>1.6141942369999999E-2</v>
      </c>
      <c r="E658" s="136">
        <v>1.6141942369999999E-2</v>
      </c>
      <c r="F658" s="223"/>
      <c r="G658" s="136">
        <v>-8.6565096949999996E-4</v>
      </c>
      <c r="H658" s="136">
        <v>7.8881319470000006E-3</v>
      </c>
      <c r="I658" s="136">
        <v>0</v>
      </c>
      <c r="J658" s="223"/>
      <c r="K658" s="136">
        <v>6.4127805589999998E-3</v>
      </c>
      <c r="L658" s="136">
        <v>1.205690861E-2</v>
      </c>
      <c r="M658" s="136">
        <v>2.5875646889999999E-2</v>
      </c>
      <c r="N658" s="133"/>
      <c r="O658" s="40">
        <v>-3.5316780821917321E-3</v>
      </c>
      <c r="P658" s="40">
        <v>5.7303492269434658E-3</v>
      </c>
      <c r="Q658" s="40">
        <v>-1.2241054613935943E-2</v>
      </c>
      <c r="S658" s="136">
        <v>6.6189013990000004E-2</v>
      </c>
      <c r="T658" s="136">
        <v>4.1061276060000004E-3</v>
      </c>
      <c r="U658" s="136">
        <v>1.176281018E-2</v>
      </c>
    </row>
    <row r="659" spans="3:21" ht="16.2" thickBot="1" x14ac:dyDescent="0.35">
      <c r="C659" s="136">
        <v>-2.6882541619999999E-2</v>
      </c>
      <c r="D659" s="136">
        <v>-1.601680452E-2</v>
      </c>
      <c r="E659" s="136">
        <v>-1.601680452E-2</v>
      </c>
      <c r="F659" s="223"/>
      <c r="G659" s="136">
        <v>1.0916652230000001E-2</v>
      </c>
      <c r="H659" s="136">
        <v>-6.7591604409999997E-3</v>
      </c>
      <c r="I659" s="136">
        <v>-1.0706638119999999E-3</v>
      </c>
      <c r="J659" s="223"/>
      <c r="K659" s="136">
        <v>-1.363814208E-2</v>
      </c>
      <c r="L659" s="136">
        <v>-1.6142482730000001E-2</v>
      </c>
      <c r="M659" s="136">
        <v>3.4581079110000003E-2</v>
      </c>
      <c r="N659" s="133"/>
      <c r="O659" s="40">
        <v>-9.1289872194181372E-4</v>
      </c>
      <c r="P659" s="40">
        <v>-8.0627821973769092E-3</v>
      </c>
      <c r="Q659" s="40">
        <v>1.1439466158245839E-2</v>
      </c>
      <c r="S659" s="136">
        <v>-1.2160000000000001E-2</v>
      </c>
      <c r="T659" s="136">
        <v>1.8873859699999999E-2</v>
      </c>
      <c r="U659" s="136">
        <v>-6.6889632109999996E-3</v>
      </c>
    </row>
    <row r="660" spans="3:21" ht="16.2" thickBot="1" x14ac:dyDescent="0.35">
      <c r="C660" s="136">
        <v>2.0404959970000001E-2</v>
      </c>
      <c r="D660" s="136">
        <v>5.1367578390000002E-3</v>
      </c>
      <c r="E660" s="136">
        <v>5.1367578390000002E-3</v>
      </c>
      <c r="F660" s="223"/>
      <c r="G660" s="136">
        <v>-1.5941035310000001E-2</v>
      </c>
      <c r="H660" s="136">
        <v>4.6561604580000002E-3</v>
      </c>
      <c r="I660" s="136">
        <v>2.286530904E-2</v>
      </c>
      <c r="J660" s="223"/>
      <c r="K660" s="136">
        <v>2.1533405109999998E-3</v>
      </c>
      <c r="L660" s="136">
        <v>-7.6890476480000001E-3</v>
      </c>
      <c r="M660" s="136">
        <v>-2.4450568860000001E-2</v>
      </c>
      <c r="N660" s="133"/>
      <c r="O660" s="40">
        <v>1.32222520827734E-2</v>
      </c>
      <c r="P660" s="40">
        <v>7.8031863010729263E-3</v>
      </c>
      <c r="Q660" s="40">
        <v>1.4608859566446857E-2</v>
      </c>
      <c r="S660" s="136">
        <v>-2.1703919660000001E-2</v>
      </c>
      <c r="T660" s="136">
        <v>-1.5436863230000001E-3</v>
      </c>
      <c r="U660" s="136">
        <v>3.3670033670000002E-3</v>
      </c>
    </row>
    <row r="661" spans="3:21" ht="16.2" thickBot="1" x14ac:dyDescent="0.35">
      <c r="C661" s="136">
        <v>-1.7689586220000001E-3</v>
      </c>
      <c r="D661" s="136">
        <v>5.4821795979999997E-2</v>
      </c>
      <c r="E661" s="136">
        <v>5.4821795979999997E-2</v>
      </c>
      <c r="F661" s="223"/>
      <c r="G661" s="136">
        <v>-1.114788364E-2</v>
      </c>
      <c r="H661" s="136">
        <v>6.0606060609999998E-3</v>
      </c>
      <c r="I661" s="136">
        <v>2.444987775E-3</v>
      </c>
      <c r="J661" s="223"/>
      <c r="K661" s="136">
        <v>-1.0743568000000001E-3</v>
      </c>
      <c r="L661" s="136">
        <v>2.78828554E-2</v>
      </c>
      <c r="M661" s="136">
        <v>8.4027526259999999E-2</v>
      </c>
      <c r="N661" s="133"/>
      <c r="O661" s="40">
        <v>-2.9706646862234943E-3</v>
      </c>
      <c r="P661" s="40">
        <v>3.5702763738036429E-2</v>
      </c>
      <c r="Q661" s="40">
        <v>2.8797027403622798E-2</v>
      </c>
      <c r="S661" s="136">
        <v>3.4437086089999999E-2</v>
      </c>
      <c r="T661" s="136">
        <v>3.0612244899999998E-2</v>
      </c>
      <c r="U661" s="136">
        <v>4.1546820070000002E-3</v>
      </c>
    </row>
    <row r="662" spans="3:21" ht="16.2" thickBot="1" x14ac:dyDescent="0.35">
      <c r="C662" s="136">
        <v>1.8221742820000001E-2</v>
      </c>
      <c r="D662" s="136">
        <v>2.7748065190000001E-2</v>
      </c>
      <c r="E662" s="136">
        <v>2.7748065190000001E-2</v>
      </c>
      <c r="F662" s="223"/>
      <c r="G662" s="136">
        <v>5.2844812399999999E-4</v>
      </c>
      <c r="H662" s="136">
        <v>-7.4415308289999997E-3</v>
      </c>
      <c r="I662" s="136">
        <v>-1.010452962E-2</v>
      </c>
      <c r="J662" s="223"/>
      <c r="K662" s="136">
        <v>-4.8115023209999996E-3</v>
      </c>
      <c r="L662" s="136">
        <v>1.5314299280000001E-2</v>
      </c>
      <c r="M662" s="136">
        <v>4.6308052119999998E-2</v>
      </c>
      <c r="N662" s="133"/>
      <c r="O662" s="40">
        <v>2.2080340516094706E-2</v>
      </c>
      <c r="P662" s="40">
        <v>3.9975080469317768E-2</v>
      </c>
      <c r="Q662" s="40">
        <v>1.1286681715575621E-2</v>
      </c>
      <c r="S662" s="136">
        <v>3.9692701660000003E-2</v>
      </c>
      <c r="T662" s="136">
        <v>9.600960096E-3</v>
      </c>
      <c r="U662" s="136">
        <v>3.5646085299999998E-2</v>
      </c>
    </row>
    <row r="663" spans="3:21" ht="16.2" thickBot="1" x14ac:dyDescent="0.35">
      <c r="C663" s="136">
        <v>1.172865196E-3</v>
      </c>
      <c r="D663" s="136">
        <v>-3.5569976740000002E-2</v>
      </c>
      <c r="E663" s="136">
        <v>-3.5569976740000002E-2</v>
      </c>
      <c r="F663" s="223"/>
      <c r="G663" s="136">
        <v>1.4084507039999999E-2</v>
      </c>
      <c r="H663" s="136">
        <v>6.0692609780000004E-3</v>
      </c>
      <c r="I663" s="136">
        <v>1.16156283E-2</v>
      </c>
      <c r="J663" s="223"/>
      <c r="K663" s="136">
        <v>-4.8347648029999999E-3</v>
      </c>
      <c r="L663" s="136">
        <v>3.7415960250000001E-3</v>
      </c>
      <c r="M663" s="136">
        <v>-2.3246902539999999E-2</v>
      </c>
      <c r="N663" s="133"/>
      <c r="O663" s="40">
        <v>-2.9151483602290001E-3</v>
      </c>
      <c r="P663" s="40">
        <v>4.3929712460063955E-2</v>
      </c>
      <c r="Q663" s="40">
        <v>3.4374999999999947E-2</v>
      </c>
      <c r="S663" s="136">
        <v>1.97044335E-2</v>
      </c>
      <c r="T663" s="136">
        <v>-8.3209509659999993E-3</v>
      </c>
      <c r="U663" s="136">
        <v>-1.459741856E-2</v>
      </c>
    </row>
    <row r="664" spans="3:21" ht="16.2" thickBot="1" x14ac:dyDescent="0.35">
      <c r="C664" s="136">
        <v>-2.290076336E-2</v>
      </c>
      <c r="D664" s="136">
        <v>-1.6885672569999999E-2</v>
      </c>
      <c r="E664" s="136">
        <v>-1.6885672569999999E-2</v>
      </c>
      <c r="F664" s="223"/>
      <c r="G664" s="136">
        <v>-1.163194444E-2</v>
      </c>
      <c r="H664" s="136">
        <v>2.022711143E-2</v>
      </c>
      <c r="I664" s="136">
        <v>-3.4794711200000002E-4</v>
      </c>
      <c r="J664" s="223"/>
      <c r="K664" s="136">
        <v>1.0573845449999999E-2</v>
      </c>
      <c r="L664" s="136">
        <v>-8.5036985259999993E-3</v>
      </c>
      <c r="M664" s="136">
        <v>1.026546358E-2</v>
      </c>
      <c r="N664" s="133"/>
      <c r="O664" s="40">
        <v>-5.2730500156625958E-3</v>
      </c>
      <c r="P664" s="40">
        <v>-2.7830910482019858E-2</v>
      </c>
      <c r="Q664" s="40">
        <v>-2.5032369443245505E-2</v>
      </c>
      <c r="S664" s="136">
        <v>-3.0193236709999999E-3</v>
      </c>
      <c r="T664" s="136">
        <v>-2.3973629010000001E-2</v>
      </c>
      <c r="U664" s="136">
        <v>-3.009511929E-2</v>
      </c>
    </row>
    <row r="665" spans="3:21" ht="16.2" thickBot="1" x14ac:dyDescent="0.35">
      <c r="C665" s="136">
        <v>-1.8989789600000001E-2</v>
      </c>
      <c r="D665" s="136">
        <v>2.156647511E-2</v>
      </c>
      <c r="E665" s="136">
        <v>2.156647511E-2</v>
      </c>
      <c r="F665" s="223"/>
      <c r="G665" s="136">
        <v>-6.4992095560000001E-3</v>
      </c>
      <c r="H665" s="136">
        <v>-9.043478261E-3</v>
      </c>
      <c r="I665" s="136">
        <v>-4.872955099E-3</v>
      </c>
      <c r="J665" s="223"/>
      <c r="K665" s="136">
        <v>-1.577965047E-2</v>
      </c>
      <c r="L665" s="136">
        <v>-3.8183633910000001E-3</v>
      </c>
      <c r="M665" s="136">
        <v>-3.3590058899999997E-2</v>
      </c>
      <c r="N665" s="133"/>
      <c r="O665" s="40">
        <v>2.6767438198709581E-3</v>
      </c>
      <c r="P665" s="40">
        <v>-3.1480570585342583E-3</v>
      </c>
      <c r="Q665" s="40">
        <v>-1.5493581230633022E-2</v>
      </c>
      <c r="S665" s="136">
        <v>2.180496669E-2</v>
      </c>
      <c r="T665" s="136">
        <v>-1.842186061E-2</v>
      </c>
      <c r="U665" s="136">
        <v>-1.768488746E-3</v>
      </c>
    </row>
    <row r="666" spans="3:21" ht="16.2" thickBot="1" x14ac:dyDescent="0.35">
      <c r="C666" s="136">
        <v>1.4113936529999999E-2</v>
      </c>
      <c r="D666" s="136">
        <v>-1.0239555020000001E-2</v>
      </c>
      <c r="E666" s="136">
        <v>-1.0239555020000001E-2</v>
      </c>
      <c r="F666" s="223"/>
      <c r="G666" s="136">
        <v>-6.3649222069999999E-3</v>
      </c>
      <c r="H666" s="136">
        <v>-1.2636012639999999E-2</v>
      </c>
      <c r="I666" s="136">
        <v>-1.7138859740000002E-2</v>
      </c>
      <c r="J666" s="223"/>
      <c r="K666" s="136">
        <v>-1.4538558789999999E-2</v>
      </c>
      <c r="L666" s="136">
        <v>0</v>
      </c>
      <c r="M666" s="136">
        <v>-1.004553978E-2</v>
      </c>
      <c r="N666" s="133"/>
      <c r="O666" s="40">
        <v>-2.8789782244556111E-3</v>
      </c>
      <c r="P666" s="40">
        <v>-3.4540609888482612E-3</v>
      </c>
      <c r="Q666" s="40">
        <v>5.8453237410071171E-3</v>
      </c>
      <c r="S666" s="136">
        <v>2.0746887970000002E-3</v>
      </c>
      <c r="T666" s="136">
        <v>-1.4388489210000001E-2</v>
      </c>
      <c r="U666" s="136">
        <v>-5.3148655179999999E-3</v>
      </c>
    </row>
    <row r="667" spans="3:21" ht="16.2" thickBot="1" x14ac:dyDescent="0.35">
      <c r="C667" s="136">
        <v>-1.360650002E-2</v>
      </c>
      <c r="D667" s="136">
        <v>-9.7707388719999993E-3</v>
      </c>
      <c r="E667" s="136">
        <v>-9.7707388719999993E-3</v>
      </c>
      <c r="F667" s="223"/>
      <c r="G667" s="136">
        <v>-5.8185053379999997E-2</v>
      </c>
      <c r="H667" s="136">
        <v>1.421969428E-2</v>
      </c>
      <c r="I667" s="136">
        <v>2.1352313170000001E-3</v>
      </c>
      <c r="J667" s="223"/>
      <c r="K667" s="136">
        <v>-4.198495539E-3</v>
      </c>
      <c r="L667" s="136">
        <v>-1.6865196369999998E-2</v>
      </c>
      <c r="M667" s="136">
        <v>-2.7059937759999998E-3</v>
      </c>
      <c r="N667" s="133"/>
      <c r="O667" s="40">
        <v>5.8270775368785286E-3</v>
      </c>
      <c r="P667" s="40">
        <v>6.4369182016239994E-3</v>
      </c>
      <c r="Q667" s="40">
        <v>-1.2516763522574801E-2</v>
      </c>
      <c r="S667" s="136">
        <v>-4.3774031349999999E-2</v>
      </c>
      <c r="T667" s="136">
        <v>-7.6166296410000002E-3</v>
      </c>
      <c r="U667" s="136">
        <v>7.124352332E-3</v>
      </c>
    </row>
    <row r="668" spans="3:21" ht="16.2" thickBot="1" x14ac:dyDescent="0.35">
      <c r="C668" s="136">
        <v>6.7788594170000004E-3</v>
      </c>
      <c r="D668" s="136">
        <v>-3.095575906E-3</v>
      </c>
      <c r="E668" s="136">
        <v>-3.095575906E-3</v>
      </c>
      <c r="F668" s="223"/>
      <c r="G668" s="136">
        <v>-8.0672586429999998E-2</v>
      </c>
      <c r="H668" s="136">
        <v>-1.3669821239999999E-2</v>
      </c>
      <c r="I668" s="136">
        <v>-1.1008522729999999E-2</v>
      </c>
      <c r="J668" s="223"/>
      <c r="K668" s="136">
        <v>-1.6630555719999999E-2</v>
      </c>
      <c r="L668" s="136">
        <v>9.0571017269999998E-3</v>
      </c>
      <c r="M668" s="136">
        <v>-1.478768145E-2</v>
      </c>
      <c r="N668" s="133"/>
      <c r="O668" s="40">
        <v>-7.6200417536533968E-3</v>
      </c>
      <c r="P668" s="40">
        <v>1.2889894716127151E-2</v>
      </c>
      <c r="Q668" s="40">
        <v>1.1317338162064282E-2</v>
      </c>
      <c r="S668" s="136">
        <v>1.9177234769999999E-2</v>
      </c>
      <c r="T668" s="136">
        <v>2.590342181E-2</v>
      </c>
      <c r="U668" s="136">
        <v>-4.8713826369999998E-2</v>
      </c>
    </row>
    <row r="669" spans="3:21" ht="16.2" thickBot="1" x14ac:dyDescent="0.35">
      <c r="C669" s="136">
        <v>7.0620473670000003E-2</v>
      </c>
      <c r="D669" s="136">
        <v>1.261482727E-2</v>
      </c>
      <c r="E669" s="136">
        <v>1.261482727E-2</v>
      </c>
      <c r="F669" s="223"/>
      <c r="G669" s="136">
        <v>-4.5211672830000001E-2</v>
      </c>
      <c r="H669" s="136">
        <v>1.1727078889999999E-2</v>
      </c>
      <c r="I669" s="136">
        <v>3.2315978459999999E-2</v>
      </c>
      <c r="J669" s="223"/>
      <c r="K669" s="136">
        <v>-1.30411481E-2</v>
      </c>
      <c r="L669" s="136">
        <v>-1.48606075E-3</v>
      </c>
      <c r="M669" s="136">
        <v>1.246213164E-2</v>
      </c>
      <c r="N669" s="133"/>
      <c r="O669" s="40">
        <v>-1.0939307878405481E-2</v>
      </c>
      <c r="P669" s="40">
        <v>1.2628715756751064E-3</v>
      </c>
      <c r="Q669" s="40">
        <v>-4.4762757385854966E-3</v>
      </c>
      <c r="S669" s="136">
        <v>-2.003034901E-2</v>
      </c>
      <c r="T669" s="136">
        <v>-2.4625935160000001E-2</v>
      </c>
      <c r="U669" s="136">
        <v>-2.484367078E-2</v>
      </c>
    </row>
    <row r="670" spans="3:21" ht="16.2" thickBot="1" x14ac:dyDescent="0.35">
      <c r="C670" s="136">
        <v>-5.7771764959999999E-3</v>
      </c>
      <c r="D670" s="136">
        <v>-1.9165655149999999E-2</v>
      </c>
      <c r="E670" s="136">
        <v>-1.9165655149999999E-2</v>
      </c>
      <c r="F670" s="223"/>
      <c r="G670" s="136">
        <v>3.938872148E-2</v>
      </c>
      <c r="H670" s="136">
        <v>1.404987706E-2</v>
      </c>
      <c r="I670" s="136">
        <v>-8.3478260870000001E-3</v>
      </c>
      <c r="J670" s="223"/>
      <c r="K670" s="136">
        <v>2.666827561E-2</v>
      </c>
      <c r="L670" s="136">
        <v>1.2977735440000001E-2</v>
      </c>
      <c r="M670" s="136">
        <v>8.8405304319999992E-3</v>
      </c>
      <c r="N670" s="133"/>
      <c r="O670" s="40">
        <v>3.5626927576305678E-3</v>
      </c>
      <c r="P670" s="40">
        <v>-6.7915009217035865E-3</v>
      </c>
      <c r="Q670" s="40">
        <v>1.6636690647481963E-2</v>
      </c>
      <c r="S670" s="136">
        <v>-8.0520284920000008E-3</v>
      </c>
      <c r="T670" s="136">
        <v>-3.5155001600000002E-3</v>
      </c>
      <c r="U670" s="136">
        <v>-3.9861351820000002E-3</v>
      </c>
    </row>
    <row r="671" spans="3:21" ht="16.2" thickBot="1" x14ac:dyDescent="0.35">
      <c r="C671" s="136">
        <v>-3.4423154720000002E-2</v>
      </c>
      <c r="D671" s="136">
        <v>-1.237543151E-2</v>
      </c>
      <c r="E671" s="136">
        <v>-1.237543151E-2</v>
      </c>
      <c r="F671" s="223"/>
      <c r="G671" s="136">
        <v>7.2478774070000003E-3</v>
      </c>
      <c r="H671" s="136">
        <v>2.2514721160000001E-2</v>
      </c>
      <c r="I671" s="136">
        <v>-2.2448263770000001E-2</v>
      </c>
      <c r="J671" s="223"/>
      <c r="K671" s="136">
        <v>-6.5232722140000001E-3</v>
      </c>
      <c r="L671" s="136">
        <v>-4.7014574520000001E-4</v>
      </c>
      <c r="M671" s="136">
        <v>2.8311425679999999E-3</v>
      </c>
      <c r="N671" s="133"/>
      <c r="O671" s="40">
        <v>4.9276744555714269E-3</v>
      </c>
      <c r="P671" s="40">
        <v>1.9536973722769232E-3</v>
      </c>
      <c r="Q671" s="40">
        <v>-1.8575851393188805E-2</v>
      </c>
      <c r="S671" s="136">
        <v>0</v>
      </c>
      <c r="T671" s="136">
        <v>2.5657472739999999E-3</v>
      </c>
      <c r="U671" s="136">
        <v>-1.7226378979999998E-2</v>
      </c>
    </row>
    <row r="672" spans="3:21" ht="16.2" thickBot="1" x14ac:dyDescent="0.35">
      <c r="C672" s="136">
        <v>-7.4271567320000004E-3</v>
      </c>
      <c r="D672" s="136">
        <v>-1.5696102350000001E-2</v>
      </c>
      <c r="E672" s="136">
        <v>-1.5696102350000001E-2</v>
      </c>
      <c r="F672" s="223"/>
      <c r="G672" s="136">
        <v>-3.3100328950000001E-2</v>
      </c>
      <c r="H672" s="136">
        <v>-1.0162601629999999E-3</v>
      </c>
      <c r="I672" s="136">
        <v>1.11230714E-2</v>
      </c>
      <c r="J672" s="223"/>
      <c r="K672" s="136">
        <v>-2.4253179529999998E-3</v>
      </c>
      <c r="L672" s="136">
        <v>-1.7991533399999999E-2</v>
      </c>
      <c r="M672" s="136">
        <v>-3.3272837270000001E-2</v>
      </c>
      <c r="N672" s="133"/>
      <c r="O672" s="40">
        <v>1.2337867763366072E-2</v>
      </c>
      <c r="P672" s="40">
        <v>-3.6072925806765171E-3</v>
      </c>
      <c r="Q672" s="40">
        <v>9.0130689499769547E-4</v>
      </c>
      <c r="S672" s="136">
        <v>-4.7455510460000003E-2</v>
      </c>
      <c r="T672" s="136">
        <v>-8.9571337170000001E-3</v>
      </c>
      <c r="U672" s="136">
        <v>4.7804532580000003E-3</v>
      </c>
    </row>
    <row r="673" spans="3:21" ht="16.2" thickBot="1" x14ac:dyDescent="0.35">
      <c r="C673" s="136">
        <v>8.3653108209999997E-3</v>
      </c>
      <c r="D673" s="136">
        <v>2.3450586259999998E-3</v>
      </c>
      <c r="E673" s="136">
        <v>2.3450586259999998E-3</v>
      </c>
      <c r="F673" s="223"/>
      <c r="G673" s="136">
        <v>3.444609824E-2</v>
      </c>
      <c r="H673" s="136">
        <v>-1.695489997E-3</v>
      </c>
      <c r="I673" s="136">
        <v>3.5486160400000002E-4</v>
      </c>
      <c r="J673" s="223"/>
      <c r="K673" s="136">
        <v>-1.5713946869999999E-2</v>
      </c>
      <c r="L673" s="136">
        <v>1.4369536579999999E-3</v>
      </c>
      <c r="M673" s="136">
        <v>1.501877347E-2</v>
      </c>
      <c r="N673" s="133"/>
      <c r="O673" s="40">
        <v>-9.3749999999999997E-3</v>
      </c>
      <c r="P673" s="40">
        <v>9.0019569471624424E-3</v>
      </c>
      <c r="Q673" s="40">
        <v>6.7537145429986496E-3</v>
      </c>
      <c r="S673" s="136">
        <v>1.442150115E-2</v>
      </c>
      <c r="T673" s="136">
        <v>7.7469335050000003E-3</v>
      </c>
      <c r="U673" s="136">
        <v>-1.9383259909999999E-2</v>
      </c>
    </row>
    <row r="674" spans="3:21" ht="16.2" thickBot="1" x14ac:dyDescent="0.35">
      <c r="C674" s="136">
        <v>-8.4100768699999998E-3</v>
      </c>
      <c r="D674" s="136">
        <v>-1.417112299E-2</v>
      </c>
      <c r="E674" s="136">
        <v>-1.417112299E-2</v>
      </c>
      <c r="F674" s="223"/>
      <c r="G674" s="136">
        <v>-4.7276464540000002E-3</v>
      </c>
      <c r="H674" s="136">
        <v>-9.5108695649999998E-3</v>
      </c>
      <c r="I674" s="136">
        <v>-1.418942888E-3</v>
      </c>
      <c r="J674" s="223"/>
      <c r="K674" s="136">
        <v>-6.3859268629999997E-3</v>
      </c>
      <c r="L674" s="136">
        <v>-1.00442425E-2</v>
      </c>
      <c r="M674" s="136">
        <v>3.7676394029999998E-3</v>
      </c>
      <c r="N674" s="133"/>
      <c r="O674" s="40">
        <v>6.9242902208201923E-2</v>
      </c>
      <c r="P674" s="40">
        <v>6.2063615205585777E-3</v>
      </c>
      <c r="Q674" s="40">
        <v>-7.6028622540249939E-3</v>
      </c>
      <c r="S674" s="136">
        <v>8.4006462040000004E-3</v>
      </c>
      <c r="T674" s="136">
        <v>-4.163997438E-3</v>
      </c>
      <c r="U674" s="136">
        <v>-1.6352201260000001E-2</v>
      </c>
    </row>
    <row r="675" spans="3:21" ht="16.2" thickBot="1" x14ac:dyDescent="0.35">
      <c r="C675" s="136">
        <v>-2.4484783360000002E-2</v>
      </c>
      <c r="D675" s="136">
        <v>-5.5329536210000002E-2</v>
      </c>
      <c r="E675" s="136">
        <v>-5.5329536210000002E-2</v>
      </c>
      <c r="F675" s="223"/>
      <c r="G675" s="136">
        <v>-3.2011565470000003E-2</v>
      </c>
      <c r="H675" s="136">
        <v>3.4293552809999998E-4</v>
      </c>
      <c r="I675" s="136">
        <v>1.4209591469999999E-3</v>
      </c>
      <c r="J675" s="223"/>
      <c r="K675" s="136">
        <v>-2.0614806279999998E-2</v>
      </c>
      <c r="L675" s="136">
        <v>-1.7151829930000001E-2</v>
      </c>
      <c r="M675" s="136">
        <v>1.699310721E-2</v>
      </c>
      <c r="N675" s="133"/>
      <c r="O675" s="40">
        <v>-8.2116339676452012E-3</v>
      </c>
      <c r="P675" s="40">
        <v>9.6376252891282104E-4</v>
      </c>
      <c r="Q675" s="40">
        <v>-1.3970256872465048E-2</v>
      </c>
      <c r="S675" s="136">
        <v>4.710028837E-2</v>
      </c>
      <c r="T675" s="136">
        <v>-1.608234159E-2</v>
      </c>
      <c r="U675" s="136">
        <v>6.1198392400000003E-2</v>
      </c>
    </row>
    <row r="676" spans="3:21" ht="16.2" thickBot="1" x14ac:dyDescent="0.35">
      <c r="C676" s="136">
        <v>-4.2487902749999999E-3</v>
      </c>
      <c r="D676" s="136">
        <v>-3.8472581110000001E-2</v>
      </c>
      <c r="E676" s="136">
        <v>-3.8472581110000001E-2</v>
      </c>
      <c r="F676" s="223"/>
      <c r="G676" s="136">
        <v>-1.8988692129999998E-2</v>
      </c>
      <c r="H676" s="136">
        <v>-1.611244429E-2</v>
      </c>
      <c r="I676" s="136">
        <v>-1.6672578930000001E-2</v>
      </c>
      <c r="J676" s="223"/>
      <c r="K676" s="136">
        <v>-9.5957407289999994E-3</v>
      </c>
      <c r="L676" s="136">
        <v>-7.8038589160000001E-3</v>
      </c>
      <c r="M676" s="136">
        <v>-1.9460475099999999E-2</v>
      </c>
      <c r="N676" s="133"/>
      <c r="O676" s="40">
        <v>-4.0257808626673303E-2</v>
      </c>
      <c r="P676" s="40">
        <v>-2.3878297708453726E-2</v>
      </c>
      <c r="Q676" s="40">
        <v>-1.5996343692870202E-2</v>
      </c>
      <c r="S676" s="136">
        <v>-2.447980416E-2</v>
      </c>
      <c r="T676" s="136">
        <v>-3.2690421710000001E-2</v>
      </c>
      <c r="U676" s="136">
        <v>-5.6119814079999997E-2</v>
      </c>
    </row>
    <row r="677" spans="3:21" ht="16.2" thickBot="1" x14ac:dyDescent="0.35">
      <c r="C677" s="136">
        <v>-4.4012484689999999E-2</v>
      </c>
      <c r="D677" s="136">
        <v>-6.5467303670000004E-2</v>
      </c>
      <c r="E677" s="136">
        <v>-6.5467303670000004E-2</v>
      </c>
      <c r="F677" s="223"/>
      <c r="G677" s="136">
        <v>-4.2627229230000001E-2</v>
      </c>
      <c r="H677" s="136">
        <v>-8.7108013939999999E-3</v>
      </c>
      <c r="I677" s="136">
        <v>-3.1024531019999999E-2</v>
      </c>
      <c r="J677" s="223"/>
      <c r="K677" s="136">
        <v>-2.669083635E-2</v>
      </c>
      <c r="L677" s="136">
        <v>-3.6663157240000001E-2</v>
      </c>
      <c r="M677" s="136">
        <v>-3.1891595949999997E-2</v>
      </c>
      <c r="N677" s="133"/>
      <c r="O677" s="40">
        <v>-1.8906911871061013E-2</v>
      </c>
      <c r="P677" s="40">
        <v>-2.9591635431051491E-2</v>
      </c>
      <c r="Q677" s="40">
        <v>-5.0162563864375342E-2</v>
      </c>
      <c r="S677" s="136">
        <v>-8.0614805519999999E-2</v>
      </c>
      <c r="T677" s="136">
        <v>-3.1091584990000001E-2</v>
      </c>
      <c r="U677" s="136">
        <v>-5.2708371330000003E-2</v>
      </c>
    </row>
    <row r="678" spans="3:21" ht="16.2" thickBot="1" x14ac:dyDescent="0.35">
      <c r="C678" s="136">
        <v>2.847460429E-2</v>
      </c>
      <c r="D678" s="136">
        <v>8.0437734639999994E-2</v>
      </c>
      <c r="E678" s="136">
        <v>8.0437734639999994E-2</v>
      </c>
      <c r="F678" s="223"/>
      <c r="G678" s="136">
        <v>1.1812812359999999E-2</v>
      </c>
      <c r="H678" s="136">
        <v>-1.7223198589999999E-2</v>
      </c>
      <c r="I678" s="136">
        <v>-4.9143708119999997E-2</v>
      </c>
      <c r="J678" s="223"/>
      <c r="K678" s="136">
        <v>-1.48352707E-2</v>
      </c>
      <c r="L678" s="136">
        <v>1.12504018E-2</v>
      </c>
      <c r="M678" s="136">
        <v>2.8276544610000001E-3</v>
      </c>
      <c r="N678" s="133"/>
      <c r="O678" s="40">
        <v>-2.5852990732940256E-2</v>
      </c>
      <c r="P678" s="40">
        <v>-6.2411059158365527E-2</v>
      </c>
      <c r="Q678" s="40">
        <v>2.6894865525672371E-2</v>
      </c>
      <c r="S678" s="136">
        <v>5.1518253159999999E-2</v>
      </c>
      <c r="T678" s="136">
        <v>3.034530869E-2</v>
      </c>
      <c r="U678" s="136">
        <v>-7.4894108589999994E-2</v>
      </c>
    </row>
    <row r="679" spans="3:21" ht="16.2" thickBot="1" x14ac:dyDescent="0.35">
      <c r="C679" s="136">
        <v>2.141766455E-2</v>
      </c>
      <c r="D679" s="136">
        <v>1.8852580220000002E-2</v>
      </c>
      <c r="E679" s="136">
        <v>1.8852580220000002E-2</v>
      </c>
      <c r="F679" s="223"/>
      <c r="G679" s="136">
        <v>8.4193982939999995E-2</v>
      </c>
      <c r="H679" s="136">
        <v>1.072961373E-2</v>
      </c>
      <c r="I679" s="136">
        <v>2.5058731399999999E-2</v>
      </c>
      <c r="J679" s="223"/>
      <c r="K679" s="136">
        <v>6.5580182530000003E-2</v>
      </c>
      <c r="L679" s="136">
        <v>1.4303877939999999E-2</v>
      </c>
      <c r="M679" s="136">
        <v>6.3442830959999997E-3</v>
      </c>
      <c r="N679" s="133"/>
      <c r="O679" s="40">
        <v>2.7566077509324559E-3</v>
      </c>
      <c r="P679" s="40">
        <v>1.9839549002601892E-2</v>
      </c>
      <c r="Q679" s="40">
        <v>5.8571428571428628E-2</v>
      </c>
      <c r="S679" s="136">
        <v>4.5425048670000003E-2</v>
      </c>
      <c r="T679" s="136">
        <v>7.7860528100000001E-3</v>
      </c>
      <c r="U679" s="136">
        <v>8.8033298649999994E-2</v>
      </c>
    </row>
    <row r="680" spans="3:21" ht="16.2" thickBot="1" x14ac:dyDescent="0.35">
      <c r="C680" s="136">
        <v>-1.302175538E-2</v>
      </c>
      <c r="D680" s="136">
        <v>1.1610187940000001E-2</v>
      </c>
      <c r="E680" s="136">
        <v>1.1610187940000001E-2</v>
      </c>
      <c r="F680" s="223"/>
      <c r="G680" s="136">
        <v>-3.520397598E-3</v>
      </c>
      <c r="H680" s="136">
        <v>2.4769992920000001E-2</v>
      </c>
      <c r="I680" s="136">
        <v>5.3093964860000002E-2</v>
      </c>
      <c r="J680" s="223"/>
      <c r="K680" s="136">
        <v>-1.480484522E-2</v>
      </c>
      <c r="L680" s="136">
        <v>0</v>
      </c>
      <c r="M680" s="136">
        <v>1.8212384420000002E-2</v>
      </c>
      <c r="N680" s="133"/>
      <c r="O680" s="40">
        <v>5.3363518758085378E-2</v>
      </c>
      <c r="P680" s="40">
        <v>8.4617837780376404E-2</v>
      </c>
      <c r="Q680" s="40">
        <v>-1.034637876743145E-2</v>
      </c>
      <c r="S680" s="136">
        <v>1.9863438859999999E-2</v>
      </c>
      <c r="T680" s="136">
        <v>1.0077258990000001E-2</v>
      </c>
      <c r="U680" s="136">
        <v>6.8668706960000006E-2</v>
      </c>
    </row>
    <row r="681" spans="3:21" ht="16.2" thickBot="1" x14ac:dyDescent="0.35">
      <c r="C681" s="136">
        <v>4.1454081630000004E-3</v>
      </c>
      <c r="D681" s="136">
        <v>7.5317409080000002E-3</v>
      </c>
      <c r="E681" s="136">
        <v>7.5317409080000002E-3</v>
      </c>
      <c r="F681" s="223"/>
      <c r="G681" s="136">
        <v>4.5719035739999999E-3</v>
      </c>
      <c r="H681" s="136">
        <v>-6.2154696130000001E-3</v>
      </c>
      <c r="I681" s="136">
        <v>-7.2542618790000001E-3</v>
      </c>
      <c r="J681" s="223"/>
      <c r="K681" s="136">
        <v>-7.2031793340000001E-3</v>
      </c>
      <c r="L681" s="136">
        <v>3.3845189600000001E-3</v>
      </c>
      <c r="M681" s="136">
        <v>-1.066318107E-2</v>
      </c>
      <c r="N681" s="133"/>
      <c r="O681" s="40">
        <v>5.9871046975744783E-3</v>
      </c>
      <c r="P681" s="40">
        <v>-2.9893168675879614E-2</v>
      </c>
      <c r="Q681" s="40">
        <v>1.5909090909090907E-2</v>
      </c>
      <c r="S681" s="136">
        <v>1.125989044E-2</v>
      </c>
      <c r="T681" s="136">
        <v>1.662786831E-3</v>
      </c>
      <c r="U681" s="136">
        <v>2.738500089E-2</v>
      </c>
    </row>
    <row r="682" spans="3:21" ht="16.2" thickBot="1" x14ac:dyDescent="0.35">
      <c r="C682" s="136">
        <v>1.1789456970000001E-2</v>
      </c>
      <c r="D682" s="136">
        <v>1.3669372060000001E-2</v>
      </c>
      <c r="E682" s="136">
        <v>1.3669372060000001E-2</v>
      </c>
      <c r="F682" s="223"/>
      <c r="G682" s="136">
        <v>-2.0686801819999999E-4</v>
      </c>
      <c r="H682" s="136">
        <v>5.2119527449999998E-3</v>
      </c>
      <c r="I682" s="136">
        <v>-8.4033613450000006E-3</v>
      </c>
      <c r="J682" s="223"/>
      <c r="K682" s="136">
        <v>3.3149862400000001E-3</v>
      </c>
      <c r="L682" s="136">
        <v>-7.4957836220000001E-4</v>
      </c>
      <c r="M682" s="136">
        <v>2.531117447E-2</v>
      </c>
      <c r="N682" s="133"/>
      <c r="O682" s="40">
        <v>1.7193143089679005E-2</v>
      </c>
      <c r="P682" s="40">
        <v>9.5978985653667696E-3</v>
      </c>
      <c r="Q682" s="40">
        <v>8.0536912751678364E-3</v>
      </c>
      <c r="S682" s="136">
        <v>9.0279867590000004E-4</v>
      </c>
      <c r="T682" s="136">
        <v>2.9880478089999999E-2</v>
      </c>
      <c r="U682" s="136">
        <v>-5.2264808359999996E-3</v>
      </c>
    </row>
    <row r="683" spans="3:21" ht="16.2" thickBot="1" x14ac:dyDescent="0.35">
      <c r="C683" s="136">
        <v>3.3818509949999999E-2</v>
      </c>
      <c r="D683" s="136">
        <v>-1.9946621719999998E-2</v>
      </c>
      <c r="E683" s="136">
        <v>-1.9946621719999998E-2</v>
      </c>
      <c r="F683" s="223"/>
      <c r="G683" s="136">
        <v>-1.44837575E-3</v>
      </c>
      <c r="H683" s="136">
        <v>1.4517801590000001E-2</v>
      </c>
      <c r="I683" s="136">
        <v>1.215917465E-2</v>
      </c>
      <c r="J683" s="223"/>
      <c r="K683" s="136">
        <v>-4.1144567050000001E-3</v>
      </c>
      <c r="L683" s="136">
        <v>3.5006563729999998E-3</v>
      </c>
      <c r="M683" s="136">
        <v>1.3563919970000001E-4</v>
      </c>
      <c r="N683" s="133"/>
      <c r="O683" s="40">
        <v>1.2751912786918037E-2</v>
      </c>
      <c r="P683" s="40">
        <v>4.2729910937656317E-2</v>
      </c>
      <c r="Q683" s="40">
        <v>5.8588548601864125E-2</v>
      </c>
      <c r="S683" s="136">
        <v>2.0444978950000001E-2</v>
      </c>
      <c r="T683" s="136">
        <v>1.2894906509999999E-3</v>
      </c>
      <c r="U683" s="136">
        <v>3.0823117340000001E-2</v>
      </c>
    </row>
    <row r="684" spans="3:21" ht="16.2" thickBot="1" x14ac:dyDescent="0.35">
      <c r="C684" s="136">
        <v>1.4079162080000001E-2</v>
      </c>
      <c r="D684" s="136">
        <v>1.218288663E-3</v>
      </c>
      <c r="E684" s="136">
        <v>1.218288663E-3</v>
      </c>
      <c r="F684" s="223"/>
      <c r="G684" s="136">
        <v>-1.01533361E-2</v>
      </c>
      <c r="H684" s="136">
        <v>2.5212947190000001E-2</v>
      </c>
      <c r="I684" s="136">
        <v>2.6938478339999999E-2</v>
      </c>
      <c r="J684" s="223"/>
      <c r="K684" s="136">
        <v>4.2566510169999997E-3</v>
      </c>
      <c r="L684" s="136">
        <v>7.0391827069999999E-3</v>
      </c>
      <c r="M684" s="136">
        <v>-9.968129111E-3</v>
      </c>
      <c r="N684" s="133"/>
      <c r="O684" s="40">
        <v>3.7082757258542431E-2</v>
      </c>
      <c r="P684" s="40">
        <v>6.8426103646832964E-2</v>
      </c>
      <c r="Q684" s="40">
        <v>-6.7085953878406471E-3</v>
      </c>
      <c r="S684" s="136">
        <v>-1.7678255750000001E-3</v>
      </c>
      <c r="T684" s="136">
        <v>-9.3367675470000001E-3</v>
      </c>
      <c r="U684" s="136">
        <v>1.1892626569999999E-3</v>
      </c>
    </row>
    <row r="685" spans="3:21" ht="16.2" thickBot="1" x14ac:dyDescent="0.35">
      <c r="C685" s="136">
        <v>-1.90853978E-3</v>
      </c>
      <c r="D685" s="136">
        <v>-1.5102712759999999E-2</v>
      </c>
      <c r="E685" s="136">
        <v>-1.5102712759999999E-2</v>
      </c>
      <c r="F685" s="223"/>
      <c r="G685" s="136">
        <v>-2.1142976760000001E-2</v>
      </c>
      <c r="H685" s="136">
        <v>-5.9820538380000003E-3</v>
      </c>
      <c r="I685" s="136">
        <v>-9.9255583130000002E-3</v>
      </c>
      <c r="J685" s="223"/>
      <c r="K685" s="136">
        <v>-9.038209811E-3</v>
      </c>
      <c r="L685" s="136">
        <v>-3.031052827E-3</v>
      </c>
      <c r="M685" s="136">
        <v>-1.3287671230000001E-2</v>
      </c>
      <c r="N685" s="133"/>
      <c r="O685" s="40">
        <v>4.0232347759843828E-2</v>
      </c>
      <c r="P685" s="40">
        <v>3.5929219437708226E-3</v>
      </c>
      <c r="Q685" s="40">
        <v>-2.2794428028704117E-2</v>
      </c>
      <c r="S685" s="136">
        <v>-8.8547815819999993E-3</v>
      </c>
      <c r="T685" s="136">
        <v>-2.7299317520000001E-2</v>
      </c>
      <c r="U685" s="136">
        <v>-5.7695571020000003E-3</v>
      </c>
    </row>
    <row r="686" spans="3:21" ht="16.2" thickBot="1" x14ac:dyDescent="0.35">
      <c r="C686" s="136">
        <v>-5.2116531059999997E-3</v>
      </c>
      <c r="D686" s="136">
        <v>-5.813953488E-3</v>
      </c>
      <c r="E686" s="136">
        <v>-5.813953488E-3</v>
      </c>
      <c r="F686" s="223"/>
      <c r="G686" s="136">
        <v>-5.774165954E-3</v>
      </c>
      <c r="H686" s="136">
        <v>-2.20661986E-2</v>
      </c>
      <c r="I686" s="136">
        <v>2.864303616E-3</v>
      </c>
      <c r="J686" s="223"/>
      <c r="K686" s="136">
        <v>-2.9563467100000001E-3</v>
      </c>
      <c r="L686" s="136">
        <v>4.4673326300000002E-3</v>
      </c>
      <c r="M686" s="136">
        <v>-1.783978898E-2</v>
      </c>
      <c r="N686" s="133"/>
      <c r="O686" s="40">
        <v>-1.6935188575613328E-2</v>
      </c>
      <c r="P686" s="40">
        <v>-4.3587219189116656E-2</v>
      </c>
      <c r="Q686" s="40">
        <v>6.911447084233237E-3</v>
      </c>
      <c r="S686" s="136">
        <v>8.0405002980000004E-3</v>
      </c>
      <c r="T686" s="136">
        <v>6.6822586030000001E-4</v>
      </c>
      <c r="U686" s="136">
        <v>-2.3553507420000001E-2</v>
      </c>
    </row>
    <row r="687" spans="3:21" ht="16.2" thickBot="1" x14ac:dyDescent="0.35">
      <c r="C687" s="136">
        <v>0</v>
      </c>
      <c r="D687" s="136">
        <v>-1.133040936E-2</v>
      </c>
      <c r="E687" s="136">
        <v>-1.133040936E-2</v>
      </c>
      <c r="F687" s="223"/>
      <c r="G687" s="136">
        <v>-1.5917401590000001E-2</v>
      </c>
      <c r="H687" s="136">
        <v>1.7094017089999999E-3</v>
      </c>
      <c r="I687" s="136">
        <v>-1.6065690819999999E-2</v>
      </c>
      <c r="J687" s="223"/>
      <c r="K687" s="136">
        <v>9.4631253549999992E-3</v>
      </c>
      <c r="L687" s="136">
        <v>6.3005744639999996E-3</v>
      </c>
      <c r="M687" s="136">
        <v>-1.356986359E-2</v>
      </c>
      <c r="N687" s="133"/>
      <c r="O687" s="40">
        <v>2.0718875128037991E-2</v>
      </c>
      <c r="P687" s="40">
        <v>3.5747707280554063E-2</v>
      </c>
      <c r="Q687" s="40">
        <v>-7.7220077220076493E-3</v>
      </c>
      <c r="S687" s="136">
        <v>-2.5110782870000001E-2</v>
      </c>
      <c r="T687" s="136">
        <v>-1.3355592649999999E-2</v>
      </c>
      <c r="U687" s="136">
        <v>2.6219192450000001E-2</v>
      </c>
    </row>
    <row r="688" spans="3:21" ht="16.2" thickBot="1" x14ac:dyDescent="0.35">
      <c r="C688" s="136">
        <v>1.620684457E-2</v>
      </c>
      <c r="D688" s="136">
        <v>-3.0314232899999998E-3</v>
      </c>
      <c r="E688" s="136">
        <v>-3.0314232899999998E-3</v>
      </c>
      <c r="F688" s="223"/>
      <c r="G688" s="136">
        <v>3.4972677600000001E-3</v>
      </c>
      <c r="H688" s="136">
        <v>5.8020477819999998E-3</v>
      </c>
      <c r="I688" s="136">
        <v>-1.052249637E-2</v>
      </c>
      <c r="J688" s="223"/>
      <c r="K688" s="136">
        <v>-6.7495781509999998E-3</v>
      </c>
      <c r="L688" s="136">
        <v>6.8135780490000001E-3</v>
      </c>
      <c r="M688" s="136">
        <v>-1.8127104679999999E-2</v>
      </c>
      <c r="N688" s="133"/>
      <c r="O688" s="40">
        <v>-1.7196551566847726E-2</v>
      </c>
      <c r="P688" s="40">
        <v>-1.2739428984459801E-2</v>
      </c>
      <c r="Q688" s="40">
        <v>1.6428880242109738E-2</v>
      </c>
      <c r="S688" s="136">
        <v>-2.6969696969999998E-2</v>
      </c>
      <c r="T688" s="136">
        <v>5.4145516069999998E-3</v>
      </c>
      <c r="U688" s="136">
        <v>-8.5164367229999998E-4</v>
      </c>
    </row>
    <row r="689" spans="3:21" ht="16.2" thickBot="1" x14ac:dyDescent="0.35">
      <c r="C689" s="136">
        <v>8.9385060459999995E-3</v>
      </c>
      <c r="D689" s="136">
        <v>-4.7463660630000003E-3</v>
      </c>
      <c r="E689" s="136">
        <v>-4.7463660630000003E-3</v>
      </c>
      <c r="F689" s="223"/>
      <c r="G689" s="136">
        <v>-1.9167937270000001E-2</v>
      </c>
      <c r="H689" s="136">
        <v>5.4292500850000001E-3</v>
      </c>
      <c r="I689" s="136">
        <v>-2.5669233589999999E-3</v>
      </c>
      <c r="J689" s="223"/>
      <c r="K689" s="136">
        <v>-6.5437614039999996E-3</v>
      </c>
      <c r="L689" s="136">
        <v>7.13327643E-3</v>
      </c>
      <c r="M689" s="136">
        <v>3.0429071799999999E-2</v>
      </c>
      <c r="N689" s="133"/>
      <c r="O689" s="40">
        <v>-2.2370741668987199E-2</v>
      </c>
      <c r="P689" s="40">
        <v>-9.1516427198676969E-4</v>
      </c>
      <c r="Q689" s="40">
        <v>1.1059123777116098E-2</v>
      </c>
      <c r="S689" s="136">
        <v>1.276860791E-2</v>
      </c>
      <c r="T689" s="136">
        <v>1.009761023E-2</v>
      </c>
      <c r="U689" s="136">
        <v>1.4149335149999999E-2</v>
      </c>
    </row>
    <row r="690" spans="3:21" ht="16.2" thickBot="1" x14ac:dyDescent="0.35">
      <c r="C690" s="136">
        <v>4.19806639E-2</v>
      </c>
      <c r="D690" s="136">
        <v>-1.028315946E-2</v>
      </c>
      <c r="E690" s="136">
        <v>-1.028315946E-2</v>
      </c>
      <c r="F690" s="223"/>
      <c r="G690" s="136">
        <v>1.354652454E-2</v>
      </c>
      <c r="H690" s="136">
        <v>8.0998987509999995E-3</v>
      </c>
      <c r="I690" s="136">
        <v>-2.5735294119999998E-3</v>
      </c>
      <c r="J690" s="223"/>
      <c r="K690" s="136">
        <v>5.4468300720000003E-3</v>
      </c>
      <c r="L690" s="136">
        <v>6.053635208E-3</v>
      </c>
      <c r="M690" s="136">
        <v>-1.147227533E-2</v>
      </c>
      <c r="N690" s="133"/>
      <c r="O690" s="40">
        <v>-1.5666540068363082E-2</v>
      </c>
      <c r="P690" s="40">
        <v>-9.8928276999175439E-3</v>
      </c>
      <c r="Q690" s="40">
        <v>0</v>
      </c>
      <c r="S690" s="136">
        <v>-5.2275522759999998E-2</v>
      </c>
      <c r="T690" s="136">
        <v>2.3992002669999998E-2</v>
      </c>
      <c r="U690" s="136">
        <v>1.025382417E-2</v>
      </c>
    </row>
    <row r="691" spans="3:21" ht="16.2" thickBot="1" x14ac:dyDescent="0.35">
      <c r="C691" s="136">
        <v>-1.4499911799999999E-2</v>
      </c>
      <c r="D691" s="136">
        <v>-1.731666918E-3</v>
      </c>
      <c r="E691" s="136">
        <v>-1.731666918E-3</v>
      </c>
      <c r="F691" s="223"/>
      <c r="G691" s="136">
        <v>4.8422436460000003E-2</v>
      </c>
      <c r="H691" s="136">
        <v>-1.7073987280000001E-2</v>
      </c>
      <c r="I691" s="136">
        <v>8.8462956140000007E-3</v>
      </c>
      <c r="J691" s="223"/>
      <c r="K691" s="136">
        <v>3.7795275590000001E-4</v>
      </c>
      <c r="L691" s="136">
        <v>-2.6114688010000001E-2</v>
      </c>
      <c r="M691" s="136">
        <v>1.4542589010000001E-2</v>
      </c>
      <c r="N691" s="133"/>
      <c r="O691" s="40">
        <v>1.1092890903829459E-2</v>
      </c>
      <c r="P691" s="40">
        <v>8.9740031455268644E-3</v>
      </c>
      <c r="Q691" s="40">
        <v>-6.3104753891459822E-3</v>
      </c>
      <c r="S691" s="136">
        <v>-4.8669694999999999E-2</v>
      </c>
      <c r="T691" s="136">
        <v>-2.6033192320000001E-3</v>
      </c>
      <c r="U691" s="136">
        <v>-1.7470881859999999E-2</v>
      </c>
    </row>
    <row r="692" spans="3:21" ht="16.2" thickBot="1" x14ac:dyDescent="0.35">
      <c r="C692" s="136">
        <v>-1.4319467319999999E-2</v>
      </c>
      <c r="D692" s="136">
        <v>2.56429595E-3</v>
      </c>
      <c r="E692" s="136">
        <v>2.56429595E-3</v>
      </c>
      <c r="F692" s="223"/>
      <c r="G692" s="136">
        <v>-3.4273772199999997E-2</v>
      </c>
      <c r="H692" s="136">
        <v>-4.4277929159999996E-3</v>
      </c>
      <c r="I692" s="136">
        <v>2.1921812200000001E-3</v>
      </c>
      <c r="J692" s="223"/>
      <c r="K692" s="136">
        <v>-4.2818462310000001E-3</v>
      </c>
      <c r="L692" s="136">
        <v>-3.5835650289999998E-3</v>
      </c>
      <c r="M692" s="136">
        <v>4.9428046890000004E-4</v>
      </c>
      <c r="N692" s="133"/>
      <c r="O692" s="40">
        <v>-3.1005533295172675E-3</v>
      </c>
      <c r="P692" s="40">
        <v>-1.46708233999634E-2</v>
      </c>
      <c r="Q692" s="40">
        <v>1.9898391193903544E-2</v>
      </c>
      <c r="S692" s="136">
        <v>1.8758526599999999E-2</v>
      </c>
      <c r="T692" s="136">
        <v>-9.1353996740000006E-3</v>
      </c>
      <c r="U692" s="136">
        <v>-1.8120237090000001E-2</v>
      </c>
    </row>
    <row r="693" spans="3:21" ht="16.2" thickBot="1" x14ac:dyDescent="0.35">
      <c r="C693" s="136">
        <v>-6.9005593080000002E-3</v>
      </c>
      <c r="D693" s="136">
        <v>-7.5979839010000003E-3</v>
      </c>
      <c r="E693" s="136">
        <v>-7.5979839010000003E-3</v>
      </c>
      <c r="F693" s="223"/>
      <c r="G693" s="136">
        <v>-6.4921012769999999E-4</v>
      </c>
      <c r="H693" s="136">
        <v>5.4738282590000003E-3</v>
      </c>
      <c r="I693" s="136">
        <v>-8.7495442949999998E-3</v>
      </c>
      <c r="J693" s="223"/>
      <c r="K693" s="136">
        <v>-2.845759818E-3</v>
      </c>
      <c r="L693" s="136">
        <v>-1.0541328209999999E-3</v>
      </c>
      <c r="M693" s="136">
        <v>-2.3572588039999998E-2</v>
      </c>
      <c r="N693" s="133"/>
      <c r="O693" s="40">
        <v>1.0526819465045303E-3</v>
      </c>
      <c r="P693" s="40">
        <v>1.3214219244370015E-2</v>
      </c>
      <c r="Q693" s="40">
        <v>-4.1511000415109999E-3</v>
      </c>
      <c r="S693" s="136">
        <v>-1.40609307E-2</v>
      </c>
      <c r="T693" s="136">
        <v>9.8781692459999995E-4</v>
      </c>
      <c r="U693" s="136">
        <v>1.052086927E-2</v>
      </c>
    </row>
    <row r="694" spans="3:21" ht="16.2" thickBot="1" x14ac:dyDescent="0.35">
      <c r="C694" s="136">
        <v>2.2271796369999999E-2</v>
      </c>
      <c r="D694" s="136">
        <v>-7.5045482110000002E-3</v>
      </c>
      <c r="E694" s="136">
        <v>-7.5045482110000002E-3</v>
      </c>
      <c r="F694" s="223"/>
      <c r="G694" s="136">
        <v>-5.6301429189999997E-3</v>
      </c>
      <c r="H694" s="136">
        <v>4.4232732220000001E-3</v>
      </c>
      <c r="I694" s="136">
        <v>-1.6550202279999999E-2</v>
      </c>
      <c r="J694" s="223"/>
      <c r="K694" s="136">
        <v>-7.6103500760000002E-4</v>
      </c>
      <c r="L694" s="136">
        <v>5.5245189319999997E-3</v>
      </c>
      <c r="M694" s="136">
        <v>3.4333212869999997E-2</v>
      </c>
      <c r="N694" s="133"/>
      <c r="O694" s="40">
        <v>-6.4050475598681185E-3</v>
      </c>
      <c r="P694" s="40">
        <v>-4.592211609110948E-3</v>
      </c>
      <c r="Q694" s="40">
        <v>-5.0020842017508005E-3</v>
      </c>
      <c r="S694" s="136">
        <v>-6.7911714769999998E-3</v>
      </c>
      <c r="T694" s="136">
        <v>-1.7105263159999998E-2</v>
      </c>
      <c r="U694" s="136">
        <v>9.0459122720000004E-3</v>
      </c>
    </row>
    <row r="695" spans="3:21" ht="16.2" thickBot="1" x14ac:dyDescent="0.35">
      <c r="C695" s="136">
        <v>-6.8328980789999997E-3</v>
      </c>
      <c r="D695" s="136">
        <v>1.3136790650000001E-2</v>
      </c>
      <c r="E695" s="136">
        <v>1.3136790650000001E-2</v>
      </c>
      <c r="F695" s="223"/>
      <c r="G695" s="136">
        <v>1.045296167E-2</v>
      </c>
      <c r="H695" s="136">
        <v>1.6937669379999999E-3</v>
      </c>
      <c r="I695" s="136">
        <v>3.7397157819999999E-4</v>
      </c>
      <c r="J695" s="223"/>
      <c r="K695" s="136">
        <v>-5.9025133280000003E-3</v>
      </c>
      <c r="L695" s="136">
        <v>-9.5684918819999992E-3</v>
      </c>
      <c r="M695" s="136">
        <v>-1.1460517119999999E-2</v>
      </c>
      <c r="N695" s="133"/>
      <c r="O695" s="40">
        <v>-2.6939914369557789E-2</v>
      </c>
      <c r="P695" s="40">
        <v>-2.3805130097804009E-2</v>
      </c>
      <c r="Q695" s="40">
        <v>2.5974025974026045E-2</v>
      </c>
      <c r="S695" s="136">
        <v>1.0940170940000001E-2</v>
      </c>
      <c r="T695" s="136">
        <v>3.0120481929999999E-3</v>
      </c>
      <c r="U695" s="136">
        <v>-4.7361299049999998E-3</v>
      </c>
    </row>
    <row r="696" spans="3:21" ht="16.2" thickBot="1" x14ac:dyDescent="0.35">
      <c r="C696" s="136">
        <v>-1.224695627E-2</v>
      </c>
      <c r="D696" s="136">
        <v>2.8420655860000001E-2</v>
      </c>
      <c r="E696" s="136">
        <v>2.8420655860000001E-2</v>
      </c>
      <c r="F696" s="223"/>
      <c r="G696" s="136">
        <v>-3.8793103449999998E-2</v>
      </c>
      <c r="H696" s="136">
        <v>9.4690564759999998E-3</v>
      </c>
      <c r="I696" s="136">
        <v>1.121495327E-2</v>
      </c>
      <c r="J696" s="223"/>
      <c r="K696" s="136">
        <v>-8.4913490389999999E-3</v>
      </c>
      <c r="L696" s="136">
        <v>-1.5706806279999999E-2</v>
      </c>
      <c r="M696" s="136">
        <v>1.6046939060000001E-2</v>
      </c>
      <c r="N696" s="133"/>
      <c r="O696" s="40">
        <v>4.2863499283136423E-2</v>
      </c>
      <c r="P696" s="40">
        <v>5.6332703213610662E-2</v>
      </c>
      <c r="Q696" s="40">
        <v>8.9832584728460133E-3</v>
      </c>
      <c r="S696" s="136">
        <v>1.3527223540000001E-3</v>
      </c>
      <c r="T696" s="136">
        <v>-1.101101101E-2</v>
      </c>
      <c r="U696" s="136">
        <v>-1.6995241329999999E-3</v>
      </c>
    </row>
    <row r="697" spans="3:21" ht="16.2" thickBot="1" x14ac:dyDescent="0.35">
      <c r="C697" s="136">
        <v>-1.830646926E-2</v>
      </c>
      <c r="D697" s="136">
        <v>-1.546694033E-2</v>
      </c>
      <c r="E697" s="136">
        <v>-1.546694033E-2</v>
      </c>
      <c r="F697" s="223"/>
      <c r="G697" s="136">
        <v>3.1390134530000002E-2</v>
      </c>
      <c r="H697" s="136">
        <v>1.675041876E-2</v>
      </c>
      <c r="I697" s="136">
        <v>-2.9574861369999999E-3</v>
      </c>
      <c r="J697" s="223"/>
      <c r="K697" s="136">
        <v>2.3824855119999998E-2</v>
      </c>
      <c r="L697" s="136">
        <v>-1.209473151E-2</v>
      </c>
      <c r="M697" s="136">
        <v>3.1308703819999999E-2</v>
      </c>
      <c r="N697" s="133"/>
      <c r="O697" s="40">
        <v>5.1957902721152888E-2</v>
      </c>
      <c r="P697" s="40">
        <v>3.2569792412312101E-2</v>
      </c>
      <c r="Q697" s="40">
        <v>-4.8563334682314397E-3</v>
      </c>
      <c r="S697" s="136">
        <v>-7.4299223239999998E-3</v>
      </c>
      <c r="T697" s="136">
        <v>7.4224021589999996E-3</v>
      </c>
      <c r="U697" s="136">
        <v>-1.5832482120000001E-2</v>
      </c>
    </row>
    <row r="698" spans="3:21" ht="16.2" thickBot="1" x14ac:dyDescent="0.35">
      <c r="C698" s="136">
        <v>2.8008915299999999E-2</v>
      </c>
      <c r="D698" s="136">
        <v>-3.2983396620000001E-2</v>
      </c>
      <c r="E698" s="136">
        <v>-3.2983396620000001E-2</v>
      </c>
      <c r="F698" s="223"/>
      <c r="G698" s="136">
        <v>7.1739130429999999E-3</v>
      </c>
      <c r="H698" s="136">
        <v>-9.8846787480000005E-4</v>
      </c>
      <c r="I698" s="136">
        <v>-1.483129403E-3</v>
      </c>
      <c r="J698" s="223"/>
      <c r="K698" s="136">
        <v>-1.301886792E-2</v>
      </c>
      <c r="L698" s="136">
        <v>-4.2304980450000003E-3</v>
      </c>
      <c r="M698" s="136">
        <v>1.0321797210000001E-2</v>
      </c>
      <c r="N698" s="133"/>
      <c r="O698" s="40">
        <v>1.0184767913474497E-2</v>
      </c>
      <c r="P698" s="40">
        <v>-3.3102253032929005E-2</v>
      </c>
      <c r="Q698" s="40">
        <v>-7.7267181781212101E-3</v>
      </c>
      <c r="S698" s="136">
        <v>1.8713848250000002E-2</v>
      </c>
      <c r="T698" s="136">
        <v>-1.038178165E-2</v>
      </c>
      <c r="U698" s="136">
        <v>-9.1679640200000006E-3</v>
      </c>
    </row>
    <row r="699" spans="3:21" ht="16.2" thickBot="1" x14ac:dyDescent="0.35">
      <c r="C699" s="136">
        <v>-4.2711570429999998E-2</v>
      </c>
      <c r="D699" s="136">
        <v>-5.620572836E-3</v>
      </c>
      <c r="E699" s="136">
        <v>-5.620572836E-3</v>
      </c>
      <c r="F699" s="223"/>
      <c r="G699" s="136">
        <v>0.19123677959999999</v>
      </c>
      <c r="H699" s="136">
        <v>4.947229551E-3</v>
      </c>
      <c r="I699" s="136">
        <v>-1.0768659490000001E-2</v>
      </c>
      <c r="J699" s="223"/>
      <c r="K699" s="136">
        <v>3.9508060919999999E-3</v>
      </c>
      <c r="L699" s="136">
        <v>1.6092693919999999E-3</v>
      </c>
      <c r="M699" s="136">
        <v>1.1618589740000001E-2</v>
      </c>
      <c r="N699" s="133"/>
      <c r="O699" s="40">
        <v>-1.7665952890792251E-2</v>
      </c>
      <c r="P699" s="40">
        <v>-1.1023480910557484E-2</v>
      </c>
      <c r="Q699" s="40">
        <v>-1.3114754098360609E-2</v>
      </c>
      <c r="S699" s="136">
        <v>6.3460253840000001E-3</v>
      </c>
      <c r="T699" s="136">
        <v>2.7072758040000001E-3</v>
      </c>
      <c r="U699" s="136">
        <v>-1.7632681559999999E-2</v>
      </c>
    </row>
    <row r="700" spans="3:21" ht="16.2" thickBot="1" x14ac:dyDescent="0.35">
      <c r="C700" s="136">
        <v>-3.0084553829999999E-2</v>
      </c>
      <c r="D700" s="136">
        <v>-1.347270616E-2</v>
      </c>
      <c r="E700" s="136">
        <v>-1.347270616E-2</v>
      </c>
      <c r="F700" s="223"/>
      <c r="G700" s="136">
        <v>3.4064142050000003E-2</v>
      </c>
      <c r="H700" s="136">
        <v>-1.3127666559999999E-3</v>
      </c>
      <c r="I700" s="136">
        <v>4.354354354E-2</v>
      </c>
      <c r="J700" s="223"/>
      <c r="K700" s="136">
        <v>-8.6956521740000001E-3</v>
      </c>
      <c r="L700" s="136">
        <v>-2.757069409E-2</v>
      </c>
      <c r="M700" s="136">
        <v>5.5445544549999996E-3</v>
      </c>
      <c r="N700" s="133"/>
      <c r="O700" s="40">
        <v>3.3424159854677525E-2</v>
      </c>
      <c r="P700" s="40">
        <v>5.7997281377435489E-3</v>
      </c>
      <c r="Q700" s="40">
        <v>4.9833887043188897E-3</v>
      </c>
      <c r="S700" s="136">
        <v>-3.5180882839999997E-2</v>
      </c>
      <c r="T700" s="136">
        <v>-1.214984813E-2</v>
      </c>
      <c r="U700" s="136">
        <v>-8.2281855340000001E-2</v>
      </c>
    </row>
    <row r="701" spans="3:21" ht="16.2" thickBot="1" x14ac:dyDescent="0.35">
      <c r="C701" s="136">
        <v>-2.2844911459999999E-2</v>
      </c>
      <c r="D701" s="136">
        <v>-3.9635821359999997E-2</v>
      </c>
      <c r="E701" s="136">
        <v>-3.9635821359999997E-2</v>
      </c>
      <c r="F701" s="223"/>
      <c r="G701" s="136">
        <v>-2.31294901E-2</v>
      </c>
      <c r="H701" s="136">
        <v>1.9717384159999999E-3</v>
      </c>
      <c r="I701" s="136">
        <v>-1.8705035969999999E-2</v>
      </c>
      <c r="J701" s="223"/>
      <c r="K701" s="136">
        <v>2.8044563960000001E-2</v>
      </c>
      <c r="L701" s="136">
        <v>-1.533276056E-2</v>
      </c>
      <c r="M701" s="136">
        <v>1.5491663379999999E-2</v>
      </c>
      <c r="N701" s="133"/>
      <c r="O701" s="40">
        <v>-4.5350676744594753E-2</v>
      </c>
      <c r="P701" s="40">
        <v>-1.3244436435714919E-2</v>
      </c>
      <c r="Q701" s="40">
        <v>-2.8925619834710274E-3</v>
      </c>
      <c r="S701" s="136">
        <v>-3.371173031E-2</v>
      </c>
      <c r="T701" s="136">
        <v>-2.186539119E-2</v>
      </c>
      <c r="U701" s="136">
        <v>1.8009295120000001E-2</v>
      </c>
    </row>
    <row r="702" spans="3:21" ht="16.2" thickBot="1" x14ac:dyDescent="0.35">
      <c r="C702" s="136">
        <v>-1.7285327390000001E-2</v>
      </c>
      <c r="D702" s="136">
        <v>5.2304674730000002E-3</v>
      </c>
      <c r="E702" s="136">
        <v>5.2304674730000002E-3</v>
      </c>
      <c r="F702" s="223"/>
      <c r="G702" s="136">
        <v>6.8161434979999999E-3</v>
      </c>
      <c r="H702" s="136">
        <v>-3.1485733029999997E-2</v>
      </c>
      <c r="I702" s="136">
        <v>-3.1524926690000003E-2</v>
      </c>
      <c r="J702" s="223"/>
      <c r="K702" s="136">
        <v>-1.9431988040000001E-2</v>
      </c>
      <c r="L702" s="136">
        <v>4.0271159139999999E-2</v>
      </c>
      <c r="M702" s="136">
        <v>-2.844214609E-3</v>
      </c>
      <c r="N702" s="133"/>
      <c r="O702" s="40">
        <v>-5.2706683851960964E-2</v>
      </c>
      <c r="P702" s="40">
        <v>-2.7757487216946604E-2</v>
      </c>
      <c r="Q702" s="40">
        <v>-1.5748031496063037E-2</v>
      </c>
      <c r="S702" s="136">
        <v>7.8319686720000007E-3</v>
      </c>
      <c r="T702" s="136">
        <v>2.0957038069999998E-3</v>
      </c>
      <c r="U702" s="136">
        <v>-1.046224082E-2</v>
      </c>
    </row>
    <row r="703" spans="3:21" ht="16.2" thickBot="1" x14ac:dyDescent="0.35">
      <c r="C703" s="136">
        <v>-4.4581340680000003E-4</v>
      </c>
      <c r="D703" s="136">
        <v>2.0894308939999998E-2</v>
      </c>
      <c r="E703" s="136">
        <v>2.0894308939999998E-2</v>
      </c>
      <c r="F703" s="223"/>
      <c r="G703" s="136">
        <v>1.4430785680000001E-2</v>
      </c>
      <c r="H703" s="136">
        <v>-1.8625126990000001E-2</v>
      </c>
      <c r="I703" s="136">
        <v>-9.0840272520000005E-3</v>
      </c>
      <c r="J703" s="223"/>
      <c r="K703" s="136">
        <v>-4.4461382110000001E-3</v>
      </c>
      <c r="L703" s="136">
        <v>3.5744241560000001E-2</v>
      </c>
      <c r="M703" s="136">
        <v>-7.7790742900000001E-4</v>
      </c>
      <c r="N703" s="133"/>
      <c r="O703" s="40">
        <v>-1.9534476893921009E-2</v>
      </c>
      <c r="P703" s="40">
        <v>-1.2490608564988714E-2</v>
      </c>
      <c r="Q703" s="40">
        <v>8.0000000000000245E-3</v>
      </c>
      <c r="S703" s="136">
        <v>2.4726245139999999E-2</v>
      </c>
      <c r="T703" s="136">
        <v>6.2739630529999998E-3</v>
      </c>
      <c r="U703" s="136">
        <v>-2.883506344E-3</v>
      </c>
    </row>
    <row r="704" spans="3:21" ht="16.2" thickBot="1" x14ac:dyDescent="0.35">
      <c r="C704" s="136">
        <v>-2.4895592590000001E-2</v>
      </c>
      <c r="D704" s="136">
        <v>-2.7952536430000001E-2</v>
      </c>
      <c r="E704" s="136">
        <v>-2.7952536430000001E-2</v>
      </c>
      <c r="F704" s="223"/>
      <c r="G704" s="136">
        <v>-2.2128556380000001E-2</v>
      </c>
      <c r="H704" s="136">
        <v>0</v>
      </c>
      <c r="I704" s="136">
        <v>-6.1115355229999996E-3</v>
      </c>
      <c r="J704" s="223"/>
      <c r="K704" s="136">
        <v>-3.5791757049999998E-2</v>
      </c>
      <c r="L704" s="136">
        <v>-1.0029278020000001E-2</v>
      </c>
      <c r="M704" s="136">
        <v>9.7314130010000004E-4</v>
      </c>
      <c r="N704" s="133"/>
      <c r="O704" s="40">
        <v>3.0529811171135519E-2</v>
      </c>
      <c r="P704" s="40">
        <v>4.1559676652401234E-2</v>
      </c>
      <c r="Q704" s="40">
        <v>1.9632414369256425E-2</v>
      </c>
      <c r="S704" s="136">
        <v>-1.861427094E-2</v>
      </c>
      <c r="T704" s="136">
        <v>-9.6986491170000001E-3</v>
      </c>
      <c r="U704" s="136">
        <v>1.388085599E-2</v>
      </c>
    </row>
    <row r="705" spans="3:21" ht="16.2" thickBot="1" x14ac:dyDescent="0.35">
      <c r="C705" s="136">
        <v>9.4390619149999997E-3</v>
      </c>
      <c r="D705" s="136">
        <v>-1.441913813E-2</v>
      </c>
      <c r="E705" s="136">
        <v>-1.441913813E-2</v>
      </c>
      <c r="F705" s="223"/>
      <c r="G705" s="136">
        <v>-1.2571839080000001E-3</v>
      </c>
      <c r="H705" s="136">
        <v>-4.4858523119999999E-3</v>
      </c>
      <c r="I705" s="136">
        <v>-6.9177555730000001E-3</v>
      </c>
      <c r="J705" s="223"/>
      <c r="K705" s="136">
        <v>2.580559783E-3</v>
      </c>
      <c r="L705" s="136">
        <v>3.3916435940000003E-2</v>
      </c>
      <c r="M705" s="136">
        <v>3.953593882E-3</v>
      </c>
      <c r="N705" s="133"/>
      <c r="O705" s="40">
        <v>-1.702496032318573E-2</v>
      </c>
      <c r="P705" s="40">
        <v>-7.6698319941562202E-3</v>
      </c>
      <c r="Q705" s="40">
        <v>-1.7206063088897945E-2</v>
      </c>
      <c r="S705" s="136">
        <v>1.3347383209999999E-2</v>
      </c>
      <c r="T705" s="136">
        <v>-6.2959076599999999E-3</v>
      </c>
      <c r="U705" s="136">
        <v>5.1340559040000001E-3</v>
      </c>
    </row>
    <row r="706" spans="3:21" ht="16.2" thickBot="1" x14ac:dyDescent="0.35">
      <c r="C706" s="136">
        <v>1.0463008730000001E-2</v>
      </c>
      <c r="D706" s="136">
        <v>-1.9534497089999998E-2</v>
      </c>
      <c r="E706" s="136">
        <v>-1.9534497089999998E-2</v>
      </c>
      <c r="F706" s="223"/>
      <c r="G706" s="136">
        <v>-3.6504225860000003E-2</v>
      </c>
      <c r="H706" s="136">
        <v>-5.54592721E-3</v>
      </c>
      <c r="I706" s="136">
        <v>1.9349845199999999E-3</v>
      </c>
      <c r="J706" s="223"/>
      <c r="K706" s="136">
        <v>-1.0031678990000001E-2</v>
      </c>
      <c r="L706" s="136">
        <v>-1.0407157199999999E-2</v>
      </c>
      <c r="M706" s="136">
        <v>-2.9309231759999999E-2</v>
      </c>
      <c r="N706" s="133"/>
      <c r="O706" s="40">
        <v>-5.920054797201495E-3</v>
      </c>
      <c r="P706" s="40">
        <v>-8.0051527419948889E-3</v>
      </c>
      <c r="Q706" s="40">
        <v>3.3347228011670819E-3</v>
      </c>
      <c r="S706" s="136">
        <v>3.4662045059999998E-4</v>
      </c>
      <c r="T706" s="136">
        <v>2.111932418E-3</v>
      </c>
      <c r="U706" s="136">
        <v>-1.532349603E-2</v>
      </c>
    </row>
    <row r="707" spans="3:21" ht="16.2" thickBot="1" x14ac:dyDescent="0.35">
      <c r="C707" s="136">
        <v>2.5723603750000001E-2</v>
      </c>
      <c r="D707" s="136">
        <v>3.111487919E-2</v>
      </c>
      <c r="E707" s="136">
        <v>3.111487919E-2</v>
      </c>
      <c r="F707" s="223"/>
      <c r="G707" s="136">
        <v>1.978350131E-2</v>
      </c>
      <c r="H707" s="136">
        <v>5.9254095499999999E-3</v>
      </c>
      <c r="I707" s="136">
        <v>-5.021243723E-3</v>
      </c>
      <c r="J707" s="223"/>
      <c r="K707" s="136">
        <v>-2.58E-2</v>
      </c>
      <c r="L707" s="136">
        <v>1.685116851E-2</v>
      </c>
      <c r="M707" s="136">
        <v>-3.238893323E-2</v>
      </c>
      <c r="N707" s="133"/>
      <c r="O707" s="40">
        <v>-4.1834826262427405E-3</v>
      </c>
      <c r="P707" s="40">
        <v>-1.8180131713199221E-2</v>
      </c>
      <c r="Q707" s="40">
        <v>-2.4096385542168607E-2</v>
      </c>
      <c r="S707" s="136">
        <v>4.5045045049999996E-3</v>
      </c>
      <c r="T707" s="136">
        <v>-1.9669827890000002E-2</v>
      </c>
      <c r="U707" s="136">
        <v>3.8424591740000001E-4</v>
      </c>
    </row>
    <row r="708" spans="3:21" ht="16.2" thickBot="1" x14ac:dyDescent="0.35">
      <c r="C708" s="136">
        <v>-1.9474583680000001E-2</v>
      </c>
      <c r="D708" s="136">
        <v>-1.7431343530000001E-2</v>
      </c>
      <c r="E708" s="136">
        <v>-1.7431343530000001E-2</v>
      </c>
      <c r="F708" s="223"/>
      <c r="G708" s="136">
        <v>-1.7569546120000001E-2</v>
      </c>
      <c r="H708" s="136">
        <v>-5.5440055439999998E-3</v>
      </c>
      <c r="I708" s="136">
        <v>-1.9409937889999999E-3</v>
      </c>
      <c r="J708" s="223"/>
      <c r="K708" s="136">
        <v>3.3052761239999999E-2</v>
      </c>
      <c r="L708" s="136">
        <v>-1.3910729409999999E-2</v>
      </c>
      <c r="M708" s="136">
        <v>3.6634820259999999E-2</v>
      </c>
      <c r="N708" s="133"/>
      <c r="O708" s="40">
        <v>-2.2240893589680227E-3</v>
      </c>
      <c r="P708" s="40">
        <v>-8.8804912612186846E-3</v>
      </c>
      <c r="Q708" s="40">
        <v>-5.1085568326947633E-2</v>
      </c>
      <c r="S708" s="136">
        <v>8.6236633320000006E-3</v>
      </c>
      <c r="T708" s="136">
        <v>1.074883554E-3</v>
      </c>
      <c r="U708" s="136">
        <v>1.6708277319999999E-2</v>
      </c>
    </row>
    <row r="709" spans="3:21" ht="16.2" thickBot="1" x14ac:dyDescent="0.35">
      <c r="C709" s="136">
        <v>9.0389526160000004E-3</v>
      </c>
      <c r="D709" s="136">
        <v>1.8493723850000001E-2</v>
      </c>
      <c r="E709" s="136">
        <v>1.8493723850000001E-2</v>
      </c>
      <c r="F709" s="223"/>
      <c r="G709" s="136">
        <v>2.4590163929999999E-2</v>
      </c>
      <c r="H709" s="136">
        <v>8.0139372820000002E-3</v>
      </c>
      <c r="I709" s="136">
        <v>3.5005834309999998E-3</v>
      </c>
      <c r="J709" s="223"/>
      <c r="K709" s="136">
        <v>1.285108638E-2</v>
      </c>
      <c r="L709" s="136">
        <v>1.49656526E-2</v>
      </c>
      <c r="M709" s="136">
        <v>8.6195464789999999E-3</v>
      </c>
      <c r="N709" s="133"/>
      <c r="O709" s="40">
        <v>-5.9441252229049211E-4</v>
      </c>
      <c r="P709" s="40">
        <v>9.531979792207718E-5</v>
      </c>
      <c r="Q709" s="40">
        <v>0</v>
      </c>
      <c r="S709" s="136">
        <v>5.1299589600000001E-3</v>
      </c>
      <c r="T709" s="136">
        <v>2.397995705E-2</v>
      </c>
      <c r="U709" s="136">
        <v>3.4000755570000002E-3</v>
      </c>
    </row>
    <row r="710" spans="3:21" ht="16.2" thickBot="1" x14ac:dyDescent="0.35">
      <c r="C710" s="136">
        <v>-8.1947457219999995E-3</v>
      </c>
      <c r="D710" s="136">
        <v>2.1608742090000001E-2</v>
      </c>
      <c r="E710" s="136">
        <v>2.1608742090000001E-2</v>
      </c>
      <c r="F710" s="223"/>
      <c r="G710" s="136">
        <v>3.0909090909999998E-3</v>
      </c>
      <c r="H710" s="136">
        <v>-5.1849291390000003E-3</v>
      </c>
      <c r="I710" s="136">
        <v>1.511627907E-2</v>
      </c>
      <c r="J710" s="223"/>
      <c r="K710" s="136">
        <v>1.654676259E-2</v>
      </c>
      <c r="L710" s="136">
        <v>-3.4445250179999999E-3</v>
      </c>
      <c r="M710" s="136">
        <v>4.0099921110000004E-3</v>
      </c>
      <c r="N710" s="133"/>
      <c r="O710" s="40">
        <v>5.9972244250595446E-3</v>
      </c>
      <c r="P710" s="40">
        <v>3.1071292413267299E-2</v>
      </c>
      <c r="Q710" s="40">
        <v>-1.7945266935845926E-3</v>
      </c>
      <c r="S710" s="136">
        <v>1.361007145E-2</v>
      </c>
      <c r="T710" s="136">
        <v>7.724571828E-2</v>
      </c>
      <c r="U710" s="136">
        <v>7.7183734940000004E-3</v>
      </c>
    </row>
    <row r="711" spans="3:21" ht="16.2" thickBot="1" x14ac:dyDescent="0.35">
      <c r="C711" s="136">
        <v>-1.0530579180000001E-3</v>
      </c>
      <c r="D711" s="136">
        <v>-2.3323146209999999E-3</v>
      </c>
      <c r="E711" s="136">
        <v>-2.3323146209999999E-3</v>
      </c>
      <c r="F711" s="223"/>
      <c r="G711" s="136">
        <v>2.9001268810000002E-3</v>
      </c>
      <c r="H711" s="136">
        <v>1.5983321750000001E-2</v>
      </c>
      <c r="I711" s="136">
        <v>-1.0309278349999999E-2</v>
      </c>
      <c r="J711" s="223"/>
      <c r="K711" s="136">
        <v>-2.5735057580000001E-4</v>
      </c>
      <c r="L711" s="136">
        <v>3.068340307E-2</v>
      </c>
      <c r="M711" s="136">
        <v>-4.5832514899999998E-3</v>
      </c>
      <c r="N711" s="133"/>
      <c r="O711" s="40">
        <v>2.527467113366505E-2</v>
      </c>
      <c r="P711" s="40">
        <v>-7.395082270291413E-4</v>
      </c>
      <c r="Q711" s="40">
        <v>-2.2022471910112387E-2</v>
      </c>
      <c r="S711" s="136">
        <v>1.6784155759999999E-2</v>
      </c>
      <c r="T711" s="136">
        <v>-2.2388059700000001E-2</v>
      </c>
      <c r="U711" s="136">
        <v>1.9988791329999998E-2</v>
      </c>
    </row>
    <row r="712" spans="3:21" ht="16.2" thickBot="1" x14ac:dyDescent="0.35">
      <c r="C712" s="136">
        <v>-9.1631527729999999E-3</v>
      </c>
      <c r="D712" s="136">
        <v>-1.628375655E-2</v>
      </c>
      <c r="E712" s="136">
        <v>-1.628375655E-2</v>
      </c>
      <c r="F712" s="223"/>
      <c r="G712" s="136">
        <v>5.8377010659999999E-2</v>
      </c>
      <c r="H712" s="136">
        <v>3.4199726399999999E-3</v>
      </c>
      <c r="I712" s="136">
        <v>1.3888888889999999E-2</v>
      </c>
      <c r="J712" s="223"/>
      <c r="K712" s="136">
        <v>-9.5244224209999999E-3</v>
      </c>
      <c r="L712" s="136">
        <v>-1.529681709E-3</v>
      </c>
      <c r="M712" s="136">
        <v>-1.289219233E-2</v>
      </c>
      <c r="N712" s="133"/>
      <c r="O712" s="40">
        <v>-1.6242191254204688E-2</v>
      </c>
      <c r="P712" s="40">
        <v>3.5430157261794749E-2</v>
      </c>
      <c r="Q712" s="40">
        <v>-4.5955882352938563E-4</v>
      </c>
      <c r="S712" s="136">
        <v>-0.1039947177</v>
      </c>
      <c r="T712" s="136">
        <v>-4.7129107199999999E-2</v>
      </c>
      <c r="U712" s="136">
        <v>4.7619047620000004E-3</v>
      </c>
    </row>
    <row r="713" spans="3:21" ht="16.2" thickBot="1" x14ac:dyDescent="0.35">
      <c r="C713" s="136">
        <v>1.309436124E-2</v>
      </c>
      <c r="D713" s="136">
        <v>-2.1797918539999999E-2</v>
      </c>
      <c r="E713" s="136">
        <v>-2.1797918539999999E-2</v>
      </c>
      <c r="F713" s="223"/>
      <c r="G713" s="136">
        <v>-2.3736338799999999E-2</v>
      </c>
      <c r="H713" s="136">
        <v>9.8841172459999994E-3</v>
      </c>
      <c r="I713" s="136">
        <v>3.9954337899999998E-2</v>
      </c>
      <c r="J713" s="223"/>
      <c r="K713" s="136">
        <v>-8.8363329219999995E-3</v>
      </c>
      <c r="L713" s="136">
        <v>9.7224677390000003E-3</v>
      </c>
      <c r="M713" s="136">
        <v>2.6854134740000001E-2</v>
      </c>
      <c r="N713" s="133"/>
      <c r="O713" s="40">
        <v>-4.103165298944945E-3</v>
      </c>
      <c r="P713" s="40">
        <v>-3.555793799696242E-2</v>
      </c>
      <c r="Q713" s="40">
        <v>4.5977011494252873E-3</v>
      </c>
      <c r="S713" s="136">
        <v>-1.5475313189999999E-2</v>
      </c>
      <c r="T713" s="136">
        <v>-1.323580634E-2</v>
      </c>
      <c r="U713" s="136">
        <v>-9.8432373309999995E-3</v>
      </c>
    </row>
    <row r="714" spans="3:21" ht="16.2" thickBot="1" x14ac:dyDescent="0.35">
      <c r="C714" s="136">
        <v>6.0990386949999996E-3</v>
      </c>
      <c r="D714" s="136">
        <v>4.1886571170000001E-3</v>
      </c>
      <c r="E714" s="136">
        <v>4.1886571170000001E-3</v>
      </c>
      <c r="F714" s="223"/>
      <c r="G714" s="136">
        <v>2.0465278989999999E-2</v>
      </c>
      <c r="H714" s="136">
        <v>2.024974688E-3</v>
      </c>
      <c r="I714" s="136">
        <v>1.9758507139999999E-2</v>
      </c>
      <c r="J714" s="223"/>
      <c r="K714" s="136">
        <v>9.1773189120000001E-3</v>
      </c>
      <c r="L714" s="136">
        <v>2.2759103640000002E-3</v>
      </c>
      <c r="M714" s="136">
        <v>-3.6340038940000001E-3</v>
      </c>
      <c r="N714" s="133"/>
      <c r="O714" s="40">
        <v>1.8147930154993244E-2</v>
      </c>
      <c r="P714" s="40">
        <v>1.9453450671607173E-2</v>
      </c>
      <c r="Q714" s="40">
        <v>9.6109839816933378E-3</v>
      </c>
      <c r="S714" s="136">
        <v>2.9565868259999999E-2</v>
      </c>
      <c r="T714" s="136">
        <v>1.588422167E-2</v>
      </c>
      <c r="U714" s="136">
        <v>1.47275405E-3</v>
      </c>
    </row>
    <row r="715" spans="3:21" ht="16.2" thickBot="1" x14ac:dyDescent="0.35">
      <c r="C715" s="136">
        <v>7.3065960089999998E-3</v>
      </c>
      <c r="D715" s="136">
        <v>4.0543922580000002E-2</v>
      </c>
      <c r="E715" s="136">
        <v>4.0543922580000002E-2</v>
      </c>
      <c r="F715" s="223"/>
      <c r="G715" s="136">
        <v>5.142269455E-3</v>
      </c>
      <c r="H715" s="136">
        <v>-6.399461098E-3</v>
      </c>
      <c r="I715" s="136">
        <v>-1.399354144E-2</v>
      </c>
      <c r="J715" s="223"/>
      <c r="K715" s="136">
        <v>-4.2221500490000003E-3</v>
      </c>
      <c r="L715" s="136">
        <v>4.7743813679999997E-3</v>
      </c>
      <c r="M715" s="136">
        <v>1.335156962E-2</v>
      </c>
      <c r="N715" s="133"/>
      <c r="O715" s="40">
        <v>-7.5248097119183094E-2</v>
      </c>
      <c r="P715" s="40">
        <v>5.9064061790095931E-3</v>
      </c>
      <c r="Q715" s="40">
        <v>1.5412511332728947E-2</v>
      </c>
      <c r="S715" s="136">
        <v>1.1995637950000001E-2</v>
      </c>
      <c r="T715" s="136">
        <v>-1.1466296040000001E-2</v>
      </c>
      <c r="U715" s="136">
        <v>1.636029412E-2</v>
      </c>
    </row>
    <row r="716" spans="3:21" ht="16.2" thickBot="1" x14ac:dyDescent="0.35">
      <c r="C716" s="136">
        <v>-1.139850943E-2</v>
      </c>
      <c r="D716" s="136">
        <v>-8.8992223200000005E-3</v>
      </c>
      <c r="E716" s="136">
        <v>-8.8992223200000005E-3</v>
      </c>
      <c r="F716" s="223"/>
      <c r="G716" s="136">
        <v>3.1207366980000002E-2</v>
      </c>
      <c r="H716" s="136">
        <v>5.6949152539999999E-2</v>
      </c>
      <c r="I716" s="136">
        <v>1.1280931589999999E-2</v>
      </c>
      <c r="J716" s="223"/>
      <c r="K716" s="136">
        <v>6.5231572079999999E-3</v>
      </c>
      <c r="L716" s="136">
        <v>-8.9818624330000006E-3</v>
      </c>
      <c r="M716" s="136">
        <v>5.8487049300000003E-3</v>
      </c>
      <c r="N716" s="133"/>
      <c r="O716" s="40">
        <v>2.0316732652636438E-3</v>
      </c>
      <c r="P716" s="40">
        <v>-9.1237579042457544E-3</v>
      </c>
      <c r="Q716" s="40">
        <v>2.232142857142857E-3</v>
      </c>
      <c r="S716" s="136">
        <v>-1.5445402299999999E-2</v>
      </c>
      <c r="T716" s="136">
        <v>2.4604569419999999E-3</v>
      </c>
      <c r="U716" s="136">
        <v>-1.247965274E-2</v>
      </c>
    </row>
    <row r="717" spans="3:21" ht="16.2" thickBot="1" x14ac:dyDescent="0.35">
      <c r="C717" s="136">
        <v>-1.6125781089999999E-3</v>
      </c>
      <c r="D717" s="136">
        <v>-8.4937712340000006E-3</v>
      </c>
      <c r="E717" s="136">
        <v>-8.4937712340000006E-3</v>
      </c>
      <c r="F717" s="223"/>
      <c r="G717" s="136">
        <v>-3.6381676860000003E-2</v>
      </c>
      <c r="H717" s="136">
        <v>4.4900577289999997E-3</v>
      </c>
      <c r="I717" s="136">
        <v>6.6210867219999997E-2</v>
      </c>
      <c r="J717" s="223"/>
      <c r="K717" s="136">
        <v>-2.0414776409999998E-2</v>
      </c>
      <c r="L717" s="136">
        <v>2.0991696880000001E-2</v>
      </c>
      <c r="M717" s="136">
        <v>1.5654952079999999E-2</v>
      </c>
      <c r="N717" s="133"/>
      <c r="O717" s="40">
        <v>-2.3602807382375926E-2</v>
      </c>
      <c r="P717" s="40">
        <v>1.0210593490746692E-2</v>
      </c>
      <c r="Q717" s="40">
        <v>8.908685968819093E-4</v>
      </c>
      <c r="S717" s="136">
        <v>-8.3910981390000004E-3</v>
      </c>
      <c r="T717" s="136">
        <v>3.5063113600000001E-3</v>
      </c>
      <c r="U717" s="136">
        <v>5.6776556780000001E-3</v>
      </c>
    </row>
    <row r="718" spans="3:21" ht="16.2" thickBot="1" x14ac:dyDescent="0.35">
      <c r="C718" s="136">
        <v>-6.2992125980000004E-3</v>
      </c>
      <c r="D718" s="136">
        <v>-1.7133066820000001E-2</v>
      </c>
      <c r="E718" s="136">
        <v>-1.7133066820000001E-2</v>
      </c>
      <c r="F718" s="223"/>
      <c r="G718" s="136">
        <v>-1.458726617E-2</v>
      </c>
      <c r="H718" s="136">
        <v>-1.1174968069999999E-2</v>
      </c>
      <c r="I718" s="136">
        <v>-2.7674654069999999E-2</v>
      </c>
      <c r="J718" s="223"/>
      <c r="K718" s="136">
        <v>-1.369500496E-2</v>
      </c>
      <c r="L718" s="136">
        <v>2.605807228E-2</v>
      </c>
      <c r="M718" s="136">
        <v>-2.503932054E-2</v>
      </c>
      <c r="N718" s="133"/>
      <c r="O718" s="40">
        <v>-6.6024173366699664E-3</v>
      </c>
      <c r="P718" s="40">
        <v>-6.4976085190867148E-3</v>
      </c>
      <c r="Q718" s="40">
        <v>7.1206052514464742E-3</v>
      </c>
      <c r="S718" s="136">
        <v>8.0941869020000005E-3</v>
      </c>
      <c r="T718" s="136">
        <v>-1.2229210339999999E-2</v>
      </c>
      <c r="U718" s="136">
        <v>9.105809506E-4</v>
      </c>
    </row>
    <row r="719" spans="3:21" ht="16.2" thickBot="1" x14ac:dyDescent="0.35">
      <c r="C719" s="136">
        <v>-8.0458368889999993E-3</v>
      </c>
      <c r="D719" s="136">
        <v>-1.668465178E-2</v>
      </c>
      <c r="E719" s="136">
        <v>-1.668465178E-2</v>
      </c>
      <c r="F719" s="223"/>
      <c r="G719" s="136">
        <v>-1.8286311390000001E-2</v>
      </c>
      <c r="H719" s="136">
        <v>-4.8433968359999999E-3</v>
      </c>
      <c r="I719" s="136">
        <v>-1.943769524E-2</v>
      </c>
      <c r="J719" s="223"/>
      <c r="K719" s="136">
        <v>-3.62221626E-3</v>
      </c>
      <c r="L719" s="136">
        <v>2.0540299170000002E-2</v>
      </c>
      <c r="M719" s="136">
        <v>-3.2199780599999998E-2</v>
      </c>
      <c r="N719" s="133"/>
      <c r="O719" s="40">
        <v>-9.6478533526287965E-4</v>
      </c>
      <c r="P719" s="40">
        <v>1.3261876646380177E-2</v>
      </c>
      <c r="Q719" s="40">
        <v>-1.7675651789659744E-2</v>
      </c>
      <c r="S719" s="136">
        <v>-1.350364964E-2</v>
      </c>
      <c r="T719" s="136">
        <v>-2.865228157E-2</v>
      </c>
      <c r="U719" s="136">
        <v>1.5465793300000001E-2</v>
      </c>
    </row>
    <row r="720" spans="3:21" ht="16.2" thickBot="1" x14ac:dyDescent="0.35">
      <c r="C720" s="136">
        <v>-1.237147188E-2</v>
      </c>
      <c r="D720" s="136">
        <v>-3.3766672290000001E-2</v>
      </c>
      <c r="E720" s="136">
        <v>-3.3766672290000001E-2</v>
      </c>
      <c r="F720" s="223"/>
      <c r="G720" s="136">
        <v>1.1885754829999999E-2</v>
      </c>
      <c r="H720" s="136">
        <v>-3.2446463339999999E-3</v>
      </c>
      <c r="I720" s="136">
        <v>-2.6194690270000001E-2</v>
      </c>
      <c r="J720" s="223"/>
      <c r="K720" s="136">
        <v>1.7705668510000001E-2</v>
      </c>
      <c r="L720" s="136">
        <v>-1.487639466E-2</v>
      </c>
      <c r="M720" s="136">
        <v>-2.4003200429999999E-3</v>
      </c>
      <c r="N720" s="133"/>
      <c r="O720" s="40">
        <v>-3.2190568163535405E-4</v>
      </c>
      <c r="P720" s="40">
        <v>-1.9901389511429841E-2</v>
      </c>
      <c r="Q720" s="40">
        <v>8.097165991902756E-3</v>
      </c>
      <c r="S720" s="136">
        <v>-2.145763966E-2</v>
      </c>
      <c r="T720" s="136">
        <v>7.6474872540000004E-3</v>
      </c>
      <c r="U720" s="136">
        <v>-6.987994983E-3</v>
      </c>
    </row>
    <row r="721" spans="3:21" ht="16.2" thickBot="1" x14ac:dyDescent="0.35">
      <c r="C721" s="136">
        <v>-2.4057405950000002E-3</v>
      </c>
      <c r="D721" s="136">
        <v>-3.8790843960000002E-2</v>
      </c>
      <c r="E721" s="136">
        <v>-3.8790843960000002E-2</v>
      </c>
      <c r="F721" s="223"/>
      <c r="G721" s="136">
        <v>-1.647966339E-2</v>
      </c>
      <c r="H721" s="136">
        <v>6.8359375E-3</v>
      </c>
      <c r="I721" s="136">
        <v>-1.8175209010000001E-3</v>
      </c>
      <c r="J721" s="223"/>
      <c r="K721" s="136">
        <v>2.5931070979999998E-2</v>
      </c>
      <c r="L721" s="136">
        <v>-5.9960026649999998E-3</v>
      </c>
      <c r="M721" s="136">
        <v>-3.7829167220000001E-2</v>
      </c>
      <c r="N721" s="133"/>
      <c r="O721" s="40">
        <v>-9.1772661407180326E-3</v>
      </c>
      <c r="P721" s="40">
        <v>2.4695874874233609E-3</v>
      </c>
      <c r="Q721" s="40">
        <v>-2.052655064703255E-2</v>
      </c>
      <c r="S721" s="136">
        <v>-5.6332703210000001E-2</v>
      </c>
      <c r="T721" s="136">
        <v>-1.915431876E-2</v>
      </c>
      <c r="U721" s="136">
        <v>8.6611331649999995E-3</v>
      </c>
    </row>
    <row r="722" spans="3:21" ht="16.2" thickBot="1" x14ac:dyDescent="0.35">
      <c r="C722" s="136">
        <v>-1.546713234E-2</v>
      </c>
      <c r="D722" s="136">
        <v>9.998182148999999E-4</v>
      </c>
      <c r="E722" s="136">
        <v>9.998182148999999E-4</v>
      </c>
      <c r="F722" s="223"/>
      <c r="G722" s="136">
        <v>-4.1889483069999997E-2</v>
      </c>
      <c r="H722" s="136">
        <v>2.263174911E-3</v>
      </c>
      <c r="I722" s="136">
        <v>2.876911872E-2</v>
      </c>
      <c r="J722" s="223"/>
      <c r="K722" s="136">
        <v>-1.244438713E-2</v>
      </c>
      <c r="L722" s="136">
        <v>-8.8248436100000008E-3</v>
      </c>
      <c r="M722" s="136">
        <v>-1.9727702140000001E-2</v>
      </c>
      <c r="N722" s="133"/>
      <c r="O722" s="40">
        <v>-6.1748456288593274E-3</v>
      </c>
      <c r="P722" s="40">
        <v>2.2445255474452627E-2</v>
      </c>
      <c r="Q722" s="40">
        <v>-3.3257403189066108E-2</v>
      </c>
      <c r="S722" s="136">
        <v>-4.8878205129999998E-2</v>
      </c>
      <c r="T722" s="136">
        <v>-1.8791451729999999E-2</v>
      </c>
      <c r="U722" s="136">
        <v>2.7549194990000001E-2</v>
      </c>
    </row>
    <row r="723" spans="3:21" ht="16.2" thickBot="1" x14ac:dyDescent="0.35">
      <c r="C723" s="136">
        <v>2.0777904470000001E-2</v>
      </c>
      <c r="D723" s="136">
        <v>4.5310088079999998E-2</v>
      </c>
      <c r="E723" s="136">
        <v>4.5310088079999998E-2</v>
      </c>
      <c r="F723" s="223"/>
      <c r="G723" s="136">
        <v>-1.8604651160000001E-4</v>
      </c>
      <c r="H723" s="136">
        <v>1.6129032259999999E-3</v>
      </c>
      <c r="I723" s="136">
        <v>-7.4336283190000003E-3</v>
      </c>
      <c r="J723" s="223"/>
      <c r="K723" s="136">
        <v>-1.175241577E-2</v>
      </c>
      <c r="L723" s="136">
        <v>5.296968331E-3</v>
      </c>
      <c r="M723" s="136">
        <v>2.8344671200000002E-3</v>
      </c>
      <c r="N723" s="133"/>
      <c r="O723" s="40">
        <v>-5.4501853062954577E-5</v>
      </c>
      <c r="P723" s="40">
        <v>-1.2493307156880293E-3</v>
      </c>
      <c r="Q723" s="40">
        <v>-2.0263901979264764E-2</v>
      </c>
      <c r="S723" s="136">
        <v>3.6647009270000003E-2</v>
      </c>
      <c r="T723" s="136">
        <v>-5.2572286890000004E-3</v>
      </c>
      <c r="U723" s="136">
        <v>1.218662953E-2</v>
      </c>
    </row>
    <row r="724" spans="3:21" ht="16.2" thickBot="1" x14ac:dyDescent="0.35">
      <c r="C724" s="136">
        <v>-1.9858508130000002E-3</v>
      </c>
      <c r="D724" s="136">
        <v>1.7112578180000001E-2</v>
      </c>
      <c r="E724" s="136">
        <v>1.7112578180000001E-2</v>
      </c>
      <c r="F724" s="223"/>
      <c r="G724" s="136">
        <v>5.2660960180000001E-2</v>
      </c>
      <c r="H724" s="136">
        <v>-2.0611916260000002E-2</v>
      </c>
      <c r="I724" s="136">
        <v>-1.3552068469999999E-2</v>
      </c>
      <c r="J724" s="223"/>
      <c r="K724" s="136">
        <v>1.697938689E-2</v>
      </c>
      <c r="L724" s="136">
        <v>8.0156950670000008E-3</v>
      </c>
      <c r="M724" s="136">
        <v>4.2962125490000003E-2</v>
      </c>
      <c r="N724" s="133"/>
      <c r="O724" s="40">
        <v>-1.2754128740393575E-2</v>
      </c>
      <c r="P724" s="40">
        <v>-1.590421729807006E-2</v>
      </c>
      <c r="Q724" s="40">
        <v>1.4911014911014884E-2</v>
      </c>
      <c r="S724" s="136">
        <v>1.544087769E-2</v>
      </c>
      <c r="T724" s="136">
        <v>2.4160060399999999E-2</v>
      </c>
      <c r="U724" s="136">
        <v>-7.7399380799999997E-3</v>
      </c>
    </row>
    <row r="725" spans="3:21" ht="16.2" thickBot="1" x14ac:dyDescent="0.35">
      <c r="C725" s="136">
        <v>-3.9796045270000004E-3</v>
      </c>
      <c r="D725" s="136">
        <v>-2.579212572E-2</v>
      </c>
      <c r="E725" s="136">
        <v>-2.579212572E-2</v>
      </c>
      <c r="F725" s="223"/>
      <c r="G725" s="136">
        <v>-3.0758352480000001E-2</v>
      </c>
      <c r="H725" s="136">
        <v>1.8086155869999999E-2</v>
      </c>
      <c r="I725" s="136">
        <v>-3.2537960949999998E-3</v>
      </c>
      <c r="J725" s="223"/>
      <c r="K725" s="136">
        <v>4.0278048460000004E-3</v>
      </c>
      <c r="L725" s="136">
        <v>2.1853973200000001E-2</v>
      </c>
      <c r="M725" s="136">
        <v>2.012195122E-2</v>
      </c>
      <c r="N725" s="133"/>
      <c r="O725" s="40">
        <v>2.0592944294153346E-2</v>
      </c>
      <c r="P725" s="40">
        <v>1.8067913564554158E-2</v>
      </c>
      <c r="Q725" s="40">
        <v>-8.0568720379146381E-3</v>
      </c>
      <c r="S725" s="136">
        <v>-7.6030412159999996E-3</v>
      </c>
      <c r="T725" s="136">
        <v>-1.0320678220000001E-2</v>
      </c>
      <c r="U725" s="136">
        <v>1.3867221360000001E-3</v>
      </c>
    </row>
    <row r="726" spans="3:21" ht="16.2" thickBot="1" x14ac:dyDescent="0.35">
      <c r="C726" s="136">
        <v>-2.455570816E-3</v>
      </c>
      <c r="D726" s="136">
        <v>5.6631892699999999E-2</v>
      </c>
      <c r="E726" s="136">
        <v>5.6631892699999999E-2</v>
      </c>
      <c r="F726" s="223"/>
      <c r="G726" s="136">
        <v>3.6476381540000002E-3</v>
      </c>
      <c r="H726" s="136">
        <v>-4.84496124E-3</v>
      </c>
      <c r="I726" s="136">
        <v>-1.124410591E-2</v>
      </c>
      <c r="J726" s="223"/>
      <c r="K726" s="136">
        <v>1.2034940149999999E-2</v>
      </c>
      <c r="L726" s="136">
        <v>-6.4758380500000001E-3</v>
      </c>
      <c r="M726" s="136">
        <v>-1.8131101810000001E-2</v>
      </c>
      <c r="N726" s="133"/>
      <c r="O726" s="40">
        <v>1.5525262360705424E-2</v>
      </c>
      <c r="P726" s="40">
        <v>-9.7208597164005102E-3</v>
      </c>
      <c r="Q726" s="40">
        <v>2.2455805064500661E-2</v>
      </c>
      <c r="S726" s="136">
        <v>9.2741935479999996E-3</v>
      </c>
      <c r="T726" s="136">
        <v>-1.489757914E-3</v>
      </c>
      <c r="U726" s="136">
        <v>7.4433096760000003E-3</v>
      </c>
    </row>
    <row r="727" spans="3:21" ht="16.2" thickBot="1" x14ac:dyDescent="0.35">
      <c r="C727" s="136">
        <v>1.0889519360000001E-2</v>
      </c>
      <c r="D727" s="136">
        <v>-1.6593379240000001E-3</v>
      </c>
      <c r="E727" s="136">
        <v>-1.6593379240000001E-3</v>
      </c>
      <c r="F727" s="223"/>
      <c r="G727" s="136">
        <v>-3.634381247E-4</v>
      </c>
      <c r="H727" s="136">
        <v>1.298279779E-3</v>
      </c>
      <c r="I727" s="136">
        <v>-1.467351431E-3</v>
      </c>
      <c r="J727" s="223"/>
      <c r="K727" s="136">
        <v>-3.4013170510000003E-2</v>
      </c>
      <c r="L727" s="136">
        <v>3.8341458070000002E-4</v>
      </c>
      <c r="M727" s="136">
        <v>-1.8398268400000001E-2</v>
      </c>
      <c r="N727" s="133"/>
      <c r="O727" s="40">
        <v>-2.5462099824215604E-2</v>
      </c>
      <c r="P727" s="40">
        <v>1.4409221902016982E-3</v>
      </c>
      <c r="Q727" s="40">
        <v>-1.2616822429906489E-2</v>
      </c>
      <c r="S727" s="136">
        <v>2.6767878549999999E-2</v>
      </c>
      <c r="T727" s="136">
        <v>-5.2219321150000003E-3</v>
      </c>
      <c r="U727" s="136">
        <v>1.0996563569999999E-2</v>
      </c>
    </row>
    <row r="728" spans="3:21" ht="16.2" thickBot="1" x14ac:dyDescent="0.35">
      <c r="C728" s="136">
        <v>2.270007016E-3</v>
      </c>
      <c r="D728" s="136">
        <v>-7.0639075870000002E-3</v>
      </c>
      <c r="E728" s="136">
        <v>-7.0639075870000002E-3</v>
      </c>
      <c r="F728" s="223"/>
      <c r="G728" s="136">
        <v>2.8722050539999999E-2</v>
      </c>
      <c r="H728" s="136">
        <v>2.560777958E-2</v>
      </c>
      <c r="I728" s="136">
        <v>7.3475385749999997E-3</v>
      </c>
      <c r="J728" s="223"/>
      <c r="K728" s="136">
        <v>6.6185717119999999E-3</v>
      </c>
      <c r="L728" s="136">
        <v>-3.8326763029999998E-3</v>
      </c>
      <c r="M728" s="136">
        <v>-8.2690187430000002E-4</v>
      </c>
      <c r="N728" s="133"/>
      <c r="O728" s="40">
        <v>-1.2954359114512187E-2</v>
      </c>
      <c r="P728" s="40">
        <v>2.0233812949640287E-2</v>
      </c>
      <c r="Q728" s="40">
        <v>8.0454330336014596E-3</v>
      </c>
      <c r="S728" s="136">
        <v>2.4513618680000002E-2</v>
      </c>
      <c r="T728" s="136">
        <v>-3.3745781780000002E-3</v>
      </c>
      <c r="U728" s="136">
        <v>-1.52957172E-2</v>
      </c>
    </row>
    <row r="729" spans="3:21" ht="16.2" thickBot="1" x14ac:dyDescent="0.35">
      <c r="C729" s="136">
        <v>7.4122879259999998E-4</v>
      </c>
      <c r="D729" s="136">
        <v>-8.9554737190000004E-3</v>
      </c>
      <c r="E729" s="136">
        <v>-8.9554737190000004E-3</v>
      </c>
      <c r="F729" s="223"/>
      <c r="G729" s="136">
        <v>-1.0955999290000001E-2</v>
      </c>
      <c r="H729" s="136">
        <v>3.1605562580000002E-4</v>
      </c>
      <c r="I729" s="136">
        <v>-5.8351568200000004E-3</v>
      </c>
      <c r="J729" s="223"/>
      <c r="K729" s="136">
        <v>-6.2463015319999997E-3</v>
      </c>
      <c r="L729" s="136">
        <v>-2.0446300979999998E-2</v>
      </c>
      <c r="M729" s="136">
        <v>-2.834482759E-2</v>
      </c>
      <c r="N729" s="133"/>
      <c r="O729" s="40">
        <v>5.0946948720788825E-3</v>
      </c>
      <c r="P729" s="40">
        <v>2.3005729396209779E-2</v>
      </c>
      <c r="Q729" s="40">
        <v>1.5962441314554016E-2</v>
      </c>
      <c r="S729" s="136">
        <v>9.4948727690000005E-3</v>
      </c>
      <c r="T729" s="136">
        <v>-1.128668172E-3</v>
      </c>
      <c r="U729" s="136">
        <v>1.7086641350000001E-2</v>
      </c>
    </row>
    <row r="730" spans="3:21" ht="16.2" thickBot="1" x14ac:dyDescent="0.35">
      <c r="C730" s="136">
        <v>-1.086330343E-2</v>
      </c>
      <c r="D730" s="136">
        <v>-2.0268558399999998E-3</v>
      </c>
      <c r="E730" s="136">
        <v>-2.0268558399999998E-3</v>
      </c>
      <c r="F730" s="223"/>
      <c r="G730" s="136">
        <v>-3.3946757189999999E-3</v>
      </c>
      <c r="H730" s="136">
        <v>-1.2322274879999999E-2</v>
      </c>
      <c r="I730" s="136">
        <v>2.934702861E-3</v>
      </c>
      <c r="J730" s="223"/>
      <c r="K730" s="136">
        <v>4.9622866219999999E-3</v>
      </c>
      <c r="L730" s="136">
        <v>2.8055212659999999E-3</v>
      </c>
      <c r="M730" s="136">
        <v>-3.4778905529999999E-3</v>
      </c>
      <c r="N730" s="133"/>
      <c r="O730" s="40">
        <v>2.3746556473829152E-2</v>
      </c>
      <c r="P730" s="40">
        <v>2.1626744787178968E-2</v>
      </c>
      <c r="Q730" s="40">
        <v>-9.2421441774499563E-4</v>
      </c>
      <c r="S730" s="136">
        <v>7.5244544770000001E-3</v>
      </c>
      <c r="T730" s="136">
        <v>7.9096045200000003E-3</v>
      </c>
      <c r="U730" s="136">
        <v>7.6361785169999996E-3</v>
      </c>
    </row>
    <row r="731" spans="3:21" ht="16.2" thickBot="1" x14ac:dyDescent="0.35">
      <c r="C731" s="136">
        <v>-2.0633996169999998E-2</v>
      </c>
      <c r="D731" s="136">
        <v>-1.887111788E-2</v>
      </c>
      <c r="E731" s="136">
        <v>-1.887111788E-2</v>
      </c>
      <c r="F731" s="223"/>
      <c r="G731" s="136">
        <v>-2.6353531730000001E-2</v>
      </c>
      <c r="H731" s="136">
        <v>-3.1989763280000001E-3</v>
      </c>
      <c r="I731" s="136">
        <v>8.7783467450000003E-3</v>
      </c>
      <c r="J731" s="223"/>
      <c r="K731" s="136">
        <v>-2.2252946209999999E-2</v>
      </c>
      <c r="L731" s="136">
        <v>-1.0854968669999999E-2</v>
      </c>
      <c r="M731" s="136">
        <v>5.1994301990000002E-3</v>
      </c>
      <c r="N731" s="133"/>
      <c r="O731" s="40">
        <v>-1.1570959582369087E-2</v>
      </c>
      <c r="P731" s="40">
        <v>7.9278063591128618E-3</v>
      </c>
      <c r="Q731" s="40">
        <v>-1.2025901942645674E-2</v>
      </c>
      <c r="S731" s="136">
        <v>-3.2860343540000003E-2</v>
      </c>
      <c r="T731" s="136">
        <v>-2.877428999E-2</v>
      </c>
      <c r="U731" s="136">
        <v>-1.0104412259999999E-3</v>
      </c>
    </row>
    <row r="732" spans="3:21" ht="16.2" thickBot="1" x14ac:dyDescent="0.35">
      <c r="C732" s="136">
        <v>-1.2743182399999999E-4</v>
      </c>
      <c r="D732" s="136">
        <v>-2.2252889429999999E-2</v>
      </c>
      <c r="E732" s="136">
        <v>-2.2252889429999999E-2</v>
      </c>
      <c r="F732" s="223"/>
      <c r="G732" s="136">
        <v>-3.2774811270000002E-2</v>
      </c>
      <c r="H732" s="136">
        <v>0</v>
      </c>
      <c r="I732" s="136">
        <v>-4.4234952860000003E-2</v>
      </c>
      <c r="J732" s="223"/>
      <c r="K732" s="136">
        <v>-1.9055955829999999E-2</v>
      </c>
      <c r="L732" s="136">
        <v>-2.3079533879999999E-2</v>
      </c>
      <c r="M732" s="136">
        <v>-1.445475802E-2</v>
      </c>
      <c r="N732" s="133"/>
      <c r="O732" s="40">
        <v>-1.6225634324294868E-2</v>
      </c>
      <c r="P732" s="40">
        <v>-3.5394527654589607E-2</v>
      </c>
      <c r="Q732" s="40">
        <v>-3.7453183520598453E-3</v>
      </c>
      <c r="S732" s="136">
        <v>-2.162162162E-2</v>
      </c>
      <c r="T732" s="136">
        <v>-3.5398230090000003E-2</v>
      </c>
      <c r="U732" s="136">
        <v>1.8543492920000001E-3</v>
      </c>
    </row>
    <row r="733" spans="3:21" ht="16.2" thickBot="1" x14ac:dyDescent="0.35">
      <c r="C733" s="136">
        <v>2.5489612980000002E-4</v>
      </c>
      <c r="D733" s="136">
        <v>-2.7081863090000002E-2</v>
      </c>
      <c r="E733" s="136">
        <v>-2.7081863090000002E-2</v>
      </c>
      <c r="F733" s="223"/>
      <c r="G733" s="136">
        <v>-3.597944032E-2</v>
      </c>
      <c r="H733" s="136">
        <v>-1.6046213090000001E-2</v>
      </c>
      <c r="I733" s="136">
        <v>-7.5872534139999996E-3</v>
      </c>
      <c r="J733" s="223"/>
      <c r="K733" s="136">
        <v>-1.1738056009999999E-2</v>
      </c>
      <c r="L733" s="136">
        <v>1.1928199190000001E-2</v>
      </c>
      <c r="M733" s="136">
        <v>-1.078438421E-3</v>
      </c>
      <c r="N733" s="133"/>
      <c r="O733" s="40">
        <v>-1.0460482621208692E-2</v>
      </c>
      <c r="P733" s="40">
        <v>6.9396252602357995E-4</v>
      </c>
      <c r="Q733" s="40">
        <v>2.1146616541353382E-2</v>
      </c>
      <c r="S733" s="136">
        <v>-9.4711917920000006E-3</v>
      </c>
      <c r="T733" s="136">
        <v>1.5955325089999999E-3</v>
      </c>
      <c r="U733" s="136">
        <v>-3.7018340910000003E-2</v>
      </c>
    </row>
    <row r="734" spans="3:21" ht="16.2" thickBot="1" x14ac:dyDescent="0.35">
      <c r="C734" s="136">
        <v>-4.2471862390000002E-5</v>
      </c>
      <c r="D734" s="136">
        <v>-1.477921842E-2</v>
      </c>
      <c r="E734" s="136">
        <v>-1.477921842E-2</v>
      </c>
      <c r="F734" s="223"/>
      <c r="G734" s="136">
        <v>9.4786729859999991E-3</v>
      </c>
      <c r="H734" s="136">
        <v>-4.8923679059999997E-3</v>
      </c>
      <c r="I734" s="136">
        <v>-1.490825688E-2</v>
      </c>
      <c r="J734" s="223"/>
      <c r="K734" s="136">
        <v>-2.7783566020000001E-2</v>
      </c>
      <c r="L734" s="136">
        <v>7.7248798350000002E-3</v>
      </c>
      <c r="M734" s="136">
        <v>-6.9094573200000004E-3</v>
      </c>
      <c r="N734" s="133"/>
      <c r="O734" s="40">
        <v>3.5125006991442449E-2</v>
      </c>
      <c r="P734" s="40">
        <v>8.148404993065168E-3</v>
      </c>
      <c r="Q734" s="40">
        <v>-3.3133916244822904E-2</v>
      </c>
      <c r="S734" s="136">
        <v>1.0358565740000001E-2</v>
      </c>
      <c r="T734" s="136">
        <v>-5.5754679409999999E-3</v>
      </c>
      <c r="U734" s="136">
        <v>-3.4946706270000003E-2</v>
      </c>
    </row>
    <row r="735" spans="3:21" ht="16.2" thickBot="1" x14ac:dyDescent="0.35">
      <c r="C735" s="136">
        <v>6.9232076110000004E-3</v>
      </c>
      <c r="D735" s="136">
        <v>-3.7824406409999997E-2</v>
      </c>
      <c r="E735" s="136">
        <v>-3.7824406409999997E-2</v>
      </c>
      <c r="F735" s="223"/>
      <c r="G735" s="136">
        <v>1.956181534E-3</v>
      </c>
      <c r="H735" s="136">
        <v>-2.294329728E-3</v>
      </c>
      <c r="I735" s="136">
        <v>-2.0566550249999999E-2</v>
      </c>
      <c r="J735" s="223"/>
      <c r="K735" s="136">
        <v>1.5074658859999999E-2</v>
      </c>
      <c r="L735" s="136">
        <v>0</v>
      </c>
      <c r="M735" s="136">
        <v>-1.0218872299999999E-2</v>
      </c>
      <c r="N735" s="133"/>
      <c r="O735" s="40">
        <v>-3.917436645593559E-2</v>
      </c>
      <c r="P735" s="40">
        <v>-3.9294926913155573E-2</v>
      </c>
      <c r="Q735" s="40">
        <v>1.8562589243217544E-2</v>
      </c>
      <c r="S735" s="136">
        <v>8.6750788639999993E-3</v>
      </c>
      <c r="T735" s="136">
        <v>-4.4052863439999999E-3</v>
      </c>
      <c r="U735" s="136">
        <v>-6.789788159E-2</v>
      </c>
    </row>
    <row r="736" spans="3:21" ht="16.2" thickBot="1" x14ac:dyDescent="0.35">
      <c r="C736" s="136">
        <v>-3.7119838020000001E-3</v>
      </c>
      <c r="D736" s="136">
        <v>-1.013868962E-2</v>
      </c>
      <c r="E736" s="136">
        <v>-1.013868962E-2</v>
      </c>
      <c r="F736" s="223"/>
      <c r="G736" s="136">
        <v>-6.5599375239999994E-2</v>
      </c>
      <c r="H736" s="136">
        <v>6.2417871219999999E-3</v>
      </c>
      <c r="I736" s="136">
        <v>2.7337559429999998E-2</v>
      </c>
      <c r="J736" s="223"/>
      <c r="K736" s="136">
        <v>-2.8012387390000001E-2</v>
      </c>
      <c r="L736" s="136">
        <v>-3.3615354040000003E-2</v>
      </c>
      <c r="M736" s="136">
        <v>6.5900270919999997E-3</v>
      </c>
      <c r="N736" s="133"/>
      <c r="O736" s="40">
        <v>-1.4621527387246296E-3</v>
      </c>
      <c r="P736" s="40">
        <v>-2.6223932694889526E-2</v>
      </c>
      <c r="Q736" s="40">
        <v>-2.336448598130841E-2</v>
      </c>
      <c r="S736" s="136">
        <v>-1.681000782E-2</v>
      </c>
      <c r="T736" s="136">
        <v>-6.8382944490000003E-3</v>
      </c>
      <c r="U736" s="136">
        <v>-2.9331779329999998E-2</v>
      </c>
    </row>
    <row r="737" spans="3:21" ht="16.2" thickBot="1" x14ac:dyDescent="0.35">
      <c r="C737" s="136">
        <v>2.7858927129999999E-2</v>
      </c>
      <c r="D737" s="136">
        <v>2.5413083390000001E-2</v>
      </c>
      <c r="E737" s="136">
        <v>2.5413083390000001E-2</v>
      </c>
      <c r="F737" s="223"/>
      <c r="G737" s="136">
        <v>1.044713748E-2</v>
      </c>
      <c r="H737" s="136">
        <v>-5.5501142670000003E-3</v>
      </c>
      <c r="I737" s="136">
        <v>-3.3937524099999998E-2</v>
      </c>
      <c r="J737" s="223"/>
      <c r="K737" s="136">
        <v>8.7617668360000008E-3</v>
      </c>
      <c r="L737" s="136">
        <v>-1.6804747629999998E-2</v>
      </c>
      <c r="M737" s="136">
        <v>9.2383792829999999E-3</v>
      </c>
      <c r="N737" s="133"/>
      <c r="O737" s="40">
        <v>-4.0549673349852544E-3</v>
      </c>
      <c r="P737" s="40">
        <v>-3.8419117647058756E-2</v>
      </c>
      <c r="Q737" s="40">
        <v>2.3923444976076554E-3</v>
      </c>
      <c r="S737" s="136">
        <v>-5.1689860829999996E-3</v>
      </c>
      <c r="T737" s="136">
        <v>-8.1004455249999996E-4</v>
      </c>
      <c r="U737" s="136">
        <v>-1.580948569E-2</v>
      </c>
    </row>
    <row r="738" spans="3:21" ht="16.2" thickBot="1" x14ac:dyDescent="0.35">
      <c r="C738" s="136">
        <v>-8.7737364579999998E-3</v>
      </c>
      <c r="D738" s="136">
        <v>-1.093102149E-2</v>
      </c>
      <c r="E738" s="136">
        <v>-1.093102149E-2</v>
      </c>
      <c r="F738" s="223"/>
      <c r="G738" s="136">
        <v>5.1902398680000003E-2</v>
      </c>
      <c r="H738" s="136">
        <v>-4.9244911359999999E-3</v>
      </c>
      <c r="I738" s="136">
        <v>3.1936127740000001E-3</v>
      </c>
      <c r="J738" s="223"/>
      <c r="K738" s="136">
        <v>1.5074294740000001E-3</v>
      </c>
      <c r="L738" s="136">
        <v>1.009980278E-2</v>
      </c>
      <c r="M738" s="136">
        <v>-1.0811590019999999E-2</v>
      </c>
      <c r="N738" s="133"/>
      <c r="O738" s="40">
        <v>-1.3175752092286915E-2</v>
      </c>
      <c r="P738" s="40">
        <v>3.7277767157331346E-3</v>
      </c>
      <c r="Q738" s="40">
        <v>4.7732696897371987E-4</v>
      </c>
      <c r="S738" s="136">
        <v>-5.5955235809999997E-3</v>
      </c>
      <c r="T738" s="136">
        <v>4.0535062830000003E-3</v>
      </c>
      <c r="U738" s="136">
        <v>5.1037006910000002E-2</v>
      </c>
    </row>
    <row r="739" spans="3:21" ht="16.2" thickBot="1" x14ac:dyDescent="0.35">
      <c r="C739" s="136">
        <v>1.5541888300000001E-2</v>
      </c>
      <c r="D739" s="136">
        <v>7.9077743900000004E-3</v>
      </c>
      <c r="E739" s="136">
        <v>7.9077743900000004E-3</v>
      </c>
      <c r="F739" s="223"/>
      <c r="G739" s="136">
        <v>9.2392372709999993E-3</v>
      </c>
      <c r="H739" s="136">
        <v>0</v>
      </c>
      <c r="I739" s="136">
        <v>1.19379228E-2</v>
      </c>
      <c r="J739" s="223"/>
      <c r="K739" s="136">
        <v>-6.7373853210000003E-3</v>
      </c>
      <c r="L739" s="136">
        <v>-1.4258667609999999E-2</v>
      </c>
      <c r="M739" s="136">
        <v>-1.8507723699999999E-2</v>
      </c>
      <c r="N739" s="133"/>
      <c r="O739" s="40">
        <v>-1.3007850552976803E-2</v>
      </c>
      <c r="P739" s="40">
        <v>-2.8949623845348119E-2</v>
      </c>
      <c r="Q739" s="40">
        <v>9.5419847328252413E-4</v>
      </c>
      <c r="S739" s="136">
        <v>1.446945338E-2</v>
      </c>
      <c r="T739" s="136">
        <v>-8.4779975779999996E-3</v>
      </c>
      <c r="U739" s="136">
        <v>1.122073902E-2</v>
      </c>
    </row>
    <row r="740" spans="3:21" ht="16.2" thickBot="1" x14ac:dyDescent="0.35">
      <c r="C740" s="136">
        <v>1.0639168510000001E-3</v>
      </c>
      <c r="D740" s="136">
        <v>-1.7865582759999998E-2</v>
      </c>
      <c r="E740" s="136">
        <v>-1.7865582759999998E-2</v>
      </c>
      <c r="F740" s="223"/>
      <c r="G740" s="136">
        <v>3.116478379E-3</v>
      </c>
      <c r="H740" s="136">
        <v>8.2481029359999999E-3</v>
      </c>
      <c r="I740" s="136">
        <v>-1.1010617380000001E-2</v>
      </c>
      <c r="J740" s="223"/>
      <c r="K740" s="136">
        <v>-1.3277529220000001E-2</v>
      </c>
      <c r="L740" s="136">
        <v>-1.362463238E-2</v>
      </c>
      <c r="M740" s="136">
        <v>1.47735709E-2</v>
      </c>
      <c r="N740" s="133"/>
      <c r="O740" s="40">
        <v>-4.8188574082676386E-3</v>
      </c>
      <c r="P740" s="40">
        <v>8.2377169755810872E-3</v>
      </c>
      <c r="Q740" s="40">
        <v>-2.6692087702573988E-2</v>
      </c>
      <c r="S740" s="136">
        <v>-9.9049128370000006E-3</v>
      </c>
      <c r="T740" s="136">
        <v>-1.832247557E-2</v>
      </c>
      <c r="U740" s="136">
        <v>-3.0610292710000001E-2</v>
      </c>
    </row>
    <row r="741" spans="3:21" ht="16.2" thickBot="1" x14ac:dyDescent="0.35">
      <c r="C741" s="136">
        <v>-3.597122302E-3</v>
      </c>
      <c r="D741" s="136">
        <v>-2.7815206929999999E-2</v>
      </c>
      <c r="E741" s="136">
        <v>-2.7815206929999999E-2</v>
      </c>
      <c r="F741" s="223"/>
      <c r="G741" s="136">
        <v>-5.5533980580000003E-2</v>
      </c>
      <c r="H741" s="136">
        <v>-2.2251308899999999E-2</v>
      </c>
      <c r="I741" s="136">
        <v>-3.2206759440000003E-2</v>
      </c>
      <c r="J741" s="223"/>
      <c r="K741" s="136">
        <v>-1.118911803E-2</v>
      </c>
      <c r="L741" s="136">
        <v>1.6429353780000001E-3</v>
      </c>
      <c r="M741" s="136">
        <v>-1.7850610869999999E-2</v>
      </c>
      <c r="N741" s="133"/>
      <c r="O741" s="40">
        <v>-6.7090601481827198E-3</v>
      </c>
      <c r="P741" s="40">
        <v>-1.6827156891353019E-2</v>
      </c>
      <c r="Q741" s="40">
        <v>1.95886385896183E-3</v>
      </c>
      <c r="S741" s="136">
        <v>-1.2004801920000001E-2</v>
      </c>
      <c r="T741" s="136">
        <v>-1.7420157610000001E-2</v>
      </c>
      <c r="U741" s="136">
        <v>-2.1117031769999999E-2</v>
      </c>
    </row>
    <row r="742" spans="3:21" ht="16.2" thickBot="1" x14ac:dyDescent="0.35">
      <c r="C742" s="136">
        <v>-2.9127010170000001E-3</v>
      </c>
      <c r="D742" s="136">
        <v>-3.1977031980000001E-2</v>
      </c>
      <c r="E742" s="136">
        <v>-3.1977031980000001E-2</v>
      </c>
      <c r="F742" s="223"/>
      <c r="G742" s="136">
        <v>1.0485197369999999E-2</v>
      </c>
      <c r="H742" s="136">
        <v>5.6894243639999996E-3</v>
      </c>
      <c r="I742" s="136">
        <v>-2.5061626949999999E-2</v>
      </c>
      <c r="J742" s="223"/>
      <c r="K742" s="136">
        <v>-2.9657569710000001E-2</v>
      </c>
      <c r="L742" s="136">
        <v>-1.3000425249999999E-2</v>
      </c>
      <c r="M742" s="136">
        <v>-2.1303538180000001E-2</v>
      </c>
      <c r="N742" s="133"/>
      <c r="O742" s="40">
        <v>-5.0217314695172093E-2</v>
      </c>
      <c r="P742" s="40">
        <v>3.7593984962405566E-3</v>
      </c>
      <c r="Q742" s="40">
        <v>1.955034213098757E-3</v>
      </c>
      <c r="S742" s="136">
        <v>8.1004455249999996E-4</v>
      </c>
      <c r="T742" s="136">
        <v>-1.8573237650000001E-2</v>
      </c>
      <c r="U742" s="136">
        <v>-1.3306451610000001E-2</v>
      </c>
    </row>
    <row r="743" spans="3:21" ht="16.2" thickBot="1" x14ac:dyDescent="0.35">
      <c r="C743" s="136">
        <v>1.1437975729999999E-2</v>
      </c>
      <c r="D743" s="136">
        <v>6.0646348949999998E-2</v>
      </c>
      <c r="E743" s="136">
        <v>6.0646348949999998E-2</v>
      </c>
      <c r="F743" s="223"/>
      <c r="G743" s="136">
        <v>-3.5808748729999999E-2</v>
      </c>
      <c r="H743" s="136">
        <v>-2.0299500830000001E-2</v>
      </c>
      <c r="I743" s="136">
        <v>9.2709650230000003E-3</v>
      </c>
      <c r="J743" s="223"/>
      <c r="K743" s="136">
        <v>2.2789634150000002E-2</v>
      </c>
      <c r="L743" s="136">
        <v>-9.8479719330000007E-4</v>
      </c>
      <c r="M743" s="136">
        <v>3.120481011E-3</v>
      </c>
      <c r="N743" s="133"/>
      <c r="O743" s="40">
        <v>-4.5328056397254318E-2</v>
      </c>
      <c r="P743" s="40">
        <v>9.1661738616204101E-3</v>
      </c>
      <c r="Q743" s="40">
        <v>1.0731707317073116E-2</v>
      </c>
      <c r="S743" s="136">
        <v>8.4985835690000004E-3</v>
      </c>
      <c r="T743" s="136">
        <v>1.9354838709999999E-2</v>
      </c>
      <c r="U743" s="136">
        <v>-2.4315488350000001E-2</v>
      </c>
    </row>
    <row r="744" spans="3:21" ht="16.2" thickBot="1" x14ac:dyDescent="0.35">
      <c r="C744" s="136">
        <v>1.330187528E-2</v>
      </c>
      <c r="D744" s="136">
        <v>-2.121299778E-3</v>
      </c>
      <c r="E744" s="136">
        <v>-2.121299778E-3</v>
      </c>
      <c r="F744" s="223"/>
      <c r="G744" s="136">
        <v>2.7220932690000001E-2</v>
      </c>
      <c r="H744" s="136">
        <v>1.4605978259999999E-2</v>
      </c>
      <c r="I744" s="136">
        <v>3.3402922760000001E-3</v>
      </c>
      <c r="J744" s="223"/>
      <c r="K744" s="136">
        <v>4.2029957520000001E-2</v>
      </c>
      <c r="L744" s="136">
        <v>8.255806789E-3</v>
      </c>
      <c r="M744" s="136">
        <v>1.2898330799999999E-3</v>
      </c>
      <c r="N744" s="133"/>
      <c r="O744" s="40">
        <v>5.68078766679622E-2</v>
      </c>
      <c r="P744" s="40">
        <v>2.4807110069342771E-2</v>
      </c>
      <c r="Q744" s="40">
        <v>8.6872586872587428E-3</v>
      </c>
      <c r="S744" s="136">
        <v>7.6243980739999998E-3</v>
      </c>
      <c r="T744" s="136">
        <v>2.4050632910000001E-2</v>
      </c>
      <c r="U744" s="136">
        <v>-8.3769633509999993E-3</v>
      </c>
    </row>
    <row r="745" spans="3:21" ht="16.2" thickBot="1" x14ac:dyDescent="0.35">
      <c r="C745" s="136">
        <v>1.6459253310000001E-3</v>
      </c>
      <c r="D745" s="136">
        <v>3.5462363509999997E-2</v>
      </c>
      <c r="E745" s="136">
        <v>3.5462363509999997E-2</v>
      </c>
      <c r="F745" s="223"/>
      <c r="G745" s="136">
        <v>9.7576006569999998E-2</v>
      </c>
      <c r="H745" s="136">
        <v>1.138265819E-2</v>
      </c>
      <c r="I745" s="136">
        <v>4.1614648359999999E-4</v>
      </c>
      <c r="J745" s="223"/>
      <c r="K745" s="136">
        <v>2.095401559E-2</v>
      </c>
      <c r="L745" s="136">
        <v>6.0494958749999998E-3</v>
      </c>
      <c r="M745" s="136">
        <v>-2.4172160339999998E-2</v>
      </c>
      <c r="N745" s="133"/>
      <c r="O745" s="40">
        <v>-1.9307385841250382E-2</v>
      </c>
      <c r="P745" s="40">
        <v>1.744019822738967E-2</v>
      </c>
      <c r="Q745" s="40">
        <v>-3.8277511961723031E-3</v>
      </c>
      <c r="S745" s="136">
        <v>3.7435284749999999E-2</v>
      </c>
      <c r="T745" s="136">
        <v>3.5022661720000001E-2</v>
      </c>
      <c r="U745" s="136">
        <v>1.3305174229999999E-2</v>
      </c>
    </row>
    <row r="746" spans="3:21" ht="16.2" thickBot="1" x14ac:dyDescent="0.35">
      <c r="C746" s="136">
        <v>1.875676326E-2</v>
      </c>
      <c r="D746" s="136">
        <v>1.343784994E-2</v>
      </c>
      <c r="E746" s="136">
        <v>1.343784994E-2</v>
      </c>
      <c r="F746" s="223"/>
      <c r="G746" s="136">
        <v>3.1255848769999997E-2</v>
      </c>
      <c r="H746" s="136">
        <v>1.7212843429999999E-2</v>
      </c>
      <c r="I746" s="136">
        <v>6.9467554079999994E-2</v>
      </c>
      <c r="J746" s="223"/>
      <c r="K746" s="136">
        <v>2.3465956850000001E-2</v>
      </c>
      <c r="L746" s="136">
        <v>-6.1345966959999998E-3</v>
      </c>
      <c r="M746" s="136">
        <v>5.2803230319999998E-3</v>
      </c>
      <c r="N746" s="133"/>
      <c r="O746" s="40">
        <v>1.737499999999997E-2</v>
      </c>
      <c r="P746" s="40">
        <v>4.8894717122517785E-2</v>
      </c>
      <c r="Q746" s="40">
        <v>7.2046109510086461E-3</v>
      </c>
      <c r="S746" s="136">
        <v>2.303262956E-2</v>
      </c>
      <c r="T746" s="136">
        <v>2.2691082800000002E-2</v>
      </c>
      <c r="U746" s="136">
        <v>3.3555648190000002E-2</v>
      </c>
    </row>
    <row r="747" spans="3:21" ht="16.2" thickBot="1" x14ac:dyDescent="0.35">
      <c r="C747" s="136">
        <v>-8.7336244539999996E-3</v>
      </c>
      <c r="D747" s="136">
        <v>2.6519337019999999E-2</v>
      </c>
      <c r="E747" s="136">
        <v>2.6519337019999999E-2</v>
      </c>
      <c r="F747" s="223"/>
      <c r="G747" s="136">
        <v>-3.2849364790000002E-2</v>
      </c>
      <c r="H747" s="136">
        <v>-4.88122356E-3</v>
      </c>
      <c r="I747" s="136">
        <v>4.4340723450000001E-2</v>
      </c>
      <c r="J747" s="223"/>
      <c r="K747" s="136">
        <v>-1.9848059680000001E-3</v>
      </c>
      <c r="L747" s="136">
        <v>1.533948542E-2</v>
      </c>
      <c r="M747" s="136">
        <v>-7.801637571E-3</v>
      </c>
      <c r="N747" s="133"/>
      <c r="O747" s="40">
        <v>3.2374984641847925E-2</v>
      </c>
      <c r="P747" s="40">
        <v>-1.3395249151634221E-2</v>
      </c>
      <c r="Q747" s="40">
        <v>-4.768717215069147E-3</v>
      </c>
      <c r="S747" s="136">
        <v>7.1294559099999997E-3</v>
      </c>
      <c r="T747" s="136">
        <v>3.581159984E-2</v>
      </c>
      <c r="U747" s="136">
        <v>0.19983867720000001</v>
      </c>
    </row>
    <row r="748" spans="3:21" ht="16.2" thickBot="1" x14ac:dyDescent="0.35">
      <c r="C748" s="136">
        <v>3.9687264359999997E-3</v>
      </c>
      <c r="D748" s="136">
        <v>5.2027269469999997E-3</v>
      </c>
      <c r="E748" s="136">
        <v>5.2027269469999997E-3</v>
      </c>
      <c r="F748" s="223"/>
      <c r="G748" s="136">
        <v>-5.6295740290000004E-3</v>
      </c>
      <c r="H748" s="136">
        <v>-1.5042511450000001E-2</v>
      </c>
      <c r="I748" s="136">
        <v>2.979515829E-3</v>
      </c>
      <c r="J748" s="223"/>
      <c r="K748" s="136">
        <v>-1.9956110270000001E-2</v>
      </c>
      <c r="L748" s="136">
        <v>-8.9683399539999993E-3</v>
      </c>
      <c r="M748" s="136">
        <v>1.992993383E-2</v>
      </c>
      <c r="N748" s="133"/>
      <c r="O748" s="40">
        <v>7.7357929187741739E-3</v>
      </c>
      <c r="P748" s="40">
        <v>-8.0557566980449004E-3</v>
      </c>
      <c r="Q748" s="40">
        <v>5.7498802108290233E-3</v>
      </c>
      <c r="S748" s="136">
        <v>-2.0119225040000001E-2</v>
      </c>
      <c r="T748" s="136">
        <v>3.6452461479999997E-2</v>
      </c>
      <c r="U748" s="136">
        <v>-8.2352941179999993E-3</v>
      </c>
    </row>
    <row r="749" spans="3:21" ht="16.2" thickBot="1" x14ac:dyDescent="0.35">
      <c r="C749" s="136">
        <v>1.079179349E-2</v>
      </c>
      <c r="D749" s="136">
        <v>-5.8897019449999999E-3</v>
      </c>
      <c r="E749" s="136">
        <v>-5.8897019449999999E-3</v>
      </c>
      <c r="F749" s="223"/>
      <c r="G749" s="136">
        <v>3.7742970370000001E-3</v>
      </c>
      <c r="H749" s="136">
        <v>4.3492695880000001E-2</v>
      </c>
      <c r="I749" s="136">
        <v>-1.225399183E-2</v>
      </c>
      <c r="J749" s="223"/>
      <c r="K749" s="136">
        <v>4.8282135610000004E-3</v>
      </c>
      <c r="L749" s="136">
        <v>-1.16610993E-2</v>
      </c>
      <c r="M749" s="136">
        <v>-1.5266010230000001E-4</v>
      </c>
      <c r="N749" s="133"/>
      <c r="O749" s="40">
        <v>-1.7714791851195749E-3</v>
      </c>
      <c r="P749" s="40">
        <v>1.7976092709188783E-2</v>
      </c>
      <c r="Q749" s="40">
        <v>2.477370176274411E-2</v>
      </c>
      <c r="S749" s="136">
        <v>-6.159695817E-2</v>
      </c>
      <c r="T749" s="136">
        <v>-2.1754894850000001E-2</v>
      </c>
      <c r="U749" s="136">
        <v>-4.4060328760000003E-2</v>
      </c>
    </row>
    <row r="750" spans="3:21" ht="16.2" thickBot="1" x14ac:dyDescent="0.35">
      <c r="C750" s="136">
        <v>-1.231912397E-2</v>
      </c>
      <c r="D750" s="136">
        <v>-9.0664272889999994E-3</v>
      </c>
      <c r="E750" s="136">
        <v>-9.0664272889999994E-3</v>
      </c>
      <c r="F750" s="223"/>
      <c r="G750" s="136">
        <v>5.2641473960000004E-3</v>
      </c>
      <c r="H750" s="136">
        <v>1.2090359530000001E-2</v>
      </c>
      <c r="I750" s="136">
        <v>7.8947368420000004E-3</v>
      </c>
      <c r="J750" s="223"/>
      <c r="K750" s="136">
        <v>-8.9832869079999999E-3</v>
      </c>
      <c r="L750" s="136">
        <v>3.8714434950000002E-3</v>
      </c>
      <c r="M750" s="136">
        <v>-2.9238873200000001E-2</v>
      </c>
      <c r="N750" s="133"/>
      <c r="O750" s="40">
        <v>3.3717834960071253E-3</v>
      </c>
      <c r="P750" s="40">
        <v>1.7389745428468963E-2</v>
      </c>
      <c r="Q750" s="40">
        <v>4.6490004648997823E-4</v>
      </c>
      <c r="S750" s="136">
        <v>1.094003241E-2</v>
      </c>
      <c r="T750" s="136">
        <v>-1.7049666420000002E-2</v>
      </c>
      <c r="U750" s="136">
        <v>8.3318560540000003E-2</v>
      </c>
    </row>
    <row r="751" spans="3:21" ht="16.2" thickBot="1" x14ac:dyDescent="0.35">
      <c r="C751" s="136">
        <v>2.6133438920000001E-3</v>
      </c>
      <c r="D751" s="136">
        <v>-3.0618715460000001E-2</v>
      </c>
      <c r="E751" s="136">
        <v>-3.0618715460000001E-2</v>
      </c>
      <c r="F751" s="223"/>
      <c r="G751" s="136">
        <v>-1.870207593E-4</v>
      </c>
      <c r="H751" s="136">
        <v>-8.8022634390000007E-3</v>
      </c>
      <c r="I751" s="136">
        <v>-1.2308839990000001E-2</v>
      </c>
      <c r="J751" s="223"/>
      <c r="K751" s="136">
        <v>1.6864591390000001E-3</v>
      </c>
      <c r="L751" s="136">
        <v>8.2027424089999995E-3</v>
      </c>
      <c r="M751" s="136">
        <v>-8.4145957849999994E-3</v>
      </c>
      <c r="N751" s="133"/>
      <c r="O751" s="40">
        <v>8.4895649097982921E-3</v>
      </c>
      <c r="P751" s="40">
        <v>3.5242290748899179E-3</v>
      </c>
      <c r="Q751" s="40">
        <v>-9.2936802973972422E-4</v>
      </c>
      <c r="S751" s="136">
        <v>3.1262525049999997E-2</v>
      </c>
      <c r="T751" s="136">
        <v>1.131221719E-2</v>
      </c>
      <c r="U751" s="136">
        <v>-2.912780232E-2</v>
      </c>
    </row>
    <row r="752" spans="3:21" ht="16.2" thickBot="1" x14ac:dyDescent="0.35">
      <c r="C752" s="136">
        <v>-1.7218909210000001E-2</v>
      </c>
      <c r="D752" s="136">
        <v>3.4108961780000002E-2</v>
      </c>
      <c r="E752" s="136">
        <v>3.4108961780000002E-2</v>
      </c>
      <c r="F752" s="223"/>
      <c r="G752" s="136">
        <v>-2.3007856340000001E-2</v>
      </c>
      <c r="H752" s="136">
        <v>6.9774817629999998E-3</v>
      </c>
      <c r="I752" s="136">
        <v>2.945619335E-2</v>
      </c>
      <c r="J752" s="223"/>
      <c r="K752" s="136">
        <v>3.3672395650000001E-3</v>
      </c>
      <c r="L752" s="136">
        <v>1.432908318E-2</v>
      </c>
      <c r="M752" s="136">
        <v>8.5653104929999998E-3</v>
      </c>
      <c r="N752" s="133"/>
      <c r="O752" s="40">
        <v>-7.9504267508476029E-3</v>
      </c>
      <c r="P752" s="40">
        <v>6.0579455662861954E-3</v>
      </c>
      <c r="Q752" s="40">
        <v>-3.2558139534883193E-3</v>
      </c>
      <c r="S752" s="136">
        <v>5.0913330739999998E-2</v>
      </c>
      <c r="T752" s="136">
        <v>-1.118568233E-2</v>
      </c>
      <c r="U752" s="136">
        <v>3.0001685489999999E-2</v>
      </c>
    </row>
    <row r="753" spans="3:21" ht="16.2" thickBot="1" x14ac:dyDescent="0.35">
      <c r="C753" s="136">
        <v>-2.535664055E-2</v>
      </c>
      <c r="D753" s="136">
        <v>-1.183806253E-2</v>
      </c>
      <c r="E753" s="136">
        <v>-1.183806253E-2</v>
      </c>
      <c r="F753" s="223"/>
      <c r="G753" s="136">
        <v>-7.6584338499999997E-4</v>
      </c>
      <c r="H753" s="136">
        <v>8.8188976379999992E-3</v>
      </c>
      <c r="I753" s="136">
        <v>-9.9046221569999999E-3</v>
      </c>
      <c r="J753" s="223"/>
      <c r="K753" s="136">
        <v>-6.3623016149999996E-3</v>
      </c>
      <c r="L753" s="136">
        <v>-1.795762002E-4</v>
      </c>
      <c r="M753" s="136">
        <v>5.1899032790000002E-3</v>
      </c>
      <c r="N753" s="133"/>
      <c r="O753" s="40">
        <v>1.0606953447259602E-3</v>
      </c>
      <c r="P753" s="40">
        <v>-6.1087354917532316E-3</v>
      </c>
      <c r="Q753" s="40">
        <v>4.1997200186653164E-3</v>
      </c>
      <c r="S753" s="136">
        <v>6.6568047340000002E-3</v>
      </c>
      <c r="T753" s="136">
        <v>-6.7873303170000003E-3</v>
      </c>
      <c r="U753" s="136">
        <v>-2.3073146780000001E-2</v>
      </c>
    </row>
    <row r="754" spans="3:21" ht="16.2" thickBot="1" x14ac:dyDescent="0.35">
      <c r="C754" s="136">
        <v>-1.603859157E-2</v>
      </c>
      <c r="D754" s="136">
        <v>-8.413351623E-3</v>
      </c>
      <c r="E754" s="136">
        <v>-8.413351623E-3</v>
      </c>
      <c r="F754" s="223"/>
      <c r="G754" s="136">
        <v>-1.0155202150000001E-2</v>
      </c>
      <c r="H754" s="136">
        <v>-3.1220730569999998E-4</v>
      </c>
      <c r="I754" s="136">
        <v>5.9281215260000002E-3</v>
      </c>
      <c r="J754" s="223"/>
      <c r="K754" s="136">
        <v>1.020264565E-2</v>
      </c>
      <c r="L754" s="136">
        <v>1.9038496080000002E-2</v>
      </c>
      <c r="M754" s="136">
        <v>-6.2583118200000001E-3</v>
      </c>
      <c r="N754" s="133"/>
      <c r="O754" s="40">
        <v>-2.1780080056510746E-3</v>
      </c>
      <c r="P754" s="40">
        <v>-3.8633769426639542E-3</v>
      </c>
      <c r="Q754" s="40">
        <v>4.646840148698885E-3</v>
      </c>
      <c r="S754" s="136">
        <v>4.7759000730000001E-2</v>
      </c>
      <c r="T754" s="136">
        <v>2.6195899769999999E-2</v>
      </c>
      <c r="U754" s="136">
        <v>-1.306532663E-2</v>
      </c>
    </row>
    <row r="755" spans="3:21" ht="16.2" thickBot="1" x14ac:dyDescent="0.35">
      <c r="C755" s="136">
        <v>3.2725748999999998E-2</v>
      </c>
      <c r="D755" s="136">
        <v>-2.9512127639999999E-3</v>
      </c>
      <c r="E755" s="136">
        <v>-2.9512127639999999E-3</v>
      </c>
      <c r="F755" s="223"/>
      <c r="G755" s="136">
        <v>6.0007742929999996E-3</v>
      </c>
      <c r="H755" s="136">
        <v>0</v>
      </c>
      <c r="I755" s="136">
        <v>-1.0681399629999999E-2</v>
      </c>
      <c r="J755" s="223"/>
      <c r="K755" s="136">
        <v>5.7114996169999998E-3</v>
      </c>
      <c r="L755" s="136">
        <v>1.9270313139999998E-2</v>
      </c>
      <c r="M755" s="136">
        <v>1.354010864E-2</v>
      </c>
      <c r="N755" s="133"/>
      <c r="O755" s="40">
        <v>2.1237685092325743E-3</v>
      </c>
      <c r="P755" s="40">
        <v>-8.4618774790657381E-3</v>
      </c>
      <c r="Q755" s="40">
        <v>-9.2506938020346272E-4</v>
      </c>
      <c r="S755" s="136">
        <v>5.9607293129999997E-3</v>
      </c>
      <c r="T755" s="136">
        <v>3.5146133929999997E-2</v>
      </c>
      <c r="U755" s="136">
        <v>-1.1880515950000001E-3</v>
      </c>
    </row>
    <row r="756" spans="3:21" ht="16.2" thickBot="1" x14ac:dyDescent="0.35">
      <c r="C756" s="136">
        <v>6.9788200930000002E-3</v>
      </c>
      <c r="D756" s="136">
        <v>-1.156229766E-2</v>
      </c>
      <c r="E756" s="136">
        <v>-1.156229766E-2</v>
      </c>
      <c r="F756" s="223"/>
      <c r="G756" s="136">
        <v>-2.347508178E-2</v>
      </c>
      <c r="H756" s="136">
        <v>-5.9337913800000001E-3</v>
      </c>
      <c r="I756" s="136">
        <v>2.0104244229999998E-2</v>
      </c>
      <c r="J756" s="223"/>
      <c r="K756" s="136">
        <v>6.3023755109999999E-3</v>
      </c>
      <c r="L756" s="136">
        <v>-1.210444406E-2</v>
      </c>
      <c r="M756" s="136">
        <v>-3.883495146E-4</v>
      </c>
      <c r="N756" s="133"/>
      <c r="O756" s="40">
        <v>2.5902160475657051E-3</v>
      </c>
      <c r="P756" s="40">
        <v>-1.644590630278242E-2</v>
      </c>
      <c r="Q756" s="40">
        <v>-1.7129629629629578E-2</v>
      </c>
      <c r="S756" s="136">
        <v>7.3196235620000003E-3</v>
      </c>
      <c r="T756" s="136">
        <v>-1.1794138670000001E-2</v>
      </c>
      <c r="U756" s="136">
        <v>6.966864911E-3</v>
      </c>
    </row>
    <row r="757" spans="3:21" ht="16.2" thickBot="1" x14ac:dyDescent="0.35">
      <c r="C757" s="136">
        <v>1.063744057E-2</v>
      </c>
      <c r="D757" s="136">
        <v>2.741905297E-2</v>
      </c>
      <c r="E757" s="136">
        <v>2.741905297E-2</v>
      </c>
      <c r="F757" s="223"/>
      <c r="G757" s="136">
        <v>8.6699507389999993E-3</v>
      </c>
      <c r="H757" s="136">
        <v>2.827521206E-3</v>
      </c>
      <c r="I757" s="136">
        <v>-1.496350365E-2</v>
      </c>
      <c r="J757" s="223"/>
      <c r="K757" s="136">
        <v>4.8176187199999998E-3</v>
      </c>
      <c r="L757" s="136">
        <v>-1.038567011E-2</v>
      </c>
      <c r="M757" s="136">
        <v>2.5796425800000002E-2</v>
      </c>
      <c r="N757" s="133"/>
      <c r="O757" s="40">
        <v>-5.0496154071985842E-3</v>
      </c>
      <c r="P757" s="40">
        <v>-1.6720896601590693E-2</v>
      </c>
      <c r="Q757" s="40">
        <v>3.297220913801171E-3</v>
      </c>
      <c r="S757" s="136">
        <v>5.190311419E-3</v>
      </c>
      <c r="T757" s="136">
        <v>-1.0849909579999999E-3</v>
      </c>
      <c r="U757" s="136">
        <v>-7.4249071890000002E-3</v>
      </c>
    </row>
    <row r="758" spans="3:21" ht="16.2" thickBot="1" x14ac:dyDescent="0.35">
      <c r="C758" s="136">
        <v>-1.423331473E-2</v>
      </c>
      <c r="D758" s="136">
        <v>0.1081154932</v>
      </c>
      <c r="E758" s="136">
        <v>0.1081154932</v>
      </c>
      <c r="F758" s="223"/>
      <c r="G758" s="136">
        <v>-5.2744676690000001E-3</v>
      </c>
      <c r="H758" s="136">
        <v>4.0726817039999997E-3</v>
      </c>
      <c r="I758" s="136">
        <v>4.2608373470000002E-2</v>
      </c>
      <c r="J758" s="223"/>
      <c r="K758" s="136">
        <v>-8.5616438360000009E-3</v>
      </c>
      <c r="L758" s="136">
        <v>-5.3062909030000003E-3</v>
      </c>
      <c r="M758" s="136">
        <v>-2.3481290710000002E-3</v>
      </c>
      <c r="N758" s="133"/>
      <c r="O758" s="40">
        <v>3.894954263794576E-3</v>
      </c>
      <c r="P758" s="40">
        <v>-2.013052670282206E-2</v>
      </c>
      <c r="Q758" s="40">
        <v>5.164319248826264E-3</v>
      </c>
      <c r="S758" s="136">
        <v>-1.032702238E-2</v>
      </c>
      <c r="T758" s="136">
        <v>1.230992035E-2</v>
      </c>
      <c r="U758" s="136">
        <v>7.0044202649999998E-2</v>
      </c>
    </row>
    <row r="759" spans="3:21" ht="16.2" thickBot="1" x14ac:dyDescent="0.35">
      <c r="C759" s="136">
        <v>6.5925176950000003E-3</v>
      </c>
      <c r="D759" s="136">
        <v>3.970080552E-2</v>
      </c>
      <c r="E759" s="136">
        <v>3.970080552E-2</v>
      </c>
      <c r="F759" s="223"/>
      <c r="G759" s="136">
        <v>2.6512175959999999E-2</v>
      </c>
      <c r="H759" s="136">
        <v>2.496099844E-3</v>
      </c>
      <c r="I759" s="136">
        <v>5.0106609810000001E-2</v>
      </c>
      <c r="J759" s="223"/>
      <c r="K759" s="136">
        <v>1.5889464590000001E-3</v>
      </c>
      <c r="L759" s="136">
        <v>1.309940134E-2</v>
      </c>
      <c r="M759" s="136">
        <v>-9.5664717939999994E-3</v>
      </c>
      <c r="N759" s="133"/>
      <c r="O759" s="40">
        <v>2.7570395626359469E-2</v>
      </c>
      <c r="P759" s="40">
        <v>-1.0694183864915578E-2</v>
      </c>
      <c r="Q759" s="40">
        <v>-1.86828584773473E-3</v>
      </c>
      <c r="S759" s="136">
        <v>-7.6521739130000002E-3</v>
      </c>
      <c r="T759" s="136">
        <v>3.576537911E-4</v>
      </c>
      <c r="U759" s="136">
        <v>-1.4458214170000001E-2</v>
      </c>
    </row>
    <row r="760" spans="3:21" ht="16.2" thickBot="1" x14ac:dyDescent="0.35">
      <c r="C760" s="136">
        <v>3.9376406300000001E-3</v>
      </c>
      <c r="D760" s="136">
        <v>1.55743537E-2</v>
      </c>
      <c r="E760" s="136">
        <v>1.55743537E-2</v>
      </c>
      <c r="F760" s="223"/>
      <c r="G760" s="136">
        <v>-1.013965946E-2</v>
      </c>
      <c r="H760" s="136">
        <v>3.1123560539999999E-3</v>
      </c>
      <c r="I760" s="136">
        <v>1.3536379019999999E-2</v>
      </c>
      <c r="J760" s="223"/>
      <c r="K760" s="136">
        <v>2.2761760239999999E-3</v>
      </c>
      <c r="L760" s="136">
        <v>-5.4060379120000002E-2</v>
      </c>
      <c r="M760" s="136">
        <v>-7.6657723270000004E-3</v>
      </c>
      <c r="N760" s="133"/>
      <c r="O760" s="40">
        <v>8.5812356979405036E-3</v>
      </c>
      <c r="P760" s="40">
        <v>4.267020671344586E-2</v>
      </c>
      <c r="Q760" s="40">
        <v>7.4871314927469484E-3</v>
      </c>
      <c r="S760" s="136">
        <v>-7.360672976E-3</v>
      </c>
      <c r="T760" s="136">
        <v>-2.0378977480000001E-2</v>
      </c>
      <c r="U760" s="136">
        <v>-1.3703046910000001E-2</v>
      </c>
    </row>
    <row r="761" spans="3:21" ht="16.2" thickBot="1" x14ac:dyDescent="0.35">
      <c r="C761" s="136">
        <v>1.6169054669999999E-2</v>
      </c>
      <c r="D761" s="136">
        <v>-1.245523898E-2</v>
      </c>
      <c r="E761" s="136">
        <v>-1.245523898E-2</v>
      </c>
      <c r="F761" s="223"/>
      <c r="G761" s="136">
        <v>3.1310398140000001E-2</v>
      </c>
      <c r="H761" s="136">
        <v>-6.825938567E-3</v>
      </c>
      <c r="I761" s="136">
        <v>1.001669449E-2</v>
      </c>
      <c r="J761" s="223"/>
      <c r="K761" s="136">
        <v>6.9506572159999998E-3</v>
      </c>
      <c r="L761" s="136">
        <v>-1.1566056409999999E-2</v>
      </c>
      <c r="M761" s="136">
        <v>-1.544998069E-2</v>
      </c>
      <c r="N761" s="133"/>
      <c r="O761" s="40">
        <v>3.3465683494044757E-3</v>
      </c>
      <c r="P761" s="40">
        <v>1.8734085121862518E-2</v>
      </c>
      <c r="Q761" s="40">
        <v>2.7868091035763783E-3</v>
      </c>
      <c r="S761" s="136">
        <v>4.237288136E-3</v>
      </c>
      <c r="T761" s="136">
        <v>1.459854015E-2</v>
      </c>
      <c r="U761" s="136">
        <v>-6.2111801239999997E-3</v>
      </c>
    </row>
    <row r="762" spans="3:21" ht="16.2" thickBot="1" x14ac:dyDescent="0.35">
      <c r="C762" s="136">
        <v>-9.885781804E-3</v>
      </c>
      <c r="D762" s="136">
        <v>-2.128330443E-2</v>
      </c>
      <c r="E762" s="136">
        <v>-2.128330443E-2</v>
      </c>
      <c r="F762" s="223"/>
      <c r="G762" s="136">
        <v>-1.255622189E-2</v>
      </c>
      <c r="H762" s="136">
        <v>-6.8728522340000004E-3</v>
      </c>
      <c r="I762" s="136">
        <v>8.7603305790000002E-2</v>
      </c>
      <c r="J762" s="223"/>
      <c r="K762" s="136">
        <v>-1.401038819E-2</v>
      </c>
      <c r="L762" s="136">
        <v>3.1287153490000001E-3</v>
      </c>
      <c r="M762" s="136">
        <v>1.2789329150000001E-2</v>
      </c>
      <c r="N762" s="133"/>
      <c r="O762" s="40">
        <v>2.4704618689580991E-2</v>
      </c>
      <c r="P762" s="40">
        <v>1.7853954650955441E-3</v>
      </c>
      <c r="Q762" s="40">
        <v>2.1769337656322319E-2</v>
      </c>
      <c r="S762" s="136">
        <v>2.2855133610000002E-2</v>
      </c>
      <c r="T762" s="136">
        <v>-7.5539568350000003E-3</v>
      </c>
      <c r="U762" s="136">
        <v>-6.9078947369999996E-3</v>
      </c>
    </row>
    <row r="763" spans="3:21" ht="16.2" thickBot="1" x14ac:dyDescent="0.35">
      <c r="C763" s="136">
        <v>-1.483750348E-2</v>
      </c>
      <c r="D763" s="136">
        <v>-2.0135309280000001E-3</v>
      </c>
      <c r="E763" s="136">
        <v>-2.0135309280000001E-3</v>
      </c>
      <c r="F763" s="223"/>
      <c r="G763" s="136">
        <v>4.4410704119999998E-2</v>
      </c>
      <c r="H763" s="136">
        <v>3.3343818810000002E-2</v>
      </c>
      <c r="I763" s="136">
        <v>-1.5805471120000001E-2</v>
      </c>
      <c r="J763" s="223"/>
      <c r="K763" s="136">
        <v>-1.732861995E-3</v>
      </c>
      <c r="L763" s="136">
        <v>1.041731645E-2</v>
      </c>
      <c r="M763" s="136">
        <v>3.8270839789999997E-2</v>
      </c>
      <c r="N763" s="133"/>
      <c r="O763" s="40">
        <v>2.9956967891426781E-2</v>
      </c>
      <c r="P763" s="40">
        <v>-6.5941899839600327E-3</v>
      </c>
      <c r="Q763" s="40">
        <v>-5.439709882139568E-3</v>
      </c>
      <c r="S763" s="136">
        <v>9.6253007909999997E-3</v>
      </c>
      <c r="T763" s="136">
        <v>-5.79920261E-3</v>
      </c>
      <c r="U763" s="136">
        <v>-6.0616098049999997E-2</v>
      </c>
    </row>
    <row r="764" spans="3:21" ht="16.2" thickBot="1" x14ac:dyDescent="0.35">
      <c r="C764" s="136">
        <v>-2.7860776869999999E-3</v>
      </c>
      <c r="D764" s="136">
        <v>-4.9229279320000003E-3</v>
      </c>
      <c r="E764" s="136">
        <v>-4.9229279320000003E-3</v>
      </c>
      <c r="F764" s="223"/>
      <c r="G764" s="136">
        <v>1.6354715610000001E-2</v>
      </c>
      <c r="H764" s="136">
        <v>-1.8873668190000002E-2</v>
      </c>
      <c r="I764" s="136">
        <v>2.2853613339999999E-2</v>
      </c>
      <c r="J764" s="223"/>
      <c r="K764" s="136">
        <v>-2.5065963060000002E-2</v>
      </c>
      <c r="L764" s="136">
        <v>-9.8777626870000003E-3</v>
      </c>
      <c r="M764" s="136">
        <v>-5.2231010300000003E-4</v>
      </c>
      <c r="N764" s="133"/>
      <c r="O764" s="40">
        <v>-1.4194654239648614E-2</v>
      </c>
      <c r="P764" s="40">
        <v>1.1212773591675636E-2</v>
      </c>
      <c r="Q764" s="40">
        <v>1.2306289881494934E-2</v>
      </c>
      <c r="S764" s="136">
        <v>9.8740211100000006E-3</v>
      </c>
      <c r="T764" s="136">
        <v>1.239518775E-2</v>
      </c>
      <c r="U764" s="136">
        <v>-2.820874471E-3</v>
      </c>
    </row>
    <row r="765" spans="3:21" ht="16.2" thickBot="1" x14ac:dyDescent="0.35">
      <c r="C765" s="136">
        <v>-2.4294448720000002E-3</v>
      </c>
      <c r="D765" s="136">
        <v>-1.2976480129999999E-3</v>
      </c>
      <c r="E765" s="136">
        <v>-1.2976480129999999E-3</v>
      </c>
      <c r="F765" s="223"/>
      <c r="G765" s="136">
        <v>-6.4366171999999996E-3</v>
      </c>
      <c r="H765" s="136">
        <v>-9.3080980450000004E-4</v>
      </c>
      <c r="I765" s="136">
        <v>1.419082126E-2</v>
      </c>
      <c r="J765" s="223"/>
      <c r="K765" s="136">
        <v>-9.6146998079999994E-3</v>
      </c>
      <c r="L765" s="136">
        <v>-4.3022820799999998E-3</v>
      </c>
      <c r="M765" s="136">
        <v>3.3594624859999999E-3</v>
      </c>
      <c r="N765" s="133"/>
      <c r="O765" s="40">
        <v>-1.6844164312106804E-3</v>
      </c>
      <c r="P765" s="40">
        <v>1.9604364410538398E-2</v>
      </c>
      <c r="Q765" s="40">
        <v>-2.16118865375956E-2</v>
      </c>
      <c r="S765" s="136">
        <v>-6.068779501E-3</v>
      </c>
      <c r="T765" s="136">
        <v>1.224342816E-2</v>
      </c>
      <c r="U765" s="136">
        <v>-1.7503536069999999E-2</v>
      </c>
    </row>
    <row r="766" spans="3:21" ht="16.2" thickBot="1" x14ac:dyDescent="0.35">
      <c r="C766" s="136">
        <v>-2.963023095E-3</v>
      </c>
      <c r="D766" s="136">
        <v>-1.542959233E-2</v>
      </c>
      <c r="E766" s="136">
        <v>-1.542959233E-2</v>
      </c>
      <c r="F766" s="223"/>
      <c r="G766" s="136">
        <v>3.4371063520000002E-2</v>
      </c>
      <c r="H766" s="136">
        <v>-4.347826087E-3</v>
      </c>
      <c r="I766" s="136">
        <v>-2.709139625E-2</v>
      </c>
      <c r="J766" s="223"/>
      <c r="K766" s="136">
        <v>2.1070041710000001E-2</v>
      </c>
      <c r="L766" s="136">
        <v>6.1368902250000003E-3</v>
      </c>
      <c r="M766" s="136">
        <v>4.0922619050000001E-3</v>
      </c>
      <c r="N766" s="133"/>
      <c r="O766" s="40">
        <v>-5.2250585097697215E-3</v>
      </c>
      <c r="P766" s="40">
        <v>-3.3930746476422406E-2</v>
      </c>
      <c r="Q766" s="40">
        <v>8.2834790612056272E-3</v>
      </c>
      <c r="S766" s="136">
        <v>-2.3405698780000001E-2</v>
      </c>
      <c r="T766" s="136">
        <v>3.5574528639999999E-4</v>
      </c>
      <c r="U766" s="136">
        <v>-2.2674104729999998E-2</v>
      </c>
    </row>
    <row r="767" spans="3:21" ht="16.2" thickBot="1" x14ac:dyDescent="0.35">
      <c r="C767" s="136">
        <v>5.8215274390000002E-2</v>
      </c>
      <c r="D767" s="136">
        <v>-1.6248762779999999E-2</v>
      </c>
      <c r="E767" s="136">
        <v>-1.6248762779999999E-2</v>
      </c>
      <c r="F767" s="223"/>
      <c r="G767" s="136">
        <v>-4.5407098120000003E-2</v>
      </c>
      <c r="H767" s="136">
        <v>2.9320024949999999E-2</v>
      </c>
      <c r="I767" s="136">
        <v>7.6499387999999996E-3</v>
      </c>
      <c r="J767" s="223"/>
      <c r="K767" s="136">
        <v>-8.0991619130000008E-3</v>
      </c>
      <c r="L767" s="136">
        <v>4.97914981E-4</v>
      </c>
      <c r="M767" s="136">
        <v>1.504260837E-2</v>
      </c>
      <c r="N767" s="133"/>
      <c r="O767" s="40">
        <v>1.9149751053236306E-3</v>
      </c>
      <c r="P767" s="40">
        <v>1.4499279538904893E-2</v>
      </c>
      <c r="Q767" s="40">
        <v>0</v>
      </c>
      <c r="S767" s="136">
        <v>-1.042028482E-2</v>
      </c>
      <c r="T767" s="136">
        <v>-1.564722617E-2</v>
      </c>
      <c r="U767" s="136">
        <v>-4.6032038300000003E-3</v>
      </c>
    </row>
    <row r="768" spans="3:21" ht="16.2" thickBot="1" x14ac:dyDescent="0.35">
      <c r="C768" s="136">
        <v>-1.7811802719999999E-2</v>
      </c>
      <c r="D768" s="136">
        <v>1.006120567E-3</v>
      </c>
      <c r="E768" s="136">
        <v>1.006120567E-3</v>
      </c>
      <c r="F768" s="223"/>
      <c r="G768" s="136">
        <v>-1.1846181880000001E-2</v>
      </c>
      <c r="H768" s="136">
        <v>1.5151515150000001E-3</v>
      </c>
      <c r="I768" s="136">
        <v>-7.288187063E-3</v>
      </c>
      <c r="J768" s="223"/>
      <c r="K768" s="136">
        <v>1.299346776E-2</v>
      </c>
      <c r="L768" s="136">
        <v>4.6034214619999998E-3</v>
      </c>
      <c r="M768" s="136">
        <v>1.9053876479999999E-2</v>
      </c>
      <c r="N768" s="133"/>
      <c r="O768" s="40">
        <v>1.5945827872433403E-2</v>
      </c>
      <c r="P768" s="40">
        <v>-1.1806480248557589E-2</v>
      </c>
      <c r="Q768" s="40">
        <v>-2.7384755819260353E-3</v>
      </c>
      <c r="S768" s="136">
        <v>-4.9140049140000003E-3</v>
      </c>
      <c r="T768" s="136">
        <v>3.6127167630000002E-3</v>
      </c>
      <c r="U768" s="136">
        <v>3.6071032189999998E-2</v>
      </c>
    </row>
    <row r="769" spans="3:21" ht="16.2" thickBot="1" x14ac:dyDescent="0.35">
      <c r="C769" s="136">
        <v>6.658571932E-4</v>
      </c>
      <c r="D769" s="136">
        <v>4.0371890440000002E-2</v>
      </c>
      <c r="E769" s="136">
        <v>4.0371890440000002E-2</v>
      </c>
      <c r="F769" s="223"/>
      <c r="G769" s="136">
        <v>3.873109554E-3</v>
      </c>
      <c r="H769" s="136">
        <v>1.028744327E-2</v>
      </c>
      <c r="I769" s="136">
        <v>4.8944631389999998E-3</v>
      </c>
      <c r="J769" s="223"/>
      <c r="K769" s="136">
        <v>9.3923039180000001E-3</v>
      </c>
      <c r="L769" s="136">
        <v>7.6165706849999999E-3</v>
      </c>
      <c r="M769" s="136">
        <v>-3.5819184760000001E-4</v>
      </c>
      <c r="N769" s="133"/>
      <c r="O769" s="40">
        <v>1.902816598580943E-2</v>
      </c>
      <c r="P769" s="40">
        <v>1.6259432267337427E-2</v>
      </c>
      <c r="Q769" s="40">
        <v>-6.4073226544622683E-3</v>
      </c>
      <c r="S769" s="136">
        <v>2.9276895939999999E-2</v>
      </c>
      <c r="T769" s="136">
        <v>7.5593952479999999E-3</v>
      </c>
      <c r="U769" s="136">
        <v>-1.285484735E-2</v>
      </c>
    </row>
    <row r="770" spans="3:21" ht="16.2" thickBot="1" x14ac:dyDescent="0.35">
      <c r="C770" s="136">
        <v>-1.8279317359999998E-2</v>
      </c>
      <c r="D770" s="136">
        <v>-2.0207712740000001E-2</v>
      </c>
      <c r="E770" s="136">
        <v>-2.0207712740000001E-2</v>
      </c>
      <c r="F770" s="223"/>
      <c r="G770" s="136">
        <v>3.4907220279999998E-3</v>
      </c>
      <c r="H770" s="136">
        <v>5.9898173110000004E-4</v>
      </c>
      <c r="I770" s="136">
        <v>1.8264840179999998E-2</v>
      </c>
      <c r="J770" s="223"/>
      <c r="K770" s="136">
        <v>-7.0828414689999997E-3</v>
      </c>
      <c r="L770" s="136">
        <v>-5.5924287119999997E-3</v>
      </c>
      <c r="M770" s="136">
        <v>8.098036405E-3</v>
      </c>
      <c r="N770" s="133"/>
      <c r="O770" s="40">
        <v>1.2026585082814619E-2</v>
      </c>
      <c r="P770" s="40">
        <v>8.6626005480421112E-3</v>
      </c>
      <c r="Q770" s="40">
        <v>-1.658222017503452E-2</v>
      </c>
      <c r="S770" s="136">
        <v>-1.507882111E-2</v>
      </c>
      <c r="T770" s="136">
        <v>1.9292604500000001E-2</v>
      </c>
      <c r="U770" s="136">
        <v>-1.555434979E-2</v>
      </c>
    </row>
    <row r="771" spans="3:21" ht="16.2" thickBot="1" x14ac:dyDescent="0.35">
      <c r="C771" s="136">
        <v>5.5819145970000005E-4</v>
      </c>
      <c r="D771" s="136">
        <v>-1.7255546430000001E-3</v>
      </c>
      <c r="E771" s="136">
        <v>-1.7255546430000001E-3</v>
      </c>
      <c r="F771" s="223"/>
      <c r="G771" s="136">
        <v>-8.6049066279999999E-3</v>
      </c>
      <c r="H771" s="136">
        <v>-9.2786590839999995E-3</v>
      </c>
      <c r="I771" s="136">
        <v>3.0493273540000001E-2</v>
      </c>
      <c r="J771" s="223"/>
      <c r="K771" s="136">
        <v>7.4131058119999999E-3</v>
      </c>
      <c r="L771" s="136">
        <v>1.6068228169999999E-3</v>
      </c>
      <c r="M771" s="136">
        <v>2.203739248E-3</v>
      </c>
      <c r="N771" s="133"/>
      <c r="O771" s="40">
        <v>2.9709162931304315E-3</v>
      </c>
      <c r="P771" s="40">
        <v>-1.831566032775395E-2</v>
      </c>
      <c r="Q771" s="40">
        <v>8.8992974238876147E-3</v>
      </c>
      <c r="S771" s="136">
        <v>7.6548364650000002E-3</v>
      </c>
      <c r="T771" s="136">
        <v>1.402032948E-3</v>
      </c>
      <c r="U771" s="136">
        <v>2.6088554109999999E-2</v>
      </c>
    </row>
    <row r="772" spans="3:21" ht="16.2" thickBot="1" x14ac:dyDescent="0.35">
      <c r="C772" s="136">
        <v>-7.2524407249999999E-3</v>
      </c>
      <c r="D772" s="136">
        <v>3.9509424639999997E-3</v>
      </c>
      <c r="E772" s="136">
        <v>3.9509424639999997E-3</v>
      </c>
      <c r="F772" s="223"/>
      <c r="G772" s="136">
        <v>-3.1394275159999999E-3</v>
      </c>
      <c r="H772" s="136">
        <v>6.0422960729999997E-4</v>
      </c>
      <c r="I772" s="136">
        <v>-2.1177835799999999E-2</v>
      </c>
      <c r="J772" s="223"/>
      <c r="K772" s="136">
        <v>4.0958000690000003E-3</v>
      </c>
      <c r="L772" s="136">
        <v>-7.1574011229999998E-3</v>
      </c>
      <c r="M772" s="136">
        <v>-1.9860973190000001E-3</v>
      </c>
      <c r="N772" s="133"/>
      <c r="O772" s="40">
        <v>1.1380761835472687E-2</v>
      </c>
      <c r="P772" s="40">
        <v>-1.5532940546330967E-2</v>
      </c>
      <c r="Q772" s="40">
        <v>-2.7855153203342354E-3</v>
      </c>
      <c r="S772" s="136">
        <v>4.972375691E-2</v>
      </c>
      <c r="T772" s="136">
        <v>-1.5400770039999999E-2</v>
      </c>
      <c r="U772" s="136">
        <v>-4.655326768E-3</v>
      </c>
    </row>
    <row r="773" spans="3:21" ht="16.2" thickBot="1" x14ac:dyDescent="0.35">
      <c r="C773" s="136">
        <v>-8.1082165939999999E-3</v>
      </c>
      <c r="D773" s="136">
        <v>-7.0509141589999999E-3</v>
      </c>
      <c r="E773" s="136">
        <v>-7.0509141589999999E-3</v>
      </c>
      <c r="F773" s="223"/>
      <c r="G773" s="136">
        <v>-4.2608373469999999E-3</v>
      </c>
      <c r="H773" s="136">
        <v>1.449275362E-2</v>
      </c>
      <c r="I773" s="136">
        <v>-1.630112626E-2</v>
      </c>
      <c r="J773" s="223"/>
      <c r="K773" s="136">
        <v>-1.113108407E-2</v>
      </c>
      <c r="L773" s="136">
        <v>-1.9265427879999999E-3</v>
      </c>
      <c r="M773" s="136">
        <v>-5.79246624E-2</v>
      </c>
      <c r="N773" s="133"/>
      <c r="O773" s="40">
        <v>3.5967526461823038E-3</v>
      </c>
      <c r="P773" s="40">
        <v>-1.3601741022850925E-2</v>
      </c>
      <c r="Q773" s="40">
        <v>-1.3035381750465602E-2</v>
      </c>
      <c r="S773" s="136">
        <v>1.0526315790000001E-2</v>
      </c>
      <c r="T773" s="136">
        <v>-4.0526128690000003E-2</v>
      </c>
      <c r="U773" s="136">
        <v>2.5903939559999999E-2</v>
      </c>
    </row>
    <row r="774" spans="3:21" ht="16.2" thickBot="1" x14ac:dyDescent="0.35">
      <c r="C774" s="136">
        <v>-1.161426086E-2</v>
      </c>
      <c r="D774" s="136">
        <v>-9.1652216989999997E-3</v>
      </c>
      <c r="E774" s="136">
        <v>-9.1652216989999997E-3</v>
      </c>
      <c r="F774" s="223"/>
      <c r="G774" s="136">
        <v>8.7441860470000004E-3</v>
      </c>
      <c r="H774" s="136">
        <v>-4.4642857139999999E-3</v>
      </c>
      <c r="I774" s="136">
        <v>-1.205182284E-2</v>
      </c>
      <c r="J774" s="223"/>
      <c r="K774" s="136">
        <v>6.2923862130000001E-3</v>
      </c>
      <c r="L774" s="136">
        <v>-6.7870485679999999E-3</v>
      </c>
      <c r="M774" s="136">
        <v>-2.6631459829999999E-2</v>
      </c>
      <c r="N774" s="133"/>
      <c r="O774" s="40">
        <v>-3.5992217898832661E-2</v>
      </c>
      <c r="P774" s="40">
        <v>2.9601029601029592E-2</v>
      </c>
      <c r="Q774" s="40">
        <v>-7.5471698113207279E-3</v>
      </c>
      <c r="S774" s="136">
        <v>-2.3111979170000001E-2</v>
      </c>
      <c r="T774" s="136">
        <v>1.111522786E-2</v>
      </c>
      <c r="U774" s="136">
        <v>-3.5069261790000002E-3</v>
      </c>
    </row>
    <row r="775" spans="3:21" ht="16.2" thickBot="1" x14ac:dyDescent="0.35">
      <c r="C775" s="136">
        <v>9.8264002620000006E-3</v>
      </c>
      <c r="D775" s="136">
        <v>-2.916666667E-3</v>
      </c>
      <c r="E775" s="136">
        <v>-2.916666667E-3</v>
      </c>
      <c r="F775" s="223"/>
      <c r="G775" s="136">
        <v>8.2995204719999993E-3</v>
      </c>
      <c r="H775" s="136">
        <v>-5.3811659189999996E-3</v>
      </c>
      <c r="I775" s="136">
        <v>2.4702653250000001E-2</v>
      </c>
      <c r="J775" s="223"/>
      <c r="K775" s="136">
        <v>-4.8634752999999996E-3</v>
      </c>
      <c r="L775" s="136">
        <v>-3.7615196539999998E-4</v>
      </c>
      <c r="M775" s="136">
        <v>4.9372190359999998E-2</v>
      </c>
      <c r="N775" s="133"/>
      <c r="O775" s="40">
        <v>-4.408093897711074E-3</v>
      </c>
      <c r="P775" s="40">
        <v>9.1071428571428224E-3</v>
      </c>
      <c r="Q775" s="40">
        <v>-5.2281368821292503E-3</v>
      </c>
      <c r="S775" s="136">
        <v>3.665444852E-3</v>
      </c>
      <c r="T775" s="136">
        <v>2.198607549E-2</v>
      </c>
      <c r="U775" s="136">
        <v>1.407707197E-2</v>
      </c>
    </row>
    <row r="776" spans="3:21" ht="16.2" thickBot="1" x14ac:dyDescent="0.35">
      <c r="C776" s="136">
        <v>-5.5141096330000002E-3</v>
      </c>
      <c r="D776" s="136">
        <v>-5.0146259919999999E-4</v>
      </c>
      <c r="E776" s="136">
        <v>-5.0146259919999999E-4</v>
      </c>
      <c r="F776" s="223"/>
      <c r="G776" s="136">
        <v>-1.7559904880000001E-2</v>
      </c>
      <c r="H776" s="136">
        <v>-8.7165614670000006E-3</v>
      </c>
      <c r="I776" s="136">
        <v>5.4761904760000001E-2</v>
      </c>
      <c r="J776" s="223"/>
      <c r="K776" s="136">
        <v>1.3963555119999999E-4</v>
      </c>
      <c r="L776" s="136">
        <v>1.561618062E-2</v>
      </c>
      <c r="M776" s="136">
        <v>3.1021493460000001E-2</v>
      </c>
      <c r="N776" s="133"/>
      <c r="O776" s="40">
        <v>-1.4723140936733123E-2</v>
      </c>
      <c r="P776" s="40">
        <v>6.2820739692090602E-3</v>
      </c>
      <c r="Q776" s="40">
        <v>3.3444816053511159E-3</v>
      </c>
      <c r="S776" s="136">
        <v>-7.9681274900000008E-3</v>
      </c>
      <c r="T776" s="136">
        <v>1.1832197920000001E-2</v>
      </c>
      <c r="U776" s="136">
        <v>-7.634912372E-3</v>
      </c>
    </row>
    <row r="777" spans="3:21" ht="16.2" thickBot="1" x14ac:dyDescent="0.35">
      <c r="C777" s="136">
        <v>1.292400522E-2</v>
      </c>
      <c r="D777" s="136">
        <v>3.1775232039999999E-3</v>
      </c>
      <c r="E777" s="136">
        <v>3.1775232039999999E-3</v>
      </c>
      <c r="F777" s="223"/>
      <c r="G777" s="136">
        <v>-7.4474027179999996E-4</v>
      </c>
      <c r="H777" s="136">
        <v>4.2449969679999996E-3</v>
      </c>
      <c r="I777" s="136">
        <v>-1.9751693000000001E-2</v>
      </c>
      <c r="J777" s="223"/>
      <c r="K777" s="136">
        <v>3.3507853400000002E-3</v>
      </c>
      <c r="L777" s="136">
        <v>-4.8165987399999997E-3</v>
      </c>
      <c r="M777" s="136">
        <v>1.4327673899999999E-3</v>
      </c>
      <c r="N777" s="133"/>
      <c r="O777" s="40">
        <v>1.2615051434759043E-2</v>
      </c>
      <c r="P777" s="40">
        <v>-1.5299393299920945E-2</v>
      </c>
      <c r="Q777" s="40">
        <v>5.7142857142856605E-3</v>
      </c>
      <c r="S777" s="136">
        <v>3.3467202140000001E-3</v>
      </c>
      <c r="T777" s="136">
        <v>3.8979447200000003E-2</v>
      </c>
      <c r="U777" s="136">
        <v>3.7069417729999998E-2</v>
      </c>
    </row>
    <row r="778" spans="3:21" ht="16.2" thickBot="1" x14ac:dyDescent="0.35">
      <c r="C778" s="136">
        <v>1.4087341519999999E-2</v>
      </c>
      <c r="D778" s="136">
        <v>3.7092606479999998E-2</v>
      </c>
      <c r="E778" s="136">
        <v>3.7092606479999998E-2</v>
      </c>
      <c r="F778" s="223"/>
      <c r="G778" s="136">
        <v>4.0991242779999998E-3</v>
      </c>
      <c r="H778" s="136">
        <v>-3.623188406E-3</v>
      </c>
      <c r="I778" s="136">
        <v>-1.295336788E-2</v>
      </c>
      <c r="J778" s="223"/>
      <c r="K778" s="136">
        <v>8.2098378900000001E-3</v>
      </c>
      <c r="L778" s="136">
        <v>-2.9163564159999998E-3</v>
      </c>
      <c r="M778" s="136">
        <v>-5.6513341440000003E-3</v>
      </c>
      <c r="N778" s="133"/>
      <c r="O778" s="40">
        <v>-8.6082446666309737E-3</v>
      </c>
      <c r="P778" s="40">
        <v>1.4108402535940694E-2</v>
      </c>
      <c r="Q778" s="40">
        <v>-3.7878787878787073E-3</v>
      </c>
      <c r="S778" s="136">
        <v>-1.6677785190000001E-3</v>
      </c>
      <c r="T778" s="136">
        <v>-1.909959072E-2</v>
      </c>
      <c r="U778" s="136">
        <v>-2.697690103E-3</v>
      </c>
    </row>
    <row r="779" spans="3:21" ht="16.2" thickBot="1" x14ac:dyDescent="0.35">
      <c r="C779" s="136">
        <v>7.9380829529999996E-4</v>
      </c>
      <c r="D779" s="136">
        <v>0</v>
      </c>
      <c r="E779" s="136">
        <v>0</v>
      </c>
      <c r="F779" s="223"/>
      <c r="G779" s="136">
        <v>-8.7214696599999999E-3</v>
      </c>
      <c r="H779" s="136">
        <v>7.5757575760000001E-3</v>
      </c>
      <c r="I779" s="136">
        <v>2.7413240009999999E-2</v>
      </c>
      <c r="J779" s="223"/>
      <c r="K779" s="136">
        <v>-3.4366158309999999E-2</v>
      </c>
      <c r="L779" s="136">
        <v>1.09527662E-2</v>
      </c>
      <c r="M779" s="136">
        <v>1.54676259E-2</v>
      </c>
      <c r="N779" s="133"/>
      <c r="O779" s="40">
        <v>7.798511487433929E-2</v>
      </c>
      <c r="P779" s="40">
        <v>3.6629391564673867E-2</v>
      </c>
      <c r="Q779" s="40">
        <v>-3.3269961977187121E-3</v>
      </c>
      <c r="S779" s="136">
        <v>-1.035750084E-2</v>
      </c>
      <c r="T779" s="136">
        <v>-2.712100139E-2</v>
      </c>
      <c r="U779" s="136">
        <v>-5.7480980559999999E-3</v>
      </c>
    </row>
    <row r="780" spans="3:21" ht="16.2" thickBot="1" x14ac:dyDescent="0.35">
      <c r="C780" s="136">
        <v>7.7334919690000004E-3</v>
      </c>
      <c r="D780" s="136">
        <v>-6.0279697799999997E-3</v>
      </c>
      <c r="E780" s="136">
        <v>-6.0279697799999997E-3</v>
      </c>
      <c r="F780" s="223"/>
      <c r="G780" s="136">
        <v>-9.7341819540000003E-3</v>
      </c>
      <c r="H780" s="136">
        <v>-1.5037593980000001E-3</v>
      </c>
      <c r="I780" s="136">
        <v>8.5154697700000007E-3</v>
      </c>
      <c r="J780" s="223"/>
      <c r="K780" s="136">
        <v>-1.7008504250000001E-2</v>
      </c>
      <c r="L780" s="136">
        <v>2.831640505E-3</v>
      </c>
      <c r="M780" s="136">
        <v>-3.8257173220000003E-2</v>
      </c>
      <c r="N780" s="133"/>
      <c r="O780" s="40">
        <v>1.9461677006203767E-2</v>
      </c>
      <c r="P780" s="40">
        <v>-8.4940117217405212E-5</v>
      </c>
      <c r="Q780" s="40">
        <v>1.4783023366714464E-2</v>
      </c>
      <c r="S780" s="136">
        <v>1.4854827819999999E-2</v>
      </c>
      <c r="T780" s="136">
        <v>7.8627591140000008E-3</v>
      </c>
      <c r="U780" s="136">
        <v>6.6315252510000004E-3</v>
      </c>
    </row>
    <row r="781" spans="3:21" ht="16.2" thickBot="1" x14ac:dyDescent="0.35">
      <c r="C781" s="136">
        <v>6.0999606450000002E-3</v>
      </c>
      <c r="D781" s="136">
        <v>-2.4258106250000001E-3</v>
      </c>
      <c r="E781" s="136">
        <v>-2.4258106250000001E-3</v>
      </c>
      <c r="F781" s="223"/>
      <c r="G781" s="136">
        <v>-8.1285444229999993E-3</v>
      </c>
      <c r="H781" s="136">
        <v>-1.355421687E-2</v>
      </c>
      <c r="I781" s="136">
        <v>3.5462989020000002E-2</v>
      </c>
      <c r="J781" s="223"/>
      <c r="K781" s="136">
        <v>1.374045802E-2</v>
      </c>
      <c r="L781" s="136">
        <v>1.374992327E-2</v>
      </c>
      <c r="M781" s="136">
        <v>9.3554327809999994E-3</v>
      </c>
      <c r="N781" s="133"/>
      <c r="O781" s="40">
        <v>-3.1506109829709986E-2</v>
      </c>
      <c r="P781" s="40">
        <v>-3.6272511043153211E-2</v>
      </c>
      <c r="Q781" s="40">
        <v>1.9266917293233054E-2</v>
      </c>
      <c r="S781" s="136">
        <v>1.796407186E-2</v>
      </c>
      <c r="T781" s="136">
        <v>-1.205673759E-2</v>
      </c>
      <c r="U781" s="136">
        <v>2.5337837839999999E-2</v>
      </c>
    </row>
    <row r="782" spans="3:21" ht="16.2" thickBot="1" x14ac:dyDescent="0.35">
      <c r="C782" s="136">
        <v>-2.7772345000000001E-3</v>
      </c>
      <c r="D782" s="136">
        <v>-8.7541541700000003E-3</v>
      </c>
      <c r="E782" s="136">
        <v>-8.7541541700000003E-3</v>
      </c>
      <c r="F782" s="223"/>
      <c r="G782" s="136">
        <v>1.200686106E-2</v>
      </c>
      <c r="H782" s="136">
        <v>-2.9007633590000002E-2</v>
      </c>
      <c r="I782" s="136">
        <v>-8.1543897800000003E-4</v>
      </c>
      <c r="J782" s="223"/>
      <c r="K782" s="136">
        <v>-6.9563970169999999E-3</v>
      </c>
      <c r="L782" s="136">
        <v>-4.72297911E-3</v>
      </c>
      <c r="M782" s="136">
        <v>-1.094730696E-3</v>
      </c>
      <c r="N782" s="133"/>
      <c r="O782" s="40">
        <v>-1.1603749683303822E-2</v>
      </c>
      <c r="P782" s="40">
        <v>1.8862935213750556E-2</v>
      </c>
      <c r="Q782" s="40">
        <v>-1.2909174734900927E-2</v>
      </c>
      <c r="S782" s="136">
        <v>1.633986928E-3</v>
      </c>
      <c r="T782" s="136">
        <v>1.1844938980000001E-2</v>
      </c>
      <c r="U782" s="136">
        <v>1.0049423389999999E-2</v>
      </c>
    </row>
    <row r="783" spans="3:21" ht="16.2" thickBot="1" x14ac:dyDescent="0.35">
      <c r="C783" s="136">
        <v>1.847493528E-2</v>
      </c>
      <c r="D783" s="136">
        <v>1.1366424070000001E-2</v>
      </c>
      <c r="E783" s="136">
        <v>1.1366424070000001E-2</v>
      </c>
      <c r="F783" s="223"/>
      <c r="G783" s="136">
        <v>9.6045197740000001E-3</v>
      </c>
      <c r="H783" s="136">
        <v>-9.4339622639999998E-4</v>
      </c>
      <c r="I783" s="136">
        <v>-2.7475516870000001E-2</v>
      </c>
      <c r="J783" s="223"/>
      <c r="K783" s="136">
        <v>-7.4384343180000003E-3</v>
      </c>
      <c r="L783" s="136">
        <v>-6.0838352499999995E-4</v>
      </c>
      <c r="M783" s="136">
        <v>-6.7947687589999996E-3</v>
      </c>
      <c r="N783" s="133"/>
      <c r="O783" s="40">
        <v>5.3316928124680051E-3</v>
      </c>
      <c r="P783" s="40">
        <v>-3.5470196383769925E-3</v>
      </c>
      <c r="Q783" s="40">
        <v>-1.1676786548341896E-2</v>
      </c>
      <c r="S783" s="136">
        <v>-1.3376835239999999E-2</v>
      </c>
      <c r="T783" s="136">
        <v>-8.8683930469999998E-3</v>
      </c>
      <c r="U783" s="136">
        <v>-1.8430924809999999E-2</v>
      </c>
    </row>
    <row r="784" spans="3:21" ht="16.2" thickBot="1" x14ac:dyDescent="0.35">
      <c r="C784" s="136">
        <v>2.7537069130000001E-2</v>
      </c>
      <c r="D784" s="136">
        <v>6.1448900390000004E-3</v>
      </c>
      <c r="E784" s="136">
        <v>6.1448900390000004E-3</v>
      </c>
      <c r="F784" s="223"/>
      <c r="G784" s="136">
        <v>-5.7825032640000003E-3</v>
      </c>
      <c r="H784" s="136">
        <v>-2.4866226000000002E-2</v>
      </c>
      <c r="I784" s="136">
        <v>1.5664335660000001E-2</v>
      </c>
      <c r="J784" s="223"/>
      <c r="K784" s="136">
        <v>-1.6152502910000002E-2</v>
      </c>
      <c r="L784" s="136">
        <v>4.9309064350000001E-3</v>
      </c>
      <c r="M784" s="136">
        <v>-1.780197146E-2</v>
      </c>
      <c r="N784" s="133"/>
      <c r="O784" s="40">
        <v>3.7735849056604238E-3</v>
      </c>
      <c r="P784" s="40">
        <v>1.5280430630317683E-2</v>
      </c>
      <c r="Q784" s="40">
        <v>1.4177693761815283E-3</v>
      </c>
      <c r="S784" s="136">
        <v>2.5462962959999998E-2</v>
      </c>
      <c r="T784" s="136">
        <v>1.03793844E-2</v>
      </c>
      <c r="U784" s="136">
        <v>3.323363244E-4</v>
      </c>
    </row>
    <row r="785" spans="3:21" ht="16.2" thickBot="1" x14ac:dyDescent="0.35">
      <c r="C785" s="136">
        <v>2.5000000000000001E-2</v>
      </c>
      <c r="D785" s="136">
        <v>-5.1430408230000004E-3</v>
      </c>
      <c r="E785" s="136">
        <v>-5.1430408230000004E-3</v>
      </c>
      <c r="F785" s="223"/>
      <c r="G785" s="136">
        <v>4.3151969979999998E-3</v>
      </c>
      <c r="H785" s="136">
        <v>-8.0697224020000007E-3</v>
      </c>
      <c r="I785" s="136">
        <v>1.0740842739999999E-2</v>
      </c>
      <c r="J785" s="223"/>
      <c r="K785" s="136">
        <v>-3.4018636299999998E-3</v>
      </c>
      <c r="L785" s="136">
        <v>-7.8749697119999996E-3</v>
      </c>
      <c r="M785" s="136">
        <v>-8.2384661470000006E-3</v>
      </c>
      <c r="N785" s="133"/>
      <c r="O785" s="40">
        <v>-1.4580369843527761E-2</v>
      </c>
      <c r="P785" s="40">
        <v>-5.985975714041413E-3</v>
      </c>
      <c r="Q785" s="40">
        <v>1.9348749410099075E-2</v>
      </c>
      <c r="S785" s="136">
        <v>3.1602708799999997E-2</v>
      </c>
      <c r="T785" s="136">
        <v>0.1193765498</v>
      </c>
      <c r="U785" s="136">
        <v>1.1627906979999999E-3</v>
      </c>
    </row>
    <row r="786" spans="3:21" ht="16.2" thickBot="1" x14ac:dyDescent="0.35">
      <c r="C786" s="136">
        <v>1.144549676E-2</v>
      </c>
      <c r="D786" s="136">
        <v>2.2778675280000001E-2</v>
      </c>
      <c r="E786" s="136">
        <v>2.2778675280000001E-2</v>
      </c>
      <c r="F786" s="223"/>
      <c r="G786" s="136">
        <v>-2.2417336069999998E-3</v>
      </c>
      <c r="H786" s="136">
        <v>6.833712984E-3</v>
      </c>
      <c r="I786" s="136">
        <v>1.525885559E-2</v>
      </c>
      <c r="J786" s="223"/>
      <c r="K786" s="136">
        <v>1.8551498960000001E-3</v>
      </c>
      <c r="L786" s="136">
        <v>5.3120039079999999E-3</v>
      </c>
      <c r="M786" s="136">
        <v>-1.38196647E-2</v>
      </c>
      <c r="N786" s="133"/>
      <c r="O786" s="40">
        <v>1.2888591019229777E-2</v>
      </c>
      <c r="P786" s="40">
        <v>1.5657260839642185E-2</v>
      </c>
      <c r="Q786" s="40">
        <v>1.2962962962963016E-2</v>
      </c>
      <c r="S786" s="136">
        <v>2.0318849640000001E-2</v>
      </c>
      <c r="T786" s="136">
        <v>5.1898734180000003E-2</v>
      </c>
      <c r="U786" s="136">
        <v>1.1282561809999999E-2</v>
      </c>
    </row>
    <row r="787" spans="3:21" ht="16.2" thickBot="1" x14ac:dyDescent="0.35">
      <c r="C787" s="136">
        <v>1.7859725230000002E-2</v>
      </c>
      <c r="D787" s="136">
        <v>0.1356025904</v>
      </c>
      <c r="E787" s="136">
        <v>0.1356025904</v>
      </c>
      <c r="F787" s="223"/>
      <c r="G787" s="136">
        <v>1.3106159900000001E-2</v>
      </c>
      <c r="H787" s="136">
        <v>4.5248868779999996E-3</v>
      </c>
      <c r="I787" s="136">
        <v>5.3140096620000001E-2</v>
      </c>
      <c r="J787" s="223"/>
      <c r="K787" s="136">
        <v>2.5183319749999999E-2</v>
      </c>
      <c r="L787" s="136">
        <v>-2.4233221990000001E-2</v>
      </c>
      <c r="M787" s="136">
        <v>5.5134390080000002E-3</v>
      </c>
      <c r="N787" s="133"/>
      <c r="O787" s="40">
        <v>1.0179671196622664E-4</v>
      </c>
      <c r="P787" s="40">
        <v>1.7533457563950475E-2</v>
      </c>
      <c r="Q787" s="40">
        <v>-3.6563071297989547E-3</v>
      </c>
      <c r="S787" s="136">
        <v>7.3529411760000002E-3</v>
      </c>
      <c r="T787" s="136">
        <v>3.6702767749999997E-2</v>
      </c>
      <c r="U787" s="136">
        <v>1.6406890890000001E-4</v>
      </c>
    </row>
    <row r="788" spans="3:21" ht="16.2" thickBot="1" x14ac:dyDescent="0.35">
      <c r="C788" s="136">
        <v>2.7385096259999998E-2</v>
      </c>
      <c r="D788" s="136">
        <v>-1.050142569E-2</v>
      </c>
      <c r="E788" s="136">
        <v>-1.050142569E-2</v>
      </c>
      <c r="F788" s="223"/>
      <c r="G788" s="136">
        <v>-1.2382184439999999E-2</v>
      </c>
      <c r="H788" s="136">
        <v>-1.1261261260000001E-2</v>
      </c>
      <c r="I788" s="136">
        <v>8.1549439350000006E-3</v>
      </c>
      <c r="J788" s="223"/>
      <c r="K788" s="136">
        <v>2.7888158369999999E-2</v>
      </c>
      <c r="L788" s="136">
        <v>3.4856218100000002E-3</v>
      </c>
      <c r="M788" s="136">
        <v>-2.43698119E-2</v>
      </c>
      <c r="N788" s="133"/>
      <c r="O788" s="40">
        <v>-1.7812611328820805E-3</v>
      </c>
      <c r="P788" s="40">
        <v>1.2236743527844826E-2</v>
      </c>
      <c r="Q788" s="40">
        <v>2.2935779816513763E-2</v>
      </c>
      <c r="S788" s="136">
        <v>1.5206812650000001E-3</v>
      </c>
      <c r="T788" s="136">
        <v>1.5670342430000001E-2</v>
      </c>
      <c r="U788" s="136">
        <v>2.1817585300000001E-2</v>
      </c>
    </row>
    <row r="789" spans="3:21" ht="16.2" thickBot="1" x14ac:dyDescent="0.35">
      <c r="C789" s="136">
        <v>-2.2126188420000002E-2</v>
      </c>
      <c r="D789" s="136">
        <v>-6.1147034020000001E-3</v>
      </c>
      <c r="E789" s="136">
        <v>-6.1147034020000001E-3</v>
      </c>
      <c r="F789" s="223"/>
      <c r="G789" s="136">
        <v>3.9670658679999998E-2</v>
      </c>
      <c r="H789" s="136">
        <v>1.3016596160000001E-3</v>
      </c>
      <c r="I789" s="136">
        <v>-7.5834175939999996E-3</v>
      </c>
      <c r="J789" s="223"/>
      <c r="K789" s="136">
        <v>9.278133127E-3</v>
      </c>
      <c r="L789" s="136">
        <v>-1.426622007E-3</v>
      </c>
      <c r="M789" s="136">
        <v>2.521270783E-2</v>
      </c>
      <c r="N789" s="133"/>
      <c r="O789" s="40">
        <v>-2.2942795962067912E-3</v>
      </c>
      <c r="P789" s="40">
        <v>3.0921052631578991E-2</v>
      </c>
      <c r="Q789" s="40">
        <v>-3.1390134529147473E-3</v>
      </c>
      <c r="S789" s="136">
        <v>1.5487397510000001E-2</v>
      </c>
      <c r="T789" s="136">
        <v>4.428571429E-2</v>
      </c>
      <c r="U789" s="136">
        <v>1.7980414189999998E-2</v>
      </c>
    </row>
    <row r="790" spans="3:21" ht="16.2" thickBot="1" x14ac:dyDescent="0.35">
      <c r="C790" s="136">
        <v>3.9243415240000003E-2</v>
      </c>
      <c r="D790" s="136">
        <v>-1.308252599E-2</v>
      </c>
      <c r="E790" s="136">
        <v>-1.308252599E-2</v>
      </c>
      <c r="F790" s="223"/>
      <c r="G790" s="136">
        <v>7.9913606910000004E-2</v>
      </c>
      <c r="H790" s="136">
        <v>1.4624634379999999E-2</v>
      </c>
      <c r="I790" s="136">
        <v>-3.7187977589999997E-2</v>
      </c>
      <c r="J790" s="223"/>
      <c r="K790" s="136">
        <v>9.8892680550000008E-3</v>
      </c>
      <c r="L790" s="136">
        <v>-3.3542456050000002E-2</v>
      </c>
      <c r="M790" s="136">
        <v>1.7587939699999999E-2</v>
      </c>
      <c r="N790" s="133"/>
      <c r="O790" s="40">
        <v>3.6843987940109311E-2</v>
      </c>
      <c r="P790" s="40">
        <v>-2.0500957243139703E-2</v>
      </c>
      <c r="Q790" s="40">
        <v>-2.0242914979757085E-2</v>
      </c>
      <c r="S790" s="136">
        <v>-6.2799043059999999E-3</v>
      </c>
      <c r="T790" s="136">
        <v>8.7551299590000006E-2</v>
      </c>
      <c r="U790" s="136">
        <v>-2.460179782E-2</v>
      </c>
    </row>
    <row r="791" spans="3:21" ht="16.2" thickBot="1" x14ac:dyDescent="0.35">
      <c r="C791" s="136">
        <v>5.9874128249999999E-3</v>
      </c>
      <c r="D791" s="136">
        <v>-2.5795356839999999E-3</v>
      </c>
      <c r="E791" s="136">
        <v>-2.5795356839999999E-3</v>
      </c>
      <c r="F791" s="223"/>
      <c r="G791" s="136">
        <v>1.9333333330000001E-2</v>
      </c>
      <c r="H791" s="136">
        <v>-1.185137732E-2</v>
      </c>
      <c r="I791" s="136">
        <v>2.2222222220000001E-2</v>
      </c>
      <c r="J791" s="223"/>
      <c r="K791" s="136">
        <v>-5.5168609059999996E-4</v>
      </c>
      <c r="L791" s="136">
        <v>1.6324956620000001E-2</v>
      </c>
      <c r="M791" s="136">
        <v>-1.661054994E-2</v>
      </c>
      <c r="N791" s="133"/>
      <c r="O791" s="40">
        <v>-3.3267619517003452E-2</v>
      </c>
      <c r="P791" s="40">
        <v>4.2755924749572322E-2</v>
      </c>
      <c r="Q791" s="40">
        <v>5.5096418732781842E-3</v>
      </c>
      <c r="S791" s="136">
        <v>3.8820343059999998E-2</v>
      </c>
      <c r="T791" s="136">
        <v>-3.2704402520000002E-3</v>
      </c>
      <c r="U791" s="136">
        <v>0.1122069523</v>
      </c>
    </row>
    <row r="792" spans="3:21" ht="16.2" thickBot="1" x14ac:dyDescent="0.35">
      <c r="C792" s="136">
        <v>8.1059145779999994E-2</v>
      </c>
      <c r="D792" s="136">
        <v>2.3060344829999999E-2</v>
      </c>
      <c r="E792" s="136">
        <v>2.3060344829999999E-2</v>
      </c>
      <c r="F792" s="223"/>
      <c r="G792" s="136">
        <v>-1.3243950290000001E-2</v>
      </c>
      <c r="H792" s="136">
        <v>5.186385737E-3</v>
      </c>
      <c r="I792" s="136">
        <v>6.0300207039999998E-2</v>
      </c>
      <c r="J792" s="223"/>
      <c r="K792" s="136">
        <v>-6.0718967779999997E-3</v>
      </c>
      <c r="L792" s="136">
        <v>1.9920318730000001E-2</v>
      </c>
      <c r="M792" s="136">
        <v>1.52172259E-4</v>
      </c>
      <c r="N792" s="133"/>
      <c r="O792" s="40">
        <v>2.5490695895997962E-4</v>
      </c>
      <c r="P792" s="40">
        <v>7.4586066854108179E-2</v>
      </c>
      <c r="Q792" s="40">
        <v>1.5068493150684984E-2</v>
      </c>
      <c r="S792" s="136">
        <v>4.634994206E-3</v>
      </c>
      <c r="T792" s="136">
        <v>-3.937405351E-2</v>
      </c>
      <c r="U792" s="136">
        <v>6.9486844019999994E-2</v>
      </c>
    </row>
    <row r="793" spans="3:21" ht="16.2" thickBot="1" x14ac:dyDescent="0.35">
      <c r="C793" s="136">
        <v>2.5900900899999999E-2</v>
      </c>
      <c r="D793" s="136">
        <v>2.0363738499999998E-3</v>
      </c>
      <c r="E793" s="136">
        <v>2.0363738499999998E-3</v>
      </c>
      <c r="F793" s="223"/>
      <c r="G793" s="136">
        <v>-6.6280033139999995E-4</v>
      </c>
      <c r="H793" s="136">
        <v>3.8697194450000002E-3</v>
      </c>
      <c r="I793" s="136">
        <v>-5.125701733E-3</v>
      </c>
      <c r="J793" s="223"/>
      <c r="K793" s="136">
        <v>4.4429017700000004E-3</v>
      </c>
      <c r="L793" s="136">
        <v>1.097470238E-2</v>
      </c>
      <c r="M793" s="136">
        <v>9.8896918979999998E-3</v>
      </c>
      <c r="N793" s="133"/>
      <c r="O793" s="40">
        <v>-4.2813455657492823E-3</v>
      </c>
      <c r="P793" s="40">
        <v>-1.053855658114701E-2</v>
      </c>
      <c r="Q793" s="40">
        <v>2.3841655420602712E-2</v>
      </c>
      <c r="S793" s="136">
        <v>7.4394463669999994E-2</v>
      </c>
      <c r="T793" s="136">
        <v>3.914871256E-2</v>
      </c>
      <c r="U793" s="136">
        <v>-3.3981242350000001E-3</v>
      </c>
    </row>
    <row r="794" spans="3:21" ht="16.2" thickBot="1" x14ac:dyDescent="0.35">
      <c r="C794" s="136">
        <v>-6.433711428E-3</v>
      </c>
      <c r="D794" s="136">
        <v>-2.1793973370000001E-2</v>
      </c>
      <c r="E794" s="136">
        <v>-2.1793973370000001E-2</v>
      </c>
      <c r="F794" s="223"/>
      <c r="G794" s="136">
        <v>5.6209583819999999E-2</v>
      </c>
      <c r="H794" s="136">
        <v>1.4134275619999999E-2</v>
      </c>
      <c r="I794" s="136">
        <v>1.324828263E-2</v>
      </c>
      <c r="J794" s="223"/>
      <c r="K794" s="136">
        <v>4.2159098760000003E-3</v>
      </c>
      <c r="L794" s="136">
        <v>-1.7601962589999999E-2</v>
      </c>
      <c r="M794" s="136">
        <v>-3.013182674E-4</v>
      </c>
      <c r="N794" s="133"/>
      <c r="O794" s="40">
        <v>-7.2174447174446713E-3</v>
      </c>
      <c r="P794" s="40">
        <v>3.8710151314823055E-2</v>
      </c>
      <c r="Q794" s="40">
        <v>-4.3936731107203128E-4</v>
      </c>
      <c r="S794" s="136">
        <v>-3.005904455E-2</v>
      </c>
      <c r="T794" s="136">
        <v>-1.036662453E-2</v>
      </c>
      <c r="U794" s="136">
        <v>-3.1369339880000001E-3</v>
      </c>
    </row>
    <row r="795" spans="3:21" ht="16.2" thickBot="1" x14ac:dyDescent="0.35">
      <c r="C795" s="136">
        <v>-4.9102347709999996E-4</v>
      </c>
      <c r="D795" s="136">
        <v>1.2035246080000001E-2</v>
      </c>
      <c r="E795" s="136">
        <v>1.2035246080000001E-2</v>
      </c>
      <c r="F795" s="223"/>
      <c r="G795" s="136">
        <v>-1.726844584E-2</v>
      </c>
      <c r="H795" s="136">
        <v>-1.2670256569999999E-3</v>
      </c>
      <c r="I795" s="136">
        <v>-1.016949153E-2</v>
      </c>
      <c r="J795" s="223"/>
      <c r="K795" s="136">
        <v>1.8651066760000001E-2</v>
      </c>
      <c r="L795" s="136">
        <v>-5.8683980520000002E-3</v>
      </c>
      <c r="M795" s="136">
        <v>-3.1647954189999998E-3</v>
      </c>
      <c r="N795" s="133"/>
      <c r="O795" s="40">
        <v>3.1606084042278916E-2</v>
      </c>
      <c r="P795" s="40">
        <v>-3.2529524078920018E-3</v>
      </c>
      <c r="Q795" s="40">
        <v>4.3956043956043956E-3</v>
      </c>
      <c r="S795" s="136">
        <v>1.6878804649999999E-2</v>
      </c>
      <c r="T795" s="136">
        <v>3.3214103219999999E-3</v>
      </c>
      <c r="U795" s="136">
        <v>-1.7649473249999999E-2</v>
      </c>
    </row>
    <row r="796" spans="3:21" ht="16.2" thickBot="1" x14ac:dyDescent="0.35">
      <c r="C796" s="136">
        <v>-2.29666247E-2</v>
      </c>
      <c r="D796" s="136">
        <v>-3.3977489909999999E-3</v>
      </c>
      <c r="E796" s="136">
        <v>-3.3977489909999999E-3</v>
      </c>
      <c r="F796" s="223"/>
      <c r="G796" s="136">
        <v>1.6932907350000002E-2</v>
      </c>
      <c r="H796" s="136">
        <v>-4.1230574060000004E-3</v>
      </c>
      <c r="I796" s="136">
        <v>5.8708414870000001E-3</v>
      </c>
      <c r="J796" s="223"/>
      <c r="K796" s="136">
        <v>7.0941152619999996E-3</v>
      </c>
      <c r="L796" s="136">
        <v>-7.5985933180000003E-3</v>
      </c>
      <c r="M796" s="136">
        <v>1.458916018E-2</v>
      </c>
      <c r="N796" s="133"/>
      <c r="O796" s="40">
        <v>-2.8988404638144514E-3</v>
      </c>
      <c r="P796" s="40">
        <v>1.2770485987939067E-2</v>
      </c>
      <c r="Q796" s="40">
        <v>-1.3129102844639446E-3</v>
      </c>
      <c r="S796" s="136">
        <v>5.6870748300000003E-2</v>
      </c>
      <c r="T796" s="136">
        <v>2.8011204480000002E-3</v>
      </c>
      <c r="U796" s="136">
        <v>1.3649025069999999E-2</v>
      </c>
    </row>
    <row r="797" spans="3:21" ht="16.2" thickBot="1" x14ac:dyDescent="0.35">
      <c r="C797" s="136">
        <v>1.3638791989999999E-2</v>
      </c>
      <c r="D797" s="136">
        <v>1.562610981E-2</v>
      </c>
      <c r="E797" s="136">
        <v>1.562610981E-2</v>
      </c>
      <c r="F797" s="223"/>
      <c r="G797" s="136">
        <v>1.460885957E-2</v>
      </c>
      <c r="H797" s="136">
        <v>5.095541401E-3</v>
      </c>
      <c r="I797" s="136">
        <v>1.1916342409999999E-2</v>
      </c>
      <c r="J797" s="223"/>
      <c r="K797" s="136">
        <v>5.9036629549999997E-3</v>
      </c>
      <c r="L797" s="136">
        <v>-1.1390242359999999E-3</v>
      </c>
      <c r="M797" s="136">
        <v>-1.0877663540000001E-2</v>
      </c>
      <c r="N797" s="133"/>
      <c r="O797" s="40">
        <v>1.2030075187970382E-3</v>
      </c>
      <c r="P797" s="40">
        <v>-1.1278458844133196E-2</v>
      </c>
      <c r="Q797" s="40">
        <v>1.3146362839614872E-3</v>
      </c>
      <c r="S797" s="136">
        <v>-1.287332647E-3</v>
      </c>
      <c r="T797" s="136">
        <v>-1.7775520570000002E-2</v>
      </c>
      <c r="U797" s="136">
        <v>-1.483924155E-2</v>
      </c>
    </row>
    <row r="798" spans="3:21" ht="16.2" thickBot="1" x14ac:dyDescent="0.35">
      <c r="C798" s="136">
        <v>4.9604712450000005E-4</v>
      </c>
      <c r="D798" s="136">
        <v>4.3779285260000002E-2</v>
      </c>
      <c r="E798" s="136">
        <v>4.3779285260000002E-2</v>
      </c>
      <c r="F798" s="223"/>
      <c r="G798" s="136">
        <v>-3.6847809260000003E-2</v>
      </c>
      <c r="H798" s="136">
        <v>-3.4854245879999998E-3</v>
      </c>
      <c r="I798" s="136">
        <v>3.556837299E-2</v>
      </c>
      <c r="J798" s="223"/>
      <c r="K798" s="136">
        <v>1.0604241699999999E-2</v>
      </c>
      <c r="L798" s="136">
        <v>-2.9775102950000002E-3</v>
      </c>
      <c r="M798" s="136">
        <v>-2.6137390779999999E-2</v>
      </c>
      <c r="N798" s="133"/>
      <c r="O798" s="40">
        <v>6.0578752378091065E-3</v>
      </c>
      <c r="P798" s="40">
        <v>-1.3603514241178885E-2</v>
      </c>
      <c r="Q798" s="40">
        <v>-3.0634573304157051E-3</v>
      </c>
      <c r="S798" s="136">
        <v>7.8628512499999997E-2</v>
      </c>
      <c r="T798" s="136">
        <v>1.4477766289999999E-2</v>
      </c>
      <c r="U798" s="136">
        <v>4.1283124130000001E-2</v>
      </c>
    </row>
    <row r="799" spans="3:21" ht="16.2" thickBot="1" x14ac:dyDescent="0.35">
      <c r="C799" s="136">
        <v>-2.228006569E-2</v>
      </c>
      <c r="D799" s="136">
        <v>-1.407035176E-2</v>
      </c>
      <c r="E799" s="136">
        <v>-1.407035176E-2</v>
      </c>
      <c r="F799" s="223"/>
      <c r="G799" s="136">
        <v>-2.1057707759999999E-2</v>
      </c>
      <c r="H799" s="136">
        <v>1.8759936410000001E-2</v>
      </c>
      <c r="I799" s="136">
        <v>-4.6414481320000001E-4</v>
      </c>
      <c r="J799" s="223"/>
      <c r="K799" s="136">
        <v>-1.333069359E-2</v>
      </c>
      <c r="L799" s="136">
        <v>-6.0998856269999999E-3</v>
      </c>
      <c r="M799" s="136">
        <v>1.6319901000000001E-2</v>
      </c>
      <c r="N799" s="133"/>
      <c r="O799" s="40">
        <v>-4.5284896740482253E-3</v>
      </c>
      <c r="P799" s="40">
        <v>-1.4365752047118851E-3</v>
      </c>
      <c r="Q799" s="40">
        <v>-2.4582967515364453E-2</v>
      </c>
      <c r="S799" s="136">
        <v>-6.453154876E-3</v>
      </c>
      <c r="T799" s="136">
        <v>-1.19775739E-2</v>
      </c>
      <c r="U799" s="136">
        <v>-2.7859630319999999E-2</v>
      </c>
    </row>
    <row r="800" spans="3:21" ht="16.2" thickBot="1" x14ac:dyDescent="0.35">
      <c r="C800" s="136">
        <v>-1.061739351E-2</v>
      </c>
      <c r="D800" s="136">
        <v>-2.10669385E-2</v>
      </c>
      <c r="E800" s="136">
        <v>-2.10669385E-2</v>
      </c>
      <c r="F800" s="223"/>
      <c r="G800" s="136">
        <v>9.688013136E-3</v>
      </c>
      <c r="H800" s="136">
        <v>-7.8027465670000001E-3</v>
      </c>
      <c r="I800" s="136">
        <v>-9.0550267010000001E-3</v>
      </c>
      <c r="J800" s="223"/>
      <c r="K800" s="136">
        <v>-1.6654404389999999E-2</v>
      </c>
      <c r="L800" s="136">
        <v>-4.0404040400000001E-2</v>
      </c>
      <c r="M800" s="136">
        <v>3.264840183E-2</v>
      </c>
      <c r="N800" s="133"/>
      <c r="O800" s="40">
        <v>-1.5946810637872469E-2</v>
      </c>
      <c r="P800" s="40">
        <v>-1.3163573586534401E-2</v>
      </c>
      <c r="Q800" s="40">
        <v>-1.3501350135013503E-2</v>
      </c>
      <c r="S800" s="136">
        <v>-2.477748376E-2</v>
      </c>
      <c r="T800" s="136">
        <v>9.0275986589999999E-3</v>
      </c>
      <c r="U800" s="136">
        <v>-2.2320198400000001E-2</v>
      </c>
    </row>
    <row r="801" spans="3:21" ht="16.2" thickBot="1" x14ac:dyDescent="0.35">
      <c r="C801" s="136">
        <v>5.3176154019999996E-3</v>
      </c>
      <c r="D801" s="136">
        <v>8.8163831999999998E-3</v>
      </c>
      <c r="E801" s="136">
        <v>8.8163831999999998E-3</v>
      </c>
      <c r="F801" s="223"/>
      <c r="G801" s="136">
        <v>1.2359733289999999E-2</v>
      </c>
      <c r="H801" s="136">
        <v>-1.2897137459999999E-2</v>
      </c>
      <c r="I801" s="136">
        <v>-3.6316776010000003E-2</v>
      </c>
      <c r="J801" s="223"/>
      <c r="K801" s="136">
        <v>1.1563052650000001E-2</v>
      </c>
      <c r="L801" s="136">
        <v>9.5269820119999998E-3</v>
      </c>
      <c r="M801" s="136">
        <v>-1.636082246E-2</v>
      </c>
      <c r="N801" s="133"/>
      <c r="O801" s="40">
        <v>-1.5544831089662134E-2</v>
      </c>
      <c r="P801" s="40">
        <v>-1.7785552882863168E-2</v>
      </c>
      <c r="Q801" s="40">
        <v>2.2810218978102192E-3</v>
      </c>
      <c r="S801" s="136">
        <v>4.1933892449999999E-3</v>
      </c>
      <c r="T801" s="136">
        <v>9.6881390590000005E-2</v>
      </c>
      <c r="U801" s="136">
        <v>-8.4554678689999999E-3</v>
      </c>
    </row>
    <row r="802" spans="3:21" ht="16.2" thickBot="1" x14ac:dyDescent="0.35">
      <c r="C802" s="136">
        <v>-2.1349138069999998E-3</v>
      </c>
      <c r="D802" s="136">
        <v>-1.073492981E-2</v>
      </c>
      <c r="E802" s="136">
        <v>-1.073492981E-2</v>
      </c>
      <c r="F802" s="223"/>
      <c r="G802" s="136">
        <v>3.2128514060000002E-3</v>
      </c>
      <c r="H802" s="136">
        <v>0</v>
      </c>
      <c r="I802" s="136">
        <v>5.1057622170000002E-3</v>
      </c>
      <c r="J802" s="223"/>
      <c r="K802" s="136">
        <v>-6.6568047340000002E-3</v>
      </c>
      <c r="L802" s="136">
        <v>4.5535537519999997E-3</v>
      </c>
      <c r="M802" s="136">
        <v>2.82460478E-2</v>
      </c>
      <c r="N802" s="133"/>
      <c r="O802" s="40">
        <v>4.6442024872277388E-4</v>
      </c>
      <c r="P802" s="40">
        <v>4.7124304267161368E-2</v>
      </c>
      <c r="Q802" s="40">
        <v>8.1929904415112033E-3</v>
      </c>
      <c r="S802" s="136">
        <v>6.6322770820000003E-3</v>
      </c>
      <c r="T802" s="136">
        <v>7.4574691210000004E-3</v>
      </c>
      <c r="U802" s="136">
        <v>-1.137009665E-2</v>
      </c>
    </row>
    <row r="803" spans="3:21" ht="16.2" thickBot="1" x14ac:dyDescent="0.35">
      <c r="C803" s="136">
        <v>1.082513731E-2</v>
      </c>
      <c r="D803" s="136">
        <v>1.398163606E-2</v>
      </c>
      <c r="E803" s="136">
        <v>1.398163606E-2</v>
      </c>
      <c r="F803" s="223"/>
      <c r="G803" s="136">
        <v>-2.4659727780000001E-2</v>
      </c>
      <c r="H803" s="136">
        <v>6.0548119819999998E-3</v>
      </c>
      <c r="I803" s="136">
        <v>-1.306240929E-2</v>
      </c>
      <c r="J803" s="223"/>
      <c r="K803" s="136">
        <v>-1.7802748260000001E-2</v>
      </c>
      <c r="L803" s="136">
        <v>2.10222047E-3</v>
      </c>
      <c r="M803" s="136">
        <v>6.3684057129999999E-2</v>
      </c>
      <c r="N803" s="133"/>
      <c r="O803" s="40">
        <v>9.8514545079431276E-3</v>
      </c>
      <c r="P803" s="40">
        <v>4.2877391920623752E-2</v>
      </c>
      <c r="Q803" s="40">
        <v>7.2234762979683717E-3</v>
      </c>
      <c r="S803" s="136">
        <v>-4.1483650560000002E-2</v>
      </c>
      <c r="T803" s="136">
        <v>-2.0124913250000001E-2</v>
      </c>
      <c r="U803" s="136">
        <v>1.092581944E-2</v>
      </c>
    </row>
    <row r="804" spans="3:21" ht="16.2" thickBot="1" x14ac:dyDescent="0.35">
      <c r="C804" s="136">
        <v>7.5185594689999996E-3</v>
      </c>
      <c r="D804" s="136">
        <v>-2.8812512860000002E-3</v>
      </c>
      <c r="E804" s="136">
        <v>-2.8812512860000002E-3</v>
      </c>
      <c r="F804" s="223"/>
      <c r="G804" s="136">
        <v>1.7074372019999999E-2</v>
      </c>
      <c r="H804" s="136">
        <v>4.4345898000000003E-3</v>
      </c>
      <c r="I804" s="136">
        <v>9.5588235289999993E-3</v>
      </c>
      <c r="J804" s="223"/>
      <c r="K804" s="136">
        <v>3.3769813920000002E-2</v>
      </c>
      <c r="L804" s="136">
        <v>-3.867837944E-3</v>
      </c>
      <c r="M804" s="136">
        <v>-1.411152213E-2</v>
      </c>
      <c r="N804" s="133"/>
      <c r="O804" s="40">
        <v>-1.6344042085908602E-3</v>
      </c>
      <c r="P804" s="40">
        <v>-3.1328576282704815E-2</v>
      </c>
      <c r="Q804" s="40">
        <v>4.0340654415060764E-3</v>
      </c>
      <c r="S804" s="136">
        <v>2.749490835E-2</v>
      </c>
      <c r="T804" s="136">
        <v>3.9660056659999998E-2</v>
      </c>
      <c r="U804" s="136">
        <v>2.133105802E-3</v>
      </c>
    </row>
    <row r="805" spans="3:21" ht="16.2" thickBot="1" x14ac:dyDescent="0.35">
      <c r="C805" s="136">
        <v>-2.7905810049999999E-3</v>
      </c>
      <c r="D805" s="136">
        <v>4.2655658750000002E-3</v>
      </c>
      <c r="E805" s="136">
        <v>4.2655658750000002E-3</v>
      </c>
      <c r="F805" s="223"/>
      <c r="G805" s="136">
        <v>1.7433414040000001E-2</v>
      </c>
      <c r="H805" s="136">
        <v>1.103752759E-2</v>
      </c>
      <c r="I805" s="136">
        <v>7.2833211940000002E-4</v>
      </c>
      <c r="J805" s="223"/>
      <c r="K805" s="136">
        <v>-8.6666666669999999E-4</v>
      </c>
      <c r="L805" s="136">
        <v>3.7512339590000002E-3</v>
      </c>
      <c r="M805" s="136">
        <v>-1.292384658E-2</v>
      </c>
      <c r="N805" s="133"/>
      <c r="O805" s="40">
        <v>7.6738118381337287E-4</v>
      </c>
      <c r="P805" s="40">
        <v>2.9746036200364874E-2</v>
      </c>
      <c r="Q805" s="40">
        <v>9.8214285714285209E-3</v>
      </c>
      <c r="S805" s="136">
        <v>-4.9554013880000001E-3</v>
      </c>
      <c r="T805" s="136">
        <v>-7.493188011E-3</v>
      </c>
      <c r="U805" s="136">
        <v>-3.0509436639999998E-2</v>
      </c>
    </row>
    <row r="806" spans="3:21" ht="16.2" thickBot="1" x14ac:dyDescent="0.35">
      <c r="C806" s="136">
        <v>-2.9398817760000001E-2</v>
      </c>
      <c r="D806" s="136">
        <v>-1.5756662330000001E-2</v>
      </c>
      <c r="E806" s="136">
        <v>-1.5756662330000001E-2</v>
      </c>
      <c r="F806" s="223"/>
      <c r="G806" s="136">
        <v>-8.5673488809999993E-3</v>
      </c>
      <c r="H806" s="136">
        <v>1.6219588270000002E-2</v>
      </c>
      <c r="I806" s="136">
        <v>8.0058224159999993E-3</v>
      </c>
      <c r="J806" s="223"/>
      <c r="K806" s="136">
        <v>-4.9376125980000003E-3</v>
      </c>
      <c r="L806" s="136">
        <v>-4.6551271960000003E-3</v>
      </c>
      <c r="M806" s="136">
        <v>1.6190342109999999E-2</v>
      </c>
      <c r="N806" s="133"/>
      <c r="O806" s="40">
        <v>2.2492587669972395E-2</v>
      </c>
      <c r="P806" s="40">
        <v>6.5404005995367762E-3</v>
      </c>
      <c r="Q806" s="40">
        <v>-6.1892130857647094E-3</v>
      </c>
      <c r="S806" s="136">
        <v>-2.2161354580000001E-2</v>
      </c>
      <c r="T806" s="136">
        <v>3.454587051E-2</v>
      </c>
      <c r="U806" s="136">
        <v>8.3430913350000004E-3</v>
      </c>
    </row>
    <row r="807" spans="3:21" ht="16.2" thickBot="1" x14ac:dyDescent="0.35">
      <c r="C807" s="136">
        <v>-3.2718908939999999E-3</v>
      </c>
      <c r="D807" s="136">
        <v>4.5242569780000004E-3</v>
      </c>
      <c r="E807" s="136">
        <v>4.5242569780000004E-3</v>
      </c>
      <c r="F807" s="223"/>
      <c r="G807" s="136">
        <v>8.273323732E-2</v>
      </c>
      <c r="H807" s="136">
        <v>-1.043585021E-2</v>
      </c>
      <c r="I807" s="136">
        <v>-9.3862815879999992E-3</v>
      </c>
      <c r="J807" s="223"/>
      <c r="K807" s="136">
        <v>4.6938912359999999E-4</v>
      </c>
      <c r="L807" s="136">
        <v>1.0012515640000001E-2</v>
      </c>
      <c r="M807" s="136">
        <v>1.6140205040000001E-2</v>
      </c>
      <c r="N807" s="133"/>
      <c r="O807" s="40">
        <v>-8.7991200879912693E-3</v>
      </c>
      <c r="P807" s="40">
        <v>-2.7480709354271032E-2</v>
      </c>
      <c r="Q807" s="40">
        <v>4.8932384341636758E-3</v>
      </c>
      <c r="S807" s="136">
        <v>4.5836516420000001E-2</v>
      </c>
      <c r="T807" s="136">
        <v>5.3516143299999999E-2</v>
      </c>
      <c r="U807" s="136">
        <v>5.661199013E-3</v>
      </c>
    </row>
    <row r="808" spans="3:21" ht="16.2" thickBot="1" x14ac:dyDescent="0.35">
      <c r="C808" s="136">
        <v>-1.2675507019999999E-3</v>
      </c>
      <c r="D808" s="136">
        <v>-6.5133037689999998E-3</v>
      </c>
      <c r="E808" s="136">
        <v>-6.5133037689999998E-3</v>
      </c>
      <c r="F808" s="223"/>
      <c r="G808" s="136">
        <v>4.3895950340000003E-2</v>
      </c>
      <c r="H808" s="136">
        <v>9.9255583130000002E-3</v>
      </c>
      <c r="I808" s="136">
        <v>4.5189504370000001E-2</v>
      </c>
      <c r="J808" s="223"/>
      <c r="K808" s="136">
        <v>1.461126005E-2</v>
      </c>
      <c r="L808" s="136">
        <v>2.8696276009999998E-3</v>
      </c>
      <c r="M808" s="136">
        <v>-4.9764810140000004E-3</v>
      </c>
      <c r="N808" s="133"/>
      <c r="O808" s="40">
        <v>5.9366488449510882E-2</v>
      </c>
      <c r="P808" s="40">
        <v>1.9348552338530074E-2</v>
      </c>
      <c r="Q808" s="40">
        <v>-2.6560424966799215E-3</v>
      </c>
      <c r="S808" s="136">
        <v>7.9376673970000006E-2</v>
      </c>
      <c r="T808" s="136">
        <v>-3.7783375310000001E-3</v>
      </c>
      <c r="U808" s="136">
        <v>-5.629330254E-3</v>
      </c>
    </row>
    <row r="809" spans="3:21" ht="16.2" thickBot="1" x14ac:dyDescent="0.35">
      <c r="C809" s="136">
        <v>8.6237755869999991E-3</v>
      </c>
      <c r="D809" s="136">
        <v>-1.1089412749999999E-2</v>
      </c>
      <c r="E809" s="136">
        <v>-1.1089412749999999E-2</v>
      </c>
      <c r="F809" s="223"/>
      <c r="G809" s="136">
        <v>1.415828968E-4</v>
      </c>
      <c r="H809" s="136">
        <v>1.5970515970000002E-2</v>
      </c>
      <c r="I809" s="136">
        <v>1.4179451419999999E-2</v>
      </c>
      <c r="J809" s="223"/>
      <c r="K809" s="136">
        <v>-2.2393975430000001E-2</v>
      </c>
      <c r="L809" s="136">
        <v>-1.118553684E-2</v>
      </c>
      <c r="M809" s="136">
        <v>1.582625377E-2</v>
      </c>
      <c r="N809" s="133"/>
      <c r="O809" s="40">
        <v>-1.3379041089368358E-2</v>
      </c>
      <c r="P809" s="40">
        <v>1.9527516045336507E-2</v>
      </c>
      <c r="Q809" s="40">
        <v>-9.3209054593875844E-3</v>
      </c>
      <c r="S809" s="136">
        <v>1.894879314E-2</v>
      </c>
      <c r="T809" s="136">
        <v>-3.7926675090000001E-3</v>
      </c>
      <c r="U809" s="136">
        <v>1.422557701E-2</v>
      </c>
    </row>
    <row r="810" spans="3:21" ht="16.2" thickBot="1" x14ac:dyDescent="0.35">
      <c r="C810" s="136">
        <v>-1.1227979609999999E-2</v>
      </c>
      <c r="D810" s="136">
        <v>-1.008533747E-2</v>
      </c>
      <c r="E810" s="136">
        <v>-1.008533747E-2</v>
      </c>
      <c r="F810" s="223"/>
      <c r="G810" s="136">
        <v>-2.236693092E-2</v>
      </c>
      <c r="H810" s="136">
        <v>-1.148730351E-2</v>
      </c>
      <c r="I810" s="136">
        <v>-4.3548017419999998E-3</v>
      </c>
      <c r="J810" s="223"/>
      <c r="K810" s="136">
        <v>1.8582336639999999E-2</v>
      </c>
      <c r="L810" s="136">
        <v>-2.8937849390000001E-3</v>
      </c>
      <c r="M810" s="136">
        <v>-1.1870236730000001E-2</v>
      </c>
      <c r="N810" s="133"/>
      <c r="O810" s="40">
        <v>7.4703213975485086E-2</v>
      </c>
      <c r="P810" s="40">
        <v>2.7591749263327116E-2</v>
      </c>
      <c r="Q810" s="40">
        <v>3.3154121863799312E-2</v>
      </c>
      <c r="S810" s="136">
        <v>3.4757582469999999E-2</v>
      </c>
      <c r="T810" s="136">
        <v>-1.543993232E-2</v>
      </c>
      <c r="U810" s="136">
        <v>1.0161728930000001E-2</v>
      </c>
    </row>
    <row r="811" spans="3:21" ht="16.2" thickBot="1" x14ac:dyDescent="0.35">
      <c r="C811" s="136">
        <v>6.9242315469999996E-2</v>
      </c>
      <c r="D811" s="136">
        <v>8.9341692789999996E-2</v>
      </c>
      <c r="E811" s="136">
        <v>8.9341692789999996E-2</v>
      </c>
      <c r="F811" s="223"/>
      <c r="G811" s="136">
        <v>1.6072980019999999E-2</v>
      </c>
      <c r="H811" s="136">
        <v>-4.5871559629999999E-3</v>
      </c>
      <c r="I811" s="136">
        <v>-2.7624309390000001E-2</v>
      </c>
      <c r="J811" s="223"/>
      <c r="K811" s="136">
        <v>1.001724824E-2</v>
      </c>
      <c r="L811" s="136">
        <v>1.6489677459999999E-3</v>
      </c>
      <c r="M811" s="136">
        <v>-4.095283598E-4</v>
      </c>
      <c r="N811" s="133"/>
      <c r="O811" s="40">
        <v>-3.1836551414458951E-2</v>
      </c>
      <c r="P811" s="40">
        <v>1.7726798748696551E-2</v>
      </c>
      <c r="Q811" s="40">
        <v>-1.3009540329574282E-3</v>
      </c>
      <c r="S811" s="136">
        <v>2.674368849E-2</v>
      </c>
      <c r="T811" s="136">
        <v>3.114930183E-2</v>
      </c>
      <c r="U811" s="136">
        <v>6.6307735899999998E-2</v>
      </c>
    </row>
    <row r="812" spans="3:21" ht="16.2" thickBot="1" x14ac:dyDescent="0.35">
      <c r="C812" s="136">
        <v>-1.78527832E-2</v>
      </c>
      <c r="D812" s="136">
        <v>0.1072596468</v>
      </c>
      <c r="E812" s="136">
        <v>0.1072596468</v>
      </c>
      <c r="F812" s="223"/>
      <c r="G812" s="136">
        <v>-3.2777540259999998E-3</v>
      </c>
      <c r="H812" s="136">
        <v>1.1367127499999999E-2</v>
      </c>
      <c r="I812" s="136">
        <v>3.7878787880000001E-3</v>
      </c>
      <c r="J812" s="223"/>
      <c r="K812" s="136">
        <v>-1.1362889980000001E-2</v>
      </c>
      <c r="L812" s="136">
        <v>4.0168576319999996E-3</v>
      </c>
      <c r="M812" s="136">
        <v>-1.222260157E-2</v>
      </c>
      <c r="N812" s="133"/>
      <c r="O812" s="40">
        <v>9.9253281387691166E-3</v>
      </c>
      <c r="P812" s="40">
        <v>1.5817110655737699E-2</v>
      </c>
      <c r="Q812" s="40">
        <v>-3.9079461571863029E-3</v>
      </c>
      <c r="S812" s="136">
        <v>-1.583663263E-2</v>
      </c>
      <c r="T812" s="136">
        <v>2.5208333329999999E-2</v>
      </c>
      <c r="U812" s="136">
        <v>1.700770662E-2</v>
      </c>
    </row>
    <row r="813" spans="3:21" ht="16.2" thickBot="1" x14ac:dyDescent="0.35">
      <c r="C813" s="136">
        <v>-1.5380791099999999E-2</v>
      </c>
      <c r="D813" s="136">
        <v>1.6066154749999999E-2</v>
      </c>
      <c r="E813" s="136">
        <v>1.6066154749999999E-2</v>
      </c>
      <c r="F813" s="223"/>
      <c r="G813" s="136">
        <v>-4.1607091790000002E-2</v>
      </c>
      <c r="H813" s="136">
        <v>1.8529769139999999E-2</v>
      </c>
      <c r="I813" s="136">
        <v>-1.8867924529999999E-3</v>
      </c>
      <c r="J813" s="223"/>
      <c r="K813" s="136">
        <v>1.122774382E-2</v>
      </c>
      <c r="L813" s="136">
        <v>-1.770840165E-2</v>
      </c>
      <c r="M813" s="136">
        <v>-1.430941518E-2</v>
      </c>
      <c r="N813" s="133"/>
      <c r="O813" s="40">
        <v>1.5063145809414549E-2</v>
      </c>
      <c r="P813" s="40">
        <v>2.5783269242892287E-2</v>
      </c>
      <c r="Q813" s="40">
        <v>1.307759372275427E-3</v>
      </c>
      <c r="S813" s="136">
        <v>7.6222739780000002E-3</v>
      </c>
      <c r="T813" s="136">
        <v>-7.8642552330000004E-2</v>
      </c>
      <c r="U813" s="136">
        <v>-1.8944342829999999E-2</v>
      </c>
    </row>
    <row r="814" spans="3:21" ht="16.2" thickBot="1" x14ac:dyDescent="0.35">
      <c r="C814" s="136">
        <v>2.46465539E-2</v>
      </c>
      <c r="D814" s="136">
        <v>-2.4415765609999999E-3</v>
      </c>
      <c r="E814" s="136">
        <v>-2.4415765609999999E-3</v>
      </c>
      <c r="F814" s="223"/>
      <c r="G814" s="136">
        <v>2.1781291960000001E-2</v>
      </c>
      <c r="H814" s="136">
        <v>8.9472114520000004E-4</v>
      </c>
      <c r="I814" s="136">
        <v>-1.654064272E-3</v>
      </c>
      <c r="J814" s="223"/>
      <c r="K814" s="136">
        <v>2.0957887129999998E-2</v>
      </c>
      <c r="L814" s="136">
        <v>7.8119783669999996E-3</v>
      </c>
      <c r="M814" s="136">
        <v>-1.402622905E-2</v>
      </c>
      <c r="N814" s="133"/>
      <c r="O814" s="40">
        <v>-2.7326607247884941E-2</v>
      </c>
      <c r="P814" s="40">
        <v>-4.4862340216321886E-3</v>
      </c>
      <c r="Q814" s="40">
        <v>2.0026121027427179E-2</v>
      </c>
      <c r="S814" s="136">
        <v>-2.2063458710000001E-2</v>
      </c>
      <c r="T814" s="136">
        <v>5.7344508160000002E-2</v>
      </c>
      <c r="U814" s="136">
        <v>-2.5702490339999998E-2</v>
      </c>
    </row>
    <row r="815" spans="3:21" ht="16.2" thickBot="1" x14ac:dyDescent="0.35">
      <c r="C815" s="136">
        <v>-1.28738181E-2</v>
      </c>
      <c r="D815" s="136">
        <v>-1.8123543119999998E-2</v>
      </c>
      <c r="E815" s="136">
        <v>-1.8123543119999998E-2</v>
      </c>
      <c r="F815" s="223"/>
      <c r="G815" s="136">
        <v>-1.6206745509999999E-2</v>
      </c>
      <c r="H815" s="136">
        <v>8.6412395709999992E-3</v>
      </c>
      <c r="I815" s="136">
        <v>3.3846153849999998E-2</v>
      </c>
      <c r="J815" s="223"/>
      <c r="K815" s="136">
        <v>3.0244530240000002E-3</v>
      </c>
      <c r="L815" s="136">
        <v>1.225652577E-2</v>
      </c>
      <c r="M815" s="136">
        <v>1.5577210330000001E-2</v>
      </c>
      <c r="N815" s="133"/>
      <c r="O815" s="40">
        <v>2.3163868086887633E-2</v>
      </c>
      <c r="P815" s="40">
        <v>-2.0309895672572506E-2</v>
      </c>
      <c r="Q815" s="40">
        <v>5.1216389244557771E-3</v>
      </c>
      <c r="S815" s="136">
        <v>1.2892135799999999E-2</v>
      </c>
      <c r="T815" s="136">
        <v>-3.0871923240000002E-2</v>
      </c>
      <c r="U815" s="136">
        <v>8.3378895569999993E-3</v>
      </c>
    </row>
    <row r="816" spans="3:21" ht="16.2" thickBot="1" x14ac:dyDescent="0.35">
      <c r="C816" s="136">
        <v>-4.368038439E-4</v>
      </c>
      <c r="D816" s="136">
        <v>-2.3562229210000001E-2</v>
      </c>
      <c r="E816" s="136">
        <v>-2.3562229210000001E-2</v>
      </c>
      <c r="F816" s="223"/>
      <c r="G816" s="136">
        <v>1.528643514E-2</v>
      </c>
      <c r="H816" s="136">
        <v>-1.6838995570000001E-2</v>
      </c>
      <c r="I816" s="136">
        <v>-1.465201465E-2</v>
      </c>
      <c r="J816" s="223"/>
      <c r="K816" s="136">
        <v>-4.490921922E-4</v>
      </c>
      <c r="L816" s="136">
        <v>2.3561751420000001E-3</v>
      </c>
      <c r="M816" s="136">
        <v>3.648970444E-2</v>
      </c>
      <c r="N816" s="133"/>
      <c r="O816" s="40">
        <v>3.1822521252898124E-3</v>
      </c>
      <c r="P816" s="40">
        <v>6.3011972274732205E-3</v>
      </c>
      <c r="Q816" s="40">
        <v>-9.7664543524416617E-3</v>
      </c>
      <c r="S816" s="136">
        <v>-2.1849809080000001E-2</v>
      </c>
      <c r="T816" s="136">
        <v>1.011622901E-2</v>
      </c>
      <c r="U816" s="136">
        <v>1.653788803E-2</v>
      </c>
    </row>
    <row r="817" spans="3:21" ht="16.2" thickBot="1" x14ac:dyDescent="0.35">
      <c r="C817" s="136">
        <v>1.033180385E-2</v>
      </c>
      <c r="D817" s="136">
        <v>3.6287381469999998E-2</v>
      </c>
      <c r="E817" s="136">
        <v>3.6287381469999998E-2</v>
      </c>
      <c r="F817" s="223"/>
      <c r="G817" s="136">
        <v>8.0397602689999993E-3</v>
      </c>
      <c r="H817" s="136">
        <v>3.0048076919999998E-3</v>
      </c>
      <c r="I817" s="136">
        <v>-1.092007435E-2</v>
      </c>
      <c r="J817" s="223"/>
      <c r="K817" s="136">
        <v>7.7663671369999996E-3</v>
      </c>
      <c r="L817" s="136">
        <v>1.5801501799999999E-2</v>
      </c>
      <c r="M817" s="136">
        <v>-8.9195215889999995E-3</v>
      </c>
      <c r="N817" s="133"/>
      <c r="O817" s="40">
        <v>-2.0890923097838361E-2</v>
      </c>
      <c r="P817" s="40">
        <v>8.2216656230432214E-2</v>
      </c>
      <c r="Q817" s="40">
        <v>8.5763293310470439E-4</v>
      </c>
      <c r="S817" s="136">
        <v>3.5783994800000003E-2</v>
      </c>
      <c r="T817" s="136">
        <v>3.8568080120000001E-2</v>
      </c>
      <c r="U817" s="136">
        <v>-2.0802773699999999E-2</v>
      </c>
    </row>
    <row r="818" spans="3:21" ht="16.2" thickBot="1" x14ac:dyDescent="0.35">
      <c r="C818" s="136">
        <v>-8.7123084530000006E-3</v>
      </c>
      <c r="D818" s="136">
        <v>-2.9620505599999999E-2</v>
      </c>
      <c r="E818" s="136">
        <v>-2.9620505599999999E-2</v>
      </c>
      <c r="F818" s="223"/>
      <c r="G818" s="136">
        <v>3.7122969839999999E-2</v>
      </c>
      <c r="H818" s="136">
        <v>-8.9874176149999999E-4</v>
      </c>
      <c r="I818" s="136">
        <v>1.127554616E-2</v>
      </c>
      <c r="J818" s="223"/>
      <c r="K818" s="136">
        <v>1.7642188400000001E-2</v>
      </c>
      <c r="L818" s="136">
        <v>-5.7851770910000004E-4</v>
      </c>
      <c r="M818" s="136">
        <v>1.9022294950000001E-2</v>
      </c>
      <c r="N818" s="133"/>
      <c r="O818" s="40">
        <v>-5.5540127742285386E-4</v>
      </c>
      <c r="P818" s="40">
        <v>1.9961812185384415E-2</v>
      </c>
      <c r="Q818" s="40">
        <v>2.1422450728363325E-3</v>
      </c>
      <c r="S818" s="136">
        <v>-2.5125628140000001E-3</v>
      </c>
      <c r="T818" s="136">
        <v>0.13007796469999999</v>
      </c>
      <c r="U818" s="136">
        <v>0.10050388120000001</v>
      </c>
    </row>
    <row r="819" spans="3:21" ht="16.2" thickBot="1" x14ac:dyDescent="0.35">
      <c r="C819" s="136">
        <v>-8.6642149220000006E-3</v>
      </c>
      <c r="D819" s="136">
        <v>-1.4990328819999999E-2</v>
      </c>
      <c r="E819" s="136">
        <v>-1.4990328819999999E-2</v>
      </c>
      <c r="F819" s="223"/>
      <c r="G819" s="136">
        <v>-1.048657718E-2</v>
      </c>
      <c r="H819" s="136">
        <v>2.6986506749999998E-3</v>
      </c>
      <c r="I819" s="136">
        <v>-4.6457607429999997E-3</v>
      </c>
      <c r="J819" s="223"/>
      <c r="K819" s="136">
        <v>-1.8212542250000002E-2</v>
      </c>
      <c r="L819" s="136">
        <v>-1.6786724980000001E-2</v>
      </c>
      <c r="M819" s="136">
        <v>-4.4828047640000004E-3</v>
      </c>
      <c r="N819" s="133"/>
      <c r="O819" s="40">
        <v>3.5611744002963824E-2</v>
      </c>
      <c r="P819" s="40">
        <v>8.0553664624460376E-3</v>
      </c>
      <c r="Q819" s="40">
        <v>-2.992731936725169E-3</v>
      </c>
      <c r="S819" s="136">
        <v>-3.6104114190000001E-2</v>
      </c>
      <c r="T819" s="136">
        <v>-1.8700072620000001E-2</v>
      </c>
      <c r="U819" s="136">
        <v>1.955203564E-2</v>
      </c>
    </row>
    <row r="820" spans="3:21" ht="16.2" thickBot="1" x14ac:dyDescent="0.35">
      <c r="C820" s="136">
        <v>2.0875251510000001E-2</v>
      </c>
      <c r="D820" s="136">
        <v>-4.1482572410000002E-2</v>
      </c>
      <c r="E820" s="136">
        <v>-4.1482572410000002E-2</v>
      </c>
      <c r="F820" s="223"/>
      <c r="G820" s="136">
        <v>2.2184541469999999E-2</v>
      </c>
      <c r="H820" s="136">
        <v>2.003588517E-2</v>
      </c>
      <c r="I820" s="136">
        <v>6.5344224039999999E-3</v>
      </c>
      <c r="J820" s="223"/>
      <c r="K820" s="136">
        <v>1.2749410340000001E-4</v>
      </c>
      <c r="L820" s="136">
        <v>1.700791522E-3</v>
      </c>
      <c r="M820" s="136">
        <v>2.4867262580000001E-3</v>
      </c>
      <c r="N820" s="133"/>
      <c r="O820" s="40">
        <v>-1.3012565398202549E-2</v>
      </c>
      <c r="P820" s="40">
        <v>-7.4845244794596744E-3</v>
      </c>
      <c r="Q820" s="40">
        <v>-9.4339622641508945E-3</v>
      </c>
      <c r="S820" s="136">
        <v>7.8397212540000007E-3</v>
      </c>
      <c r="T820" s="136">
        <v>9.0656799260000007E-3</v>
      </c>
      <c r="U820" s="136">
        <v>1.128777764E-2</v>
      </c>
    </row>
    <row r="821" spans="3:21" ht="16.2" thickBot="1" x14ac:dyDescent="0.35">
      <c r="C821" s="136">
        <v>-7.5757575760000001E-3</v>
      </c>
      <c r="D821" s="136">
        <v>-1.472471191E-3</v>
      </c>
      <c r="E821" s="136">
        <v>-1.472471191E-3</v>
      </c>
      <c r="F821" s="223"/>
      <c r="G821" s="136">
        <v>5.944152613E-3</v>
      </c>
      <c r="H821" s="136">
        <v>2.6385224269999999E-3</v>
      </c>
      <c r="I821" s="136">
        <v>-4.8690006959999999E-3</v>
      </c>
      <c r="J821" s="223"/>
      <c r="K821" s="136">
        <v>1.6572120589999999E-3</v>
      </c>
      <c r="L821" s="136">
        <v>1.9591197019999998E-3</v>
      </c>
      <c r="M821" s="136">
        <v>-1.2335746850000001E-2</v>
      </c>
      <c r="N821" s="133"/>
      <c r="O821" s="40">
        <v>-1.268575570859007E-2</v>
      </c>
      <c r="P821" s="40">
        <v>3.7421330158189975E-3</v>
      </c>
      <c r="Q821" s="40">
        <v>3.2467532467532464E-2</v>
      </c>
      <c r="S821" s="136">
        <v>1.4693171999999999E-2</v>
      </c>
      <c r="T821" s="136">
        <v>-2.4935826920000001E-2</v>
      </c>
      <c r="U821" s="136">
        <v>-1.7162746039999999E-2</v>
      </c>
    </row>
    <row r="822" spans="3:21" ht="16.2" thickBot="1" x14ac:dyDescent="0.35">
      <c r="C822" s="136">
        <v>3.4909700240000001E-2</v>
      </c>
      <c r="D822" s="136">
        <v>6.9244085400000004E-3</v>
      </c>
      <c r="E822" s="136">
        <v>6.9244085400000004E-3</v>
      </c>
      <c r="F822" s="223"/>
      <c r="G822" s="136">
        <v>-2.6521918370000001E-2</v>
      </c>
      <c r="H822" s="136">
        <v>1.169590643E-2</v>
      </c>
      <c r="I822" s="136">
        <v>7.1994408199999999E-2</v>
      </c>
      <c r="J822" s="223"/>
      <c r="K822" s="136">
        <v>-8.145084314E-3</v>
      </c>
      <c r="L822" s="136">
        <v>-2.8025809819999998E-3</v>
      </c>
      <c r="M822" s="136">
        <v>-5.1588379040000002E-3</v>
      </c>
      <c r="N822" s="133"/>
      <c r="O822" s="40">
        <v>3.4875183553599322E-3</v>
      </c>
      <c r="P822" s="40">
        <v>1.3613511834152384E-2</v>
      </c>
      <c r="Q822" s="40">
        <v>5.8700209643606106E-3</v>
      </c>
      <c r="S822" s="136">
        <v>-2.086882453E-2</v>
      </c>
      <c r="T822" s="136">
        <v>-3.121474238E-2</v>
      </c>
      <c r="U822" s="136">
        <v>1.8683599950000001E-2</v>
      </c>
    </row>
    <row r="823" spans="3:21" ht="16.2" thickBot="1" x14ac:dyDescent="0.35">
      <c r="C823" s="136">
        <v>3.5950945999999998E-2</v>
      </c>
      <c r="D823" s="136">
        <v>1.330786374E-2</v>
      </c>
      <c r="E823" s="136">
        <v>1.330786374E-2</v>
      </c>
      <c r="F823" s="223"/>
      <c r="G823" s="136">
        <v>-1.9762845849999999E-2</v>
      </c>
      <c r="H823" s="136">
        <v>-2.8901734100000002E-4</v>
      </c>
      <c r="I823" s="136">
        <v>-1.6300804169999999E-2</v>
      </c>
      <c r="J823" s="223"/>
      <c r="K823" s="136">
        <v>-1.0778212610000001E-2</v>
      </c>
      <c r="L823" s="136">
        <v>-8.4313725489999995E-3</v>
      </c>
      <c r="M823" s="136">
        <v>1.1735807859999999E-2</v>
      </c>
      <c r="N823" s="133"/>
      <c r="O823" s="40">
        <v>5.0301810865191147E-3</v>
      </c>
      <c r="P823" s="40">
        <v>4.5976370931787781E-2</v>
      </c>
      <c r="Q823" s="40">
        <v>-1.2505210504377298E-3</v>
      </c>
      <c r="S823" s="136">
        <v>4.175728578E-2</v>
      </c>
      <c r="T823" s="136">
        <v>2.1545031060000001E-2</v>
      </c>
      <c r="U823" s="136">
        <v>-3.59625989E-3</v>
      </c>
    </row>
    <row r="824" spans="3:21" ht="16.2" thickBot="1" x14ac:dyDescent="0.35">
      <c r="C824" s="136">
        <v>2.5672937770000001E-2</v>
      </c>
      <c r="D824" s="136">
        <v>-4.3986427049999997E-3</v>
      </c>
      <c r="E824" s="136">
        <v>-4.3986427049999997E-3</v>
      </c>
      <c r="F824" s="223"/>
      <c r="G824" s="136">
        <v>2.8657834100000001E-2</v>
      </c>
      <c r="H824" s="136">
        <v>-1.1274934949999999E-2</v>
      </c>
      <c r="I824" s="136">
        <v>-3.5351303579999999E-3</v>
      </c>
      <c r="J824" s="223"/>
      <c r="K824" s="136">
        <v>7.588040729E-3</v>
      </c>
      <c r="L824" s="136">
        <v>5.9323709710000002E-3</v>
      </c>
      <c r="M824" s="136">
        <v>3.4461828969999997E-2</v>
      </c>
      <c r="N824" s="133"/>
      <c r="O824" s="40">
        <v>8.281008281008197E-3</v>
      </c>
      <c r="P824" s="40">
        <v>2.8770845543182939E-2</v>
      </c>
      <c r="Q824" s="40">
        <v>6.6777963272119968E-3</v>
      </c>
      <c r="S824" s="136">
        <v>-2.150313152E-2</v>
      </c>
      <c r="T824" s="136">
        <v>-3.382101463E-2</v>
      </c>
      <c r="U824" s="136">
        <v>-9.1434071219999996E-3</v>
      </c>
    </row>
    <row r="825" spans="3:21" ht="16.2" thickBot="1" x14ac:dyDescent="0.35">
      <c r="C825" s="136">
        <v>1.3714479220000001E-2</v>
      </c>
      <c r="D825" s="136">
        <v>5.995960616E-3</v>
      </c>
      <c r="E825" s="136">
        <v>5.995960616E-3</v>
      </c>
      <c r="F825" s="223"/>
      <c r="G825" s="136">
        <v>3.9059218819999998E-2</v>
      </c>
      <c r="H825" s="136">
        <v>4.678362573E-3</v>
      </c>
      <c r="I825" s="136">
        <v>-2.8824833700000002E-3</v>
      </c>
      <c r="J825" s="223"/>
      <c r="K825" s="136">
        <v>1.499742533E-2</v>
      </c>
      <c r="L825" s="136">
        <v>2.234453837E-2</v>
      </c>
      <c r="M825" s="136">
        <v>2.9923723839999999E-2</v>
      </c>
      <c r="N825" s="133"/>
      <c r="O825" s="40">
        <v>-1.7193140794223787E-2</v>
      </c>
      <c r="P825" s="40">
        <v>-2.7448340152260661E-2</v>
      </c>
      <c r="Q825" s="40">
        <v>2.1144278606965269E-2</v>
      </c>
      <c r="S825" s="136">
        <v>-2.1335609129999999E-3</v>
      </c>
      <c r="T825" s="136">
        <v>3.9528023599999997E-2</v>
      </c>
      <c r="U825" s="136">
        <v>-4.1282175809999998E-3</v>
      </c>
    </row>
    <row r="826" spans="3:21" ht="16.2" thickBot="1" x14ac:dyDescent="0.35">
      <c r="C826" s="136">
        <v>-1.8595328899999999E-2</v>
      </c>
      <c r="D826" s="136">
        <v>1.5998494259999999E-2</v>
      </c>
      <c r="E826" s="136">
        <v>1.5998494259999999E-2</v>
      </c>
      <c r="F826" s="223"/>
      <c r="G826" s="136">
        <v>2.0883858799999998E-2</v>
      </c>
      <c r="H826" s="136">
        <v>3.0558789289999999E-2</v>
      </c>
      <c r="I826" s="136">
        <v>1.6010673780000002E-2</v>
      </c>
      <c r="J826" s="223"/>
      <c r="K826" s="136">
        <v>-3.4244403579999998E-3</v>
      </c>
      <c r="L826" s="136">
        <v>2.217664402E-2</v>
      </c>
      <c r="M826" s="136">
        <v>6.3299151789999994E-5</v>
      </c>
      <c r="N826" s="133"/>
      <c r="O826" s="40">
        <v>7.8378254281647367E-2</v>
      </c>
      <c r="P826" s="40">
        <v>7.4498109590500072E-2</v>
      </c>
      <c r="Q826" s="40">
        <v>4.0600893219648523E-4</v>
      </c>
      <c r="S826" s="136">
        <v>9.3863587770000007E-2</v>
      </c>
      <c r="T826" s="136">
        <v>2.705259175E-2</v>
      </c>
      <c r="U826" s="136">
        <v>2.158010241E-2</v>
      </c>
    </row>
    <row r="827" spans="3:21" ht="16.2" thickBot="1" x14ac:dyDescent="0.35">
      <c r="C827" s="136">
        <v>-2.8676783430000002E-2</v>
      </c>
      <c r="D827" s="136">
        <v>-3.6742003209999999E-2</v>
      </c>
      <c r="E827" s="136">
        <v>-3.6742003209999999E-2</v>
      </c>
      <c r="F827" s="223"/>
      <c r="G827" s="136">
        <v>6.2029827110000003E-3</v>
      </c>
      <c r="H827" s="136">
        <v>-1.9768427000000002E-3</v>
      </c>
      <c r="I827" s="136">
        <v>-8.5357846360000003E-3</v>
      </c>
      <c r="J827" s="223"/>
      <c r="K827" s="136">
        <v>-7.6360165449999998E-3</v>
      </c>
      <c r="L827" s="136">
        <v>4.7027840479999996E-3</v>
      </c>
      <c r="M827" s="136">
        <v>-6.1396290900000003E-3</v>
      </c>
      <c r="N827" s="133"/>
      <c r="O827" s="40">
        <v>-1.2347781657157456E-2</v>
      </c>
      <c r="P827" s="40">
        <v>-2.5175934185746915E-2</v>
      </c>
      <c r="Q827" s="40">
        <v>-3.4496753246753248E-2</v>
      </c>
      <c r="S827" s="136">
        <v>1.7982799059999999E-2</v>
      </c>
      <c r="T827" s="136">
        <v>-4.6048996129999997E-3</v>
      </c>
      <c r="U827" s="136">
        <v>-6.6833751039999997E-3</v>
      </c>
    </row>
    <row r="828" spans="3:21" ht="16.2" thickBot="1" x14ac:dyDescent="0.35">
      <c r="C828" s="136">
        <v>-1.486391777E-2</v>
      </c>
      <c r="D828" s="136">
        <v>-2.115520226E-3</v>
      </c>
      <c r="E828" s="136">
        <v>-2.115520226E-3</v>
      </c>
      <c r="F828" s="223"/>
      <c r="G828" s="136">
        <v>-2.1379853099999999E-2</v>
      </c>
      <c r="H828" s="136">
        <v>-4.2444821729999997E-3</v>
      </c>
      <c r="I828" s="136">
        <v>-1.5673289180000001E-2</v>
      </c>
      <c r="J828" s="223"/>
      <c r="K828" s="136">
        <v>4.8092337289999997E-3</v>
      </c>
      <c r="L828" s="136">
        <v>-1.9971291270000002E-3</v>
      </c>
      <c r="M828" s="136">
        <v>-2.057062795E-2</v>
      </c>
      <c r="N828" s="133"/>
      <c r="O828" s="40">
        <v>-2.0348335919986128E-2</v>
      </c>
      <c r="P828" s="40">
        <v>-4.2704626334519463E-2</v>
      </c>
      <c r="Q828" s="40">
        <v>-6.3051702395964691E-3</v>
      </c>
      <c r="S828" s="136">
        <v>7.5652841779999994E-2</v>
      </c>
      <c r="T828" s="136">
        <v>-1.9245003699999999E-2</v>
      </c>
      <c r="U828" s="136">
        <v>-7.6895350230000006E-2</v>
      </c>
    </row>
    <row r="829" spans="3:21" ht="16.2" thickBot="1" x14ac:dyDescent="0.35">
      <c r="C829" s="136">
        <v>-2.6678523790000001E-4</v>
      </c>
      <c r="D829" s="136">
        <v>7.0024412179999999E-3</v>
      </c>
      <c r="E829" s="136">
        <v>7.0024412179999999E-3</v>
      </c>
      <c r="F829" s="223"/>
      <c r="G829" s="136">
        <v>-8.443908323E-3</v>
      </c>
      <c r="H829" s="136">
        <v>-2.1881216249999998E-2</v>
      </c>
      <c r="I829" s="136">
        <v>1.2783135229999999E-2</v>
      </c>
      <c r="J829" s="223"/>
      <c r="K829" s="136">
        <v>8.551372049E-3</v>
      </c>
      <c r="L829" s="136">
        <v>2.470139453E-2</v>
      </c>
      <c r="M829" s="136">
        <v>-1.358996034E-2</v>
      </c>
      <c r="N829" s="133"/>
      <c r="O829" s="40">
        <v>-4.0265798274951595E-2</v>
      </c>
      <c r="P829" s="40">
        <v>2.4535315985129983E-2</v>
      </c>
      <c r="Q829" s="40">
        <v>6.768189509306236E-3</v>
      </c>
      <c r="S829" s="136">
        <v>2.7133166730000002E-2</v>
      </c>
      <c r="T829" s="136">
        <v>4.547169811E-2</v>
      </c>
      <c r="U829" s="136">
        <v>-1.3015749059999999E-4</v>
      </c>
    </row>
    <row r="830" spans="3:21" ht="16.2" thickBot="1" x14ac:dyDescent="0.35">
      <c r="C830" s="136">
        <v>6.3156022060000001E-3</v>
      </c>
      <c r="D830" s="136">
        <v>1.767145136E-2</v>
      </c>
      <c r="E830" s="136">
        <v>1.767145136E-2</v>
      </c>
      <c r="F830" s="223"/>
      <c r="G830" s="136">
        <v>-2.2168153560000001E-2</v>
      </c>
      <c r="H830" s="136">
        <v>7.2632190589999998E-3</v>
      </c>
      <c r="I830" s="136">
        <v>4.8715677590000003E-3</v>
      </c>
      <c r="J830" s="223"/>
      <c r="K830" s="136">
        <v>-6.1376866619999998E-3</v>
      </c>
      <c r="L830" s="136">
        <v>8.6659343339999997E-3</v>
      </c>
      <c r="M830" s="136">
        <v>2.2478576140000001E-2</v>
      </c>
      <c r="N830" s="133"/>
      <c r="O830" s="40">
        <v>7.6115365216194728E-3</v>
      </c>
      <c r="P830" s="40">
        <v>1.8556914783329943E-2</v>
      </c>
      <c r="Q830" s="40">
        <v>-1.26050420168072E-3</v>
      </c>
      <c r="S830" s="136">
        <v>-4.5185957589999999E-2</v>
      </c>
      <c r="T830" s="136">
        <v>8.0851831799999996E-2</v>
      </c>
      <c r="U830" s="136">
        <v>-1.0283780270000001E-2</v>
      </c>
    </row>
    <row r="831" spans="3:21" ht="16.2" thickBot="1" x14ac:dyDescent="0.35">
      <c r="C831" s="136">
        <v>-7.8081263439999998E-3</v>
      </c>
      <c r="D831" s="136">
        <v>-1.8242226680000001E-2</v>
      </c>
      <c r="E831" s="136">
        <v>-1.8242226680000001E-2</v>
      </c>
      <c r="F831" s="223"/>
      <c r="G831" s="136">
        <v>7.0500414710000002E-3</v>
      </c>
      <c r="H831" s="136">
        <v>-2.3074704359999998E-3</v>
      </c>
      <c r="I831" s="136">
        <v>2.0493609520000001E-2</v>
      </c>
      <c r="J831" s="223"/>
      <c r="K831" s="136">
        <v>-1.4388489210000001E-2</v>
      </c>
      <c r="L831" s="136">
        <v>-1.246369797E-2</v>
      </c>
      <c r="M831" s="136">
        <v>6.3825672099999996E-3</v>
      </c>
      <c r="N831" s="133"/>
      <c r="O831" s="40">
        <v>5.0056882821383807E-4</v>
      </c>
      <c r="P831" s="40">
        <v>-4.3511450381679445E-2</v>
      </c>
      <c r="Q831" s="40">
        <v>-5.8897770298694885E-3</v>
      </c>
      <c r="S831" s="136">
        <v>-1.9111758279999998E-2</v>
      </c>
      <c r="T831" s="136">
        <v>-2.7049590920000002E-2</v>
      </c>
      <c r="U831" s="136">
        <v>5.6688149409999999E-2</v>
      </c>
    </row>
    <row r="832" spans="3:21" ht="16.2" thickBot="1" x14ac:dyDescent="0.35">
      <c r="C832" s="136">
        <v>4.2465997510000002E-3</v>
      </c>
      <c r="D832" s="136">
        <v>-1.0727284340000001E-2</v>
      </c>
      <c r="E832" s="136">
        <v>-1.0727284340000001E-2</v>
      </c>
      <c r="F832" s="223"/>
      <c r="G832" s="136">
        <v>9.4715168150000008E-3</v>
      </c>
      <c r="H832" s="136">
        <v>2.3128071699999998E-3</v>
      </c>
      <c r="I832" s="136">
        <v>-5.1824659900000002E-3</v>
      </c>
      <c r="J832" s="223"/>
      <c r="K832" s="136">
        <v>1.7569924420000001E-2</v>
      </c>
      <c r="L832" s="136">
        <v>4.0865090059999998E-2</v>
      </c>
      <c r="M832" s="136">
        <v>-2.9660474060000001E-2</v>
      </c>
      <c r="N832" s="133"/>
      <c r="O832" s="40">
        <v>-1.5964704812153147E-2</v>
      </c>
      <c r="P832" s="40">
        <v>-4.8151104017025714E-2</v>
      </c>
      <c r="Q832" s="40">
        <v>1.7350825222175178E-2</v>
      </c>
      <c r="S832" s="136">
        <v>4.1566153279999997E-2</v>
      </c>
      <c r="T832" s="136">
        <v>-1.6989874719999999E-2</v>
      </c>
      <c r="U832" s="136">
        <v>1.468757779E-2</v>
      </c>
    </row>
    <row r="833" spans="3:21" ht="16.2" thickBot="1" x14ac:dyDescent="0.35">
      <c r="C833" s="136">
        <v>-1.0527249610000001E-2</v>
      </c>
      <c r="D833" s="136">
        <v>-4.0663525460000001E-3</v>
      </c>
      <c r="E833" s="136">
        <v>-4.0663525460000001E-3</v>
      </c>
      <c r="F833" s="223"/>
      <c r="G833" s="136">
        <v>-9.3826488989999998E-3</v>
      </c>
      <c r="H833" s="136">
        <v>2.0478800120000001E-2</v>
      </c>
      <c r="I833" s="136">
        <v>9.225092251E-2</v>
      </c>
      <c r="J833" s="223"/>
      <c r="K833" s="136">
        <v>-6.4749571509999998E-3</v>
      </c>
      <c r="L833" s="136">
        <v>-1.495085055E-2</v>
      </c>
      <c r="M833" s="136">
        <v>-1.148742325E-2</v>
      </c>
      <c r="N833" s="133"/>
      <c r="O833" s="40">
        <v>5.361682458978465E-3</v>
      </c>
      <c r="P833" s="40">
        <v>6.7076579094466182E-2</v>
      </c>
      <c r="Q833" s="40">
        <v>-1.6638935108153315E-3</v>
      </c>
      <c r="S833" s="136">
        <v>1.959736326E-2</v>
      </c>
      <c r="T833" s="136">
        <v>-1.902932961E-2</v>
      </c>
      <c r="U833" s="136">
        <v>4.1216879290000001E-2</v>
      </c>
    </row>
    <row r="834" spans="3:21" ht="16.2" thickBot="1" x14ac:dyDescent="0.35">
      <c r="C834" s="136">
        <v>4.3632886049999996E-3</v>
      </c>
      <c r="D834" s="136">
        <v>-3.0460142579999999E-3</v>
      </c>
      <c r="E834" s="136">
        <v>-3.0460142579999999E-3</v>
      </c>
      <c r="F834" s="223"/>
      <c r="G834" s="136">
        <v>2.1688400819999998E-2</v>
      </c>
      <c r="H834" s="136">
        <v>9.8925946859999992E-3</v>
      </c>
      <c r="I834" s="136">
        <v>-1.8481717009999999E-2</v>
      </c>
      <c r="J834" s="223"/>
      <c r="K834" s="136">
        <v>-4.6003450260000004E-3</v>
      </c>
      <c r="L834" s="136">
        <v>-9.7998207350000009E-3</v>
      </c>
      <c r="M834" s="136">
        <v>6.8790489549999997E-3</v>
      </c>
      <c r="N834" s="133"/>
      <c r="O834" s="40">
        <v>-4.919314054526145E-3</v>
      </c>
      <c r="P834" s="40">
        <v>1.0476689366160294E-2</v>
      </c>
      <c r="Q834" s="40">
        <v>2.4999999999999762E-3</v>
      </c>
      <c r="S834" s="136">
        <v>-1.0134544820000001E-2</v>
      </c>
      <c r="T834" s="136">
        <v>-2.4915465389999999E-2</v>
      </c>
      <c r="U834" s="136">
        <v>2.9924599430000001E-2</v>
      </c>
    </row>
    <row r="835" spans="3:21" ht="16.2" thickBot="1" x14ac:dyDescent="0.35">
      <c r="C835" s="136">
        <v>1.5056387060000001E-2</v>
      </c>
      <c r="D835" s="136">
        <v>1.495156991E-3</v>
      </c>
      <c r="E835" s="136">
        <v>1.495156991E-3</v>
      </c>
      <c r="F835" s="223"/>
      <c r="G835" s="136">
        <v>-5.2801289799999998E-2</v>
      </c>
      <c r="H835" s="136">
        <v>-8.1164287710000001E-3</v>
      </c>
      <c r="I835" s="136">
        <v>2.5106296819999999E-2</v>
      </c>
      <c r="J835" s="223"/>
      <c r="K835" s="136">
        <v>-2.3749919759999999E-3</v>
      </c>
      <c r="L835" s="136">
        <v>-3.8018224610000002E-3</v>
      </c>
      <c r="M835" s="136">
        <v>-2.9517113290000001E-2</v>
      </c>
      <c r="N835" s="133"/>
      <c r="O835" s="40">
        <v>-2.7213084457586439E-2</v>
      </c>
      <c r="P835" s="40">
        <v>-1.7107309486780773E-2</v>
      </c>
      <c r="Q835" s="40">
        <v>-1.7871986699916804E-2</v>
      </c>
      <c r="S835" s="136">
        <v>-2.2947925860000002E-3</v>
      </c>
      <c r="T835" s="136">
        <v>-3.102755977E-3</v>
      </c>
      <c r="U835" s="136">
        <v>4.4612216880000003E-3</v>
      </c>
    </row>
    <row r="836" spans="3:21" ht="16.2" thickBot="1" x14ac:dyDescent="0.35">
      <c r="C836" s="136">
        <v>-1.8468032709999999E-3</v>
      </c>
      <c r="D836" s="136">
        <v>2.3692068029999999E-2</v>
      </c>
      <c r="E836" s="136">
        <v>2.3692068029999999E-2</v>
      </c>
      <c r="F836" s="223"/>
      <c r="G836" s="136">
        <v>-3.9716312059999998E-3</v>
      </c>
      <c r="H836" s="136">
        <v>4.5146726859999998E-3</v>
      </c>
      <c r="I836" s="136">
        <v>-6.0635986570000001E-2</v>
      </c>
      <c r="J836" s="223"/>
      <c r="K836" s="136">
        <v>7.1419379750000001E-3</v>
      </c>
      <c r="L836" s="136">
        <v>1.3326871820000001E-3</v>
      </c>
      <c r="M836" s="136">
        <v>-1.872735972E-2</v>
      </c>
      <c r="N836" s="133"/>
      <c r="O836" s="40">
        <v>-5.8798385181667044E-2</v>
      </c>
      <c r="P836" s="40">
        <v>1.7405063291139302E-2</v>
      </c>
      <c r="Q836" s="40">
        <v>-1.8620397799407554E-2</v>
      </c>
      <c r="S836" s="136">
        <v>-1.5923566879999999E-3</v>
      </c>
      <c r="T836" s="136">
        <v>5.3094104720000004E-3</v>
      </c>
      <c r="U836" s="136">
        <v>-2.0043275249999999E-2</v>
      </c>
    </row>
    <row r="837" spans="3:21" ht="16.2" thickBot="1" x14ac:dyDescent="0.35">
      <c r="C837" s="136">
        <v>-3.6123348019999999E-3</v>
      </c>
      <c r="D837" s="136">
        <v>2.821634646E-2</v>
      </c>
      <c r="E837" s="136">
        <v>2.821634646E-2</v>
      </c>
      <c r="F837" s="223"/>
      <c r="G837" s="136">
        <v>1.9937339790000001E-3</v>
      </c>
      <c r="H837" s="136">
        <v>5.8988764040000001E-3</v>
      </c>
      <c r="I837" s="136">
        <v>-0.15811606389999999</v>
      </c>
      <c r="J837" s="223"/>
      <c r="K837" s="136">
        <v>-1.8015715840000002E-2</v>
      </c>
      <c r="L837" s="136">
        <v>-9.0744101630000002E-4</v>
      </c>
      <c r="M837" s="136">
        <v>-1.246778575E-2</v>
      </c>
      <c r="N837" s="133"/>
      <c r="O837" s="40">
        <v>4.2135540192763672E-2</v>
      </c>
      <c r="P837" s="40">
        <v>-1.5811301192327688E-2</v>
      </c>
      <c r="Q837" s="40">
        <v>8.6244070720133082E-4</v>
      </c>
      <c r="S837" s="136">
        <v>-1.1341485030000001E-2</v>
      </c>
      <c r="T837" s="136">
        <v>-1.0380622839999999E-2</v>
      </c>
      <c r="U837" s="136">
        <v>0.10877396860000001</v>
      </c>
    </row>
    <row r="838" spans="3:21" ht="16.2" thickBot="1" x14ac:dyDescent="0.35">
      <c r="C838" s="136">
        <v>-1.3558522710000001E-3</v>
      </c>
      <c r="D838" s="136">
        <v>-1.7143561910000001E-2</v>
      </c>
      <c r="E838" s="136">
        <v>-1.7143561910000001E-2</v>
      </c>
      <c r="F838" s="223"/>
      <c r="G838" s="136">
        <v>-2.828311541E-2</v>
      </c>
      <c r="H838" s="136">
        <v>-7.2605417480000002E-3</v>
      </c>
      <c r="I838" s="136">
        <v>-9.9900099900000002E-4</v>
      </c>
      <c r="J838" s="223"/>
      <c r="K838" s="136">
        <v>-4.8793181970000002E-3</v>
      </c>
      <c r="L838" s="136">
        <v>-1.9134120500000001E-2</v>
      </c>
      <c r="M838" s="136">
        <v>5.7130765980000003E-3</v>
      </c>
      <c r="N838" s="133"/>
      <c r="O838" s="40">
        <v>-2.1499128413712893E-2</v>
      </c>
      <c r="P838" s="40">
        <v>8.9544377139848148E-3</v>
      </c>
      <c r="Q838" s="40">
        <v>-2.1542438604049978E-3</v>
      </c>
      <c r="S838" s="136">
        <v>8.4065244669999997E-2</v>
      </c>
      <c r="T838" s="136">
        <v>5.0239234450000003E-2</v>
      </c>
      <c r="U838" s="136">
        <v>1.855151452E-2</v>
      </c>
    </row>
    <row r="839" spans="3:21" ht="16.2" thickBot="1" x14ac:dyDescent="0.35">
      <c r="C839" s="136">
        <v>5.8734984210000001E-3</v>
      </c>
      <c r="D839" s="136">
        <v>-7.5919186849999999E-3</v>
      </c>
      <c r="E839" s="136">
        <v>-7.5919186849999999E-3</v>
      </c>
      <c r="F839" s="223"/>
      <c r="G839" s="136">
        <v>-8.3369899079999994E-3</v>
      </c>
      <c r="H839" s="136">
        <v>-1.378340366E-2</v>
      </c>
      <c r="I839" s="136">
        <v>-0.14599999999999999</v>
      </c>
      <c r="J839" s="223"/>
      <c r="K839" s="136">
        <v>1.385983264E-2</v>
      </c>
      <c r="L839" s="136">
        <v>-2.3458238160000001E-3</v>
      </c>
      <c r="M839" s="136">
        <v>1.1711901259999999E-2</v>
      </c>
      <c r="N839" s="133"/>
      <c r="O839" s="40">
        <v>1.8111638954869426E-2</v>
      </c>
      <c r="P839" s="40">
        <v>3.9415296267293044E-2</v>
      </c>
      <c r="Q839" s="40">
        <v>9.4991364421416966E-3</v>
      </c>
      <c r="S839" s="136">
        <v>2.1329365079999999E-2</v>
      </c>
      <c r="T839" s="136">
        <v>-8.7611704920000002E-3</v>
      </c>
      <c r="U839" s="136">
        <v>-1.3583041779999999E-2</v>
      </c>
    </row>
    <row r="840" spans="3:21" ht="16.2" thickBot="1" x14ac:dyDescent="0.35">
      <c r="C840" s="136">
        <v>4.5862676060000003E-2</v>
      </c>
      <c r="D840" s="136">
        <v>-5.8165265220000003E-3</v>
      </c>
      <c r="E840" s="136">
        <v>-5.8165265220000003E-3</v>
      </c>
      <c r="F840" s="223"/>
      <c r="G840" s="136">
        <v>2.876106195E-2</v>
      </c>
      <c r="H840" s="136">
        <v>4.2783799200000003E-3</v>
      </c>
      <c r="I840" s="136">
        <v>-2.2540983609999999E-2</v>
      </c>
      <c r="J840" s="223"/>
      <c r="K840" s="136">
        <v>-1.367036368E-2</v>
      </c>
      <c r="L840" s="136">
        <v>1.8501330359999998E-2</v>
      </c>
      <c r="M840" s="136">
        <v>-6.7932898930000004E-3</v>
      </c>
      <c r="N840" s="133"/>
      <c r="O840" s="40">
        <v>-9.7696121318169224E-3</v>
      </c>
      <c r="P840" s="40">
        <v>1.6323455549974889E-2</v>
      </c>
      <c r="Q840" s="40">
        <v>5.5603079555174633E-3</v>
      </c>
      <c r="S840" s="136">
        <v>1.926501538E-2</v>
      </c>
      <c r="T840" s="136">
        <v>1.1136644859999999E-2</v>
      </c>
      <c r="U840" s="136">
        <v>-6.9893594829999999E-3</v>
      </c>
    </row>
    <row r="841" spans="3:21" ht="16.2" thickBot="1" x14ac:dyDescent="0.35">
      <c r="C841" s="136">
        <v>2.022837584E-2</v>
      </c>
      <c r="D841" s="136">
        <v>8.2034976149999994E-2</v>
      </c>
      <c r="E841" s="136">
        <v>8.2034976149999994E-2</v>
      </c>
      <c r="F841" s="223"/>
      <c r="G841" s="136">
        <v>5.7347670249999997E-4</v>
      </c>
      <c r="H841" s="136">
        <v>5.6802044870000003E-4</v>
      </c>
      <c r="I841" s="136">
        <v>6.5887990420000001E-3</v>
      </c>
      <c r="J841" s="223"/>
      <c r="K841" s="136">
        <v>1.307531381E-3</v>
      </c>
      <c r="L841" s="136">
        <v>1.622114216E-2</v>
      </c>
      <c r="M841" s="136">
        <v>1.5773311000000002E-2</v>
      </c>
      <c r="N841" s="133"/>
      <c r="O841" s="40">
        <v>1.1633043734354314E-2</v>
      </c>
      <c r="P841" s="40">
        <v>1.1860637509266152E-2</v>
      </c>
      <c r="Q841" s="40">
        <v>1.1909825606125102E-2</v>
      </c>
      <c r="S841" s="136">
        <v>-3.3195679800000003E-2</v>
      </c>
      <c r="T841" s="136">
        <v>5.2447552450000001E-4</v>
      </c>
      <c r="U841" s="136">
        <v>-1.5757957770000001E-2</v>
      </c>
    </row>
    <row r="842" spans="3:21" ht="16.2" thickBot="1" x14ac:dyDescent="0.35">
      <c r="C842" s="136">
        <v>6.3249367509999998E-3</v>
      </c>
      <c r="D842" s="136">
        <v>-3.3911254779999997E-2</v>
      </c>
      <c r="E842" s="136">
        <v>-3.3911254779999997E-2</v>
      </c>
      <c r="F842" s="223"/>
      <c r="G842" s="136">
        <v>1.0030090269999999E-3</v>
      </c>
      <c r="H842" s="136">
        <v>-3.6900369000000001E-3</v>
      </c>
      <c r="I842" s="136">
        <v>-2.201725677E-2</v>
      </c>
      <c r="J842" s="223"/>
      <c r="K842" s="136">
        <v>9.5325150170000005E-3</v>
      </c>
      <c r="L842" s="136">
        <v>-3.5870150059999998E-3</v>
      </c>
      <c r="M842" s="136">
        <v>-2.734643397E-2</v>
      </c>
      <c r="N842" s="133"/>
      <c r="O842" s="40">
        <v>1.979621542940329E-2</v>
      </c>
      <c r="P842" s="40">
        <v>2.4175824175824121E-2</v>
      </c>
      <c r="Q842" s="40">
        <v>-5.8848255569567279E-3</v>
      </c>
      <c r="S842" s="136">
        <v>-6.0785280110000001E-3</v>
      </c>
      <c r="T842" s="136">
        <v>-2.9180499740000001E-2</v>
      </c>
      <c r="U842" s="136">
        <v>-1.003308784E-2</v>
      </c>
    </row>
    <row r="843" spans="3:21" ht="16.2" thickBot="1" x14ac:dyDescent="0.35">
      <c r="C843" s="136">
        <v>-6.8043941629999998E-3</v>
      </c>
      <c r="D843" s="136">
        <v>-5.17094537E-3</v>
      </c>
      <c r="E843" s="136">
        <v>-5.17094537E-3</v>
      </c>
      <c r="F843" s="223"/>
      <c r="G843" s="136">
        <v>1.6604637849999999E-2</v>
      </c>
      <c r="H843" s="136">
        <v>-1.3675213679999999E-2</v>
      </c>
      <c r="I843" s="136">
        <v>-4.7459689690000001E-2</v>
      </c>
      <c r="J843" s="223"/>
      <c r="K843" s="136">
        <v>6.4674686330000002E-3</v>
      </c>
      <c r="L843" s="136">
        <v>-1.01397972E-2</v>
      </c>
      <c r="M843" s="136">
        <v>-4.2384854479999998E-4</v>
      </c>
      <c r="N843" s="133"/>
      <c r="O843" s="40">
        <v>-1.493957560186511E-2</v>
      </c>
      <c r="P843" s="40">
        <v>-1.8836432999523076E-2</v>
      </c>
      <c r="Q843" s="40">
        <v>-1.1416490486257881E-2</v>
      </c>
      <c r="S843" s="136">
        <v>-6.7933884299999997E-2</v>
      </c>
      <c r="T843" s="136">
        <v>-6.1195104390000003E-3</v>
      </c>
      <c r="U843" s="136">
        <v>-1.6172506739999998E-2</v>
      </c>
    </row>
    <row r="844" spans="3:21" ht="16.2" thickBot="1" x14ac:dyDescent="0.35">
      <c r="C844" s="136">
        <v>-1.0730499379999999E-2</v>
      </c>
      <c r="D844" s="136">
        <v>5.9927841989999998E-3</v>
      </c>
      <c r="E844" s="136">
        <v>5.9927841989999998E-3</v>
      </c>
      <c r="F844" s="223"/>
      <c r="G844" s="136">
        <v>2.8161081389999998E-4</v>
      </c>
      <c r="H844" s="136">
        <v>9.2432120160000006E-3</v>
      </c>
      <c r="I844" s="136">
        <v>1.27754711E-3</v>
      </c>
      <c r="J844" s="223"/>
      <c r="K844" s="136">
        <v>-2.8916591700000002E-3</v>
      </c>
      <c r="L844" s="136">
        <v>3.0912837920000001E-3</v>
      </c>
      <c r="M844" s="136">
        <v>9.6819787990000006E-3</v>
      </c>
      <c r="N844" s="133"/>
      <c r="O844" s="40">
        <v>-1.5794049459041754E-2</v>
      </c>
      <c r="P844" s="40">
        <v>5.1032806804374789E-3</v>
      </c>
      <c r="Q844" s="40">
        <v>5.9880239520957107E-3</v>
      </c>
      <c r="S844" s="136">
        <v>-4.522078383E-2</v>
      </c>
      <c r="T844" s="136">
        <v>7.2437522639999998E-3</v>
      </c>
      <c r="U844" s="136">
        <v>1.6657534250000001E-2</v>
      </c>
    </row>
    <row r="845" spans="3:21" ht="16.2" thickBot="1" x14ac:dyDescent="0.35">
      <c r="C845" s="136">
        <v>-5.3678208870000001E-3</v>
      </c>
      <c r="D845" s="136">
        <v>-9.3003464830000004E-3</v>
      </c>
      <c r="E845" s="136">
        <v>-9.3003464830000004E-3</v>
      </c>
      <c r="F845" s="223"/>
      <c r="G845" s="136">
        <v>3.8006756759999998E-3</v>
      </c>
      <c r="H845" s="136">
        <v>2.8620492270000002E-3</v>
      </c>
      <c r="I845" s="136">
        <v>2.9027113239999999E-2</v>
      </c>
      <c r="J845" s="223"/>
      <c r="K845" s="136">
        <v>1.6433588969999999E-2</v>
      </c>
      <c r="L845" s="136">
        <v>2.59230165E-2</v>
      </c>
      <c r="M845" s="136">
        <v>-7.7693007629999998E-3</v>
      </c>
      <c r="N845" s="133"/>
      <c r="O845" s="40">
        <v>-1.6734553663444146E-2</v>
      </c>
      <c r="P845" s="40">
        <v>1.5715667311411993E-2</v>
      </c>
      <c r="Q845" s="40">
        <v>1.658163265306125E-2</v>
      </c>
      <c r="S845" s="136">
        <v>3.5289747399999999E-3</v>
      </c>
      <c r="T845" s="136">
        <v>-2.3372887449999999E-3</v>
      </c>
      <c r="U845" s="136">
        <v>5.5405842410000003E-2</v>
      </c>
    </row>
    <row r="846" spans="3:21" ht="16.2" thickBot="1" x14ac:dyDescent="0.35">
      <c r="C846" s="136">
        <v>9.1158212629999999E-3</v>
      </c>
      <c r="D846" s="136">
        <v>-3.804147748E-3</v>
      </c>
      <c r="E846" s="136">
        <v>-3.804147748E-3</v>
      </c>
      <c r="F846" s="223"/>
      <c r="G846" s="136">
        <v>1.9352124530000001E-2</v>
      </c>
      <c r="H846" s="136">
        <v>2.8538812790000001E-3</v>
      </c>
      <c r="I846" s="136">
        <v>5.176689399E-2</v>
      </c>
      <c r="J846" s="223"/>
      <c r="K846" s="136">
        <v>-1.3821962970000001E-2</v>
      </c>
      <c r="L846" s="136">
        <v>7.7158675930000002E-3</v>
      </c>
      <c r="M846" s="136">
        <v>-1.389672686E-2</v>
      </c>
      <c r="N846" s="133"/>
      <c r="O846" s="40">
        <v>1.1080055899381137E-2</v>
      </c>
      <c r="P846" s="40">
        <v>4.998809807188683E-3</v>
      </c>
      <c r="Q846" s="40">
        <v>2.1329987452948534E-2</v>
      </c>
      <c r="S846" s="136">
        <v>4.9602072919999997E-2</v>
      </c>
      <c r="T846" s="136">
        <v>5.7668048299999997E-3</v>
      </c>
      <c r="U846" s="136">
        <v>8.6916556019999994E-2</v>
      </c>
    </row>
    <row r="847" spans="3:21" ht="16.2" thickBot="1" x14ac:dyDescent="0.35">
      <c r="C847" s="136">
        <v>-8.4792728879999994E-3</v>
      </c>
      <c r="D847" s="136">
        <v>-1.028578468E-2</v>
      </c>
      <c r="E847" s="136">
        <v>-1.028578468E-2</v>
      </c>
      <c r="F847" s="223"/>
      <c r="G847" s="136">
        <v>-1.8709588659999998E-2</v>
      </c>
      <c r="H847" s="136">
        <v>2.8457598179999999E-4</v>
      </c>
      <c r="I847" s="136">
        <v>-1.709401709E-2</v>
      </c>
      <c r="J847" s="223"/>
      <c r="K847" s="136">
        <v>8.4865629420000002E-3</v>
      </c>
      <c r="L847" s="136">
        <v>1.689169443E-2</v>
      </c>
      <c r="M847" s="136">
        <v>1.2161098789999999E-3</v>
      </c>
      <c r="N847" s="133"/>
      <c r="O847" s="40">
        <v>-3.7022410899397768E-3</v>
      </c>
      <c r="P847" s="40">
        <v>-3.5528185693983897E-3</v>
      </c>
      <c r="Q847" s="40">
        <v>6.5520065520066452E-3</v>
      </c>
      <c r="S847" s="136">
        <v>-1.9044260269999998E-2</v>
      </c>
      <c r="T847" s="136">
        <v>-1.128829959E-2</v>
      </c>
      <c r="U847" s="136">
        <v>3.5049802669999998E-2</v>
      </c>
    </row>
    <row r="848" spans="3:21" ht="16.2" thickBot="1" x14ac:dyDescent="0.35">
      <c r="C848" s="136">
        <v>3.538091778E-2</v>
      </c>
      <c r="D848" s="136">
        <v>1.3939884249999999E-2</v>
      </c>
      <c r="E848" s="136">
        <v>1.3939884249999999E-2</v>
      </c>
      <c r="F848" s="223"/>
      <c r="G848" s="136">
        <v>-2.3552502449999999E-2</v>
      </c>
      <c r="H848" s="136">
        <v>-9.1038406830000005E-3</v>
      </c>
      <c r="I848" s="136">
        <v>-1.1694152920000001E-2</v>
      </c>
      <c r="J848" s="223"/>
      <c r="K848" s="136">
        <v>2.256789494E-2</v>
      </c>
      <c r="L848" s="136">
        <v>1.7243361309999999E-4</v>
      </c>
      <c r="M848" s="136">
        <v>4.286939125E-3</v>
      </c>
      <c r="N848" s="133"/>
      <c r="O848" s="40">
        <v>1.679631372937614E-2</v>
      </c>
      <c r="P848" s="40">
        <v>5.2769194200142595E-2</v>
      </c>
      <c r="Q848" s="40">
        <v>3.3767290480065021E-2</v>
      </c>
      <c r="S848" s="136">
        <v>3.055905087E-2</v>
      </c>
      <c r="T848" s="136">
        <v>3.4795215660000003E-2</v>
      </c>
      <c r="U848" s="136">
        <v>-1.407172038E-2</v>
      </c>
    </row>
    <row r="849" spans="3:21" ht="16.2" thickBot="1" x14ac:dyDescent="0.35">
      <c r="C849" s="136">
        <v>1.6465126319999999E-2</v>
      </c>
      <c r="D849" s="136">
        <v>1.4177867800000001E-2</v>
      </c>
      <c r="E849" s="136">
        <v>1.4177867800000001E-2</v>
      </c>
      <c r="F849" s="223"/>
      <c r="G849" s="136">
        <v>1.4644651829999999E-2</v>
      </c>
      <c r="H849" s="136">
        <v>4.3640539759999999E-2</v>
      </c>
      <c r="I849" s="136">
        <v>7.2815533979999998E-3</v>
      </c>
      <c r="J849" s="223"/>
      <c r="K849" s="136">
        <v>1.215710723E-2</v>
      </c>
      <c r="L849" s="136">
        <v>-4.367565082E-3</v>
      </c>
      <c r="M849" s="136">
        <v>-9.8178713720000008E-3</v>
      </c>
      <c r="N849" s="133"/>
      <c r="O849" s="40">
        <v>4.3124451807816003E-2</v>
      </c>
      <c r="P849" s="40">
        <v>9.1668548205012468E-2</v>
      </c>
      <c r="Q849" s="40">
        <v>3.6993309720582471E-2</v>
      </c>
      <c r="S849" s="136">
        <v>-2.0931449500000001E-2</v>
      </c>
      <c r="T849" s="136">
        <v>-1.260945709E-2</v>
      </c>
      <c r="U849" s="136">
        <v>1.731123389E-2</v>
      </c>
    </row>
    <row r="850" spans="3:21" ht="16.2" thickBot="1" x14ac:dyDescent="0.35">
      <c r="C850" s="136">
        <v>-8.9755164910000004E-3</v>
      </c>
      <c r="D850" s="136">
        <v>-1.095376422E-2</v>
      </c>
      <c r="E850" s="136">
        <v>-1.095376422E-2</v>
      </c>
      <c r="F850" s="223"/>
      <c r="G850" s="136">
        <v>-3.8205745009999999E-3</v>
      </c>
      <c r="H850" s="136">
        <v>6.6024759279999998E-3</v>
      </c>
      <c r="I850" s="136">
        <v>-3.6144578309999999E-3</v>
      </c>
      <c r="J850" s="223"/>
      <c r="K850" s="136">
        <v>2.7101940249999999E-3</v>
      </c>
      <c r="L850" s="136">
        <v>5.1948051949999999E-4</v>
      </c>
      <c r="M850" s="136">
        <v>-5.3168558699999997E-3</v>
      </c>
      <c r="N850" s="133"/>
      <c r="O850" s="40">
        <v>4.1715326762274109E-2</v>
      </c>
      <c r="P850" s="40">
        <v>1.3236814891416706E-2</v>
      </c>
      <c r="Q850" s="40">
        <v>-3.7950664136631021E-4</v>
      </c>
      <c r="S850" s="136">
        <v>-2.2626046680000001E-2</v>
      </c>
      <c r="T850" s="136">
        <v>-1.6317843209999999E-2</v>
      </c>
      <c r="U850" s="136">
        <v>5.5394641559999999E-2</v>
      </c>
    </row>
    <row r="851" spans="3:21" ht="16.2" thickBot="1" x14ac:dyDescent="0.35">
      <c r="C851" s="136">
        <v>5.3590568060000003E-3</v>
      </c>
      <c r="D851" s="136">
        <v>9.7901242120000003E-4</v>
      </c>
      <c r="E851" s="136">
        <v>9.7901242120000003E-4</v>
      </c>
      <c r="F851" s="223"/>
      <c r="G851" s="136">
        <v>1.107954545E-2</v>
      </c>
      <c r="H851" s="136">
        <v>8.1989614650000004E-4</v>
      </c>
      <c r="I851" s="136">
        <v>3.9298669889999997E-3</v>
      </c>
      <c r="J851" s="223"/>
      <c r="K851" s="136">
        <v>-7.1257448249999996E-3</v>
      </c>
      <c r="L851" s="136">
        <v>3.4498673129999997E-2</v>
      </c>
      <c r="M851" s="136">
        <v>-1.7841664260000001E-2</v>
      </c>
      <c r="N851" s="133"/>
      <c r="O851" s="40">
        <v>8.1614349775783936E-3</v>
      </c>
      <c r="P851" s="40">
        <v>-1.1022657685241841E-2</v>
      </c>
      <c r="Q851" s="40">
        <v>-1.5945330296127522E-2</v>
      </c>
      <c r="S851" s="136">
        <v>-2.0051039010000001E-3</v>
      </c>
      <c r="T851" s="136">
        <v>-2.470248828E-2</v>
      </c>
      <c r="U851" s="136">
        <v>-8.5763293310000006E-3</v>
      </c>
    </row>
    <row r="852" spans="3:21" ht="16.2" thickBot="1" x14ac:dyDescent="0.35">
      <c r="C852" s="136">
        <v>7.3560767589999996E-3</v>
      </c>
      <c r="D852" s="136">
        <v>2.420685861E-2</v>
      </c>
      <c r="E852" s="136">
        <v>2.420685861E-2</v>
      </c>
      <c r="F852" s="223"/>
      <c r="G852" s="136">
        <v>2.1635290809999999E-2</v>
      </c>
      <c r="H852" s="136">
        <v>-2.7307482250000001E-4</v>
      </c>
      <c r="I852" s="136">
        <v>1.3550135499999999E-2</v>
      </c>
      <c r="J852" s="223"/>
      <c r="K852" s="136">
        <v>8.0430613129999998E-3</v>
      </c>
      <c r="L852" s="136">
        <v>-5.5766227970000003E-4</v>
      </c>
      <c r="M852" s="136">
        <v>-1.213502979E-2</v>
      </c>
      <c r="N852" s="133"/>
      <c r="O852" s="40">
        <v>7.561604839428312E-4</v>
      </c>
      <c r="P852" s="40">
        <v>-3.8390092879257015E-2</v>
      </c>
      <c r="Q852" s="40">
        <v>4.2438271604939154E-3</v>
      </c>
      <c r="S852" s="136">
        <v>-1.826484018E-4</v>
      </c>
      <c r="T852" s="136">
        <v>4.2891477169999997E-2</v>
      </c>
      <c r="U852" s="136">
        <v>-2.4307958479999999E-2</v>
      </c>
    </row>
    <row r="853" spans="3:21" ht="16.2" thickBot="1" x14ac:dyDescent="0.35">
      <c r="C853" s="136">
        <v>-2.4076621860000002E-3</v>
      </c>
      <c r="D853" s="136">
        <v>-3.1035511790000001E-3</v>
      </c>
      <c r="E853" s="136">
        <v>-3.1035511790000001E-3</v>
      </c>
      <c r="F853" s="223"/>
      <c r="G853" s="136">
        <v>2.9840484050000001E-2</v>
      </c>
      <c r="H853" s="136">
        <v>-7.1018847310000003E-3</v>
      </c>
      <c r="I853" s="136">
        <v>1.01010101E-2</v>
      </c>
      <c r="J853" s="223"/>
      <c r="K853" s="136">
        <v>8.5926471489999998E-4</v>
      </c>
      <c r="L853" s="136">
        <v>9.8761298960000007E-3</v>
      </c>
      <c r="M853" s="136">
        <v>6.1792733769999997E-3</v>
      </c>
      <c r="N853" s="133"/>
      <c r="O853" s="40">
        <v>1.1111604960220454E-3</v>
      </c>
      <c r="P853" s="40">
        <v>6.0098733633827247E-3</v>
      </c>
      <c r="Q853" s="40">
        <v>-4.9942374183634701E-3</v>
      </c>
      <c r="S853" s="136">
        <v>3.6536353670000001E-2</v>
      </c>
      <c r="T853" s="136">
        <v>-2.6059209359999998E-2</v>
      </c>
      <c r="U853" s="136">
        <v>2.2785707950000001E-2</v>
      </c>
    </row>
    <row r="854" spans="3:21" ht="16.2" thickBot="1" x14ac:dyDescent="0.35">
      <c r="C854" s="136">
        <v>2.5195597399999999E-2</v>
      </c>
      <c r="D854" s="136">
        <v>5.2086451539999998E-3</v>
      </c>
      <c r="E854" s="136">
        <v>5.2086451539999998E-3</v>
      </c>
      <c r="F854" s="223"/>
      <c r="G854" s="136">
        <v>-3.471758579E-3</v>
      </c>
      <c r="H854" s="136">
        <v>1.485557084E-2</v>
      </c>
      <c r="I854" s="136">
        <v>-6.7647058820000001E-3</v>
      </c>
      <c r="J854" s="223"/>
      <c r="K854" s="136">
        <v>-3.188814619E-3</v>
      </c>
      <c r="L854" s="136">
        <v>2.4310735400000002E-3</v>
      </c>
      <c r="M854" s="136">
        <v>-1.420643729E-2</v>
      </c>
      <c r="N854" s="133"/>
      <c r="O854" s="40">
        <v>1.7092878707156811E-2</v>
      </c>
      <c r="P854" s="40">
        <v>2.1975677405589953E-2</v>
      </c>
      <c r="Q854" s="40">
        <v>1.2741312741312785E-2</v>
      </c>
      <c r="S854" s="136">
        <v>-8.4596404649999995E-3</v>
      </c>
      <c r="T854" s="136">
        <v>-1.0921004729999999E-2</v>
      </c>
      <c r="U854" s="136">
        <v>2.002427184E-2</v>
      </c>
    </row>
    <row r="855" spans="3:21" ht="16.2" thickBot="1" x14ac:dyDescent="0.35">
      <c r="C855" s="136">
        <v>-4.2400724360000003E-2</v>
      </c>
      <c r="D855" s="136">
        <v>-5.2412150089999998E-2</v>
      </c>
      <c r="E855" s="136">
        <v>-5.2412150089999998E-2</v>
      </c>
      <c r="F855" s="223"/>
      <c r="G855" s="136">
        <v>2.5458930720000002E-3</v>
      </c>
      <c r="H855" s="136">
        <v>-5.6925996199999997E-3</v>
      </c>
      <c r="I855" s="136">
        <v>-8.2913828839999999E-3</v>
      </c>
      <c r="J855" s="223"/>
      <c r="K855" s="136">
        <v>-9.2279298679999993E-3</v>
      </c>
      <c r="L855" s="136">
        <v>-3.5054842090000003E-2</v>
      </c>
      <c r="M855" s="136">
        <v>2.0791113109999999E-2</v>
      </c>
      <c r="N855" s="133"/>
      <c r="O855" s="40">
        <v>-1.6805622244532716E-2</v>
      </c>
      <c r="P855" s="40">
        <v>-2.6513569937369495E-2</v>
      </c>
      <c r="Q855" s="40">
        <v>-1.6393442622950862E-2</v>
      </c>
      <c r="S855" s="136">
        <v>-5.2612868819999999E-2</v>
      </c>
      <c r="T855" s="136">
        <v>-6.9377990429999994E-2</v>
      </c>
      <c r="U855" s="136">
        <v>-1.4277215940000001E-2</v>
      </c>
    </row>
    <row r="856" spans="3:21" ht="16.2" thickBot="1" x14ac:dyDescent="0.35">
      <c r="C856" s="136">
        <v>3.2958720550000001E-2</v>
      </c>
      <c r="D856" s="136">
        <v>9.3651791329999994E-3</v>
      </c>
      <c r="E856" s="136">
        <v>9.3651791329999994E-3</v>
      </c>
      <c r="F856" s="223"/>
      <c r="G856" s="136">
        <v>5.1590483829999999E-2</v>
      </c>
      <c r="H856" s="136">
        <v>-1.3631406760000001E-2</v>
      </c>
      <c r="I856" s="136">
        <v>-4.2102120040000003E-2</v>
      </c>
      <c r="J856" s="223"/>
      <c r="K856" s="136">
        <v>-1.6640794779999999E-2</v>
      </c>
      <c r="L856" s="136">
        <v>1.3823042210000001E-2</v>
      </c>
      <c r="M856" s="136">
        <v>-1.838235294E-3</v>
      </c>
      <c r="N856" s="133"/>
      <c r="O856" s="40">
        <v>-6.6950808026993505E-2</v>
      </c>
      <c r="P856" s="40">
        <v>-6.6051897919794142E-2</v>
      </c>
      <c r="Q856" s="40">
        <v>4.2635658914729566E-3</v>
      </c>
      <c r="S856" s="136">
        <v>-9.1932457790000009E-3</v>
      </c>
      <c r="T856" s="136">
        <v>5.5368795729999996E-3</v>
      </c>
      <c r="U856" s="136">
        <v>-5.4487455820000003E-2</v>
      </c>
    </row>
    <row r="857" spans="3:21" ht="16.2" thickBot="1" x14ac:dyDescent="0.35">
      <c r="C857" s="136">
        <v>6.6429542840000001E-3</v>
      </c>
      <c r="D857" s="136">
        <v>7.4724453579999995E-4</v>
      </c>
      <c r="E857" s="136">
        <v>7.4724453579999995E-4</v>
      </c>
      <c r="F857" s="223"/>
      <c r="G857" s="136">
        <v>2.541942044E-2</v>
      </c>
      <c r="H857" s="136">
        <v>1.658374793E-2</v>
      </c>
      <c r="I857" s="136">
        <v>7.7930174560000001E-3</v>
      </c>
      <c r="J857" s="223"/>
      <c r="K857" s="136">
        <v>-2.9677337880000001E-3</v>
      </c>
      <c r="L857" s="136">
        <v>-9.0145923709999997E-4</v>
      </c>
      <c r="M857" s="136">
        <v>-1.620626151E-2</v>
      </c>
      <c r="N857" s="133"/>
      <c r="O857" s="40">
        <v>1.7605633802816902E-2</v>
      </c>
      <c r="P857" s="40">
        <v>2.0895522388059754E-2</v>
      </c>
      <c r="Q857" s="40">
        <v>1.6595908915476472E-2</v>
      </c>
      <c r="S857" s="136">
        <v>4.0901344440000001E-2</v>
      </c>
      <c r="T857" s="136">
        <v>-9.8328416909999991E-4</v>
      </c>
      <c r="U857" s="136">
        <v>5.3797756910000001E-3</v>
      </c>
    </row>
    <row r="858" spans="3:21" ht="16.2" thickBot="1" x14ac:dyDescent="0.35">
      <c r="C858" s="136">
        <v>1.6627695510000001E-3</v>
      </c>
      <c r="D858" s="136">
        <v>6.844626968E-3</v>
      </c>
      <c r="E858" s="136">
        <v>6.844626968E-3</v>
      </c>
      <c r="F858" s="223"/>
      <c r="G858" s="136">
        <v>-2.2310361920000001E-2</v>
      </c>
      <c r="H858" s="136">
        <v>2.1750951599999999E-2</v>
      </c>
      <c r="I858" s="136">
        <v>-9.8979276210000005E-3</v>
      </c>
      <c r="J858" s="223"/>
      <c r="K858" s="136">
        <v>-3.799873338E-3</v>
      </c>
      <c r="L858" s="136">
        <v>8.2332374670000003E-3</v>
      </c>
      <c r="M858" s="136">
        <v>3.3695245230000001E-3</v>
      </c>
      <c r="N858" s="133"/>
      <c r="O858" s="40">
        <v>1.1736650144954602E-2</v>
      </c>
      <c r="P858" s="40">
        <v>1.7768780926675613E-2</v>
      </c>
      <c r="Q858" s="40">
        <v>1.8982536066818529E-3</v>
      </c>
      <c r="S858" s="136">
        <v>8.2226669089999996E-2</v>
      </c>
      <c r="T858" s="136">
        <v>3.3661417319999998E-2</v>
      </c>
      <c r="U858" s="136">
        <v>2.6029385089999999E-2</v>
      </c>
    </row>
    <row r="859" spans="3:21" ht="16.2" thickBot="1" x14ac:dyDescent="0.35">
      <c r="C859" s="136">
        <v>-1.532914873E-2</v>
      </c>
      <c r="D859" s="136">
        <v>-7.9723132070000004E-3</v>
      </c>
      <c r="E859" s="136">
        <v>-7.9723132070000004E-3</v>
      </c>
      <c r="F859" s="223"/>
      <c r="G859" s="136">
        <v>-2.9158215009999999E-2</v>
      </c>
      <c r="H859" s="136">
        <v>-6.6524747210000004E-3</v>
      </c>
      <c r="I859" s="136">
        <v>7.0602936579999998E-2</v>
      </c>
      <c r="J859" s="223"/>
      <c r="K859" s="136">
        <v>4.005085823E-3</v>
      </c>
      <c r="L859" s="136">
        <v>-1.314391185E-2</v>
      </c>
      <c r="M859" s="136">
        <v>1.865671642E-2</v>
      </c>
      <c r="N859" s="133"/>
      <c r="O859" s="40">
        <v>-2.0289319221703395E-2</v>
      </c>
      <c r="P859" s="40">
        <v>-6.5193370165745862E-2</v>
      </c>
      <c r="Q859" s="40">
        <v>-1.1367942402425162E-2</v>
      </c>
      <c r="S859" s="136">
        <v>-7.3962010419999996E-3</v>
      </c>
      <c r="T859" s="136">
        <v>-1.8663111789999999E-2</v>
      </c>
      <c r="U859" s="136">
        <v>-2.386634845E-3</v>
      </c>
    </row>
    <row r="860" spans="3:21" ht="16.2" thickBot="1" x14ac:dyDescent="0.35">
      <c r="C860" s="136">
        <v>-6.5590179910000003E-3</v>
      </c>
      <c r="D860" s="136">
        <v>-7.1642162970000003E-3</v>
      </c>
      <c r="E860" s="136">
        <v>-7.1642162970000003E-3</v>
      </c>
      <c r="F860" s="223"/>
      <c r="G860" s="136">
        <v>1.5147558110000001E-2</v>
      </c>
      <c r="H860" s="136">
        <v>5.3576212159999999E-4</v>
      </c>
      <c r="I860" s="136">
        <v>-1.313101838E-2</v>
      </c>
      <c r="J860" s="223"/>
      <c r="K860" s="136">
        <v>5.8253656679999998E-3</v>
      </c>
      <c r="L860" s="136">
        <v>-1.184538653E-2</v>
      </c>
      <c r="M860" s="136">
        <v>1.084249084E-2</v>
      </c>
      <c r="N860" s="133"/>
      <c r="O860" s="40">
        <v>7.5478818756486458E-3</v>
      </c>
      <c r="P860" s="40">
        <v>3.2387706855791933E-2</v>
      </c>
      <c r="Q860" s="40">
        <v>-1.6481410502107916E-2</v>
      </c>
      <c r="S860" s="136">
        <v>-3.149872989E-2</v>
      </c>
      <c r="T860" s="136">
        <v>-2.251115855E-2</v>
      </c>
      <c r="U860" s="136">
        <v>-1.50629098E-3</v>
      </c>
    </row>
    <row r="861" spans="3:21" ht="16.2" thickBot="1" x14ac:dyDescent="0.35">
      <c r="C861" s="136">
        <v>-5.8598928780000002E-3</v>
      </c>
      <c r="D861" s="136">
        <v>-1.512204304E-2</v>
      </c>
      <c r="E861" s="136">
        <v>-1.512204304E-2</v>
      </c>
      <c r="F861" s="223"/>
      <c r="G861" s="136">
        <v>-7.3321327500000004E-3</v>
      </c>
      <c r="H861" s="136">
        <v>7.7643908969999998E-3</v>
      </c>
      <c r="I861" s="136">
        <v>-2.4837374329999998E-2</v>
      </c>
      <c r="J861" s="223"/>
      <c r="K861" s="136">
        <v>-1.6430594900000001E-2</v>
      </c>
      <c r="L861" s="136">
        <v>-3.4987094919999998E-3</v>
      </c>
      <c r="M861" s="136">
        <v>4.7108276559999999E-3</v>
      </c>
      <c r="N861" s="133"/>
      <c r="O861" s="40">
        <v>-1.334394606236539E-2</v>
      </c>
      <c r="P861" s="40">
        <v>-1.9693153194412564E-2</v>
      </c>
      <c r="Q861" s="40">
        <v>-3.8971161340609056E-3</v>
      </c>
      <c r="S861" s="136">
        <v>-1.328903654E-2</v>
      </c>
      <c r="T861" s="136">
        <v>-2.85884455E-2</v>
      </c>
      <c r="U861" s="136">
        <v>-2.111988641E-2</v>
      </c>
    </row>
    <row r="862" spans="3:21" ht="16.2" thickBot="1" x14ac:dyDescent="0.35">
      <c r="C862" s="136">
        <v>7.201344251E-4</v>
      </c>
      <c r="D862" s="136">
        <v>-6.8170234449999997E-3</v>
      </c>
      <c r="E862" s="136">
        <v>-6.8170234449999997E-3</v>
      </c>
      <c r="F862" s="223"/>
      <c r="G862" s="136">
        <v>1.0885058959999999E-2</v>
      </c>
      <c r="H862" s="136">
        <v>-7.9702444210000001E-3</v>
      </c>
      <c r="I862" s="136">
        <v>-2.486355367E-2</v>
      </c>
      <c r="J862" s="223"/>
      <c r="K862" s="136">
        <v>-3.4562211979999998E-3</v>
      </c>
      <c r="L862" s="136">
        <v>-3.6261079769999999E-3</v>
      </c>
      <c r="M862" s="136">
        <v>9.5938829980000001E-3</v>
      </c>
      <c r="N862" s="133"/>
      <c r="O862" s="40">
        <v>-1.6039481801357273E-2</v>
      </c>
      <c r="P862" s="40">
        <v>-8.1756598925484692E-3</v>
      </c>
      <c r="Q862" s="40">
        <v>-8.2159624413145321E-3</v>
      </c>
      <c r="S862" s="136">
        <v>-2.02020202E-2</v>
      </c>
      <c r="T862" s="136">
        <v>-2.6568567340000001E-3</v>
      </c>
      <c r="U862" s="136">
        <v>4.9678179679999997E-2</v>
      </c>
    </row>
    <row r="863" spans="3:21" ht="16.2" thickBot="1" x14ac:dyDescent="0.35">
      <c r="C863" s="136">
        <v>-1.0314498930000001E-2</v>
      </c>
      <c r="D863" s="136">
        <v>9.4297260889999995E-3</v>
      </c>
      <c r="E863" s="136">
        <v>9.4297260889999995E-3</v>
      </c>
      <c r="F863" s="223"/>
      <c r="G863" s="136">
        <v>4.871170363E-3</v>
      </c>
      <c r="H863" s="136">
        <v>-8.5698982320000002E-3</v>
      </c>
      <c r="I863" s="136">
        <v>-1.1815920400000001E-2</v>
      </c>
      <c r="J863" s="223"/>
      <c r="K863" s="136">
        <v>9.8908156709999993E-3</v>
      </c>
      <c r="L863" s="136">
        <v>1.178441453E-2</v>
      </c>
      <c r="M863" s="136">
        <v>1.42183481E-2</v>
      </c>
      <c r="N863" s="133"/>
      <c r="O863" s="40">
        <v>1.5722208825657058E-2</v>
      </c>
      <c r="P863" s="40">
        <v>1.224682053697595E-2</v>
      </c>
      <c r="Q863" s="40">
        <v>5.1282051282051733E-3</v>
      </c>
      <c r="S863" s="136">
        <v>-6.1493941040000003E-3</v>
      </c>
      <c r="T863" s="136">
        <v>-1.516393443E-2</v>
      </c>
      <c r="U863" s="136">
        <v>-1.3645392520000001E-2</v>
      </c>
    </row>
    <row r="864" spans="3:21" ht="16.2" thickBot="1" x14ac:dyDescent="0.35">
      <c r="C864" s="136">
        <v>1.055664773E-2</v>
      </c>
      <c r="D864" s="136">
        <v>-2.0335536350000001E-3</v>
      </c>
      <c r="E864" s="136">
        <v>-2.0335536350000001E-3</v>
      </c>
      <c r="F864" s="223"/>
      <c r="G864" s="136">
        <v>2.6533996680000001E-2</v>
      </c>
      <c r="H864" s="136">
        <v>2.1609940570000001E-3</v>
      </c>
      <c r="I864" s="136">
        <v>-1.353052234E-2</v>
      </c>
      <c r="J864" s="223"/>
      <c r="K864" s="136">
        <v>-1.7616382600000001E-2</v>
      </c>
      <c r="L864" s="136">
        <v>-1.5815015700000001E-2</v>
      </c>
      <c r="M864" s="136">
        <v>-3.0221909120000001E-2</v>
      </c>
      <c r="N864" s="133"/>
      <c r="O864" s="40">
        <v>2.8013864488866109E-3</v>
      </c>
      <c r="P864" s="40">
        <v>1.2098650535132593E-2</v>
      </c>
      <c r="Q864" s="40">
        <v>1.1773940345368916E-2</v>
      </c>
      <c r="S864" s="136">
        <v>4.74977252E-2</v>
      </c>
      <c r="T864" s="136">
        <v>2.2679983349999999E-2</v>
      </c>
      <c r="U864" s="136">
        <v>-1.444707118E-2</v>
      </c>
    </row>
    <row r="865" spans="3:21" ht="16.2" thickBot="1" x14ac:dyDescent="0.35">
      <c r="C865" s="136">
        <v>-3.1978680879999997E-4</v>
      </c>
      <c r="D865" s="136">
        <v>6.1130922059999997E-3</v>
      </c>
      <c r="E865" s="136">
        <v>6.1130922059999997E-3</v>
      </c>
      <c r="F865" s="223"/>
      <c r="G865" s="136">
        <v>1.2426991430000001E-4</v>
      </c>
      <c r="H865" s="136">
        <v>1.2129380049999999E-2</v>
      </c>
      <c r="I865" s="136">
        <v>6.0606060609999998E-3</v>
      </c>
      <c r="J865" s="223"/>
      <c r="K865" s="136">
        <v>9.516410954E-3</v>
      </c>
      <c r="L865" s="136">
        <v>1.050005801E-2</v>
      </c>
      <c r="M865" s="136">
        <v>3.777422635E-3</v>
      </c>
      <c r="N865" s="133"/>
      <c r="O865" s="40">
        <v>-4.4507575757576192E-3</v>
      </c>
      <c r="P865" s="40">
        <v>2.2758620689655121E-2</v>
      </c>
      <c r="Q865" s="40">
        <v>-5.8184639255236615E-3</v>
      </c>
      <c r="S865" s="136">
        <v>-1.6678248779999998E-2</v>
      </c>
      <c r="T865" s="136">
        <v>-1.6887080370000002E-2</v>
      </c>
      <c r="U865" s="136">
        <v>2.0700071069999999E-2</v>
      </c>
    </row>
    <row r="866" spans="3:21" ht="16.2" thickBot="1" x14ac:dyDescent="0.35">
      <c r="C866" s="136">
        <v>7.7573107989999997E-3</v>
      </c>
      <c r="D866" s="136">
        <v>-1.594936709E-2</v>
      </c>
      <c r="E866" s="136">
        <v>-1.594936709E-2</v>
      </c>
      <c r="F866" s="223"/>
      <c r="G866" s="136">
        <v>1.2549701789999999E-2</v>
      </c>
      <c r="H866" s="136">
        <v>-2.6631158459999998E-3</v>
      </c>
      <c r="I866" s="136">
        <v>-1.5852885229999999E-2</v>
      </c>
      <c r="J866" s="223"/>
      <c r="K866" s="136">
        <v>1.026035655E-3</v>
      </c>
      <c r="L866" s="136">
        <v>-1.1596532519999999E-2</v>
      </c>
      <c r="M866" s="136">
        <v>-1.49080909E-2</v>
      </c>
      <c r="N866" s="133"/>
      <c r="O866" s="40">
        <v>7.9425473223629188E-3</v>
      </c>
      <c r="P866" s="40">
        <v>1.0114632501685773E-2</v>
      </c>
      <c r="Q866" s="40">
        <v>-1.0534529847834635E-2</v>
      </c>
      <c r="S866" s="136">
        <v>-2.120141343E-2</v>
      </c>
      <c r="T866" s="136">
        <v>3.7251655629999998E-3</v>
      </c>
      <c r="U866" s="136">
        <v>2.6982330929999999E-2</v>
      </c>
    </row>
    <row r="867" spans="3:21" ht="16.2" thickBot="1" x14ac:dyDescent="0.35">
      <c r="C867" s="136">
        <v>2.2510845410000001E-2</v>
      </c>
      <c r="D867" s="136">
        <v>9.261641369E-3</v>
      </c>
      <c r="E867" s="136">
        <v>9.261641369E-3</v>
      </c>
      <c r="F867" s="223"/>
      <c r="G867" s="136">
        <v>7.1174377219999996E-3</v>
      </c>
      <c r="H867" s="136">
        <v>1.0680907879999999E-3</v>
      </c>
      <c r="I867" s="136">
        <v>9.9871134020000002E-2</v>
      </c>
      <c r="J867" s="223"/>
      <c r="K867" s="136">
        <v>3.4593209479999998E-3</v>
      </c>
      <c r="L867" s="136">
        <v>2.8460242780000001E-3</v>
      </c>
      <c r="M867" s="136">
        <v>2.7916544229999998E-3</v>
      </c>
      <c r="N867" s="133"/>
      <c r="O867" s="40">
        <v>-2.3875808049827942E-2</v>
      </c>
      <c r="P867" s="40">
        <v>-2.7147307521139273E-2</v>
      </c>
      <c r="Q867" s="40">
        <v>1.6561514195583663E-2</v>
      </c>
      <c r="S867" s="136">
        <v>2.4909747289999999E-2</v>
      </c>
      <c r="T867" s="136">
        <v>-2.886597938E-3</v>
      </c>
      <c r="U867" s="136">
        <v>3.1104330879999999E-2</v>
      </c>
    </row>
    <row r="868" spans="3:21" ht="16.2" thickBot="1" x14ac:dyDescent="0.35">
      <c r="C868" s="136">
        <v>-1.6039322210000002E-2</v>
      </c>
      <c r="D868" s="136">
        <v>1.516696406E-2</v>
      </c>
      <c r="E868" s="136">
        <v>1.516696406E-2</v>
      </c>
      <c r="F868" s="223"/>
      <c r="G868" s="136">
        <v>-1.7058608500000001E-3</v>
      </c>
      <c r="H868" s="136">
        <v>2.347292611E-2</v>
      </c>
      <c r="I868" s="136">
        <v>1.1716461629999999E-2</v>
      </c>
      <c r="J868" s="223"/>
      <c r="K868" s="136">
        <v>1.8066905009999999E-2</v>
      </c>
      <c r="L868" s="136">
        <v>1.2452218229999999E-2</v>
      </c>
      <c r="M868" s="136">
        <v>3.3699633699999999E-3</v>
      </c>
      <c r="N868" s="133"/>
      <c r="O868" s="40">
        <v>1.8852419393822649E-3</v>
      </c>
      <c r="P868" s="40">
        <v>7.7767612076853482E-3</v>
      </c>
      <c r="Q868" s="40">
        <v>-6.9821567106284378E-3</v>
      </c>
      <c r="S868" s="136">
        <v>5.8119056009999998E-3</v>
      </c>
      <c r="T868" s="136">
        <v>3.2464846980000003E-2</v>
      </c>
      <c r="U868" s="136">
        <v>5.1948051949999997E-2</v>
      </c>
    </row>
    <row r="869" spans="3:21" ht="16.2" thickBot="1" x14ac:dyDescent="0.35">
      <c r="C869" s="136">
        <v>-1.9876429599999999E-2</v>
      </c>
      <c r="D869" s="136">
        <v>-1.682360326E-2</v>
      </c>
      <c r="E869" s="136">
        <v>-1.682360326E-2</v>
      </c>
      <c r="F869" s="223"/>
      <c r="G869" s="136">
        <v>-3.0635908699999999E-2</v>
      </c>
      <c r="H869" s="136">
        <v>-3.7789940059999999E-2</v>
      </c>
      <c r="I869" s="136">
        <v>-2.8662420380000001E-2</v>
      </c>
      <c r="J869" s="223"/>
      <c r="K869" s="136">
        <v>-1.2917790179999999E-2</v>
      </c>
      <c r="L869" s="136">
        <v>-1.7161489620000001E-3</v>
      </c>
      <c r="M869" s="136">
        <v>-4.3808411209999999E-3</v>
      </c>
      <c r="N869" s="133"/>
      <c r="O869" s="40">
        <v>-1.42815786934285E-2</v>
      </c>
      <c r="P869" s="40">
        <v>7.9437131184748062E-3</v>
      </c>
      <c r="Q869" s="40">
        <v>-2.1093750000000022E-2</v>
      </c>
      <c r="S869" s="136">
        <v>-1.94361758E-2</v>
      </c>
      <c r="T869" s="136">
        <v>-4.2860004010000001E-2</v>
      </c>
      <c r="U869" s="136">
        <v>3.1723706829999997E-2</v>
      </c>
    </row>
    <row r="870" spans="3:21" ht="16.2" thickBot="1" x14ac:dyDescent="0.35">
      <c r="C870" s="136">
        <v>-7.3231578099999996E-3</v>
      </c>
      <c r="D870" s="136">
        <v>-2.7454986589999998E-3</v>
      </c>
      <c r="E870" s="136">
        <v>-2.7454986589999998E-3</v>
      </c>
      <c r="F870" s="223"/>
      <c r="G870" s="136">
        <v>7.5547720980000002E-4</v>
      </c>
      <c r="H870" s="136">
        <v>-1.002166847E-2</v>
      </c>
      <c r="I870" s="136">
        <v>-4.202682563E-2</v>
      </c>
      <c r="J870" s="223"/>
      <c r="K870" s="136">
        <v>-1.099040722E-2</v>
      </c>
      <c r="L870" s="136">
        <v>8.6527992669999994E-3</v>
      </c>
      <c r="M870" s="136">
        <v>-9.3135816960000003E-3</v>
      </c>
      <c r="N870" s="133"/>
      <c r="O870" s="40">
        <v>-1.9334312285854135E-2</v>
      </c>
      <c r="P870" s="40">
        <v>-2.2967800045035004E-2</v>
      </c>
      <c r="Q870" s="40">
        <v>-3.9904229848361657E-4</v>
      </c>
      <c r="S870" s="136">
        <v>-1.7857142860000001E-4</v>
      </c>
      <c r="T870" s="136">
        <v>1.7995396529999999E-2</v>
      </c>
      <c r="U870" s="136">
        <v>-2.279612239E-2</v>
      </c>
    </row>
    <row r="871" spans="3:21" ht="16.2" thickBot="1" x14ac:dyDescent="0.35">
      <c r="C871" s="136">
        <v>-6.7556612440000004E-3</v>
      </c>
      <c r="D871" s="136">
        <v>-3.4573276140000002E-3</v>
      </c>
      <c r="E871" s="136">
        <v>-3.4573276140000002E-3</v>
      </c>
      <c r="F871" s="223"/>
      <c r="G871" s="136">
        <v>-1.5223955710000001E-2</v>
      </c>
      <c r="H871" s="136">
        <v>-3.0095759229999998E-3</v>
      </c>
      <c r="I871" s="136">
        <v>1.6490354700000001E-2</v>
      </c>
      <c r="J871" s="223"/>
      <c r="K871" s="136">
        <v>1.2846865360000001E-4</v>
      </c>
      <c r="L871" s="136">
        <v>5.6811725940000002E-3</v>
      </c>
      <c r="M871" s="136">
        <v>1.088163447E-2</v>
      </c>
      <c r="N871" s="133"/>
      <c r="O871" s="40">
        <v>5.2907412028948882E-3</v>
      </c>
      <c r="P871" s="40">
        <v>-4.1484212952292111E-3</v>
      </c>
      <c r="Q871" s="40">
        <v>5.1896207584830791E-3</v>
      </c>
      <c r="S871" s="136">
        <v>1.535988569E-2</v>
      </c>
      <c r="T871" s="136">
        <v>3.8643371019999997E-2</v>
      </c>
      <c r="U871" s="136">
        <v>2.0072851270000001E-2</v>
      </c>
    </row>
    <row r="872" spans="3:21" ht="16.2" thickBot="1" x14ac:dyDescent="0.35">
      <c r="C872" s="136">
        <v>-1.6623136359999999E-2</v>
      </c>
      <c r="D872" s="136">
        <v>-2.9810472210000001E-2</v>
      </c>
      <c r="E872" s="136">
        <v>-2.9810472210000001E-2</v>
      </c>
      <c r="F872" s="223"/>
      <c r="G872" s="136">
        <v>-5.1105148840000002E-4</v>
      </c>
      <c r="H872" s="136">
        <v>-4.1163556529999999E-3</v>
      </c>
      <c r="I872" s="136">
        <v>-7.3461891639999997E-3</v>
      </c>
      <c r="J872" s="223"/>
      <c r="K872" s="136">
        <v>-9.1843288379999995E-3</v>
      </c>
      <c r="L872" s="136">
        <v>-3.6380070049999998E-2</v>
      </c>
      <c r="M872" s="136">
        <v>1.03983597E-2</v>
      </c>
      <c r="N872" s="133"/>
      <c r="O872" s="40">
        <v>7.1495953527630661E-3</v>
      </c>
      <c r="P872" s="40">
        <v>-4.6285582041204692E-4</v>
      </c>
      <c r="Q872" s="40">
        <v>-1.6282764098490957E-2</v>
      </c>
      <c r="S872" s="136">
        <v>-3.3421284080000002E-2</v>
      </c>
      <c r="T872" s="136">
        <v>-4.3538491980000003E-2</v>
      </c>
      <c r="U872" s="136">
        <v>3.9887555079999998E-2</v>
      </c>
    </row>
    <row r="873" spans="3:21" ht="16.2" thickBot="1" x14ac:dyDescent="0.35">
      <c r="C873" s="136">
        <v>1.2505187439999999E-2</v>
      </c>
      <c r="D873" s="136">
        <v>1.787961062E-2</v>
      </c>
      <c r="E873" s="136">
        <v>1.787961062E-2</v>
      </c>
      <c r="F873" s="223"/>
      <c r="G873" s="136">
        <v>1.6617665859999999E-3</v>
      </c>
      <c r="H873" s="136">
        <v>1.3777900249999999E-3</v>
      </c>
      <c r="I873" s="136">
        <v>8.3256244219999994E-3</v>
      </c>
      <c r="J873" s="223"/>
      <c r="K873" s="136">
        <v>3.7596421859999998E-3</v>
      </c>
      <c r="L873" s="136">
        <v>2.8139289479999999E-3</v>
      </c>
      <c r="M873" s="136">
        <v>-6.9575300770000001E-3</v>
      </c>
      <c r="N873" s="133"/>
      <c r="O873" s="40">
        <v>-1.5430120778900644E-2</v>
      </c>
      <c r="P873" s="40">
        <v>-1.7828200972447299E-2</v>
      </c>
      <c r="Q873" s="40">
        <v>1.170771094065404E-2</v>
      </c>
      <c r="S873" s="136">
        <v>1.3648771610000001E-2</v>
      </c>
      <c r="T873" s="136">
        <v>1.2207738460000001E-2</v>
      </c>
      <c r="U873" s="136">
        <v>-4.164535691E-2</v>
      </c>
    </row>
    <row r="874" spans="3:21" ht="16.2" thickBot="1" x14ac:dyDescent="0.35">
      <c r="C874" s="136">
        <v>1.940049731E-3</v>
      </c>
      <c r="D874" s="136">
        <v>2.042807885E-2</v>
      </c>
      <c r="E874" s="136">
        <v>2.042807885E-2</v>
      </c>
      <c r="F874" s="223"/>
      <c r="G874" s="136">
        <v>3.3052577850000001E-2</v>
      </c>
      <c r="H874" s="136">
        <v>9.9064391849999992E-3</v>
      </c>
      <c r="I874" s="136">
        <v>4.2813455660000001E-3</v>
      </c>
      <c r="J874" s="223"/>
      <c r="K874" s="136">
        <v>4.6496609620000004E-3</v>
      </c>
      <c r="L874" s="136">
        <v>8.6519349940000004E-3</v>
      </c>
      <c r="M874" s="136">
        <v>1.532622975E-3</v>
      </c>
      <c r="N874" s="133"/>
      <c r="O874" s="40">
        <v>9.06268776286797E-3</v>
      </c>
      <c r="P874" s="40">
        <v>4.3140028288543165E-2</v>
      </c>
      <c r="Q874" s="40">
        <v>-2.7932960893854294E-3</v>
      </c>
      <c r="S874" s="136">
        <v>2.226211849E-2</v>
      </c>
      <c r="T874" s="136">
        <v>-2.2485690919999998E-3</v>
      </c>
      <c r="U874" s="136">
        <v>1.4637493329999999E-2</v>
      </c>
    </row>
    <row r="875" spans="3:21" ht="16.2" thickBot="1" x14ac:dyDescent="0.35">
      <c r="C875" s="136">
        <v>-9.5996509220000002E-3</v>
      </c>
      <c r="D875" s="136">
        <v>1.5620019129999999E-2</v>
      </c>
      <c r="E875" s="136">
        <v>1.5620019129999999E-2</v>
      </c>
      <c r="F875" s="223"/>
      <c r="G875" s="136">
        <v>5.4601605929999998E-2</v>
      </c>
      <c r="H875" s="136">
        <v>-1.36239782E-3</v>
      </c>
      <c r="I875" s="136">
        <v>3.9890377589999998E-2</v>
      </c>
      <c r="J875" s="223"/>
      <c r="K875" s="136">
        <v>1.2534550360000001E-2</v>
      </c>
      <c r="L875" s="136">
        <v>-6.6651211310000003E-3</v>
      </c>
      <c r="M875" s="136">
        <v>-6.4125919990000004E-3</v>
      </c>
      <c r="N875" s="133"/>
      <c r="O875" s="40">
        <v>4.0589490398451819E-2</v>
      </c>
      <c r="P875" s="40">
        <v>1.355932203389882E-3</v>
      </c>
      <c r="Q875" s="40">
        <v>7.6030412164866173E-3</v>
      </c>
      <c r="S875" s="136">
        <v>1.1942395499999999E-2</v>
      </c>
      <c r="T875" s="136">
        <v>-2.0487605000000001E-4</v>
      </c>
      <c r="U875" s="136">
        <v>2.997971298E-2</v>
      </c>
    </row>
    <row r="876" spans="3:21" ht="16.2" thickBot="1" x14ac:dyDescent="0.35">
      <c r="C876" s="136">
        <v>-3.6622976099999999E-3</v>
      </c>
      <c r="D876" s="136">
        <v>-7.5329566849999998E-3</v>
      </c>
      <c r="E876" s="136">
        <v>-7.5329566849999998E-3</v>
      </c>
      <c r="F876" s="223"/>
      <c r="G876" s="136">
        <v>4.790910156E-2</v>
      </c>
      <c r="H876" s="136">
        <v>6.5484311050000004E-3</v>
      </c>
      <c r="I876" s="136">
        <v>-6.7349926789999999E-3</v>
      </c>
      <c r="J876" s="223"/>
      <c r="K876" s="136">
        <v>8.2529202639999993E-3</v>
      </c>
      <c r="L876" s="136">
        <v>-1.34196861E-2</v>
      </c>
      <c r="M876" s="136">
        <v>-2.7136046939999998E-2</v>
      </c>
      <c r="N876" s="133"/>
      <c r="O876" s="40">
        <v>1.5020742930713843E-2</v>
      </c>
      <c r="P876" s="40">
        <v>-7.4475287745430175E-3</v>
      </c>
      <c r="Q876" s="40">
        <v>-6.7513899920572558E-3</v>
      </c>
      <c r="S876" s="136">
        <v>9.7188476219999993E-3</v>
      </c>
      <c r="T876" s="136">
        <v>1.4344262300000001E-3</v>
      </c>
      <c r="U876" s="136">
        <v>-3.2827545959999999E-3</v>
      </c>
    </row>
    <row r="877" spans="3:21" ht="16.2" thickBot="1" x14ac:dyDescent="0.35">
      <c r="C877" s="136">
        <v>-6.7434983280000001E-3</v>
      </c>
      <c r="D877" s="136">
        <v>4.7438330169999997E-3</v>
      </c>
      <c r="E877" s="136">
        <v>4.7438330169999997E-3</v>
      </c>
      <c r="F877" s="223"/>
      <c r="G877" s="136">
        <v>3.6105522020000003E-2</v>
      </c>
      <c r="H877" s="136">
        <v>2.439685552E-3</v>
      </c>
      <c r="I877" s="136">
        <v>1.0023584909999999E-2</v>
      </c>
      <c r="J877" s="223"/>
      <c r="K877" s="136">
        <v>7.3668303739999998E-3</v>
      </c>
      <c r="L877" s="136">
        <v>8.2204743040000007E-3</v>
      </c>
      <c r="M877" s="136">
        <v>-1.304183943E-2</v>
      </c>
      <c r="N877" s="133"/>
      <c r="O877" s="40">
        <v>-1.6207836136427699E-2</v>
      </c>
      <c r="P877" s="40">
        <v>-2.0463847203274214E-2</v>
      </c>
      <c r="Q877" s="40">
        <v>1.5593762495002023E-2</v>
      </c>
      <c r="S877" s="136">
        <v>-2.096940529E-2</v>
      </c>
      <c r="T877" s="136">
        <v>-1.9848577860000001E-2</v>
      </c>
      <c r="U877" s="136">
        <v>-2.1737539340000001E-2</v>
      </c>
    </row>
    <row r="878" spans="3:21" ht="16.2" thickBot="1" x14ac:dyDescent="0.35">
      <c r="C878" s="136">
        <v>-5.2032610809999999E-3</v>
      </c>
      <c r="D878" s="136">
        <v>-1.4730878189999999E-2</v>
      </c>
      <c r="E878" s="136">
        <v>-1.4730878189999999E-2</v>
      </c>
      <c r="F878" s="223"/>
      <c r="G878" s="136">
        <v>-4.9843564569999999E-2</v>
      </c>
      <c r="H878" s="136">
        <v>8.9237425639999996E-3</v>
      </c>
      <c r="I878" s="136">
        <v>7.2971395210000003E-3</v>
      </c>
      <c r="J878" s="223"/>
      <c r="K878" s="136">
        <v>3.9377461089999998E-3</v>
      </c>
      <c r="L878" s="136">
        <v>-1.701079305E-3</v>
      </c>
      <c r="M878" s="136">
        <v>6.64527956E-3</v>
      </c>
      <c r="N878" s="133"/>
      <c r="O878" s="40">
        <v>1.8575999235948663E-2</v>
      </c>
      <c r="P878" s="40">
        <v>1.160631383472609E-3</v>
      </c>
      <c r="Q878" s="40">
        <v>3.1496062992126431E-3</v>
      </c>
      <c r="S878" s="136">
        <v>-9.8314606740000001E-3</v>
      </c>
      <c r="T878" s="136">
        <v>4.070981211E-2</v>
      </c>
      <c r="U878" s="136">
        <v>-6.0601526260000002E-3</v>
      </c>
    </row>
    <row r="879" spans="3:21" ht="16.2" thickBot="1" x14ac:dyDescent="0.35">
      <c r="C879" s="136">
        <v>-8.3911389570000001E-4</v>
      </c>
      <c r="D879" s="136">
        <v>-1.8912529550000001E-2</v>
      </c>
      <c r="E879" s="136">
        <v>-1.8912529550000001E-2</v>
      </c>
      <c r="F879" s="223"/>
      <c r="G879" s="136">
        <v>9.0836834339999995E-4</v>
      </c>
      <c r="H879" s="136">
        <v>-1.60814795E-3</v>
      </c>
      <c r="I879" s="136">
        <v>3.4192987539999997E-2</v>
      </c>
      <c r="J879" s="223"/>
      <c r="K879" s="136">
        <v>-4.3581123149999997E-4</v>
      </c>
      <c r="L879" s="136">
        <v>-1.9566367000000001E-2</v>
      </c>
      <c r="M879" s="136">
        <v>-1.2444039759999999E-2</v>
      </c>
      <c r="N879" s="133"/>
      <c r="O879" s="40">
        <v>1.8518518518518517E-2</v>
      </c>
      <c r="P879" s="40">
        <v>6.0282865754695103E-2</v>
      </c>
      <c r="Q879" s="40">
        <v>-2.3547880690738725E-3</v>
      </c>
      <c r="S879" s="136">
        <v>5.4964539010000004E-3</v>
      </c>
      <c r="T879" s="136">
        <v>1.7452357070000001E-2</v>
      </c>
      <c r="U879" s="136">
        <v>-7.7531050059999997E-3</v>
      </c>
    </row>
    <row r="880" spans="3:21" ht="16.2" thickBot="1" x14ac:dyDescent="0.35">
      <c r="C880" s="136">
        <v>-5.1228934550000002E-3</v>
      </c>
      <c r="D880" s="136">
        <v>-2.7352653859999999E-3</v>
      </c>
      <c r="E880" s="136">
        <v>-2.7352653859999999E-3</v>
      </c>
      <c r="F880" s="223"/>
      <c r="G880" s="136">
        <v>-9.0754395920000005E-3</v>
      </c>
      <c r="H880" s="136">
        <v>3.7583892619999998E-3</v>
      </c>
      <c r="I880" s="136">
        <v>1.120762118E-2</v>
      </c>
      <c r="J880" s="223"/>
      <c r="K880" s="136">
        <v>2.4914356900000001E-4</v>
      </c>
      <c r="L880" s="136">
        <v>5.4536737379999997E-3</v>
      </c>
      <c r="M880" s="136">
        <v>3.6880522470000001E-3</v>
      </c>
      <c r="N880" s="133"/>
      <c r="O880" s="40">
        <v>-2.807825086306099E-2</v>
      </c>
      <c r="P880" s="40">
        <v>-1.0496391865296328E-2</v>
      </c>
      <c r="Q880" s="40">
        <v>-8.6546026750589644E-3</v>
      </c>
      <c r="S880" s="136">
        <v>-1.110915183E-2</v>
      </c>
      <c r="T880" s="136">
        <v>2.1293375390000001E-2</v>
      </c>
      <c r="U880" s="136">
        <v>-2.8675466550000001E-2</v>
      </c>
    </row>
    <row r="881" spans="3:21" ht="16.2" thickBot="1" x14ac:dyDescent="0.35">
      <c r="C881" s="136">
        <v>-3.7536227810000003E-2</v>
      </c>
      <c r="D881" s="136">
        <v>-6.7916149680000001E-3</v>
      </c>
      <c r="E881" s="136">
        <v>-6.7916149680000001E-3</v>
      </c>
      <c r="F881" s="223"/>
      <c r="G881" s="136">
        <v>-1.3394390379999999E-2</v>
      </c>
      <c r="H881" s="136">
        <v>-3.4768654719999998E-3</v>
      </c>
      <c r="I881" s="136">
        <v>-3.6021058460000001E-3</v>
      </c>
      <c r="J881" s="223"/>
      <c r="K881" s="136">
        <v>1.145774955E-2</v>
      </c>
      <c r="L881" s="136">
        <v>-2.4140191929999999E-2</v>
      </c>
      <c r="M881" s="136">
        <v>1.929112761E-2</v>
      </c>
      <c r="N881" s="133"/>
      <c r="O881" s="40">
        <v>-2.462704238692786E-3</v>
      </c>
      <c r="P881" s="40">
        <v>-2.541436464088398E-2</v>
      </c>
      <c r="Q881" s="40">
        <v>-2.3015873015873062E-2</v>
      </c>
      <c r="S881" s="136">
        <v>-1.8901569189999998E-2</v>
      </c>
      <c r="T881" s="136">
        <v>-2.046332046E-2</v>
      </c>
      <c r="U881" s="136">
        <v>3.0771633860000001E-2</v>
      </c>
    </row>
    <row r="882" spans="3:21" ht="16.2" thickBot="1" x14ac:dyDescent="0.35">
      <c r="C882" s="136">
        <v>-5.5605905570000003E-2</v>
      </c>
      <c r="D882" s="136">
        <v>-6.8183312509999996E-2</v>
      </c>
      <c r="E882" s="136">
        <v>-6.8183312509999996E-2</v>
      </c>
      <c r="F882" s="223"/>
      <c r="G882" s="136">
        <v>-4.4325829660000003E-2</v>
      </c>
      <c r="H882" s="136">
        <v>-5.3676865270000003E-4</v>
      </c>
      <c r="I882" s="136">
        <v>-1.3904338150000001E-2</v>
      </c>
      <c r="J882" s="223"/>
      <c r="K882" s="136">
        <v>-4.6604691249999997E-2</v>
      </c>
      <c r="L882" s="136">
        <v>3.2983141950000002E-3</v>
      </c>
      <c r="M882" s="136">
        <v>4.1306796850000002E-3</v>
      </c>
      <c r="N882" s="133"/>
      <c r="O882" s="40">
        <v>-5.2224279542325402E-3</v>
      </c>
      <c r="P882" s="40">
        <v>-1.7687074829931999E-2</v>
      </c>
      <c r="Q882" s="40">
        <v>-2.5182778229082003E-2</v>
      </c>
      <c r="S882" s="136">
        <v>-8.3605961470000004E-2</v>
      </c>
      <c r="T882" s="136">
        <v>-8.6322428059999998E-2</v>
      </c>
      <c r="U882" s="136">
        <v>7.2738293680000001E-3</v>
      </c>
    </row>
    <row r="883" spans="3:21" ht="16.2" thickBot="1" x14ac:dyDescent="0.35">
      <c r="C883" s="136">
        <v>-1.8852738139999999E-2</v>
      </c>
      <c r="D883" s="136">
        <v>-1.241885408E-2</v>
      </c>
      <c r="E883" s="136">
        <v>-1.241885408E-2</v>
      </c>
      <c r="F883" s="223"/>
      <c r="G883" s="136">
        <v>2.598348713E-2</v>
      </c>
      <c r="H883" s="136">
        <v>-7.2502685280000003E-3</v>
      </c>
      <c r="I883" s="136">
        <v>-8.4320360969999994E-2</v>
      </c>
      <c r="J883" s="223"/>
      <c r="K883" s="136">
        <v>2.3957122559999999E-2</v>
      </c>
      <c r="L883" s="136">
        <v>-4.6876902469999999E-3</v>
      </c>
      <c r="M883" s="136">
        <v>-1.219147345E-2</v>
      </c>
      <c r="N883" s="133"/>
      <c r="O883" s="40">
        <v>-3.0592277955424105E-2</v>
      </c>
      <c r="P883" s="40">
        <v>-5.5170821791320358E-2</v>
      </c>
      <c r="Q883" s="40">
        <v>1.1249999999999953E-2</v>
      </c>
      <c r="S883" s="136">
        <v>1.7453391509999999E-2</v>
      </c>
      <c r="T883" s="136">
        <v>-5.284728214E-2</v>
      </c>
      <c r="U883" s="136">
        <v>-9.6810591239999993E-2</v>
      </c>
    </row>
    <row r="884" spans="3:21" ht="16.2" thickBot="1" x14ac:dyDescent="0.35">
      <c r="C884" s="136">
        <v>-1.6059822049999999E-2</v>
      </c>
      <c r="D884" s="136">
        <v>-8.43098028E-3</v>
      </c>
      <c r="E884" s="136">
        <v>-8.43098028E-3</v>
      </c>
      <c r="F884" s="223"/>
      <c r="G884" s="136">
        <v>-2.3668639049999999E-2</v>
      </c>
      <c r="H884" s="136">
        <v>-2.7048958620000002E-3</v>
      </c>
      <c r="I884" s="136">
        <v>-2.063443178E-2</v>
      </c>
      <c r="J884" s="223"/>
      <c r="K884" s="136">
        <v>-1.4504635179999999E-2</v>
      </c>
      <c r="L884" s="136">
        <v>1.4006972899999999E-2</v>
      </c>
      <c r="M884" s="136">
        <v>-3.013553419E-2</v>
      </c>
      <c r="N884" s="133"/>
      <c r="O884" s="40">
        <v>1.078180385978725E-2</v>
      </c>
      <c r="P884" s="40">
        <v>2.5164915709748378E-2</v>
      </c>
      <c r="Q884" s="40">
        <v>-1.19489081170168E-2</v>
      </c>
      <c r="S884" s="136">
        <v>-1.8323586740000002E-2</v>
      </c>
      <c r="T884" s="136">
        <v>1.366431337E-2</v>
      </c>
      <c r="U884" s="136">
        <v>2.6900974429999999E-2</v>
      </c>
    </row>
    <row r="885" spans="3:21" ht="16.2" thickBot="1" x14ac:dyDescent="0.35">
      <c r="C885" s="136">
        <v>3.1232964570000001E-2</v>
      </c>
      <c r="D885" s="136">
        <v>3.6748811069999998E-2</v>
      </c>
      <c r="E885" s="136">
        <v>3.6748811069999998E-2</v>
      </c>
      <c r="F885" s="223"/>
      <c r="G885" s="136">
        <v>2.3030303030000001E-2</v>
      </c>
      <c r="H885" s="136">
        <v>-1.8714401950000001E-2</v>
      </c>
      <c r="I885" s="136">
        <v>2.327044025E-2</v>
      </c>
      <c r="J885" s="223"/>
      <c r="K885" s="136">
        <v>1.3246304469999999E-2</v>
      </c>
      <c r="L885" s="136">
        <v>7.2385088669999998E-3</v>
      </c>
      <c r="M885" s="136">
        <v>5.1526270590000001E-3</v>
      </c>
      <c r="N885" s="133"/>
      <c r="O885" s="40">
        <v>-4.383615021187916E-4</v>
      </c>
      <c r="P885" s="40">
        <v>-2.7407054337464251E-2</v>
      </c>
      <c r="Q885" s="40">
        <v>0</v>
      </c>
      <c r="S885" s="136">
        <v>5.3216838760000003E-2</v>
      </c>
      <c r="T885" s="136">
        <v>4.2013030780000002E-2</v>
      </c>
      <c r="U885" s="136">
        <v>3.0494728299999999E-2</v>
      </c>
    </row>
    <row r="886" spans="3:21" ht="16.2" thickBot="1" x14ac:dyDescent="0.35">
      <c r="C886" s="136">
        <v>2.472091794E-2</v>
      </c>
      <c r="D886" s="136">
        <v>-2.919099249E-3</v>
      </c>
      <c r="E886" s="136">
        <v>-2.919099249E-3</v>
      </c>
      <c r="F886" s="223"/>
      <c r="G886" s="136">
        <v>-8.8862559240000007E-3</v>
      </c>
      <c r="H886" s="136">
        <v>2.1282476509999999E-2</v>
      </c>
      <c r="I886" s="136">
        <v>-2.7658266750000002E-3</v>
      </c>
      <c r="J886" s="223"/>
      <c r="K886" s="136">
        <v>-1.092585575E-2</v>
      </c>
      <c r="L886" s="136">
        <v>-4.1921188170000002E-4</v>
      </c>
      <c r="M886" s="136">
        <v>-2.3145631069999999E-2</v>
      </c>
      <c r="N886" s="133"/>
      <c r="O886" s="40">
        <v>6.9194035669039441E-3</v>
      </c>
      <c r="P886" s="40">
        <v>4.9497672139181541E-2</v>
      </c>
      <c r="Q886" s="40">
        <v>-6.2552126772310252E-3</v>
      </c>
      <c r="S886" s="136">
        <v>-2.2624434389999998E-3</v>
      </c>
      <c r="T886" s="136">
        <v>-3.4928848640000003E-2</v>
      </c>
      <c r="U886" s="136">
        <v>2.660160554E-2</v>
      </c>
    </row>
    <row r="887" spans="3:21" ht="16.2" thickBot="1" x14ac:dyDescent="0.35">
      <c r="C887" s="136">
        <v>9.437397585E-3</v>
      </c>
      <c r="D887" s="136">
        <v>-9.0617593750000006E-3</v>
      </c>
      <c r="E887" s="136">
        <v>-9.0617593750000006E-3</v>
      </c>
      <c r="F887" s="223"/>
      <c r="G887" s="136">
        <v>5.9892408850000002E-2</v>
      </c>
      <c r="H887" s="136">
        <v>2.192151556E-2</v>
      </c>
      <c r="I887" s="136">
        <v>3.3898305080000001E-3</v>
      </c>
      <c r="J887" s="223"/>
      <c r="K887" s="136">
        <v>2.2540067680000001E-2</v>
      </c>
      <c r="L887" s="136">
        <v>3.534839135E-3</v>
      </c>
      <c r="M887" s="136">
        <v>-1.200604278E-2</v>
      </c>
      <c r="N887" s="133"/>
      <c r="O887" s="40">
        <v>-7.9365079365079794E-3</v>
      </c>
      <c r="P887" s="40">
        <v>-4.1559654447816979E-2</v>
      </c>
      <c r="Q887" s="40">
        <v>-3.3571128829207359E-3</v>
      </c>
      <c r="S887" s="136">
        <v>-9.0702947850000003E-3</v>
      </c>
      <c r="T887" s="136">
        <v>-1.00536193E-2</v>
      </c>
      <c r="U887" s="136">
        <v>1.3799448020000001E-2</v>
      </c>
    </row>
    <row r="888" spans="3:21" ht="16.2" thickBot="1" x14ac:dyDescent="0.35">
      <c r="C888" s="136">
        <v>5.0503532239999996E-3</v>
      </c>
      <c r="D888" s="136">
        <v>-1.07625211E-2</v>
      </c>
      <c r="E888" s="136">
        <v>-1.07625211E-2</v>
      </c>
      <c r="F888" s="223"/>
      <c r="G888" s="136">
        <v>1.46627566E-2</v>
      </c>
      <c r="H888" s="136">
        <v>-1.4036016950000001E-2</v>
      </c>
      <c r="I888" s="136">
        <v>8.906633907E-3</v>
      </c>
      <c r="J888" s="223"/>
      <c r="K888" s="136">
        <v>-1.4924441110000001E-2</v>
      </c>
      <c r="L888" s="136">
        <v>-8.6567164179999993E-3</v>
      </c>
      <c r="M888" s="136">
        <v>1.2634797999999999E-2</v>
      </c>
      <c r="N888" s="133"/>
      <c r="O888" s="40">
        <v>1.0341463414634058E-2</v>
      </c>
      <c r="P888" s="40">
        <v>-1.0475030450669942E-2</v>
      </c>
      <c r="Q888" s="40">
        <v>-1.8105263157894784E-2</v>
      </c>
      <c r="S888" s="136">
        <v>1.182303585E-2</v>
      </c>
      <c r="T888" s="136">
        <v>3.6109230419999999E-2</v>
      </c>
      <c r="U888" s="136">
        <v>3.0928614640000001E-2</v>
      </c>
    </row>
    <row r="889" spans="3:21" ht="16.2" thickBot="1" x14ac:dyDescent="0.35">
      <c r="C889" s="136">
        <v>2.584273024E-2</v>
      </c>
      <c r="D889" s="136">
        <v>7.0397496980000003E-3</v>
      </c>
      <c r="E889" s="136">
        <v>7.0397496980000003E-3</v>
      </c>
      <c r="F889" s="223"/>
      <c r="G889" s="136">
        <v>-2.6678523789999999E-2</v>
      </c>
      <c r="H889" s="136">
        <v>2.9546065E-3</v>
      </c>
      <c r="I889" s="136">
        <v>2.4353120240000001E-3</v>
      </c>
      <c r="J889" s="223"/>
      <c r="K889" s="136">
        <v>-2.916006339E-3</v>
      </c>
      <c r="L889" s="136">
        <v>4.6973803070000002E-3</v>
      </c>
      <c r="M889" s="136">
        <v>1.6371294599999999E-2</v>
      </c>
      <c r="N889" s="133"/>
      <c r="O889" s="40">
        <v>-1.786404016994968E-2</v>
      </c>
      <c r="P889" s="40">
        <v>-7.6317085179713586E-3</v>
      </c>
      <c r="Q889" s="40">
        <v>1.2864493996569469E-2</v>
      </c>
      <c r="S889" s="136">
        <v>-3.7693177529999998E-4</v>
      </c>
      <c r="T889" s="136">
        <v>2.8751905899999999E-2</v>
      </c>
      <c r="U889" s="136">
        <v>-2.1271913739999999E-2</v>
      </c>
    </row>
    <row r="890" spans="3:21" ht="16.2" thickBot="1" x14ac:dyDescent="0.35">
      <c r="C890" s="136">
        <v>-6.5603405550000004E-3</v>
      </c>
      <c r="D890" s="136">
        <v>-7.0611495549999996E-4</v>
      </c>
      <c r="E890" s="136">
        <v>-7.0611495549999996E-4</v>
      </c>
      <c r="F890" s="223"/>
      <c r="G890" s="136">
        <v>-2.6267702150000001E-3</v>
      </c>
      <c r="H890" s="136">
        <v>-2.678093198E-3</v>
      </c>
      <c r="I890" s="136">
        <v>3.6440935320000002E-3</v>
      </c>
      <c r="J890" s="223"/>
      <c r="K890" s="136">
        <v>1.9073049780000001E-3</v>
      </c>
      <c r="L890" s="136">
        <v>1.798237727E-3</v>
      </c>
      <c r="M890" s="136">
        <v>2.111189303E-3</v>
      </c>
      <c r="N890" s="133"/>
      <c r="O890" s="40">
        <v>3.1658637302133447E-2</v>
      </c>
      <c r="P890" s="40">
        <v>-3.4730836020839344E-3</v>
      </c>
      <c r="Q890" s="40">
        <v>-6.7739204064352007E-3</v>
      </c>
      <c r="S890" s="136">
        <v>1.5082956260000001E-3</v>
      </c>
      <c r="T890" s="136">
        <v>-1.270378996E-2</v>
      </c>
      <c r="U890" s="136">
        <v>7.4945664389999998E-3</v>
      </c>
    </row>
    <row r="891" spans="3:21" ht="16.2" thickBot="1" x14ac:dyDescent="0.35">
      <c r="C891" s="136">
        <v>2.0075135010000002E-2</v>
      </c>
      <c r="D891" s="136">
        <v>-2.2611645000000001E-3</v>
      </c>
      <c r="E891" s="136">
        <v>-2.2611645000000001E-3</v>
      </c>
      <c r="F891" s="223"/>
      <c r="G891" s="136">
        <v>-1.90083591E-2</v>
      </c>
      <c r="H891" s="136">
        <v>2.0408163270000002E-2</v>
      </c>
      <c r="I891" s="136">
        <v>9.9848714070000007E-3</v>
      </c>
      <c r="J891" s="223"/>
      <c r="K891" s="136">
        <v>-6.7897709249999999E-3</v>
      </c>
      <c r="L891" s="136">
        <v>-9.2742176749999999E-3</v>
      </c>
      <c r="M891" s="136">
        <v>-3.6126716599999997E-2</v>
      </c>
      <c r="N891" s="133"/>
      <c r="O891" s="40">
        <v>-3.8120651863133859E-4</v>
      </c>
      <c r="P891" s="40">
        <v>7.3686830968384423E-2</v>
      </c>
      <c r="Q891" s="40">
        <v>1.7902813299232809E-2</v>
      </c>
      <c r="S891" s="136">
        <v>6.1935240959999999E-2</v>
      </c>
      <c r="T891" s="136">
        <v>1.715633712E-3</v>
      </c>
      <c r="U891" s="136">
        <v>-3.3102730050000001E-2</v>
      </c>
    </row>
    <row r="892" spans="3:21" ht="16.2" thickBot="1" x14ac:dyDescent="0.35">
      <c r="C892" s="136">
        <v>-1.6572678099999998E-2</v>
      </c>
      <c r="D892" s="136">
        <v>7.3654390929999997E-3</v>
      </c>
      <c r="E892" s="136">
        <v>7.3654390929999997E-3</v>
      </c>
      <c r="F892" s="223"/>
      <c r="G892" s="136">
        <v>8.9412863309999993E-2</v>
      </c>
      <c r="H892" s="136">
        <v>1.7368421049999999E-2</v>
      </c>
      <c r="I892" s="136">
        <v>-1.048532055E-2</v>
      </c>
      <c r="J892" s="223"/>
      <c r="K892" s="136">
        <v>1.2011244569999999E-2</v>
      </c>
      <c r="L892" s="136">
        <v>-1.7514192540000001E-2</v>
      </c>
      <c r="M892" s="136">
        <v>-1.9428478910000001E-3</v>
      </c>
      <c r="N892" s="133"/>
      <c r="O892" s="40">
        <v>2.3405472399656738E-2</v>
      </c>
      <c r="P892" s="40">
        <v>-2.5272432181776106E-2</v>
      </c>
      <c r="Q892" s="40">
        <v>2.0938023450586263E-3</v>
      </c>
      <c r="S892" s="136">
        <v>1.2763694379999999E-2</v>
      </c>
      <c r="T892" s="136">
        <v>4.9239991440000004E-3</v>
      </c>
      <c r="U892" s="136">
        <v>-1.230958609E-3</v>
      </c>
    </row>
    <row r="893" spans="3:21" ht="16.2" thickBot="1" x14ac:dyDescent="0.35">
      <c r="C893" s="136">
        <v>4.3592744290000002E-3</v>
      </c>
      <c r="D893" s="136">
        <v>6.8897637799999996E-3</v>
      </c>
      <c r="E893" s="136">
        <v>6.8897637799999996E-3</v>
      </c>
      <c r="F893" s="223"/>
      <c r="G893" s="136">
        <v>-8.3574413369999993E-3</v>
      </c>
      <c r="H893" s="136">
        <v>-5.1733057420000003E-4</v>
      </c>
      <c r="I893" s="136">
        <v>4.2991220099999998E-2</v>
      </c>
      <c r="J893" s="223"/>
      <c r="K893" s="136">
        <v>5.3661616159999996E-3</v>
      </c>
      <c r="L893" s="136">
        <v>8.3599704940000002E-3</v>
      </c>
      <c r="M893" s="136">
        <v>2.660394193E-2</v>
      </c>
      <c r="N893" s="133"/>
      <c r="O893" s="40">
        <v>-1.215706367320318E-2</v>
      </c>
      <c r="P893" s="40">
        <v>-7.8496669838248202E-3</v>
      </c>
      <c r="Q893" s="40">
        <v>-5.0146259924781318E-3</v>
      </c>
      <c r="S893" s="136">
        <v>2.4505513739999998E-3</v>
      </c>
      <c r="T893" s="136">
        <v>-7.4563272260000004E-3</v>
      </c>
      <c r="U893" s="136">
        <v>3.7898628869999999E-2</v>
      </c>
    </row>
    <row r="894" spans="3:21" ht="16.2" thickBot="1" x14ac:dyDescent="0.35">
      <c r="C894" s="136">
        <v>-5.418159574E-3</v>
      </c>
      <c r="D894" s="136">
        <v>-4.3988269789999998E-3</v>
      </c>
      <c r="E894" s="136">
        <v>-4.3988269789999998E-3</v>
      </c>
      <c r="F894" s="223"/>
      <c r="G894" s="136">
        <v>-2.6688276609999999E-2</v>
      </c>
      <c r="H894" s="136">
        <v>1.1128364389999999E-2</v>
      </c>
      <c r="I894" s="136">
        <v>8.7082728589999998E-4</v>
      </c>
      <c r="J894" s="223"/>
      <c r="K894" s="136">
        <v>6.2794348510000002E-5</v>
      </c>
      <c r="L894" s="136">
        <v>9.1441111919999991E-3</v>
      </c>
      <c r="M894" s="136">
        <v>3.428932606E-2</v>
      </c>
      <c r="N894" s="133"/>
      <c r="O894" s="40">
        <v>-1.4617125612976234E-2</v>
      </c>
      <c r="P894" s="40">
        <v>4.2675617357947622E-2</v>
      </c>
      <c r="Q894" s="40">
        <v>5.0398992020160311E-3</v>
      </c>
      <c r="S894" s="136">
        <v>5.5875676619999998E-3</v>
      </c>
      <c r="T894" s="136">
        <v>-1.438076841E-2</v>
      </c>
      <c r="U894" s="136">
        <v>1.944485676E-2</v>
      </c>
    </row>
    <row r="895" spans="3:21" ht="16.2" thickBot="1" x14ac:dyDescent="0.35">
      <c r="C895" s="136">
        <v>9.0794599190000002E-4</v>
      </c>
      <c r="D895" s="136">
        <v>-3.5065572619999998E-3</v>
      </c>
      <c r="E895" s="136">
        <v>-3.5065572619999998E-3</v>
      </c>
      <c r="F895" s="223"/>
      <c r="G895" s="136">
        <v>5.7726465359999998E-3</v>
      </c>
      <c r="H895" s="136">
        <v>-1.3565395439999999E-2</v>
      </c>
      <c r="I895" s="136">
        <v>-1.5371229700000001E-2</v>
      </c>
      <c r="J895" s="223"/>
      <c r="K895" s="136">
        <v>2.0720833859999999E-3</v>
      </c>
      <c r="L895" s="136">
        <v>2.5975595019999999E-3</v>
      </c>
      <c r="M895" s="136">
        <v>-4.6596898630000003E-3</v>
      </c>
      <c r="N895" s="133"/>
      <c r="O895" s="40">
        <v>-2.4356397741410702E-2</v>
      </c>
      <c r="P895" s="40">
        <v>-1.4716026672798293E-2</v>
      </c>
      <c r="Q895" s="40">
        <v>3.3430839949853026E-3</v>
      </c>
      <c r="S895" s="136">
        <v>7.2061121719999996E-2</v>
      </c>
      <c r="T895" s="136">
        <v>1.197735192E-2</v>
      </c>
      <c r="U895" s="136">
        <v>-1.3832265579999999E-2</v>
      </c>
    </row>
    <row r="896" spans="3:21" ht="16.2" thickBot="1" x14ac:dyDescent="0.35">
      <c r="C896" s="136">
        <v>-9.3638438579999998E-4</v>
      </c>
      <c r="D896" s="136">
        <v>6.4818073049999994E-2</v>
      </c>
      <c r="E896" s="136">
        <v>6.4818073049999994E-2</v>
      </c>
      <c r="F896" s="223"/>
      <c r="G896" s="136">
        <v>9.3818984550000008E-3</v>
      </c>
      <c r="H896" s="136">
        <v>1.6606123510000001E-2</v>
      </c>
      <c r="I896" s="136">
        <v>-5.0073637700000003E-3</v>
      </c>
      <c r="J896" s="223"/>
      <c r="K896" s="136">
        <v>-1.7858261800000001E-2</v>
      </c>
      <c r="L896" s="136">
        <v>-1.909983732E-2</v>
      </c>
      <c r="M896" s="136">
        <v>-8.8257866460000004E-3</v>
      </c>
      <c r="N896" s="133"/>
      <c r="O896" s="40">
        <v>-4.9536514787386025E-3</v>
      </c>
      <c r="P896" s="40">
        <v>5.8343057176196032E-3</v>
      </c>
      <c r="Q896" s="40">
        <v>7.913369429404439E-3</v>
      </c>
      <c r="S896" s="136">
        <v>1.1661807579999999E-2</v>
      </c>
      <c r="T896" s="136">
        <v>6.8861631160000002E-3</v>
      </c>
      <c r="U896" s="136">
        <v>8.0466558389999995E-3</v>
      </c>
    </row>
    <row r="897" spans="3:21" ht="16.2" thickBot="1" x14ac:dyDescent="0.35">
      <c r="C897" s="136">
        <v>-1.3355983829999999E-2</v>
      </c>
      <c r="D897" s="136">
        <v>-2.9742233969999999E-3</v>
      </c>
      <c r="E897" s="136">
        <v>-2.9742233969999999E-3</v>
      </c>
      <c r="F897" s="223"/>
      <c r="G897" s="136">
        <v>-8.7479496989999997E-4</v>
      </c>
      <c r="H897" s="136">
        <v>-5.1046452270000001E-4</v>
      </c>
      <c r="I897" s="136">
        <v>-5.0325636469999999E-3</v>
      </c>
      <c r="J897" s="223"/>
      <c r="K897" s="136">
        <v>1.001658798E-2</v>
      </c>
      <c r="L897" s="136">
        <v>1.283783784E-2</v>
      </c>
      <c r="M897" s="136">
        <v>-1.161440186E-3</v>
      </c>
      <c r="N897" s="133"/>
      <c r="O897" s="40">
        <v>1.2815457413249324E-2</v>
      </c>
      <c r="P897" s="40">
        <v>-3.2482598607888103E-3</v>
      </c>
      <c r="Q897" s="40">
        <v>2.5206611570247912E-2</v>
      </c>
      <c r="S897" s="136">
        <v>3.8904899139999997E-2</v>
      </c>
      <c r="T897" s="136">
        <v>6.1765334470000002E-2</v>
      </c>
      <c r="U897" s="136">
        <v>1.069205419E-2</v>
      </c>
    </row>
    <row r="898" spans="3:21" ht="16.2" thickBot="1" x14ac:dyDescent="0.35">
      <c r="C898" s="136">
        <v>1.326960755E-2</v>
      </c>
      <c r="D898" s="136">
        <v>-1.3523367580000001E-2</v>
      </c>
      <c r="E898" s="136">
        <v>-1.3523367580000001E-2</v>
      </c>
      <c r="F898" s="223"/>
      <c r="G898" s="136">
        <v>7.880048156E-3</v>
      </c>
      <c r="H898" s="136">
        <v>1.8896833500000002E-2</v>
      </c>
      <c r="I898" s="136">
        <v>3.2133293659999999E-2</v>
      </c>
      <c r="J898" s="223"/>
      <c r="K898" s="136">
        <v>2.6530225510000001E-3</v>
      </c>
      <c r="L898" s="136">
        <v>-3.9420219540000001E-3</v>
      </c>
      <c r="M898" s="136">
        <v>-1.0852713179999999E-2</v>
      </c>
      <c r="N898" s="133"/>
      <c r="O898" s="40">
        <v>-1.4794627214327472E-2</v>
      </c>
      <c r="P898" s="40">
        <v>2.6769087523277467E-2</v>
      </c>
      <c r="Q898" s="40">
        <v>5.2398226521564346E-3</v>
      </c>
      <c r="S898" s="136">
        <v>8.0135614120000007E-3</v>
      </c>
      <c r="T898" s="136">
        <v>-2.194041868E-2</v>
      </c>
      <c r="U898" s="136">
        <v>2.753423665E-3</v>
      </c>
    </row>
    <row r="899" spans="3:21" ht="16.2" thickBot="1" x14ac:dyDescent="0.35">
      <c r="C899" s="136">
        <v>-5.2734889989999997E-4</v>
      </c>
      <c r="D899" s="136">
        <v>1.5926349039999999E-2</v>
      </c>
      <c r="E899" s="136">
        <v>1.5926349039999999E-2</v>
      </c>
      <c r="F899" s="223"/>
      <c r="G899" s="136">
        <v>-2.2043652949999999E-2</v>
      </c>
      <c r="H899" s="136">
        <v>1.1528822060000001E-2</v>
      </c>
      <c r="I899" s="136">
        <v>-1.6142980689999999E-2</v>
      </c>
      <c r="J899" s="223"/>
      <c r="K899" s="136">
        <v>-9.3240093239999999E-3</v>
      </c>
      <c r="L899" s="136">
        <v>4.5664880660000002E-3</v>
      </c>
      <c r="M899" s="136">
        <v>-4.310344828E-3</v>
      </c>
      <c r="N899" s="133"/>
      <c r="O899" s="40">
        <v>1.0916814858723527E-2</v>
      </c>
      <c r="P899" s="40">
        <v>4.783495805939688E-2</v>
      </c>
      <c r="Q899" s="40">
        <v>4.0096230954290296E-3</v>
      </c>
      <c r="S899" s="136">
        <v>-1.972175508E-2</v>
      </c>
      <c r="T899" s="136">
        <v>4.2601358300000003E-2</v>
      </c>
      <c r="U899" s="136">
        <v>-1.358479659E-2</v>
      </c>
    </row>
    <row r="900" spans="3:21" ht="16.2" thickBot="1" x14ac:dyDescent="0.35">
      <c r="C900" s="136">
        <v>1.008354096E-2</v>
      </c>
      <c r="D900" s="136">
        <v>-4.5640957800000001E-3</v>
      </c>
      <c r="E900" s="136">
        <v>-4.5640957800000001E-3</v>
      </c>
      <c r="F900" s="223"/>
      <c r="G900" s="136">
        <v>2.1319120590000001E-2</v>
      </c>
      <c r="H900" s="136">
        <v>-2.7006937559999999E-2</v>
      </c>
      <c r="I900" s="136">
        <v>-2.7541752119999999E-2</v>
      </c>
      <c r="J900" s="223"/>
      <c r="K900" s="136">
        <v>4.8330683619999997E-3</v>
      </c>
      <c r="L900" s="136">
        <v>4.1214619070000002E-3</v>
      </c>
      <c r="M900" s="136">
        <v>-1.133412043E-2</v>
      </c>
      <c r="N900" s="133"/>
      <c r="O900" s="40">
        <v>5.3261666259467825E-3</v>
      </c>
      <c r="P900" s="40">
        <v>9.5196884465600044E-3</v>
      </c>
      <c r="Q900" s="40">
        <v>-6.7891373801917615E-3</v>
      </c>
      <c r="S900" s="136">
        <v>3.7585776670000001E-2</v>
      </c>
      <c r="T900" s="136">
        <v>1.6383734699999999E-2</v>
      </c>
      <c r="U900" s="136">
        <v>-1.230679071E-2</v>
      </c>
    </row>
    <row r="901" spans="3:21" ht="16.2" thickBot="1" x14ac:dyDescent="0.35">
      <c r="C901" s="136">
        <v>-9.0832583649999993E-3</v>
      </c>
      <c r="D901" s="136">
        <v>3.973685959E-2</v>
      </c>
      <c r="E901" s="136">
        <v>3.973685959E-2</v>
      </c>
      <c r="F901" s="223"/>
      <c r="G901" s="136">
        <v>-2.3918243099999999E-3</v>
      </c>
      <c r="H901" s="136">
        <v>7.6394194039999998E-3</v>
      </c>
      <c r="I901" s="136">
        <v>5.122024706E-3</v>
      </c>
      <c r="J901" s="223"/>
      <c r="K901" s="136">
        <v>-7.7210303150000003E-3</v>
      </c>
      <c r="L901" s="136">
        <v>1.8470453309999999E-2</v>
      </c>
      <c r="M901" s="136">
        <v>-0.15826765379999999</v>
      </c>
      <c r="N901" s="133"/>
      <c r="O901" s="40">
        <v>1.8955963837853602E-2</v>
      </c>
      <c r="P901" s="40">
        <v>3.0647235319331233E-2</v>
      </c>
      <c r="Q901" s="40">
        <v>1.5279453156413396E-2</v>
      </c>
      <c r="S901" s="136">
        <v>1.352773185E-2</v>
      </c>
      <c r="T901" s="136">
        <v>-1.0487473299999999E-2</v>
      </c>
      <c r="U901" s="136">
        <v>1.41659868E-2</v>
      </c>
    </row>
    <row r="902" spans="3:21" ht="16.2" thickBot="1" x14ac:dyDescent="0.35">
      <c r="C902" s="136">
        <v>-1.200726293E-3</v>
      </c>
      <c r="D902" s="136">
        <v>-1.2398542849999999E-2</v>
      </c>
      <c r="E902" s="136">
        <v>-1.2398542849999999E-2</v>
      </c>
      <c r="F902" s="223"/>
      <c r="G902" s="136">
        <v>4.0540540540000003E-2</v>
      </c>
      <c r="H902" s="136">
        <v>-3.3611321710000003E-2</v>
      </c>
      <c r="I902" s="136">
        <v>-1.4688249400000001E-2</v>
      </c>
      <c r="J902" s="223"/>
      <c r="K902" s="136">
        <v>-3.635435933E-3</v>
      </c>
      <c r="L902" s="136">
        <v>5.0376340899999997E-3</v>
      </c>
      <c r="M902" s="136">
        <v>-3.4332734320000002E-2</v>
      </c>
      <c r="N902" s="133"/>
      <c r="O902" s="40">
        <v>5.6811677160847118E-2</v>
      </c>
      <c r="P902" s="40">
        <v>-9.56539821168635E-3</v>
      </c>
      <c r="Q902" s="40">
        <v>-1.1881188118812332E-3</v>
      </c>
      <c r="S902" s="136">
        <v>-9.0464185080000002E-3</v>
      </c>
      <c r="T902" s="136">
        <v>-1.8253189400000001E-2</v>
      </c>
      <c r="U902" s="136">
        <v>0.10706450200000001</v>
      </c>
    </row>
    <row r="903" spans="3:21" ht="16.2" thickBot="1" x14ac:dyDescent="0.35">
      <c r="C903" s="136">
        <v>7.2130186190000004E-3</v>
      </c>
      <c r="D903" s="136">
        <v>7.7654824310000004E-4</v>
      </c>
      <c r="E903" s="136">
        <v>7.7654824310000004E-4</v>
      </c>
      <c r="F903" s="223"/>
      <c r="G903" s="136">
        <v>7.4989526599999995E-2</v>
      </c>
      <c r="H903" s="136">
        <v>-1.0460251049999999E-3</v>
      </c>
      <c r="I903" s="136">
        <v>-1.399452388E-2</v>
      </c>
      <c r="J903" s="223"/>
      <c r="K903" s="136">
        <v>-1.465881449E-2</v>
      </c>
      <c r="L903" s="136">
        <v>-1.521405826E-2</v>
      </c>
      <c r="M903" s="136">
        <v>4.2115572969999996E-3</v>
      </c>
      <c r="N903" s="133"/>
      <c r="O903" s="40">
        <v>-1.5752651771609158E-2</v>
      </c>
      <c r="P903" s="40">
        <v>-2.0995171110644553E-2</v>
      </c>
      <c r="Q903" s="40">
        <v>4.7581284694687438E-3</v>
      </c>
      <c r="S903" s="136">
        <v>5.2379527089999999E-3</v>
      </c>
      <c r="T903" s="136">
        <v>-2.5989604160000001E-3</v>
      </c>
      <c r="U903" s="136">
        <v>-2.6423569820000002E-3</v>
      </c>
    </row>
    <row r="904" spans="3:21" ht="16.2" thickBot="1" x14ac:dyDescent="0.35">
      <c r="C904" s="136">
        <v>3.609793019E-3</v>
      </c>
      <c r="D904" s="136">
        <v>-8.0181053990000008E-3</v>
      </c>
      <c r="E904" s="136">
        <v>-8.0181053990000008E-3</v>
      </c>
      <c r="F904" s="223"/>
      <c r="G904" s="136">
        <v>-1.8219017930000001E-2</v>
      </c>
      <c r="H904" s="136">
        <v>-1.8324607330000001E-3</v>
      </c>
      <c r="I904" s="136">
        <v>-3.394014193E-3</v>
      </c>
      <c r="J904" s="223"/>
      <c r="K904" s="136">
        <v>-1.0459299680000001E-2</v>
      </c>
      <c r="L904" s="136">
        <v>-1.19760479E-2</v>
      </c>
      <c r="M904" s="136">
        <v>1.9799083200000001E-2</v>
      </c>
      <c r="N904" s="133"/>
      <c r="O904" s="40">
        <v>-9.1717875813996156E-4</v>
      </c>
      <c r="P904" s="40">
        <v>-2.3589963542784104E-3</v>
      </c>
      <c r="Q904" s="40">
        <v>-5.9194948697711127E-3</v>
      </c>
      <c r="S904" s="136">
        <v>-4.3025160040000003E-2</v>
      </c>
      <c r="T904" s="136">
        <v>-1.182601724E-2</v>
      </c>
      <c r="U904" s="136">
        <v>2.033381905E-2</v>
      </c>
    </row>
    <row r="905" spans="3:21" ht="16.2" thickBot="1" x14ac:dyDescent="0.35">
      <c r="C905" s="136">
        <v>-2.3350253809999999E-2</v>
      </c>
      <c r="D905" s="136">
        <v>-1.2254742190000001E-2</v>
      </c>
      <c r="E905" s="136">
        <v>-1.2254742190000001E-2</v>
      </c>
      <c r="F905" s="223"/>
      <c r="G905" s="136">
        <v>-1.5282326089999999E-2</v>
      </c>
      <c r="H905" s="136">
        <v>-9.4413847359999994E-3</v>
      </c>
      <c r="I905" s="136">
        <v>6.5015479880000003E-3</v>
      </c>
      <c r="J905" s="223"/>
      <c r="K905" s="136">
        <v>2.6260504200000001E-3</v>
      </c>
      <c r="L905" s="136">
        <v>-5.5151515150000004E-3</v>
      </c>
      <c r="M905" s="136">
        <v>-1.9127773530000001E-4</v>
      </c>
      <c r="N905" s="133"/>
      <c r="O905" s="40">
        <v>1.3908014321123742E-2</v>
      </c>
      <c r="P905" s="40">
        <v>1.1392949269131581E-2</v>
      </c>
      <c r="Q905" s="40">
        <v>7.1456927352123176E-3</v>
      </c>
      <c r="S905" s="136">
        <v>7.4673304289999999E-3</v>
      </c>
      <c r="T905" s="136">
        <v>2.3326572010000001E-2</v>
      </c>
      <c r="U905" s="136">
        <v>-1.402142162E-2</v>
      </c>
    </row>
    <row r="906" spans="3:21" ht="16.2" thickBot="1" x14ac:dyDescent="0.35">
      <c r="C906" s="136">
        <v>1.7641817640000002E-2</v>
      </c>
      <c r="D906" s="136">
        <v>-6.5993532629999999E-3</v>
      </c>
      <c r="E906" s="136">
        <v>-6.5993532629999999E-3</v>
      </c>
      <c r="F906" s="223"/>
      <c r="G906" s="136">
        <v>-9.5737176260000008E-3</v>
      </c>
      <c r="H906" s="136">
        <v>2.7005559969999999E-2</v>
      </c>
      <c r="I906" s="136">
        <v>-2.368501999E-2</v>
      </c>
      <c r="J906" s="223"/>
      <c r="K906" s="136">
        <v>-3.5358826610000001E-3</v>
      </c>
      <c r="L906" s="136">
        <v>-6.0942165880000003E-5</v>
      </c>
      <c r="M906" s="136">
        <v>2.9175435239999999E-2</v>
      </c>
      <c r="N906" s="133"/>
      <c r="O906" s="40">
        <v>-1.1317850513830413E-2</v>
      </c>
      <c r="P906" s="40">
        <v>9.7768331562168385E-3</v>
      </c>
      <c r="Q906" s="40">
        <v>7.0949940875049723E-3</v>
      </c>
      <c r="S906" s="136">
        <v>3.5515750460000002E-2</v>
      </c>
      <c r="T906" s="136">
        <v>9.1179385530000007E-3</v>
      </c>
      <c r="U906" s="136">
        <v>4.4637566660000003E-2</v>
      </c>
    </row>
    <row r="907" spans="3:21" ht="16.2" thickBot="1" x14ac:dyDescent="0.35">
      <c r="C907" s="136">
        <v>-4.4653280409999996E-3</v>
      </c>
      <c r="D907" s="136">
        <v>2.1922540360000001E-3</v>
      </c>
      <c r="E907" s="136">
        <v>2.1922540360000001E-3</v>
      </c>
      <c r="F907" s="223"/>
      <c r="G907" s="136">
        <v>-3.1542531539999999E-3</v>
      </c>
      <c r="H907" s="136">
        <v>-1.005413766E-2</v>
      </c>
      <c r="I907" s="136">
        <v>1.9218651539999999E-2</v>
      </c>
      <c r="J907" s="223"/>
      <c r="K907" s="136">
        <v>1.3668024710000001E-2</v>
      </c>
      <c r="L907" s="136">
        <v>9.2028278890000006E-3</v>
      </c>
      <c r="M907" s="136">
        <v>3.5969885680000001E-2</v>
      </c>
      <c r="N907" s="133"/>
      <c r="O907" s="40">
        <v>1.0073721324236458E-2</v>
      </c>
      <c r="P907" s="40">
        <v>3.7886760681960733E-3</v>
      </c>
      <c r="Q907" s="40">
        <v>1.1741682974560131E-3</v>
      </c>
      <c r="S907" s="136">
        <v>-1.386817775E-2</v>
      </c>
      <c r="T907" s="136">
        <v>-1.7874680810000002E-2</v>
      </c>
      <c r="U907" s="136">
        <v>2.1428121259999999E-3</v>
      </c>
    </row>
    <row r="908" spans="3:21" ht="16.2" thickBot="1" x14ac:dyDescent="0.35">
      <c r="C908" s="136">
        <v>-2.679487555E-2</v>
      </c>
      <c r="D908" s="136">
        <v>-4.5737770120000002E-3</v>
      </c>
      <c r="E908" s="136">
        <v>-4.5737770120000002E-3</v>
      </c>
      <c r="F908" s="223"/>
      <c r="G908" s="136">
        <v>4.1237113399999997E-2</v>
      </c>
      <c r="H908" s="136">
        <v>1.5364583330000001E-2</v>
      </c>
      <c r="I908" s="136">
        <v>-6.8006182380000004E-3</v>
      </c>
      <c r="J908" s="223"/>
      <c r="K908" s="136">
        <v>-1.555814858E-3</v>
      </c>
      <c r="L908" s="136">
        <v>9.1189081469999992E-3</v>
      </c>
      <c r="M908" s="136">
        <v>-1.435492553E-3</v>
      </c>
      <c r="N908" s="133"/>
      <c r="O908" s="40">
        <v>-1.0109252459313741E-2</v>
      </c>
      <c r="P908" s="40">
        <v>4.8228140071294012E-3</v>
      </c>
      <c r="Q908" s="40">
        <v>1.6419077404222004E-2</v>
      </c>
      <c r="S908" s="136">
        <v>7.1072130650000004E-3</v>
      </c>
      <c r="T908" s="136">
        <v>-8.0000000000000002E-3</v>
      </c>
      <c r="U908" s="136">
        <v>1.326960569E-2</v>
      </c>
    </row>
    <row r="909" spans="3:21" ht="16.2" thickBot="1" x14ac:dyDescent="0.35">
      <c r="C909" s="136">
        <v>1.807392234E-3</v>
      </c>
      <c r="D909" s="136">
        <v>2.9300126520000001E-3</v>
      </c>
      <c r="E909" s="136">
        <v>2.9300126520000001E-3</v>
      </c>
      <c r="F909" s="223"/>
      <c r="G909" s="136">
        <v>-1.764532889E-3</v>
      </c>
      <c r="H909" s="136">
        <v>-2.0518081559999998E-3</v>
      </c>
      <c r="I909" s="136">
        <v>1.0270774979999999E-2</v>
      </c>
      <c r="J909" s="223"/>
      <c r="K909" s="136">
        <v>4.155304506E-3</v>
      </c>
      <c r="L909" s="136">
        <v>2.8126870139999999E-3</v>
      </c>
      <c r="M909" s="136">
        <v>-2.964959569E-3</v>
      </c>
      <c r="N909" s="133"/>
      <c r="O909" s="40">
        <v>5.9488917384136336E-2</v>
      </c>
      <c r="P909" s="40">
        <v>1.9824707846410685E-2</v>
      </c>
      <c r="Q909" s="40">
        <v>7.6923076923076927E-3</v>
      </c>
      <c r="S909" s="136">
        <v>-5.8558558560000001E-3</v>
      </c>
      <c r="T909" s="136">
        <v>2.5403225809999999E-2</v>
      </c>
      <c r="U909" s="136">
        <v>5.0211022840000001E-2</v>
      </c>
    </row>
    <row r="910" spans="3:21" ht="16.2" thickBot="1" x14ac:dyDescent="0.35">
      <c r="C910" s="136">
        <v>9.5618967440000008E-3</v>
      </c>
      <c r="D910" s="136">
        <v>-5.8429055180000003E-3</v>
      </c>
      <c r="E910" s="136">
        <v>-5.8429055180000003E-3</v>
      </c>
      <c r="F910" s="223"/>
      <c r="G910" s="136">
        <v>-2.867524305E-2</v>
      </c>
      <c r="H910" s="136">
        <v>3.855050116E-2</v>
      </c>
      <c r="I910" s="136">
        <v>4.9291435610000003E-3</v>
      </c>
      <c r="J910" s="223"/>
      <c r="K910" s="136">
        <v>-7.8882710459999995E-3</v>
      </c>
      <c r="L910" s="136">
        <v>-6.38539118E-3</v>
      </c>
      <c r="M910" s="136">
        <v>1.0723619E-2</v>
      </c>
      <c r="N910" s="133"/>
      <c r="O910" s="40">
        <v>-9.0339312729630829E-3</v>
      </c>
      <c r="P910" s="40">
        <v>3.1716799672600778E-2</v>
      </c>
      <c r="Q910" s="40">
        <v>4.580152671755682E-3</v>
      </c>
      <c r="S910" s="136">
        <v>3.4737954990000002E-3</v>
      </c>
      <c r="T910" s="136">
        <v>8.2579630360000003E-2</v>
      </c>
      <c r="U910" s="136">
        <v>2.5294013359999999E-2</v>
      </c>
    </row>
    <row r="911" spans="3:21" ht="16.2" thickBot="1" x14ac:dyDescent="0.35">
      <c r="C911" s="136">
        <v>-5.8376768429999996E-3</v>
      </c>
      <c r="D911" s="136">
        <v>-4.073999866E-3</v>
      </c>
      <c r="E911" s="136">
        <v>-4.073999866E-3</v>
      </c>
      <c r="F911" s="223"/>
      <c r="G911" s="136">
        <v>-2.022040239E-4</v>
      </c>
      <c r="H911" s="136">
        <v>0</v>
      </c>
      <c r="I911" s="136">
        <v>-1.134273452E-2</v>
      </c>
      <c r="J911" s="223"/>
      <c r="K911" s="136">
        <v>-1.3034410840000001E-4</v>
      </c>
      <c r="L911" s="136">
        <v>1.507507508E-2</v>
      </c>
      <c r="M911" s="136">
        <v>-3.7713980029999997E-2</v>
      </c>
      <c r="N911" s="133"/>
      <c r="O911" s="40">
        <v>-4.1437669022071017E-3</v>
      </c>
      <c r="P911" s="40">
        <v>9.1233637445458596E-3</v>
      </c>
      <c r="Q911" s="40">
        <v>1.8996960486322189E-3</v>
      </c>
      <c r="S911" s="136">
        <v>1.3696568330000001E-2</v>
      </c>
      <c r="T911" s="136">
        <v>3.4507809660000001E-3</v>
      </c>
      <c r="U911" s="136">
        <v>9.9141160869999998E-3</v>
      </c>
    </row>
    <row r="912" spans="3:21" ht="16.2" thickBot="1" x14ac:dyDescent="0.35">
      <c r="C912" s="136">
        <v>2.2589053000000001E-2</v>
      </c>
      <c r="D912" s="136">
        <v>3.0177038630000001E-3</v>
      </c>
      <c r="E912" s="136">
        <v>3.0177038630000001E-3</v>
      </c>
      <c r="F912" s="223"/>
      <c r="G912" s="136">
        <v>1.1629082820000001E-2</v>
      </c>
      <c r="H912" s="136">
        <v>-4.9492699829999998E-4</v>
      </c>
      <c r="I912" s="136">
        <v>3.0077519380000001E-2</v>
      </c>
      <c r="J912" s="223"/>
      <c r="K912" s="136">
        <v>-3.259027506E-3</v>
      </c>
      <c r="L912" s="136">
        <v>2.4850600560000002E-2</v>
      </c>
      <c r="M912" s="136">
        <v>1.7233392010000001E-2</v>
      </c>
      <c r="N912" s="133"/>
      <c r="O912" s="40">
        <v>-2.6280057816123215E-4</v>
      </c>
      <c r="P912" s="40">
        <v>1.5526729559748494E-2</v>
      </c>
      <c r="Q912" s="40">
        <v>-1.4031095942358698E-2</v>
      </c>
      <c r="S912" s="136">
        <v>-2.524127691E-3</v>
      </c>
      <c r="T912" s="136">
        <v>-1.194570136E-2</v>
      </c>
      <c r="U912" s="136">
        <v>-8.1045602420000001E-3</v>
      </c>
    </row>
    <row r="913" spans="3:21" ht="16.2" thickBot="1" x14ac:dyDescent="0.35">
      <c r="C913" s="136">
        <v>-6.9141300209999996E-3</v>
      </c>
      <c r="D913" s="136">
        <v>6.2311960950000002E-2</v>
      </c>
      <c r="E913" s="136">
        <v>6.2311960950000002E-2</v>
      </c>
      <c r="F913" s="223"/>
      <c r="G913" s="136">
        <v>1.3194722109999999E-2</v>
      </c>
      <c r="H913" s="136">
        <v>-1.5102748209999999E-2</v>
      </c>
      <c r="I913" s="136">
        <v>-1.324503311E-2</v>
      </c>
      <c r="J913" s="223"/>
      <c r="K913" s="136">
        <v>-4.5775568919999999E-3</v>
      </c>
      <c r="L913" s="136">
        <v>-1.223947809E-2</v>
      </c>
      <c r="M913" s="136">
        <v>-2.3135076050000002E-2</v>
      </c>
      <c r="N913" s="133"/>
      <c r="O913" s="40">
        <v>-1.7787513691128107E-2</v>
      </c>
      <c r="P913" s="40">
        <v>-3.8707180181923742E-3</v>
      </c>
      <c r="Q913" s="40">
        <v>-6.1538461538462414E-3</v>
      </c>
      <c r="S913" s="136">
        <v>1.8755582020000001E-2</v>
      </c>
      <c r="T913" s="136">
        <v>-4.0300421320000002E-2</v>
      </c>
      <c r="U913" s="136">
        <v>-2.7562000119999999E-2</v>
      </c>
    </row>
    <row r="914" spans="3:21" ht="16.2" thickBot="1" x14ac:dyDescent="0.35">
      <c r="C914" s="136">
        <v>7.1982771339999998E-3</v>
      </c>
      <c r="D914" s="136">
        <v>-1.340550066E-2</v>
      </c>
      <c r="E914" s="136">
        <v>-1.340550066E-2</v>
      </c>
      <c r="F914" s="223"/>
      <c r="G914" s="136">
        <v>-1.0457774269999999E-2</v>
      </c>
      <c r="H914" s="136">
        <v>-1.483157366E-2</v>
      </c>
      <c r="I914" s="136">
        <v>-7.9316656499999992E-3</v>
      </c>
      <c r="J914" s="223"/>
      <c r="K914" s="136">
        <v>1.6292208650000001E-2</v>
      </c>
      <c r="L914" s="136">
        <v>-3.2731311009999999E-3</v>
      </c>
      <c r="M914" s="136">
        <v>5.3892773890000002E-2</v>
      </c>
      <c r="N914" s="133"/>
      <c r="O914" s="40">
        <v>1.5433337793835544E-2</v>
      </c>
      <c r="P914" s="40">
        <v>-3.0697493685642251E-2</v>
      </c>
      <c r="Q914" s="40">
        <v>6.5789473684212292E-3</v>
      </c>
      <c r="S914" s="136">
        <v>-5.8445353590000004E-3</v>
      </c>
      <c r="T914" s="136">
        <v>-1.1452567279999999E-2</v>
      </c>
      <c r="U914" s="136">
        <v>-2.017751479E-2</v>
      </c>
    </row>
    <row r="915" spans="3:21" ht="16.2" thickBot="1" x14ac:dyDescent="0.35">
      <c r="C915" s="136">
        <v>1.8306435079999999E-2</v>
      </c>
      <c r="D915" s="136">
        <v>-5.2947180400000002E-3</v>
      </c>
      <c r="E915" s="136">
        <v>-5.2947180400000002E-3</v>
      </c>
      <c r="F915" s="223"/>
      <c r="G915" s="136">
        <v>-5.1844466599999996E-3</v>
      </c>
      <c r="H915" s="136">
        <v>9.4411839760000001E-3</v>
      </c>
      <c r="I915" s="136">
        <v>-1.7220172200000002E-2</v>
      </c>
      <c r="J915" s="223"/>
      <c r="K915" s="136">
        <v>-3.49062702E-3</v>
      </c>
      <c r="L915" s="136">
        <v>-1.6419398349999999E-3</v>
      </c>
      <c r="M915" s="136">
        <v>1.70751128E-2</v>
      </c>
      <c r="N915" s="133"/>
      <c r="O915" s="40">
        <v>4.3575664397100734E-2</v>
      </c>
      <c r="P915" s="40">
        <v>2.7259971938264228E-2</v>
      </c>
      <c r="Q915" s="40">
        <v>3.8446751249506298E-4</v>
      </c>
      <c r="S915" s="136">
        <v>7.4955908289999996E-3</v>
      </c>
      <c r="T915" s="136">
        <v>-1.29368604E-2</v>
      </c>
      <c r="U915" s="136">
        <v>-3.3093785860000002E-2</v>
      </c>
    </row>
    <row r="916" spans="3:21" ht="16.2" thickBot="1" x14ac:dyDescent="0.35">
      <c r="C916" s="136">
        <v>-1.0642581829999999E-2</v>
      </c>
      <c r="D916" s="136">
        <v>2.026550375E-2</v>
      </c>
      <c r="E916" s="136">
        <v>2.026550375E-2</v>
      </c>
      <c r="F916" s="223"/>
      <c r="G916" s="136">
        <v>-7.5165363800000001E-3</v>
      </c>
      <c r="H916" s="136">
        <v>-1.213346815E-2</v>
      </c>
      <c r="I916" s="136">
        <v>3.4418022530000002E-3</v>
      </c>
      <c r="J916" s="223"/>
      <c r="K916" s="136">
        <v>-1.4206019719999999E-2</v>
      </c>
      <c r="L916" s="136">
        <v>1.350954479E-3</v>
      </c>
      <c r="M916" s="136">
        <v>-2.3312456509999999E-2</v>
      </c>
      <c r="N916" s="133"/>
      <c r="O916" s="40">
        <v>1.6837142736877554E-3</v>
      </c>
      <c r="P916" s="40">
        <v>-5.0536585365853613E-2</v>
      </c>
      <c r="Q916" s="40">
        <v>9.9923136049193811E-3</v>
      </c>
      <c r="S916" s="136">
        <v>3.5010940919999998E-3</v>
      </c>
      <c r="T916" s="136">
        <v>4.1471048509999997E-2</v>
      </c>
      <c r="U916" s="136">
        <v>-9.8682156019999998E-3</v>
      </c>
    </row>
    <row r="917" spans="3:21" ht="16.2" thickBot="1" x14ac:dyDescent="0.35">
      <c r="C917" s="136">
        <v>1.7356669379999998E-2</v>
      </c>
      <c r="D917" s="136">
        <v>-6.2228927019999996E-3</v>
      </c>
      <c r="E917" s="136">
        <v>-6.2228927019999996E-3</v>
      </c>
      <c r="F917" s="223"/>
      <c r="G917" s="136">
        <v>-6.5636675750000003E-3</v>
      </c>
      <c r="H917" s="136">
        <v>-1.1514841350000001E-2</v>
      </c>
      <c r="I917" s="136">
        <v>-1.2472715929999999E-3</v>
      </c>
      <c r="J917" s="223"/>
      <c r="K917" s="136">
        <v>-1.9082713690000001E-3</v>
      </c>
      <c r="L917" s="136">
        <v>4.692632567E-4</v>
      </c>
      <c r="M917" s="136">
        <v>1.8703241899999999E-3</v>
      </c>
      <c r="N917" s="133"/>
      <c r="O917" s="40">
        <v>5.1687187460605043E-3</v>
      </c>
      <c r="P917" s="40">
        <v>6.6995478832716851E-2</v>
      </c>
      <c r="Q917" s="40">
        <v>4.5662100456620568E-3</v>
      </c>
      <c r="S917" s="136">
        <v>-1.7880505889999999E-2</v>
      </c>
      <c r="T917" s="136">
        <v>-9.7670924119999999E-3</v>
      </c>
      <c r="U917" s="136">
        <v>-1.6589919889999999E-2</v>
      </c>
    </row>
    <row r="918" spans="3:21" ht="16.2" thickBot="1" x14ac:dyDescent="0.35">
      <c r="C918" s="136">
        <v>3.6407281460000003E-2</v>
      </c>
      <c r="D918" s="136">
        <v>-6.9576217580000002E-3</v>
      </c>
      <c r="E918" s="136">
        <v>-6.9576217580000002E-3</v>
      </c>
      <c r="F918" s="223"/>
      <c r="G918" s="136">
        <v>-2.866436268E-2</v>
      </c>
      <c r="H918" s="136">
        <v>1.4496505309999999E-2</v>
      </c>
      <c r="I918" s="136">
        <v>6.8685607239999998E-3</v>
      </c>
      <c r="J918" s="223"/>
      <c r="K918" s="136">
        <v>-9.7573839660000002E-3</v>
      </c>
      <c r="L918" s="136">
        <v>8.2668855529999998E-3</v>
      </c>
      <c r="M918" s="136">
        <v>-9.8675437820000007E-3</v>
      </c>
      <c r="N918" s="133"/>
      <c r="O918" s="40">
        <v>4.515050167224156E-3</v>
      </c>
      <c r="P918" s="40">
        <v>-4.2372881355933079E-3</v>
      </c>
      <c r="Q918" s="40">
        <v>3.3712121212121124E-2</v>
      </c>
      <c r="S918" s="136">
        <v>-1.3617525159999999E-2</v>
      </c>
      <c r="T918" s="136">
        <v>-1.87784522E-2</v>
      </c>
      <c r="U918" s="136">
        <v>-2.0718409239999999E-2</v>
      </c>
    </row>
    <row r="919" spans="3:21" ht="16.2" thickBot="1" x14ac:dyDescent="0.35">
      <c r="C919" s="136">
        <v>-2.5918879419999999E-3</v>
      </c>
      <c r="D919" s="136">
        <v>2.5923566879999999E-2</v>
      </c>
      <c r="E919" s="136">
        <v>2.5923566879999999E-2</v>
      </c>
      <c r="F919" s="223"/>
      <c r="G919" s="136">
        <v>1.569694433E-3</v>
      </c>
      <c r="H919" s="136">
        <v>2.6027047720000002E-2</v>
      </c>
      <c r="I919" s="136">
        <v>5.0852713180000002E-2</v>
      </c>
      <c r="J919" s="223"/>
      <c r="K919" s="136">
        <v>-3.728362184E-3</v>
      </c>
      <c r="L919" s="136">
        <v>1.0350642550000001E-2</v>
      </c>
      <c r="M919" s="136">
        <v>-2.4780032319999999E-2</v>
      </c>
      <c r="N919" s="133"/>
      <c r="O919" s="40">
        <v>-9.1976027967372899E-3</v>
      </c>
      <c r="P919" s="40">
        <v>5.2224371373308419E-3</v>
      </c>
      <c r="Q919" s="40">
        <v>1.0993037742763334E-3</v>
      </c>
      <c r="S919" s="136">
        <v>4.5018007199999999E-4</v>
      </c>
      <c r="T919" s="136">
        <v>2.0491011020000002E-2</v>
      </c>
      <c r="U919" s="136">
        <v>6.4845745729999998E-3</v>
      </c>
    </row>
    <row r="920" spans="3:21" ht="16.2" thickBot="1" x14ac:dyDescent="0.35">
      <c r="C920" s="136">
        <v>-9.2886959889999995E-3</v>
      </c>
      <c r="D920" s="136">
        <v>-3.6630036630000001E-3</v>
      </c>
      <c r="E920" s="136">
        <v>-3.6630036630000001E-3</v>
      </c>
      <c r="F920" s="223"/>
      <c r="G920" s="136">
        <v>-1.368718002E-2</v>
      </c>
      <c r="H920" s="136">
        <v>-1.019646854E-2</v>
      </c>
      <c r="I920" s="136">
        <v>-2.9507229269999999E-4</v>
      </c>
      <c r="J920" s="223"/>
      <c r="K920" s="136">
        <v>1.523656776E-2</v>
      </c>
      <c r="L920" s="136">
        <v>3.2633093529999997E-2</v>
      </c>
      <c r="M920" s="136">
        <v>2.6698582210000002E-3</v>
      </c>
      <c r="N920" s="133"/>
      <c r="O920" s="40">
        <v>3.0537236947116513E-2</v>
      </c>
      <c r="P920" s="40">
        <v>-1.0005772561093024E-2</v>
      </c>
      <c r="Q920" s="40">
        <v>-8.7847730600291996E-3</v>
      </c>
      <c r="S920" s="136">
        <v>7.4996250190000004E-4</v>
      </c>
      <c r="T920" s="136">
        <v>-1.5154385300000001E-3</v>
      </c>
      <c r="U920" s="136">
        <v>1.041259925E-2</v>
      </c>
    </row>
    <row r="921" spans="3:21" ht="16.2" thickBot="1" x14ac:dyDescent="0.35">
      <c r="C921" s="136">
        <v>-4.8692691910000002E-2</v>
      </c>
      <c r="D921" s="136">
        <v>-3.302592223E-3</v>
      </c>
      <c r="E921" s="136">
        <v>-3.302592223E-3</v>
      </c>
      <c r="F921" s="223"/>
      <c r="G921" s="136">
        <v>2.7966101690000002E-2</v>
      </c>
      <c r="H921" s="136">
        <v>6.5326633170000002E-3</v>
      </c>
      <c r="I921" s="136">
        <v>-5.3128689490000002E-3</v>
      </c>
      <c r="J921" s="223"/>
      <c r="K921" s="136">
        <v>-8.9520800420000001E-3</v>
      </c>
      <c r="L921" s="136">
        <v>3.450005574E-2</v>
      </c>
      <c r="M921" s="136">
        <v>2.4791111930000001E-3</v>
      </c>
      <c r="N921" s="133"/>
      <c r="O921" s="40">
        <v>9.6600635852285878E-3</v>
      </c>
      <c r="P921" s="40">
        <v>1.7492711370261948E-3</v>
      </c>
      <c r="Q921" s="40">
        <v>-4.1728212703101959E-2</v>
      </c>
      <c r="S921" s="136">
        <v>-8.3782973620000006E-2</v>
      </c>
      <c r="T921" s="136">
        <v>-4.4773287799999999E-2</v>
      </c>
      <c r="U921" s="136">
        <v>5.4618060029999999E-2</v>
      </c>
    </row>
    <row r="922" spans="3:21" ht="16.2" thickBot="1" x14ac:dyDescent="0.35">
      <c r="C922" s="136">
        <v>1.4284876219999999E-2</v>
      </c>
      <c r="D922" s="136">
        <v>6.2519537359999999E-3</v>
      </c>
      <c r="E922" s="136">
        <v>6.2519537359999999E-3</v>
      </c>
      <c r="F922" s="223"/>
      <c r="G922" s="136">
        <v>1.319043693E-2</v>
      </c>
      <c r="H922" s="136">
        <v>1.447828258E-2</v>
      </c>
      <c r="I922" s="136">
        <v>3.6201780420000003E-2</v>
      </c>
      <c r="J922" s="223"/>
      <c r="K922" s="136">
        <v>-7.1732199789999998E-3</v>
      </c>
      <c r="L922" s="136">
        <v>1.5731911000000001E-2</v>
      </c>
      <c r="M922" s="136">
        <v>-7.2357574650000001E-3</v>
      </c>
      <c r="N922" s="133"/>
      <c r="O922" s="40">
        <v>-9.644342174316746E-2</v>
      </c>
      <c r="P922" s="40">
        <v>-6.5774155995343378E-2</v>
      </c>
      <c r="Q922" s="40">
        <v>9.6339113680154135E-3</v>
      </c>
      <c r="S922" s="136">
        <v>2.764600033E-2</v>
      </c>
      <c r="T922" s="136">
        <v>1.390268123E-3</v>
      </c>
      <c r="U922" s="136">
        <v>-8.6478563580000001E-2</v>
      </c>
    </row>
    <row r="923" spans="3:21" ht="16.2" thickBot="1" x14ac:dyDescent="0.35">
      <c r="C923" s="136">
        <v>6.9406287049999995E-4</v>
      </c>
      <c r="D923" s="136">
        <v>-2.3609816710000002E-3</v>
      </c>
      <c r="E923" s="136">
        <v>-2.3609816710000002E-3</v>
      </c>
      <c r="F923" s="223"/>
      <c r="G923" s="136">
        <v>1.3730675350000001E-2</v>
      </c>
      <c r="H923" s="136">
        <v>-2.7066929129999999E-3</v>
      </c>
      <c r="I923" s="136">
        <v>2.7491408929999999E-2</v>
      </c>
      <c r="J923" s="223"/>
      <c r="K923" s="136">
        <v>-1.030238159E-2</v>
      </c>
      <c r="L923" s="136">
        <v>5.2511536630000001E-3</v>
      </c>
      <c r="M923" s="136">
        <v>-5.5355660120000002E-4</v>
      </c>
      <c r="N923" s="133"/>
      <c r="O923" s="40">
        <v>4.4678759717630242E-4</v>
      </c>
      <c r="P923" s="40">
        <v>3.2606438213914825E-2</v>
      </c>
      <c r="Q923" s="40">
        <v>1.9465648854961919E-2</v>
      </c>
      <c r="S923" s="136">
        <v>5.0143266479999997E-2</v>
      </c>
      <c r="T923" s="136">
        <v>-4.7600158669999998E-3</v>
      </c>
      <c r="U923" s="136">
        <v>3.8106698760000002E-2</v>
      </c>
    </row>
    <row r="924" spans="3:21" ht="16.2" thickBot="1" x14ac:dyDescent="0.35">
      <c r="C924" s="136">
        <v>3.265612808E-3</v>
      </c>
      <c r="D924" s="136">
        <v>5.4804758050000001E-3</v>
      </c>
      <c r="E924" s="136">
        <v>5.4804758050000001E-3</v>
      </c>
      <c r="F924" s="223"/>
      <c r="G924" s="136">
        <v>-1.705628574E-2</v>
      </c>
      <c r="H924" s="136">
        <v>6.415001234E-3</v>
      </c>
      <c r="I924" s="136">
        <v>1.031215162E-2</v>
      </c>
      <c r="J924" s="223"/>
      <c r="K924" s="136">
        <v>3.4473435179999999E-3</v>
      </c>
      <c r="L924" s="136">
        <v>1.9417475730000001E-2</v>
      </c>
      <c r="M924" s="136">
        <v>1.2000369239999999E-2</v>
      </c>
      <c r="N924" s="133"/>
      <c r="O924" s="40">
        <v>2.7822436584494546E-2</v>
      </c>
      <c r="P924" s="40">
        <v>7.6427996781979314E-3</v>
      </c>
      <c r="Q924" s="40">
        <v>1.2354923249719036E-2</v>
      </c>
      <c r="S924" s="136">
        <v>-1.394573291E-2</v>
      </c>
      <c r="T924" s="136">
        <v>-6.7756078119999997E-3</v>
      </c>
      <c r="U924" s="136">
        <v>-7.019577537E-3</v>
      </c>
    </row>
    <row r="925" spans="3:21" ht="16.2" thickBot="1" x14ac:dyDescent="0.35">
      <c r="C925" s="136">
        <v>-2.2179974650000001E-3</v>
      </c>
      <c r="D925" s="136">
        <v>-4.6454010529999997E-3</v>
      </c>
      <c r="E925" s="136">
        <v>-4.6454010529999997E-3</v>
      </c>
      <c r="F925" s="223"/>
      <c r="G925" s="136">
        <v>2.1435133200000001E-3</v>
      </c>
      <c r="H925" s="136">
        <v>1.6670752640000001E-2</v>
      </c>
      <c r="I925" s="136">
        <v>1.1310344829999999E-2</v>
      </c>
      <c r="J925" s="223"/>
      <c r="K925" s="136">
        <v>-1.616705962E-3</v>
      </c>
      <c r="L925" s="136">
        <v>1.98757764E-2</v>
      </c>
      <c r="M925" s="136">
        <v>-6.6587612879999997E-3</v>
      </c>
      <c r="N925" s="133"/>
      <c r="O925" s="40">
        <v>4.3015424723007126E-3</v>
      </c>
      <c r="P925" s="40">
        <v>-2.1357285429141695E-2</v>
      </c>
      <c r="Q925" s="40">
        <v>1.4792899408284025E-2</v>
      </c>
      <c r="S925" s="136">
        <v>1.383551115E-3</v>
      </c>
      <c r="T925" s="136">
        <v>-5.0160513639999999E-3</v>
      </c>
      <c r="U925" s="136">
        <v>-1.5176081459999999E-2</v>
      </c>
    </row>
    <row r="926" spans="3:21" ht="16.2" thickBot="1" x14ac:dyDescent="0.35">
      <c r="C926" s="136">
        <v>4.3592482459999998E-2</v>
      </c>
      <c r="D926" s="136">
        <v>-1.1885500930000001E-2</v>
      </c>
      <c r="E926" s="136">
        <v>-1.1885500930000001E-2</v>
      </c>
      <c r="F926" s="223"/>
      <c r="G926" s="136">
        <v>1.9555917700000001E-2</v>
      </c>
      <c r="H926" s="136">
        <v>-8.6809741979999994E-3</v>
      </c>
      <c r="I926" s="136">
        <v>-1.3093289690000001E-2</v>
      </c>
      <c r="J926" s="223"/>
      <c r="K926" s="136">
        <v>-1.3494366099999999E-4</v>
      </c>
      <c r="L926" s="136">
        <v>-1.385505481E-2</v>
      </c>
      <c r="M926" s="136">
        <v>4.3893480259999999E-2</v>
      </c>
      <c r="N926" s="133"/>
      <c r="O926" s="40">
        <v>7.0822877909492002E-2</v>
      </c>
      <c r="P926" s="40">
        <v>2.1823373444829673E-2</v>
      </c>
      <c r="Q926" s="40">
        <v>6.9241982507289883E-3</v>
      </c>
      <c r="S926" s="136">
        <v>-1.5351550510000001E-3</v>
      </c>
      <c r="T926" s="136">
        <v>-1.230086711E-2</v>
      </c>
      <c r="U926" s="136">
        <v>-2.3707606190000001E-3</v>
      </c>
    </row>
    <row r="927" spans="3:21" ht="16.2" thickBot="1" x14ac:dyDescent="0.35">
      <c r="C927" s="136">
        <v>-2.0553818920000001E-2</v>
      </c>
      <c r="D927" s="136">
        <v>5.667863216E-4</v>
      </c>
      <c r="E927" s="136">
        <v>5.667863216E-4</v>
      </c>
      <c r="F927" s="223"/>
      <c r="G927" s="136">
        <v>-1.5484515480000001E-2</v>
      </c>
      <c r="H927" s="136">
        <v>1.3378739969999999E-2</v>
      </c>
      <c r="I927" s="136">
        <v>1.3266998340000001E-2</v>
      </c>
      <c r="J927" s="223"/>
      <c r="K927" s="136">
        <v>4.7236655640000002E-4</v>
      </c>
      <c r="L927" s="136">
        <v>6.9991251090000001E-3</v>
      </c>
      <c r="M927" s="136">
        <v>-1.539408867E-2</v>
      </c>
      <c r="N927" s="133"/>
      <c r="O927" s="40">
        <v>-2.7271625388873177E-2</v>
      </c>
      <c r="P927" s="40">
        <v>-4.9900199600798403E-3</v>
      </c>
      <c r="Q927" s="40">
        <v>1.0495837857401293E-2</v>
      </c>
      <c r="S927" s="136">
        <v>3.2287822880000001E-3</v>
      </c>
      <c r="T927" s="136">
        <v>-8.9832584729999995E-3</v>
      </c>
      <c r="U927" s="136">
        <v>-2.9110832400000002E-2</v>
      </c>
    </row>
    <row r="928" spans="3:21" ht="16.2" thickBot="1" x14ac:dyDescent="0.35">
      <c r="C928" s="136">
        <v>-1.9488222339999999E-3</v>
      </c>
      <c r="D928" s="136">
        <v>1.1832829810000001E-2</v>
      </c>
      <c r="E928" s="136">
        <v>1.1832829810000001E-2</v>
      </c>
      <c r="F928" s="223"/>
      <c r="G928" s="136">
        <v>-3.9573820399999996E-3</v>
      </c>
      <c r="H928" s="136">
        <v>-1.5602496400000001E-2</v>
      </c>
      <c r="I928" s="136">
        <v>-6.2738679760000002E-3</v>
      </c>
      <c r="J928" s="223"/>
      <c r="K928" s="136">
        <v>7.554296506E-3</v>
      </c>
      <c r="L928" s="136">
        <v>-4.08851638E-4</v>
      </c>
      <c r="M928" s="136">
        <v>-3.4307156259999999E-2</v>
      </c>
      <c r="N928" s="133"/>
      <c r="O928" s="40">
        <v>-1.0882206346569123E-2</v>
      </c>
      <c r="P928" s="40">
        <v>1.60481444332999E-2</v>
      </c>
      <c r="Q928" s="40">
        <v>1.7908309455587394E-3</v>
      </c>
      <c r="S928" s="136">
        <v>-6.1302681990000002E-4</v>
      </c>
      <c r="T928" s="136">
        <v>1.112484549E-2</v>
      </c>
      <c r="U928" s="136">
        <v>2.0397062819999998E-3</v>
      </c>
    </row>
    <row r="929" spans="3:21" ht="16.2" thickBot="1" x14ac:dyDescent="0.35">
      <c r="C929" s="136">
        <v>-1.533803096E-2</v>
      </c>
      <c r="D929" s="136">
        <v>-1.0139338140000001E-2</v>
      </c>
      <c r="E929" s="136">
        <v>-1.0139338140000001E-2</v>
      </c>
      <c r="F929" s="223"/>
      <c r="G929" s="136">
        <v>1.222493888E-3</v>
      </c>
      <c r="H929" s="136">
        <v>1.4630577909999999E-3</v>
      </c>
      <c r="I929" s="136">
        <v>-1.921493275E-3</v>
      </c>
      <c r="J929" s="223"/>
      <c r="K929" s="136">
        <v>-2.6777346359999998E-3</v>
      </c>
      <c r="L929" s="136">
        <v>1.45712971E-2</v>
      </c>
      <c r="M929" s="136">
        <v>1.045425109E-2</v>
      </c>
      <c r="N929" s="133"/>
      <c r="O929" s="40">
        <v>1.0162089527168815E-2</v>
      </c>
      <c r="P929" s="40">
        <v>6.3178677196445978E-3</v>
      </c>
      <c r="Q929" s="40">
        <v>-1.7876296031462283E-3</v>
      </c>
      <c r="S929" s="136">
        <v>5.3672749579999996E-3</v>
      </c>
      <c r="T929" s="136">
        <v>1.161369193E-2</v>
      </c>
      <c r="U929" s="136">
        <v>2.001628443E-2</v>
      </c>
    </row>
    <row r="930" spans="3:21" ht="16.2" thickBot="1" x14ac:dyDescent="0.35">
      <c r="C930" s="136">
        <v>5.8916510990000004E-3</v>
      </c>
      <c r="D930" s="136">
        <v>-2.13661786E-3</v>
      </c>
      <c r="E930" s="136">
        <v>-2.13661786E-3</v>
      </c>
      <c r="F930" s="223"/>
      <c r="G930" s="136">
        <v>-6.7155067160000002E-3</v>
      </c>
      <c r="H930" s="136">
        <v>8.2785488189999999E-3</v>
      </c>
      <c r="I930" s="136">
        <v>-1.7326732670000001E-2</v>
      </c>
      <c r="J930" s="223"/>
      <c r="K930" s="136">
        <v>3.02053967E-3</v>
      </c>
      <c r="L930" s="136">
        <v>-5.3416649870000003E-3</v>
      </c>
      <c r="M930" s="136">
        <v>1.5656473170000001E-2</v>
      </c>
      <c r="N930" s="133"/>
      <c r="O930" s="40">
        <v>-8.3139341536415043E-3</v>
      </c>
      <c r="P930" s="40">
        <v>-1.8246027074749874E-2</v>
      </c>
      <c r="Q930" s="40">
        <v>-3.0444126074498569E-2</v>
      </c>
      <c r="S930" s="136">
        <v>5.0335570470000004E-3</v>
      </c>
      <c r="T930" s="136">
        <v>1.9133937560000001E-2</v>
      </c>
      <c r="U930" s="136">
        <v>-2.414687687E-2</v>
      </c>
    </row>
    <row r="931" spans="3:21" ht="16.2" thickBot="1" x14ac:dyDescent="0.35">
      <c r="C931" s="136">
        <v>9.3714285710000001E-3</v>
      </c>
      <c r="D931" s="136">
        <v>3.1488128979999998E-3</v>
      </c>
      <c r="E931" s="136">
        <v>3.1488128979999998E-3</v>
      </c>
      <c r="F931" s="223"/>
      <c r="G931" s="136">
        <v>3.534111862E-2</v>
      </c>
      <c r="H931" s="136">
        <v>5.7957015210000004E-3</v>
      </c>
      <c r="I931" s="136">
        <v>-1.7072488109999999E-2</v>
      </c>
      <c r="J931" s="223"/>
      <c r="K931" s="136">
        <v>-1.1443485240000001E-2</v>
      </c>
      <c r="L931" s="136">
        <v>2.756104975E-2</v>
      </c>
      <c r="M931" s="136">
        <v>4.1467592179999999E-3</v>
      </c>
      <c r="N931" s="133"/>
      <c r="O931" s="40">
        <v>-1.7354124748490983E-2</v>
      </c>
      <c r="P931" s="40">
        <v>-3.9968025579536371E-3</v>
      </c>
      <c r="Q931" s="40">
        <v>-8.1270779460657135E-3</v>
      </c>
      <c r="S931" s="136">
        <v>1.517680983E-2</v>
      </c>
      <c r="T931" s="136">
        <v>2.5691699600000001E-3</v>
      </c>
      <c r="U931" s="136">
        <v>-2.044989775E-4</v>
      </c>
    </row>
    <row r="932" spans="3:21" ht="16.2" thickBot="1" x14ac:dyDescent="0.35">
      <c r="C932" s="136">
        <v>-4.500679348E-3</v>
      </c>
      <c r="D932" s="136">
        <v>1.381128759E-2</v>
      </c>
      <c r="E932" s="136">
        <v>1.381128759E-2</v>
      </c>
      <c r="F932" s="223"/>
      <c r="G932" s="136">
        <v>-1.296131394E-2</v>
      </c>
      <c r="H932" s="136">
        <v>3.0732292920000001E-2</v>
      </c>
      <c r="I932" s="136">
        <v>2.334851936E-2</v>
      </c>
      <c r="J932" s="223"/>
      <c r="K932" s="136">
        <v>1.7871649069999999E-2</v>
      </c>
      <c r="L932" s="136">
        <v>-4.8318706240000004E-3</v>
      </c>
      <c r="M932" s="136">
        <v>-1.4184397160000001E-2</v>
      </c>
      <c r="N932" s="133"/>
      <c r="O932" s="40">
        <v>-9.8114495350214463E-4</v>
      </c>
      <c r="P932" s="40">
        <v>1.1436597110754506E-2</v>
      </c>
      <c r="Q932" s="40">
        <v>-4.4692737430167178E-3</v>
      </c>
      <c r="S932" s="136">
        <v>-2.5414860219999998E-3</v>
      </c>
      <c r="T932" s="136">
        <v>1.4192785330000001E-2</v>
      </c>
      <c r="U932" s="136">
        <v>7.363469012E-3</v>
      </c>
    </row>
    <row r="933" spans="3:21" ht="16.2" thickBot="1" x14ac:dyDescent="0.35">
      <c r="C933" s="136">
        <v>-2.2235491480000001E-2</v>
      </c>
      <c r="D933" s="136">
        <v>-1.232274444E-2</v>
      </c>
      <c r="E933" s="136">
        <v>-1.232274444E-2</v>
      </c>
      <c r="F933" s="223"/>
      <c r="G933" s="136">
        <v>-9.8235765839999999E-3</v>
      </c>
      <c r="H933" s="136">
        <v>8.3857442349999992E-3</v>
      </c>
      <c r="I933" s="136">
        <v>1.3912075680000001E-3</v>
      </c>
      <c r="J933" s="223"/>
      <c r="K933" s="136">
        <v>-2.3942537910000001E-3</v>
      </c>
      <c r="L933" s="136">
        <v>-1.897542608E-2</v>
      </c>
      <c r="M933" s="136">
        <v>3.6426554960000001E-4</v>
      </c>
      <c r="N933" s="133"/>
      <c r="O933" s="40">
        <v>-9.3940817285122029E-4</v>
      </c>
      <c r="P933" s="40">
        <v>-3.5707200952192247E-3</v>
      </c>
      <c r="Q933" s="40">
        <v>-1.2345679012345722E-2</v>
      </c>
      <c r="S933" s="136">
        <v>-8.09352518E-3</v>
      </c>
      <c r="T933" s="136">
        <v>-1.1661807579999999E-2</v>
      </c>
      <c r="U933" s="136">
        <v>7.0389170900000001E-3</v>
      </c>
    </row>
    <row r="934" spans="3:21" ht="16.2" thickBot="1" x14ac:dyDescent="0.35">
      <c r="C934" s="136">
        <v>5.6998284239999997E-3</v>
      </c>
      <c r="D934" s="136">
        <v>2.05015674E-2</v>
      </c>
      <c r="E934" s="136">
        <v>2.05015674E-2</v>
      </c>
      <c r="F934" s="223"/>
      <c r="G934" s="136">
        <v>2.0247013570000002E-3</v>
      </c>
      <c r="H934" s="136">
        <v>6.9300069299999996E-3</v>
      </c>
      <c r="I934" s="136">
        <v>-2.0283412059999999E-2</v>
      </c>
      <c r="J934" s="223"/>
      <c r="K934" s="136">
        <v>-1.133333333E-3</v>
      </c>
      <c r="L934" s="136">
        <v>3.3836674920000001E-3</v>
      </c>
      <c r="M934" s="136">
        <v>4.4606281290000001E-2</v>
      </c>
      <c r="N934" s="133"/>
      <c r="O934" s="40">
        <v>2.3678249348207076E-2</v>
      </c>
      <c r="P934" s="40">
        <v>-3.3844316145729418E-3</v>
      </c>
      <c r="Q934" s="40">
        <v>1.2500000000000042E-2</v>
      </c>
      <c r="S934" s="136">
        <v>-1.7074644909999999E-2</v>
      </c>
      <c r="T934" s="136">
        <v>-1.16027532E-2</v>
      </c>
      <c r="U934" s="136">
        <v>-9.7452785809999994E-3</v>
      </c>
    </row>
    <row r="935" spans="3:21" ht="16.2" thickBot="1" x14ac:dyDescent="0.35">
      <c r="C935" s="136">
        <v>-6.2169273919999999E-3</v>
      </c>
      <c r="D935" s="136">
        <v>1.111998526E-2</v>
      </c>
      <c r="E935" s="136">
        <v>1.111998526E-2</v>
      </c>
      <c r="F935" s="223"/>
      <c r="G935" s="136">
        <v>1.6164881790000001E-3</v>
      </c>
      <c r="H935" s="136">
        <v>-5.9646707960000003E-3</v>
      </c>
      <c r="I935" s="136">
        <v>-2.2688598979999999E-2</v>
      </c>
      <c r="J935" s="223"/>
      <c r="K935" s="136">
        <v>1.1679903889999999E-2</v>
      </c>
      <c r="L935" s="136">
        <v>1.887457218E-2</v>
      </c>
      <c r="M935" s="136">
        <v>6.8583878000000001E-2</v>
      </c>
      <c r="N935" s="133"/>
      <c r="O935" s="40">
        <v>-3.006137530791958E-3</v>
      </c>
      <c r="P935" s="40">
        <v>-1.8977227327207351E-2</v>
      </c>
      <c r="Q935" s="40">
        <v>3.3670033670032819E-3</v>
      </c>
      <c r="S935" s="136">
        <v>8.3013066869999999E-3</v>
      </c>
      <c r="T935" s="136">
        <v>5.2327894950000002E-2</v>
      </c>
      <c r="U935" s="136">
        <v>9.5018324960000002E-4</v>
      </c>
    </row>
    <row r="936" spans="3:21" ht="16.2" thickBot="1" x14ac:dyDescent="0.35">
      <c r="C936" s="136">
        <v>-1.2220670389999999E-3</v>
      </c>
      <c r="D936" s="136">
        <v>1.8835824519999999E-3</v>
      </c>
      <c r="E936" s="136">
        <v>1.8835824519999999E-3</v>
      </c>
      <c r="F936" s="223"/>
      <c r="G936" s="136">
        <v>4.8416380880000002E-3</v>
      </c>
      <c r="H936" s="136">
        <v>-2.1001615509999998E-2</v>
      </c>
      <c r="I936" s="136">
        <v>-1.53801509E-2</v>
      </c>
      <c r="J936" s="223"/>
      <c r="K936" s="136">
        <v>1.035756696E-2</v>
      </c>
      <c r="L936" s="136">
        <v>4.3027219290000002E-2</v>
      </c>
      <c r="M936" s="136">
        <v>-2.9114336979999999E-2</v>
      </c>
      <c r="N936" s="133"/>
      <c r="O936" s="40">
        <v>4.6903136647262521E-3</v>
      </c>
      <c r="P936" s="40">
        <v>1.0181225819588678E-3</v>
      </c>
      <c r="Q936" s="40">
        <v>5.9656972408651116E-3</v>
      </c>
      <c r="S936" s="136">
        <v>1.9667632260000002E-2</v>
      </c>
      <c r="T936" s="136">
        <v>-1.3424087729999999E-2</v>
      </c>
      <c r="U936" s="136">
        <v>2.1358828319999999E-2</v>
      </c>
    </row>
    <row r="937" spans="3:21" ht="16.2" thickBot="1" x14ac:dyDescent="0.35">
      <c r="C937" s="136">
        <v>1.6314164190000001E-2</v>
      </c>
      <c r="D937" s="136">
        <v>2.5774758929999999E-2</v>
      </c>
      <c r="E937" s="136">
        <v>2.5774758929999999E-2</v>
      </c>
      <c r="F937" s="223"/>
      <c r="G937" s="136">
        <v>5.3202168240000002E-3</v>
      </c>
      <c r="H937" s="136">
        <v>-1.178689298E-3</v>
      </c>
      <c r="I937" s="136">
        <v>5.3050397880000004E-3</v>
      </c>
      <c r="J937" s="223"/>
      <c r="K937" s="136">
        <v>5.2236369570000003E-3</v>
      </c>
      <c r="L937" s="136">
        <v>1.136686559E-3</v>
      </c>
      <c r="M937" s="136">
        <v>-9.8278034439999995E-3</v>
      </c>
      <c r="N937" s="133"/>
      <c r="O937" s="40">
        <v>7.8362719353091501E-3</v>
      </c>
      <c r="P937" s="40">
        <v>3.2343368592351457E-2</v>
      </c>
      <c r="Q937" s="40">
        <v>2.9651593773165727E-3</v>
      </c>
      <c r="S937" s="136">
        <v>-7.3265550240000001E-3</v>
      </c>
      <c r="T937" s="136">
        <v>-2.0505940970000001E-2</v>
      </c>
      <c r="U937" s="136">
        <v>3.418973644E-2</v>
      </c>
    </row>
    <row r="938" spans="3:21" ht="16.2" thickBot="1" x14ac:dyDescent="0.35">
      <c r="C938" s="136">
        <v>4.987674139E-3</v>
      </c>
      <c r="D938" s="136">
        <v>-1.8328012300000002E-2</v>
      </c>
      <c r="E938" s="136">
        <v>-1.8328012300000002E-2</v>
      </c>
      <c r="F938" s="223"/>
      <c r="G938" s="136">
        <v>4.9326010980000001E-2</v>
      </c>
      <c r="H938" s="136">
        <v>5.4519707340000001E-2</v>
      </c>
      <c r="I938" s="136">
        <v>5.8633831720000001E-2</v>
      </c>
      <c r="J938" s="223"/>
      <c r="K938" s="136">
        <v>5.066580058E-3</v>
      </c>
      <c r="L938" s="136">
        <v>3.7373450660000002E-3</v>
      </c>
      <c r="M938" s="136">
        <v>1.662707838E-2</v>
      </c>
      <c r="N938" s="133"/>
      <c r="O938" s="40">
        <v>-1.6377848546259111E-2</v>
      </c>
      <c r="P938" s="40">
        <v>-2.4827586206896596E-2</v>
      </c>
      <c r="Q938" s="40">
        <v>-2.956393200295681E-3</v>
      </c>
      <c r="S938" s="136">
        <v>-1.5062509409999999E-2</v>
      </c>
      <c r="T938" s="136">
        <v>6.261005674E-3</v>
      </c>
      <c r="U938" s="136">
        <v>2.6961098989999998E-3</v>
      </c>
    </row>
    <row r="939" spans="3:21" ht="16.2" thickBot="1" x14ac:dyDescent="0.35">
      <c r="C939" s="136">
        <v>-1.217912151E-2</v>
      </c>
      <c r="D939" s="136">
        <v>-9.3953264270000003E-3</v>
      </c>
      <c r="E939" s="136">
        <v>-9.3953264270000003E-3</v>
      </c>
      <c r="F939" s="223"/>
      <c r="G939" s="136">
        <v>-2.6453516029999999E-2</v>
      </c>
      <c r="H939" s="136">
        <v>4.5210384960000002E-2</v>
      </c>
      <c r="I939" s="136">
        <v>-1.467737469E-2</v>
      </c>
      <c r="J939" s="223"/>
      <c r="K939" s="136">
        <v>1.20209397E-2</v>
      </c>
      <c r="L939" s="136">
        <v>-8.9079511709999996E-3</v>
      </c>
      <c r="M939" s="136">
        <v>-2.6535380510000001E-2</v>
      </c>
      <c r="N939" s="133"/>
      <c r="O939" s="40">
        <v>-6.3070260269940711E-4</v>
      </c>
      <c r="P939" s="40">
        <v>4.8494645382906329E-3</v>
      </c>
      <c r="Q939" s="40">
        <v>1.7420311341734575E-2</v>
      </c>
      <c r="S939" s="136">
        <v>8.1052148649999999E-3</v>
      </c>
      <c r="T939" s="136">
        <v>-1.866614816E-2</v>
      </c>
      <c r="U939" s="136">
        <v>-4.9935979509999999E-3</v>
      </c>
    </row>
    <row r="940" spans="3:21" ht="16.2" thickBot="1" x14ac:dyDescent="0.35">
      <c r="C940" s="136">
        <v>-1.972107528E-2</v>
      </c>
      <c r="D940" s="136">
        <v>-2.6507782099999998E-2</v>
      </c>
      <c r="E940" s="136">
        <v>-2.6507782099999998E-2</v>
      </c>
      <c r="F940" s="223"/>
      <c r="G940" s="136">
        <v>1.681165087E-2</v>
      </c>
      <c r="H940" s="136">
        <v>6.8522483940000002E-3</v>
      </c>
      <c r="I940" s="136">
        <v>-1.658234963E-2</v>
      </c>
      <c r="J940" s="223"/>
      <c r="K940" s="136">
        <v>6.2583817610000004E-3</v>
      </c>
      <c r="L940" s="136">
        <v>1.236446643E-3</v>
      </c>
      <c r="M940" s="136">
        <v>1.44008229E-2</v>
      </c>
      <c r="N940" s="133"/>
      <c r="O940" s="40">
        <v>-9.8451699764389462E-3</v>
      </c>
      <c r="P940" s="40">
        <v>1.5081439774783833E-2</v>
      </c>
      <c r="Q940" s="40">
        <v>-4.0801457194899776E-2</v>
      </c>
      <c r="S940" s="136">
        <v>-1.001213592E-2</v>
      </c>
      <c r="T940" s="136">
        <v>-1.030315039E-2</v>
      </c>
      <c r="U940" s="136">
        <v>-4.7612919829999999E-3</v>
      </c>
    </row>
    <row r="941" spans="3:21" ht="16.2" thickBot="1" x14ac:dyDescent="0.35">
      <c r="C941" s="136">
        <v>4.2474226800000001E-2</v>
      </c>
      <c r="D941" s="136">
        <v>-1.3177616790000001E-2</v>
      </c>
      <c r="E941" s="136">
        <v>-1.3177616790000001E-2</v>
      </c>
      <c r="F941" s="223"/>
      <c r="G941" s="136">
        <v>1.4515043740000001E-2</v>
      </c>
      <c r="H941" s="136">
        <v>-1.297320289E-2</v>
      </c>
      <c r="I941" s="136">
        <v>-1.514718491E-2</v>
      </c>
      <c r="J941" s="223"/>
      <c r="K941" s="136">
        <v>-1.884876563E-2</v>
      </c>
      <c r="L941" s="136">
        <v>-1.5626484279999998E-2</v>
      </c>
      <c r="M941" s="136">
        <v>6.6756802430000001E-3</v>
      </c>
      <c r="N941" s="133"/>
      <c r="O941" s="40">
        <v>-3.1996260729157892E-2</v>
      </c>
      <c r="P941" s="40">
        <v>-1.426307448494451E-2</v>
      </c>
      <c r="Q941" s="40">
        <v>-4.9373338397265907E-3</v>
      </c>
      <c r="S941" s="136">
        <v>1.3944223110000001E-2</v>
      </c>
      <c r="T941" s="136">
        <v>6.0060060060000003E-4</v>
      </c>
      <c r="U941" s="136">
        <v>-5.5598655289999998E-3</v>
      </c>
    </row>
    <row r="942" spans="3:21" ht="16.2" thickBot="1" x14ac:dyDescent="0.35">
      <c r="C942" s="136">
        <v>-1.799841772E-2</v>
      </c>
      <c r="D942" s="136">
        <v>7.9108917160000004E-3</v>
      </c>
      <c r="E942" s="136">
        <v>7.9108917160000004E-3</v>
      </c>
      <c r="F942" s="223"/>
      <c r="G942" s="136">
        <v>1.203335228E-2</v>
      </c>
      <c r="H942" s="136">
        <v>6.4641241109999999E-3</v>
      </c>
      <c r="I942" s="136">
        <v>5.5136390019999999E-3</v>
      </c>
      <c r="J942" s="223"/>
      <c r="K942" s="136">
        <v>9.1849935320000003E-3</v>
      </c>
      <c r="L942" s="136">
        <v>1.4330518699999999E-2</v>
      </c>
      <c r="M942" s="136">
        <v>2.2244606730000002E-2</v>
      </c>
      <c r="N942" s="133"/>
      <c r="O942" s="40">
        <v>-1.1632500768184013E-2</v>
      </c>
      <c r="P942" s="40">
        <v>-1.6479099678456684E-2</v>
      </c>
      <c r="Q942" s="40">
        <v>2.4809160305343511E-2</v>
      </c>
      <c r="S942" s="136">
        <v>3.778147197E-3</v>
      </c>
      <c r="T942" s="136">
        <v>3.0612244899999998E-2</v>
      </c>
      <c r="U942" s="136">
        <v>2.1453647120000001E-3</v>
      </c>
    </row>
    <row r="943" spans="3:21" ht="16.2" thickBot="1" x14ac:dyDescent="0.35">
      <c r="C943" s="136">
        <v>-1.936412027E-2</v>
      </c>
      <c r="D943" s="136">
        <v>-5.1362551800000003E-2</v>
      </c>
      <c r="E943" s="136">
        <v>-5.1362551800000003E-2</v>
      </c>
      <c r="F943" s="223"/>
      <c r="G943" s="136">
        <v>-5.6736260650000002E-2</v>
      </c>
      <c r="H943" s="136">
        <v>3.6394776279999999E-2</v>
      </c>
      <c r="I943" s="136">
        <v>2.4242424240000001E-2</v>
      </c>
      <c r="J943" s="223"/>
      <c r="K943" s="136">
        <v>-1.8138700170000001E-2</v>
      </c>
      <c r="L943" s="136">
        <v>-4.1718199980000002E-2</v>
      </c>
      <c r="M943" s="136">
        <v>5.9123008699999997E-3</v>
      </c>
      <c r="N943" s="133"/>
      <c r="O943" s="40">
        <v>-2.398294546100591E-3</v>
      </c>
      <c r="P943" s="40">
        <v>4.5565999182672685E-2</v>
      </c>
      <c r="Q943" s="40">
        <v>-3.0912476722532632E-2</v>
      </c>
      <c r="S943" s="136">
        <v>-2.484191509E-2</v>
      </c>
      <c r="T943" s="136">
        <v>-3.708017861E-2</v>
      </c>
      <c r="U943" s="136">
        <v>-1.297437561E-3</v>
      </c>
    </row>
    <row r="944" spans="3:21" ht="16.2" thickBot="1" x14ac:dyDescent="0.35">
      <c r="C944" s="136">
        <v>1.4406431549999999E-2</v>
      </c>
      <c r="D944" s="136">
        <v>3.680169447E-2</v>
      </c>
      <c r="E944" s="136">
        <v>3.680169447E-2</v>
      </c>
      <c r="F944" s="223"/>
      <c r="G944" s="136">
        <v>5.071960298E-2</v>
      </c>
      <c r="H944" s="136">
        <v>-5.0196240449999999E-2</v>
      </c>
      <c r="I944" s="136">
        <v>-1.6906170750000001E-3</v>
      </c>
      <c r="J944" s="223"/>
      <c r="K944" s="136">
        <v>9.4653698020000007E-3</v>
      </c>
      <c r="L944" s="136">
        <v>2.4323653510000001E-2</v>
      </c>
      <c r="M944" s="136">
        <v>4.4081632649999999E-3</v>
      </c>
      <c r="N944" s="133"/>
      <c r="O944" s="40">
        <v>-4.8303801976671716E-2</v>
      </c>
      <c r="P944" s="40">
        <v>-6.7226890756302476E-2</v>
      </c>
      <c r="Q944" s="40">
        <v>3.8816295157571186E-2</v>
      </c>
      <c r="S944" s="136">
        <v>1.466728424E-2</v>
      </c>
      <c r="T944" s="136">
        <v>-2.2177419350000002E-2</v>
      </c>
      <c r="U944" s="136">
        <v>-2.163039948E-2</v>
      </c>
    </row>
    <row r="945" spans="3:21" ht="16.2" thickBot="1" x14ac:dyDescent="0.35">
      <c r="C945" s="136">
        <v>-6.9707575279999998E-3</v>
      </c>
      <c r="D945" s="136">
        <v>4.698672114E-2</v>
      </c>
      <c r="E945" s="136">
        <v>4.698672114E-2</v>
      </c>
      <c r="F945" s="223"/>
      <c r="G945" s="136">
        <v>-6.5180426979999997E-3</v>
      </c>
      <c r="H945" s="136">
        <v>1.935624184E-2</v>
      </c>
      <c r="I945" s="136">
        <v>1.270110076E-2</v>
      </c>
      <c r="J945" s="223"/>
      <c r="K945" s="136">
        <v>6.9192964300000001E-3</v>
      </c>
      <c r="L945" s="136">
        <v>-2.5732977949999999E-2</v>
      </c>
      <c r="M945" s="136">
        <v>-1.032184655E-2</v>
      </c>
      <c r="N945" s="133"/>
      <c r="O945" s="40">
        <v>-9.8236422323053248E-4</v>
      </c>
      <c r="P945" s="40">
        <v>-7.9614498219149621E-3</v>
      </c>
      <c r="Q945" s="40">
        <v>-1.0358860525342253E-2</v>
      </c>
      <c r="S945" s="136">
        <v>1.095556908E-2</v>
      </c>
      <c r="T945" s="136">
        <v>1.8350515460000001E-2</v>
      </c>
      <c r="U945" s="136">
        <v>1.394237153E-3</v>
      </c>
    </row>
    <row r="946" spans="3:21" ht="16.2" thickBot="1" x14ac:dyDescent="0.35">
      <c r="C946" s="136">
        <v>-1.8058953750000001E-3</v>
      </c>
      <c r="D946" s="136">
        <v>-2.0304878049999999E-2</v>
      </c>
      <c r="E946" s="136">
        <v>-2.0304878049999999E-2</v>
      </c>
      <c r="F946" s="223"/>
      <c r="G946" s="136">
        <v>-1.093467719E-2</v>
      </c>
      <c r="H946" s="136">
        <v>-1.2801365480000001E-3</v>
      </c>
      <c r="I946" s="136">
        <v>3.093645485E-2</v>
      </c>
      <c r="J946" s="223"/>
      <c r="K946" s="136">
        <v>5.587309742E-3</v>
      </c>
      <c r="L946" s="136">
        <v>3.5017906879999998E-2</v>
      </c>
      <c r="M946" s="136">
        <v>9.2797897680000005E-3</v>
      </c>
      <c r="N946" s="133"/>
      <c r="O946" s="40">
        <v>6.3682337516388415E-3</v>
      </c>
      <c r="P946" s="40">
        <v>-2.1119324181626188E-2</v>
      </c>
      <c r="Q946" s="40">
        <v>9.3457943925233638E-3</v>
      </c>
      <c r="S946" s="136">
        <v>8.5189644790000005E-2</v>
      </c>
      <c r="T946" s="136">
        <v>-1.8222312210000001E-3</v>
      </c>
      <c r="U946" s="136">
        <v>3.1625008289999999E-2</v>
      </c>
    </row>
    <row r="947" spans="3:21" ht="16.2" thickBot="1" x14ac:dyDescent="0.35">
      <c r="C947" s="136">
        <v>-5.7484680480000003E-3</v>
      </c>
      <c r="D947" s="136">
        <v>-2.1783780420000002E-3</v>
      </c>
      <c r="E947" s="136">
        <v>-2.1783780420000002E-3</v>
      </c>
      <c r="F947" s="223"/>
      <c r="G947" s="136">
        <v>8.6521822729999996E-4</v>
      </c>
      <c r="H947" s="136">
        <v>7.8829309979999998E-2</v>
      </c>
      <c r="I947" s="136">
        <v>1.2706136789999999E-2</v>
      </c>
      <c r="J947" s="223"/>
      <c r="K947" s="136">
        <v>2.3630093240000001E-3</v>
      </c>
      <c r="L947" s="136">
        <v>-2.2587466359999999E-2</v>
      </c>
      <c r="M947" s="136">
        <v>-4.0927583400000002E-2</v>
      </c>
      <c r="N947" s="133"/>
      <c r="O947" s="40">
        <v>1.5075376884422155E-2</v>
      </c>
      <c r="P947" s="40">
        <v>5.1564185544768021E-2</v>
      </c>
      <c r="Q947" s="40">
        <v>-2.2222222222223064E-3</v>
      </c>
      <c r="S947" s="136">
        <v>-3.6199722609999999E-2</v>
      </c>
      <c r="T947" s="136">
        <v>-7.3022312369999997E-3</v>
      </c>
      <c r="U947" s="136">
        <v>1.124678663E-2</v>
      </c>
    </row>
    <row r="948" spans="3:21" ht="16.2" thickBot="1" x14ac:dyDescent="0.35">
      <c r="C948" s="136">
        <v>1.960496581E-2</v>
      </c>
      <c r="D948" s="136">
        <v>-9.7305389219999993E-3</v>
      </c>
      <c r="E948" s="136">
        <v>-9.7305389219999993E-3</v>
      </c>
      <c r="F948" s="223"/>
      <c r="G948" s="136">
        <v>3.8420900969999999E-3</v>
      </c>
      <c r="H948" s="136">
        <v>-1.306930693E-2</v>
      </c>
      <c r="I948" s="136">
        <v>9.3432995190000003E-3</v>
      </c>
      <c r="J948" s="223"/>
      <c r="K948" s="136">
        <v>2.9308697039999998E-3</v>
      </c>
      <c r="L948" s="136">
        <v>7.4589438490000007E-2</v>
      </c>
      <c r="M948" s="136">
        <v>2.4603376599999999E-3</v>
      </c>
      <c r="N948" s="133"/>
      <c r="O948" s="40">
        <v>3.0711404473781965E-3</v>
      </c>
      <c r="P948" s="40">
        <v>-6.1551087402534786E-4</v>
      </c>
      <c r="Q948" s="40">
        <v>9.2798812175204169E-3</v>
      </c>
      <c r="S948" s="136">
        <v>2.3168801270000001E-2</v>
      </c>
      <c r="T948" s="136">
        <v>7.3559460560000001E-3</v>
      </c>
      <c r="U948" s="136">
        <v>-3.3238004449999997E-2</v>
      </c>
    </row>
    <row r="949" spans="3:21" ht="16.2" thickBot="1" x14ac:dyDescent="0.35">
      <c r="C949" s="136">
        <v>-1.8853803860000001E-2</v>
      </c>
      <c r="D949" s="136">
        <v>3.5273368609999999E-3</v>
      </c>
      <c r="E949" s="136">
        <v>3.5273368609999999E-3</v>
      </c>
      <c r="F949" s="223"/>
      <c r="G949" s="136">
        <v>1.6266385989999999E-3</v>
      </c>
      <c r="H949" s="136">
        <v>1.2239165329999999E-2</v>
      </c>
      <c r="I949" s="136">
        <v>-9.7857709600000006E-3</v>
      </c>
      <c r="J949" s="223"/>
      <c r="K949" s="136">
        <v>-2.1536115880000001E-2</v>
      </c>
      <c r="L949" s="136">
        <v>-4.02653855E-2</v>
      </c>
      <c r="M949" s="136">
        <v>2.3612051459999998E-2</v>
      </c>
      <c r="N949" s="133"/>
      <c r="O949" s="40">
        <v>5.9406845496491666E-4</v>
      </c>
      <c r="P949" s="40">
        <v>2.8125641552042679E-2</v>
      </c>
      <c r="Q949" s="40">
        <v>-8.4589922765721023E-3</v>
      </c>
      <c r="S949" s="136">
        <v>-1.6877637130000001E-3</v>
      </c>
      <c r="T949" s="136">
        <v>-1.622718053E-3</v>
      </c>
      <c r="U949" s="136">
        <v>-1.1175387849999999E-2</v>
      </c>
    </row>
    <row r="950" spans="3:21" ht="16.2" thickBot="1" x14ac:dyDescent="0.35">
      <c r="C950" s="136">
        <v>-3.2858064889999998E-3</v>
      </c>
      <c r="D950" s="136">
        <v>-9.7916143609999996E-3</v>
      </c>
      <c r="E950" s="136">
        <v>-9.7916143609999996E-3</v>
      </c>
      <c r="F950" s="223"/>
      <c r="G950" s="136">
        <v>2.4837600309999999E-2</v>
      </c>
      <c r="H950" s="136">
        <v>-1.823587711E-2</v>
      </c>
      <c r="I950" s="136">
        <v>-1.8963675209999999E-2</v>
      </c>
      <c r="J950" s="223"/>
      <c r="K950" s="136">
        <v>9.8039215690000001E-3</v>
      </c>
      <c r="L950" s="136">
        <v>9.2014302739999998E-3</v>
      </c>
      <c r="M950" s="136">
        <v>8.1852004959999999E-3</v>
      </c>
      <c r="N950" s="133"/>
      <c r="O950" s="40">
        <v>-1.3244428206065451E-3</v>
      </c>
      <c r="P950" s="40">
        <v>-2.3362619808306687E-2</v>
      </c>
      <c r="Q950" s="40">
        <v>2.8931750741839592E-2</v>
      </c>
      <c r="S950" s="136">
        <v>3.0712876869999999E-2</v>
      </c>
      <c r="T950" s="136">
        <v>2.2348638760000001E-3</v>
      </c>
      <c r="U950" s="136">
        <v>-1.183353277E-2</v>
      </c>
    </row>
    <row r="951" spans="3:21" ht="16.2" thickBot="1" x14ac:dyDescent="0.35">
      <c r="C951" s="136">
        <v>-9.154058986E-3</v>
      </c>
      <c r="D951" s="136">
        <v>-1.6100405679999999E-2</v>
      </c>
      <c r="E951" s="136">
        <v>-1.6100405679999999E-2</v>
      </c>
      <c r="F951" s="223"/>
      <c r="G951" s="136">
        <v>-2.1066368379999999E-2</v>
      </c>
      <c r="H951" s="136">
        <v>3.8764385220000003E-2</v>
      </c>
      <c r="I951" s="136">
        <v>-2.9948271169999998E-3</v>
      </c>
      <c r="J951" s="223"/>
      <c r="K951" s="136">
        <v>7.3297756060000004E-3</v>
      </c>
      <c r="L951" s="136">
        <v>-3.3352229779999999E-2</v>
      </c>
      <c r="M951" s="136">
        <v>-8.6927997380000007E-3</v>
      </c>
      <c r="N951" s="133"/>
      <c r="O951" s="40">
        <v>-1.3261992957422767E-3</v>
      </c>
      <c r="P951" s="40">
        <v>1.1245144142302188E-2</v>
      </c>
      <c r="Q951" s="40">
        <v>2.0547945205479617E-2</v>
      </c>
      <c r="S951" s="136">
        <v>-1.353198469E-2</v>
      </c>
      <c r="T951" s="136">
        <v>-1.0135819990000001E-3</v>
      </c>
      <c r="U951" s="136">
        <v>-2.4757804089999998E-2</v>
      </c>
    </row>
    <row r="952" spans="3:21" ht="16.2" thickBot="1" x14ac:dyDescent="0.35">
      <c r="C952" s="136">
        <v>1.3011318060000001E-2</v>
      </c>
      <c r="D952" s="136">
        <v>1.7587939699999999E-2</v>
      </c>
      <c r="E952" s="136">
        <v>1.7587939699999999E-2</v>
      </c>
      <c r="F952" s="223"/>
      <c r="G952" s="136">
        <v>-9.1411159780000004E-3</v>
      </c>
      <c r="H952" s="136">
        <v>2.2157434399999999E-2</v>
      </c>
      <c r="I952" s="136">
        <v>-1.556526488E-2</v>
      </c>
      <c r="J952" s="223"/>
      <c r="K952" s="136">
        <v>6.7019850640000003E-3</v>
      </c>
      <c r="L952" s="136">
        <v>5.2292053560000001E-3</v>
      </c>
      <c r="M952" s="136">
        <v>-1.9854401059999998E-3</v>
      </c>
      <c r="N952" s="133"/>
      <c r="O952" s="40">
        <v>-6.5024269621761482E-3</v>
      </c>
      <c r="P952" s="40">
        <v>-4.4884755357865035E-2</v>
      </c>
      <c r="Q952" s="40">
        <v>2.1900388555280776E-2</v>
      </c>
      <c r="S952" s="136">
        <v>1.7874463069999999E-2</v>
      </c>
      <c r="T952" s="136">
        <v>-1.6233766229999998E-2</v>
      </c>
      <c r="U952" s="136">
        <v>-5.2566225170000001E-2</v>
      </c>
    </row>
    <row r="953" spans="3:21" ht="16.2" thickBot="1" x14ac:dyDescent="0.35">
      <c r="C953" s="136">
        <v>-6.4807483650000004E-3</v>
      </c>
      <c r="D953" s="136">
        <v>3.6720481160000002E-3</v>
      </c>
      <c r="E953" s="136">
        <v>3.6720481160000002E-3</v>
      </c>
      <c r="F953" s="223"/>
      <c r="G953" s="136">
        <v>-5.5737074759999996E-3</v>
      </c>
      <c r="H953" s="136">
        <v>3.5558090889999998E-2</v>
      </c>
      <c r="I953" s="136">
        <v>7.7669902910000005E-2</v>
      </c>
      <c r="J953" s="223"/>
      <c r="K953" s="136">
        <v>3.423788993E-3</v>
      </c>
      <c r="L953" s="136">
        <v>1.016092178E-2</v>
      </c>
      <c r="M953" s="136">
        <v>-2.3209549069999999E-3</v>
      </c>
      <c r="N953" s="133"/>
      <c r="O953" s="40">
        <v>3.3600663716814201E-2</v>
      </c>
      <c r="P953" s="40">
        <v>-1.5664690939881407E-2</v>
      </c>
      <c r="Q953" s="40">
        <v>-1.7283097131005876E-3</v>
      </c>
      <c r="S953" s="136">
        <v>-1.5927035119999999E-2</v>
      </c>
      <c r="T953" s="136">
        <v>6.4150165019999997E-2</v>
      </c>
      <c r="U953" s="136">
        <v>1.5363331880000001E-2</v>
      </c>
    </row>
    <row r="954" spans="3:21" ht="16.2" thickBot="1" x14ac:dyDescent="0.35">
      <c r="C954" s="136">
        <v>3.8872491150000001E-2</v>
      </c>
      <c r="D954" s="136">
        <v>-5.3617611810000002E-3</v>
      </c>
      <c r="E954" s="136">
        <v>-5.3617611810000002E-3</v>
      </c>
      <c r="F954" s="223"/>
      <c r="G954" s="136">
        <v>2.145342095E-2</v>
      </c>
      <c r="H954" s="136">
        <v>-1.46896805E-3</v>
      </c>
      <c r="I954" s="136">
        <v>-2.265122265E-2</v>
      </c>
      <c r="J954" s="223"/>
      <c r="K954" s="136">
        <v>-1.5796790089999999E-2</v>
      </c>
      <c r="L954" s="136">
        <v>2.4785831170000001E-2</v>
      </c>
      <c r="M954" s="136">
        <v>-5.1512130279999999E-2</v>
      </c>
      <c r="N954" s="133"/>
      <c r="O954" s="40">
        <v>-1.2486064659978514E-3</v>
      </c>
      <c r="P954" s="40">
        <v>1.505376344085997E-3</v>
      </c>
      <c r="Q954" s="40">
        <v>-5.1939058171745151E-3</v>
      </c>
      <c r="S954" s="136">
        <v>1.203485959E-2</v>
      </c>
      <c r="T954" s="136">
        <v>-2.0934289589999999E-2</v>
      </c>
      <c r="U954" s="136">
        <v>2.5242022230000001E-2</v>
      </c>
    </row>
    <row r="955" spans="3:21" ht="16.2" thickBot="1" x14ac:dyDescent="0.35">
      <c r="C955" s="136">
        <v>5.6823024689999998E-4</v>
      </c>
      <c r="D955" s="136">
        <v>-1.14789447E-2</v>
      </c>
      <c r="E955" s="136">
        <v>-1.14789447E-2</v>
      </c>
      <c r="F955" s="223"/>
      <c r="G955" s="136">
        <v>-1.6272469250000001E-2</v>
      </c>
      <c r="H955" s="136">
        <v>4.5972784110000003E-3</v>
      </c>
      <c r="I955" s="136">
        <v>-1.527521728E-2</v>
      </c>
      <c r="J955" s="223"/>
      <c r="K955" s="136">
        <v>-2.028762198E-2</v>
      </c>
      <c r="L955" s="136">
        <v>-6.9036772649999998E-3</v>
      </c>
      <c r="M955" s="136">
        <v>-1.3402242470000001E-2</v>
      </c>
      <c r="N955" s="133"/>
      <c r="O955" s="40">
        <v>-1.9600839398133518E-2</v>
      </c>
      <c r="P955" s="40">
        <v>-2.2976164913034117E-2</v>
      </c>
      <c r="Q955" s="40">
        <v>-1.6359206404455234E-2</v>
      </c>
      <c r="S955" s="136">
        <v>-1.55822854E-2</v>
      </c>
      <c r="T955" s="136">
        <v>2.0194020989999999E-2</v>
      </c>
      <c r="U955" s="136">
        <v>5.5955794919999998E-4</v>
      </c>
    </row>
    <row r="956" spans="3:21" ht="16.2" thickBot="1" x14ac:dyDescent="0.35">
      <c r="C956" s="136">
        <v>-2.0416276229999999E-2</v>
      </c>
      <c r="D956" s="136">
        <v>-3.8044524279999999E-2</v>
      </c>
      <c r="E956" s="136">
        <v>-3.8044524279999999E-2</v>
      </c>
      <c r="F956" s="223"/>
      <c r="G956" s="136">
        <v>-5.2510098099999999E-2</v>
      </c>
      <c r="H956" s="136">
        <v>-2.0501555920000001E-2</v>
      </c>
      <c r="I956" s="136">
        <v>-2.1930997590000001E-2</v>
      </c>
      <c r="J956" s="223"/>
      <c r="K956" s="136">
        <v>8.78112713E-3</v>
      </c>
      <c r="L956" s="136">
        <v>1.7071786629999999E-2</v>
      </c>
      <c r="M956" s="136">
        <v>-4.8832460270000003E-3</v>
      </c>
      <c r="N956" s="133"/>
      <c r="O956" s="40">
        <v>-1.9309591037435143E-2</v>
      </c>
      <c r="P956" s="40">
        <v>-3.0109890109890083E-2</v>
      </c>
      <c r="Q956" s="40">
        <v>-2.7600849256900251E-2</v>
      </c>
      <c r="S956" s="136">
        <v>-2.5687309080000002E-2</v>
      </c>
      <c r="T956" s="136">
        <v>-4.2499514850000003E-2</v>
      </c>
      <c r="U956" s="136">
        <v>1.3282069210000001E-2</v>
      </c>
    </row>
    <row r="957" spans="3:21" ht="16.2" thickBot="1" x14ac:dyDescent="0.35">
      <c r="C957" s="136">
        <v>1.2290567570000001E-2</v>
      </c>
      <c r="D957" s="136">
        <v>-8.9369080970000004E-3</v>
      </c>
      <c r="E957" s="136">
        <v>-8.9369080970000004E-3</v>
      </c>
      <c r="F957" s="223"/>
      <c r="G957" s="136">
        <v>-5.0243605359999999E-2</v>
      </c>
      <c r="H957" s="136">
        <v>-3.6068024669999997E-2</v>
      </c>
      <c r="I957" s="136">
        <v>-4.8947224499999997E-2</v>
      </c>
      <c r="J957" s="223"/>
      <c r="K957" s="136">
        <v>9.9389372480000009E-3</v>
      </c>
      <c r="L957" s="136">
        <v>2.3062258799999999E-2</v>
      </c>
      <c r="M957" s="136">
        <v>2.7658815130000001E-3</v>
      </c>
      <c r="N957" s="133"/>
      <c r="O957" s="40">
        <v>-4.0494102349772576E-2</v>
      </c>
      <c r="P957" s="40">
        <v>-1.9487876727849587E-2</v>
      </c>
      <c r="Q957" s="40">
        <v>3.2751091703055939E-3</v>
      </c>
      <c r="S957" s="136">
        <v>-2.992731937E-2</v>
      </c>
      <c r="T957" s="136">
        <v>-4.7020672880000003E-2</v>
      </c>
      <c r="U957" s="136">
        <v>-4.6498792689999999E-2</v>
      </c>
    </row>
    <row r="958" spans="3:21" ht="16.2" thickBot="1" x14ac:dyDescent="0.35">
      <c r="C958" s="136">
        <v>3.7798522420000001E-3</v>
      </c>
      <c r="D958" s="136">
        <v>1.251682369E-2</v>
      </c>
      <c r="E958" s="136">
        <v>1.251682369E-2</v>
      </c>
      <c r="F958" s="223"/>
      <c r="G958" s="136">
        <v>4.0504435179999999E-2</v>
      </c>
      <c r="H958" s="136">
        <v>6.2039550210000001E-3</v>
      </c>
      <c r="I958" s="136">
        <v>-1.7538815409999998E-2</v>
      </c>
      <c r="J958" s="223"/>
      <c r="K958" s="136">
        <v>-1.8138547630000001E-2</v>
      </c>
      <c r="L958" s="136">
        <v>-1.277098577E-2</v>
      </c>
      <c r="M958" s="136">
        <v>2.0464454130000001E-3</v>
      </c>
      <c r="N958" s="133"/>
      <c r="O958" s="40">
        <v>-1.2728680669828541E-2</v>
      </c>
      <c r="P958" s="40">
        <v>1.4097527155072852E-2</v>
      </c>
      <c r="Q958" s="40">
        <v>2.430177729416028E-2</v>
      </c>
      <c r="S958" s="136">
        <v>2.3652122809999999E-2</v>
      </c>
      <c r="T958" s="136">
        <v>0.1067630795</v>
      </c>
      <c r="U958" s="136">
        <v>-2.4600245999999999E-2</v>
      </c>
    </row>
    <row r="959" spans="3:21" ht="16.2" thickBot="1" x14ac:dyDescent="0.35">
      <c r="C959" s="136">
        <v>1.0269869340000001E-3</v>
      </c>
      <c r="D959" s="136">
        <v>1.7679117370000001E-2</v>
      </c>
      <c r="E959" s="136">
        <v>1.7679117370000001E-2</v>
      </c>
      <c r="F959" s="223"/>
      <c r="G959" s="136">
        <v>6.4092029580000001E-2</v>
      </c>
      <c r="H959" s="136">
        <v>3.6030828520000002E-2</v>
      </c>
      <c r="I959" s="136">
        <v>7.9894644419999994E-2</v>
      </c>
      <c r="J959" s="223"/>
      <c r="K959" s="136">
        <v>1.3756960370000001E-3</v>
      </c>
      <c r="L959" s="136">
        <v>6.9054414879999996E-4</v>
      </c>
      <c r="M959" s="136">
        <v>1.447345054E-2</v>
      </c>
      <c r="N959" s="133"/>
      <c r="O959" s="40">
        <v>1.1520172557478307E-2</v>
      </c>
      <c r="P959" s="40">
        <v>2.415679124886045E-2</v>
      </c>
      <c r="Q959" s="40">
        <v>0</v>
      </c>
      <c r="S959" s="136">
        <v>1.0045924229999999E-2</v>
      </c>
      <c r="T959" s="136">
        <v>-2.6902382780000001E-2</v>
      </c>
      <c r="U959" s="136">
        <v>5.2073288330000002E-2</v>
      </c>
    </row>
    <row r="960" spans="3:21" ht="16.2" thickBot="1" x14ac:dyDescent="0.35">
      <c r="C960" s="136">
        <v>3.2972356799999998E-2</v>
      </c>
      <c r="D960" s="136">
        <v>2.8082549630000001E-3</v>
      </c>
      <c r="E960" s="136">
        <v>2.8082549630000001E-3</v>
      </c>
      <c r="F960" s="223"/>
      <c r="G960" s="136">
        <v>-2.1138996140000001E-2</v>
      </c>
      <c r="H960" s="136">
        <v>3.1430165519999997E-2</v>
      </c>
      <c r="I960" s="136">
        <v>0.11490514910000001</v>
      </c>
      <c r="J960" s="223"/>
      <c r="K960" s="136">
        <v>-7.8503205549999996E-4</v>
      </c>
      <c r="L960" s="136">
        <v>-1.0811059479999999E-2</v>
      </c>
      <c r="M960" s="136">
        <v>-2.354485777E-2</v>
      </c>
      <c r="N960" s="133"/>
      <c r="O960" s="40">
        <v>2.0451681690413791E-2</v>
      </c>
      <c r="P960" s="40">
        <v>5.5629728526924794E-3</v>
      </c>
      <c r="Q960" s="40">
        <v>7.790368271954836E-3</v>
      </c>
      <c r="S960" s="136">
        <v>-1.193520887E-2</v>
      </c>
      <c r="T960" s="136">
        <v>3.1595576619999999E-3</v>
      </c>
      <c r="U960" s="136">
        <v>8.2493125569999999E-3</v>
      </c>
    </row>
    <row r="961" spans="3:21" ht="16.2" thickBot="1" x14ac:dyDescent="0.35">
      <c r="C961" s="136">
        <v>1.738074875E-3</v>
      </c>
      <c r="D961" s="136">
        <v>4.558775643E-4</v>
      </c>
      <c r="E961" s="136">
        <v>4.558775643E-4</v>
      </c>
      <c r="F961" s="223"/>
      <c r="G961" s="136">
        <v>-9.9595700619999998E-3</v>
      </c>
      <c r="H961" s="136">
        <v>-9.3761269380000008E-3</v>
      </c>
      <c r="I961" s="136">
        <v>-5.3475935830000002E-3</v>
      </c>
      <c r="J961" s="223"/>
      <c r="K961" s="136">
        <v>-3.928244075E-4</v>
      </c>
      <c r="L961" s="136">
        <v>2.0602734630000001E-2</v>
      </c>
      <c r="M961" s="136">
        <v>-1.075654356E-2</v>
      </c>
      <c r="N961" s="133"/>
      <c r="O961" s="40">
        <v>3.324468085106383E-3</v>
      </c>
      <c r="P961" s="40">
        <v>1.1506970568709992E-2</v>
      </c>
      <c r="Q961" s="40">
        <v>-2.4595924104007217E-3</v>
      </c>
      <c r="S961" s="136">
        <v>1.0353753239999999E-2</v>
      </c>
      <c r="T961" s="136">
        <v>7.2440944879999997E-2</v>
      </c>
      <c r="U961" s="136">
        <v>-7.2727272729999999E-3</v>
      </c>
    </row>
    <row r="962" spans="3:21" ht="16.2" thickBot="1" x14ac:dyDescent="0.35">
      <c r="C962" s="136">
        <v>3.497659047E-3</v>
      </c>
      <c r="D962" s="136">
        <v>-1.2954042440000001E-2</v>
      </c>
      <c r="E962" s="136">
        <v>-1.2954042440000001E-2</v>
      </c>
      <c r="F962" s="223"/>
      <c r="G962" s="136">
        <v>4.6314741040000003E-2</v>
      </c>
      <c r="H962" s="136">
        <v>-1.8201674549999999E-4</v>
      </c>
      <c r="I962" s="136">
        <v>-9.7751710650000002E-4</v>
      </c>
      <c r="J962" s="223"/>
      <c r="K962" s="136">
        <v>-7.7285826569999999E-3</v>
      </c>
      <c r="L962" s="136">
        <v>7.746639326E-3</v>
      </c>
      <c r="M962" s="136">
        <v>3.5429503440000003E-2</v>
      </c>
      <c r="N962" s="133"/>
      <c r="O962" s="40">
        <v>-4.5914986272838293E-3</v>
      </c>
      <c r="P962" s="40">
        <v>-8.7508203894115077E-3</v>
      </c>
      <c r="Q962" s="40">
        <v>-6.3402606551601079E-3</v>
      </c>
      <c r="S962" s="136">
        <v>-1.2524907490000001E-2</v>
      </c>
      <c r="T962" s="136">
        <v>9.8201174739999994E-2</v>
      </c>
      <c r="U962" s="136">
        <v>-1.7962806420000001E-2</v>
      </c>
    </row>
    <row r="963" spans="3:21" ht="16.2" thickBot="1" x14ac:dyDescent="0.35">
      <c r="C963" s="136">
        <v>-1.4573098770000001E-2</v>
      </c>
      <c r="D963" s="136">
        <v>-3.6272505439999998E-3</v>
      </c>
      <c r="E963" s="136">
        <v>-3.6272505439999998E-3</v>
      </c>
      <c r="F963" s="223"/>
      <c r="G963" s="136">
        <v>-1.7515468820000001E-2</v>
      </c>
      <c r="H963" s="136">
        <v>7.0999453849999996E-3</v>
      </c>
      <c r="I963" s="136">
        <v>2.0547945210000002E-2</v>
      </c>
      <c r="J963" s="223"/>
      <c r="K963" s="136">
        <v>-7.2607260729999996E-3</v>
      </c>
      <c r="L963" s="136">
        <v>1.2208907979999999E-3</v>
      </c>
      <c r="M963" s="136">
        <v>1.478953356E-2</v>
      </c>
      <c r="N963" s="133"/>
      <c r="O963" s="40">
        <v>2.3871796091112184E-2</v>
      </c>
      <c r="P963" s="40">
        <v>-1.2359302582211481E-2</v>
      </c>
      <c r="Q963" s="40">
        <v>2.02056008507621E-2</v>
      </c>
      <c r="S963" s="136">
        <v>-9.0371865090000003E-2</v>
      </c>
      <c r="T963" s="136">
        <v>-3.5433728900000003E-2</v>
      </c>
      <c r="U963" s="136">
        <v>-2.4388494369999999E-3</v>
      </c>
    </row>
    <row r="964" spans="3:21" ht="16.2" thickBot="1" x14ac:dyDescent="0.35">
      <c r="C964" s="136">
        <v>1.4872166209999999E-2</v>
      </c>
      <c r="D964" s="136">
        <v>5.904156738E-2</v>
      </c>
      <c r="E964" s="136">
        <v>5.904156738E-2</v>
      </c>
      <c r="F964" s="223"/>
      <c r="G964" s="136">
        <v>-6.7822885380000001E-4</v>
      </c>
      <c r="H964" s="136">
        <v>-1.3195950830000001E-2</v>
      </c>
      <c r="I964" s="136">
        <v>-5.0095877279999999E-2</v>
      </c>
      <c r="J964" s="223"/>
      <c r="K964" s="136">
        <v>-7.9787234040000002E-3</v>
      </c>
      <c r="L964" s="136">
        <v>-7.8132056719999992E-3</v>
      </c>
      <c r="M964" s="136">
        <v>1.5781303900000002E-2</v>
      </c>
      <c r="N964" s="133"/>
      <c r="O964" s="40">
        <v>1.6116297431610364E-2</v>
      </c>
      <c r="P964" s="40">
        <v>-2.8603351955307287E-2</v>
      </c>
      <c r="Q964" s="40">
        <v>1.3898540653231411E-2</v>
      </c>
      <c r="S964" s="136">
        <v>3.026461733E-2</v>
      </c>
      <c r="T964" s="136">
        <v>5.9261826369999999E-2</v>
      </c>
      <c r="U964" s="136">
        <v>-1.2943122169999999E-3</v>
      </c>
    </row>
    <row r="965" spans="3:21" ht="16.2" thickBot="1" x14ac:dyDescent="0.35">
      <c r="C965" s="136">
        <v>1.399560922E-3</v>
      </c>
      <c r="D965" s="136">
        <v>-1.4437500000000001E-2</v>
      </c>
      <c r="E965" s="136">
        <v>-1.4437500000000001E-2</v>
      </c>
      <c r="F965" s="223"/>
      <c r="G965" s="136">
        <v>7.0777583869999997E-3</v>
      </c>
      <c r="H965" s="136">
        <v>6.4114306649999996E-3</v>
      </c>
      <c r="I965" s="136">
        <v>-2.5233409030000001E-4</v>
      </c>
      <c r="J965" s="223"/>
      <c r="K965" s="136">
        <v>1.7694369969999998E-2</v>
      </c>
      <c r="L965" s="136">
        <v>-3.095270609E-3</v>
      </c>
      <c r="M965" s="136">
        <v>-6.6049749549999995E-2</v>
      </c>
      <c r="N965" s="133"/>
      <c r="O965" s="40">
        <v>1.8420330926044302E-2</v>
      </c>
      <c r="P965" s="40">
        <v>1.7713365539452471E-2</v>
      </c>
      <c r="Q965" s="40">
        <v>-3.0843043180261622E-3</v>
      </c>
      <c r="S965" s="136">
        <v>-7.6899415559999996E-4</v>
      </c>
      <c r="T965" s="136">
        <v>1.6194994269999999E-2</v>
      </c>
      <c r="U965" s="136">
        <v>-9.9359205129999992E-3</v>
      </c>
    </row>
    <row r="966" spans="3:21" ht="16.2" thickBot="1" x14ac:dyDescent="0.35">
      <c r="C966" s="136">
        <v>2.5102079959999999E-2</v>
      </c>
      <c r="D966" s="136">
        <v>-1.839051303E-2</v>
      </c>
      <c r="E966" s="136">
        <v>-1.839051303E-2</v>
      </c>
      <c r="F966" s="223"/>
      <c r="G966" s="136">
        <v>-3.417733706E-2</v>
      </c>
      <c r="H966" s="136">
        <v>-9.1008372769999998E-3</v>
      </c>
      <c r="I966" s="136">
        <v>1.7163048970000001E-2</v>
      </c>
      <c r="J966" s="223"/>
      <c r="K966" s="136">
        <v>1.1657007380000001E-2</v>
      </c>
      <c r="L966" s="136">
        <v>2.0547006989999998E-3</v>
      </c>
      <c r="M966" s="136">
        <v>-4.4541405329999997E-3</v>
      </c>
      <c r="N966" s="133"/>
      <c r="O966" s="40">
        <v>-3.186571518333966E-3</v>
      </c>
      <c r="P966" s="40">
        <v>-3.1419529837251305E-2</v>
      </c>
      <c r="Q966" s="40">
        <v>-1.9250601581299299E-2</v>
      </c>
      <c r="S966" s="136">
        <v>-1.6623056800000001E-2</v>
      </c>
      <c r="T966" s="136">
        <v>1.7385705089999998E-2</v>
      </c>
      <c r="U966" s="136">
        <v>-8.5811940949999995E-3</v>
      </c>
    </row>
    <row r="967" spans="3:21" ht="16.2" thickBot="1" x14ac:dyDescent="0.35">
      <c r="C967" s="136">
        <v>2.0931911139999999E-2</v>
      </c>
      <c r="D967" s="136">
        <v>-4.3284449900000002E-3</v>
      </c>
      <c r="E967" s="136">
        <v>-4.3284449900000002E-3</v>
      </c>
      <c r="F967" s="223"/>
      <c r="G967" s="136">
        <v>-1.016746411E-2</v>
      </c>
      <c r="H967" s="136">
        <v>-8.6333578250000001E-3</v>
      </c>
      <c r="I967" s="136">
        <v>-1.7121588090000001E-2</v>
      </c>
      <c r="J967" s="223"/>
      <c r="K967" s="136">
        <v>-2.1222576659999999E-2</v>
      </c>
      <c r="L967" s="136">
        <v>1.8180989700000001E-2</v>
      </c>
      <c r="M967" s="136">
        <v>1.7165814460000001E-2</v>
      </c>
      <c r="N967" s="133"/>
      <c r="O967" s="40">
        <v>-1.3777577667717204E-2</v>
      </c>
      <c r="P967" s="40">
        <v>-9.3348891481913644E-3</v>
      </c>
      <c r="Q967" s="40">
        <v>1.0865755345250493E-2</v>
      </c>
      <c r="S967" s="136">
        <v>4.0694944439999998E-3</v>
      </c>
      <c r="T967" s="136">
        <v>-1.186708861E-2</v>
      </c>
      <c r="U967" s="136">
        <v>-1.804445096E-2</v>
      </c>
    </row>
    <row r="968" spans="3:21" ht="16.2" thickBot="1" x14ac:dyDescent="0.35">
      <c r="C968" s="136">
        <v>1.806755695E-3</v>
      </c>
      <c r="D968" s="136">
        <v>-1.868673761E-2</v>
      </c>
      <c r="E968" s="136">
        <v>-1.868673761E-2</v>
      </c>
      <c r="F968" s="223"/>
      <c r="G968" s="136">
        <v>-1.017119839E-2</v>
      </c>
      <c r="H968" s="136">
        <v>-1.85288123E-3</v>
      </c>
      <c r="I968" s="136">
        <v>1.8934612470000001E-2</v>
      </c>
      <c r="J968" s="223"/>
      <c r="K968" s="136">
        <v>-1.6228799469999999E-2</v>
      </c>
      <c r="L968" s="136">
        <v>-5.907361826E-3</v>
      </c>
      <c r="M968" s="136">
        <v>-8.6175942549999995E-3</v>
      </c>
      <c r="N968" s="133"/>
      <c r="O968" s="40">
        <v>-7.5785244704163202E-3</v>
      </c>
      <c r="P968" s="40">
        <v>1.1307420494699674E-2</v>
      </c>
      <c r="Q968" s="40">
        <v>-2.3925104022191324E-2</v>
      </c>
      <c r="S968" s="136">
        <v>-3.8815276699999998E-2</v>
      </c>
      <c r="T968" s="136">
        <v>-5.7806244999999999E-2</v>
      </c>
      <c r="U968" s="136">
        <v>1.3595279E-2</v>
      </c>
    </row>
    <row r="969" spans="3:21" ht="16.2" thickBot="1" x14ac:dyDescent="0.35">
      <c r="C969" s="136">
        <v>5.3582163669999997E-3</v>
      </c>
      <c r="D969" s="136">
        <v>-2.644802962E-3</v>
      </c>
      <c r="E969" s="136">
        <v>-2.644802962E-3</v>
      </c>
      <c r="F969" s="223"/>
      <c r="G969" s="136">
        <v>1.729575745E-3</v>
      </c>
      <c r="H969" s="136">
        <v>-1.3365509560000001E-2</v>
      </c>
      <c r="I969" s="136">
        <v>-5.0792864219999997E-2</v>
      </c>
      <c r="J969" s="223"/>
      <c r="K969" s="136">
        <v>1.13582584E-2</v>
      </c>
      <c r="L969" s="136">
        <v>-1.3955791650000001E-3</v>
      </c>
      <c r="M969" s="136">
        <v>-2.0282506339999999E-2</v>
      </c>
      <c r="N969" s="133"/>
      <c r="O969" s="40">
        <v>-2.1391112337841568E-2</v>
      </c>
      <c r="P969" s="40">
        <v>-3.3542976939203432E-2</v>
      </c>
      <c r="Q969" s="40">
        <v>7.104795737122154E-4</v>
      </c>
      <c r="S969" s="136">
        <v>2.075900097E-2</v>
      </c>
      <c r="T969" s="136">
        <v>0</v>
      </c>
      <c r="U969" s="136">
        <v>-1.5623848480000001E-2</v>
      </c>
    </row>
    <row r="970" spans="3:21" ht="16.2" thickBot="1" x14ac:dyDescent="0.35">
      <c r="C970" s="136">
        <v>-9.1774126459999994E-3</v>
      </c>
      <c r="D970" s="136">
        <v>7.2924953590000003E-3</v>
      </c>
      <c r="E970" s="136">
        <v>7.2924953590000003E-3</v>
      </c>
      <c r="F970" s="223"/>
      <c r="G970" s="136">
        <v>9.1407678240000003E-4</v>
      </c>
      <c r="H970" s="136">
        <v>-4.3273753530000004E-3</v>
      </c>
      <c r="I970" s="136">
        <v>-4.1764552339999999E-3</v>
      </c>
      <c r="J970" s="223"/>
      <c r="K970" s="136">
        <v>-3.8772645230000001E-3</v>
      </c>
      <c r="L970" s="136">
        <v>-2.14137589E-2</v>
      </c>
      <c r="M970" s="136">
        <v>9.5194085029999993E-3</v>
      </c>
      <c r="N970" s="133"/>
      <c r="O970" s="40">
        <v>2.8204766605552064E-4</v>
      </c>
      <c r="P970" s="40">
        <v>3.253796095444686E-2</v>
      </c>
      <c r="Q970" s="40">
        <v>6.4607738729144437E-2</v>
      </c>
      <c r="S970" s="136">
        <v>4.655227201E-2</v>
      </c>
      <c r="T970" s="136">
        <v>1.189666893E-2</v>
      </c>
      <c r="U970" s="136">
        <v>-3.1369319460000003E-2</v>
      </c>
    </row>
    <row r="971" spans="3:21" ht="16.2" thickBot="1" x14ac:dyDescent="0.35">
      <c r="C971" s="136">
        <v>4.1457846819999998E-2</v>
      </c>
      <c r="D971" s="136">
        <v>3.1262340399999998E-2</v>
      </c>
      <c r="E971" s="136">
        <v>3.1262340399999998E-2</v>
      </c>
      <c r="F971" s="223"/>
      <c r="G971" s="136">
        <v>5.5809233890000004E-3</v>
      </c>
      <c r="H971" s="136">
        <v>2.2486772490000001E-2</v>
      </c>
      <c r="I971" s="136">
        <v>1.8610747050000001E-2</v>
      </c>
      <c r="J971" s="223"/>
      <c r="K971" s="136">
        <v>-1.060331521E-2</v>
      </c>
      <c r="L971" s="136">
        <v>2.34947252E-2</v>
      </c>
      <c r="M971" s="136">
        <v>-1.647898929E-3</v>
      </c>
      <c r="N971" s="133"/>
      <c r="O971" s="40">
        <v>2.1100615630433802E-2</v>
      </c>
      <c r="P971" s="40">
        <v>7.0028011204481795E-3</v>
      </c>
      <c r="Q971" s="40">
        <v>2.1007002334111409E-2</v>
      </c>
      <c r="S971" s="136">
        <v>-1.214513436E-2</v>
      </c>
      <c r="T971" s="136">
        <v>-2.5361101779999999E-2</v>
      </c>
      <c r="U971" s="136">
        <v>1.151646313E-2</v>
      </c>
    </row>
    <row r="972" spans="3:21" ht="16.2" thickBot="1" x14ac:dyDescent="0.35">
      <c r="C972" s="136">
        <v>4.9381471870000001E-3</v>
      </c>
      <c r="D972" s="136">
        <v>-1.244495501E-2</v>
      </c>
      <c r="E972" s="136">
        <v>-1.244495501E-2</v>
      </c>
      <c r="F972" s="223"/>
      <c r="G972" s="136">
        <v>9.6871846619999997E-3</v>
      </c>
      <c r="H972" s="136">
        <v>3.1971909069999999E-2</v>
      </c>
      <c r="I972" s="136">
        <v>-3.0880082350000001E-3</v>
      </c>
      <c r="J972" s="223"/>
      <c r="K972" s="136">
        <v>2.034864003E-4</v>
      </c>
      <c r="L972" s="136">
        <v>-3.5558356210000003E-2</v>
      </c>
      <c r="M972" s="136">
        <v>1.0453920219999999E-2</v>
      </c>
      <c r="N972" s="133"/>
      <c r="O972" s="40">
        <v>1.5279823269513906E-2</v>
      </c>
      <c r="P972" s="40">
        <v>-1.414000927213715E-2</v>
      </c>
      <c r="Q972" s="40">
        <v>-8.1645983017635537E-3</v>
      </c>
      <c r="S972" s="136">
        <v>4.8563085909999998E-2</v>
      </c>
      <c r="T972" s="136">
        <v>-3.8945373079999998E-2</v>
      </c>
      <c r="U972" s="136">
        <v>2.9876977150000001E-2</v>
      </c>
    </row>
    <row r="973" spans="3:21" ht="16.2" thickBot="1" x14ac:dyDescent="0.35">
      <c r="C973" s="136">
        <v>-1.228470429E-3</v>
      </c>
      <c r="D973" s="136">
        <v>-1.525138943E-2</v>
      </c>
      <c r="E973" s="136">
        <v>-1.525138943E-2</v>
      </c>
      <c r="F973" s="223"/>
      <c r="G973" s="136">
        <v>-2.8183090149999999E-2</v>
      </c>
      <c r="H973" s="136">
        <v>1.6296561599999999E-2</v>
      </c>
      <c r="I973" s="136">
        <v>-1.0325245219999999E-2</v>
      </c>
      <c r="J973" s="223"/>
      <c r="K973" s="136">
        <v>-2.9363895290000001E-2</v>
      </c>
      <c r="L973" s="136">
        <v>-8.7739767580000006E-3</v>
      </c>
      <c r="M973" s="136">
        <v>-1.025501407E-2</v>
      </c>
      <c r="N973" s="133"/>
      <c r="O973" s="40">
        <v>5.4397098821396192E-3</v>
      </c>
      <c r="P973" s="40">
        <v>-3.1742299553256526E-2</v>
      </c>
      <c r="Q973" s="40">
        <v>-1.6463615409944025E-3</v>
      </c>
      <c r="S973" s="136">
        <v>-4.0597977430000001E-2</v>
      </c>
      <c r="T973" s="136">
        <v>9.6826250669999996E-3</v>
      </c>
      <c r="U973" s="136">
        <v>-3.7987832020000001E-2</v>
      </c>
    </row>
    <row r="974" spans="3:21" ht="16.2" thickBot="1" x14ac:dyDescent="0.35">
      <c r="C974" s="136">
        <v>9.8398513979999994E-3</v>
      </c>
      <c r="D974" s="136">
        <v>6.3262895390000004E-2</v>
      </c>
      <c r="E974" s="136">
        <v>6.3262895390000004E-2</v>
      </c>
      <c r="F974" s="223"/>
      <c r="G974" s="136">
        <v>3.6713286710000001E-2</v>
      </c>
      <c r="H974" s="136">
        <v>-1.233480176E-2</v>
      </c>
      <c r="I974" s="136">
        <v>-3.5472091810000002E-2</v>
      </c>
      <c r="J974" s="223"/>
      <c r="K974" s="136">
        <v>6.1482568290000001E-3</v>
      </c>
      <c r="L974" s="136">
        <v>1.897452799E-2</v>
      </c>
      <c r="M974" s="136">
        <v>2.8057949749999998E-2</v>
      </c>
      <c r="N974" s="133"/>
      <c r="O974" s="40">
        <v>-1.7538322813345397E-2</v>
      </c>
      <c r="P974" s="40">
        <v>-1.5298688683827128E-2</v>
      </c>
      <c r="Q974" s="40">
        <v>3.7269129287598984E-2</v>
      </c>
      <c r="S974" s="136">
        <v>7.6382523679999995E-4</v>
      </c>
      <c r="T974" s="136">
        <v>-1.0477712659999999E-2</v>
      </c>
      <c r="U974" s="136">
        <v>-2.660805183E-2</v>
      </c>
    </row>
    <row r="975" spans="3:21" ht="16.2" thickBot="1" x14ac:dyDescent="0.35">
      <c r="C975" s="136">
        <v>-2.8312204819999999E-2</v>
      </c>
      <c r="D975" s="136">
        <v>-3.8884088380000001E-2</v>
      </c>
      <c r="E975" s="136">
        <v>-3.8884088380000001E-2</v>
      </c>
      <c r="F975" s="223"/>
      <c r="G975" s="136">
        <v>-4.1364943949999997E-2</v>
      </c>
      <c r="H975" s="136">
        <v>-7.6717216769999997E-3</v>
      </c>
      <c r="I975" s="136">
        <v>1.3520822069999999E-3</v>
      </c>
      <c r="J975" s="223"/>
      <c r="K975" s="136">
        <v>-1.7637664050000001E-2</v>
      </c>
      <c r="L975" s="136">
        <v>-7.8088901209999997E-3</v>
      </c>
      <c r="M975" s="136">
        <v>-4.6200499460000002E-2</v>
      </c>
      <c r="N975" s="133"/>
      <c r="O975" s="40">
        <v>-3.6712404203570284E-3</v>
      </c>
      <c r="P975" s="40">
        <v>2.9346485819975284E-2</v>
      </c>
      <c r="Q975" s="40">
        <v>-2.4165341812400709E-2</v>
      </c>
      <c r="S975" s="136">
        <v>-3.5872385899999998E-2</v>
      </c>
      <c r="T975" s="136">
        <v>-1.974156497E-2</v>
      </c>
      <c r="U975" s="136">
        <v>9.9041280410000002E-3</v>
      </c>
    </row>
    <row r="976" spans="3:21" ht="16.2" thickBot="1" x14ac:dyDescent="0.35">
      <c r="C976" s="136">
        <v>1.6934844340000001E-2</v>
      </c>
      <c r="D976" s="136">
        <v>-3.1338299510000001E-2</v>
      </c>
      <c r="E976" s="136">
        <v>-3.1338299510000001E-2</v>
      </c>
      <c r="F976" s="223"/>
      <c r="G976" s="136">
        <v>-1.8522350989999999E-2</v>
      </c>
      <c r="H976" s="136">
        <v>-1.474289824E-2</v>
      </c>
      <c r="I976" s="136">
        <v>-2.6735079669999998E-2</v>
      </c>
      <c r="J976" s="223"/>
      <c r="K976" s="136">
        <v>-1.9792182090000001E-3</v>
      </c>
      <c r="L976" s="136">
        <v>-1.8348623849999999E-2</v>
      </c>
      <c r="M976" s="136">
        <v>1.7486440990000001E-2</v>
      </c>
      <c r="N976" s="133"/>
      <c r="O976" s="40">
        <v>-3.7170098106950308E-2</v>
      </c>
      <c r="P976" s="40">
        <v>-3.8811691423095325E-2</v>
      </c>
      <c r="Q976" s="40">
        <v>-6.1909416748125688E-3</v>
      </c>
      <c r="S976" s="136">
        <v>-2.3274224190000001E-2</v>
      </c>
      <c r="T976" s="136">
        <v>-5.8586598320000002E-2</v>
      </c>
      <c r="U976" s="136">
        <v>-1.223913385E-2</v>
      </c>
    </row>
    <row r="977" spans="3:21" ht="16.2" thickBot="1" x14ac:dyDescent="0.35">
      <c r="C977" s="136">
        <v>-5.134203708E-2</v>
      </c>
      <c r="D977" s="136">
        <v>-7.1002386629999997E-2</v>
      </c>
      <c r="E977" s="136">
        <v>-7.1002386629999997E-2</v>
      </c>
      <c r="F977" s="223"/>
      <c r="G977" s="136">
        <v>-0.1124934106</v>
      </c>
      <c r="H977" s="136">
        <v>-1.313868613E-2</v>
      </c>
      <c r="I977" s="136">
        <v>-4.35627081E-2</v>
      </c>
      <c r="J977" s="223"/>
      <c r="K977" s="136">
        <v>-9.4199305900000002E-3</v>
      </c>
      <c r="L977" s="136">
        <v>-1.086389297E-2</v>
      </c>
      <c r="M977" s="136">
        <v>9.0984284530000008E-3</v>
      </c>
      <c r="N977" s="133"/>
      <c r="O977" s="40">
        <v>-2.0235361653272187E-2</v>
      </c>
      <c r="P977" s="40">
        <v>-2.29312063808574E-2</v>
      </c>
      <c r="Q977" s="40">
        <v>-5.8032786885245866E-2</v>
      </c>
      <c r="S977" s="136">
        <v>-6.840654887E-2</v>
      </c>
      <c r="T977" s="136">
        <v>-8.1874756899999998E-2</v>
      </c>
      <c r="U977" s="136">
        <v>-4.0667196189999998E-2</v>
      </c>
    </row>
    <row r="978" spans="3:21" ht="16.2" thickBot="1" x14ac:dyDescent="0.35">
      <c r="C978" s="136">
        <v>2.357339839E-2</v>
      </c>
      <c r="D978" s="136">
        <v>1.955327196E-2</v>
      </c>
      <c r="E978" s="136">
        <v>1.955327196E-2</v>
      </c>
      <c r="F978" s="223"/>
      <c r="G978" s="136">
        <v>-2.6372059869999999E-2</v>
      </c>
      <c r="H978" s="136">
        <v>-5.5658284019999997E-2</v>
      </c>
      <c r="I978" s="136">
        <v>-7.6588337679999993E-2</v>
      </c>
      <c r="J978" s="223"/>
      <c r="K978" s="136">
        <v>2.1450021449999999E-3</v>
      </c>
      <c r="L978" s="136">
        <v>2.9880095919999999E-2</v>
      </c>
      <c r="M978" s="136">
        <v>-1.493624772E-2</v>
      </c>
      <c r="N978" s="133"/>
      <c r="O978" s="40">
        <v>-5.6589033738586918E-2</v>
      </c>
      <c r="P978" s="40">
        <v>-6.5051020408163268E-2</v>
      </c>
      <c r="Q978" s="40">
        <v>-8.3536373129134492E-3</v>
      </c>
      <c r="S978" s="136">
        <v>8.5609883420000005E-2</v>
      </c>
      <c r="T978" s="136">
        <v>0.16098284260000001</v>
      </c>
      <c r="U978" s="136">
        <v>-0.10481867860000001</v>
      </c>
    </row>
    <row r="979" spans="3:21" ht="16.2" thickBot="1" x14ac:dyDescent="0.35">
      <c r="C979" s="136">
        <v>2.4869822030000001E-3</v>
      </c>
      <c r="D979" s="136">
        <v>-5.4595086440000001E-3</v>
      </c>
      <c r="E979" s="136">
        <v>-5.4595086440000001E-3</v>
      </c>
      <c r="F979" s="223"/>
      <c r="G979" s="136">
        <v>1.3787213269999999E-2</v>
      </c>
      <c r="H979" s="136">
        <v>3.093792833E-2</v>
      </c>
      <c r="I979" s="136">
        <v>4.1156142E-2</v>
      </c>
      <c r="J979" s="223"/>
      <c r="K979" s="136">
        <v>-5.4223744290000002E-3</v>
      </c>
      <c r="L979" s="136">
        <v>-7.7306384759999996E-3</v>
      </c>
      <c r="M979" s="136">
        <v>1.146449704E-2</v>
      </c>
      <c r="N979" s="133"/>
      <c r="O979" s="40">
        <v>8.7982610495807891E-3</v>
      </c>
      <c r="P979" s="40">
        <v>6.6575716234652055E-2</v>
      </c>
      <c r="Q979" s="40">
        <v>-5.2650052650052657E-3</v>
      </c>
      <c r="S979" s="136">
        <v>-1.7631030610000001E-2</v>
      </c>
      <c r="T979" s="136">
        <v>1.7515052E-2</v>
      </c>
      <c r="U979" s="136">
        <v>5.974842767E-2</v>
      </c>
    </row>
    <row r="980" spans="3:21" ht="16.2" thickBot="1" x14ac:dyDescent="0.35">
      <c r="C980" s="136">
        <v>1.4368038870000001E-2</v>
      </c>
      <c r="D980" s="136">
        <v>-1.6186923779999999E-3</v>
      </c>
      <c r="E980" s="136">
        <v>-1.6186923779999999E-3</v>
      </c>
      <c r="F980" s="223"/>
      <c r="G980" s="136">
        <v>3.490191359E-3</v>
      </c>
      <c r="H980" s="136">
        <v>-1.709401709E-2</v>
      </c>
      <c r="I980" s="136">
        <v>-9.0525045259999999E-3</v>
      </c>
      <c r="J980" s="223"/>
      <c r="K980" s="136">
        <v>4.3041606889999999E-3</v>
      </c>
      <c r="L980" s="136">
        <v>-8.2132632470000005E-3</v>
      </c>
      <c r="M980" s="136">
        <v>5.5758683730000001E-3</v>
      </c>
      <c r="N980" s="133"/>
      <c r="O980" s="40">
        <v>9.7475887543600629E-4</v>
      </c>
      <c r="P980" s="40">
        <v>2.3023791250959325E-2</v>
      </c>
      <c r="Q980" s="40">
        <v>5.6457304163726185E-2</v>
      </c>
      <c r="S980" s="136">
        <v>6.6895088920000002E-3</v>
      </c>
      <c r="T980" s="136">
        <v>-5.253720638E-2</v>
      </c>
      <c r="U980" s="136">
        <v>6.7376505500000003E-2</v>
      </c>
    </row>
    <row r="981" spans="3:21" ht="16.2" thickBot="1" x14ac:dyDescent="0.35">
      <c r="C981" s="136">
        <v>-2.6698596290000001E-2</v>
      </c>
      <c r="D981" s="136">
        <v>-2.1359086419999999E-2</v>
      </c>
      <c r="E981" s="136">
        <v>-2.1359086419999999E-2</v>
      </c>
      <c r="F981" s="223"/>
      <c r="G981" s="136">
        <v>1.739026145E-2</v>
      </c>
      <c r="H981" s="136">
        <v>1.101449275E-2</v>
      </c>
      <c r="I981" s="136">
        <v>1.0353227770000001E-2</v>
      </c>
      <c r="J981" s="223"/>
      <c r="K981" s="136">
        <v>-5.8571428569999997E-3</v>
      </c>
      <c r="L981" s="136">
        <v>-9.7955706979999998E-3</v>
      </c>
      <c r="M981" s="136">
        <v>1.327152077E-2</v>
      </c>
      <c r="N981" s="133"/>
      <c r="O981" s="40">
        <v>-4.8177950899491893E-3</v>
      </c>
      <c r="P981" s="40">
        <v>5.0012503125792824E-4</v>
      </c>
      <c r="Q981" s="40">
        <v>-6.3460253841014606E-3</v>
      </c>
      <c r="S981" s="136">
        <v>-4.0518638569999998E-3</v>
      </c>
      <c r="T981" s="136">
        <v>1.4950794850000001E-2</v>
      </c>
      <c r="U981" s="136">
        <v>2.7800490600000002E-2</v>
      </c>
    </row>
    <row r="982" spans="3:21" ht="16.2" thickBot="1" x14ac:dyDescent="0.35">
      <c r="C982" s="136">
        <v>-1.1490642590000001E-2</v>
      </c>
      <c r="D982" s="136">
        <v>-2.3049773100000002E-3</v>
      </c>
      <c r="E982" s="136">
        <v>-2.3049773100000002E-3</v>
      </c>
      <c r="F982" s="223"/>
      <c r="G982" s="136">
        <v>3.524696452E-2</v>
      </c>
      <c r="H982" s="136">
        <v>-8.9831804280000004E-3</v>
      </c>
      <c r="I982" s="136">
        <v>-1.7179023509999999E-2</v>
      </c>
      <c r="J982" s="223"/>
      <c r="K982" s="136">
        <v>-1.4369880730000001E-4</v>
      </c>
      <c r="L982" s="136">
        <v>1.5292712070000001E-3</v>
      </c>
      <c r="M982" s="136">
        <v>-8.16363147E-3</v>
      </c>
      <c r="N982" s="133"/>
      <c r="O982" s="40">
        <v>-8.4462069320698826E-3</v>
      </c>
      <c r="P982" s="40">
        <v>-1.0497375656086091E-2</v>
      </c>
      <c r="Q982" s="40">
        <v>-2.0840336134453744E-2</v>
      </c>
      <c r="S982" s="136">
        <v>-2.4572823430000001E-2</v>
      </c>
      <c r="T982" s="136">
        <v>-1.0628379639999999E-2</v>
      </c>
      <c r="U982" s="136">
        <v>-5.0914876689999999E-3</v>
      </c>
    </row>
    <row r="983" spans="3:21" ht="16.2" thickBot="1" x14ac:dyDescent="0.35">
      <c r="C983" s="136">
        <v>1.0538579669999999E-2</v>
      </c>
      <c r="D983" s="136">
        <v>1.537795105E-2</v>
      </c>
      <c r="E983" s="136">
        <v>1.537795105E-2</v>
      </c>
      <c r="F983" s="223"/>
      <c r="G983" s="136">
        <v>3.16556593E-2</v>
      </c>
      <c r="H983" s="136">
        <v>1.7743490840000001E-2</v>
      </c>
      <c r="I983" s="136">
        <v>3.6798528060000002E-3</v>
      </c>
      <c r="J983" s="223"/>
      <c r="K983" s="136">
        <v>1.0275941360000001E-2</v>
      </c>
      <c r="L983" s="136">
        <v>3.4451495919999998E-2</v>
      </c>
      <c r="M983" s="136">
        <v>-2.9034008680000001E-2</v>
      </c>
      <c r="N983" s="133"/>
      <c r="O983" s="40">
        <v>-2.7008777852802397E-3</v>
      </c>
      <c r="P983" s="40">
        <v>-3.5109876231371503E-2</v>
      </c>
      <c r="Q983" s="40">
        <v>3.0552694816340462E-2</v>
      </c>
      <c r="S983" s="136">
        <v>2.736069403E-2</v>
      </c>
      <c r="T983" s="136">
        <v>3.5808518659999999E-3</v>
      </c>
      <c r="U983" s="136">
        <v>2.3988485530000001E-4</v>
      </c>
    </row>
    <row r="984" spans="3:21" ht="16.2" thickBot="1" x14ac:dyDescent="0.35">
      <c r="C984" s="136">
        <v>7.5725814899999999E-3</v>
      </c>
      <c r="D984" s="136">
        <v>5.1905574520000001E-3</v>
      </c>
      <c r="E984" s="136">
        <v>5.1905574520000001E-3</v>
      </c>
      <c r="F984" s="223"/>
      <c r="G984" s="136">
        <v>-1.754966887E-2</v>
      </c>
      <c r="H984" s="136">
        <v>-3.4110289939999999E-3</v>
      </c>
      <c r="I984" s="136">
        <v>1.069355332E-2</v>
      </c>
      <c r="J984" s="223"/>
      <c r="K984" s="136">
        <v>-3.9832136000000004E-3</v>
      </c>
      <c r="L984" s="136">
        <v>-1.752848379E-2</v>
      </c>
      <c r="M984" s="136">
        <v>4.3782021430000002E-3</v>
      </c>
      <c r="N984" s="133"/>
      <c r="O984" s="40">
        <v>5.2080620800999946E-3</v>
      </c>
      <c r="P984" s="40">
        <v>2.4083769633507824E-2</v>
      </c>
      <c r="Q984" s="40">
        <v>1.1325782811459141E-2</v>
      </c>
      <c r="S984" s="136">
        <v>-2.5982461839999999E-3</v>
      </c>
      <c r="T984" s="136">
        <v>3.1924882630000001E-3</v>
      </c>
      <c r="U984" s="136">
        <v>1.9905667920000002E-2</v>
      </c>
    </row>
    <row r="985" spans="3:21" ht="16.2" thickBot="1" x14ac:dyDescent="0.35">
      <c r="C985" s="136">
        <v>1.2976880870000001E-2</v>
      </c>
      <c r="D985" s="136">
        <v>-1.450095494E-2</v>
      </c>
      <c r="E985" s="136">
        <v>-1.450095494E-2</v>
      </c>
      <c r="F985" s="223"/>
      <c r="G985" s="136">
        <v>1.4268059770000001E-2</v>
      </c>
      <c r="H985" s="136">
        <v>1.140901312E-3</v>
      </c>
      <c r="I985" s="136">
        <v>1.451027811E-2</v>
      </c>
      <c r="J985" s="223"/>
      <c r="K985" s="136">
        <v>-2.4351924590000001E-2</v>
      </c>
      <c r="L985" s="136">
        <v>3.3945255649999999E-2</v>
      </c>
      <c r="M985" s="136">
        <v>-1.762196253E-3</v>
      </c>
      <c r="N985" s="133"/>
      <c r="O985" s="40">
        <v>3.890990104139689E-2</v>
      </c>
      <c r="P985" s="40">
        <v>0.10991820040899795</v>
      </c>
      <c r="Q985" s="40">
        <v>3.9525691699604367E-3</v>
      </c>
      <c r="S985" s="136">
        <v>-1.611852817E-2</v>
      </c>
      <c r="T985" s="136">
        <v>-8.7982029199999996E-3</v>
      </c>
      <c r="U985" s="136">
        <v>6.8270888850000003E-2</v>
      </c>
    </row>
    <row r="986" spans="3:21" ht="16.2" thickBot="1" x14ac:dyDescent="0.35">
      <c r="C986" s="136">
        <v>1.311871021E-2</v>
      </c>
      <c r="D986" s="136">
        <v>-1.4355440709999999E-3</v>
      </c>
      <c r="E986" s="136">
        <v>-1.4355440709999999E-3</v>
      </c>
      <c r="F986" s="223"/>
      <c r="G986" s="136">
        <v>9.8582188749999997E-3</v>
      </c>
      <c r="H986" s="136">
        <v>8.5470085469999992E-3</v>
      </c>
      <c r="I986" s="136">
        <v>2.9797377829999999E-2</v>
      </c>
      <c r="J986" s="223"/>
      <c r="K986" s="136">
        <v>-1.7347386909999998E-2</v>
      </c>
      <c r="L986" s="136">
        <v>-7.492507493E-3</v>
      </c>
      <c r="M986" s="136">
        <v>-2.229861563E-3</v>
      </c>
      <c r="N986" s="133"/>
      <c r="O986" s="40">
        <v>-2.4536205864751668E-2</v>
      </c>
      <c r="P986" s="40">
        <v>-3.2473514509442573E-2</v>
      </c>
      <c r="Q986" s="40">
        <v>1.9685039370077621E-3</v>
      </c>
      <c r="S986" s="136">
        <v>2.3829223900000002E-2</v>
      </c>
      <c r="T986" s="136">
        <v>-3.4938621340000003E-2</v>
      </c>
      <c r="U986" s="136">
        <v>-4.8939760800000003E-2</v>
      </c>
    </row>
    <row r="987" spans="3:21" ht="16.2" thickBot="1" x14ac:dyDescent="0.35">
      <c r="C987" s="136"/>
      <c r="D987" s="136"/>
      <c r="E987" s="136"/>
      <c r="F987" s="147"/>
      <c r="G987" s="259"/>
      <c r="H987" s="259"/>
      <c r="I987" s="259"/>
      <c r="J987" s="141"/>
      <c r="K987" s="136"/>
      <c r="L987" s="136"/>
      <c r="M987" s="136"/>
      <c r="N987" s="133"/>
      <c r="O987" s="40"/>
      <c r="P987" s="40"/>
      <c r="Q987" s="40"/>
      <c r="S987" s="136"/>
      <c r="T987" s="136"/>
      <c r="U987" s="136"/>
    </row>
    <row r="988" spans="3:21" ht="16.2" thickBot="1" x14ac:dyDescent="0.35">
      <c r="E988" s="136"/>
      <c r="F988" s="147"/>
      <c r="G988" s="140"/>
      <c r="H988" s="140"/>
      <c r="I988" s="140"/>
      <c r="J988" s="133"/>
      <c r="O988" s="40">
        <v>1.5905911610797394E-2</v>
      </c>
      <c r="P988" s="40">
        <v>-2.0048309178743989E-2</v>
      </c>
      <c r="Q988" s="40"/>
      <c r="S988" s="40"/>
      <c r="T988" s="40"/>
      <c r="U988" s="136">
        <v>1.319554849E-2</v>
      </c>
    </row>
    <row r="989" spans="3:21" x14ac:dyDescent="0.3">
      <c r="C989" s="121"/>
      <c r="D989" s="121"/>
      <c r="E989" s="121"/>
      <c r="F989" s="3"/>
      <c r="G989" s="146"/>
      <c r="H989" s="146"/>
      <c r="I989" s="146"/>
      <c r="J989" s="3"/>
      <c r="S989" s="40"/>
      <c r="T989" s="40"/>
      <c r="U989" s="40"/>
    </row>
    <row r="990" spans="3:21" x14ac:dyDescent="0.3">
      <c r="S990" s="40"/>
      <c r="T990" s="40"/>
      <c r="U990" s="40"/>
    </row>
    <row r="991" spans="3:21" x14ac:dyDescent="0.3">
      <c r="S991" s="40"/>
      <c r="T991" s="40"/>
      <c r="U991" s="40"/>
    </row>
    <row r="992" spans="3:21" x14ac:dyDescent="0.3">
      <c r="S992" s="40"/>
      <c r="T992" s="40"/>
      <c r="U992" s="40"/>
    </row>
    <row r="993" spans="19:21" x14ac:dyDescent="0.3">
      <c r="S993" s="40"/>
      <c r="T993" s="40"/>
      <c r="U993" s="40"/>
    </row>
    <row r="994" spans="19:21" x14ac:dyDescent="0.3">
      <c r="S994" s="40"/>
      <c r="T994" s="40"/>
      <c r="U994" s="40"/>
    </row>
    <row r="995" spans="19:21" x14ac:dyDescent="0.3">
      <c r="S995" s="40"/>
      <c r="T995" s="40"/>
      <c r="U995" s="40"/>
    </row>
    <row r="996" spans="19:21" x14ac:dyDescent="0.3">
      <c r="S996" s="40"/>
      <c r="T996" s="40"/>
      <c r="U996" s="40"/>
    </row>
    <row r="997" spans="19:21" x14ac:dyDescent="0.3">
      <c r="S997" s="40"/>
      <c r="T997" s="40"/>
      <c r="U997" s="40"/>
    </row>
    <row r="998" spans="19:21" x14ac:dyDescent="0.3">
      <c r="S998" s="40"/>
      <c r="T998" s="40"/>
      <c r="U998" s="40"/>
    </row>
    <row r="999" spans="19:21" x14ac:dyDescent="0.3">
      <c r="S999" s="40"/>
      <c r="T999" s="40"/>
      <c r="U999" s="40"/>
    </row>
    <row r="1000" spans="19:21" x14ac:dyDescent="0.3">
      <c r="S1000" s="40"/>
      <c r="T1000" s="40"/>
      <c r="U1000" s="40"/>
    </row>
    <row r="1001" spans="19:21" x14ac:dyDescent="0.3">
      <c r="S1001" s="40"/>
      <c r="T1001" s="40"/>
      <c r="U1001" s="40"/>
    </row>
    <row r="1002" spans="19:21" x14ac:dyDescent="0.3">
      <c r="S1002" s="40"/>
      <c r="T1002" s="40"/>
      <c r="U1002" s="40"/>
    </row>
    <row r="1003" spans="19:21" x14ac:dyDescent="0.3">
      <c r="S1003" s="40"/>
      <c r="T1003" s="40"/>
      <c r="U1003" s="40"/>
    </row>
    <row r="1004" spans="19:21" x14ac:dyDescent="0.3">
      <c r="S1004" s="40"/>
      <c r="T1004" s="40"/>
      <c r="U1004" s="40"/>
    </row>
    <row r="1005" spans="19:21" x14ac:dyDescent="0.3">
      <c r="S1005" s="40"/>
      <c r="T1005" s="40"/>
      <c r="U1005" s="40"/>
    </row>
    <row r="1006" spans="19:21" x14ac:dyDescent="0.3">
      <c r="S1006" s="40"/>
      <c r="T1006" s="40"/>
      <c r="U1006" s="40"/>
    </row>
    <row r="1007" spans="19:21" x14ac:dyDescent="0.3">
      <c r="S1007" s="40"/>
      <c r="T1007" s="40"/>
      <c r="U1007" s="40"/>
    </row>
    <row r="1008" spans="19:21" x14ac:dyDescent="0.3">
      <c r="S1008" s="40"/>
      <c r="T1008" s="40"/>
      <c r="U1008" s="40"/>
    </row>
    <row r="1009" spans="19:21" x14ac:dyDescent="0.3">
      <c r="S1009" s="40"/>
      <c r="T1009" s="40"/>
      <c r="U1009" s="40"/>
    </row>
    <row r="1010" spans="19:21" x14ac:dyDescent="0.3">
      <c r="S1010" s="40"/>
      <c r="T1010" s="40"/>
      <c r="U1010" s="40"/>
    </row>
    <row r="1011" spans="19:21" x14ac:dyDescent="0.3">
      <c r="S1011" s="40"/>
      <c r="T1011" s="40"/>
      <c r="U1011" s="40"/>
    </row>
    <row r="1012" spans="19:21" x14ac:dyDescent="0.3">
      <c r="S1012" s="40"/>
      <c r="T1012" s="40"/>
      <c r="U1012" s="40"/>
    </row>
    <row r="1013" spans="19:21" x14ac:dyDescent="0.3">
      <c r="S1013" s="40"/>
      <c r="T1013" s="40"/>
      <c r="U1013" s="40"/>
    </row>
    <row r="1014" spans="19:21" x14ac:dyDescent="0.3">
      <c r="S1014" s="40"/>
      <c r="T1014" s="40"/>
      <c r="U1014" s="40"/>
    </row>
    <row r="1015" spans="19:21" x14ac:dyDescent="0.3">
      <c r="S1015" s="40"/>
      <c r="T1015" s="40"/>
      <c r="U1015" s="40"/>
    </row>
    <row r="1016" spans="19:21" x14ac:dyDescent="0.3">
      <c r="S1016" s="40"/>
      <c r="T1016" s="40"/>
      <c r="U1016" s="40"/>
    </row>
    <row r="1017" spans="19:21" x14ac:dyDescent="0.3">
      <c r="S1017" s="40"/>
      <c r="T1017" s="40"/>
      <c r="U1017" s="40"/>
    </row>
    <row r="1018" spans="19:21" x14ac:dyDescent="0.3">
      <c r="S1018" s="40"/>
      <c r="T1018" s="40"/>
      <c r="U1018" s="40"/>
    </row>
    <row r="1019" spans="19:21" x14ac:dyDescent="0.3">
      <c r="S1019" s="40"/>
      <c r="T1019" s="40"/>
      <c r="U1019" s="40"/>
    </row>
    <row r="1020" spans="19:21" x14ac:dyDescent="0.3">
      <c r="S1020" s="40"/>
      <c r="T1020" s="40"/>
      <c r="U1020" s="40"/>
    </row>
    <row r="1021" spans="19:21" x14ac:dyDescent="0.3">
      <c r="S1021" s="40"/>
      <c r="T1021" s="40"/>
      <c r="U1021" s="40"/>
    </row>
    <row r="1022" spans="19:21" x14ac:dyDescent="0.3">
      <c r="S1022" s="40"/>
      <c r="T1022" s="40"/>
      <c r="U1022" s="40"/>
    </row>
    <row r="1023" spans="19:21" x14ac:dyDescent="0.3">
      <c r="S1023" s="40"/>
      <c r="T1023" s="40"/>
      <c r="U1023" s="40"/>
    </row>
    <row r="1024" spans="19:21" x14ac:dyDescent="0.3">
      <c r="S1024" s="40"/>
      <c r="T1024" s="40"/>
      <c r="U1024" s="40"/>
    </row>
    <row r="1025" spans="19:21" x14ac:dyDescent="0.3">
      <c r="S1025" s="40"/>
      <c r="T1025" s="40"/>
      <c r="U1025" s="40"/>
    </row>
    <row r="1026" spans="19:21" x14ac:dyDescent="0.3">
      <c r="S1026" s="40"/>
      <c r="T1026" s="40"/>
      <c r="U1026" s="40"/>
    </row>
    <row r="1027" spans="19:21" x14ac:dyDescent="0.3">
      <c r="S1027" s="40"/>
      <c r="T1027" s="40"/>
      <c r="U1027" s="40"/>
    </row>
    <row r="1028" spans="19:21" x14ac:dyDescent="0.3">
      <c r="S1028" s="40"/>
      <c r="T1028" s="40"/>
      <c r="U1028" s="40"/>
    </row>
    <row r="1029" spans="19:21" x14ac:dyDescent="0.3">
      <c r="S1029" s="40"/>
      <c r="T1029" s="40"/>
      <c r="U1029" s="40"/>
    </row>
    <row r="1030" spans="19:21" x14ac:dyDescent="0.3">
      <c r="S1030" s="40"/>
      <c r="T1030" s="40"/>
      <c r="U1030" s="40"/>
    </row>
    <row r="1031" spans="19:21" x14ac:dyDescent="0.3">
      <c r="S1031" s="40"/>
      <c r="T1031" s="40"/>
      <c r="U1031" s="40"/>
    </row>
    <row r="1032" spans="19:21" x14ac:dyDescent="0.3">
      <c r="S1032" s="40"/>
      <c r="T1032" s="40"/>
      <c r="U1032" s="40"/>
    </row>
    <row r="1033" spans="19:21" x14ac:dyDescent="0.3">
      <c r="S1033" s="40"/>
      <c r="T1033" s="40"/>
      <c r="U1033" s="40"/>
    </row>
    <row r="1034" spans="19:21" x14ac:dyDescent="0.3">
      <c r="S1034" s="40"/>
      <c r="T1034" s="40"/>
      <c r="U1034" s="40"/>
    </row>
    <row r="1035" spans="19:21" x14ac:dyDescent="0.3">
      <c r="S1035" s="40"/>
      <c r="T1035" s="40"/>
      <c r="U1035" s="40"/>
    </row>
    <row r="1036" spans="19:21" x14ac:dyDescent="0.3">
      <c r="S1036" s="40"/>
      <c r="T1036" s="40"/>
      <c r="U1036" s="40"/>
    </row>
    <row r="1037" spans="19:21" x14ac:dyDescent="0.3">
      <c r="S1037" s="40"/>
      <c r="T1037" s="40"/>
      <c r="U1037" s="40"/>
    </row>
    <row r="1038" spans="19:21" x14ac:dyDescent="0.3">
      <c r="S1038" s="40"/>
      <c r="T1038" s="40"/>
      <c r="U1038" s="40"/>
    </row>
    <row r="1039" spans="19:21" x14ac:dyDescent="0.3">
      <c r="S1039" s="40"/>
      <c r="T1039" s="40"/>
      <c r="U1039" s="40"/>
    </row>
    <row r="1040" spans="19:21" x14ac:dyDescent="0.3">
      <c r="S1040" s="40"/>
      <c r="T1040" s="40"/>
      <c r="U1040" s="40"/>
    </row>
    <row r="1041" spans="19:21" x14ac:dyDescent="0.3">
      <c r="S1041" s="40"/>
      <c r="T1041" s="40"/>
      <c r="U1041" s="40"/>
    </row>
    <row r="1042" spans="19:21" x14ac:dyDescent="0.3">
      <c r="S1042" s="40"/>
      <c r="T1042" s="40"/>
      <c r="U1042" s="40"/>
    </row>
    <row r="1043" spans="19:21" x14ac:dyDescent="0.3">
      <c r="S1043" s="40"/>
      <c r="T1043" s="40"/>
      <c r="U1043" s="40"/>
    </row>
    <row r="1044" spans="19:21" x14ac:dyDescent="0.3">
      <c r="S1044" s="40"/>
      <c r="T1044" s="40"/>
      <c r="U1044" s="40"/>
    </row>
    <row r="1045" spans="19:21" x14ac:dyDescent="0.3">
      <c r="S1045" s="40"/>
      <c r="T1045" s="40"/>
      <c r="U1045" s="40"/>
    </row>
    <row r="1046" spans="19:21" x14ac:dyDescent="0.3">
      <c r="S1046" s="40"/>
      <c r="T1046" s="40"/>
      <c r="U1046" s="40"/>
    </row>
    <row r="1047" spans="19:21" x14ac:dyDescent="0.3">
      <c r="S1047" s="40"/>
      <c r="T1047" s="40"/>
      <c r="U1047" s="40"/>
    </row>
    <row r="1048" spans="19:21" x14ac:dyDescent="0.3">
      <c r="S1048" s="40"/>
      <c r="T1048" s="40"/>
      <c r="U1048" s="40"/>
    </row>
    <row r="1049" spans="19:21" x14ac:dyDescent="0.3">
      <c r="S1049" s="40"/>
      <c r="T1049" s="40"/>
      <c r="U1049" s="40"/>
    </row>
    <row r="1050" spans="19:21" x14ac:dyDescent="0.3">
      <c r="S1050" s="40"/>
      <c r="T1050" s="40"/>
      <c r="U1050" s="40"/>
    </row>
    <row r="1051" spans="19:21" x14ac:dyDescent="0.3">
      <c r="S1051" s="40"/>
      <c r="T1051" s="40"/>
      <c r="U1051" s="40"/>
    </row>
    <row r="1052" spans="19:21" x14ac:dyDescent="0.3">
      <c r="S1052" s="40"/>
      <c r="T1052" s="40"/>
      <c r="U1052" s="40"/>
    </row>
    <row r="1053" spans="19:21" x14ac:dyDescent="0.3">
      <c r="S1053" s="40"/>
      <c r="T1053" s="40"/>
      <c r="U1053" s="40"/>
    </row>
    <row r="1054" spans="19:21" x14ac:dyDescent="0.3">
      <c r="S1054" s="40"/>
      <c r="T1054" s="40"/>
      <c r="U1054" s="40"/>
    </row>
    <row r="1055" spans="19:21" x14ac:dyDescent="0.3">
      <c r="S1055" s="40"/>
      <c r="T1055" s="40"/>
      <c r="U1055" s="40"/>
    </row>
    <row r="1056" spans="19:21" x14ac:dyDescent="0.3">
      <c r="S1056" s="40"/>
      <c r="T1056" s="40"/>
      <c r="U1056" s="40"/>
    </row>
    <row r="1057" spans="19:21" x14ac:dyDescent="0.3">
      <c r="S1057" s="40"/>
      <c r="T1057" s="40"/>
      <c r="U1057" s="40"/>
    </row>
    <row r="1058" spans="19:21" x14ac:dyDescent="0.3">
      <c r="S1058" s="40"/>
      <c r="T1058" s="40"/>
      <c r="U1058" s="40"/>
    </row>
    <row r="1059" spans="19:21" x14ac:dyDescent="0.3">
      <c r="S1059" s="40"/>
      <c r="T1059" s="40"/>
      <c r="U1059" s="40"/>
    </row>
    <row r="1060" spans="19:21" x14ac:dyDescent="0.3">
      <c r="S1060" s="40"/>
      <c r="T1060" s="40"/>
      <c r="U1060" s="40"/>
    </row>
    <row r="1061" spans="19:21" x14ac:dyDescent="0.3">
      <c r="S1061" s="40"/>
      <c r="T1061" s="40"/>
      <c r="U1061" s="40"/>
    </row>
  </sheetData>
  <mergeCells count="5">
    <mergeCell ref="K1:M1"/>
    <mergeCell ref="O1:Q1"/>
    <mergeCell ref="S1:U1"/>
    <mergeCell ref="G1:I1"/>
    <mergeCell ref="C1:E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90F0-B875-4EC7-AB25-306CF6B7E3F1}">
  <dimension ref="A1:BG1000"/>
  <sheetViews>
    <sheetView zoomScale="93" zoomScaleNormal="115" workbookViewId="0">
      <selection activeCell="A3" sqref="A3:BG3"/>
    </sheetView>
  </sheetViews>
  <sheetFormatPr defaultRowHeight="15.6" x14ac:dyDescent="0.3"/>
  <cols>
    <col min="1" max="1" width="11.21875" style="167" bestFit="1" customWidth="1"/>
    <col min="2" max="2" width="6.6640625" style="167" bestFit="1" customWidth="1"/>
    <col min="3" max="3" width="12" style="167" bestFit="1" customWidth="1"/>
    <col min="4" max="4" width="7.5546875" customWidth="1"/>
    <col min="5" max="5" width="10.88671875" style="39" bestFit="1" customWidth="1"/>
    <col min="6" max="6" width="6.33203125" style="39" bestFit="1" customWidth="1"/>
    <col min="7" max="7" width="10.6640625" style="39" bestFit="1" customWidth="1"/>
    <col min="8" max="8" width="6.5546875" customWidth="1"/>
    <col min="9" max="11" width="12.5546875" style="39" customWidth="1"/>
    <col min="12" max="12" width="6.5546875" customWidth="1"/>
    <col min="13" max="13" width="14.33203125" style="167" bestFit="1" customWidth="1"/>
    <col min="14" max="14" width="6.109375" style="167" bestFit="1" customWidth="1"/>
    <col min="15" max="15" width="12" style="167" bestFit="1" customWidth="1"/>
    <col min="16" max="16" width="6.5546875" customWidth="1"/>
    <col min="17" max="17" width="11" style="39" bestFit="1" customWidth="1"/>
    <col min="18" max="18" width="6.33203125" style="39" bestFit="1" customWidth="1"/>
    <col min="19" max="19" width="12.21875" style="39" bestFit="1" customWidth="1"/>
    <col min="20" max="20" width="6.5546875" customWidth="1"/>
    <col min="21" max="21" width="14.21875" style="39" bestFit="1" customWidth="1"/>
    <col min="22" max="22" width="6.109375" style="39" bestFit="1" customWidth="1"/>
    <col min="23" max="23" width="12" style="39" bestFit="1" customWidth="1"/>
    <col min="24" max="24" width="6.5546875" customWidth="1"/>
    <col min="25" max="25" width="10.88671875" style="39" bestFit="1" customWidth="1"/>
    <col min="26" max="26" width="6.21875" style="39" bestFit="1" customWidth="1"/>
    <col min="27" max="27" width="12.109375" style="39" bestFit="1" customWidth="1"/>
    <col min="28" max="28" width="6.5546875" customWidth="1"/>
    <col min="29" max="29" width="12.77734375" bestFit="1" customWidth="1"/>
    <col min="30" max="30" width="8.33203125" bestFit="1" customWidth="1"/>
    <col min="31" max="31" width="12.109375" bestFit="1" customWidth="1"/>
    <col min="32" max="32" width="7.5546875" customWidth="1"/>
    <col min="33" max="33" width="10.88671875" style="39" bestFit="1" customWidth="1"/>
    <col min="34" max="34" width="6.33203125" style="39" bestFit="1" customWidth="1"/>
    <col min="35" max="35" width="12.77734375" style="172" bestFit="1" customWidth="1"/>
    <col min="36" max="36" width="6.5546875" customWidth="1"/>
    <col min="37" max="37" width="12.77734375" bestFit="1" customWidth="1"/>
    <col min="38" max="38" width="8.33203125" bestFit="1" customWidth="1"/>
    <col min="39" max="39" width="12.109375" style="17" bestFit="1" customWidth="1"/>
    <col min="40" max="40" width="7.5546875" customWidth="1"/>
    <col min="41" max="41" width="12.77734375" bestFit="1" customWidth="1"/>
    <col min="42" max="42" width="7" bestFit="1" customWidth="1"/>
    <col min="43" max="43" width="12.6640625" style="17" bestFit="1" customWidth="1"/>
    <col min="44" max="44" width="6.5546875" customWidth="1"/>
    <col min="45" max="45" width="12.77734375" bestFit="1" customWidth="1"/>
    <col min="46" max="46" width="7" bestFit="1" customWidth="1"/>
    <col min="47" max="47" width="12.109375" style="17" bestFit="1" customWidth="1"/>
    <col min="48" max="48" width="6.5546875" customWidth="1"/>
    <col min="49" max="49" width="12.77734375" bestFit="1" customWidth="1"/>
    <col min="50" max="50" width="7" bestFit="1" customWidth="1"/>
    <col min="51" max="51" width="11" style="17" bestFit="1" customWidth="1"/>
    <col min="52" max="52" width="6.5546875" customWidth="1"/>
    <col min="53" max="53" width="12.77734375" bestFit="1" customWidth="1"/>
    <col min="54" max="54" width="7" bestFit="1" customWidth="1"/>
    <col min="55" max="55" width="12.109375" style="17" bestFit="1" customWidth="1"/>
    <col min="56" max="56" width="6.5546875" customWidth="1"/>
    <col min="57" max="57" width="12.77734375" bestFit="1" customWidth="1"/>
    <col min="58" max="58" width="7" bestFit="1" customWidth="1"/>
    <col min="59" max="59" width="12.109375" style="17" bestFit="1" customWidth="1"/>
  </cols>
  <sheetData>
    <row r="1" spans="1:59" ht="16.2" thickBot="1" x14ac:dyDescent="0.35">
      <c r="A1" s="363" t="s">
        <v>99</v>
      </c>
      <c r="B1" s="364"/>
      <c r="C1" s="364"/>
      <c r="D1" s="364"/>
      <c r="E1" s="364"/>
      <c r="F1" s="364"/>
      <c r="G1" s="364"/>
      <c r="H1" s="364"/>
      <c r="I1" s="364"/>
      <c r="J1" s="364"/>
      <c r="K1" s="365"/>
      <c r="L1" s="164"/>
      <c r="M1" s="366" t="s">
        <v>93</v>
      </c>
      <c r="N1" s="367"/>
      <c r="O1" s="367"/>
      <c r="P1" s="367"/>
      <c r="Q1" s="367"/>
      <c r="R1" s="367"/>
      <c r="S1" s="367"/>
      <c r="T1" s="367"/>
      <c r="U1" s="367"/>
      <c r="V1" s="367"/>
      <c r="W1" s="368"/>
      <c r="X1" s="156"/>
      <c r="Y1" s="369" t="s">
        <v>94</v>
      </c>
      <c r="Z1" s="370"/>
      <c r="AA1" s="370"/>
      <c r="AB1" s="370"/>
      <c r="AC1" s="370"/>
      <c r="AD1" s="370"/>
      <c r="AE1" s="370"/>
      <c r="AF1" s="370"/>
      <c r="AG1" s="370"/>
      <c r="AH1" s="370"/>
      <c r="AI1" s="371"/>
      <c r="AJ1" s="156"/>
      <c r="AK1" s="372" t="s">
        <v>95</v>
      </c>
      <c r="AL1" s="373"/>
      <c r="AM1" s="373"/>
      <c r="AN1" s="373"/>
      <c r="AO1" s="373"/>
      <c r="AP1" s="373"/>
      <c r="AQ1" s="373"/>
      <c r="AR1" s="373"/>
      <c r="AS1" s="373"/>
      <c r="AT1" s="373"/>
      <c r="AU1" s="374"/>
      <c r="AV1" s="149"/>
      <c r="AW1" s="375" t="s">
        <v>96</v>
      </c>
      <c r="AX1" s="376"/>
      <c r="AY1" s="376"/>
      <c r="AZ1" s="376"/>
      <c r="BA1" s="376"/>
      <c r="BB1" s="376"/>
      <c r="BC1" s="376"/>
      <c r="BD1" s="376"/>
      <c r="BE1" s="376"/>
      <c r="BF1" s="376"/>
      <c r="BG1" s="377"/>
    </row>
    <row r="2" spans="1:59" s="21" customFormat="1" ht="18" thickBot="1" x14ac:dyDescent="0.35">
      <c r="A2" s="361" t="s">
        <v>42</v>
      </c>
      <c r="B2" s="361"/>
      <c r="C2" s="361"/>
      <c r="D2" s="166"/>
      <c r="E2" s="361" t="s">
        <v>2</v>
      </c>
      <c r="F2" s="361"/>
      <c r="G2" s="361"/>
      <c r="H2" s="166"/>
      <c r="I2" s="362" t="s">
        <v>3</v>
      </c>
      <c r="J2" s="362"/>
      <c r="K2" s="362"/>
      <c r="L2" s="166"/>
      <c r="M2" s="361" t="s">
        <v>16</v>
      </c>
      <c r="N2" s="361"/>
      <c r="O2" s="361"/>
      <c r="P2" s="162"/>
      <c r="Q2" s="361" t="s">
        <v>15</v>
      </c>
      <c r="R2" s="361"/>
      <c r="S2" s="361"/>
      <c r="T2" s="162"/>
      <c r="U2" s="361" t="s">
        <v>14</v>
      </c>
      <c r="V2" s="361"/>
      <c r="W2" s="361"/>
      <c r="X2" s="157"/>
      <c r="Y2" s="361" t="s">
        <v>23</v>
      </c>
      <c r="Z2" s="361"/>
      <c r="AA2" s="361"/>
      <c r="AB2" s="166"/>
      <c r="AC2" s="379" t="s">
        <v>24</v>
      </c>
      <c r="AD2" s="379"/>
      <c r="AE2" s="379"/>
      <c r="AF2" s="177"/>
      <c r="AG2" s="379" t="s">
        <v>89</v>
      </c>
      <c r="AH2" s="379"/>
      <c r="AI2" s="379"/>
      <c r="AJ2" s="174"/>
      <c r="AK2" s="361" t="s">
        <v>43</v>
      </c>
      <c r="AL2" s="361"/>
      <c r="AM2" s="361"/>
      <c r="AN2" s="178"/>
      <c r="AO2" s="361" t="s">
        <v>45</v>
      </c>
      <c r="AP2" s="361"/>
      <c r="AQ2" s="361"/>
      <c r="AR2" s="178"/>
      <c r="AS2" s="361" t="s">
        <v>44</v>
      </c>
      <c r="AT2" s="361"/>
      <c r="AU2" s="361"/>
      <c r="AV2" s="175"/>
      <c r="AW2" s="378" t="s">
        <v>20</v>
      </c>
      <c r="AX2" s="378"/>
      <c r="AY2" s="378"/>
      <c r="AZ2" s="175"/>
      <c r="BA2" s="378" t="s">
        <v>22</v>
      </c>
      <c r="BB2" s="378"/>
      <c r="BC2" s="378"/>
      <c r="BD2" s="175"/>
      <c r="BE2" s="378" t="s">
        <v>21</v>
      </c>
      <c r="BF2" s="378"/>
      <c r="BG2" s="378"/>
    </row>
    <row r="3" spans="1:59" s="16" customFormat="1" ht="16.2" thickBot="1" x14ac:dyDescent="0.35">
      <c r="A3" s="137" t="s">
        <v>88</v>
      </c>
      <c r="B3" s="137" t="s">
        <v>87</v>
      </c>
      <c r="C3" s="137" t="s">
        <v>86</v>
      </c>
      <c r="D3" s="252"/>
      <c r="E3" s="143" t="s">
        <v>88</v>
      </c>
      <c r="F3" s="143" t="s">
        <v>87</v>
      </c>
      <c r="G3" s="143" t="s">
        <v>86</v>
      </c>
      <c r="H3" s="252"/>
      <c r="I3" s="143" t="s">
        <v>88</v>
      </c>
      <c r="J3" s="143" t="s">
        <v>87</v>
      </c>
      <c r="K3" s="143" t="s">
        <v>86</v>
      </c>
      <c r="L3" s="252"/>
      <c r="M3" s="137" t="s">
        <v>88</v>
      </c>
      <c r="N3" s="137" t="s">
        <v>87</v>
      </c>
      <c r="O3" s="137" t="s">
        <v>86</v>
      </c>
      <c r="P3" s="253"/>
      <c r="Q3" s="143" t="s">
        <v>88</v>
      </c>
      <c r="R3" s="143" t="s">
        <v>87</v>
      </c>
      <c r="S3" s="143" t="s">
        <v>86</v>
      </c>
      <c r="T3" s="253"/>
      <c r="U3" s="143" t="s">
        <v>88</v>
      </c>
      <c r="V3" s="143" t="s">
        <v>87</v>
      </c>
      <c r="W3" s="143" t="s">
        <v>86</v>
      </c>
      <c r="X3" s="253"/>
      <c r="Y3" s="143" t="s">
        <v>88</v>
      </c>
      <c r="Z3" s="143" t="s">
        <v>87</v>
      </c>
      <c r="AA3" s="143" t="s">
        <v>86</v>
      </c>
      <c r="AB3" s="254"/>
      <c r="AC3" s="143" t="s">
        <v>88</v>
      </c>
      <c r="AD3" s="143" t="s">
        <v>87</v>
      </c>
      <c r="AE3" s="143" t="s">
        <v>86</v>
      </c>
      <c r="AF3" s="255"/>
      <c r="AG3" s="143" t="s">
        <v>88</v>
      </c>
      <c r="AH3" s="143" t="s">
        <v>87</v>
      </c>
      <c r="AI3" s="173" t="s">
        <v>86</v>
      </c>
      <c r="AJ3" s="253"/>
      <c r="AK3" s="143" t="s">
        <v>88</v>
      </c>
      <c r="AL3" s="143" t="s">
        <v>87</v>
      </c>
      <c r="AM3" s="173" t="s">
        <v>86</v>
      </c>
      <c r="AN3" s="202"/>
      <c r="AO3" s="143" t="s">
        <v>88</v>
      </c>
      <c r="AP3" s="143" t="s">
        <v>87</v>
      </c>
      <c r="AQ3" s="173" t="s">
        <v>86</v>
      </c>
      <c r="AR3" s="202"/>
      <c r="AS3" s="143" t="s">
        <v>88</v>
      </c>
      <c r="AT3" s="143" t="s">
        <v>87</v>
      </c>
      <c r="AU3" s="173" t="s">
        <v>86</v>
      </c>
      <c r="AV3" s="202"/>
      <c r="AW3" s="143" t="s">
        <v>88</v>
      </c>
      <c r="AX3" s="143" t="s">
        <v>87</v>
      </c>
      <c r="AY3" s="173" t="s">
        <v>86</v>
      </c>
      <c r="AZ3" s="202"/>
      <c r="BA3" s="143" t="s">
        <v>88</v>
      </c>
      <c r="BB3" s="143" t="s">
        <v>87</v>
      </c>
      <c r="BC3" s="173" t="s">
        <v>86</v>
      </c>
      <c r="BD3" s="202"/>
      <c r="BE3" s="143" t="s">
        <v>88</v>
      </c>
      <c r="BF3" s="143" t="s">
        <v>87</v>
      </c>
      <c r="BG3" s="173" t="s">
        <v>86</v>
      </c>
    </row>
    <row r="4" spans="1:59" ht="16.2" thickBot="1" x14ac:dyDescent="0.35">
      <c r="A4" s="151">
        <v>45383</v>
      </c>
      <c r="B4" s="91">
        <v>2036.6</v>
      </c>
      <c r="C4" s="150"/>
      <c r="D4" s="164"/>
      <c r="E4" s="160">
        <v>45383</v>
      </c>
      <c r="F4" s="136">
        <v>718.4</v>
      </c>
      <c r="G4" s="159"/>
      <c r="H4" s="164"/>
      <c r="I4" s="160">
        <v>45383</v>
      </c>
      <c r="J4" s="136">
        <v>315.2</v>
      </c>
      <c r="K4" s="159"/>
      <c r="L4" s="164"/>
      <c r="M4" s="151">
        <v>45383</v>
      </c>
      <c r="N4" s="91">
        <v>459.9</v>
      </c>
      <c r="O4" s="150"/>
      <c r="P4" s="156"/>
      <c r="Q4" s="160">
        <v>45383</v>
      </c>
      <c r="R4" s="136">
        <v>269.89999999999998</v>
      </c>
      <c r="S4" s="159"/>
      <c r="T4" s="156"/>
      <c r="U4" s="160">
        <v>45383</v>
      </c>
      <c r="V4" s="136">
        <v>181.6</v>
      </c>
      <c r="W4" s="159"/>
      <c r="X4" s="156"/>
      <c r="Y4" s="160">
        <v>45383</v>
      </c>
      <c r="Z4" s="136">
        <v>692.5</v>
      </c>
      <c r="AA4" s="159"/>
      <c r="AB4" s="156"/>
      <c r="AC4" s="160">
        <v>45383</v>
      </c>
      <c r="AD4" s="136">
        <v>1151.5999999999999</v>
      </c>
      <c r="AE4" s="159"/>
      <c r="AF4" s="156"/>
      <c r="AG4" s="160">
        <v>45383</v>
      </c>
      <c r="AH4" s="136">
        <v>119.2</v>
      </c>
      <c r="AI4" s="161"/>
      <c r="AJ4" s="156"/>
      <c r="AK4" s="160">
        <v>45383</v>
      </c>
      <c r="AL4" s="136">
        <v>1021.3</v>
      </c>
      <c r="AM4" s="161"/>
      <c r="AN4" s="176"/>
      <c r="AO4" s="160">
        <v>45383</v>
      </c>
      <c r="AP4" s="136">
        <v>207.1</v>
      </c>
      <c r="AQ4" s="161"/>
      <c r="AR4" s="176"/>
      <c r="AS4" s="160">
        <v>45383</v>
      </c>
      <c r="AT4" s="136">
        <v>163.19999999999999</v>
      </c>
      <c r="AU4" s="161"/>
      <c r="AV4" s="176"/>
      <c r="AW4" s="160">
        <v>45383</v>
      </c>
      <c r="AX4" s="136">
        <v>312</v>
      </c>
      <c r="AY4" s="161"/>
      <c r="AZ4" s="176"/>
      <c r="BA4" s="160">
        <v>45383</v>
      </c>
      <c r="BB4" s="136">
        <v>278.5</v>
      </c>
      <c r="BC4" s="161"/>
      <c r="BD4" s="176"/>
      <c r="BE4" s="160">
        <v>45383</v>
      </c>
      <c r="BF4" s="136">
        <v>634.4</v>
      </c>
      <c r="BG4" s="161"/>
    </row>
    <row r="5" spans="1:59" ht="16.2" thickBot="1" x14ac:dyDescent="0.35">
      <c r="A5" s="151">
        <v>45384</v>
      </c>
      <c r="B5" s="91">
        <v>2073.9</v>
      </c>
      <c r="C5" s="152">
        <f t="shared" ref="C5:C36" si="0">(B5-B4)/B4</f>
        <v>1.8314838456250704E-2</v>
      </c>
      <c r="D5" s="164"/>
      <c r="E5" s="160">
        <v>45384</v>
      </c>
      <c r="F5" s="136">
        <v>738.5</v>
      </c>
      <c r="G5" s="161">
        <f t="shared" ref="G5:G36" si="1">(F5-F4)/F4</f>
        <v>2.7978841870824087E-2</v>
      </c>
      <c r="H5" s="164"/>
      <c r="I5" s="160">
        <v>45384</v>
      </c>
      <c r="J5" s="136">
        <v>304.8</v>
      </c>
      <c r="K5" s="161">
        <f t="shared" ref="K5:K36" si="2">(J5-J4)/J4</f>
        <v>-3.2994923857867953E-2</v>
      </c>
      <c r="L5" s="164"/>
      <c r="M5" s="151">
        <v>45384</v>
      </c>
      <c r="N5" s="91">
        <v>469.8</v>
      </c>
      <c r="O5" s="152">
        <f t="shared" ref="O5:O36" si="3">(N5-N4)/N4</f>
        <v>2.1526418786692834E-2</v>
      </c>
      <c r="P5" s="156"/>
      <c r="Q5" s="160">
        <v>45384</v>
      </c>
      <c r="R5" s="136">
        <v>272.5</v>
      </c>
      <c r="S5" s="161">
        <f t="shared" ref="S5:S36" si="4">(R5-R4)/R4</f>
        <v>9.6331974805484357E-3</v>
      </c>
      <c r="T5" s="156"/>
      <c r="U5" s="160">
        <v>45384</v>
      </c>
      <c r="V5" s="136">
        <v>185.6</v>
      </c>
      <c r="W5" s="161">
        <f t="shared" ref="W5:W36" si="5">(V5-V4)/V4</f>
        <v>2.2026431718061675E-2</v>
      </c>
      <c r="X5" s="156"/>
      <c r="Y5" s="160">
        <v>45384</v>
      </c>
      <c r="Z5" s="136">
        <v>702.5</v>
      </c>
      <c r="AA5" s="161">
        <f t="shared" ref="AA5:AA36" si="6">(Z5-Z4)/Z4</f>
        <v>1.444043321299639E-2</v>
      </c>
      <c r="AB5" s="156"/>
      <c r="AC5" s="160">
        <v>45384</v>
      </c>
      <c r="AD5" s="136">
        <v>1190.4000000000001</v>
      </c>
      <c r="AE5" s="161">
        <f t="shared" ref="AE5:AE36" si="7">(AD5-AD4)/AD4</f>
        <v>3.3692254254949795E-2</v>
      </c>
      <c r="AF5" s="156"/>
      <c r="AG5" s="160">
        <v>45384</v>
      </c>
      <c r="AH5" s="136">
        <v>114.9</v>
      </c>
      <c r="AI5" s="161">
        <f t="shared" ref="AI5:AI36" si="8">(AH5-AH4)/AH4</f>
        <v>-3.607382550335568E-2</v>
      </c>
      <c r="AJ5" s="156"/>
      <c r="AK5" s="160">
        <v>45384</v>
      </c>
      <c r="AL5" s="136">
        <v>1050.4000000000001</v>
      </c>
      <c r="AM5" s="161">
        <f t="shared" ref="AM5:AM36" si="9">(AL5-AL4)/AL4</f>
        <v>2.8493097033193124E-2</v>
      </c>
      <c r="AN5" s="176"/>
      <c r="AO5" s="160">
        <v>45384</v>
      </c>
      <c r="AP5" s="136">
        <v>206.8</v>
      </c>
      <c r="AQ5" s="161">
        <f t="shared" ref="AQ5:AQ36" si="10">(AP5-AP4)/AP4</f>
        <v>-1.4485755673586816E-3</v>
      </c>
      <c r="AR5" s="176"/>
      <c r="AS5" s="160">
        <v>45384</v>
      </c>
      <c r="AT5" s="136">
        <v>164.7</v>
      </c>
      <c r="AU5" s="161">
        <f t="shared" ref="AU5:AU36" si="11">(AT5-AT4)/AT4</f>
        <v>9.1911764705882356E-3</v>
      </c>
      <c r="AV5" s="176"/>
      <c r="AW5" s="160">
        <v>45384</v>
      </c>
      <c r="AX5" s="136">
        <v>312.7</v>
      </c>
      <c r="AY5" s="161">
        <f t="shared" ref="AY5:AY36" si="12">(AX5-AX4)/AX4</f>
        <v>2.243589743589707E-3</v>
      </c>
      <c r="AZ5" s="176"/>
      <c r="BA5" s="160">
        <v>45384</v>
      </c>
      <c r="BB5" s="136">
        <v>278.89999999999998</v>
      </c>
      <c r="BC5" s="161">
        <f t="shared" ref="BC5:BC36" si="13">(BB5-BB4)/BB4</f>
        <v>1.4362657091561122E-3</v>
      </c>
      <c r="BD5" s="176"/>
      <c r="BE5" s="160">
        <v>45384</v>
      </c>
      <c r="BF5" s="136">
        <v>663.5</v>
      </c>
      <c r="BG5" s="161">
        <f t="shared" ref="BG5:BG36" si="14">(BF5-BF4)/BF4</f>
        <v>4.587011349306435E-2</v>
      </c>
    </row>
    <row r="6" spans="1:59" ht="16.2" thickBot="1" x14ac:dyDescent="0.35">
      <c r="A6" s="151">
        <v>45385</v>
      </c>
      <c r="B6" s="91">
        <v>2054.1</v>
      </c>
      <c r="C6" s="152">
        <f t="shared" si="0"/>
        <v>-9.5472298567916402E-3</v>
      </c>
      <c r="D6" s="164"/>
      <c r="E6" s="160">
        <v>45385</v>
      </c>
      <c r="F6" s="136">
        <v>766.9</v>
      </c>
      <c r="G6" s="161">
        <f t="shared" si="1"/>
        <v>3.8456330399458331E-2</v>
      </c>
      <c r="H6" s="164"/>
      <c r="I6" s="160">
        <v>45385</v>
      </c>
      <c r="J6" s="136">
        <v>300.60000000000002</v>
      </c>
      <c r="K6" s="161">
        <f t="shared" si="2"/>
        <v>-1.377952755905508E-2</v>
      </c>
      <c r="L6" s="164"/>
      <c r="M6" s="151">
        <v>45385</v>
      </c>
      <c r="N6" s="91">
        <v>479.1</v>
      </c>
      <c r="O6" s="152">
        <f t="shared" si="3"/>
        <v>1.9795657726692232E-2</v>
      </c>
      <c r="P6" s="156"/>
      <c r="Q6" s="160">
        <v>45385</v>
      </c>
      <c r="R6" s="136">
        <v>275.39999999999998</v>
      </c>
      <c r="S6" s="161">
        <f t="shared" si="4"/>
        <v>1.0642201834862301E-2</v>
      </c>
      <c r="T6" s="156"/>
      <c r="U6" s="160">
        <v>45385</v>
      </c>
      <c r="V6" s="136">
        <v>190.4</v>
      </c>
      <c r="W6" s="161">
        <f t="shared" si="5"/>
        <v>2.5862068965517303E-2</v>
      </c>
      <c r="X6" s="156"/>
      <c r="Y6" s="160">
        <v>45385</v>
      </c>
      <c r="Z6" s="136">
        <v>710.2</v>
      </c>
      <c r="AA6" s="161">
        <f t="shared" si="6"/>
        <v>1.0960854092526754E-2</v>
      </c>
      <c r="AB6" s="156"/>
      <c r="AC6" s="160">
        <v>45385</v>
      </c>
      <c r="AD6" s="136">
        <v>1220</v>
      </c>
      <c r="AE6" s="161">
        <f t="shared" si="7"/>
        <v>2.4865591397849385E-2</v>
      </c>
      <c r="AF6" s="156"/>
      <c r="AG6" s="160">
        <v>45385</v>
      </c>
      <c r="AH6" s="136">
        <v>115.8</v>
      </c>
      <c r="AI6" s="161">
        <f t="shared" si="8"/>
        <v>7.8328981723236844E-3</v>
      </c>
      <c r="AJ6" s="156"/>
      <c r="AK6" s="160">
        <v>45385</v>
      </c>
      <c r="AL6" s="136">
        <v>1074.5</v>
      </c>
      <c r="AM6" s="161">
        <f t="shared" si="9"/>
        <v>2.2943640517897854E-2</v>
      </c>
      <c r="AN6" s="176"/>
      <c r="AO6" s="160">
        <v>45385</v>
      </c>
      <c r="AP6" s="136">
        <v>220.3</v>
      </c>
      <c r="AQ6" s="161">
        <f t="shared" si="10"/>
        <v>6.5280464216634429E-2</v>
      </c>
      <c r="AR6" s="176"/>
      <c r="AS6" s="160">
        <v>45385</v>
      </c>
      <c r="AT6" s="136">
        <v>163.69999999999999</v>
      </c>
      <c r="AU6" s="161">
        <f t="shared" si="11"/>
        <v>-6.0716454159077116E-3</v>
      </c>
      <c r="AV6" s="176"/>
      <c r="AW6" s="160">
        <v>45385</v>
      </c>
      <c r="AX6" s="136">
        <v>315.8</v>
      </c>
      <c r="AY6" s="161">
        <f t="shared" si="12"/>
        <v>9.9136552606332671E-3</v>
      </c>
      <c r="AZ6" s="176"/>
      <c r="BA6" s="160">
        <v>45385</v>
      </c>
      <c r="BB6" s="136">
        <v>280.3</v>
      </c>
      <c r="BC6" s="161">
        <f t="shared" si="13"/>
        <v>5.019720329867459E-3</v>
      </c>
      <c r="BD6" s="176"/>
      <c r="BE6" s="160">
        <v>45385</v>
      </c>
      <c r="BF6" s="136">
        <v>663.2</v>
      </c>
      <c r="BG6" s="161">
        <f t="shared" si="14"/>
        <v>-4.5214770158244841E-4</v>
      </c>
    </row>
    <row r="7" spans="1:59" ht="16.2" thickBot="1" x14ac:dyDescent="0.35">
      <c r="A7" s="151">
        <v>45386</v>
      </c>
      <c r="B7" s="91">
        <v>2057.6</v>
      </c>
      <c r="C7" s="152">
        <f t="shared" si="0"/>
        <v>1.7039092546614089E-3</v>
      </c>
      <c r="D7" s="164"/>
      <c r="E7" s="160">
        <v>45386</v>
      </c>
      <c r="F7" s="136">
        <v>761.1</v>
      </c>
      <c r="G7" s="161">
        <f t="shared" si="1"/>
        <v>-7.5629156343720886E-3</v>
      </c>
      <c r="H7" s="164"/>
      <c r="I7" s="160">
        <v>45386</v>
      </c>
      <c r="J7" s="136">
        <v>306.60000000000002</v>
      </c>
      <c r="K7" s="161">
        <f t="shared" si="2"/>
        <v>1.9960079840319361E-2</v>
      </c>
      <c r="L7" s="164"/>
      <c r="M7" s="151">
        <v>45386</v>
      </c>
      <c r="N7" s="91">
        <v>480.4</v>
      </c>
      <c r="O7" s="152">
        <f t="shared" si="3"/>
        <v>2.7134209977039332E-3</v>
      </c>
      <c r="P7" s="156"/>
      <c r="Q7" s="160">
        <v>45386</v>
      </c>
      <c r="R7" s="136">
        <v>269</v>
      </c>
      <c r="S7" s="161">
        <f t="shared" si="4"/>
        <v>-2.3238925199709434E-2</v>
      </c>
      <c r="T7" s="156"/>
      <c r="U7" s="160">
        <v>45386</v>
      </c>
      <c r="V7" s="136">
        <v>186.4</v>
      </c>
      <c r="W7" s="161">
        <f t="shared" si="5"/>
        <v>-2.1008403361344536E-2</v>
      </c>
      <c r="X7" s="156"/>
      <c r="Y7" s="160">
        <v>45386</v>
      </c>
      <c r="Z7" s="136">
        <v>699.6</v>
      </c>
      <c r="AA7" s="161">
        <f t="shared" si="6"/>
        <v>-1.4925373134328389E-2</v>
      </c>
      <c r="AB7" s="156"/>
      <c r="AC7" s="160">
        <v>45386</v>
      </c>
      <c r="AD7" s="136">
        <v>1218</v>
      </c>
      <c r="AE7" s="161">
        <f t="shared" si="7"/>
        <v>-1.639344262295082E-3</v>
      </c>
      <c r="AF7" s="156"/>
      <c r="AG7" s="160">
        <v>45386</v>
      </c>
      <c r="AH7" s="136">
        <v>114.6</v>
      </c>
      <c r="AI7" s="161">
        <f t="shared" si="8"/>
        <v>-1.0362694300518159E-2</v>
      </c>
      <c r="AJ7" s="156"/>
      <c r="AK7" s="160">
        <v>45386</v>
      </c>
      <c r="AL7" s="136">
        <v>1092.8</v>
      </c>
      <c r="AM7" s="161">
        <f t="shared" si="9"/>
        <v>1.703117729176357E-2</v>
      </c>
      <c r="AN7" s="176"/>
      <c r="AO7" s="160">
        <v>45386</v>
      </c>
      <c r="AP7" s="136">
        <v>221.2</v>
      </c>
      <c r="AQ7" s="161">
        <f t="shared" si="10"/>
        <v>4.0853381752155114E-3</v>
      </c>
      <c r="AR7" s="176"/>
      <c r="AS7" s="160">
        <v>45386</v>
      </c>
      <c r="AT7" s="136">
        <v>163.4</v>
      </c>
      <c r="AU7" s="161">
        <f t="shared" si="11"/>
        <v>-1.8326206475258581E-3</v>
      </c>
      <c r="AV7" s="176"/>
      <c r="AW7" s="160">
        <v>45386</v>
      </c>
      <c r="AX7" s="136">
        <v>329</v>
      </c>
      <c r="AY7" s="161">
        <f t="shared" si="12"/>
        <v>4.1798606713109525E-2</v>
      </c>
      <c r="AZ7" s="176"/>
      <c r="BA7" s="160">
        <v>45386</v>
      </c>
      <c r="BB7" s="136">
        <v>287.89999999999998</v>
      </c>
      <c r="BC7" s="161">
        <f t="shared" si="13"/>
        <v>2.7113806635747292E-2</v>
      </c>
      <c r="BD7" s="176"/>
      <c r="BE7" s="160">
        <v>45386</v>
      </c>
      <c r="BF7" s="136">
        <v>691.1</v>
      </c>
      <c r="BG7" s="161">
        <f t="shared" si="14"/>
        <v>4.2068757539203826E-2</v>
      </c>
    </row>
    <row r="8" spans="1:59" ht="16.2" thickBot="1" x14ac:dyDescent="0.35">
      <c r="A8" s="151">
        <v>45387</v>
      </c>
      <c r="B8" s="91">
        <v>2061.8000000000002</v>
      </c>
      <c r="C8" s="152">
        <f t="shared" si="0"/>
        <v>2.0412130637637409E-3</v>
      </c>
      <c r="D8" s="164"/>
      <c r="E8" s="160">
        <v>45387</v>
      </c>
      <c r="F8" s="136">
        <v>761.3</v>
      </c>
      <c r="G8" s="161">
        <f t="shared" si="1"/>
        <v>2.6277755879638916E-4</v>
      </c>
      <c r="H8" s="164"/>
      <c r="I8" s="160">
        <v>45387</v>
      </c>
      <c r="J8" s="136">
        <v>314</v>
      </c>
      <c r="K8" s="161">
        <f t="shared" si="2"/>
        <v>2.4135681669928168E-2</v>
      </c>
      <c r="L8" s="164"/>
      <c r="M8" s="151">
        <v>45387</v>
      </c>
      <c r="N8" s="91">
        <v>515.9</v>
      </c>
      <c r="O8" s="152">
        <f t="shared" si="3"/>
        <v>7.3896752706078275E-2</v>
      </c>
      <c r="P8" s="156"/>
      <c r="Q8" s="160">
        <v>45387</v>
      </c>
      <c r="R8" s="136">
        <v>268</v>
      </c>
      <c r="S8" s="161">
        <f t="shared" si="4"/>
        <v>-3.7174721189591076E-3</v>
      </c>
      <c r="T8" s="156"/>
      <c r="U8" s="160">
        <v>45387</v>
      </c>
      <c r="V8" s="136">
        <v>189.6</v>
      </c>
      <c r="W8" s="161">
        <f t="shared" si="5"/>
        <v>1.7167381974248865E-2</v>
      </c>
      <c r="X8" s="156"/>
      <c r="Y8" s="160">
        <v>45387</v>
      </c>
      <c r="Z8" s="136">
        <v>690.1</v>
      </c>
      <c r="AA8" s="161">
        <f t="shared" si="6"/>
        <v>-1.3579188107489993E-2</v>
      </c>
      <c r="AB8" s="156"/>
      <c r="AC8" s="160">
        <v>45387</v>
      </c>
      <c r="AD8" s="136">
        <v>1232.3</v>
      </c>
      <c r="AE8" s="161">
        <f t="shared" si="7"/>
        <v>1.1740558292282393E-2</v>
      </c>
      <c r="AF8" s="156"/>
      <c r="AG8" s="160">
        <v>45387</v>
      </c>
      <c r="AH8" s="136">
        <v>115.3</v>
      </c>
      <c r="AI8" s="161">
        <f t="shared" si="8"/>
        <v>6.1082024432810023E-3</v>
      </c>
      <c r="AJ8" s="156"/>
      <c r="AK8" s="160">
        <v>45387</v>
      </c>
      <c r="AL8" s="136">
        <v>1095.5999999999999</v>
      </c>
      <c r="AM8" s="161">
        <f t="shared" si="9"/>
        <v>2.5622254758418325E-3</v>
      </c>
      <c r="AN8" s="176"/>
      <c r="AO8" s="160">
        <v>45387</v>
      </c>
      <c r="AP8" s="136">
        <v>219.3</v>
      </c>
      <c r="AQ8" s="161">
        <f t="shared" si="10"/>
        <v>-8.5895117540686142E-3</v>
      </c>
      <c r="AR8" s="176"/>
      <c r="AS8" s="160">
        <v>45387</v>
      </c>
      <c r="AT8" s="136">
        <v>163.4</v>
      </c>
      <c r="AU8" s="161">
        <f t="shared" si="11"/>
        <v>0</v>
      </c>
      <c r="AV8" s="176"/>
      <c r="AW8" s="160">
        <v>45387</v>
      </c>
      <c r="AX8" s="136">
        <v>328.2</v>
      </c>
      <c r="AY8" s="161">
        <f t="shared" si="12"/>
        <v>-2.4316109422492745E-3</v>
      </c>
      <c r="AZ8" s="176"/>
      <c r="BA8" s="160">
        <v>45387</v>
      </c>
      <c r="BB8" s="136">
        <v>285.7</v>
      </c>
      <c r="BC8" s="161">
        <f t="shared" si="13"/>
        <v>-7.641542202153487E-3</v>
      </c>
      <c r="BD8" s="176"/>
      <c r="BE8" s="160">
        <v>45387</v>
      </c>
      <c r="BF8" s="136">
        <v>685.4</v>
      </c>
      <c r="BG8" s="161">
        <f t="shared" si="14"/>
        <v>-8.2477210244538343E-3</v>
      </c>
    </row>
    <row r="9" spans="1:59" ht="16.2" thickBot="1" x14ac:dyDescent="0.35">
      <c r="A9" s="151">
        <v>45390</v>
      </c>
      <c r="B9" s="91">
        <v>2048.3000000000002</v>
      </c>
      <c r="C9" s="152">
        <f t="shared" si="0"/>
        <v>-6.5476767872732558E-3</v>
      </c>
      <c r="D9" s="164"/>
      <c r="E9" s="160">
        <v>45390</v>
      </c>
      <c r="F9" s="136">
        <v>753.2</v>
      </c>
      <c r="G9" s="161">
        <f t="shared" si="1"/>
        <v>-1.0639695258111008E-2</v>
      </c>
      <c r="H9" s="164"/>
      <c r="I9" s="160">
        <v>45390</v>
      </c>
      <c r="J9" s="136">
        <v>327.8</v>
      </c>
      <c r="K9" s="161">
        <f t="shared" si="2"/>
        <v>4.39490445859873E-2</v>
      </c>
      <c r="L9" s="164"/>
      <c r="M9" s="151">
        <v>45390</v>
      </c>
      <c r="N9" s="91">
        <v>515.79999999999995</v>
      </c>
      <c r="O9" s="152">
        <f t="shared" si="3"/>
        <v>-1.9383601473158121E-4</v>
      </c>
      <c r="P9" s="156"/>
      <c r="Q9" s="160">
        <v>45390</v>
      </c>
      <c r="R9" s="136">
        <v>270.39999999999998</v>
      </c>
      <c r="S9" s="161">
        <f t="shared" si="4"/>
        <v>8.9552238805969304E-3</v>
      </c>
      <c r="T9" s="156"/>
      <c r="U9" s="160">
        <v>45390</v>
      </c>
      <c r="V9" s="136">
        <v>184.7</v>
      </c>
      <c r="W9" s="161">
        <f t="shared" si="5"/>
        <v>-2.5843881856540116E-2</v>
      </c>
      <c r="X9" s="156"/>
      <c r="Y9" s="160">
        <v>45390</v>
      </c>
      <c r="Z9" s="136">
        <v>714.3</v>
      </c>
      <c r="AA9" s="161">
        <f t="shared" si="6"/>
        <v>3.5067381538907302E-2</v>
      </c>
      <c r="AB9" s="156"/>
      <c r="AC9" s="160">
        <v>45390</v>
      </c>
      <c r="AD9" s="136">
        <v>1306.9000000000001</v>
      </c>
      <c r="AE9" s="161">
        <f t="shared" si="7"/>
        <v>6.0537206848981694E-2</v>
      </c>
      <c r="AF9" s="156"/>
      <c r="AG9" s="160">
        <v>45390</v>
      </c>
      <c r="AH9" s="136">
        <v>116</v>
      </c>
      <c r="AI9" s="161">
        <f t="shared" si="8"/>
        <v>6.0711188204683681E-3</v>
      </c>
      <c r="AJ9" s="156"/>
      <c r="AK9" s="160">
        <v>45390</v>
      </c>
      <c r="AL9" s="136">
        <v>1099.7</v>
      </c>
      <c r="AM9" s="161">
        <f t="shared" si="9"/>
        <v>3.7422416940490477E-3</v>
      </c>
      <c r="AN9" s="176"/>
      <c r="AO9" s="160">
        <v>45390</v>
      </c>
      <c r="AP9" s="136">
        <v>217.4</v>
      </c>
      <c r="AQ9" s="161">
        <f t="shared" si="10"/>
        <v>-8.6639306885545175E-3</v>
      </c>
      <c r="AR9" s="176"/>
      <c r="AS9" s="160">
        <v>45390</v>
      </c>
      <c r="AT9" s="136">
        <v>165.2</v>
      </c>
      <c r="AU9" s="161">
        <f t="shared" si="11"/>
        <v>1.1015911872704913E-2</v>
      </c>
      <c r="AV9" s="176"/>
      <c r="AW9" s="160">
        <v>45390</v>
      </c>
      <c r="AX9" s="136">
        <v>319.2</v>
      </c>
      <c r="AY9" s="161">
        <f t="shared" si="12"/>
        <v>-2.7422303473491776E-2</v>
      </c>
      <c r="AZ9" s="176"/>
      <c r="BA9" s="160">
        <v>45390</v>
      </c>
      <c r="BB9" s="136">
        <v>288.5</v>
      </c>
      <c r="BC9" s="161">
        <f t="shared" si="13"/>
        <v>9.8004900245012658E-3</v>
      </c>
      <c r="BD9" s="176"/>
      <c r="BE9" s="160">
        <v>45390</v>
      </c>
      <c r="BF9" s="136">
        <v>705.1</v>
      </c>
      <c r="BG9" s="161">
        <f t="shared" si="14"/>
        <v>2.8742340239276402E-2</v>
      </c>
    </row>
    <row r="10" spans="1:59" ht="16.2" thickBot="1" x14ac:dyDescent="0.35">
      <c r="A10" s="151">
        <v>45391</v>
      </c>
      <c r="B10" s="91">
        <v>2012.7</v>
      </c>
      <c r="C10" s="152">
        <f t="shared" si="0"/>
        <v>-1.7380266562515321E-2</v>
      </c>
      <c r="D10" s="164"/>
      <c r="E10" s="160">
        <v>45391</v>
      </c>
      <c r="F10" s="136">
        <v>749.4</v>
      </c>
      <c r="G10" s="161">
        <f t="shared" si="1"/>
        <v>-5.045140732873165E-3</v>
      </c>
      <c r="H10" s="164"/>
      <c r="I10" s="160">
        <v>45391</v>
      </c>
      <c r="J10" s="136">
        <v>328</v>
      </c>
      <c r="K10" s="161">
        <f t="shared" si="2"/>
        <v>6.1012812690661568E-4</v>
      </c>
      <c r="L10" s="164"/>
      <c r="M10" s="151">
        <v>45391</v>
      </c>
      <c r="N10" s="91">
        <v>516.20000000000005</v>
      </c>
      <c r="O10" s="152">
        <f t="shared" si="3"/>
        <v>7.7549437766593829E-4</v>
      </c>
      <c r="P10" s="156"/>
      <c r="Q10" s="160">
        <v>45391</v>
      </c>
      <c r="R10" s="136">
        <v>269</v>
      </c>
      <c r="S10" s="161">
        <f t="shared" si="4"/>
        <v>-5.1775147928993246E-3</v>
      </c>
      <c r="T10" s="156"/>
      <c r="U10" s="160">
        <v>45391</v>
      </c>
      <c r="V10" s="136">
        <v>182</v>
      </c>
      <c r="W10" s="161">
        <f t="shared" si="5"/>
        <v>-1.4618299945858088E-2</v>
      </c>
      <c r="X10" s="156"/>
      <c r="Y10" s="160">
        <v>45391</v>
      </c>
      <c r="Z10" s="136">
        <v>706.5</v>
      </c>
      <c r="AA10" s="161">
        <f t="shared" si="6"/>
        <v>-1.0919781604367849E-2</v>
      </c>
      <c r="AB10" s="156"/>
      <c r="AC10" s="160">
        <v>45391</v>
      </c>
      <c r="AD10" s="136">
        <v>1314.1</v>
      </c>
      <c r="AE10" s="161">
        <f t="shared" si="7"/>
        <v>5.5092202922946039E-3</v>
      </c>
      <c r="AF10" s="156"/>
      <c r="AG10" s="160">
        <v>45391</v>
      </c>
      <c r="AH10" s="136">
        <v>116.8</v>
      </c>
      <c r="AI10" s="161">
        <f t="shared" si="8"/>
        <v>6.8965517241379067E-3</v>
      </c>
      <c r="AJ10" s="156"/>
      <c r="AK10" s="160">
        <v>45391</v>
      </c>
      <c r="AL10" s="136">
        <v>1095.5999999999999</v>
      </c>
      <c r="AM10" s="161">
        <f t="shared" si="9"/>
        <v>-3.7282895335092629E-3</v>
      </c>
      <c r="AN10" s="176"/>
      <c r="AO10" s="160">
        <v>45391</v>
      </c>
      <c r="AP10" s="136">
        <v>216</v>
      </c>
      <c r="AQ10" s="161">
        <f t="shared" si="10"/>
        <v>-6.439742410303614E-3</v>
      </c>
      <c r="AR10" s="176"/>
      <c r="AS10" s="160">
        <v>45391</v>
      </c>
      <c r="AT10" s="136">
        <v>166</v>
      </c>
      <c r="AU10" s="161">
        <f t="shared" si="11"/>
        <v>4.8426150121066063E-3</v>
      </c>
      <c r="AV10" s="176"/>
      <c r="AW10" s="160">
        <v>45391</v>
      </c>
      <c r="AX10" s="136">
        <v>319.60000000000002</v>
      </c>
      <c r="AY10" s="161">
        <f t="shared" si="12"/>
        <v>1.2531328320803073E-3</v>
      </c>
      <c r="AZ10" s="176"/>
      <c r="BA10" s="160">
        <v>45391</v>
      </c>
      <c r="BB10" s="136">
        <v>285.7</v>
      </c>
      <c r="BC10" s="161">
        <f t="shared" si="13"/>
        <v>-9.7053726169844413E-3</v>
      </c>
      <c r="BD10" s="176"/>
      <c r="BE10" s="160">
        <v>45391</v>
      </c>
      <c r="BF10" s="136">
        <v>701.4</v>
      </c>
      <c r="BG10" s="161">
        <f t="shared" si="14"/>
        <v>-5.2474826265778551E-3</v>
      </c>
    </row>
    <row r="11" spans="1:59" ht="16.2" thickBot="1" x14ac:dyDescent="0.35">
      <c r="A11" s="151">
        <v>45392</v>
      </c>
      <c r="B11" s="91">
        <v>1970.6</v>
      </c>
      <c r="C11" s="152">
        <f t="shared" si="0"/>
        <v>-2.0917175932826618E-2</v>
      </c>
      <c r="D11" s="164"/>
      <c r="E11" s="160">
        <v>45392</v>
      </c>
      <c r="F11" s="136">
        <v>755.8</v>
      </c>
      <c r="G11" s="161">
        <f t="shared" si="1"/>
        <v>8.5401654657058686E-3</v>
      </c>
      <c r="H11" s="164"/>
      <c r="I11" s="160">
        <v>45392</v>
      </c>
      <c r="J11" s="136">
        <v>326.7</v>
      </c>
      <c r="K11" s="161">
        <f t="shared" si="2"/>
        <v>-3.9634146341463762E-3</v>
      </c>
      <c r="L11" s="164"/>
      <c r="M11" s="151">
        <v>45392</v>
      </c>
      <c r="N11" s="91">
        <v>528.6</v>
      </c>
      <c r="O11" s="152">
        <f t="shared" si="3"/>
        <v>2.4021697016660164E-2</v>
      </c>
      <c r="P11" s="156"/>
      <c r="Q11" s="160">
        <v>45392</v>
      </c>
      <c r="R11" s="136">
        <v>272</v>
      </c>
      <c r="S11" s="161">
        <f t="shared" si="4"/>
        <v>1.1152416356877323E-2</v>
      </c>
      <c r="T11" s="156"/>
      <c r="U11" s="160">
        <v>45392</v>
      </c>
      <c r="V11" s="136">
        <v>195</v>
      </c>
      <c r="W11" s="161">
        <f t="shared" si="5"/>
        <v>7.1428571428571425E-2</v>
      </c>
      <c r="X11" s="156"/>
      <c r="Y11" s="160">
        <v>45392</v>
      </c>
      <c r="Z11" s="136">
        <v>709.2</v>
      </c>
      <c r="AA11" s="161">
        <f t="shared" si="6"/>
        <v>3.8216560509554782E-3</v>
      </c>
      <c r="AB11" s="156"/>
      <c r="AC11" s="160">
        <v>45392</v>
      </c>
      <c r="AD11" s="136">
        <v>1342.8</v>
      </c>
      <c r="AE11" s="161">
        <f t="shared" si="7"/>
        <v>2.1840042614717333E-2</v>
      </c>
      <c r="AF11" s="156"/>
      <c r="AG11" s="160">
        <v>45392</v>
      </c>
      <c r="AH11" s="136">
        <v>110.9</v>
      </c>
      <c r="AI11" s="161">
        <f t="shared" si="8"/>
        <v>-5.0513698630136918E-2</v>
      </c>
      <c r="AJ11" s="156"/>
      <c r="AK11" s="160">
        <v>45392</v>
      </c>
      <c r="AL11" s="136">
        <v>1176.8</v>
      </c>
      <c r="AM11" s="161">
        <f t="shared" si="9"/>
        <v>7.4114640379700669E-2</v>
      </c>
      <c r="AN11" s="176"/>
      <c r="AO11" s="160">
        <v>45392</v>
      </c>
      <c r="AP11" s="136">
        <v>230.1</v>
      </c>
      <c r="AQ11" s="161">
        <f t="shared" si="10"/>
        <v>6.5277777777777754E-2</v>
      </c>
      <c r="AR11" s="176"/>
      <c r="AS11" s="160">
        <v>45392</v>
      </c>
      <c r="AT11" s="136">
        <v>165.1</v>
      </c>
      <c r="AU11" s="161">
        <f t="shared" si="11"/>
        <v>-5.4216867469879864E-3</v>
      </c>
      <c r="AV11" s="176"/>
      <c r="AW11" s="160">
        <v>45392</v>
      </c>
      <c r="AX11" s="136">
        <v>316.2</v>
      </c>
      <c r="AY11" s="161">
        <f t="shared" si="12"/>
        <v>-1.0638297872340531E-2</v>
      </c>
      <c r="AZ11" s="176"/>
      <c r="BA11" s="160">
        <v>45392</v>
      </c>
      <c r="BB11" s="136">
        <v>281.5</v>
      </c>
      <c r="BC11" s="161">
        <f t="shared" si="13"/>
        <v>-1.4700735036751799E-2</v>
      </c>
      <c r="BD11" s="176"/>
      <c r="BE11" s="160">
        <v>45392</v>
      </c>
      <c r="BF11" s="136">
        <v>691.4</v>
      </c>
      <c r="BG11" s="161">
        <f t="shared" si="14"/>
        <v>-1.4257199885942401E-2</v>
      </c>
    </row>
    <row r="12" spans="1:59" ht="16.2" thickBot="1" x14ac:dyDescent="0.35">
      <c r="A12" s="151">
        <v>45394</v>
      </c>
      <c r="B12" s="91">
        <v>1945.5</v>
      </c>
      <c r="C12" s="152">
        <f t="shared" si="0"/>
        <v>-1.273723738962748E-2</v>
      </c>
      <c r="D12" s="164"/>
      <c r="E12" s="160">
        <v>45394</v>
      </c>
      <c r="F12" s="136">
        <v>743.4</v>
      </c>
      <c r="G12" s="161">
        <f t="shared" si="1"/>
        <v>-1.640645673458584E-2</v>
      </c>
      <c r="H12" s="164"/>
      <c r="I12" s="160">
        <v>45394</v>
      </c>
      <c r="J12" s="136">
        <v>328.1</v>
      </c>
      <c r="K12" s="161">
        <f t="shared" si="2"/>
        <v>4.2852770125498445E-3</v>
      </c>
      <c r="L12" s="164"/>
      <c r="M12" s="151">
        <v>45394</v>
      </c>
      <c r="N12" s="91">
        <v>534</v>
      </c>
      <c r="O12" s="152">
        <f t="shared" si="3"/>
        <v>1.0215664018161137E-2</v>
      </c>
      <c r="P12" s="156"/>
      <c r="Q12" s="160">
        <v>45394</v>
      </c>
      <c r="R12" s="136">
        <v>265.7</v>
      </c>
      <c r="S12" s="161">
        <f t="shared" si="4"/>
        <v>-2.3161764705882396E-2</v>
      </c>
      <c r="T12" s="156"/>
      <c r="U12" s="160">
        <v>45394</v>
      </c>
      <c r="V12" s="136">
        <v>191.8</v>
      </c>
      <c r="W12" s="161">
        <f t="shared" si="5"/>
        <v>-1.6410256410256351E-2</v>
      </c>
      <c r="X12" s="156"/>
      <c r="Y12" s="160">
        <v>45394</v>
      </c>
      <c r="Z12" s="136">
        <v>704.2</v>
      </c>
      <c r="AA12" s="161">
        <f t="shared" si="6"/>
        <v>-7.0501974055273541E-3</v>
      </c>
      <c r="AB12" s="156"/>
      <c r="AC12" s="160">
        <v>45394</v>
      </c>
      <c r="AD12" s="136">
        <v>1309.4000000000001</v>
      </c>
      <c r="AE12" s="161">
        <f t="shared" si="7"/>
        <v>-2.4873398868036838E-2</v>
      </c>
      <c r="AF12" s="156"/>
      <c r="AG12" s="160">
        <v>45393</v>
      </c>
      <c r="AH12" s="136">
        <v>111.4</v>
      </c>
      <c r="AI12" s="161">
        <f t="shared" si="8"/>
        <v>4.508566275924256E-3</v>
      </c>
      <c r="AJ12" s="156"/>
      <c r="AK12" s="160">
        <v>45394</v>
      </c>
      <c r="AL12" s="136">
        <v>1154.8</v>
      </c>
      <c r="AM12" s="161">
        <f t="shared" si="9"/>
        <v>-1.8694765465669613E-2</v>
      </c>
      <c r="AN12" s="176"/>
      <c r="AO12" s="160">
        <v>45394</v>
      </c>
      <c r="AP12" s="136">
        <v>227.4</v>
      </c>
      <c r="AQ12" s="161">
        <f t="shared" si="10"/>
        <v>-1.1734028683181177E-2</v>
      </c>
      <c r="AR12" s="176"/>
      <c r="AS12" s="160">
        <v>45394</v>
      </c>
      <c r="AT12" s="136">
        <v>163.5</v>
      </c>
      <c r="AU12" s="161">
        <f t="shared" si="11"/>
        <v>-9.6910963052694987E-3</v>
      </c>
      <c r="AV12" s="176"/>
      <c r="AW12" s="160">
        <v>45394</v>
      </c>
      <c r="AX12" s="136">
        <v>324.60000000000002</v>
      </c>
      <c r="AY12" s="161">
        <f t="shared" si="12"/>
        <v>2.6565464895635781E-2</v>
      </c>
      <c r="AZ12" s="176"/>
      <c r="BA12" s="160">
        <v>45394</v>
      </c>
      <c r="BB12" s="136">
        <v>277.5</v>
      </c>
      <c r="BC12" s="161">
        <f t="shared" si="13"/>
        <v>-1.4209591474245116E-2</v>
      </c>
      <c r="BD12" s="176"/>
      <c r="BE12" s="160">
        <v>45394</v>
      </c>
      <c r="BF12" s="136">
        <v>694.4</v>
      </c>
      <c r="BG12" s="161">
        <f t="shared" si="14"/>
        <v>4.3390222736476719E-3</v>
      </c>
    </row>
    <row r="13" spans="1:59" ht="16.2" thickBot="1" x14ac:dyDescent="0.35">
      <c r="A13" s="151">
        <v>45397</v>
      </c>
      <c r="B13" s="91">
        <v>1909.2</v>
      </c>
      <c r="C13" s="152">
        <f t="shared" si="0"/>
        <v>-1.8658442559753255E-2</v>
      </c>
      <c r="D13" s="164"/>
      <c r="E13" s="160">
        <v>45397</v>
      </c>
      <c r="F13" s="136">
        <v>723.2</v>
      </c>
      <c r="G13" s="161">
        <f t="shared" si="1"/>
        <v>-2.7172450901264369E-2</v>
      </c>
      <c r="H13" s="164"/>
      <c r="I13" s="160">
        <v>45397</v>
      </c>
      <c r="J13" s="136">
        <v>334.6</v>
      </c>
      <c r="K13" s="161">
        <f t="shared" si="2"/>
        <v>1.9811033221578785E-2</v>
      </c>
      <c r="L13" s="164"/>
      <c r="M13" s="151">
        <v>45397</v>
      </c>
      <c r="N13" s="91">
        <v>596.20000000000005</v>
      </c>
      <c r="O13" s="152">
        <f t="shared" si="3"/>
        <v>0.11647940074906375</v>
      </c>
      <c r="P13" s="156"/>
      <c r="Q13" s="160">
        <v>45397</v>
      </c>
      <c r="R13" s="136">
        <v>279.89999999999998</v>
      </c>
      <c r="S13" s="161">
        <f t="shared" si="4"/>
        <v>5.3443733534060928E-2</v>
      </c>
      <c r="T13" s="156"/>
      <c r="U13" s="160">
        <v>45397</v>
      </c>
      <c r="V13" s="136">
        <v>193.4</v>
      </c>
      <c r="W13" s="161">
        <f t="shared" si="5"/>
        <v>8.3420229405630573E-3</v>
      </c>
      <c r="X13" s="156"/>
      <c r="Y13" s="160">
        <v>45397</v>
      </c>
      <c r="Z13" s="136">
        <v>697.7</v>
      </c>
      <c r="AA13" s="161">
        <f t="shared" si="6"/>
        <v>-9.2303322919625105E-3</v>
      </c>
      <c r="AB13" s="156"/>
      <c r="AC13" s="160">
        <v>45397</v>
      </c>
      <c r="AD13" s="136">
        <v>1283.9000000000001</v>
      </c>
      <c r="AE13" s="161">
        <f t="shared" si="7"/>
        <v>-1.9474568504658622E-2</v>
      </c>
      <c r="AF13" s="156"/>
      <c r="AG13" s="160">
        <v>45394</v>
      </c>
      <c r="AH13" s="136">
        <v>108.1</v>
      </c>
      <c r="AI13" s="161">
        <f t="shared" si="8"/>
        <v>-2.96229802513466E-2</v>
      </c>
      <c r="AJ13" s="156"/>
      <c r="AK13" s="160">
        <v>45397</v>
      </c>
      <c r="AL13" s="136">
        <v>1151.7</v>
      </c>
      <c r="AM13" s="161">
        <f t="shared" si="9"/>
        <v>-2.6844475233805932E-3</v>
      </c>
      <c r="AN13" s="176"/>
      <c r="AO13" s="160">
        <v>45397</v>
      </c>
      <c r="AP13" s="136">
        <v>224.2</v>
      </c>
      <c r="AQ13" s="161">
        <f t="shared" si="10"/>
        <v>-1.4072119613016786E-2</v>
      </c>
      <c r="AR13" s="176"/>
      <c r="AS13" s="160">
        <v>45397</v>
      </c>
      <c r="AT13" s="136">
        <v>160.9</v>
      </c>
      <c r="AU13" s="161">
        <f t="shared" si="11"/>
        <v>-1.5902140672782838E-2</v>
      </c>
      <c r="AV13" s="176"/>
      <c r="AW13" s="160">
        <v>45397</v>
      </c>
      <c r="AX13" s="136">
        <v>317.8</v>
      </c>
      <c r="AY13" s="161">
        <f t="shared" si="12"/>
        <v>-2.0948860135551483E-2</v>
      </c>
      <c r="AZ13" s="176"/>
      <c r="BA13" s="160">
        <v>45397</v>
      </c>
      <c r="BB13" s="136">
        <v>269.7</v>
      </c>
      <c r="BC13" s="161">
        <f t="shared" si="13"/>
        <v>-2.8108108108108151E-2</v>
      </c>
      <c r="BD13" s="176"/>
      <c r="BE13" s="160">
        <v>45397</v>
      </c>
      <c r="BF13" s="136">
        <v>705.8</v>
      </c>
      <c r="BG13" s="161">
        <f t="shared" si="14"/>
        <v>1.6417050691244207E-2</v>
      </c>
    </row>
    <row r="14" spans="1:59" ht="16.2" thickBot="1" x14ac:dyDescent="0.35">
      <c r="A14" s="151">
        <v>45398</v>
      </c>
      <c r="B14" s="91">
        <v>1883.8</v>
      </c>
      <c r="C14" s="152">
        <f t="shared" si="0"/>
        <v>-1.3304001676094747E-2</v>
      </c>
      <c r="D14" s="164"/>
      <c r="E14" s="160">
        <v>45398</v>
      </c>
      <c r="F14" s="136">
        <v>754.5</v>
      </c>
      <c r="G14" s="161">
        <f t="shared" si="1"/>
        <v>4.32798672566371E-2</v>
      </c>
      <c r="H14" s="164"/>
      <c r="I14" s="160">
        <v>45398</v>
      </c>
      <c r="J14" s="136">
        <v>332.5</v>
      </c>
      <c r="K14" s="161">
        <f t="shared" si="2"/>
        <v>-6.2761506276151303E-3</v>
      </c>
      <c r="L14" s="164"/>
      <c r="M14" s="151">
        <v>45398</v>
      </c>
      <c r="N14" s="91">
        <v>634.5</v>
      </c>
      <c r="O14" s="152">
        <f t="shared" si="3"/>
        <v>6.4240187856423936E-2</v>
      </c>
      <c r="P14" s="156"/>
      <c r="Q14" s="160">
        <v>45398</v>
      </c>
      <c r="R14" s="136">
        <v>283.2</v>
      </c>
      <c r="S14" s="161">
        <f t="shared" si="4"/>
        <v>1.1789924973204758E-2</v>
      </c>
      <c r="T14" s="156"/>
      <c r="U14" s="160">
        <v>45398</v>
      </c>
      <c r="V14" s="136">
        <v>199.1</v>
      </c>
      <c r="W14" s="161">
        <f t="shared" si="5"/>
        <v>2.9472595656670052E-2</v>
      </c>
      <c r="X14" s="156"/>
      <c r="Y14" s="160">
        <v>45398</v>
      </c>
      <c r="Z14" s="136">
        <v>693</v>
      </c>
      <c r="AA14" s="161">
        <f t="shared" si="6"/>
        <v>-6.7364196646123621E-3</v>
      </c>
      <c r="AB14" s="156"/>
      <c r="AC14" s="160">
        <v>45398</v>
      </c>
      <c r="AD14" s="136">
        <v>1297.0999999999999</v>
      </c>
      <c r="AE14" s="161">
        <f t="shared" si="7"/>
        <v>1.0281174546304088E-2</v>
      </c>
      <c r="AF14" s="156"/>
      <c r="AG14" s="160">
        <v>45397</v>
      </c>
      <c r="AH14" s="136">
        <v>106.5</v>
      </c>
      <c r="AI14" s="161">
        <f t="shared" si="8"/>
        <v>-1.4801110083256193E-2</v>
      </c>
      <c r="AJ14" s="156"/>
      <c r="AK14" s="160">
        <v>45398</v>
      </c>
      <c r="AL14" s="136">
        <v>1142.8</v>
      </c>
      <c r="AM14" s="161">
        <f t="shared" si="9"/>
        <v>-7.7277068681080932E-3</v>
      </c>
      <c r="AN14" s="176"/>
      <c r="AO14" s="160">
        <v>45398</v>
      </c>
      <c r="AP14" s="136">
        <v>228.2</v>
      </c>
      <c r="AQ14" s="161">
        <f t="shared" si="10"/>
        <v>1.784121320249777E-2</v>
      </c>
      <c r="AR14" s="176"/>
      <c r="AS14" s="160">
        <v>45398</v>
      </c>
      <c r="AT14" s="136">
        <v>160.1</v>
      </c>
      <c r="AU14" s="161">
        <f t="shared" si="11"/>
        <v>-4.9720323182101392E-3</v>
      </c>
      <c r="AV14" s="176"/>
      <c r="AW14" s="160">
        <v>45398</v>
      </c>
      <c r="AX14" s="136">
        <v>336.8</v>
      </c>
      <c r="AY14" s="161">
        <f t="shared" si="12"/>
        <v>5.9786028949024544E-2</v>
      </c>
      <c r="AZ14" s="176"/>
      <c r="BA14" s="160">
        <v>45398</v>
      </c>
      <c r="BB14" s="136">
        <v>269.8</v>
      </c>
      <c r="BC14" s="161">
        <f t="shared" si="13"/>
        <v>3.7078235076018815E-4</v>
      </c>
      <c r="BD14" s="176"/>
      <c r="BE14" s="160">
        <v>45398</v>
      </c>
      <c r="BF14" s="136">
        <v>758.9</v>
      </c>
      <c r="BG14" s="161">
        <f t="shared" si="14"/>
        <v>7.523377727401534E-2</v>
      </c>
    </row>
    <row r="15" spans="1:59" ht="16.2" thickBot="1" x14ac:dyDescent="0.35">
      <c r="A15" s="151">
        <v>45400</v>
      </c>
      <c r="B15" s="91">
        <v>1854.1</v>
      </c>
      <c r="C15" s="152">
        <f t="shared" si="0"/>
        <v>-1.5766004883745646E-2</v>
      </c>
      <c r="D15" s="164"/>
      <c r="E15" s="160">
        <v>45400</v>
      </c>
      <c r="F15" s="136">
        <v>751.5</v>
      </c>
      <c r="G15" s="161">
        <f t="shared" si="1"/>
        <v>-3.9761431411530811E-3</v>
      </c>
      <c r="H15" s="164"/>
      <c r="I15" s="160">
        <v>45400</v>
      </c>
      <c r="J15" s="136">
        <v>344.4</v>
      </c>
      <c r="K15" s="161">
        <f t="shared" si="2"/>
        <v>3.5789473684210461E-2</v>
      </c>
      <c r="L15" s="164"/>
      <c r="M15" s="151">
        <v>45400</v>
      </c>
      <c r="N15" s="91">
        <v>626.6</v>
      </c>
      <c r="O15" s="152">
        <f t="shared" si="3"/>
        <v>-1.2450748620961351E-2</v>
      </c>
      <c r="P15" s="156"/>
      <c r="Q15" s="160">
        <v>45400</v>
      </c>
      <c r="R15" s="136">
        <v>274.2</v>
      </c>
      <c r="S15" s="161">
        <f t="shared" si="4"/>
        <v>-3.1779661016949151E-2</v>
      </c>
      <c r="T15" s="156"/>
      <c r="U15" s="160">
        <v>45400</v>
      </c>
      <c r="V15" s="136">
        <v>197.3</v>
      </c>
      <c r="W15" s="161">
        <f t="shared" si="5"/>
        <v>-9.0406830738321599E-3</v>
      </c>
      <c r="X15" s="156"/>
      <c r="Y15" s="160">
        <v>45400</v>
      </c>
      <c r="Z15" s="136">
        <v>686.2</v>
      </c>
      <c r="AA15" s="161">
        <f t="shared" si="6"/>
        <v>-9.8124098124097465E-3</v>
      </c>
      <c r="AB15" s="156"/>
      <c r="AC15" s="160">
        <v>45400</v>
      </c>
      <c r="AD15" s="136">
        <v>1291.7</v>
      </c>
      <c r="AE15" s="161">
        <f t="shared" si="7"/>
        <v>-4.1631331431654182E-3</v>
      </c>
      <c r="AF15" s="156"/>
      <c r="AG15" s="160">
        <v>45398</v>
      </c>
      <c r="AH15" s="136">
        <v>105.6</v>
      </c>
      <c r="AI15" s="161">
        <f t="shared" si="8"/>
        <v>-8.4507042253521656E-3</v>
      </c>
      <c r="AJ15" s="156"/>
      <c r="AK15" s="160">
        <v>45400</v>
      </c>
      <c r="AL15" s="136">
        <v>1142.3</v>
      </c>
      <c r="AM15" s="161">
        <f t="shared" si="9"/>
        <v>-4.3752187609380472E-4</v>
      </c>
      <c r="AN15" s="176"/>
      <c r="AO15" s="160">
        <v>45400</v>
      </c>
      <c r="AP15" s="136">
        <v>221.8</v>
      </c>
      <c r="AQ15" s="161">
        <f t="shared" si="10"/>
        <v>-2.8045574057843897E-2</v>
      </c>
      <c r="AR15" s="176"/>
      <c r="AS15" s="160">
        <v>45400</v>
      </c>
      <c r="AT15" s="136">
        <v>160.1</v>
      </c>
      <c r="AU15" s="161">
        <f t="shared" si="11"/>
        <v>0</v>
      </c>
      <c r="AV15" s="176"/>
      <c r="AW15" s="160">
        <v>45400</v>
      </c>
      <c r="AX15" s="136">
        <v>341.8</v>
      </c>
      <c r="AY15" s="161">
        <f t="shared" si="12"/>
        <v>1.4845605700712588E-2</v>
      </c>
      <c r="AZ15" s="176"/>
      <c r="BA15" s="160">
        <v>45400</v>
      </c>
      <c r="BB15" s="136">
        <v>268.10000000000002</v>
      </c>
      <c r="BC15" s="161">
        <f t="shared" si="13"/>
        <v>-6.3009636767975856E-3</v>
      </c>
      <c r="BD15" s="176"/>
      <c r="BE15" s="160">
        <v>45400</v>
      </c>
      <c r="BF15" s="136">
        <v>744.9</v>
      </c>
      <c r="BG15" s="161">
        <f t="shared" si="14"/>
        <v>-1.8447753327184083E-2</v>
      </c>
    </row>
    <row r="16" spans="1:59" ht="16.2" thickBot="1" x14ac:dyDescent="0.35">
      <c r="A16" s="151">
        <v>45401</v>
      </c>
      <c r="B16" s="91">
        <v>1755.2</v>
      </c>
      <c r="C16" s="152">
        <f t="shared" si="0"/>
        <v>-5.3341243730111572E-2</v>
      </c>
      <c r="D16" s="164"/>
      <c r="E16" s="160">
        <v>45401</v>
      </c>
      <c r="F16" s="136">
        <v>742.3</v>
      </c>
      <c r="G16" s="161">
        <f t="shared" si="1"/>
        <v>-1.2242182302062601E-2</v>
      </c>
      <c r="H16" s="164"/>
      <c r="I16" s="160">
        <v>45401</v>
      </c>
      <c r="J16" s="136">
        <v>351.4</v>
      </c>
      <c r="K16" s="161">
        <f t="shared" si="2"/>
        <v>2.0325203252032523E-2</v>
      </c>
      <c r="L16" s="164"/>
      <c r="M16" s="151">
        <v>45401</v>
      </c>
      <c r="N16" s="91">
        <v>640</v>
      </c>
      <c r="O16" s="152">
        <f t="shared" si="3"/>
        <v>2.1385253750398941E-2</v>
      </c>
      <c r="P16" s="156"/>
      <c r="Q16" s="160">
        <v>45401</v>
      </c>
      <c r="R16" s="136">
        <v>275.3</v>
      </c>
      <c r="S16" s="161">
        <f t="shared" si="4"/>
        <v>4.0116703136397619E-3</v>
      </c>
      <c r="T16" s="156"/>
      <c r="U16" s="160">
        <v>45401</v>
      </c>
      <c r="V16" s="136">
        <v>202.5</v>
      </c>
      <c r="W16" s="161">
        <f t="shared" si="5"/>
        <v>2.6355803345159596E-2</v>
      </c>
      <c r="X16" s="156"/>
      <c r="Y16" s="160">
        <v>45401</v>
      </c>
      <c r="Z16" s="136">
        <v>694.9</v>
      </c>
      <c r="AA16" s="161">
        <f t="shared" si="6"/>
        <v>1.2678519382104243E-2</v>
      </c>
      <c r="AB16" s="156"/>
      <c r="AC16" s="160">
        <v>45401</v>
      </c>
      <c r="AD16" s="136">
        <v>1300.5999999999999</v>
      </c>
      <c r="AE16" s="161">
        <f t="shared" si="7"/>
        <v>6.8901447704574304E-3</v>
      </c>
      <c r="AF16" s="156"/>
      <c r="AG16" s="160">
        <v>45399</v>
      </c>
      <c r="AH16" s="136">
        <v>103.9</v>
      </c>
      <c r="AI16" s="161">
        <f t="shared" si="8"/>
        <v>-1.6098484848484741E-2</v>
      </c>
      <c r="AJ16" s="156"/>
      <c r="AK16" s="160">
        <v>45401</v>
      </c>
      <c r="AL16" s="136">
        <v>1134.8</v>
      </c>
      <c r="AM16" s="161">
        <f t="shared" si="9"/>
        <v>-6.5657007791298265E-3</v>
      </c>
      <c r="AN16" s="176"/>
      <c r="AO16" s="160">
        <v>45401</v>
      </c>
      <c r="AP16" s="136">
        <v>222.8</v>
      </c>
      <c r="AQ16" s="161">
        <f t="shared" si="10"/>
        <v>4.508566275924256E-3</v>
      </c>
      <c r="AR16" s="176"/>
      <c r="AS16" s="160">
        <v>45401</v>
      </c>
      <c r="AT16" s="136">
        <v>162.1</v>
      </c>
      <c r="AU16" s="161">
        <f t="shared" si="11"/>
        <v>1.2492192379762649E-2</v>
      </c>
      <c r="AV16" s="176"/>
      <c r="AW16" s="160">
        <v>45401</v>
      </c>
      <c r="AX16" s="136">
        <v>342.9</v>
      </c>
      <c r="AY16" s="161">
        <f t="shared" si="12"/>
        <v>3.2182562902281038E-3</v>
      </c>
      <c r="AZ16" s="176"/>
      <c r="BA16" s="160">
        <v>45401</v>
      </c>
      <c r="BB16" s="136">
        <v>263.3</v>
      </c>
      <c r="BC16" s="161">
        <f t="shared" si="13"/>
        <v>-1.7903767251025778E-2</v>
      </c>
      <c r="BD16" s="176"/>
      <c r="BE16" s="160">
        <v>45401</v>
      </c>
      <c r="BF16" s="136">
        <v>773</v>
      </c>
      <c r="BG16" s="161">
        <f t="shared" si="14"/>
        <v>3.7723184320042992E-2</v>
      </c>
    </row>
    <row r="17" spans="1:59" ht="16.2" thickBot="1" x14ac:dyDescent="0.35">
      <c r="A17" s="151">
        <v>45404</v>
      </c>
      <c r="B17" s="91">
        <v>1723</v>
      </c>
      <c r="C17" s="152">
        <f t="shared" si="0"/>
        <v>-1.8345487693710145E-2</v>
      </c>
      <c r="D17" s="164"/>
      <c r="E17" s="160">
        <v>45404</v>
      </c>
      <c r="F17" s="136">
        <v>793.7</v>
      </c>
      <c r="G17" s="161">
        <f t="shared" si="1"/>
        <v>6.9244240872962534E-2</v>
      </c>
      <c r="H17" s="164"/>
      <c r="I17" s="160">
        <v>45404</v>
      </c>
      <c r="J17" s="136">
        <v>349.8</v>
      </c>
      <c r="K17" s="161">
        <f t="shared" si="2"/>
        <v>-4.5532157085940977E-3</v>
      </c>
      <c r="L17" s="164"/>
      <c r="M17" s="151">
        <v>45404</v>
      </c>
      <c r="N17" s="91">
        <v>652.1</v>
      </c>
      <c r="O17" s="152">
        <f t="shared" si="3"/>
        <v>1.8906250000000034E-2</v>
      </c>
      <c r="P17" s="156"/>
      <c r="Q17" s="160">
        <v>45404</v>
      </c>
      <c r="R17" s="136">
        <v>276.8</v>
      </c>
      <c r="S17" s="161">
        <f t="shared" si="4"/>
        <v>5.4486015256084265E-3</v>
      </c>
      <c r="T17" s="156"/>
      <c r="U17" s="160">
        <v>45404</v>
      </c>
      <c r="V17" s="136">
        <v>199</v>
      </c>
      <c r="W17" s="161">
        <f t="shared" si="5"/>
        <v>-1.7283950617283949E-2</v>
      </c>
      <c r="X17" s="156"/>
      <c r="Y17" s="160">
        <v>45404</v>
      </c>
      <c r="Z17" s="136">
        <v>703.7</v>
      </c>
      <c r="AA17" s="161">
        <f t="shared" si="6"/>
        <v>1.2663692617642925E-2</v>
      </c>
      <c r="AB17" s="156"/>
      <c r="AC17" s="160">
        <v>45404</v>
      </c>
      <c r="AD17" s="136">
        <v>1383.2</v>
      </c>
      <c r="AE17" s="161">
        <f t="shared" si="7"/>
        <v>6.350914962325091E-2</v>
      </c>
      <c r="AF17" s="156"/>
      <c r="AG17" s="160">
        <v>45400</v>
      </c>
      <c r="AH17" s="136">
        <v>104.1</v>
      </c>
      <c r="AI17" s="161">
        <f t="shared" si="8"/>
        <v>1.9249278152068201E-3</v>
      </c>
      <c r="AJ17" s="156"/>
      <c r="AK17" s="160">
        <v>45404</v>
      </c>
      <c r="AL17" s="136">
        <v>1150.0999999999999</v>
      </c>
      <c r="AM17" s="161">
        <f t="shared" si="9"/>
        <v>1.3482551991540319E-2</v>
      </c>
      <c r="AN17" s="176"/>
      <c r="AO17" s="160">
        <v>45404</v>
      </c>
      <c r="AP17" s="136">
        <v>226.8</v>
      </c>
      <c r="AQ17" s="161">
        <f t="shared" si="10"/>
        <v>1.7953321364452424E-2</v>
      </c>
      <c r="AR17" s="176"/>
      <c r="AS17" s="160">
        <v>45404</v>
      </c>
      <c r="AT17" s="136">
        <v>161.9</v>
      </c>
      <c r="AU17" s="161">
        <f t="shared" si="11"/>
        <v>-1.2338062924120213E-3</v>
      </c>
      <c r="AV17" s="176"/>
      <c r="AW17" s="160">
        <v>45404</v>
      </c>
      <c r="AX17" s="136">
        <v>347.2</v>
      </c>
      <c r="AY17" s="161">
        <f t="shared" si="12"/>
        <v>1.2540099154272417E-2</v>
      </c>
      <c r="AZ17" s="176"/>
      <c r="BA17" s="160">
        <v>45404</v>
      </c>
      <c r="BB17" s="136">
        <v>273</v>
      </c>
      <c r="BC17" s="161">
        <f t="shared" si="13"/>
        <v>3.6840106342574966E-2</v>
      </c>
      <c r="BD17" s="176"/>
      <c r="BE17" s="160">
        <v>45404</v>
      </c>
      <c r="BF17" s="136">
        <v>770.5</v>
      </c>
      <c r="BG17" s="161">
        <f t="shared" si="14"/>
        <v>-3.2341526520051748E-3</v>
      </c>
    </row>
    <row r="18" spans="1:59" ht="16.2" thickBot="1" x14ac:dyDescent="0.35">
      <c r="A18" s="151">
        <v>45405</v>
      </c>
      <c r="B18" s="91">
        <v>1745</v>
      </c>
      <c r="C18" s="152">
        <f t="shared" si="0"/>
        <v>1.2768427161926872E-2</v>
      </c>
      <c r="D18" s="164"/>
      <c r="E18" s="160">
        <v>45405</v>
      </c>
      <c r="F18" s="136">
        <v>808.6</v>
      </c>
      <c r="G18" s="161">
        <f t="shared" si="1"/>
        <v>1.8772836084162751E-2</v>
      </c>
      <c r="H18" s="164"/>
      <c r="I18" s="160">
        <v>45405</v>
      </c>
      <c r="J18" s="136">
        <v>359.5</v>
      </c>
      <c r="K18" s="161">
        <f t="shared" si="2"/>
        <v>2.7730131503716376E-2</v>
      </c>
      <c r="L18" s="164"/>
      <c r="M18" s="151">
        <v>45405</v>
      </c>
      <c r="N18" s="91">
        <v>638.70000000000005</v>
      </c>
      <c r="O18" s="152">
        <f t="shared" si="3"/>
        <v>-2.0548995552829286E-2</v>
      </c>
      <c r="P18" s="156"/>
      <c r="Q18" s="160">
        <v>45405</v>
      </c>
      <c r="R18" s="136">
        <v>276.8</v>
      </c>
      <c r="S18" s="161">
        <f t="shared" si="4"/>
        <v>0</v>
      </c>
      <c r="T18" s="156"/>
      <c r="U18" s="160">
        <v>45405</v>
      </c>
      <c r="V18" s="136">
        <v>203.6</v>
      </c>
      <c r="W18" s="161">
        <f t="shared" si="5"/>
        <v>2.3115577889447209E-2</v>
      </c>
      <c r="X18" s="156"/>
      <c r="Y18" s="160">
        <v>45405</v>
      </c>
      <c r="Z18" s="136">
        <v>699.8</v>
      </c>
      <c r="AA18" s="161">
        <f t="shared" si="6"/>
        <v>-5.5421344322866143E-3</v>
      </c>
      <c r="AB18" s="156"/>
      <c r="AC18" s="160">
        <v>45405</v>
      </c>
      <c r="AD18" s="136">
        <v>1395.7</v>
      </c>
      <c r="AE18" s="161">
        <f t="shared" si="7"/>
        <v>9.0370156159629844E-3</v>
      </c>
      <c r="AF18" s="156"/>
      <c r="AG18" s="160">
        <v>45401</v>
      </c>
      <c r="AH18" s="136">
        <v>104.7</v>
      </c>
      <c r="AI18" s="161">
        <f t="shared" si="8"/>
        <v>5.7636887608069984E-3</v>
      </c>
      <c r="AJ18" s="156"/>
      <c r="AK18" s="160">
        <v>45405</v>
      </c>
      <c r="AL18" s="136">
        <v>1154.7</v>
      </c>
      <c r="AM18" s="161">
        <f t="shared" si="9"/>
        <v>3.9996522041562789E-3</v>
      </c>
      <c r="AN18" s="176"/>
      <c r="AO18" s="160">
        <v>45405</v>
      </c>
      <c r="AP18" s="136">
        <v>224.3</v>
      </c>
      <c r="AQ18" s="161">
        <f t="shared" si="10"/>
        <v>-1.1022927689594356E-2</v>
      </c>
      <c r="AR18" s="176"/>
      <c r="AS18" s="160">
        <v>45405</v>
      </c>
      <c r="AT18" s="136">
        <v>161.19999999999999</v>
      </c>
      <c r="AU18" s="161">
        <f t="shared" si="11"/>
        <v>-4.3236565781347566E-3</v>
      </c>
      <c r="AV18" s="176"/>
      <c r="AW18" s="160">
        <v>45405</v>
      </c>
      <c r="AX18" s="136">
        <v>349.3</v>
      </c>
      <c r="AY18" s="161">
        <f t="shared" si="12"/>
        <v>6.0483870967742593E-3</v>
      </c>
      <c r="AZ18" s="176"/>
      <c r="BA18" s="160">
        <v>45405</v>
      </c>
      <c r="BB18" s="136">
        <v>268.8</v>
      </c>
      <c r="BC18" s="161">
        <f t="shared" si="13"/>
        <v>-1.5384615384615344E-2</v>
      </c>
      <c r="BD18" s="176"/>
      <c r="BE18" s="160">
        <v>45405</v>
      </c>
      <c r="BF18" s="136">
        <v>777.4</v>
      </c>
      <c r="BG18" s="161">
        <f t="shared" si="14"/>
        <v>8.955223880596986E-3</v>
      </c>
    </row>
    <row r="19" spans="1:59" ht="16.2" thickBot="1" x14ac:dyDescent="0.35">
      <c r="A19" s="151">
        <v>45406</v>
      </c>
      <c r="B19" s="91">
        <v>1746.1</v>
      </c>
      <c r="C19" s="152">
        <f t="shared" si="0"/>
        <v>6.3037249283662408E-4</v>
      </c>
      <c r="D19" s="164"/>
      <c r="E19" s="160">
        <v>45406</v>
      </c>
      <c r="F19" s="136">
        <v>778.8</v>
      </c>
      <c r="G19" s="161">
        <f t="shared" si="1"/>
        <v>-3.6853821419737899E-2</v>
      </c>
      <c r="H19" s="164"/>
      <c r="I19" s="160">
        <v>45406</v>
      </c>
      <c r="J19" s="136">
        <v>348.4</v>
      </c>
      <c r="K19" s="161">
        <f t="shared" si="2"/>
        <v>-3.087621696801119E-2</v>
      </c>
      <c r="L19" s="164"/>
      <c r="M19" s="151">
        <v>45406</v>
      </c>
      <c r="N19" s="91">
        <v>630.29999999999995</v>
      </c>
      <c r="O19" s="152">
        <f t="shared" si="3"/>
        <v>-1.3151714419915595E-2</v>
      </c>
      <c r="P19" s="156"/>
      <c r="Q19" s="160">
        <v>45406</v>
      </c>
      <c r="R19" s="136">
        <v>279.39999999999998</v>
      </c>
      <c r="S19" s="161">
        <f t="shared" si="4"/>
        <v>9.3930635838149045E-3</v>
      </c>
      <c r="T19" s="156"/>
      <c r="U19" s="160">
        <v>45406</v>
      </c>
      <c r="V19" s="136">
        <v>202.3</v>
      </c>
      <c r="W19" s="161">
        <f t="shared" si="5"/>
        <v>-6.3850687622788952E-3</v>
      </c>
      <c r="X19" s="156"/>
      <c r="Y19" s="160">
        <v>45406</v>
      </c>
      <c r="Z19" s="136">
        <v>705.6</v>
      </c>
      <c r="AA19" s="161">
        <f t="shared" si="6"/>
        <v>8.2880823092313077E-3</v>
      </c>
      <c r="AB19" s="156"/>
      <c r="AC19" s="160">
        <v>45406</v>
      </c>
      <c r="AD19" s="136">
        <v>1414.2</v>
      </c>
      <c r="AE19" s="161">
        <f t="shared" si="7"/>
        <v>1.3254997492297771E-2</v>
      </c>
      <c r="AF19" s="156"/>
      <c r="AG19" s="160">
        <v>45404</v>
      </c>
      <c r="AH19" s="136">
        <v>105.4</v>
      </c>
      <c r="AI19" s="161">
        <f t="shared" si="8"/>
        <v>6.6857688634193203E-3</v>
      </c>
      <c r="AJ19" s="156"/>
      <c r="AK19" s="160">
        <v>45406</v>
      </c>
      <c r="AL19" s="136">
        <v>1171.3</v>
      </c>
      <c r="AM19" s="161">
        <f t="shared" si="9"/>
        <v>1.437602840564641E-2</v>
      </c>
      <c r="AN19" s="176"/>
      <c r="AO19" s="160">
        <v>45406</v>
      </c>
      <c r="AP19" s="136">
        <v>233.3</v>
      </c>
      <c r="AQ19" s="161">
        <f t="shared" si="10"/>
        <v>4.0124832813196606E-2</v>
      </c>
      <c r="AR19" s="176"/>
      <c r="AS19" s="160">
        <v>45406</v>
      </c>
      <c r="AT19" s="136">
        <v>165.6</v>
      </c>
      <c r="AU19" s="161">
        <f t="shared" si="11"/>
        <v>2.7295285359801524E-2</v>
      </c>
      <c r="AV19" s="176"/>
      <c r="AW19" s="160">
        <v>45406</v>
      </c>
      <c r="AX19" s="136">
        <v>350.4</v>
      </c>
      <c r="AY19" s="161">
        <f t="shared" si="12"/>
        <v>3.1491554537645744E-3</v>
      </c>
      <c r="AZ19" s="176"/>
      <c r="BA19" s="160">
        <v>45406</v>
      </c>
      <c r="BB19" s="136">
        <v>270.89999999999998</v>
      </c>
      <c r="BC19" s="161">
        <f t="shared" si="13"/>
        <v>7.8124999999998725E-3</v>
      </c>
      <c r="BD19" s="176"/>
      <c r="BE19" s="160">
        <v>45406</v>
      </c>
      <c r="BF19" s="136">
        <v>798.7</v>
      </c>
      <c r="BG19" s="161">
        <f t="shared" si="14"/>
        <v>2.7399022382300062E-2</v>
      </c>
    </row>
    <row r="20" spans="1:59" ht="16.2" thickBot="1" x14ac:dyDescent="0.35">
      <c r="A20" s="151">
        <v>45407</v>
      </c>
      <c r="B20" s="91">
        <v>1743.4</v>
      </c>
      <c r="C20" s="152">
        <f t="shared" si="0"/>
        <v>-1.5463031899661064E-3</v>
      </c>
      <c r="D20" s="164"/>
      <c r="E20" s="160">
        <v>45407</v>
      </c>
      <c r="F20" s="136">
        <v>759.4</v>
      </c>
      <c r="G20" s="161">
        <f t="shared" si="1"/>
        <v>-2.4910118130457085E-2</v>
      </c>
      <c r="H20" s="164"/>
      <c r="I20" s="160">
        <v>45407</v>
      </c>
      <c r="J20" s="136">
        <v>351.7</v>
      </c>
      <c r="K20" s="161">
        <f t="shared" si="2"/>
        <v>9.4718714121699524E-3</v>
      </c>
      <c r="L20" s="164"/>
      <c r="M20" s="151">
        <v>45407</v>
      </c>
      <c r="N20" s="91">
        <v>614.6</v>
      </c>
      <c r="O20" s="152">
        <f t="shared" si="3"/>
        <v>-2.4908773599872969E-2</v>
      </c>
      <c r="P20" s="156"/>
      <c r="Q20" s="160">
        <v>45407</v>
      </c>
      <c r="R20" s="136">
        <v>282</v>
      </c>
      <c r="S20" s="161">
        <f t="shared" si="4"/>
        <v>9.3056549749463962E-3</v>
      </c>
      <c r="T20" s="156"/>
      <c r="U20" s="160">
        <v>45407</v>
      </c>
      <c r="V20" s="136">
        <v>198.7</v>
      </c>
      <c r="W20" s="161">
        <f t="shared" si="5"/>
        <v>-1.7795353435491955E-2</v>
      </c>
      <c r="X20" s="156"/>
      <c r="Y20" s="160">
        <v>45407</v>
      </c>
      <c r="Z20" s="136">
        <v>699.4</v>
      </c>
      <c r="AA20" s="161">
        <f t="shared" si="6"/>
        <v>-8.786848072562423E-3</v>
      </c>
      <c r="AB20" s="156"/>
      <c r="AC20" s="160">
        <v>45407</v>
      </c>
      <c r="AD20" s="136">
        <v>1427.4</v>
      </c>
      <c r="AE20" s="161">
        <f t="shared" si="7"/>
        <v>9.3338990241833165E-3</v>
      </c>
      <c r="AF20" s="156"/>
      <c r="AG20" s="160">
        <v>45405</v>
      </c>
      <c r="AH20" s="136">
        <v>105.4</v>
      </c>
      <c r="AI20" s="161">
        <f t="shared" si="8"/>
        <v>0</v>
      </c>
      <c r="AJ20" s="156"/>
      <c r="AK20" s="160">
        <v>45407</v>
      </c>
      <c r="AL20" s="136">
        <v>1239.5999999999999</v>
      </c>
      <c r="AM20" s="161">
        <f t="shared" si="9"/>
        <v>5.8311278067104892E-2</v>
      </c>
      <c r="AN20" s="176"/>
      <c r="AO20" s="160">
        <v>45407</v>
      </c>
      <c r="AP20" s="136">
        <v>238.1</v>
      </c>
      <c r="AQ20" s="161">
        <f t="shared" si="10"/>
        <v>2.0574367766823757E-2</v>
      </c>
      <c r="AR20" s="176"/>
      <c r="AS20" s="160">
        <v>45407</v>
      </c>
      <c r="AT20" s="136">
        <v>167.7</v>
      </c>
      <c r="AU20" s="161">
        <f t="shared" si="11"/>
        <v>1.2681159420289821E-2</v>
      </c>
      <c r="AV20" s="176"/>
      <c r="AW20" s="160">
        <v>45407</v>
      </c>
      <c r="AX20" s="136">
        <v>345.8</v>
      </c>
      <c r="AY20" s="161">
        <f t="shared" si="12"/>
        <v>-1.3127853881278443E-2</v>
      </c>
      <c r="AZ20" s="176"/>
      <c r="BA20" s="160">
        <v>45407</v>
      </c>
      <c r="BB20" s="136">
        <v>272.5</v>
      </c>
      <c r="BC20" s="161">
        <f t="shared" si="13"/>
        <v>5.906238464378084E-3</v>
      </c>
      <c r="BD20" s="176"/>
      <c r="BE20" s="160">
        <v>45407</v>
      </c>
      <c r="BF20" s="136">
        <v>813.7</v>
      </c>
      <c r="BG20" s="161">
        <f t="shared" si="14"/>
        <v>1.8780518342306245E-2</v>
      </c>
    </row>
    <row r="21" spans="1:59" ht="16.2" thickBot="1" x14ac:dyDescent="0.35">
      <c r="A21" s="151">
        <v>45408</v>
      </c>
      <c r="B21" s="91">
        <v>1756.7</v>
      </c>
      <c r="C21" s="152">
        <f t="shared" si="0"/>
        <v>7.6287713662957172E-3</v>
      </c>
      <c r="D21" s="164"/>
      <c r="E21" s="160">
        <v>45408</v>
      </c>
      <c r="F21" s="136">
        <v>762.2</v>
      </c>
      <c r="G21" s="161">
        <f t="shared" si="1"/>
        <v>3.6871214116408588E-3</v>
      </c>
      <c r="H21" s="164"/>
      <c r="I21" s="160">
        <v>45408</v>
      </c>
      <c r="J21" s="136">
        <v>353.3</v>
      </c>
      <c r="K21" s="161">
        <f t="shared" si="2"/>
        <v>4.5493318168894591E-3</v>
      </c>
      <c r="L21" s="164"/>
      <c r="M21" s="151">
        <v>45408</v>
      </c>
      <c r="N21" s="91">
        <v>628</v>
      </c>
      <c r="O21" s="152">
        <f t="shared" si="3"/>
        <v>2.1802798568174384E-2</v>
      </c>
      <c r="P21" s="156"/>
      <c r="Q21" s="160">
        <v>45408</v>
      </c>
      <c r="R21" s="136">
        <v>282.89999999999998</v>
      </c>
      <c r="S21" s="161">
        <f t="shared" si="4"/>
        <v>3.1914893617020468E-3</v>
      </c>
      <c r="T21" s="156"/>
      <c r="U21" s="160">
        <v>45408</v>
      </c>
      <c r="V21" s="136">
        <v>206.7</v>
      </c>
      <c r="W21" s="161">
        <f t="shared" si="5"/>
        <v>4.0261701056869652E-2</v>
      </c>
      <c r="X21" s="156"/>
      <c r="Y21" s="160">
        <v>45408</v>
      </c>
      <c r="Z21" s="136">
        <v>696.6</v>
      </c>
      <c r="AA21" s="161">
        <f t="shared" si="6"/>
        <v>-4.003431512725128E-3</v>
      </c>
      <c r="AB21" s="156"/>
      <c r="AC21" s="160">
        <v>45408</v>
      </c>
      <c r="AD21" s="136">
        <v>1454.8</v>
      </c>
      <c r="AE21" s="161">
        <f t="shared" si="7"/>
        <v>1.9195740507215821E-2</v>
      </c>
      <c r="AF21" s="156"/>
      <c r="AG21" s="160">
        <v>45406</v>
      </c>
      <c r="AH21" s="136">
        <v>105.7</v>
      </c>
      <c r="AI21" s="161">
        <f t="shared" si="8"/>
        <v>2.8462998102466524E-3</v>
      </c>
      <c r="AJ21" s="156"/>
      <c r="AK21" s="160">
        <v>45408</v>
      </c>
      <c r="AL21" s="136">
        <v>1227.5999999999999</v>
      </c>
      <c r="AM21" s="161">
        <f t="shared" si="9"/>
        <v>-9.6805421103581812E-3</v>
      </c>
      <c r="AN21" s="176"/>
      <c r="AO21" s="160">
        <v>45408</v>
      </c>
      <c r="AP21" s="136">
        <v>232.2</v>
      </c>
      <c r="AQ21" s="161">
        <f t="shared" si="10"/>
        <v>-2.4779504409911828E-2</v>
      </c>
      <c r="AR21" s="176"/>
      <c r="AS21" s="160">
        <v>45408</v>
      </c>
      <c r="AT21" s="136">
        <v>165.8</v>
      </c>
      <c r="AU21" s="161">
        <f t="shared" si="11"/>
        <v>-1.1329755515801893E-2</v>
      </c>
      <c r="AV21" s="176"/>
      <c r="AW21" s="160">
        <v>45408</v>
      </c>
      <c r="AX21" s="136">
        <v>343.9</v>
      </c>
      <c r="AY21" s="161">
        <f t="shared" si="12"/>
        <v>-5.4945054945055929E-3</v>
      </c>
      <c r="AZ21" s="176"/>
      <c r="BA21" s="160">
        <v>45408</v>
      </c>
      <c r="BB21" s="136">
        <v>275.89999999999998</v>
      </c>
      <c r="BC21" s="161">
        <f t="shared" si="13"/>
        <v>1.2477064220183402E-2</v>
      </c>
      <c r="BD21" s="176"/>
      <c r="BE21" s="160">
        <v>45408</v>
      </c>
      <c r="BF21" s="136">
        <v>788.2</v>
      </c>
      <c r="BG21" s="161">
        <f t="shared" si="14"/>
        <v>-3.1338331080250706E-2</v>
      </c>
    </row>
    <row r="22" spans="1:59" ht="16.2" thickBot="1" x14ac:dyDescent="0.35">
      <c r="A22" s="151">
        <v>45411</v>
      </c>
      <c r="B22" s="91">
        <v>1733.8</v>
      </c>
      <c r="C22" s="152">
        <f t="shared" si="0"/>
        <v>-1.3035805772186538E-2</v>
      </c>
      <c r="D22" s="164"/>
      <c r="E22" s="160">
        <v>45411</v>
      </c>
      <c r="F22" s="136">
        <v>762.1</v>
      </c>
      <c r="G22" s="161">
        <f t="shared" si="1"/>
        <v>-1.3119916032540375E-4</v>
      </c>
      <c r="H22" s="164"/>
      <c r="I22" s="160">
        <v>45411</v>
      </c>
      <c r="J22" s="136">
        <v>352</v>
      </c>
      <c r="K22" s="161">
        <f t="shared" si="2"/>
        <v>-3.6795924143787472E-3</v>
      </c>
      <c r="L22" s="164"/>
      <c r="M22" s="151">
        <v>45411</v>
      </c>
      <c r="N22" s="91">
        <v>632.5</v>
      </c>
      <c r="O22" s="152">
        <f t="shared" si="3"/>
        <v>7.1656050955414014E-3</v>
      </c>
      <c r="P22" s="156"/>
      <c r="Q22" s="160">
        <v>45411</v>
      </c>
      <c r="R22" s="136">
        <v>283.2</v>
      </c>
      <c r="S22" s="161">
        <f t="shared" si="4"/>
        <v>1.0604453870626065E-3</v>
      </c>
      <c r="T22" s="156"/>
      <c r="U22" s="160">
        <v>45411</v>
      </c>
      <c r="V22" s="136">
        <v>209.8</v>
      </c>
      <c r="W22" s="161">
        <f t="shared" si="5"/>
        <v>1.4997581035316995E-2</v>
      </c>
      <c r="X22" s="156"/>
      <c r="Y22" s="160">
        <v>45411</v>
      </c>
      <c r="Z22" s="136">
        <v>700.6</v>
      </c>
      <c r="AA22" s="161">
        <f t="shared" si="6"/>
        <v>5.7421762848119439E-3</v>
      </c>
      <c r="AB22" s="156"/>
      <c r="AC22" s="160">
        <v>45411</v>
      </c>
      <c r="AD22" s="136">
        <v>1467.7</v>
      </c>
      <c r="AE22" s="161">
        <f t="shared" si="7"/>
        <v>8.8671982403080093E-3</v>
      </c>
      <c r="AF22" s="156"/>
      <c r="AG22" s="160">
        <v>45407</v>
      </c>
      <c r="AH22" s="136">
        <v>94.97</v>
      </c>
      <c r="AI22" s="161">
        <f t="shared" si="8"/>
        <v>-0.1015137180700095</v>
      </c>
      <c r="AJ22" s="156"/>
      <c r="AK22" s="160">
        <v>45411</v>
      </c>
      <c r="AL22" s="136">
        <v>1236.5</v>
      </c>
      <c r="AM22" s="161">
        <f t="shared" si="9"/>
        <v>7.2499185402411957E-3</v>
      </c>
      <c r="AN22" s="176"/>
      <c r="AO22" s="160">
        <v>45411</v>
      </c>
      <c r="AP22" s="136">
        <v>233.8</v>
      </c>
      <c r="AQ22" s="161">
        <f t="shared" si="10"/>
        <v>6.8906115417744305E-3</v>
      </c>
      <c r="AR22" s="176"/>
      <c r="AS22" s="160">
        <v>45411</v>
      </c>
      <c r="AT22" s="136">
        <v>167.4</v>
      </c>
      <c r="AU22" s="161">
        <f t="shared" si="11"/>
        <v>9.6501809408926064E-3</v>
      </c>
      <c r="AV22" s="176"/>
      <c r="AW22" s="160">
        <v>45411</v>
      </c>
      <c r="AX22" s="136">
        <v>363.9</v>
      </c>
      <c r="AY22" s="161">
        <f t="shared" si="12"/>
        <v>5.8156440825821464E-2</v>
      </c>
      <c r="AZ22" s="176"/>
      <c r="BA22" s="160">
        <v>45411</v>
      </c>
      <c r="BB22" s="136">
        <v>274.3</v>
      </c>
      <c r="BC22" s="161">
        <f t="shared" si="13"/>
        <v>-5.799202609641051E-3</v>
      </c>
      <c r="BD22" s="176"/>
      <c r="BE22" s="160">
        <v>45411</v>
      </c>
      <c r="BF22" s="136">
        <v>783.6</v>
      </c>
      <c r="BG22" s="161">
        <f t="shared" si="14"/>
        <v>-5.8360822126364148E-3</v>
      </c>
    </row>
    <row r="23" spans="1:59" ht="16.2" thickBot="1" x14ac:dyDescent="0.35">
      <c r="A23" s="151">
        <v>45412</v>
      </c>
      <c r="B23" s="91">
        <v>1729.9</v>
      </c>
      <c r="C23" s="152">
        <f t="shared" si="0"/>
        <v>-2.2493943938169708E-3</v>
      </c>
      <c r="D23" s="164"/>
      <c r="E23" s="160">
        <v>45412</v>
      </c>
      <c r="F23" s="136">
        <v>756.3</v>
      </c>
      <c r="G23" s="161">
        <f t="shared" si="1"/>
        <v>-7.6105497966147068E-3</v>
      </c>
      <c r="H23" s="164"/>
      <c r="I23" s="160">
        <v>45412</v>
      </c>
      <c r="J23" s="136">
        <v>354.8</v>
      </c>
      <c r="K23" s="161">
        <f t="shared" si="2"/>
        <v>7.9545454545454867E-3</v>
      </c>
      <c r="L23" s="164"/>
      <c r="M23" s="151">
        <v>45412</v>
      </c>
      <c r="N23" s="91">
        <v>634.5</v>
      </c>
      <c r="O23" s="152">
        <f t="shared" si="3"/>
        <v>3.1620553359683794E-3</v>
      </c>
      <c r="P23" s="156"/>
      <c r="Q23" s="160">
        <v>45412</v>
      </c>
      <c r="R23" s="136">
        <v>282.89999999999998</v>
      </c>
      <c r="S23" s="161">
        <f t="shared" si="4"/>
        <v>-1.0593220338983452E-3</v>
      </c>
      <c r="T23" s="156"/>
      <c r="U23" s="160">
        <v>45412</v>
      </c>
      <c r="V23" s="136">
        <v>216.4</v>
      </c>
      <c r="W23" s="161">
        <f t="shared" si="5"/>
        <v>3.145853193517633E-2</v>
      </c>
      <c r="X23" s="156"/>
      <c r="Y23" s="160">
        <v>45412</v>
      </c>
      <c r="Z23" s="136">
        <v>702.5</v>
      </c>
      <c r="AA23" s="161">
        <f t="shared" si="6"/>
        <v>2.711961176134709E-3</v>
      </c>
      <c r="AB23" s="156"/>
      <c r="AC23" s="160">
        <v>45412</v>
      </c>
      <c r="AD23" s="136">
        <v>1474.8</v>
      </c>
      <c r="AE23" s="161">
        <f t="shared" si="7"/>
        <v>4.8375008516726228E-3</v>
      </c>
      <c r="AF23" s="156"/>
      <c r="AG23" s="160">
        <v>45408</v>
      </c>
      <c r="AH23" s="136">
        <v>94.6</v>
      </c>
      <c r="AI23" s="161">
        <f t="shared" si="8"/>
        <v>-3.8959671475203173E-3</v>
      </c>
      <c r="AJ23" s="156"/>
      <c r="AK23" s="160">
        <v>45412</v>
      </c>
      <c r="AL23" s="136">
        <v>1255</v>
      </c>
      <c r="AM23" s="161">
        <f t="shared" si="9"/>
        <v>1.4961585119288313E-2</v>
      </c>
      <c r="AN23" s="176"/>
      <c r="AO23" s="160">
        <v>45412</v>
      </c>
      <c r="AP23" s="136">
        <v>240.2</v>
      </c>
      <c r="AQ23" s="161">
        <f t="shared" si="10"/>
        <v>2.7373823781009311E-2</v>
      </c>
      <c r="AR23" s="176"/>
      <c r="AS23" s="160">
        <v>45412</v>
      </c>
      <c r="AT23" s="136">
        <v>165</v>
      </c>
      <c r="AU23" s="161">
        <f t="shared" si="11"/>
        <v>-1.4336917562724047E-2</v>
      </c>
      <c r="AV23" s="176"/>
      <c r="AW23" s="160">
        <v>45412</v>
      </c>
      <c r="AX23" s="136">
        <v>366.1</v>
      </c>
      <c r="AY23" s="161">
        <f t="shared" si="12"/>
        <v>6.0456169277275226E-3</v>
      </c>
      <c r="AZ23" s="176"/>
      <c r="BA23" s="160">
        <v>45412</v>
      </c>
      <c r="BB23" s="136">
        <v>270.2</v>
      </c>
      <c r="BC23" s="161">
        <f t="shared" si="13"/>
        <v>-1.4947138169887067E-2</v>
      </c>
      <c r="BD23" s="176"/>
      <c r="BE23" s="160">
        <v>45412</v>
      </c>
      <c r="BF23" s="136">
        <v>786.9</v>
      </c>
      <c r="BG23" s="161">
        <f t="shared" si="14"/>
        <v>4.21133231240423E-3</v>
      </c>
    </row>
    <row r="24" spans="1:59" ht="16.2" thickBot="1" x14ac:dyDescent="0.35">
      <c r="A24" s="151">
        <v>45327</v>
      </c>
      <c r="B24" s="91">
        <v>1743.7</v>
      </c>
      <c r="C24" s="152">
        <f t="shared" si="0"/>
        <v>7.9773397306202396E-3</v>
      </c>
      <c r="D24" s="164"/>
      <c r="E24" s="160">
        <v>45414</v>
      </c>
      <c r="F24" s="136">
        <v>761.2</v>
      </c>
      <c r="G24" s="161">
        <f t="shared" si="1"/>
        <v>6.4789104852572936E-3</v>
      </c>
      <c r="H24" s="164"/>
      <c r="I24" s="160">
        <v>45414</v>
      </c>
      <c r="J24" s="136">
        <v>353</v>
      </c>
      <c r="K24" s="161">
        <f t="shared" si="2"/>
        <v>-5.07328072153329E-3</v>
      </c>
      <c r="L24" s="164"/>
      <c r="M24" s="151">
        <v>45414</v>
      </c>
      <c r="N24" s="91">
        <v>627.6</v>
      </c>
      <c r="O24" s="152">
        <f t="shared" si="3"/>
        <v>-1.0874704491725732E-2</v>
      </c>
      <c r="P24" s="156"/>
      <c r="Q24" s="160">
        <v>45414</v>
      </c>
      <c r="R24" s="136">
        <v>282.8</v>
      </c>
      <c r="S24" s="161">
        <f t="shared" si="4"/>
        <v>-3.5348179568740155E-4</v>
      </c>
      <c r="T24" s="156"/>
      <c r="U24" s="160">
        <v>45414</v>
      </c>
      <c r="V24" s="136">
        <v>211.7</v>
      </c>
      <c r="W24" s="161">
        <f t="shared" si="5"/>
        <v>-2.1719038817005622E-2</v>
      </c>
      <c r="X24" s="156"/>
      <c r="Y24" s="160">
        <v>45414</v>
      </c>
      <c r="Z24" s="136">
        <v>707.4</v>
      </c>
      <c r="AA24" s="161">
        <f t="shared" si="6"/>
        <v>6.975088967971498E-3</v>
      </c>
      <c r="AB24" s="156"/>
      <c r="AC24" s="160">
        <v>45414</v>
      </c>
      <c r="AD24" s="136">
        <v>1482</v>
      </c>
      <c r="AE24" s="161">
        <f t="shared" si="7"/>
        <v>4.882017900732334E-3</v>
      </c>
      <c r="AF24" s="156"/>
      <c r="AG24" s="160">
        <v>45411</v>
      </c>
      <c r="AH24" s="136">
        <v>96.9</v>
      </c>
      <c r="AI24" s="161">
        <f t="shared" si="8"/>
        <v>2.4312896405919784E-2</v>
      </c>
      <c r="AJ24" s="156"/>
      <c r="AK24" s="160">
        <v>45414</v>
      </c>
      <c r="AL24" s="136">
        <v>1284.2</v>
      </c>
      <c r="AM24" s="161">
        <f t="shared" si="9"/>
        <v>2.326693227091637E-2</v>
      </c>
      <c r="AN24" s="176"/>
      <c r="AO24" s="160">
        <v>45414</v>
      </c>
      <c r="AP24" s="136">
        <v>263.89999999999998</v>
      </c>
      <c r="AQ24" s="161">
        <f t="shared" si="10"/>
        <v>9.8667776852622777E-2</v>
      </c>
      <c r="AR24" s="176"/>
      <c r="AS24" s="160">
        <v>45414</v>
      </c>
      <c r="AT24" s="136">
        <v>167.4</v>
      </c>
      <c r="AU24" s="161">
        <f t="shared" si="11"/>
        <v>1.454545454545458E-2</v>
      </c>
      <c r="AV24" s="176"/>
      <c r="AW24" s="160">
        <v>45414</v>
      </c>
      <c r="AX24" s="136">
        <v>361.4</v>
      </c>
      <c r="AY24" s="161">
        <f t="shared" si="12"/>
        <v>-1.2838022398251967E-2</v>
      </c>
      <c r="AZ24" s="176"/>
      <c r="BA24" s="160">
        <v>45414</v>
      </c>
      <c r="BB24" s="136">
        <v>268.10000000000002</v>
      </c>
      <c r="BC24" s="161">
        <f t="shared" si="13"/>
        <v>-7.7720207253884751E-3</v>
      </c>
      <c r="BD24" s="176"/>
      <c r="BE24" s="160">
        <v>45414</v>
      </c>
      <c r="BF24" s="136">
        <v>760</v>
      </c>
      <c r="BG24" s="161">
        <f t="shared" si="14"/>
        <v>-3.4184775702122222E-2</v>
      </c>
    </row>
    <row r="25" spans="1:59" ht="16.2" thickBot="1" x14ac:dyDescent="0.35">
      <c r="A25" s="151">
        <v>45356</v>
      </c>
      <c r="B25" s="91">
        <v>1721.8</v>
      </c>
      <c r="C25" s="152">
        <f t="shared" si="0"/>
        <v>-1.2559499913976081E-2</v>
      </c>
      <c r="D25" s="164"/>
      <c r="E25" s="160">
        <v>45415</v>
      </c>
      <c r="F25" s="136">
        <v>754.2</v>
      </c>
      <c r="G25" s="161">
        <f t="shared" si="1"/>
        <v>-9.1960063058328951E-3</v>
      </c>
      <c r="H25" s="164"/>
      <c r="I25" s="160">
        <v>45415</v>
      </c>
      <c r="J25" s="136">
        <v>351</v>
      </c>
      <c r="K25" s="161">
        <f t="shared" si="2"/>
        <v>-5.6657223796033997E-3</v>
      </c>
      <c r="L25" s="164"/>
      <c r="M25" s="151">
        <v>45415</v>
      </c>
      <c r="N25" s="91">
        <v>628.1</v>
      </c>
      <c r="O25" s="152">
        <f t="shared" si="3"/>
        <v>7.9668578712555765E-4</v>
      </c>
      <c r="P25" s="156"/>
      <c r="Q25" s="160">
        <v>45415</v>
      </c>
      <c r="R25" s="136">
        <v>286.10000000000002</v>
      </c>
      <c r="S25" s="161">
        <f t="shared" si="4"/>
        <v>1.1669024045261709E-2</v>
      </c>
      <c r="T25" s="156"/>
      <c r="U25" s="160">
        <v>45415</v>
      </c>
      <c r="V25" s="136">
        <v>204.4</v>
      </c>
      <c r="W25" s="161">
        <f t="shared" si="5"/>
        <v>-3.4482758620689578E-2</v>
      </c>
      <c r="X25" s="156"/>
      <c r="Y25" s="160">
        <v>45415</v>
      </c>
      <c r="Z25" s="136">
        <v>700.6</v>
      </c>
      <c r="AA25" s="161">
        <f t="shared" si="6"/>
        <v>-9.6126661012156563E-3</v>
      </c>
      <c r="AB25" s="156"/>
      <c r="AC25" s="160">
        <v>45415</v>
      </c>
      <c r="AD25" s="136">
        <v>1491.5</v>
      </c>
      <c r="AE25" s="161">
        <f t="shared" si="7"/>
        <v>6.41025641025641E-3</v>
      </c>
      <c r="AF25" s="156"/>
      <c r="AG25" s="160">
        <v>45412</v>
      </c>
      <c r="AH25" s="136">
        <v>94.86</v>
      </c>
      <c r="AI25" s="161">
        <f t="shared" si="8"/>
        <v>-2.105263157894743E-2</v>
      </c>
      <c r="AJ25" s="156"/>
      <c r="AK25" s="160">
        <v>45415</v>
      </c>
      <c r="AL25" s="136">
        <v>1273.7</v>
      </c>
      <c r="AM25" s="161">
        <f t="shared" si="9"/>
        <v>-8.1762965270207131E-3</v>
      </c>
      <c r="AN25" s="176"/>
      <c r="AO25" s="160">
        <v>45415</v>
      </c>
      <c r="AP25" s="136">
        <v>267.5</v>
      </c>
      <c r="AQ25" s="161">
        <f t="shared" si="10"/>
        <v>1.364153088291028E-2</v>
      </c>
      <c r="AR25" s="176"/>
      <c r="AS25" s="160">
        <v>45415</v>
      </c>
      <c r="AT25" s="136">
        <v>166.5</v>
      </c>
      <c r="AU25" s="161">
        <f t="shared" si="11"/>
        <v>-5.3763440860215388E-3</v>
      </c>
      <c r="AV25" s="176"/>
      <c r="AW25" s="160">
        <v>45415</v>
      </c>
      <c r="AX25" s="136">
        <v>371.8</v>
      </c>
      <c r="AY25" s="161">
        <f t="shared" si="12"/>
        <v>2.8776978417266282E-2</v>
      </c>
      <c r="AZ25" s="176"/>
      <c r="BA25" s="160">
        <v>45415</v>
      </c>
      <c r="BB25" s="136">
        <v>266.7</v>
      </c>
      <c r="BC25" s="161">
        <f t="shared" si="13"/>
        <v>-5.2219321148826332E-3</v>
      </c>
      <c r="BD25" s="176"/>
      <c r="BE25" s="160">
        <v>45415</v>
      </c>
      <c r="BF25" s="136">
        <v>750.5</v>
      </c>
      <c r="BG25" s="161">
        <f t="shared" si="14"/>
        <v>-1.2500000000000001E-2</v>
      </c>
    </row>
    <row r="26" spans="1:59" ht="16.2" thickBot="1" x14ac:dyDescent="0.35">
      <c r="A26" s="151">
        <v>45448</v>
      </c>
      <c r="B26" s="91">
        <v>1724.5</v>
      </c>
      <c r="C26" s="152">
        <f t="shared" si="0"/>
        <v>1.5681263793704528E-3</v>
      </c>
      <c r="D26" s="164"/>
      <c r="E26" s="160">
        <v>45418</v>
      </c>
      <c r="F26" s="136">
        <v>748.3</v>
      </c>
      <c r="G26" s="161">
        <f t="shared" si="1"/>
        <v>-7.8228586581809735E-3</v>
      </c>
      <c r="H26" s="164"/>
      <c r="I26" s="160">
        <v>45418</v>
      </c>
      <c r="J26" s="136">
        <v>351.2</v>
      </c>
      <c r="K26" s="161">
        <f t="shared" si="2"/>
        <v>5.6980056980053745E-4</v>
      </c>
      <c r="L26" s="164"/>
      <c r="M26" s="151">
        <v>45418</v>
      </c>
      <c r="N26" s="91">
        <v>605.5</v>
      </c>
      <c r="O26" s="152">
        <f t="shared" si="3"/>
        <v>-3.5981531603247928E-2</v>
      </c>
      <c r="P26" s="156"/>
      <c r="Q26" s="160">
        <v>45418</v>
      </c>
      <c r="R26" s="136">
        <v>282.2</v>
      </c>
      <c r="S26" s="161">
        <f t="shared" si="4"/>
        <v>-1.3631597343586276E-2</v>
      </c>
      <c r="T26" s="156"/>
      <c r="U26" s="160">
        <v>45418</v>
      </c>
      <c r="V26" s="136">
        <v>199.4</v>
      </c>
      <c r="W26" s="161">
        <f t="shared" si="5"/>
        <v>-2.446183953033268E-2</v>
      </c>
      <c r="X26" s="156"/>
      <c r="Y26" s="160">
        <v>45418</v>
      </c>
      <c r="Z26" s="136">
        <v>708.1</v>
      </c>
      <c r="AA26" s="161">
        <f t="shared" si="6"/>
        <v>1.0705109905795032E-2</v>
      </c>
      <c r="AB26" s="156"/>
      <c r="AC26" s="160">
        <v>45418</v>
      </c>
      <c r="AD26" s="136">
        <v>1447.2</v>
      </c>
      <c r="AE26" s="161">
        <f t="shared" si="7"/>
        <v>-2.9701642641635908E-2</v>
      </c>
      <c r="AF26" s="156"/>
      <c r="AG26" s="160">
        <v>45413</v>
      </c>
      <c r="AH26" s="136">
        <v>94.57</v>
      </c>
      <c r="AI26" s="161">
        <f t="shared" si="8"/>
        <v>-3.0571368332279808E-3</v>
      </c>
      <c r="AJ26" s="156"/>
      <c r="AK26" s="160">
        <v>45418</v>
      </c>
      <c r="AL26" s="136">
        <v>1261.5999999999999</v>
      </c>
      <c r="AM26" s="161">
        <f t="shared" si="9"/>
        <v>-9.4998822328649889E-3</v>
      </c>
      <c r="AN26" s="176"/>
      <c r="AO26" s="160">
        <v>45418</v>
      </c>
      <c r="AP26" s="136">
        <v>267.5</v>
      </c>
      <c r="AQ26" s="161">
        <f t="shared" si="10"/>
        <v>0</v>
      </c>
      <c r="AR26" s="176"/>
      <c r="AS26" s="160">
        <v>45418</v>
      </c>
      <c r="AT26" s="136">
        <v>167.6</v>
      </c>
      <c r="AU26" s="161">
        <f t="shared" si="11"/>
        <v>6.6066066066065724E-3</v>
      </c>
      <c r="AV26" s="176"/>
      <c r="AW26" s="160">
        <v>45418</v>
      </c>
      <c r="AX26" s="136">
        <v>371.3</v>
      </c>
      <c r="AY26" s="161">
        <f t="shared" si="12"/>
        <v>-1.3448090371167294E-3</v>
      </c>
      <c r="AZ26" s="176"/>
      <c r="BA26" s="160">
        <v>45418</v>
      </c>
      <c r="BB26" s="136">
        <v>260.7</v>
      </c>
      <c r="BC26" s="161">
        <f t="shared" si="13"/>
        <v>-2.2497187851518562E-2</v>
      </c>
      <c r="BD26" s="176"/>
      <c r="BE26" s="160">
        <v>45418</v>
      </c>
      <c r="BF26" s="136">
        <v>777.4</v>
      </c>
      <c r="BG26" s="161">
        <f t="shared" si="14"/>
        <v>3.5842771485676182E-2</v>
      </c>
    </row>
    <row r="27" spans="1:59" ht="16.2" thickBot="1" x14ac:dyDescent="0.35">
      <c r="A27" s="151">
        <v>45478</v>
      </c>
      <c r="B27" s="91">
        <v>1719.9</v>
      </c>
      <c r="C27" s="152">
        <f t="shared" si="0"/>
        <v>-2.6674398376340439E-3</v>
      </c>
      <c r="D27" s="164"/>
      <c r="E27" s="160">
        <v>45419</v>
      </c>
      <c r="F27" s="136">
        <v>732.9</v>
      </c>
      <c r="G27" s="161">
        <f t="shared" si="1"/>
        <v>-2.0579981290926069E-2</v>
      </c>
      <c r="H27" s="164"/>
      <c r="I27" s="160">
        <v>45419</v>
      </c>
      <c r="J27" s="136">
        <v>338.2</v>
      </c>
      <c r="K27" s="161">
        <f t="shared" si="2"/>
        <v>-3.7015945330296132E-2</v>
      </c>
      <c r="L27" s="164"/>
      <c r="M27" s="151">
        <v>45419</v>
      </c>
      <c r="N27" s="91">
        <v>708.1</v>
      </c>
      <c r="O27" s="152">
        <f t="shared" si="3"/>
        <v>0.16944673823286543</v>
      </c>
      <c r="P27" s="156"/>
      <c r="Q27" s="160">
        <v>45419</v>
      </c>
      <c r="R27" s="136">
        <v>273.60000000000002</v>
      </c>
      <c r="S27" s="161">
        <f t="shared" si="4"/>
        <v>-3.0474840538624971E-2</v>
      </c>
      <c r="T27" s="156"/>
      <c r="U27" s="160">
        <v>45419</v>
      </c>
      <c r="V27" s="136">
        <v>197.2</v>
      </c>
      <c r="W27" s="161">
        <f t="shared" si="5"/>
        <v>-1.1033099297893766E-2</v>
      </c>
      <c r="X27" s="156"/>
      <c r="Y27" s="160">
        <v>45419</v>
      </c>
      <c r="Z27" s="136">
        <v>703.1</v>
      </c>
      <c r="AA27" s="161">
        <f t="shared" si="6"/>
        <v>-7.0611495551475782E-3</v>
      </c>
      <c r="AB27" s="156"/>
      <c r="AC27" s="160">
        <v>45419</v>
      </c>
      <c r="AD27" s="136">
        <v>1389.2</v>
      </c>
      <c r="AE27" s="161">
        <f t="shared" si="7"/>
        <v>-4.0077390823659478E-2</v>
      </c>
      <c r="AF27" s="156"/>
      <c r="AG27" s="160">
        <v>45414</v>
      </c>
      <c r="AH27" s="136">
        <v>94.51</v>
      </c>
      <c r="AI27" s="161">
        <f t="shared" si="8"/>
        <v>-6.3445067146016779E-4</v>
      </c>
      <c r="AJ27" s="156"/>
      <c r="AK27" s="160">
        <v>45419</v>
      </c>
      <c r="AL27" s="136">
        <v>1244.9000000000001</v>
      </c>
      <c r="AM27" s="161">
        <f t="shared" si="9"/>
        <v>-1.3237159162967516E-2</v>
      </c>
      <c r="AN27" s="176"/>
      <c r="AO27" s="160">
        <v>45419</v>
      </c>
      <c r="AP27" s="136">
        <v>264.39999999999998</v>
      </c>
      <c r="AQ27" s="161">
        <f t="shared" si="10"/>
        <v>-1.1588785046729057E-2</v>
      </c>
      <c r="AR27" s="176"/>
      <c r="AS27" s="160">
        <v>45419</v>
      </c>
      <c r="AT27" s="136">
        <v>164.3</v>
      </c>
      <c r="AU27" s="161">
        <f t="shared" si="11"/>
        <v>-1.9689737470166963E-2</v>
      </c>
      <c r="AV27" s="176"/>
      <c r="AW27" s="160">
        <v>45419</v>
      </c>
      <c r="AX27" s="136">
        <v>369.2</v>
      </c>
      <c r="AY27" s="161">
        <f t="shared" si="12"/>
        <v>-5.6558039321304137E-3</v>
      </c>
      <c r="AZ27" s="176"/>
      <c r="BA27" s="160">
        <v>45419</v>
      </c>
      <c r="BB27" s="136">
        <v>258.39999999999998</v>
      </c>
      <c r="BC27" s="161">
        <f t="shared" si="13"/>
        <v>-8.8224012274645634E-3</v>
      </c>
      <c r="BD27" s="176"/>
      <c r="BE27" s="160">
        <v>45419</v>
      </c>
      <c r="BF27" s="136">
        <v>762.1</v>
      </c>
      <c r="BG27" s="161">
        <f t="shared" si="14"/>
        <v>-1.9680987908412599E-2</v>
      </c>
    </row>
    <row r="28" spans="1:59" ht="16.2" thickBot="1" x14ac:dyDescent="0.35">
      <c r="A28" s="151">
        <v>45509</v>
      </c>
      <c r="B28" s="91">
        <v>1756.9</v>
      </c>
      <c r="C28" s="152">
        <f t="shared" si="0"/>
        <v>2.1512878655735798E-2</v>
      </c>
      <c r="D28" s="164"/>
      <c r="E28" s="160">
        <v>45420</v>
      </c>
      <c r="F28" s="136">
        <v>738.1</v>
      </c>
      <c r="G28" s="161">
        <f t="shared" si="1"/>
        <v>7.0951016509756383E-3</v>
      </c>
      <c r="H28" s="164"/>
      <c r="I28" s="160">
        <v>45420</v>
      </c>
      <c r="J28" s="136">
        <v>337.3</v>
      </c>
      <c r="K28" s="161">
        <f t="shared" si="2"/>
        <v>-2.6611472501477744E-3</v>
      </c>
      <c r="L28" s="164"/>
      <c r="M28" s="151">
        <v>45420</v>
      </c>
      <c r="N28" s="91">
        <v>703.2</v>
      </c>
      <c r="O28" s="152">
        <f t="shared" si="3"/>
        <v>-6.9199265640445939E-3</v>
      </c>
      <c r="P28" s="156"/>
      <c r="Q28" s="160">
        <v>45420</v>
      </c>
      <c r="R28" s="136">
        <v>276.89999999999998</v>
      </c>
      <c r="S28" s="161">
        <f t="shared" si="4"/>
        <v>1.2061403508771763E-2</v>
      </c>
      <c r="T28" s="156"/>
      <c r="U28" s="160">
        <v>45420</v>
      </c>
      <c r="V28" s="136">
        <v>196.9</v>
      </c>
      <c r="W28" s="161">
        <f t="shared" si="5"/>
        <v>-1.5212981744421043E-3</v>
      </c>
      <c r="X28" s="156"/>
      <c r="Y28" s="160">
        <v>45420</v>
      </c>
      <c r="Z28" s="136">
        <v>709.5</v>
      </c>
      <c r="AA28" s="161">
        <f t="shared" si="6"/>
        <v>9.1025458682975069E-3</v>
      </c>
      <c r="AB28" s="156"/>
      <c r="AC28" s="160">
        <v>45420</v>
      </c>
      <c r="AD28" s="136">
        <v>1318.8</v>
      </c>
      <c r="AE28" s="161">
        <f t="shared" si="7"/>
        <v>-5.0676648430751578E-2</v>
      </c>
      <c r="AF28" s="156"/>
      <c r="AG28" s="160">
        <v>45415</v>
      </c>
      <c r="AH28" s="136">
        <v>95.56</v>
      </c>
      <c r="AI28" s="161">
        <f t="shared" si="8"/>
        <v>1.1109935456565412E-2</v>
      </c>
      <c r="AJ28" s="156"/>
      <c r="AK28" s="160">
        <v>45420</v>
      </c>
      <c r="AL28" s="136">
        <v>1241.3</v>
      </c>
      <c r="AM28" s="161">
        <f t="shared" si="9"/>
        <v>-2.8917985380352931E-3</v>
      </c>
      <c r="AN28" s="176"/>
      <c r="AO28" s="160">
        <v>45420</v>
      </c>
      <c r="AP28" s="136">
        <v>273.10000000000002</v>
      </c>
      <c r="AQ28" s="161">
        <f t="shared" si="10"/>
        <v>3.2904689863842838E-2</v>
      </c>
      <c r="AR28" s="176"/>
      <c r="AS28" s="160">
        <v>45420</v>
      </c>
      <c r="AT28" s="136">
        <v>166.1</v>
      </c>
      <c r="AU28" s="161">
        <f t="shared" si="11"/>
        <v>1.0955569080949377E-2</v>
      </c>
      <c r="AV28" s="176"/>
      <c r="AW28" s="160">
        <v>45420</v>
      </c>
      <c r="AX28" s="136">
        <v>375.5</v>
      </c>
      <c r="AY28" s="161">
        <f t="shared" si="12"/>
        <v>1.706392199349949E-2</v>
      </c>
      <c r="AZ28" s="176"/>
      <c r="BA28" s="160">
        <v>45420</v>
      </c>
      <c r="BB28" s="136">
        <v>264.3</v>
      </c>
      <c r="BC28" s="161">
        <f t="shared" si="13"/>
        <v>2.2832817337461436E-2</v>
      </c>
      <c r="BD28" s="176"/>
      <c r="BE28" s="160">
        <v>45420</v>
      </c>
      <c r="BF28" s="136">
        <v>785.5</v>
      </c>
      <c r="BG28" s="161">
        <f t="shared" si="14"/>
        <v>3.070463193806584E-2</v>
      </c>
    </row>
    <row r="29" spans="1:59" ht="16.2" thickBot="1" x14ac:dyDescent="0.35">
      <c r="A29" s="151">
        <v>45540</v>
      </c>
      <c r="B29" s="91">
        <v>1726.1</v>
      </c>
      <c r="C29" s="152">
        <f t="shared" si="0"/>
        <v>-1.7530878251465751E-2</v>
      </c>
      <c r="D29" s="164"/>
      <c r="E29" s="160">
        <v>45421</v>
      </c>
      <c r="F29" s="136">
        <v>724.9</v>
      </c>
      <c r="G29" s="161">
        <f t="shared" si="1"/>
        <v>-1.7883755588673684E-2</v>
      </c>
      <c r="H29" s="164"/>
      <c r="I29" s="160">
        <v>45421</v>
      </c>
      <c r="J29" s="136">
        <v>327.9</v>
      </c>
      <c r="K29" s="161">
        <f t="shared" si="2"/>
        <v>-2.7868366439371579E-2</v>
      </c>
      <c r="L29" s="164"/>
      <c r="M29" s="151">
        <v>45421</v>
      </c>
      <c r="N29" s="91">
        <v>653.6</v>
      </c>
      <c r="O29" s="152">
        <f t="shared" si="3"/>
        <v>-7.0534698521046671E-2</v>
      </c>
      <c r="P29" s="156"/>
      <c r="Q29" s="160">
        <v>45421</v>
      </c>
      <c r="R29" s="136">
        <v>265.3</v>
      </c>
      <c r="S29" s="161">
        <f t="shared" si="4"/>
        <v>-4.1892379920548818E-2</v>
      </c>
      <c r="T29" s="156"/>
      <c r="U29" s="160">
        <v>45421</v>
      </c>
      <c r="V29" s="136">
        <v>187.9</v>
      </c>
      <c r="W29" s="161">
        <f t="shared" si="5"/>
        <v>-4.5708481462671403E-2</v>
      </c>
      <c r="X29" s="156"/>
      <c r="Y29" s="160">
        <v>45421</v>
      </c>
      <c r="Z29" s="136">
        <v>693.4</v>
      </c>
      <c r="AA29" s="161">
        <f t="shared" si="6"/>
        <v>-2.2692036645525049E-2</v>
      </c>
      <c r="AB29" s="156"/>
      <c r="AC29" s="160">
        <v>45421</v>
      </c>
      <c r="AD29" s="136">
        <v>1276.0999999999999</v>
      </c>
      <c r="AE29" s="161">
        <f t="shared" si="7"/>
        <v>-3.2377919320594514E-2</v>
      </c>
      <c r="AF29" s="156"/>
      <c r="AG29" s="160">
        <v>45418</v>
      </c>
      <c r="AH29" s="136">
        <v>95.21</v>
      </c>
      <c r="AI29" s="161">
        <f t="shared" si="8"/>
        <v>-3.6626203432399383E-3</v>
      </c>
      <c r="AJ29" s="156"/>
      <c r="AK29" s="160">
        <v>45421</v>
      </c>
      <c r="AL29" s="136">
        <v>1165.9000000000001</v>
      </c>
      <c r="AM29" s="161">
        <f t="shared" si="9"/>
        <v>-6.0742769676951476E-2</v>
      </c>
      <c r="AN29" s="176"/>
      <c r="AO29" s="160">
        <v>45421</v>
      </c>
      <c r="AP29" s="136">
        <v>257.7</v>
      </c>
      <c r="AQ29" s="161">
        <f t="shared" si="10"/>
        <v>-5.6389600878799094E-2</v>
      </c>
      <c r="AR29" s="176"/>
      <c r="AS29" s="160">
        <v>45421</v>
      </c>
      <c r="AT29" s="136">
        <v>161.9</v>
      </c>
      <c r="AU29" s="161">
        <f t="shared" si="11"/>
        <v>-2.5285972305839788E-2</v>
      </c>
      <c r="AV29" s="176"/>
      <c r="AW29" s="160">
        <v>45421</v>
      </c>
      <c r="AX29" s="136">
        <v>356</v>
      </c>
      <c r="AY29" s="161">
        <f t="shared" si="12"/>
        <v>-5.1930758988015982E-2</v>
      </c>
      <c r="AZ29" s="176"/>
      <c r="BA29" s="160">
        <v>45421</v>
      </c>
      <c r="BB29" s="136">
        <v>253.7</v>
      </c>
      <c r="BC29" s="161">
        <f t="shared" si="13"/>
        <v>-4.0105940219447682E-2</v>
      </c>
      <c r="BD29" s="176"/>
      <c r="BE29" s="160">
        <v>45421</v>
      </c>
      <c r="BF29" s="136">
        <v>749.7</v>
      </c>
      <c r="BG29" s="161">
        <f t="shared" si="14"/>
        <v>-4.5576066199872638E-2</v>
      </c>
    </row>
    <row r="30" spans="1:59" ht="16.2" thickBot="1" x14ac:dyDescent="0.35">
      <c r="A30" s="151">
        <v>45570</v>
      </c>
      <c r="B30" s="91">
        <v>1742.1</v>
      </c>
      <c r="C30" s="152">
        <f t="shared" si="0"/>
        <v>9.2694513643473732E-3</v>
      </c>
      <c r="D30" s="164"/>
      <c r="E30" s="160">
        <v>45422</v>
      </c>
      <c r="F30" s="136">
        <v>720.4</v>
      </c>
      <c r="G30" s="161">
        <f t="shared" si="1"/>
        <v>-6.2077527934887569E-3</v>
      </c>
      <c r="H30" s="164"/>
      <c r="I30" s="160">
        <v>45422</v>
      </c>
      <c r="J30" s="136">
        <v>330.6</v>
      </c>
      <c r="K30" s="161">
        <f t="shared" si="2"/>
        <v>8.2342177493139549E-3</v>
      </c>
      <c r="L30" s="164"/>
      <c r="M30" s="151">
        <v>45422</v>
      </c>
      <c r="N30" s="91">
        <v>615.79999999999995</v>
      </c>
      <c r="O30" s="152">
        <f t="shared" si="3"/>
        <v>-5.7833537331701448E-2</v>
      </c>
      <c r="P30" s="156"/>
      <c r="Q30" s="160">
        <v>45422</v>
      </c>
      <c r="R30" s="136">
        <v>270.3</v>
      </c>
      <c r="S30" s="161">
        <f t="shared" si="4"/>
        <v>1.8846588767433094E-2</v>
      </c>
      <c r="T30" s="156"/>
      <c r="U30" s="160">
        <v>45422</v>
      </c>
      <c r="V30" s="136">
        <v>190.2</v>
      </c>
      <c r="W30" s="161">
        <f t="shared" si="5"/>
        <v>1.2240553485896663E-2</v>
      </c>
      <c r="X30" s="156"/>
      <c r="Y30" s="160">
        <v>45422</v>
      </c>
      <c r="Z30" s="136">
        <v>700.9</v>
      </c>
      <c r="AA30" s="161">
        <f t="shared" si="6"/>
        <v>1.0816267666570522E-2</v>
      </c>
      <c r="AB30" s="156"/>
      <c r="AC30" s="160">
        <v>45422</v>
      </c>
      <c r="AD30" s="136">
        <v>1287.5999999999999</v>
      </c>
      <c r="AE30" s="161">
        <f t="shared" si="7"/>
        <v>9.0118329284538841E-3</v>
      </c>
      <c r="AF30" s="156"/>
      <c r="AG30" s="160">
        <v>45419</v>
      </c>
      <c r="AH30" s="136">
        <v>95.02</v>
      </c>
      <c r="AI30" s="161">
        <f t="shared" si="8"/>
        <v>-1.9955886986660828E-3</v>
      </c>
      <c r="AJ30" s="156"/>
      <c r="AK30" s="160">
        <v>45422</v>
      </c>
      <c r="AL30" s="136">
        <v>1200.3</v>
      </c>
      <c r="AM30" s="161">
        <f t="shared" si="9"/>
        <v>2.9505103353632267E-2</v>
      </c>
      <c r="AN30" s="176"/>
      <c r="AO30" s="160">
        <v>45422</v>
      </c>
      <c r="AP30" s="136">
        <v>269</v>
      </c>
      <c r="AQ30" s="161">
        <f t="shared" si="10"/>
        <v>4.3849437330228995E-2</v>
      </c>
      <c r="AR30" s="176"/>
      <c r="AS30" s="160">
        <v>45422</v>
      </c>
      <c r="AT30" s="136">
        <v>162.30000000000001</v>
      </c>
      <c r="AU30" s="161">
        <f t="shared" si="11"/>
        <v>2.470660901791264E-3</v>
      </c>
      <c r="AV30" s="176"/>
      <c r="AW30" s="160">
        <v>45422</v>
      </c>
      <c r="AX30" s="136">
        <v>375.8</v>
      </c>
      <c r="AY30" s="161">
        <f t="shared" si="12"/>
        <v>5.5617977528089918E-2</v>
      </c>
      <c r="AZ30" s="176"/>
      <c r="BA30" s="160">
        <v>45422</v>
      </c>
      <c r="BB30" s="136">
        <v>256.89999999999998</v>
      </c>
      <c r="BC30" s="161">
        <f t="shared" si="13"/>
        <v>1.2613322822230938E-2</v>
      </c>
      <c r="BD30" s="176"/>
      <c r="BE30" s="160">
        <v>45422</v>
      </c>
      <c r="BF30" s="136">
        <v>754.5</v>
      </c>
      <c r="BG30" s="161">
        <f t="shared" si="14"/>
        <v>6.4025610244097027E-3</v>
      </c>
    </row>
    <row r="31" spans="1:59" ht="16.2" thickBot="1" x14ac:dyDescent="0.35">
      <c r="A31" s="151">
        <v>45425</v>
      </c>
      <c r="B31" s="91">
        <v>1743.2</v>
      </c>
      <c r="C31" s="152">
        <f t="shared" si="0"/>
        <v>6.3142184719599127E-4</v>
      </c>
      <c r="D31" s="164"/>
      <c r="E31" s="160">
        <v>45425</v>
      </c>
      <c r="F31" s="136">
        <v>713.3</v>
      </c>
      <c r="G31" s="161">
        <f t="shared" si="1"/>
        <v>-9.8556357579123021E-3</v>
      </c>
      <c r="H31" s="164"/>
      <c r="I31" s="160">
        <v>45425</v>
      </c>
      <c r="J31" s="136">
        <v>328.3</v>
      </c>
      <c r="K31" s="161">
        <f t="shared" si="2"/>
        <v>-6.9570477918935612E-3</v>
      </c>
      <c r="L31" s="164"/>
      <c r="M31" s="151">
        <v>45425</v>
      </c>
      <c r="N31" s="91">
        <v>621.6</v>
      </c>
      <c r="O31" s="152">
        <f t="shared" si="3"/>
        <v>9.4186424163690621E-3</v>
      </c>
      <c r="P31" s="156"/>
      <c r="Q31" s="160">
        <v>45425</v>
      </c>
      <c r="R31" s="136">
        <v>266.89999999999998</v>
      </c>
      <c r="S31" s="161">
        <f t="shared" si="4"/>
        <v>-1.2578616352201383E-2</v>
      </c>
      <c r="T31" s="156"/>
      <c r="U31" s="160">
        <v>45425</v>
      </c>
      <c r="V31" s="136">
        <v>186</v>
      </c>
      <c r="W31" s="161">
        <f t="shared" si="5"/>
        <v>-2.2082018927444737E-2</v>
      </c>
      <c r="X31" s="156"/>
      <c r="Y31" s="160">
        <v>45425</v>
      </c>
      <c r="Z31" s="136">
        <v>696</v>
      </c>
      <c r="AA31" s="161">
        <f t="shared" si="6"/>
        <v>-6.9910115565700922E-3</v>
      </c>
      <c r="AB31" s="156"/>
      <c r="AC31" s="160">
        <v>45425</v>
      </c>
      <c r="AD31" s="136">
        <v>1301.9000000000001</v>
      </c>
      <c r="AE31" s="161">
        <f t="shared" si="7"/>
        <v>1.1105933519726765E-2</v>
      </c>
      <c r="AF31" s="156"/>
      <c r="AG31" s="160">
        <v>45420</v>
      </c>
      <c r="AH31" s="136">
        <v>94.89</v>
      </c>
      <c r="AI31" s="161">
        <f t="shared" si="8"/>
        <v>-1.3681330246263466E-3</v>
      </c>
      <c r="AJ31" s="156"/>
      <c r="AK31" s="160">
        <v>45425</v>
      </c>
      <c r="AL31" s="136">
        <v>1216.8</v>
      </c>
      <c r="AM31" s="161">
        <f t="shared" si="9"/>
        <v>1.374656335916021E-2</v>
      </c>
      <c r="AN31" s="176"/>
      <c r="AO31" s="160">
        <v>45425</v>
      </c>
      <c r="AP31" s="136">
        <v>273.7</v>
      </c>
      <c r="AQ31" s="161">
        <f t="shared" si="10"/>
        <v>1.7472118959107764E-2</v>
      </c>
      <c r="AR31" s="176"/>
      <c r="AS31" s="160">
        <v>45425</v>
      </c>
      <c r="AT31" s="136">
        <v>163.9</v>
      </c>
      <c r="AU31" s="161">
        <f t="shared" si="11"/>
        <v>9.8582871226124101E-3</v>
      </c>
      <c r="AV31" s="176"/>
      <c r="AW31" s="160">
        <v>45425</v>
      </c>
      <c r="AX31" s="136">
        <v>367.9</v>
      </c>
      <c r="AY31" s="161">
        <f t="shared" si="12"/>
        <v>-2.1021820117083645E-2</v>
      </c>
      <c r="AZ31" s="176"/>
      <c r="BA31" s="160">
        <v>45425</v>
      </c>
      <c r="BB31" s="136">
        <v>256.39999999999998</v>
      </c>
      <c r="BC31" s="161">
        <f t="shared" si="13"/>
        <v>-1.9462826002335542E-3</v>
      </c>
      <c r="BD31" s="176"/>
      <c r="BE31" s="160">
        <v>45425</v>
      </c>
      <c r="BF31" s="136">
        <v>734.9</v>
      </c>
      <c r="BG31" s="161">
        <f t="shared" si="14"/>
        <v>-2.5977468522200162E-2</v>
      </c>
    </row>
    <row r="32" spans="1:59" ht="16.2" thickBot="1" x14ac:dyDescent="0.35">
      <c r="A32" s="151">
        <v>45426</v>
      </c>
      <c r="B32" s="91">
        <v>1770.2</v>
      </c>
      <c r="C32" s="152">
        <f t="shared" si="0"/>
        <v>1.5488756310234051E-2</v>
      </c>
      <c r="D32" s="164"/>
      <c r="E32" s="160">
        <v>45426</v>
      </c>
      <c r="F32" s="136">
        <v>727.6</v>
      </c>
      <c r="G32" s="161">
        <f t="shared" si="1"/>
        <v>2.0047665778774804E-2</v>
      </c>
      <c r="H32" s="164"/>
      <c r="I32" s="160">
        <v>45426</v>
      </c>
      <c r="J32" s="136">
        <v>339.5</v>
      </c>
      <c r="K32" s="161">
        <f t="shared" si="2"/>
        <v>3.4115138592750498E-2</v>
      </c>
      <c r="L32" s="164"/>
      <c r="M32" s="151">
        <v>45426</v>
      </c>
      <c r="N32" s="91">
        <v>636.4</v>
      </c>
      <c r="O32" s="152">
        <f t="shared" si="3"/>
        <v>2.3809523809523735E-2</v>
      </c>
      <c r="P32" s="156"/>
      <c r="Q32" s="160">
        <v>45426</v>
      </c>
      <c r="R32" s="136">
        <v>272.89999999999998</v>
      </c>
      <c r="S32" s="161">
        <f t="shared" si="4"/>
        <v>2.2480329711502437E-2</v>
      </c>
      <c r="T32" s="156"/>
      <c r="U32" s="160">
        <v>45426</v>
      </c>
      <c r="V32" s="136">
        <v>192.3</v>
      </c>
      <c r="W32" s="161">
        <f t="shared" si="5"/>
        <v>3.3870967741935543E-2</v>
      </c>
      <c r="X32" s="156"/>
      <c r="Y32" s="160">
        <v>45426</v>
      </c>
      <c r="Z32" s="136">
        <v>714</v>
      </c>
      <c r="AA32" s="161">
        <f t="shared" si="6"/>
        <v>2.5862068965517241E-2</v>
      </c>
      <c r="AB32" s="156"/>
      <c r="AC32" s="160">
        <v>45426</v>
      </c>
      <c r="AD32" s="136">
        <v>1304.2</v>
      </c>
      <c r="AE32" s="161">
        <f t="shared" si="7"/>
        <v>1.7666487441431403E-3</v>
      </c>
      <c r="AF32" s="156"/>
      <c r="AG32" s="160">
        <v>45421</v>
      </c>
      <c r="AH32" s="136">
        <v>95.15</v>
      </c>
      <c r="AI32" s="161">
        <f t="shared" si="8"/>
        <v>2.7400147539256518E-3</v>
      </c>
      <c r="AJ32" s="156"/>
      <c r="AK32" s="160">
        <v>45426</v>
      </c>
      <c r="AL32" s="136">
        <v>1256.8</v>
      </c>
      <c r="AM32" s="161">
        <f t="shared" si="9"/>
        <v>3.2873109796186718E-2</v>
      </c>
      <c r="AN32" s="176"/>
      <c r="AO32" s="160">
        <v>45426</v>
      </c>
      <c r="AP32" s="136">
        <v>265.89999999999998</v>
      </c>
      <c r="AQ32" s="161">
        <f t="shared" si="10"/>
        <v>-2.8498355864084807E-2</v>
      </c>
      <c r="AR32" s="176"/>
      <c r="AS32" s="160">
        <v>45426</v>
      </c>
      <c r="AT32" s="136">
        <v>165</v>
      </c>
      <c r="AU32" s="161">
        <f t="shared" si="11"/>
        <v>6.7114093959731195E-3</v>
      </c>
      <c r="AV32" s="176"/>
      <c r="AW32" s="160">
        <v>45426</v>
      </c>
      <c r="AX32" s="136">
        <v>369</v>
      </c>
      <c r="AY32" s="161">
        <f t="shared" si="12"/>
        <v>2.9899429192716031E-3</v>
      </c>
      <c r="AZ32" s="176"/>
      <c r="BA32" s="160">
        <v>45426</v>
      </c>
      <c r="BB32" s="136">
        <v>262.3</v>
      </c>
      <c r="BC32" s="161">
        <f t="shared" si="13"/>
        <v>2.3010920436817607E-2</v>
      </c>
      <c r="BD32" s="176"/>
      <c r="BE32" s="160">
        <v>45426</v>
      </c>
      <c r="BF32" s="136">
        <v>766.7</v>
      </c>
      <c r="BG32" s="161">
        <f t="shared" si="14"/>
        <v>4.3271193359640858E-2</v>
      </c>
    </row>
    <row r="33" spans="1:59" ht="16.2" thickBot="1" x14ac:dyDescent="0.35">
      <c r="A33" s="151">
        <v>45427</v>
      </c>
      <c r="B33" s="91">
        <v>1768.9</v>
      </c>
      <c r="C33" s="152">
        <f t="shared" si="0"/>
        <v>-7.3438029601172433E-4</v>
      </c>
      <c r="D33" s="164"/>
      <c r="E33" s="160">
        <v>45427</v>
      </c>
      <c r="F33" s="136">
        <v>729.9</v>
      </c>
      <c r="G33" s="161">
        <f t="shared" si="1"/>
        <v>3.1610775151181343E-3</v>
      </c>
      <c r="H33" s="164"/>
      <c r="I33" s="160">
        <v>45427</v>
      </c>
      <c r="J33" s="136">
        <v>341.8</v>
      </c>
      <c r="K33" s="161">
        <f t="shared" si="2"/>
        <v>6.7746686303387666E-3</v>
      </c>
      <c r="L33" s="164"/>
      <c r="M33" s="151">
        <v>45427</v>
      </c>
      <c r="N33" s="91">
        <v>629.79999999999995</v>
      </c>
      <c r="O33" s="152">
        <f t="shared" si="3"/>
        <v>-1.0370835952231337E-2</v>
      </c>
      <c r="P33" s="156"/>
      <c r="Q33" s="160">
        <v>45427</v>
      </c>
      <c r="R33" s="136">
        <v>273.5</v>
      </c>
      <c r="S33" s="161">
        <f t="shared" si="4"/>
        <v>2.1986075485526668E-3</v>
      </c>
      <c r="T33" s="156"/>
      <c r="U33" s="160">
        <v>45427</v>
      </c>
      <c r="V33" s="136">
        <v>192.9</v>
      </c>
      <c r="W33" s="161">
        <f t="shared" si="5"/>
        <v>3.1201248049921699E-3</v>
      </c>
      <c r="X33" s="156"/>
      <c r="Y33" s="160">
        <v>45427</v>
      </c>
      <c r="Z33" s="136">
        <v>704.4</v>
      </c>
      <c r="AA33" s="161">
        <f t="shared" si="6"/>
        <v>-1.3445378151260536E-2</v>
      </c>
      <c r="AB33" s="156"/>
      <c r="AC33" s="160">
        <v>45427</v>
      </c>
      <c r="AD33" s="136">
        <v>1303.5</v>
      </c>
      <c r="AE33" s="161">
        <f t="shared" si="7"/>
        <v>-5.3672749578289019E-4</v>
      </c>
      <c r="AF33" s="156"/>
      <c r="AG33" s="160">
        <v>45422</v>
      </c>
      <c r="AH33" s="136">
        <v>95.04</v>
      </c>
      <c r="AI33" s="161">
        <f t="shared" si="8"/>
        <v>-1.1560693641618437E-3</v>
      </c>
      <c r="AJ33" s="156"/>
      <c r="AK33" s="160">
        <v>45427</v>
      </c>
      <c r="AL33" s="136">
        <v>1261</v>
      </c>
      <c r="AM33" s="161">
        <f t="shared" si="9"/>
        <v>3.3418204964990816E-3</v>
      </c>
      <c r="AN33" s="176"/>
      <c r="AO33" s="160">
        <v>45427</v>
      </c>
      <c r="AP33" s="136">
        <v>266.7</v>
      </c>
      <c r="AQ33" s="161">
        <f t="shared" si="10"/>
        <v>3.0086498683716111E-3</v>
      </c>
      <c r="AR33" s="176"/>
      <c r="AS33" s="160">
        <v>45427</v>
      </c>
      <c r="AT33" s="136">
        <v>165.6</v>
      </c>
      <c r="AU33" s="161">
        <f t="shared" si="11"/>
        <v>3.6363636363636021E-3</v>
      </c>
      <c r="AV33" s="176"/>
      <c r="AW33" s="160">
        <v>45427</v>
      </c>
      <c r="AX33" s="136">
        <v>368.5</v>
      </c>
      <c r="AY33" s="161">
        <f t="shared" si="12"/>
        <v>-1.3550135501355014E-3</v>
      </c>
      <c r="AZ33" s="176"/>
      <c r="BA33" s="160">
        <v>45427</v>
      </c>
      <c r="BB33" s="136">
        <v>269.8</v>
      </c>
      <c r="BC33" s="161">
        <f t="shared" si="13"/>
        <v>2.8593213877239801E-2</v>
      </c>
      <c r="BD33" s="176"/>
      <c r="BE33" s="160">
        <v>45427</v>
      </c>
      <c r="BF33" s="136">
        <v>756.7</v>
      </c>
      <c r="BG33" s="161">
        <f t="shared" si="14"/>
        <v>-1.3042911177774879E-2</v>
      </c>
    </row>
    <row r="34" spans="1:59" ht="16.2" thickBot="1" x14ac:dyDescent="0.35">
      <c r="A34" s="151">
        <v>45428</v>
      </c>
      <c r="B34" s="91">
        <v>1805.5</v>
      </c>
      <c r="C34" s="152">
        <f t="shared" si="0"/>
        <v>2.0690824806376792E-2</v>
      </c>
      <c r="D34" s="164"/>
      <c r="E34" s="160">
        <v>45428</v>
      </c>
      <c r="F34" s="136">
        <v>730.9</v>
      </c>
      <c r="G34" s="161">
        <f t="shared" si="1"/>
        <v>1.3700506918755994E-3</v>
      </c>
      <c r="H34" s="164"/>
      <c r="I34" s="160">
        <v>45428</v>
      </c>
      <c r="J34" s="136">
        <v>341</v>
      </c>
      <c r="K34" s="161">
        <f t="shared" si="2"/>
        <v>-2.3405500292569084E-3</v>
      </c>
      <c r="L34" s="164"/>
      <c r="M34" s="151">
        <v>45428</v>
      </c>
      <c r="N34" s="91">
        <v>646.29999999999995</v>
      </c>
      <c r="O34" s="152">
        <f t="shared" si="3"/>
        <v>2.6198793267704034E-2</v>
      </c>
      <c r="P34" s="156"/>
      <c r="Q34" s="160">
        <v>45428</v>
      </c>
      <c r="R34" s="136">
        <v>277.7</v>
      </c>
      <c r="S34" s="161">
        <f t="shared" si="4"/>
        <v>1.5356489945155351E-2</v>
      </c>
      <c r="T34" s="156"/>
      <c r="U34" s="160">
        <v>45428</v>
      </c>
      <c r="V34" s="136">
        <v>196.1</v>
      </c>
      <c r="W34" s="161">
        <f t="shared" si="5"/>
        <v>1.6588906168999423E-2</v>
      </c>
      <c r="X34" s="156"/>
      <c r="Y34" s="160">
        <v>45428</v>
      </c>
      <c r="Z34" s="136">
        <v>699</v>
      </c>
      <c r="AA34" s="161">
        <f t="shared" si="6"/>
        <v>-7.6660988074957089E-3</v>
      </c>
      <c r="AB34" s="156"/>
      <c r="AC34" s="160">
        <v>45428</v>
      </c>
      <c r="AD34" s="136">
        <v>1320.6</v>
      </c>
      <c r="AE34" s="161">
        <f t="shared" si="7"/>
        <v>1.3118527042577606E-2</v>
      </c>
      <c r="AF34" s="156"/>
      <c r="AG34" s="160">
        <v>45425</v>
      </c>
      <c r="AH34" s="136">
        <v>95.49</v>
      </c>
      <c r="AI34" s="161">
        <f t="shared" si="8"/>
        <v>4.7348484848483653E-3</v>
      </c>
      <c r="AJ34" s="156"/>
      <c r="AK34" s="160">
        <v>45428</v>
      </c>
      <c r="AL34" s="136">
        <v>1266.4000000000001</v>
      </c>
      <c r="AM34" s="161">
        <f t="shared" si="9"/>
        <v>4.2823156225218805E-3</v>
      </c>
      <c r="AN34" s="176"/>
      <c r="AO34" s="160">
        <v>45428</v>
      </c>
      <c r="AP34" s="136">
        <v>263.10000000000002</v>
      </c>
      <c r="AQ34" s="161">
        <f t="shared" si="10"/>
        <v>-1.3498312710911009E-2</v>
      </c>
      <c r="AR34" s="176"/>
      <c r="AS34" s="160">
        <v>45428</v>
      </c>
      <c r="AT34" s="136">
        <v>165.9</v>
      </c>
      <c r="AU34" s="161">
        <f t="shared" si="11"/>
        <v>1.8115942028986195E-3</v>
      </c>
      <c r="AV34" s="176"/>
      <c r="AW34" s="160">
        <v>45428</v>
      </c>
      <c r="AX34" s="136">
        <v>392.8</v>
      </c>
      <c r="AY34" s="161">
        <f t="shared" si="12"/>
        <v>6.5943012211668955E-2</v>
      </c>
      <c r="AZ34" s="176"/>
      <c r="BA34" s="160">
        <v>45428</v>
      </c>
      <c r="BB34" s="136">
        <v>273.89999999999998</v>
      </c>
      <c r="BC34" s="161">
        <f t="shared" si="13"/>
        <v>1.5196441808747093E-2</v>
      </c>
      <c r="BD34" s="176"/>
      <c r="BE34" s="160">
        <v>45428</v>
      </c>
      <c r="BF34" s="136">
        <v>749.8</v>
      </c>
      <c r="BG34" s="161">
        <f t="shared" si="14"/>
        <v>-9.1185410334347697E-3</v>
      </c>
    </row>
    <row r="35" spans="1:59" ht="16.2" thickBot="1" x14ac:dyDescent="0.35">
      <c r="A35" s="151">
        <v>45429</v>
      </c>
      <c r="B35" s="91">
        <v>1802.1</v>
      </c>
      <c r="C35" s="152">
        <f t="shared" si="0"/>
        <v>-1.8831348656882254E-3</v>
      </c>
      <c r="D35" s="164"/>
      <c r="E35" s="160">
        <v>45429</v>
      </c>
      <c r="F35" s="136">
        <v>739.6</v>
      </c>
      <c r="G35" s="161">
        <f t="shared" si="1"/>
        <v>1.1903133123546376E-2</v>
      </c>
      <c r="H35" s="164"/>
      <c r="I35" s="160">
        <v>45429</v>
      </c>
      <c r="J35" s="136">
        <v>344.5</v>
      </c>
      <c r="K35" s="161">
        <f t="shared" si="2"/>
        <v>1.0263929618768328E-2</v>
      </c>
      <c r="L35" s="164"/>
      <c r="M35" s="151">
        <v>45429</v>
      </c>
      <c r="N35" s="91">
        <v>648.4</v>
      </c>
      <c r="O35" s="152">
        <f t="shared" si="3"/>
        <v>3.2492650471917421E-3</v>
      </c>
      <c r="P35" s="156"/>
      <c r="Q35" s="160">
        <v>45429</v>
      </c>
      <c r="R35" s="136">
        <v>277.5</v>
      </c>
      <c r="S35" s="161">
        <f t="shared" si="4"/>
        <v>-7.2020165646376894E-4</v>
      </c>
      <c r="T35" s="156"/>
      <c r="U35" s="160">
        <v>45429</v>
      </c>
      <c r="V35" s="136">
        <v>201.8</v>
      </c>
      <c r="W35" s="161">
        <f t="shared" si="5"/>
        <v>2.9066802651708398E-2</v>
      </c>
      <c r="X35" s="156"/>
      <c r="Y35" s="160">
        <v>45429</v>
      </c>
      <c r="Z35" s="136">
        <v>720.4</v>
      </c>
      <c r="AA35" s="161">
        <f t="shared" si="6"/>
        <v>3.0615164520743886E-2</v>
      </c>
      <c r="AB35" s="156"/>
      <c r="AC35" s="160">
        <v>45429</v>
      </c>
      <c r="AD35" s="136">
        <v>1288.3</v>
      </c>
      <c r="AE35" s="161">
        <f t="shared" si="7"/>
        <v>-2.4458579433590758E-2</v>
      </c>
      <c r="AF35" s="156"/>
      <c r="AG35" s="160">
        <v>45426</v>
      </c>
      <c r="AH35" s="136">
        <v>95.99</v>
      </c>
      <c r="AI35" s="161">
        <f t="shared" si="8"/>
        <v>5.2361503822389785E-3</v>
      </c>
      <c r="AJ35" s="156"/>
      <c r="AK35" s="160">
        <v>45429</v>
      </c>
      <c r="AL35" s="136">
        <v>1315.5</v>
      </c>
      <c r="AM35" s="161">
        <f t="shared" si="9"/>
        <v>3.8771320277953179E-2</v>
      </c>
      <c r="AN35" s="176"/>
      <c r="AO35" s="160">
        <v>45429</v>
      </c>
      <c r="AP35" s="136">
        <v>267.2</v>
      </c>
      <c r="AQ35" s="161">
        <f t="shared" si="10"/>
        <v>1.5583428354237802E-2</v>
      </c>
      <c r="AR35" s="176"/>
      <c r="AS35" s="160">
        <v>45429</v>
      </c>
      <c r="AT35" s="136">
        <v>167.4</v>
      </c>
      <c r="AU35" s="161">
        <f t="shared" si="11"/>
        <v>9.0415913200723331E-3</v>
      </c>
      <c r="AV35" s="176"/>
      <c r="AW35" s="160">
        <v>45429</v>
      </c>
      <c r="AX35" s="136">
        <v>402.7</v>
      </c>
      <c r="AY35" s="161">
        <f t="shared" si="12"/>
        <v>2.5203665987779983E-2</v>
      </c>
      <c r="AZ35" s="176"/>
      <c r="BA35" s="160">
        <v>45429</v>
      </c>
      <c r="BB35" s="136">
        <v>322.3</v>
      </c>
      <c r="BC35" s="161">
        <f t="shared" si="13"/>
        <v>0.17670682730923709</v>
      </c>
      <c r="BD35" s="176"/>
      <c r="BE35" s="160">
        <v>45429</v>
      </c>
      <c r="BF35" s="136">
        <v>752.3</v>
      </c>
      <c r="BG35" s="161">
        <f t="shared" si="14"/>
        <v>3.3342224593224863E-3</v>
      </c>
    </row>
    <row r="36" spans="1:59" ht="16.2" thickBot="1" x14ac:dyDescent="0.35">
      <c r="A36" s="151">
        <v>45433</v>
      </c>
      <c r="B36" s="91">
        <v>1820.9</v>
      </c>
      <c r="C36" s="152">
        <f t="shared" si="0"/>
        <v>1.043227345874268E-2</v>
      </c>
      <c r="D36" s="164"/>
      <c r="E36" s="160">
        <v>45433</v>
      </c>
      <c r="F36" s="136">
        <v>748.6</v>
      </c>
      <c r="G36" s="161">
        <f t="shared" si="1"/>
        <v>1.2168739859383449E-2</v>
      </c>
      <c r="H36" s="164"/>
      <c r="I36" s="160">
        <v>45433</v>
      </c>
      <c r="J36" s="136">
        <v>339.1</v>
      </c>
      <c r="K36" s="161">
        <f t="shared" si="2"/>
        <v>-1.5674891146589195E-2</v>
      </c>
      <c r="L36" s="164"/>
      <c r="M36" s="151">
        <v>45433</v>
      </c>
      <c r="N36" s="91">
        <v>633</v>
      </c>
      <c r="O36" s="152">
        <f t="shared" si="3"/>
        <v>-2.3750771128932723E-2</v>
      </c>
      <c r="P36" s="156"/>
      <c r="Q36" s="160">
        <v>45433</v>
      </c>
      <c r="R36" s="136">
        <v>280.10000000000002</v>
      </c>
      <c r="S36" s="161">
        <f t="shared" si="4"/>
        <v>9.3693693693694506E-3</v>
      </c>
      <c r="T36" s="156"/>
      <c r="U36" s="160">
        <v>45433</v>
      </c>
      <c r="V36" s="136">
        <v>196.6</v>
      </c>
      <c r="W36" s="161">
        <f t="shared" si="5"/>
        <v>-2.5768087215064503E-2</v>
      </c>
      <c r="X36" s="156"/>
      <c r="Y36" s="160">
        <v>45433</v>
      </c>
      <c r="Z36" s="136">
        <v>712.4</v>
      </c>
      <c r="AA36" s="161">
        <f t="shared" si="6"/>
        <v>-1.1104941699056081E-2</v>
      </c>
      <c r="AB36" s="156"/>
      <c r="AC36" s="160">
        <v>45433</v>
      </c>
      <c r="AD36" s="136">
        <v>1295.5999999999999</v>
      </c>
      <c r="AE36" s="161">
        <f t="shared" si="7"/>
        <v>5.6663820538694057E-3</v>
      </c>
      <c r="AF36" s="156"/>
      <c r="AG36" s="160">
        <v>45427</v>
      </c>
      <c r="AH36" s="136">
        <v>94.94</v>
      </c>
      <c r="AI36" s="161">
        <f t="shared" si="8"/>
        <v>-1.0938639441608472E-2</v>
      </c>
      <c r="AJ36" s="156"/>
      <c r="AK36" s="160">
        <v>45433</v>
      </c>
      <c r="AL36" s="136">
        <v>1297.3</v>
      </c>
      <c r="AM36" s="161">
        <f t="shared" si="9"/>
        <v>-1.3835043709616151E-2</v>
      </c>
      <c r="AN36" s="176"/>
      <c r="AO36" s="160">
        <v>45433</v>
      </c>
      <c r="AP36" s="136">
        <v>268.60000000000002</v>
      </c>
      <c r="AQ36" s="161">
        <f t="shared" si="10"/>
        <v>5.2395209580839604E-3</v>
      </c>
      <c r="AR36" s="176"/>
      <c r="AS36" s="160">
        <v>45433</v>
      </c>
      <c r="AT36" s="136">
        <v>174.4</v>
      </c>
      <c r="AU36" s="161">
        <f t="shared" si="11"/>
        <v>4.1816009557945039E-2</v>
      </c>
      <c r="AV36" s="176"/>
      <c r="AW36" s="160">
        <v>45433</v>
      </c>
      <c r="AX36" s="136">
        <v>370.8</v>
      </c>
      <c r="AY36" s="161">
        <f t="shared" si="12"/>
        <v>-7.9215296746957972E-2</v>
      </c>
      <c r="AZ36" s="176"/>
      <c r="BA36" s="160">
        <v>45433</v>
      </c>
      <c r="BB36" s="136">
        <v>333.9</v>
      </c>
      <c r="BC36" s="161">
        <f t="shared" si="13"/>
        <v>3.5991312441824283E-2</v>
      </c>
      <c r="BD36" s="176"/>
      <c r="BE36" s="160">
        <v>45433</v>
      </c>
      <c r="BF36" s="136">
        <v>747.1</v>
      </c>
      <c r="BG36" s="161">
        <f t="shared" si="14"/>
        <v>-6.9121361159111151E-3</v>
      </c>
    </row>
    <row r="37" spans="1:59" ht="16.2" thickBot="1" x14ac:dyDescent="0.35">
      <c r="A37" s="151">
        <v>45434</v>
      </c>
      <c r="B37" s="91">
        <v>1817.8</v>
      </c>
      <c r="C37" s="152">
        <f t="shared" ref="C37:C63" si="15">(B37-B36)/B36</f>
        <v>-1.7024548300291814E-3</v>
      </c>
      <c r="D37" s="164"/>
      <c r="E37" s="160">
        <v>45434</v>
      </c>
      <c r="F37" s="136">
        <v>736.6</v>
      </c>
      <c r="G37" s="161">
        <f t="shared" ref="G37:G63" si="16">(F37-F36)/F36</f>
        <v>-1.6029922522041141E-2</v>
      </c>
      <c r="H37" s="164"/>
      <c r="I37" s="160">
        <v>45434</v>
      </c>
      <c r="J37" s="136">
        <v>339.5</v>
      </c>
      <c r="K37" s="161">
        <f t="shared" ref="K37:K63" si="17">(J37-J36)/J36</f>
        <v>1.1795930404009944E-3</v>
      </c>
      <c r="L37" s="164"/>
      <c r="M37" s="151">
        <v>45434</v>
      </c>
      <c r="N37" s="91">
        <v>625.70000000000005</v>
      </c>
      <c r="O37" s="152">
        <f t="shared" ref="O37:O63" si="18">(N37-N36)/N36</f>
        <v>-1.1532385466034684E-2</v>
      </c>
      <c r="P37" s="156"/>
      <c r="Q37" s="160">
        <v>45434</v>
      </c>
      <c r="R37" s="136">
        <v>278</v>
      </c>
      <c r="S37" s="161">
        <f t="shared" ref="S37:S63" si="19">(R37-R36)/R36</f>
        <v>-7.4973223848626295E-3</v>
      </c>
      <c r="T37" s="156"/>
      <c r="U37" s="160">
        <v>45434</v>
      </c>
      <c r="V37" s="136">
        <v>194.9</v>
      </c>
      <c r="W37" s="161">
        <f t="shared" ref="W37:W63" si="20">(V37-V36)/V36</f>
        <v>-8.6469989827059439E-3</v>
      </c>
      <c r="X37" s="156"/>
      <c r="Y37" s="160">
        <v>45434</v>
      </c>
      <c r="Z37" s="136">
        <v>711.3</v>
      </c>
      <c r="AA37" s="161">
        <f t="shared" ref="AA37:AA63" si="21">(Z37-Z36)/Z36</f>
        <v>-1.5440763615946417E-3</v>
      </c>
      <c r="AB37" s="156"/>
      <c r="AC37" s="160">
        <v>45434</v>
      </c>
      <c r="AD37" s="136">
        <v>1297.7</v>
      </c>
      <c r="AE37" s="161">
        <f t="shared" ref="AE37:AE63" si="22">(AD37-AD36)/AD36</f>
        <v>1.6208706390862431E-3</v>
      </c>
      <c r="AF37" s="156"/>
      <c r="AG37" s="160">
        <v>45428</v>
      </c>
      <c r="AH37" s="136">
        <v>91.98</v>
      </c>
      <c r="AI37" s="161">
        <f t="shared" ref="AI37:AI63" si="23">(AH37-AH36)/AH36</f>
        <v>-3.1177585843690687E-2</v>
      </c>
      <c r="AJ37" s="156"/>
      <c r="AK37" s="160">
        <v>45434</v>
      </c>
      <c r="AL37" s="136">
        <v>1271.9000000000001</v>
      </c>
      <c r="AM37" s="161">
        <f t="shared" ref="AM37:AM63" si="24">(AL37-AL36)/AL36</f>
        <v>-1.9579125876820987E-2</v>
      </c>
      <c r="AN37" s="176"/>
      <c r="AO37" s="160">
        <v>45434</v>
      </c>
      <c r="AP37" s="136">
        <v>271.3</v>
      </c>
      <c r="AQ37" s="161">
        <f t="shared" ref="AQ37:AQ63" si="25">(AP37-AP36)/AP36</f>
        <v>1.005212211466861E-2</v>
      </c>
      <c r="AR37" s="176"/>
      <c r="AS37" s="160">
        <v>45434</v>
      </c>
      <c r="AT37" s="136">
        <v>173.3</v>
      </c>
      <c r="AU37" s="161">
        <f t="shared" ref="AU37:AU63" si="26">(AT37-AT36)/AT36</f>
        <v>-6.3073394495412518E-3</v>
      </c>
      <c r="AV37" s="176"/>
      <c r="AW37" s="160">
        <v>45434</v>
      </c>
      <c r="AX37" s="136">
        <v>397.4</v>
      </c>
      <c r="AY37" s="161">
        <f t="shared" ref="AY37:AY63" si="27">(AX37-AX36)/AX36</f>
        <v>7.1736785329018241E-2</v>
      </c>
      <c r="AZ37" s="176"/>
      <c r="BA37" s="160">
        <v>45434</v>
      </c>
      <c r="BB37" s="136">
        <v>349.8</v>
      </c>
      <c r="BC37" s="161">
        <f t="shared" ref="BC37:BC63" si="28">(BB37-BB36)/BB36</f>
        <v>4.7619047619047727E-2</v>
      </c>
      <c r="BD37" s="176"/>
      <c r="BE37" s="160">
        <v>45434</v>
      </c>
      <c r="BF37" s="136">
        <v>727.8</v>
      </c>
      <c r="BG37" s="161">
        <f t="shared" ref="BG37:BG63" si="29">(BF37-BF36)/BF36</f>
        <v>-2.5833221790924999E-2</v>
      </c>
    </row>
    <row r="38" spans="1:59" ht="16.2" thickBot="1" x14ac:dyDescent="0.35">
      <c r="A38" s="151">
        <v>45435</v>
      </c>
      <c r="B38" s="91">
        <v>1834.6</v>
      </c>
      <c r="C38" s="152">
        <f t="shared" si="15"/>
        <v>9.2419408075695656E-3</v>
      </c>
      <c r="D38" s="164"/>
      <c r="E38" s="160">
        <v>45435</v>
      </c>
      <c r="F38" s="136">
        <v>732.1</v>
      </c>
      <c r="G38" s="161">
        <f t="shared" si="16"/>
        <v>-6.1091501493347813E-3</v>
      </c>
      <c r="H38" s="164"/>
      <c r="I38" s="160">
        <v>45435</v>
      </c>
      <c r="J38" s="136">
        <v>343.8</v>
      </c>
      <c r="K38" s="161">
        <f t="shared" si="17"/>
        <v>1.2665684830633317E-2</v>
      </c>
      <c r="L38" s="164"/>
      <c r="M38" s="151">
        <v>45435</v>
      </c>
      <c r="N38" s="91">
        <v>620.1</v>
      </c>
      <c r="O38" s="152">
        <f t="shared" si="18"/>
        <v>-8.9499760268499633E-3</v>
      </c>
      <c r="P38" s="156"/>
      <c r="Q38" s="160">
        <v>45435</v>
      </c>
      <c r="R38" s="136">
        <v>283.5</v>
      </c>
      <c r="S38" s="161">
        <f t="shared" si="19"/>
        <v>1.9784172661870502E-2</v>
      </c>
      <c r="T38" s="156"/>
      <c r="U38" s="160">
        <v>45435</v>
      </c>
      <c r="V38" s="136">
        <v>193.6</v>
      </c>
      <c r="W38" s="161">
        <f t="shared" si="20"/>
        <v>-6.6700872242176053E-3</v>
      </c>
      <c r="X38" s="156"/>
      <c r="Y38" s="160">
        <v>45435</v>
      </c>
      <c r="Z38" s="136">
        <v>708</v>
      </c>
      <c r="AA38" s="161">
        <f t="shared" si="21"/>
        <v>-4.6393926613242722E-3</v>
      </c>
      <c r="AB38" s="156"/>
      <c r="AC38" s="160">
        <v>45435</v>
      </c>
      <c r="AD38" s="136">
        <v>1347.5</v>
      </c>
      <c r="AE38" s="161">
        <f t="shared" si="22"/>
        <v>3.8375587578022619E-2</v>
      </c>
      <c r="AF38" s="156"/>
      <c r="AG38" s="160">
        <v>45429</v>
      </c>
      <c r="AH38" s="136">
        <v>91.38</v>
      </c>
      <c r="AI38" s="161">
        <f t="shared" si="23"/>
        <v>-6.5231572080888074E-3</v>
      </c>
      <c r="AJ38" s="156"/>
      <c r="AK38" s="160">
        <v>45435</v>
      </c>
      <c r="AL38" s="136">
        <v>1271.5999999999999</v>
      </c>
      <c r="AM38" s="161">
        <f t="shared" si="24"/>
        <v>-2.3586759965420385E-4</v>
      </c>
      <c r="AN38" s="176"/>
      <c r="AO38" s="160">
        <v>45435</v>
      </c>
      <c r="AP38" s="136">
        <v>267.89999999999998</v>
      </c>
      <c r="AQ38" s="161">
        <f t="shared" si="25"/>
        <v>-1.2532252119425116E-2</v>
      </c>
      <c r="AR38" s="176"/>
      <c r="AS38" s="160">
        <v>45435</v>
      </c>
      <c r="AT38" s="136">
        <v>175.5</v>
      </c>
      <c r="AU38" s="161">
        <f t="shared" si="26"/>
        <v>1.2694748990190356E-2</v>
      </c>
      <c r="AV38" s="176"/>
      <c r="AW38" s="160">
        <v>45435</v>
      </c>
      <c r="AX38" s="136">
        <v>399.2</v>
      </c>
      <c r="AY38" s="161">
        <f t="shared" si="27"/>
        <v>4.5294413688978649E-3</v>
      </c>
      <c r="AZ38" s="176"/>
      <c r="BA38" s="160">
        <v>45435</v>
      </c>
      <c r="BB38" s="136">
        <v>342.3</v>
      </c>
      <c r="BC38" s="161">
        <f t="shared" si="28"/>
        <v>-2.1440823327615779E-2</v>
      </c>
      <c r="BD38" s="176"/>
      <c r="BE38" s="160">
        <v>45435</v>
      </c>
      <c r="BF38" s="136">
        <v>727.7</v>
      </c>
      <c r="BG38" s="161">
        <f t="shared" si="29"/>
        <v>-1.3740038472095226E-4</v>
      </c>
    </row>
    <row r="39" spans="1:59" ht="16.2" thickBot="1" x14ac:dyDescent="0.35">
      <c r="A39" s="151">
        <v>45436</v>
      </c>
      <c r="B39" s="91">
        <v>1838.6</v>
      </c>
      <c r="C39" s="152">
        <f t="shared" si="15"/>
        <v>2.1803117845851957E-3</v>
      </c>
      <c r="D39" s="164"/>
      <c r="E39" s="160">
        <v>45436</v>
      </c>
      <c r="F39" s="136">
        <v>740</v>
      </c>
      <c r="G39" s="161">
        <f t="shared" si="16"/>
        <v>1.0790875563447586E-2</v>
      </c>
      <c r="H39" s="164"/>
      <c r="I39" s="160">
        <v>45436</v>
      </c>
      <c r="J39" s="136">
        <v>346.7</v>
      </c>
      <c r="K39" s="161">
        <f t="shared" si="17"/>
        <v>8.4351367073879496E-3</v>
      </c>
      <c r="L39" s="164"/>
      <c r="M39" s="151">
        <v>45436</v>
      </c>
      <c r="N39" s="91">
        <v>633.4</v>
      </c>
      <c r="O39" s="152">
        <f t="shared" si="18"/>
        <v>2.1448153523625148E-2</v>
      </c>
      <c r="P39" s="156"/>
      <c r="Q39" s="160">
        <v>45436</v>
      </c>
      <c r="R39" s="136">
        <v>283.3</v>
      </c>
      <c r="S39" s="161">
        <f t="shared" si="19"/>
        <v>-7.0546737213399873E-4</v>
      </c>
      <c r="T39" s="156"/>
      <c r="U39" s="160">
        <v>45436</v>
      </c>
      <c r="V39" s="136">
        <v>191</v>
      </c>
      <c r="W39" s="161">
        <f t="shared" si="20"/>
        <v>-1.3429752066115673E-2</v>
      </c>
      <c r="X39" s="156"/>
      <c r="Y39" s="160">
        <v>45436</v>
      </c>
      <c r="Z39" s="136">
        <v>701.8</v>
      </c>
      <c r="AA39" s="161">
        <f t="shared" si="21"/>
        <v>-8.7570621468927197E-3</v>
      </c>
      <c r="AB39" s="156"/>
      <c r="AC39" s="160">
        <v>45436</v>
      </c>
      <c r="AD39" s="136">
        <v>1371.6</v>
      </c>
      <c r="AE39" s="161">
        <f t="shared" si="22"/>
        <v>1.7884972170686388E-2</v>
      </c>
      <c r="AF39" s="156"/>
      <c r="AG39" s="160">
        <v>45432</v>
      </c>
      <c r="AH39" s="136">
        <v>90.62</v>
      </c>
      <c r="AI39" s="161">
        <f t="shared" si="23"/>
        <v>-8.3169183628801803E-3</v>
      </c>
      <c r="AJ39" s="156"/>
      <c r="AK39" s="160">
        <v>45436</v>
      </c>
      <c r="AL39" s="136">
        <v>1240.5</v>
      </c>
      <c r="AM39" s="161">
        <f t="shared" si="24"/>
        <v>-2.4457376533501031E-2</v>
      </c>
      <c r="AN39" s="176"/>
      <c r="AO39" s="160">
        <v>45436</v>
      </c>
      <c r="AP39" s="136">
        <v>264.10000000000002</v>
      </c>
      <c r="AQ39" s="161">
        <f t="shared" si="25"/>
        <v>-1.4184397163120399E-2</v>
      </c>
      <c r="AR39" s="176"/>
      <c r="AS39" s="160">
        <v>45436</v>
      </c>
      <c r="AT39" s="136">
        <v>174.9</v>
      </c>
      <c r="AU39" s="161">
        <f t="shared" si="26"/>
        <v>-3.4188034188033863E-3</v>
      </c>
      <c r="AV39" s="176"/>
      <c r="AW39" s="160">
        <v>45436</v>
      </c>
      <c r="AX39" s="136">
        <v>425.6</v>
      </c>
      <c r="AY39" s="161">
        <f t="shared" si="27"/>
        <v>6.613226452905821E-2</v>
      </c>
      <c r="AZ39" s="176"/>
      <c r="BA39" s="160">
        <v>45436</v>
      </c>
      <c r="BB39" s="136">
        <v>328.2</v>
      </c>
      <c r="BC39" s="161">
        <f t="shared" si="28"/>
        <v>-4.1191936897458432E-2</v>
      </c>
      <c r="BD39" s="176"/>
      <c r="BE39" s="160">
        <v>45436</v>
      </c>
      <c r="BF39" s="136">
        <v>710.5</v>
      </c>
      <c r="BG39" s="161">
        <f t="shared" si="29"/>
        <v>-2.363611378315246E-2</v>
      </c>
    </row>
    <row r="40" spans="1:59" ht="16.2" thickBot="1" x14ac:dyDescent="0.35">
      <c r="A40" s="151">
        <v>45439</v>
      </c>
      <c r="B40" s="91">
        <v>1818.5</v>
      </c>
      <c r="C40" s="152">
        <f t="shared" si="15"/>
        <v>-1.0932231045360551E-2</v>
      </c>
      <c r="D40" s="164"/>
      <c r="E40" s="160">
        <v>45439</v>
      </c>
      <c r="F40" s="136">
        <v>760.1</v>
      </c>
      <c r="G40" s="161">
        <f t="shared" si="16"/>
        <v>2.7162162162162194E-2</v>
      </c>
      <c r="H40" s="164"/>
      <c r="I40" s="160">
        <v>45439</v>
      </c>
      <c r="J40" s="136">
        <v>342.8</v>
      </c>
      <c r="K40" s="161">
        <f t="shared" si="17"/>
        <v>-1.1248918373233278E-2</v>
      </c>
      <c r="L40" s="164"/>
      <c r="M40" s="151">
        <v>45439</v>
      </c>
      <c r="N40" s="91">
        <v>617</v>
      </c>
      <c r="O40" s="152">
        <f t="shared" si="18"/>
        <v>-2.5892011367224469E-2</v>
      </c>
      <c r="P40" s="156"/>
      <c r="Q40" s="160">
        <v>45439</v>
      </c>
      <c r="R40" s="136">
        <v>277.7</v>
      </c>
      <c r="S40" s="161">
        <f t="shared" si="19"/>
        <v>-1.9767031415460722E-2</v>
      </c>
      <c r="T40" s="156"/>
      <c r="U40" s="160">
        <v>45439</v>
      </c>
      <c r="V40" s="136">
        <v>188.6</v>
      </c>
      <c r="W40" s="161">
        <f t="shared" si="20"/>
        <v>-1.256544502617804E-2</v>
      </c>
      <c r="X40" s="156"/>
      <c r="Y40" s="160">
        <v>45439</v>
      </c>
      <c r="Z40" s="136">
        <v>704.5</v>
      </c>
      <c r="AA40" s="161">
        <f t="shared" si="21"/>
        <v>3.847249928754696E-3</v>
      </c>
      <c r="AB40" s="156"/>
      <c r="AC40" s="160">
        <v>45439</v>
      </c>
      <c r="AD40" s="136">
        <v>1411.2</v>
      </c>
      <c r="AE40" s="161">
        <f t="shared" si="22"/>
        <v>2.8871391076115586E-2</v>
      </c>
      <c r="AF40" s="156"/>
      <c r="AG40" s="160">
        <v>45433</v>
      </c>
      <c r="AH40" s="136">
        <v>89.52</v>
      </c>
      <c r="AI40" s="161">
        <f t="shared" si="23"/>
        <v>-1.2138600750386322E-2</v>
      </c>
      <c r="AJ40" s="156"/>
      <c r="AK40" s="160">
        <v>45439</v>
      </c>
      <c r="AL40" s="136">
        <v>1225.5</v>
      </c>
      <c r="AM40" s="161">
        <f t="shared" si="24"/>
        <v>-1.2091898428053204E-2</v>
      </c>
      <c r="AN40" s="176"/>
      <c r="AO40" s="160">
        <v>45439</v>
      </c>
      <c r="AP40" s="136">
        <v>241.3</v>
      </c>
      <c r="AQ40" s="161">
        <f t="shared" si="25"/>
        <v>-8.6330935251798593E-2</v>
      </c>
      <c r="AR40" s="176"/>
      <c r="AS40" s="160">
        <v>45439</v>
      </c>
      <c r="AT40" s="136">
        <v>175.5</v>
      </c>
      <c r="AU40" s="161">
        <f t="shared" si="26"/>
        <v>3.4305317324184923E-3</v>
      </c>
      <c r="AV40" s="176"/>
      <c r="AW40" s="160">
        <v>45439</v>
      </c>
      <c r="AX40" s="136">
        <v>433.3</v>
      </c>
      <c r="AY40" s="161">
        <f t="shared" si="27"/>
        <v>1.8092105263157868E-2</v>
      </c>
      <c r="AZ40" s="176"/>
      <c r="BA40" s="160">
        <v>45439</v>
      </c>
      <c r="BB40" s="136">
        <v>325.60000000000002</v>
      </c>
      <c r="BC40" s="161">
        <f t="shared" si="28"/>
        <v>-7.9219987812308539E-3</v>
      </c>
      <c r="BD40" s="176"/>
      <c r="BE40" s="160">
        <v>45439</v>
      </c>
      <c r="BF40" s="136">
        <v>700.8</v>
      </c>
      <c r="BG40" s="161">
        <f t="shared" si="29"/>
        <v>-1.365235749472209E-2</v>
      </c>
    </row>
    <row r="41" spans="1:59" ht="16.2" thickBot="1" x14ac:dyDescent="0.35">
      <c r="A41" s="151">
        <v>45440</v>
      </c>
      <c r="B41" s="91">
        <v>1799.8</v>
      </c>
      <c r="C41" s="152">
        <f t="shared" si="15"/>
        <v>-1.0283200439923038E-2</v>
      </c>
      <c r="D41" s="164"/>
      <c r="E41" s="160">
        <v>45440</v>
      </c>
      <c r="F41" s="136">
        <v>755.1</v>
      </c>
      <c r="G41" s="161">
        <f t="shared" si="16"/>
        <v>-6.5780818313379815E-3</v>
      </c>
      <c r="H41" s="164"/>
      <c r="I41" s="160">
        <v>45440</v>
      </c>
      <c r="J41" s="136">
        <v>341.4</v>
      </c>
      <c r="K41" s="161">
        <f t="shared" si="17"/>
        <v>-4.0840140023338219E-3</v>
      </c>
      <c r="L41" s="164"/>
      <c r="M41" s="151">
        <v>45440</v>
      </c>
      <c r="N41" s="91">
        <v>586.70000000000005</v>
      </c>
      <c r="O41" s="152">
        <f t="shared" si="18"/>
        <v>-4.9108589951377561E-2</v>
      </c>
      <c r="P41" s="156"/>
      <c r="Q41" s="160">
        <v>45440</v>
      </c>
      <c r="R41" s="136">
        <v>274.3</v>
      </c>
      <c r="S41" s="161">
        <f t="shared" si="19"/>
        <v>-1.2243428159884686E-2</v>
      </c>
      <c r="T41" s="156"/>
      <c r="U41" s="160">
        <v>45440</v>
      </c>
      <c r="V41" s="136">
        <v>197.3</v>
      </c>
      <c r="W41" s="161">
        <f t="shared" si="20"/>
        <v>4.6129374337221724E-2</v>
      </c>
      <c r="X41" s="156"/>
      <c r="Y41" s="160">
        <v>45440</v>
      </c>
      <c r="Z41" s="136">
        <v>712.2</v>
      </c>
      <c r="AA41" s="161">
        <f t="shared" si="21"/>
        <v>1.0929737402413124E-2</v>
      </c>
      <c r="AB41" s="156"/>
      <c r="AC41" s="160">
        <v>45440</v>
      </c>
      <c r="AD41" s="136">
        <v>1389.9</v>
      </c>
      <c r="AE41" s="161">
        <f t="shared" si="22"/>
        <v>-1.5093537414965953E-2</v>
      </c>
      <c r="AF41" s="156"/>
      <c r="AG41" s="160">
        <v>45434</v>
      </c>
      <c r="AH41" s="136">
        <v>88.7</v>
      </c>
      <c r="AI41" s="161">
        <f t="shared" si="23"/>
        <v>-9.159964253797958E-3</v>
      </c>
      <c r="AJ41" s="156"/>
      <c r="AK41" s="160">
        <v>45440</v>
      </c>
      <c r="AL41" s="136">
        <v>1212</v>
      </c>
      <c r="AM41" s="161">
        <f t="shared" si="24"/>
        <v>-1.1015911872705019E-2</v>
      </c>
      <c r="AN41" s="176"/>
      <c r="AO41" s="160">
        <v>45440</v>
      </c>
      <c r="AP41" s="136">
        <v>235.2</v>
      </c>
      <c r="AQ41" s="161">
        <f t="shared" si="25"/>
        <v>-2.5279734769995947E-2</v>
      </c>
      <c r="AR41" s="176"/>
      <c r="AS41" s="160">
        <v>45440</v>
      </c>
      <c r="AT41" s="136">
        <v>174.9</v>
      </c>
      <c r="AU41" s="161">
        <f t="shared" si="26"/>
        <v>-3.4188034188033863E-3</v>
      </c>
      <c r="AV41" s="176"/>
      <c r="AW41" s="160">
        <v>45440</v>
      </c>
      <c r="AX41" s="136">
        <v>441.7</v>
      </c>
      <c r="AY41" s="161">
        <f t="shared" si="27"/>
        <v>1.9386106623586377E-2</v>
      </c>
      <c r="AZ41" s="176"/>
      <c r="BA41" s="160">
        <v>45440</v>
      </c>
      <c r="BB41" s="136">
        <v>318.39999999999998</v>
      </c>
      <c r="BC41" s="161">
        <f t="shared" si="28"/>
        <v>-2.2113022113022251E-2</v>
      </c>
      <c r="BD41" s="176"/>
      <c r="BE41" s="160">
        <v>45440</v>
      </c>
      <c r="BF41" s="136">
        <v>678.8</v>
      </c>
      <c r="BG41" s="161">
        <f t="shared" si="29"/>
        <v>-3.1392694063926946E-2</v>
      </c>
    </row>
    <row r="42" spans="1:59" ht="16.2" thickBot="1" x14ac:dyDescent="0.35">
      <c r="A42" s="151">
        <v>45441</v>
      </c>
      <c r="B42" s="91">
        <v>1790.5</v>
      </c>
      <c r="C42" s="152">
        <f t="shared" si="15"/>
        <v>-5.167240804533812E-3</v>
      </c>
      <c r="D42" s="164"/>
      <c r="E42" s="160">
        <v>45441</v>
      </c>
      <c r="F42" s="136">
        <v>734.1</v>
      </c>
      <c r="G42" s="161">
        <f t="shared" si="16"/>
        <v>-2.7810885975367499E-2</v>
      </c>
      <c r="H42" s="164"/>
      <c r="I42" s="160">
        <v>45441</v>
      </c>
      <c r="J42" s="136">
        <v>341</v>
      </c>
      <c r="K42" s="161">
        <f t="shared" si="17"/>
        <v>-1.1716461628587501E-3</v>
      </c>
      <c r="L42" s="164"/>
      <c r="M42" s="151">
        <v>45441</v>
      </c>
      <c r="N42" s="91">
        <v>594.1</v>
      </c>
      <c r="O42" s="152">
        <f t="shared" si="18"/>
        <v>1.2612919720470388E-2</v>
      </c>
      <c r="P42" s="156"/>
      <c r="Q42" s="160">
        <v>45441</v>
      </c>
      <c r="R42" s="136">
        <v>271.89999999999998</v>
      </c>
      <c r="S42" s="161">
        <f t="shared" si="19"/>
        <v>-8.7495442945681144E-3</v>
      </c>
      <c r="T42" s="156"/>
      <c r="U42" s="160">
        <v>45441</v>
      </c>
      <c r="V42" s="136">
        <v>196.5</v>
      </c>
      <c r="W42" s="161">
        <f t="shared" si="20"/>
        <v>-4.0547389761784658E-3</v>
      </c>
      <c r="X42" s="156"/>
      <c r="Y42" s="160">
        <v>45441</v>
      </c>
      <c r="Z42" s="136">
        <v>704.3</v>
      </c>
      <c r="AA42" s="161">
        <f t="shared" si="21"/>
        <v>-1.1092389778152332E-2</v>
      </c>
      <c r="AB42" s="156"/>
      <c r="AC42" s="160">
        <v>45441</v>
      </c>
      <c r="AD42" s="136">
        <v>1375.3</v>
      </c>
      <c r="AE42" s="161">
        <f t="shared" si="22"/>
        <v>-1.0504352831139029E-2</v>
      </c>
      <c r="AF42" s="156"/>
      <c r="AG42" s="160">
        <v>45435</v>
      </c>
      <c r="AH42" s="136">
        <v>86.46</v>
      </c>
      <c r="AI42" s="161">
        <f t="shared" si="23"/>
        <v>-2.5253664036076765E-2</v>
      </c>
      <c r="AJ42" s="156"/>
      <c r="AK42" s="160">
        <v>45441</v>
      </c>
      <c r="AL42" s="136">
        <v>1195.9000000000001</v>
      </c>
      <c r="AM42" s="161">
        <f t="shared" si="24"/>
        <v>-1.3283828382838208E-2</v>
      </c>
      <c r="AN42" s="176"/>
      <c r="AO42" s="160">
        <v>45441</v>
      </c>
      <c r="AP42" s="136">
        <v>231.5</v>
      </c>
      <c r="AQ42" s="161">
        <f t="shared" si="25"/>
        <v>-1.5731292517006754E-2</v>
      </c>
      <c r="AR42" s="176"/>
      <c r="AS42" s="160">
        <v>45441</v>
      </c>
      <c r="AT42" s="136">
        <v>174.3</v>
      </c>
      <c r="AU42" s="161">
        <f t="shared" si="26"/>
        <v>-3.4305317324184923E-3</v>
      </c>
      <c r="AV42" s="176"/>
      <c r="AW42" s="160">
        <v>45441</v>
      </c>
      <c r="AX42" s="136">
        <v>454.4</v>
      </c>
      <c r="AY42" s="161">
        <f t="shared" si="27"/>
        <v>2.8752546977586571E-2</v>
      </c>
      <c r="AZ42" s="176"/>
      <c r="BA42" s="160">
        <v>45441</v>
      </c>
      <c r="BB42" s="136">
        <v>324.10000000000002</v>
      </c>
      <c r="BC42" s="161">
        <f t="shared" si="28"/>
        <v>1.79020100502514E-2</v>
      </c>
      <c r="BD42" s="176"/>
      <c r="BE42" s="160">
        <v>45441</v>
      </c>
      <c r="BF42" s="136">
        <v>672</v>
      </c>
      <c r="BG42" s="161">
        <f t="shared" si="29"/>
        <v>-1.0017678255745366E-2</v>
      </c>
    </row>
    <row r="43" spans="1:59" ht="16.2" thickBot="1" x14ac:dyDescent="0.35">
      <c r="A43" s="151">
        <v>45442</v>
      </c>
      <c r="B43" s="91">
        <v>1762.7</v>
      </c>
      <c r="C43" s="152">
        <f t="shared" si="15"/>
        <v>-1.5526389276738316E-2</v>
      </c>
      <c r="D43" s="164"/>
      <c r="E43" s="160">
        <v>45442</v>
      </c>
      <c r="F43" s="136">
        <v>722.6</v>
      </c>
      <c r="G43" s="161">
        <f t="shared" si="16"/>
        <v>-1.5665440675657265E-2</v>
      </c>
      <c r="H43" s="164"/>
      <c r="I43" s="160">
        <v>45442</v>
      </c>
      <c r="J43" s="136">
        <v>343.8</v>
      </c>
      <c r="K43" s="161">
        <f t="shared" si="17"/>
        <v>8.2111436950146957E-3</v>
      </c>
      <c r="L43" s="164"/>
      <c r="M43" s="151">
        <v>45442</v>
      </c>
      <c r="N43" s="91">
        <v>573</v>
      </c>
      <c r="O43" s="152">
        <f t="shared" si="18"/>
        <v>-3.5515906413061814E-2</v>
      </c>
      <c r="P43" s="156"/>
      <c r="Q43" s="160">
        <v>45442</v>
      </c>
      <c r="R43" s="136">
        <v>266.7</v>
      </c>
      <c r="S43" s="161">
        <f t="shared" si="19"/>
        <v>-1.9124678190511179E-2</v>
      </c>
      <c r="T43" s="156"/>
      <c r="U43" s="160">
        <v>45442</v>
      </c>
      <c r="V43" s="136">
        <v>190</v>
      </c>
      <c r="W43" s="161">
        <f t="shared" si="20"/>
        <v>-3.3078880407124679E-2</v>
      </c>
      <c r="X43" s="156"/>
      <c r="Y43" s="160">
        <v>45442</v>
      </c>
      <c r="Z43" s="136">
        <v>698.3</v>
      </c>
      <c r="AA43" s="161">
        <f t="shared" si="21"/>
        <v>-8.5190969757205741E-3</v>
      </c>
      <c r="AB43" s="156"/>
      <c r="AC43" s="160">
        <v>45442</v>
      </c>
      <c r="AD43" s="136">
        <v>1350.5</v>
      </c>
      <c r="AE43" s="161">
        <f t="shared" si="22"/>
        <v>-1.803242928815528E-2</v>
      </c>
      <c r="AF43" s="156"/>
      <c r="AG43" s="160">
        <v>45436</v>
      </c>
      <c r="AH43" s="136">
        <v>86.52</v>
      </c>
      <c r="AI43" s="161">
        <f t="shared" si="23"/>
        <v>6.9396252602362104E-4</v>
      </c>
      <c r="AJ43" s="156"/>
      <c r="AK43" s="160">
        <v>45442</v>
      </c>
      <c r="AL43" s="136">
        <v>1166.3</v>
      </c>
      <c r="AM43" s="161">
        <f t="shared" si="24"/>
        <v>-2.4751233380717563E-2</v>
      </c>
      <c r="AN43" s="176"/>
      <c r="AO43" s="160">
        <v>45442</v>
      </c>
      <c r="AP43" s="136">
        <v>220.2</v>
      </c>
      <c r="AQ43" s="161">
        <f t="shared" si="25"/>
        <v>-4.881209503239746E-2</v>
      </c>
      <c r="AR43" s="176"/>
      <c r="AS43" s="160">
        <v>45442</v>
      </c>
      <c r="AT43" s="136">
        <v>164.2</v>
      </c>
      <c r="AU43" s="161">
        <f t="shared" si="26"/>
        <v>-5.794606999426289E-2</v>
      </c>
      <c r="AV43" s="176"/>
      <c r="AW43" s="160">
        <v>45442</v>
      </c>
      <c r="AX43" s="136">
        <v>455.5</v>
      </c>
      <c r="AY43" s="161">
        <f t="shared" si="27"/>
        <v>2.4207746478873741E-3</v>
      </c>
      <c r="AZ43" s="176"/>
      <c r="BA43" s="160">
        <v>45442</v>
      </c>
      <c r="BB43" s="136">
        <v>312.10000000000002</v>
      </c>
      <c r="BC43" s="161">
        <f t="shared" si="28"/>
        <v>-3.7025609379821044E-2</v>
      </c>
      <c r="BD43" s="176"/>
      <c r="BE43" s="160">
        <v>45442</v>
      </c>
      <c r="BF43" s="136">
        <v>670.5</v>
      </c>
      <c r="BG43" s="161">
        <f t="shared" si="29"/>
        <v>-2.232142857142857E-3</v>
      </c>
    </row>
    <row r="44" spans="1:59" ht="16.2" thickBot="1" x14ac:dyDescent="0.35">
      <c r="A44" s="151">
        <v>45443</v>
      </c>
      <c r="B44" s="91">
        <v>1778.3</v>
      </c>
      <c r="C44" s="152">
        <f t="shared" si="15"/>
        <v>8.8500595677085767E-3</v>
      </c>
      <c r="D44" s="164"/>
      <c r="E44" s="160">
        <v>45443</v>
      </c>
      <c r="F44" s="136">
        <v>718.5</v>
      </c>
      <c r="G44" s="161">
        <f t="shared" si="16"/>
        <v>-5.6739551619153375E-3</v>
      </c>
      <c r="H44" s="164"/>
      <c r="I44" s="160">
        <v>45443</v>
      </c>
      <c r="J44" s="136">
        <v>348.2</v>
      </c>
      <c r="K44" s="161">
        <f t="shared" si="17"/>
        <v>1.2798138452588648E-2</v>
      </c>
      <c r="L44" s="164"/>
      <c r="M44" s="151">
        <v>45443</v>
      </c>
      <c r="N44" s="91">
        <v>572.5</v>
      </c>
      <c r="O44" s="152">
        <f t="shared" si="18"/>
        <v>-8.7260034904013963E-4</v>
      </c>
      <c r="P44" s="156"/>
      <c r="Q44" s="160">
        <v>45443</v>
      </c>
      <c r="R44" s="136">
        <v>264.39999999999998</v>
      </c>
      <c r="S44" s="161">
        <f t="shared" si="19"/>
        <v>-8.6239220097488242E-3</v>
      </c>
      <c r="T44" s="156"/>
      <c r="U44" s="160">
        <v>45443</v>
      </c>
      <c r="V44" s="136">
        <v>191.7</v>
      </c>
      <c r="W44" s="161">
        <f t="shared" si="20"/>
        <v>8.947368421052572E-3</v>
      </c>
      <c r="X44" s="156"/>
      <c r="Y44" s="160">
        <v>45443</v>
      </c>
      <c r="Z44" s="136">
        <v>678.2</v>
      </c>
      <c r="AA44" s="161">
        <f t="shared" si="21"/>
        <v>-2.8784190176141932E-2</v>
      </c>
      <c r="AB44" s="156"/>
      <c r="AC44" s="160">
        <v>45443</v>
      </c>
      <c r="AD44" s="136">
        <v>1359.7</v>
      </c>
      <c r="AE44" s="161">
        <f t="shared" si="22"/>
        <v>6.8122917437986267E-3</v>
      </c>
      <c r="AF44" s="156"/>
      <c r="AG44" s="160">
        <v>45440</v>
      </c>
      <c r="AH44" s="136">
        <v>86.76</v>
      </c>
      <c r="AI44" s="161">
        <f t="shared" si="23"/>
        <v>2.7739251040222969E-3</v>
      </c>
      <c r="AJ44" s="156"/>
      <c r="AK44" s="160">
        <v>45443</v>
      </c>
      <c r="AL44" s="136">
        <v>1137.7</v>
      </c>
      <c r="AM44" s="161">
        <f t="shared" si="24"/>
        <v>-2.4521992626253888E-2</v>
      </c>
      <c r="AN44" s="176"/>
      <c r="AO44" s="160">
        <v>45443</v>
      </c>
      <c r="AP44" s="136">
        <v>224</v>
      </c>
      <c r="AQ44" s="161">
        <f t="shared" si="25"/>
        <v>1.7257039055404232E-2</v>
      </c>
      <c r="AR44" s="176"/>
      <c r="AS44" s="160">
        <v>45443</v>
      </c>
      <c r="AT44" s="136">
        <v>167.2</v>
      </c>
      <c r="AU44" s="161">
        <f t="shared" si="26"/>
        <v>1.8270401948842874E-2</v>
      </c>
      <c r="AV44" s="176"/>
      <c r="AW44" s="160">
        <v>45443</v>
      </c>
      <c r="AX44" s="136">
        <v>453</v>
      </c>
      <c r="AY44" s="161">
        <f t="shared" si="27"/>
        <v>-5.4884742041712408E-3</v>
      </c>
      <c r="AZ44" s="176"/>
      <c r="BA44" s="160">
        <v>45443</v>
      </c>
      <c r="BB44" s="136">
        <v>313.89999999999998</v>
      </c>
      <c r="BC44" s="161">
        <f t="shared" si="28"/>
        <v>5.7673822492789314E-3</v>
      </c>
      <c r="BD44" s="176"/>
      <c r="BE44" s="160">
        <v>45443</v>
      </c>
      <c r="BF44" s="136">
        <v>643.79999999999995</v>
      </c>
      <c r="BG44" s="161">
        <f t="shared" si="29"/>
        <v>-3.9821029082774115E-2</v>
      </c>
    </row>
    <row r="45" spans="1:59" ht="16.2" thickBot="1" x14ac:dyDescent="0.35">
      <c r="A45" s="151">
        <v>45357</v>
      </c>
      <c r="B45" s="91">
        <v>1775.3</v>
      </c>
      <c r="C45" s="152">
        <f t="shared" si="15"/>
        <v>-1.6870044424450318E-3</v>
      </c>
      <c r="D45" s="164"/>
      <c r="E45" s="160">
        <v>45446</v>
      </c>
      <c r="F45" s="136">
        <v>728.2</v>
      </c>
      <c r="G45" s="161">
        <f t="shared" si="16"/>
        <v>1.3500347947112102E-2</v>
      </c>
      <c r="H45" s="164"/>
      <c r="I45" s="160">
        <v>45446</v>
      </c>
      <c r="J45" s="136">
        <v>364</v>
      </c>
      <c r="K45" s="161">
        <f t="shared" si="17"/>
        <v>4.537622056289492E-2</v>
      </c>
      <c r="L45" s="164"/>
      <c r="M45" s="151">
        <v>45446</v>
      </c>
      <c r="N45" s="91">
        <v>577.4</v>
      </c>
      <c r="O45" s="152">
        <f t="shared" si="18"/>
        <v>8.558951965065462E-3</v>
      </c>
      <c r="P45" s="156"/>
      <c r="Q45" s="160">
        <v>45446</v>
      </c>
      <c r="R45" s="136">
        <v>284.10000000000002</v>
      </c>
      <c r="S45" s="161">
        <f t="shared" si="19"/>
        <v>7.4508320726172639E-2</v>
      </c>
      <c r="T45" s="156"/>
      <c r="U45" s="160">
        <v>45446</v>
      </c>
      <c r="V45" s="136">
        <v>192.6</v>
      </c>
      <c r="W45" s="161">
        <f t="shared" si="20"/>
        <v>4.6948356807512033E-3</v>
      </c>
      <c r="X45" s="156"/>
      <c r="Y45" s="160">
        <v>45446</v>
      </c>
      <c r="Z45" s="136">
        <v>671.8</v>
      </c>
      <c r="AA45" s="161">
        <f t="shared" si="21"/>
        <v>-9.4367443232086269E-3</v>
      </c>
      <c r="AB45" s="156"/>
      <c r="AC45" s="160">
        <v>45446</v>
      </c>
      <c r="AD45" s="136">
        <v>1406.3</v>
      </c>
      <c r="AE45" s="161">
        <f t="shared" si="22"/>
        <v>3.4272265941016331E-2</v>
      </c>
      <c r="AF45" s="156"/>
      <c r="AG45" s="160">
        <v>45441</v>
      </c>
      <c r="AH45" s="136">
        <v>84.78</v>
      </c>
      <c r="AI45" s="161">
        <f t="shared" si="23"/>
        <v>-2.2821576763485521E-2</v>
      </c>
      <c r="AJ45" s="156"/>
      <c r="AK45" s="160">
        <v>45446</v>
      </c>
      <c r="AL45" s="136">
        <v>1165.5</v>
      </c>
      <c r="AM45" s="161">
        <f t="shared" si="24"/>
        <v>2.4435264129383804E-2</v>
      </c>
      <c r="AN45" s="176"/>
      <c r="AO45" s="160">
        <v>45446</v>
      </c>
      <c r="AP45" s="136">
        <v>229.2</v>
      </c>
      <c r="AQ45" s="161">
        <f t="shared" si="25"/>
        <v>2.3214285714285663E-2</v>
      </c>
      <c r="AR45" s="176"/>
      <c r="AS45" s="160">
        <v>45446</v>
      </c>
      <c r="AT45" s="136">
        <v>174.3</v>
      </c>
      <c r="AU45" s="161">
        <f t="shared" si="26"/>
        <v>4.2464114832536023E-2</v>
      </c>
      <c r="AV45" s="176"/>
      <c r="AW45" s="160">
        <v>45446</v>
      </c>
      <c r="AX45" s="136">
        <v>457.9</v>
      </c>
      <c r="AY45" s="161">
        <f t="shared" si="27"/>
        <v>1.0816777041942555E-2</v>
      </c>
      <c r="AZ45" s="176"/>
      <c r="BA45" s="160">
        <v>45446</v>
      </c>
      <c r="BB45" s="136">
        <v>323.10000000000002</v>
      </c>
      <c r="BC45" s="161">
        <f t="shared" si="28"/>
        <v>2.9308697037273165E-2</v>
      </c>
      <c r="BD45" s="176"/>
      <c r="BE45" s="160">
        <v>45446</v>
      </c>
      <c r="BF45" s="136">
        <v>628.20000000000005</v>
      </c>
      <c r="BG45" s="161">
        <f t="shared" si="29"/>
        <v>-2.4231127679403403E-2</v>
      </c>
    </row>
    <row r="46" spans="1:59" ht="16.2" thickBot="1" x14ac:dyDescent="0.35">
      <c r="A46" s="151">
        <v>45388</v>
      </c>
      <c r="B46" s="91">
        <v>1668.3</v>
      </c>
      <c r="C46" s="152">
        <f t="shared" si="15"/>
        <v>-6.0271503407874724E-2</v>
      </c>
      <c r="D46" s="164"/>
      <c r="E46" s="160">
        <v>45447</v>
      </c>
      <c r="F46" s="136">
        <v>695.9</v>
      </c>
      <c r="G46" s="161">
        <f t="shared" si="16"/>
        <v>-4.4355946168635078E-2</v>
      </c>
      <c r="H46" s="164"/>
      <c r="I46" s="160">
        <v>45447</v>
      </c>
      <c r="J46" s="136">
        <v>308</v>
      </c>
      <c r="K46" s="161">
        <f t="shared" si="17"/>
        <v>-0.15384615384615385</v>
      </c>
      <c r="L46" s="164"/>
      <c r="M46" s="151">
        <v>45447</v>
      </c>
      <c r="N46" s="91">
        <v>523.29999999999995</v>
      </c>
      <c r="O46" s="152">
        <f t="shared" si="18"/>
        <v>-9.3695878074125438E-2</v>
      </c>
      <c r="P46" s="156"/>
      <c r="Q46" s="160">
        <v>45447</v>
      </c>
      <c r="R46" s="136">
        <v>236.3</v>
      </c>
      <c r="S46" s="161">
        <f t="shared" si="19"/>
        <v>-0.16825061598028865</v>
      </c>
      <c r="T46" s="156"/>
      <c r="U46" s="160">
        <v>45447</v>
      </c>
      <c r="V46" s="136">
        <v>172.8</v>
      </c>
      <c r="W46" s="161">
        <f t="shared" si="20"/>
        <v>-0.10280373831775692</v>
      </c>
      <c r="X46" s="156"/>
      <c r="Y46" s="160">
        <v>45447</v>
      </c>
      <c r="Z46" s="136">
        <v>668.6</v>
      </c>
      <c r="AA46" s="161">
        <f t="shared" si="21"/>
        <v>-4.7633224173860254E-3</v>
      </c>
      <c r="AB46" s="156"/>
      <c r="AC46" s="160">
        <v>45447</v>
      </c>
      <c r="AD46" s="136">
        <v>1359.3</v>
      </c>
      <c r="AE46" s="161">
        <f t="shared" si="22"/>
        <v>-3.3421033918794002E-2</v>
      </c>
      <c r="AF46" s="156"/>
      <c r="AG46" s="160">
        <v>45442</v>
      </c>
      <c r="AH46" s="136">
        <v>90.07</v>
      </c>
      <c r="AI46" s="161">
        <f t="shared" si="23"/>
        <v>6.2396791696154662E-2</v>
      </c>
      <c r="AJ46" s="156"/>
      <c r="AK46" s="160">
        <v>45447</v>
      </c>
      <c r="AL46" s="136">
        <v>1102.2</v>
      </c>
      <c r="AM46" s="161">
        <f t="shared" si="24"/>
        <v>-5.4311454311454274E-2</v>
      </c>
      <c r="AN46" s="176"/>
      <c r="AO46" s="160">
        <v>45447</v>
      </c>
      <c r="AP46" s="136">
        <v>213.8</v>
      </c>
      <c r="AQ46" s="161">
        <f t="shared" si="25"/>
        <v>-6.719022687609065E-2</v>
      </c>
      <c r="AR46" s="176"/>
      <c r="AS46" s="160">
        <v>45447</v>
      </c>
      <c r="AT46" s="136">
        <v>159</v>
      </c>
      <c r="AU46" s="161">
        <f t="shared" si="26"/>
        <v>-8.7779690189328796E-2</v>
      </c>
      <c r="AV46" s="176"/>
      <c r="AW46" s="160">
        <v>45447</v>
      </c>
      <c r="AX46" s="136">
        <v>411.6</v>
      </c>
      <c r="AY46" s="161">
        <f t="shared" si="27"/>
        <v>-0.10111378030137576</v>
      </c>
      <c r="AZ46" s="176"/>
      <c r="BA46" s="160">
        <v>45447</v>
      </c>
      <c r="BB46" s="136">
        <v>298.5</v>
      </c>
      <c r="BC46" s="161">
        <f t="shared" si="28"/>
        <v>-7.6137418755803224E-2</v>
      </c>
      <c r="BD46" s="176"/>
      <c r="BE46" s="160">
        <v>45447</v>
      </c>
      <c r="BF46" s="136">
        <v>591.29999999999995</v>
      </c>
      <c r="BG46" s="161">
        <f t="shared" si="29"/>
        <v>-5.8739255014326787E-2</v>
      </c>
    </row>
    <row r="47" spans="1:59" ht="16.2" thickBot="1" x14ac:dyDescent="0.35">
      <c r="A47" s="151">
        <v>45418</v>
      </c>
      <c r="B47" s="91">
        <v>1748.3</v>
      </c>
      <c r="C47" s="152">
        <f t="shared" si="15"/>
        <v>4.7953006054067014E-2</v>
      </c>
      <c r="D47" s="164"/>
      <c r="E47" s="160">
        <v>45448</v>
      </c>
      <c r="F47" s="136">
        <v>707.3</v>
      </c>
      <c r="G47" s="161">
        <f t="shared" si="16"/>
        <v>1.6381664032188499E-2</v>
      </c>
      <c r="H47" s="164"/>
      <c r="I47" s="160">
        <v>45448</v>
      </c>
      <c r="J47" s="136">
        <v>332.7</v>
      </c>
      <c r="K47" s="161">
        <f t="shared" si="17"/>
        <v>8.0194805194805152E-2</v>
      </c>
      <c r="L47" s="164"/>
      <c r="M47" s="151">
        <v>45448</v>
      </c>
      <c r="N47" s="91">
        <v>607.29999999999995</v>
      </c>
      <c r="O47" s="152">
        <f t="shared" si="18"/>
        <v>0.16051977832982994</v>
      </c>
      <c r="P47" s="156"/>
      <c r="Q47" s="160">
        <v>45448</v>
      </c>
      <c r="R47" s="136">
        <v>247.5</v>
      </c>
      <c r="S47" s="161">
        <f t="shared" si="19"/>
        <v>4.739737621667367E-2</v>
      </c>
      <c r="T47" s="156"/>
      <c r="U47" s="160">
        <v>45448</v>
      </c>
      <c r="V47" s="136">
        <v>181.8</v>
      </c>
      <c r="W47" s="161">
        <f t="shared" si="20"/>
        <v>5.2083333333333329E-2</v>
      </c>
      <c r="X47" s="156"/>
      <c r="Y47" s="160">
        <v>45448</v>
      </c>
      <c r="Z47" s="136">
        <v>707.2</v>
      </c>
      <c r="AA47" s="161">
        <f t="shared" si="21"/>
        <v>5.7732575530960249E-2</v>
      </c>
      <c r="AB47" s="156"/>
      <c r="AC47" s="160">
        <v>45448</v>
      </c>
      <c r="AD47" s="136">
        <v>1459.7</v>
      </c>
      <c r="AE47" s="161">
        <f t="shared" si="22"/>
        <v>7.3861546384168392E-2</v>
      </c>
      <c r="AF47" s="156"/>
      <c r="AG47" s="160">
        <v>45443</v>
      </c>
      <c r="AH47" s="136">
        <v>93.03</v>
      </c>
      <c r="AI47" s="161">
        <f t="shared" si="23"/>
        <v>3.2863328522260551E-2</v>
      </c>
      <c r="AJ47" s="156"/>
      <c r="AK47" s="160">
        <v>45448</v>
      </c>
      <c r="AL47" s="136">
        <v>1134.4000000000001</v>
      </c>
      <c r="AM47" s="161">
        <f t="shared" si="24"/>
        <v>2.921429867537656E-2</v>
      </c>
      <c r="AN47" s="176"/>
      <c r="AO47" s="160">
        <v>45448</v>
      </c>
      <c r="AP47" s="136">
        <v>225.9</v>
      </c>
      <c r="AQ47" s="161">
        <f t="shared" si="25"/>
        <v>5.6594948550046743E-2</v>
      </c>
      <c r="AR47" s="176"/>
      <c r="AS47" s="160">
        <v>45448</v>
      </c>
      <c r="AT47" s="136">
        <v>169.2</v>
      </c>
      <c r="AU47" s="161">
        <f t="shared" si="26"/>
        <v>6.4150943396226345E-2</v>
      </c>
      <c r="AV47" s="176"/>
      <c r="AW47" s="160">
        <v>45448</v>
      </c>
      <c r="AX47" s="136">
        <v>428.6</v>
      </c>
      <c r="AY47" s="161">
        <f t="shared" si="27"/>
        <v>4.1302235179786199E-2</v>
      </c>
      <c r="AZ47" s="176"/>
      <c r="BA47" s="160">
        <v>45448</v>
      </c>
      <c r="BB47" s="136">
        <v>314.39999999999998</v>
      </c>
      <c r="BC47" s="161">
        <f t="shared" si="28"/>
        <v>5.326633165829138E-2</v>
      </c>
      <c r="BD47" s="176"/>
      <c r="BE47" s="160">
        <v>45448</v>
      </c>
      <c r="BF47" s="136">
        <v>585</v>
      </c>
      <c r="BG47" s="161">
        <f t="shared" si="29"/>
        <v>-1.0654490106544824E-2</v>
      </c>
    </row>
    <row r="48" spans="1:59" ht="16.2" thickBot="1" x14ac:dyDescent="0.35">
      <c r="A48" s="151">
        <v>45449</v>
      </c>
      <c r="B48" s="91">
        <v>1791.1</v>
      </c>
      <c r="C48" s="152">
        <f t="shared" si="15"/>
        <v>2.4480924326488563E-2</v>
      </c>
      <c r="D48" s="164"/>
      <c r="E48" s="160">
        <v>45449</v>
      </c>
      <c r="F48" s="136">
        <v>717.7</v>
      </c>
      <c r="G48" s="161">
        <f t="shared" si="16"/>
        <v>1.470380319524967E-2</v>
      </c>
      <c r="H48" s="164"/>
      <c r="I48" s="160">
        <v>45449</v>
      </c>
      <c r="J48" s="136">
        <v>339.4</v>
      </c>
      <c r="K48" s="161">
        <f t="shared" si="17"/>
        <v>2.0138262699128311E-2</v>
      </c>
      <c r="L48" s="164"/>
      <c r="M48" s="151">
        <v>45449</v>
      </c>
      <c r="N48" s="91">
        <v>640.20000000000005</v>
      </c>
      <c r="O48" s="152">
        <f t="shared" si="18"/>
        <v>5.4174213732916338E-2</v>
      </c>
      <c r="P48" s="156"/>
      <c r="Q48" s="160">
        <v>45449</v>
      </c>
      <c r="R48" s="136">
        <v>252.3</v>
      </c>
      <c r="S48" s="161">
        <f t="shared" si="19"/>
        <v>1.9393939393939439E-2</v>
      </c>
      <c r="T48" s="156"/>
      <c r="U48" s="160">
        <v>45449</v>
      </c>
      <c r="V48" s="136">
        <v>181.4</v>
      </c>
      <c r="W48" s="161">
        <f t="shared" si="20"/>
        <v>-2.2002200220022313E-3</v>
      </c>
      <c r="X48" s="156"/>
      <c r="Y48" s="160">
        <v>45449</v>
      </c>
      <c r="Z48" s="136">
        <v>716.8</v>
      </c>
      <c r="AA48" s="161">
        <f t="shared" si="21"/>
        <v>1.3574660633484033E-2</v>
      </c>
      <c r="AB48" s="156"/>
      <c r="AC48" s="160">
        <v>45449</v>
      </c>
      <c r="AD48" s="136">
        <v>1449.6</v>
      </c>
      <c r="AE48" s="161">
        <f t="shared" si="22"/>
        <v>-6.9192299787628527E-3</v>
      </c>
      <c r="AF48" s="156"/>
      <c r="AG48" s="160">
        <v>45446</v>
      </c>
      <c r="AH48" s="136">
        <v>92.24</v>
      </c>
      <c r="AI48" s="161">
        <f t="shared" si="23"/>
        <v>-8.4918843383855348E-3</v>
      </c>
      <c r="AJ48" s="156"/>
      <c r="AK48" s="160">
        <v>45449</v>
      </c>
      <c r="AL48" s="136">
        <v>1141.0999999999999</v>
      </c>
      <c r="AM48" s="161">
        <f t="shared" si="24"/>
        <v>5.9062059238362283E-3</v>
      </c>
      <c r="AN48" s="176"/>
      <c r="AO48" s="160">
        <v>45449</v>
      </c>
      <c r="AP48" s="136">
        <v>218.1</v>
      </c>
      <c r="AQ48" s="161">
        <f t="shared" si="25"/>
        <v>-3.4528552456839362E-2</v>
      </c>
      <c r="AR48" s="176"/>
      <c r="AS48" s="160">
        <v>45449</v>
      </c>
      <c r="AT48" s="136">
        <v>172.1</v>
      </c>
      <c r="AU48" s="161">
        <f t="shared" si="26"/>
        <v>1.7139479905437387E-2</v>
      </c>
      <c r="AV48" s="176"/>
      <c r="AW48" s="160">
        <v>45449</v>
      </c>
      <c r="AX48" s="136">
        <v>442.9</v>
      </c>
      <c r="AY48" s="161">
        <f t="shared" si="27"/>
        <v>3.3364442370508528E-2</v>
      </c>
      <c r="AZ48" s="176"/>
      <c r="BA48" s="160">
        <v>45449</v>
      </c>
      <c r="BB48" s="136">
        <v>330</v>
      </c>
      <c r="BC48" s="161">
        <f t="shared" si="28"/>
        <v>4.9618320610687099E-2</v>
      </c>
      <c r="BD48" s="176"/>
      <c r="BE48" s="160">
        <v>45449</v>
      </c>
      <c r="BF48" s="136">
        <v>614.29999999999995</v>
      </c>
      <c r="BG48" s="161">
        <f t="shared" si="29"/>
        <v>5.0085470085470006E-2</v>
      </c>
    </row>
    <row r="49" spans="1:59" ht="16.2" thickBot="1" x14ac:dyDescent="0.35">
      <c r="A49" s="151">
        <v>45479</v>
      </c>
      <c r="B49" s="91">
        <v>1812.8</v>
      </c>
      <c r="C49" s="152">
        <f t="shared" si="15"/>
        <v>1.2115459773323681E-2</v>
      </c>
      <c r="D49" s="164"/>
      <c r="E49" s="160">
        <v>45450</v>
      </c>
      <c r="F49" s="136">
        <v>730.7</v>
      </c>
      <c r="G49" s="161">
        <f t="shared" si="16"/>
        <v>1.811341786261669E-2</v>
      </c>
      <c r="H49" s="164"/>
      <c r="I49" s="160">
        <v>45450</v>
      </c>
      <c r="J49" s="136">
        <v>347.2</v>
      </c>
      <c r="K49" s="161">
        <f t="shared" si="17"/>
        <v>2.2981732469063088E-2</v>
      </c>
      <c r="L49" s="164"/>
      <c r="M49" s="151">
        <v>45450</v>
      </c>
      <c r="N49" s="91">
        <v>647</v>
      </c>
      <c r="O49" s="152">
        <f t="shared" si="18"/>
        <v>1.0621680724773437E-2</v>
      </c>
      <c r="P49" s="156"/>
      <c r="Q49" s="160">
        <v>45450</v>
      </c>
      <c r="R49" s="136">
        <v>260.39999999999998</v>
      </c>
      <c r="S49" s="161">
        <f t="shared" si="19"/>
        <v>3.2104637336504024E-2</v>
      </c>
      <c r="T49" s="156"/>
      <c r="U49" s="160">
        <v>45450</v>
      </c>
      <c r="V49" s="136">
        <v>183.3</v>
      </c>
      <c r="W49" s="161">
        <f t="shared" si="20"/>
        <v>1.0474090407938289E-2</v>
      </c>
      <c r="X49" s="156"/>
      <c r="Y49" s="160">
        <v>45450</v>
      </c>
      <c r="Z49" s="136">
        <v>725.1</v>
      </c>
      <c r="AA49" s="161">
        <f t="shared" si="21"/>
        <v>1.1579241071428667E-2</v>
      </c>
      <c r="AB49" s="156"/>
      <c r="AC49" s="160">
        <v>45450</v>
      </c>
      <c r="AD49" s="136">
        <v>1451.5</v>
      </c>
      <c r="AE49" s="161">
        <f t="shared" si="22"/>
        <v>1.3107064017660673E-3</v>
      </c>
      <c r="AF49" s="156"/>
      <c r="AG49" s="160">
        <v>45447</v>
      </c>
      <c r="AH49" s="136">
        <v>89.23</v>
      </c>
      <c r="AI49" s="161">
        <f t="shared" si="23"/>
        <v>-3.2632263660017251E-2</v>
      </c>
      <c r="AJ49" s="156"/>
      <c r="AK49" s="160">
        <v>45450</v>
      </c>
      <c r="AL49" s="136">
        <v>1161.3</v>
      </c>
      <c r="AM49" s="161">
        <f t="shared" si="24"/>
        <v>1.7702217158881824E-2</v>
      </c>
      <c r="AN49" s="176"/>
      <c r="AO49" s="160">
        <v>45450</v>
      </c>
      <c r="AP49" s="136">
        <v>220.8</v>
      </c>
      <c r="AQ49" s="161">
        <f t="shared" si="25"/>
        <v>1.2379642365887285E-2</v>
      </c>
      <c r="AR49" s="176"/>
      <c r="AS49" s="160">
        <v>45450</v>
      </c>
      <c r="AT49" s="136">
        <v>178.9</v>
      </c>
      <c r="AU49" s="161">
        <f t="shared" si="26"/>
        <v>3.9511911679256315E-2</v>
      </c>
      <c r="AV49" s="176"/>
      <c r="AW49" s="160">
        <v>45450</v>
      </c>
      <c r="AX49" s="136">
        <v>458.7</v>
      </c>
      <c r="AY49" s="161">
        <f t="shared" si="27"/>
        <v>3.5673967035448208E-2</v>
      </c>
      <c r="AZ49" s="176"/>
      <c r="BA49" s="160">
        <v>45450</v>
      </c>
      <c r="BB49" s="136">
        <v>336.7</v>
      </c>
      <c r="BC49" s="161">
        <f t="shared" si="28"/>
        <v>2.0303030303030267E-2</v>
      </c>
      <c r="BD49" s="176"/>
      <c r="BE49" s="160">
        <v>45450</v>
      </c>
      <c r="BF49" s="136">
        <v>631.20000000000005</v>
      </c>
      <c r="BG49" s="161">
        <f t="shared" si="29"/>
        <v>2.7510988116555578E-2</v>
      </c>
    </row>
    <row r="50" spans="1:59" ht="16.2" thickBot="1" x14ac:dyDescent="0.35">
      <c r="A50" s="151">
        <v>45571</v>
      </c>
      <c r="B50" s="91">
        <v>1859</v>
      </c>
      <c r="C50" s="152">
        <f t="shared" si="15"/>
        <v>2.548543689320391E-2</v>
      </c>
      <c r="D50" s="164"/>
      <c r="E50" s="160">
        <v>45453</v>
      </c>
      <c r="F50" s="136">
        <v>735.7</v>
      </c>
      <c r="G50" s="161">
        <f t="shared" si="16"/>
        <v>6.8427535240180642E-3</v>
      </c>
      <c r="H50" s="164"/>
      <c r="I50" s="160">
        <v>45453</v>
      </c>
      <c r="J50" s="136">
        <v>348.2</v>
      </c>
      <c r="K50" s="161">
        <f t="shared" si="17"/>
        <v>2.8801843317972351E-3</v>
      </c>
      <c r="L50" s="164"/>
      <c r="M50" s="151">
        <v>45453</v>
      </c>
      <c r="N50" s="91">
        <v>638.1</v>
      </c>
      <c r="O50" s="152">
        <f t="shared" si="18"/>
        <v>-1.3755795981452825E-2</v>
      </c>
      <c r="P50" s="156"/>
      <c r="Q50" s="160">
        <v>45453</v>
      </c>
      <c r="R50" s="136">
        <v>259.2</v>
      </c>
      <c r="S50" s="161">
        <f t="shared" si="19"/>
        <v>-4.6082949308755327E-3</v>
      </c>
      <c r="T50" s="156"/>
      <c r="U50" s="160">
        <v>45453</v>
      </c>
      <c r="V50" s="136">
        <v>183.2</v>
      </c>
      <c r="W50" s="161">
        <f t="shared" si="20"/>
        <v>-5.4555373704322273E-4</v>
      </c>
      <c r="X50" s="156"/>
      <c r="Y50" s="160">
        <v>45453</v>
      </c>
      <c r="Z50" s="136">
        <v>737.6</v>
      </c>
      <c r="AA50" s="161">
        <f t="shared" si="21"/>
        <v>1.7239001517032133E-2</v>
      </c>
      <c r="AB50" s="156"/>
      <c r="AC50" s="160">
        <v>45453</v>
      </c>
      <c r="AD50" s="136">
        <v>1461.2</v>
      </c>
      <c r="AE50" s="161">
        <f t="shared" si="22"/>
        <v>6.682741991043779E-3</v>
      </c>
      <c r="AF50" s="156"/>
      <c r="AG50" s="160">
        <v>45448</v>
      </c>
      <c r="AH50" s="136">
        <v>89.52</v>
      </c>
      <c r="AI50" s="161">
        <f t="shared" si="23"/>
        <v>3.2500280174828202E-3</v>
      </c>
      <c r="AJ50" s="156"/>
      <c r="AK50" s="160">
        <v>45453</v>
      </c>
      <c r="AL50" s="136">
        <v>1205</v>
      </c>
      <c r="AM50" s="161">
        <f t="shared" si="24"/>
        <v>3.7630241970205841E-2</v>
      </c>
      <c r="AN50" s="176"/>
      <c r="AO50" s="160">
        <v>45453</v>
      </c>
      <c r="AP50" s="136">
        <v>227.9</v>
      </c>
      <c r="AQ50" s="161">
        <f t="shared" si="25"/>
        <v>3.2155797101449245E-2</v>
      </c>
      <c r="AR50" s="176"/>
      <c r="AS50" s="160">
        <v>45453</v>
      </c>
      <c r="AT50" s="136">
        <v>180.3</v>
      </c>
      <c r="AU50" s="161">
        <f t="shared" si="26"/>
        <v>7.8256008943544189E-3</v>
      </c>
      <c r="AV50" s="176"/>
      <c r="AW50" s="160">
        <v>45453</v>
      </c>
      <c r="AX50" s="136">
        <v>460.4</v>
      </c>
      <c r="AY50" s="161">
        <f t="shared" si="27"/>
        <v>3.7061260082842571E-3</v>
      </c>
      <c r="AZ50" s="176"/>
      <c r="BA50" s="160">
        <v>45453</v>
      </c>
      <c r="BB50" s="136">
        <v>338.7</v>
      </c>
      <c r="BC50" s="161">
        <f t="shared" si="28"/>
        <v>5.9400059400059402E-3</v>
      </c>
      <c r="BD50" s="176"/>
      <c r="BE50" s="160">
        <v>45453</v>
      </c>
      <c r="BF50" s="136">
        <v>643.5</v>
      </c>
      <c r="BG50" s="161">
        <f t="shared" si="29"/>
        <v>1.9486692015209053E-2</v>
      </c>
    </row>
    <row r="51" spans="1:59" ht="16.2" thickBot="1" x14ac:dyDescent="0.35">
      <c r="A51" s="151">
        <v>45602</v>
      </c>
      <c r="B51" s="91">
        <v>1878.8</v>
      </c>
      <c r="C51" s="152">
        <f t="shared" si="15"/>
        <v>1.0650887573964473E-2</v>
      </c>
      <c r="D51" s="164"/>
      <c r="E51" s="160">
        <v>45454</v>
      </c>
      <c r="F51" s="136">
        <v>788.9</v>
      </c>
      <c r="G51" s="161">
        <f t="shared" si="16"/>
        <v>7.2312083729781068E-2</v>
      </c>
      <c r="H51" s="164"/>
      <c r="I51" s="160">
        <v>45454</v>
      </c>
      <c r="J51" s="136">
        <v>348</v>
      </c>
      <c r="K51" s="161">
        <f t="shared" si="17"/>
        <v>-5.7438253877078874E-4</v>
      </c>
      <c r="L51" s="164"/>
      <c r="M51" s="151">
        <v>45454</v>
      </c>
      <c r="N51" s="91">
        <v>629.29999999999995</v>
      </c>
      <c r="O51" s="152">
        <f t="shared" si="18"/>
        <v>-1.3790941858642953E-2</v>
      </c>
      <c r="P51" s="156"/>
      <c r="Q51" s="160">
        <v>45454</v>
      </c>
      <c r="R51" s="136">
        <v>273.60000000000002</v>
      </c>
      <c r="S51" s="161">
        <f t="shared" si="19"/>
        <v>5.5555555555555691E-2</v>
      </c>
      <c r="T51" s="156"/>
      <c r="U51" s="160">
        <v>45454</v>
      </c>
      <c r="V51" s="136">
        <v>181.8</v>
      </c>
      <c r="W51" s="161">
        <f t="shared" si="20"/>
        <v>-7.6419213973797891E-3</v>
      </c>
      <c r="X51" s="156"/>
      <c r="Y51" s="160">
        <v>45454</v>
      </c>
      <c r="Z51" s="136">
        <v>744</v>
      </c>
      <c r="AA51" s="161">
        <f t="shared" si="21"/>
        <v>8.6767895878524636E-3</v>
      </c>
      <c r="AB51" s="156"/>
      <c r="AC51" s="160">
        <v>45454</v>
      </c>
      <c r="AD51" s="136">
        <v>1460.8</v>
      </c>
      <c r="AE51" s="161">
        <f t="shared" si="22"/>
        <v>-2.7374760470852102E-4</v>
      </c>
      <c r="AF51" s="156"/>
      <c r="AG51" s="160">
        <v>45449</v>
      </c>
      <c r="AH51" s="136">
        <v>89.05</v>
      </c>
      <c r="AI51" s="161">
        <f t="shared" si="23"/>
        <v>-5.2502234137622754E-3</v>
      </c>
      <c r="AJ51" s="156"/>
      <c r="AK51" s="160">
        <v>45454</v>
      </c>
      <c r="AL51" s="136">
        <v>1221.4000000000001</v>
      </c>
      <c r="AM51" s="161">
        <f t="shared" si="24"/>
        <v>1.3609958506224143E-2</v>
      </c>
      <c r="AN51" s="176"/>
      <c r="AO51" s="160">
        <v>45454</v>
      </c>
      <c r="AP51" s="136">
        <v>225.5</v>
      </c>
      <c r="AQ51" s="161">
        <f t="shared" si="25"/>
        <v>-1.053093462044759E-2</v>
      </c>
      <c r="AR51" s="176"/>
      <c r="AS51" s="160">
        <v>45454</v>
      </c>
      <c r="AT51" s="136">
        <v>181.3</v>
      </c>
      <c r="AU51" s="161">
        <f t="shared" si="26"/>
        <v>5.5463117027176921E-3</v>
      </c>
      <c r="AV51" s="176"/>
      <c r="AW51" s="160">
        <v>45454</v>
      </c>
      <c r="AX51" s="136">
        <v>468.9</v>
      </c>
      <c r="AY51" s="161">
        <f t="shared" si="27"/>
        <v>1.8462206776715902E-2</v>
      </c>
      <c r="AZ51" s="176"/>
      <c r="BA51" s="160">
        <v>45454</v>
      </c>
      <c r="BB51" s="136">
        <v>341</v>
      </c>
      <c r="BC51" s="161">
        <f t="shared" si="28"/>
        <v>6.7906702096250703E-3</v>
      </c>
      <c r="BD51" s="176"/>
      <c r="BE51" s="160">
        <v>45454</v>
      </c>
      <c r="BF51" s="136">
        <v>642.70000000000005</v>
      </c>
      <c r="BG51" s="161">
        <f t="shared" si="29"/>
        <v>-1.2432012432011725E-3</v>
      </c>
    </row>
    <row r="52" spans="1:59" ht="16.2" thickBot="1" x14ac:dyDescent="0.35">
      <c r="A52" s="151">
        <v>45632</v>
      </c>
      <c r="B52" s="91">
        <v>1897</v>
      </c>
      <c r="C52" s="152">
        <f t="shared" si="15"/>
        <v>9.6870342771982355E-3</v>
      </c>
      <c r="D52" s="164"/>
      <c r="E52" s="160">
        <v>45455</v>
      </c>
      <c r="F52" s="136">
        <v>777.3</v>
      </c>
      <c r="G52" s="161">
        <f t="shared" si="16"/>
        <v>-1.4704018253264067E-2</v>
      </c>
      <c r="H52" s="164"/>
      <c r="I52" s="160">
        <v>45455</v>
      </c>
      <c r="J52" s="136">
        <v>342.2</v>
      </c>
      <c r="K52" s="161">
        <f t="shared" si="17"/>
        <v>-1.6666666666666698E-2</v>
      </c>
      <c r="L52" s="164"/>
      <c r="M52" s="151">
        <v>45455</v>
      </c>
      <c r="N52" s="91">
        <v>629.29999999999995</v>
      </c>
      <c r="O52" s="152">
        <f t="shared" si="18"/>
        <v>0</v>
      </c>
      <c r="P52" s="156"/>
      <c r="Q52" s="160">
        <v>45455</v>
      </c>
      <c r="R52" s="136">
        <v>275.5</v>
      </c>
      <c r="S52" s="161">
        <f t="shared" si="19"/>
        <v>6.9444444444443608E-3</v>
      </c>
      <c r="T52" s="156"/>
      <c r="U52" s="160">
        <v>45455</v>
      </c>
      <c r="V52" s="136">
        <v>181.7</v>
      </c>
      <c r="W52" s="161">
        <f t="shared" si="20"/>
        <v>-5.5005500550067514E-4</v>
      </c>
      <c r="X52" s="156"/>
      <c r="Y52" s="160">
        <v>45455</v>
      </c>
      <c r="Z52" s="136">
        <v>743.9</v>
      </c>
      <c r="AA52" s="161">
        <f t="shared" si="21"/>
        <v>-1.3440860215056821E-4</v>
      </c>
      <c r="AB52" s="156"/>
      <c r="AC52" s="160">
        <v>45455</v>
      </c>
      <c r="AD52" s="136">
        <v>1447.3</v>
      </c>
      <c r="AE52" s="161">
        <f t="shared" si="22"/>
        <v>-9.2415115005476459E-3</v>
      </c>
      <c r="AF52" s="156"/>
      <c r="AG52" s="160">
        <v>45450</v>
      </c>
      <c r="AH52" s="136">
        <v>88.12</v>
      </c>
      <c r="AI52" s="161">
        <f t="shared" si="23"/>
        <v>-1.044357102751255E-2</v>
      </c>
      <c r="AJ52" s="156"/>
      <c r="AK52" s="160">
        <v>45455</v>
      </c>
      <c r="AL52" s="136">
        <v>1205.3</v>
      </c>
      <c r="AM52" s="161">
        <f t="shared" si="24"/>
        <v>-1.3181594891108674E-2</v>
      </c>
      <c r="AN52" s="176"/>
      <c r="AO52" s="160">
        <v>45455</v>
      </c>
      <c r="AP52" s="136">
        <v>228.8</v>
      </c>
      <c r="AQ52" s="161">
        <f t="shared" si="25"/>
        <v>1.4634146341463466E-2</v>
      </c>
      <c r="AR52" s="176"/>
      <c r="AS52" s="160">
        <v>45455</v>
      </c>
      <c r="AT52" s="136">
        <v>182.2</v>
      </c>
      <c r="AU52" s="161">
        <f t="shared" si="26"/>
        <v>4.9641478212905524E-3</v>
      </c>
      <c r="AV52" s="176"/>
      <c r="AW52" s="160">
        <v>45455</v>
      </c>
      <c r="AX52" s="136">
        <v>470.9</v>
      </c>
      <c r="AY52" s="161">
        <f t="shared" si="27"/>
        <v>4.2653017701002344E-3</v>
      </c>
      <c r="AZ52" s="176"/>
      <c r="BA52" s="160">
        <v>45455</v>
      </c>
      <c r="BB52" s="136">
        <v>352.3</v>
      </c>
      <c r="BC52" s="161">
        <f t="shared" si="28"/>
        <v>3.3137829912023492E-2</v>
      </c>
      <c r="BD52" s="176"/>
      <c r="BE52" s="160">
        <v>45455</v>
      </c>
      <c r="BF52" s="136">
        <v>645.6</v>
      </c>
      <c r="BG52" s="161">
        <f t="shared" si="29"/>
        <v>4.5122140967791772E-3</v>
      </c>
    </row>
    <row r="53" spans="1:59" ht="16.2" thickBot="1" x14ac:dyDescent="0.35">
      <c r="A53" s="151">
        <v>45456</v>
      </c>
      <c r="B53" s="91">
        <v>1877</v>
      </c>
      <c r="C53" s="152">
        <f t="shared" si="15"/>
        <v>-1.0542962572482868E-2</v>
      </c>
      <c r="D53" s="164"/>
      <c r="E53" s="160">
        <v>45456</v>
      </c>
      <c r="F53" s="136">
        <v>800.9</v>
      </c>
      <c r="G53" s="161">
        <f t="shared" si="16"/>
        <v>3.0361507783352663E-2</v>
      </c>
      <c r="H53" s="164"/>
      <c r="I53" s="160">
        <v>45456</v>
      </c>
      <c r="J53" s="136">
        <v>339.5</v>
      </c>
      <c r="K53" s="161">
        <f t="shared" si="17"/>
        <v>-7.8901227352425156E-3</v>
      </c>
      <c r="L53" s="164"/>
      <c r="M53" s="151">
        <v>45456</v>
      </c>
      <c r="N53" s="91">
        <v>755.1</v>
      </c>
      <c r="O53" s="152">
        <f t="shared" si="18"/>
        <v>0.19990465596694754</v>
      </c>
      <c r="P53" s="156"/>
      <c r="Q53" s="160">
        <v>45456</v>
      </c>
      <c r="R53" s="136">
        <v>276.60000000000002</v>
      </c>
      <c r="S53" s="161">
        <f t="shared" si="19"/>
        <v>3.9927404718694114E-3</v>
      </c>
      <c r="T53" s="156"/>
      <c r="U53" s="160">
        <v>45456</v>
      </c>
      <c r="V53" s="136">
        <v>188.2</v>
      </c>
      <c r="W53" s="161">
        <f t="shared" si="20"/>
        <v>3.5773252614199232E-2</v>
      </c>
      <c r="X53" s="156"/>
      <c r="Y53" s="160">
        <v>45456</v>
      </c>
      <c r="Z53" s="136">
        <v>752.3</v>
      </c>
      <c r="AA53" s="161">
        <f t="shared" si="21"/>
        <v>1.1291840301115711E-2</v>
      </c>
      <c r="AB53" s="156"/>
      <c r="AC53" s="160">
        <v>45456</v>
      </c>
      <c r="AD53" s="136">
        <v>1482.7</v>
      </c>
      <c r="AE53" s="161">
        <f t="shared" si="22"/>
        <v>2.4459338077800104E-2</v>
      </c>
      <c r="AF53" s="156"/>
      <c r="AG53" s="160">
        <v>45453</v>
      </c>
      <c r="AH53" s="136">
        <v>88.28</v>
      </c>
      <c r="AI53" s="161">
        <f t="shared" si="23"/>
        <v>1.8157058556513457E-3</v>
      </c>
      <c r="AJ53" s="156"/>
      <c r="AK53" s="160">
        <v>45456</v>
      </c>
      <c r="AL53" s="136">
        <v>1227.3</v>
      </c>
      <c r="AM53" s="161">
        <f t="shared" si="24"/>
        <v>1.8252717165850828E-2</v>
      </c>
      <c r="AN53" s="176"/>
      <c r="AO53" s="160">
        <v>45456</v>
      </c>
      <c r="AP53" s="136">
        <v>237.1</v>
      </c>
      <c r="AQ53" s="161">
        <f t="shared" si="25"/>
        <v>3.62762237762237E-2</v>
      </c>
      <c r="AR53" s="176"/>
      <c r="AS53" s="160">
        <v>45456</v>
      </c>
      <c r="AT53" s="136">
        <v>182.6</v>
      </c>
      <c r="AU53" s="161">
        <f t="shared" si="26"/>
        <v>2.1953896816685275E-3</v>
      </c>
      <c r="AV53" s="176"/>
      <c r="AW53" s="160">
        <v>45456</v>
      </c>
      <c r="AX53" s="136">
        <v>459.3</v>
      </c>
      <c r="AY53" s="161">
        <f t="shared" si="27"/>
        <v>-2.4633680186876124E-2</v>
      </c>
      <c r="AZ53" s="176"/>
      <c r="BA53" s="160">
        <v>45456</v>
      </c>
      <c r="BB53" s="136">
        <v>349.1</v>
      </c>
      <c r="BC53" s="161">
        <f t="shared" si="28"/>
        <v>-9.0831677547544374E-3</v>
      </c>
      <c r="BD53" s="176"/>
      <c r="BE53" s="160">
        <v>45456</v>
      </c>
      <c r="BF53" s="136">
        <v>655.9</v>
      </c>
      <c r="BG53" s="161">
        <f t="shared" si="29"/>
        <v>1.5954151177199432E-2</v>
      </c>
    </row>
    <row r="54" spans="1:59" ht="16.2" thickBot="1" x14ac:dyDescent="0.35">
      <c r="A54" s="151">
        <v>45457</v>
      </c>
      <c r="B54" s="91">
        <v>1868.4</v>
      </c>
      <c r="C54" s="152">
        <f t="shared" si="15"/>
        <v>-4.5817794352689982E-3</v>
      </c>
      <c r="D54" s="164"/>
      <c r="E54" s="160">
        <v>45457</v>
      </c>
      <c r="F54" s="136">
        <v>803</v>
      </c>
      <c r="G54" s="161">
        <f t="shared" si="16"/>
        <v>2.6220501935323047E-3</v>
      </c>
      <c r="H54" s="164"/>
      <c r="I54" s="160">
        <v>45457</v>
      </c>
      <c r="J54" s="136">
        <v>340.8</v>
      </c>
      <c r="K54" s="161">
        <f t="shared" si="17"/>
        <v>3.8291605301914917E-3</v>
      </c>
      <c r="L54" s="164"/>
      <c r="M54" s="151">
        <v>45457</v>
      </c>
      <c r="N54" s="91">
        <v>770.6</v>
      </c>
      <c r="O54" s="152">
        <f t="shared" si="18"/>
        <v>2.0527082505628392E-2</v>
      </c>
      <c r="P54" s="156"/>
      <c r="Q54" s="160">
        <v>45457</v>
      </c>
      <c r="R54" s="136">
        <v>275.39999999999998</v>
      </c>
      <c r="S54" s="161">
        <f t="shared" si="19"/>
        <v>-4.3383947939264113E-3</v>
      </c>
      <c r="T54" s="156"/>
      <c r="U54" s="160">
        <v>45457</v>
      </c>
      <c r="V54" s="136">
        <v>190.9</v>
      </c>
      <c r="W54" s="161">
        <f t="shared" si="20"/>
        <v>1.4346439957492121E-2</v>
      </c>
      <c r="X54" s="156"/>
      <c r="Y54" s="160">
        <v>45457</v>
      </c>
      <c r="Z54" s="136">
        <v>752.2</v>
      </c>
      <c r="AA54" s="161">
        <f t="shared" si="21"/>
        <v>-1.3292569453663306E-4</v>
      </c>
      <c r="AB54" s="156"/>
      <c r="AC54" s="160">
        <v>45457</v>
      </c>
      <c r="AD54" s="136">
        <v>1498.5</v>
      </c>
      <c r="AE54" s="161">
        <f t="shared" si="22"/>
        <v>1.0656235246509715E-2</v>
      </c>
      <c r="AF54" s="156"/>
      <c r="AG54" s="160">
        <v>45454</v>
      </c>
      <c r="AH54" s="136">
        <v>88.54</v>
      </c>
      <c r="AI54" s="161">
        <f t="shared" si="23"/>
        <v>2.9451744449479509E-3</v>
      </c>
      <c r="AJ54" s="156"/>
      <c r="AK54" s="160">
        <v>45457</v>
      </c>
      <c r="AL54" s="136">
        <v>1245.4000000000001</v>
      </c>
      <c r="AM54" s="161">
        <f t="shared" si="24"/>
        <v>1.474782041880562E-2</v>
      </c>
      <c r="AN54" s="176"/>
      <c r="AO54" s="160">
        <v>45457</v>
      </c>
      <c r="AP54" s="136">
        <v>236.1</v>
      </c>
      <c r="AQ54" s="161">
        <f t="shared" si="25"/>
        <v>-4.2176296921130323E-3</v>
      </c>
      <c r="AR54" s="176"/>
      <c r="AS54" s="160">
        <v>45457</v>
      </c>
      <c r="AT54" s="136">
        <v>183.2</v>
      </c>
      <c r="AU54" s="161">
        <f t="shared" si="26"/>
        <v>3.285870755750243E-3</v>
      </c>
      <c r="AV54" s="176"/>
      <c r="AW54" s="160">
        <v>45457</v>
      </c>
      <c r="AX54" s="136">
        <v>459.8</v>
      </c>
      <c r="AY54" s="161">
        <f t="shared" si="27"/>
        <v>1.0886131069018071E-3</v>
      </c>
      <c r="AZ54" s="176"/>
      <c r="BA54" s="160">
        <v>45457</v>
      </c>
      <c r="BB54" s="136">
        <v>384.5</v>
      </c>
      <c r="BC54" s="161">
        <f t="shared" si="28"/>
        <v>0.10140360928100824</v>
      </c>
      <c r="BD54" s="176"/>
      <c r="BE54" s="160">
        <v>45457</v>
      </c>
      <c r="BF54" s="136">
        <v>658.9</v>
      </c>
      <c r="BG54" s="161">
        <f t="shared" si="29"/>
        <v>4.5738679676779999E-3</v>
      </c>
    </row>
    <row r="55" spans="1:59" ht="16.2" thickBot="1" x14ac:dyDescent="0.35">
      <c r="A55" s="151">
        <v>45461</v>
      </c>
      <c r="B55" s="91">
        <v>1868.2</v>
      </c>
      <c r="C55" s="152">
        <f t="shared" si="15"/>
        <v>-1.0704345964464004E-4</v>
      </c>
      <c r="D55" s="164"/>
      <c r="E55" s="160">
        <v>45461</v>
      </c>
      <c r="F55" s="136">
        <v>795.9</v>
      </c>
      <c r="G55" s="161">
        <f t="shared" si="16"/>
        <v>-8.8418430884184586E-3</v>
      </c>
      <c r="H55" s="164"/>
      <c r="I55" s="160">
        <v>45461</v>
      </c>
      <c r="J55" s="136">
        <v>344.6</v>
      </c>
      <c r="K55" s="161">
        <f t="shared" si="17"/>
        <v>1.115023474178407E-2</v>
      </c>
      <c r="L55" s="164"/>
      <c r="M55" s="151">
        <v>45461</v>
      </c>
      <c r="N55" s="91">
        <v>727.4</v>
      </c>
      <c r="O55" s="152">
        <f t="shared" si="18"/>
        <v>-5.606021282117836E-2</v>
      </c>
      <c r="P55" s="156"/>
      <c r="Q55" s="160">
        <v>45461</v>
      </c>
      <c r="R55" s="136">
        <v>275.8</v>
      </c>
      <c r="S55" s="161">
        <f t="shared" si="19"/>
        <v>1.4524328249819686E-3</v>
      </c>
      <c r="T55" s="156"/>
      <c r="U55" s="160">
        <v>45461</v>
      </c>
      <c r="V55" s="136">
        <v>195.8</v>
      </c>
      <c r="W55" s="161">
        <f t="shared" si="20"/>
        <v>2.5667888947092748E-2</v>
      </c>
      <c r="X55" s="156"/>
      <c r="Y55" s="160">
        <v>45461</v>
      </c>
      <c r="Z55" s="136">
        <v>757.9</v>
      </c>
      <c r="AA55" s="161">
        <f t="shared" si="21"/>
        <v>7.5777718691836362E-3</v>
      </c>
      <c r="AB55" s="156"/>
      <c r="AC55" s="160">
        <v>45461</v>
      </c>
      <c r="AD55" s="136">
        <v>1536.2</v>
      </c>
      <c r="AE55" s="161">
        <f t="shared" si="22"/>
        <v>2.5158491825158523E-2</v>
      </c>
      <c r="AF55" s="156"/>
      <c r="AG55" s="160">
        <v>45455</v>
      </c>
      <c r="AH55" s="136">
        <v>94.05</v>
      </c>
      <c r="AI55" s="161">
        <f t="shared" si="23"/>
        <v>6.2231759656652251E-2</v>
      </c>
      <c r="AJ55" s="156"/>
      <c r="AK55" s="160">
        <v>45461</v>
      </c>
      <c r="AL55" s="136">
        <v>1255.7</v>
      </c>
      <c r="AM55" s="161">
        <f t="shared" si="24"/>
        <v>8.2704352015416354E-3</v>
      </c>
      <c r="AN55" s="176"/>
      <c r="AO55" s="160">
        <v>45461</v>
      </c>
      <c r="AP55" s="136">
        <v>231.6</v>
      </c>
      <c r="AQ55" s="161">
        <f t="shared" si="25"/>
        <v>-1.9059720457433291E-2</v>
      </c>
      <c r="AR55" s="176"/>
      <c r="AS55" s="160">
        <v>45461</v>
      </c>
      <c r="AT55" s="136">
        <v>181.1</v>
      </c>
      <c r="AU55" s="161">
        <f t="shared" si="26"/>
        <v>-1.1462882096069838E-2</v>
      </c>
      <c r="AV55" s="176"/>
      <c r="AW55" s="160">
        <v>45461</v>
      </c>
      <c r="AX55" s="136">
        <v>460.4</v>
      </c>
      <c r="AY55" s="161">
        <f t="shared" si="27"/>
        <v>1.3049151805131925E-3</v>
      </c>
      <c r="AZ55" s="176"/>
      <c r="BA55" s="160">
        <v>45461</v>
      </c>
      <c r="BB55" s="136">
        <v>382.4</v>
      </c>
      <c r="BC55" s="161">
        <f t="shared" si="28"/>
        <v>-5.4616384915475236E-3</v>
      </c>
      <c r="BD55" s="176"/>
      <c r="BE55" s="160">
        <v>45461</v>
      </c>
      <c r="BF55" s="136">
        <v>643.6</v>
      </c>
      <c r="BG55" s="161">
        <f t="shared" si="29"/>
        <v>-2.3220519046896274E-2</v>
      </c>
    </row>
    <row r="56" spans="1:59" ht="16.2" thickBot="1" x14ac:dyDescent="0.35">
      <c r="A56" s="151">
        <v>45462</v>
      </c>
      <c r="B56" s="91">
        <v>1831.3</v>
      </c>
      <c r="C56" s="152">
        <f t="shared" si="15"/>
        <v>-1.9751632587517446E-2</v>
      </c>
      <c r="D56" s="164"/>
      <c r="E56" s="160">
        <v>45462</v>
      </c>
      <c r="F56" s="136">
        <v>795.5</v>
      </c>
      <c r="G56" s="161">
        <f t="shared" si="16"/>
        <v>-5.0257570046485399E-4</v>
      </c>
      <c r="H56" s="164"/>
      <c r="I56" s="160">
        <v>45462</v>
      </c>
      <c r="J56" s="136">
        <v>334</v>
      </c>
      <c r="K56" s="161">
        <f t="shared" si="17"/>
        <v>-3.0760301799187529E-2</v>
      </c>
      <c r="L56" s="164"/>
      <c r="M56" s="151">
        <v>45462</v>
      </c>
      <c r="N56" s="91">
        <v>735.8</v>
      </c>
      <c r="O56" s="152">
        <f t="shared" si="18"/>
        <v>1.154797910365683E-2</v>
      </c>
      <c r="P56" s="156"/>
      <c r="Q56" s="160">
        <v>45462</v>
      </c>
      <c r="R56" s="136">
        <v>271.60000000000002</v>
      </c>
      <c r="S56" s="161">
        <f t="shared" si="19"/>
        <v>-1.5228426395939045E-2</v>
      </c>
      <c r="T56" s="156"/>
      <c r="U56" s="160">
        <v>45462</v>
      </c>
      <c r="V56" s="136">
        <v>197.4</v>
      </c>
      <c r="W56" s="161">
        <f t="shared" si="20"/>
        <v>8.1716036772216255E-3</v>
      </c>
      <c r="X56" s="156"/>
      <c r="Y56" s="160">
        <v>45462</v>
      </c>
      <c r="Z56" s="136">
        <v>757.9</v>
      </c>
      <c r="AA56" s="161">
        <f t="shared" si="21"/>
        <v>0</v>
      </c>
      <c r="AB56" s="156"/>
      <c r="AC56" s="160">
        <v>45462</v>
      </c>
      <c r="AD56" s="136">
        <v>1477.8</v>
      </c>
      <c r="AE56" s="161">
        <f t="shared" si="22"/>
        <v>-3.8015883348522385E-2</v>
      </c>
      <c r="AF56" s="156"/>
      <c r="AG56" s="160">
        <v>45456</v>
      </c>
      <c r="AH56" s="136">
        <v>92.81</v>
      </c>
      <c r="AI56" s="161">
        <f t="shared" si="23"/>
        <v>-1.3184476342371024E-2</v>
      </c>
      <c r="AJ56" s="156"/>
      <c r="AK56" s="160">
        <v>45462</v>
      </c>
      <c r="AL56" s="136">
        <v>1220.4000000000001</v>
      </c>
      <c r="AM56" s="161">
        <f t="shared" si="24"/>
        <v>-2.8111810145735411E-2</v>
      </c>
      <c r="AN56" s="176"/>
      <c r="AO56" s="160">
        <v>45462</v>
      </c>
      <c r="AP56" s="136">
        <v>227.6</v>
      </c>
      <c r="AQ56" s="161">
        <f t="shared" si="25"/>
        <v>-1.7271157167530225E-2</v>
      </c>
      <c r="AR56" s="176"/>
      <c r="AS56" s="160">
        <v>45462</v>
      </c>
      <c r="AT56" s="136">
        <v>180</v>
      </c>
      <c r="AU56" s="161">
        <f t="shared" si="26"/>
        <v>-6.073992269464353E-3</v>
      </c>
      <c r="AV56" s="176"/>
      <c r="AW56" s="160">
        <v>45462</v>
      </c>
      <c r="AX56" s="136">
        <v>462.3</v>
      </c>
      <c r="AY56" s="161">
        <f t="shared" si="27"/>
        <v>4.126846220677746E-3</v>
      </c>
      <c r="AZ56" s="176"/>
      <c r="BA56" s="160">
        <v>45462</v>
      </c>
      <c r="BB56" s="136">
        <v>397.2</v>
      </c>
      <c r="BC56" s="161">
        <f t="shared" si="28"/>
        <v>3.8702928870292919E-2</v>
      </c>
      <c r="BD56" s="176"/>
      <c r="BE56" s="160">
        <v>45462</v>
      </c>
      <c r="BF56" s="136">
        <v>636.1</v>
      </c>
      <c r="BG56" s="161">
        <f t="shared" si="29"/>
        <v>-1.1653200745804847E-2</v>
      </c>
    </row>
    <row r="57" spans="1:59" ht="16.2" thickBot="1" x14ac:dyDescent="0.35">
      <c r="A57" s="151">
        <v>45463</v>
      </c>
      <c r="B57" s="91">
        <v>1865.2</v>
      </c>
      <c r="C57" s="152">
        <f t="shared" si="15"/>
        <v>1.8511439960683718E-2</v>
      </c>
      <c r="D57" s="164"/>
      <c r="E57" s="160">
        <v>45463</v>
      </c>
      <c r="F57" s="136">
        <v>800.5</v>
      </c>
      <c r="G57" s="161">
        <f t="shared" si="16"/>
        <v>6.285355122564425E-3</v>
      </c>
      <c r="H57" s="164"/>
      <c r="I57" s="160">
        <v>45463</v>
      </c>
      <c r="J57" s="136">
        <v>336.3</v>
      </c>
      <c r="K57" s="161">
        <f t="shared" si="17"/>
        <v>6.8862275449102133E-3</v>
      </c>
      <c r="L57" s="164"/>
      <c r="M57" s="151">
        <v>45463</v>
      </c>
      <c r="N57" s="91">
        <v>720.5</v>
      </c>
      <c r="O57" s="152">
        <f t="shared" si="18"/>
        <v>-2.0793693938570203E-2</v>
      </c>
      <c r="P57" s="156"/>
      <c r="Q57" s="160">
        <v>45463</v>
      </c>
      <c r="R57" s="136">
        <v>271.89999999999998</v>
      </c>
      <c r="S57" s="161">
        <f t="shared" si="19"/>
        <v>1.1045655375550609E-3</v>
      </c>
      <c r="T57" s="156"/>
      <c r="U57" s="160">
        <v>45463</v>
      </c>
      <c r="V57" s="136">
        <v>196.2</v>
      </c>
      <c r="W57" s="161">
        <f t="shared" si="20"/>
        <v>-6.0790273556231861E-3</v>
      </c>
      <c r="X57" s="156"/>
      <c r="Y57" s="160">
        <v>45463</v>
      </c>
      <c r="Z57" s="136">
        <v>770.8</v>
      </c>
      <c r="AA57" s="161">
        <f t="shared" si="21"/>
        <v>1.7020715133922653E-2</v>
      </c>
      <c r="AB57" s="156"/>
      <c r="AC57" s="160">
        <v>45463</v>
      </c>
      <c r="AD57" s="136">
        <v>1484.1</v>
      </c>
      <c r="AE57" s="161">
        <f t="shared" si="22"/>
        <v>4.2630937880633064E-3</v>
      </c>
      <c r="AF57" s="156"/>
      <c r="AG57" s="160">
        <v>45457</v>
      </c>
      <c r="AH57" s="136">
        <v>90.8</v>
      </c>
      <c r="AI57" s="161">
        <f t="shared" si="23"/>
        <v>-2.1657149014114915E-2</v>
      </c>
      <c r="AJ57" s="156"/>
      <c r="AK57" s="160">
        <v>45463</v>
      </c>
      <c r="AL57" s="136">
        <v>1255.5</v>
      </c>
      <c r="AM57" s="161">
        <f t="shared" si="24"/>
        <v>2.8761061946902578E-2</v>
      </c>
      <c r="AN57" s="176"/>
      <c r="AO57" s="160">
        <v>45463</v>
      </c>
      <c r="AP57" s="136">
        <v>229.8</v>
      </c>
      <c r="AQ57" s="161">
        <f t="shared" si="25"/>
        <v>9.6660808435853132E-3</v>
      </c>
      <c r="AR57" s="176"/>
      <c r="AS57" s="160">
        <v>45463</v>
      </c>
      <c r="AT57" s="136">
        <v>182.3</v>
      </c>
      <c r="AU57" s="161">
        <f t="shared" si="26"/>
        <v>1.2777777777777841E-2</v>
      </c>
      <c r="AV57" s="176"/>
      <c r="AW57" s="160">
        <v>45463</v>
      </c>
      <c r="AX57" s="136">
        <v>458.2</v>
      </c>
      <c r="AY57" s="161">
        <f t="shared" si="27"/>
        <v>-8.868699978369074E-3</v>
      </c>
      <c r="AZ57" s="176"/>
      <c r="BA57" s="160">
        <v>45463</v>
      </c>
      <c r="BB57" s="136">
        <v>409.4</v>
      </c>
      <c r="BC57" s="161">
        <f t="shared" si="28"/>
        <v>3.0715005035246698E-2</v>
      </c>
      <c r="BD57" s="176"/>
      <c r="BE57" s="160">
        <v>45463</v>
      </c>
      <c r="BF57" s="136">
        <v>632.4</v>
      </c>
      <c r="BG57" s="161">
        <f t="shared" si="29"/>
        <v>-5.8166954881308684E-3</v>
      </c>
    </row>
    <row r="58" spans="1:59" ht="16.2" thickBot="1" x14ac:dyDescent="0.35">
      <c r="A58" s="151">
        <v>45464</v>
      </c>
      <c r="B58" s="91">
        <v>1845.8</v>
      </c>
      <c r="C58" s="152">
        <f t="shared" si="15"/>
        <v>-1.040102938022737E-2</v>
      </c>
      <c r="D58" s="164"/>
      <c r="E58" s="160">
        <v>45464</v>
      </c>
      <c r="F58" s="136">
        <v>790.6</v>
      </c>
      <c r="G58" s="161">
        <f t="shared" si="16"/>
        <v>-1.2367270455964993E-2</v>
      </c>
      <c r="H58" s="164"/>
      <c r="I58" s="160">
        <v>45464</v>
      </c>
      <c r="J58" s="136">
        <v>336.5</v>
      </c>
      <c r="K58" s="161">
        <f t="shared" si="17"/>
        <v>5.9470710674989179E-4</v>
      </c>
      <c r="L58" s="164"/>
      <c r="M58" s="151">
        <v>45464</v>
      </c>
      <c r="N58" s="91">
        <v>708.9</v>
      </c>
      <c r="O58" s="152">
        <f t="shared" si="18"/>
        <v>-1.6099930603747429E-2</v>
      </c>
      <c r="P58" s="156"/>
      <c r="Q58" s="160">
        <v>45464</v>
      </c>
      <c r="R58" s="136">
        <v>269.7</v>
      </c>
      <c r="S58" s="161">
        <f t="shared" si="19"/>
        <v>-8.0912100036777818E-3</v>
      </c>
      <c r="T58" s="156"/>
      <c r="U58" s="160">
        <v>45464</v>
      </c>
      <c r="V58" s="136">
        <v>191.7</v>
      </c>
      <c r="W58" s="161">
        <f t="shared" si="20"/>
        <v>-2.2935779816513763E-2</v>
      </c>
      <c r="X58" s="156"/>
      <c r="Y58" s="160">
        <v>45464</v>
      </c>
      <c r="Z58" s="136">
        <v>786.7</v>
      </c>
      <c r="AA58" s="161">
        <f t="shared" si="21"/>
        <v>2.0627919045148019E-2</v>
      </c>
      <c r="AB58" s="156"/>
      <c r="AC58" s="160">
        <v>45464</v>
      </c>
      <c r="AD58" s="136">
        <v>1487.2</v>
      </c>
      <c r="AE58" s="161">
        <f t="shared" si="22"/>
        <v>2.0888080318038787E-3</v>
      </c>
      <c r="AF58" s="156"/>
      <c r="AG58" s="160">
        <v>45460</v>
      </c>
      <c r="AH58" s="136">
        <v>91.75</v>
      </c>
      <c r="AI58" s="161">
        <f t="shared" si="23"/>
        <v>1.0462555066079326E-2</v>
      </c>
      <c r="AJ58" s="156"/>
      <c r="AK58" s="160">
        <v>45464</v>
      </c>
      <c r="AL58" s="136">
        <v>1241.3</v>
      </c>
      <c r="AM58" s="161">
        <f t="shared" si="24"/>
        <v>-1.1310234966148981E-2</v>
      </c>
      <c r="AN58" s="176"/>
      <c r="AO58" s="160">
        <v>45464</v>
      </c>
      <c r="AP58" s="136">
        <v>226.4</v>
      </c>
      <c r="AQ58" s="161">
        <f t="shared" si="25"/>
        <v>-1.4795474325500459E-2</v>
      </c>
      <c r="AR58" s="176"/>
      <c r="AS58" s="160">
        <v>45464</v>
      </c>
      <c r="AT58" s="136">
        <v>179.9</v>
      </c>
      <c r="AU58" s="161">
        <f t="shared" si="26"/>
        <v>-1.3165112452002225E-2</v>
      </c>
      <c r="AV58" s="176"/>
      <c r="AW58" s="160">
        <v>45464</v>
      </c>
      <c r="AX58" s="136">
        <v>452.4</v>
      </c>
      <c r="AY58" s="161">
        <f t="shared" si="27"/>
        <v>-1.2658227848101292E-2</v>
      </c>
      <c r="AZ58" s="176"/>
      <c r="BA58" s="160">
        <v>45464</v>
      </c>
      <c r="BB58" s="136">
        <v>416.7</v>
      </c>
      <c r="BC58" s="161">
        <f t="shared" si="28"/>
        <v>1.7830972154372279E-2</v>
      </c>
      <c r="BD58" s="176"/>
      <c r="BE58" s="160">
        <v>45464</v>
      </c>
      <c r="BF58" s="136">
        <v>630.5</v>
      </c>
      <c r="BG58" s="161">
        <f t="shared" si="29"/>
        <v>-3.0044275774825701E-3</v>
      </c>
    </row>
    <row r="59" spans="1:59" ht="16.2" thickBot="1" x14ac:dyDescent="0.35">
      <c r="A59" s="151">
        <v>45467</v>
      </c>
      <c r="B59" s="91">
        <v>1849.4</v>
      </c>
      <c r="C59" s="152">
        <f t="shared" si="15"/>
        <v>1.9503738216492233E-3</v>
      </c>
      <c r="D59" s="164"/>
      <c r="E59" s="160">
        <v>45467</v>
      </c>
      <c r="F59" s="136">
        <v>798</v>
      </c>
      <c r="G59" s="161">
        <f t="shared" si="16"/>
        <v>9.3599797622058913E-3</v>
      </c>
      <c r="H59" s="164"/>
      <c r="I59" s="160">
        <v>45467</v>
      </c>
      <c r="J59" s="136">
        <v>339.9</v>
      </c>
      <c r="K59" s="161">
        <f t="shared" si="17"/>
        <v>1.0104011887072741E-2</v>
      </c>
      <c r="L59" s="164"/>
      <c r="M59" s="151">
        <v>45467</v>
      </c>
      <c r="N59" s="91">
        <v>690.2</v>
      </c>
      <c r="O59" s="152">
        <f t="shared" si="18"/>
        <v>-2.637889688249391E-2</v>
      </c>
      <c r="P59" s="156"/>
      <c r="Q59" s="160">
        <v>45467</v>
      </c>
      <c r="R59" s="136">
        <v>269.89999999999998</v>
      </c>
      <c r="S59" s="161">
        <f t="shared" si="19"/>
        <v>7.4156470152016553E-4</v>
      </c>
      <c r="T59" s="156"/>
      <c r="U59" s="160">
        <v>45467</v>
      </c>
      <c r="V59" s="136">
        <v>201.5</v>
      </c>
      <c r="W59" s="161">
        <f t="shared" si="20"/>
        <v>5.1121544079290621E-2</v>
      </c>
      <c r="X59" s="156"/>
      <c r="Y59" s="160">
        <v>45467</v>
      </c>
      <c r="Z59" s="136">
        <v>771</v>
      </c>
      <c r="AA59" s="161">
        <f t="shared" si="21"/>
        <v>-1.9956781492309703E-2</v>
      </c>
      <c r="AB59" s="156"/>
      <c r="AC59" s="160">
        <v>45467</v>
      </c>
      <c r="AD59" s="136">
        <v>1512.6</v>
      </c>
      <c r="AE59" s="161">
        <f t="shared" si="22"/>
        <v>1.7079074771382371E-2</v>
      </c>
      <c r="AF59" s="156"/>
      <c r="AG59" s="160">
        <v>45461</v>
      </c>
      <c r="AH59" s="136">
        <v>89.11</v>
      </c>
      <c r="AI59" s="161">
        <f t="shared" si="23"/>
        <v>-2.8773841961852866E-2</v>
      </c>
      <c r="AJ59" s="156"/>
      <c r="AK59" s="160">
        <v>45467</v>
      </c>
      <c r="AL59" s="136">
        <v>1232.2</v>
      </c>
      <c r="AM59" s="161">
        <f t="shared" si="24"/>
        <v>-7.3310239265285664E-3</v>
      </c>
      <c r="AN59" s="176"/>
      <c r="AO59" s="160">
        <v>45467</v>
      </c>
      <c r="AP59" s="136">
        <v>234</v>
      </c>
      <c r="AQ59" s="161">
        <f t="shared" si="25"/>
        <v>3.3568904593639551E-2</v>
      </c>
      <c r="AR59" s="176"/>
      <c r="AS59" s="160">
        <v>45467</v>
      </c>
      <c r="AT59" s="136">
        <v>178</v>
      </c>
      <c r="AU59" s="161">
        <f t="shared" si="26"/>
        <v>-1.0561423012784912E-2</v>
      </c>
      <c r="AV59" s="176"/>
      <c r="AW59" s="160">
        <v>45467</v>
      </c>
      <c r="AX59" s="136">
        <v>443.5</v>
      </c>
      <c r="AY59" s="161">
        <f t="shared" si="27"/>
        <v>-1.9672855879752382E-2</v>
      </c>
      <c r="AZ59" s="176"/>
      <c r="BA59" s="160">
        <v>45467</v>
      </c>
      <c r="BB59" s="136">
        <v>416.6</v>
      </c>
      <c r="BC59" s="161">
        <f t="shared" si="28"/>
        <v>-2.399808015357953E-4</v>
      </c>
      <c r="BD59" s="176"/>
      <c r="BE59" s="160">
        <v>45467</v>
      </c>
      <c r="BF59" s="136">
        <v>626.70000000000005</v>
      </c>
      <c r="BG59" s="161">
        <f t="shared" si="29"/>
        <v>-6.0269627279935841E-3</v>
      </c>
    </row>
    <row r="60" spans="1:59" ht="16.2" thickBot="1" x14ac:dyDescent="0.35">
      <c r="A60" s="151">
        <v>45468</v>
      </c>
      <c r="B60" s="91">
        <v>1837.5</v>
      </c>
      <c r="C60" s="152">
        <f t="shared" si="15"/>
        <v>-6.4345193035579597E-3</v>
      </c>
      <c r="D60" s="164"/>
      <c r="E60" s="160">
        <v>45468</v>
      </c>
      <c r="F60" s="136">
        <v>784.8</v>
      </c>
      <c r="G60" s="161">
        <f t="shared" si="16"/>
        <v>-1.6541353383458704E-2</v>
      </c>
      <c r="H60" s="164"/>
      <c r="I60" s="160">
        <v>45468</v>
      </c>
      <c r="J60" s="136">
        <v>344.2</v>
      </c>
      <c r="K60" s="161">
        <f t="shared" si="17"/>
        <v>1.2650779641070937E-2</v>
      </c>
      <c r="L60" s="164"/>
      <c r="M60" s="151">
        <v>45468</v>
      </c>
      <c r="N60" s="91">
        <v>706.6</v>
      </c>
      <c r="O60" s="152">
        <f t="shared" si="18"/>
        <v>2.3761228629382753E-2</v>
      </c>
      <c r="P60" s="156"/>
      <c r="Q60" s="160">
        <v>45468</v>
      </c>
      <c r="R60" s="136">
        <v>267</v>
      </c>
      <c r="S60" s="161">
        <f t="shared" si="19"/>
        <v>-1.0744720266765385E-2</v>
      </c>
      <c r="T60" s="156"/>
      <c r="U60" s="160">
        <v>45468</v>
      </c>
      <c r="V60" s="136">
        <v>200.8</v>
      </c>
      <c r="W60" s="161">
        <f t="shared" si="20"/>
        <v>-3.473945409429224E-3</v>
      </c>
      <c r="X60" s="156"/>
      <c r="Y60" s="160">
        <v>45468</v>
      </c>
      <c r="Z60" s="136">
        <v>777.8</v>
      </c>
      <c r="AA60" s="161">
        <f t="shared" si="21"/>
        <v>8.8197146562904727E-3</v>
      </c>
      <c r="AB60" s="156"/>
      <c r="AC60" s="160">
        <v>45468</v>
      </c>
      <c r="AD60" s="136">
        <v>1504.5</v>
      </c>
      <c r="AE60" s="161">
        <f t="shared" si="22"/>
        <v>-5.3550178500594405E-3</v>
      </c>
      <c r="AF60" s="156"/>
      <c r="AG60" s="160">
        <v>45463</v>
      </c>
      <c r="AH60" s="136">
        <v>89.6</v>
      </c>
      <c r="AI60" s="161">
        <f t="shared" si="23"/>
        <v>5.4988216810682852E-3</v>
      </c>
      <c r="AJ60" s="156"/>
      <c r="AK60" s="160">
        <v>45468</v>
      </c>
      <c r="AL60" s="136">
        <v>1221.9000000000001</v>
      </c>
      <c r="AM60" s="161">
        <f t="shared" si="24"/>
        <v>-8.359032624573895E-3</v>
      </c>
      <c r="AN60" s="176"/>
      <c r="AO60" s="160">
        <v>45468</v>
      </c>
      <c r="AP60" s="136">
        <v>233.5</v>
      </c>
      <c r="AQ60" s="161">
        <f t="shared" si="25"/>
        <v>-2.136752136752137E-3</v>
      </c>
      <c r="AR60" s="176"/>
      <c r="AS60" s="160">
        <v>45468</v>
      </c>
      <c r="AT60" s="136">
        <v>175.7</v>
      </c>
      <c r="AU60" s="161">
        <f t="shared" si="26"/>
        <v>-1.2921348314606805E-2</v>
      </c>
      <c r="AV60" s="176"/>
      <c r="AW60" s="160">
        <v>45468</v>
      </c>
      <c r="AX60" s="136">
        <v>437</v>
      </c>
      <c r="AY60" s="161">
        <f t="shared" si="27"/>
        <v>-1.4656144306651634E-2</v>
      </c>
      <c r="AZ60" s="176"/>
      <c r="BA60" s="160">
        <v>45468</v>
      </c>
      <c r="BB60" s="136">
        <v>410.7</v>
      </c>
      <c r="BC60" s="161">
        <f t="shared" si="28"/>
        <v>-1.4162265962554091E-2</v>
      </c>
      <c r="BD60" s="176"/>
      <c r="BE60" s="160">
        <v>45468</v>
      </c>
      <c r="BF60" s="136">
        <v>610.29999999999995</v>
      </c>
      <c r="BG60" s="161">
        <f t="shared" si="29"/>
        <v>-2.6168820807404004E-2</v>
      </c>
    </row>
    <row r="61" spans="1:59" ht="16.2" thickBot="1" x14ac:dyDescent="0.35">
      <c r="A61" s="151">
        <v>45469</v>
      </c>
      <c r="B61" s="91">
        <v>1841.6</v>
      </c>
      <c r="C61" s="152">
        <f t="shared" si="15"/>
        <v>2.2312925170067531E-3</v>
      </c>
      <c r="D61" s="164"/>
      <c r="E61" s="160">
        <v>45469</v>
      </c>
      <c r="F61" s="136">
        <v>779.4</v>
      </c>
      <c r="G61" s="161">
        <f t="shared" si="16"/>
        <v>-6.8807339449541002E-3</v>
      </c>
      <c r="H61" s="164"/>
      <c r="I61" s="160">
        <v>45469</v>
      </c>
      <c r="J61" s="136">
        <v>356.1</v>
      </c>
      <c r="K61" s="161">
        <f t="shared" si="17"/>
        <v>3.4572922719349315E-2</v>
      </c>
      <c r="L61" s="164"/>
      <c r="M61" s="151">
        <v>45469</v>
      </c>
      <c r="N61" s="91">
        <v>698.7</v>
      </c>
      <c r="O61" s="152">
        <f t="shared" si="18"/>
        <v>-1.1180300028304524E-2</v>
      </c>
      <c r="P61" s="156"/>
      <c r="Q61" s="160">
        <v>45469</v>
      </c>
      <c r="R61" s="136">
        <v>267.8</v>
      </c>
      <c r="S61" s="161">
        <f t="shared" si="19"/>
        <v>2.9962546816479827E-3</v>
      </c>
      <c r="T61" s="156"/>
      <c r="U61" s="160">
        <v>45469</v>
      </c>
      <c r="V61" s="136">
        <v>206.2</v>
      </c>
      <c r="W61" s="161">
        <f t="shared" si="20"/>
        <v>2.6892430278884348E-2</v>
      </c>
      <c r="X61" s="156"/>
      <c r="Y61" s="160">
        <v>45469</v>
      </c>
      <c r="Z61" s="136">
        <v>789.1</v>
      </c>
      <c r="AA61" s="161">
        <f t="shared" si="21"/>
        <v>1.452815633839042E-2</v>
      </c>
      <c r="AB61" s="156"/>
      <c r="AC61" s="160">
        <v>45469</v>
      </c>
      <c r="AD61" s="136">
        <v>1495.4</v>
      </c>
      <c r="AE61" s="161">
        <f t="shared" si="22"/>
        <v>-6.0485211033565363E-3</v>
      </c>
      <c r="AF61" s="156"/>
      <c r="AG61" s="160">
        <v>45464</v>
      </c>
      <c r="AH61" s="136">
        <v>90.43</v>
      </c>
      <c r="AI61" s="161">
        <f t="shared" si="23"/>
        <v>9.2633928571429977E-3</v>
      </c>
      <c r="AJ61" s="156"/>
      <c r="AK61" s="160">
        <v>45469</v>
      </c>
      <c r="AL61" s="136">
        <v>1208</v>
      </c>
      <c r="AM61" s="161">
        <f t="shared" si="24"/>
        <v>-1.1375726327850144E-2</v>
      </c>
      <c r="AN61" s="176"/>
      <c r="AO61" s="160">
        <v>45469</v>
      </c>
      <c r="AP61" s="136">
        <v>235</v>
      </c>
      <c r="AQ61" s="161">
        <f t="shared" si="25"/>
        <v>6.4239828693790149E-3</v>
      </c>
      <c r="AR61" s="176"/>
      <c r="AS61" s="160">
        <v>45469</v>
      </c>
      <c r="AT61" s="136">
        <v>172.6</v>
      </c>
      <c r="AU61" s="161">
        <f t="shared" si="26"/>
        <v>-1.7643710870802472E-2</v>
      </c>
      <c r="AV61" s="176"/>
      <c r="AW61" s="160">
        <v>45469</v>
      </c>
      <c r="AX61" s="136">
        <v>474.7</v>
      </c>
      <c r="AY61" s="161">
        <f t="shared" si="27"/>
        <v>8.6270022883295175E-2</v>
      </c>
      <c r="AZ61" s="176"/>
      <c r="BA61" s="160">
        <v>45469</v>
      </c>
      <c r="BB61" s="136">
        <v>407.8</v>
      </c>
      <c r="BC61" s="161">
        <f t="shared" si="28"/>
        <v>-7.061115169223222E-3</v>
      </c>
      <c r="BD61" s="176"/>
      <c r="BE61" s="160">
        <v>45469</v>
      </c>
      <c r="BF61" s="136">
        <v>622.29999999999995</v>
      </c>
      <c r="BG61" s="161">
        <f t="shared" si="29"/>
        <v>1.9662461084712438E-2</v>
      </c>
    </row>
    <row r="62" spans="1:59" ht="16.2" thickBot="1" x14ac:dyDescent="0.35">
      <c r="A62" s="151">
        <v>45470</v>
      </c>
      <c r="B62" s="91">
        <v>1858.4</v>
      </c>
      <c r="C62" s="152">
        <f t="shared" si="15"/>
        <v>9.1225021720244253E-3</v>
      </c>
      <c r="D62" s="164"/>
      <c r="E62" s="160">
        <v>45470</v>
      </c>
      <c r="F62" s="136">
        <v>769.1</v>
      </c>
      <c r="G62" s="161">
        <f t="shared" si="16"/>
        <v>-1.3215293815755652E-2</v>
      </c>
      <c r="H62" s="164"/>
      <c r="I62" s="160">
        <v>45470</v>
      </c>
      <c r="J62" s="136">
        <v>365.2</v>
      </c>
      <c r="K62" s="161">
        <f t="shared" si="17"/>
        <v>2.5554619488907512E-2</v>
      </c>
      <c r="L62" s="164"/>
      <c r="M62" s="151">
        <v>45470</v>
      </c>
      <c r="N62" s="91">
        <v>693.8</v>
      </c>
      <c r="O62" s="152">
        <f t="shared" si="18"/>
        <v>-7.0130241877774304E-3</v>
      </c>
      <c r="P62" s="156"/>
      <c r="Q62" s="160">
        <v>45470</v>
      </c>
      <c r="R62" s="136">
        <v>267.5</v>
      </c>
      <c r="S62" s="161">
        <f t="shared" si="19"/>
        <v>-1.1202389843166967E-3</v>
      </c>
      <c r="T62" s="156"/>
      <c r="U62" s="160">
        <v>45470</v>
      </c>
      <c r="V62" s="136">
        <v>198.1</v>
      </c>
      <c r="W62" s="161">
        <f t="shared" si="20"/>
        <v>-3.9282250242483004E-2</v>
      </c>
      <c r="X62" s="156"/>
      <c r="Y62" s="160">
        <v>45470</v>
      </c>
      <c r="Z62" s="136">
        <v>785.1</v>
      </c>
      <c r="AA62" s="161">
        <f t="shared" si="21"/>
        <v>-5.06906602458497E-3</v>
      </c>
      <c r="AB62" s="156"/>
      <c r="AC62" s="160">
        <v>45470</v>
      </c>
      <c r="AD62" s="136">
        <v>1503.1</v>
      </c>
      <c r="AE62" s="161">
        <f t="shared" si="22"/>
        <v>5.149123980205843E-3</v>
      </c>
      <c r="AF62" s="156"/>
      <c r="AG62" s="160">
        <v>45467</v>
      </c>
      <c r="AH62" s="136">
        <v>91.81</v>
      </c>
      <c r="AI62" s="161">
        <f t="shared" si="23"/>
        <v>1.5260422426185949E-2</v>
      </c>
      <c r="AJ62" s="156"/>
      <c r="AK62" s="160">
        <v>45470</v>
      </c>
      <c r="AL62" s="136">
        <v>1186.9000000000001</v>
      </c>
      <c r="AM62" s="161">
        <f t="shared" si="24"/>
        <v>-1.7466887417218468E-2</v>
      </c>
      <c r="AN62" s="176"/>
      <c r="AO62" s="160">
        <v>45470</v>
      </c>
      <c r="AP62" s="136">
        <v>231.1</v>
      </c>
      <c r="AQ62" s="161">
        <f t="shared" si="25"/>
        <v>-1.6595744680851086E-2</v>
      </c>
      <c r="AR62" s="176"/>
      <c r="AS62" s="160">
        <v>45470</v>
      </c>
      <c r="AT62" s="136">
        <v>174.2</v>
      </c>
      <c r="AU62" s="161">
        <f t="shared" si="26"/>
        <v>9.2699884125144513E-3</v>
      </c>
      <c r="AV62" s="176"/>
      <c r="AW62" s="160">
        <v>45470</v>
      </c>
      <c r="AX62" s="136">
        <v>452.1</v>
      </c>
      <c r="AY62" s="161">
        <f t="shared" si="27"/>
        <v>-4.760901622077094E-2</v>
      </c>
      <c r="AZ62" s="176"/>
      <c r="BA62" s="160">
        <v>45470</v>
      </c>
      <c r="BB62" s="136">
        <v>396.7</v>
      </c>
      <c r="BC62" s="161">
        <f t="shared" si="28"/>
        <v>-2.7219225110348265E-2</v>
      </c>
      <c r="BD62" s="176"/>
      <c r="BE62" s="160">
        <v>45470</v>
      </c>
      <c r="BF62" s="136">
        <v>642</v>
      </c>
      <c r="BG62" s="161">
        <f t="shared" si="29"/>
        <v>3.1656757191065477E-2</v>
      </c>
    </row>
    <row r="63" spans="1:59" ht="16.2" thickBot="1" x14ac:dyDescent="0.35">
      <c r="A63" s="151">
        <v>45471</v>
      </c>
      <c r="B63" s="91">
        <v>1854.5</v>
      </c>
      <c r="C63" s="152">
        <f t="shared" si="15"/>
        <v>-2.0985794231597561E-3</v>
      </c>
      <c r="D63" s="164"/>
      <c r="E63" s="160">
        <v>45471</v>
      </c>
      <c r="F63" s="136">
        <v>770.3</v>
      </c>
      <c r="G63" s="161">
        <f t="shared" si="16"/>
        <v>1.5602652450915769E-3</v>
      </c>
      <c r="H63" s="164"/>
      <c r="I63" s="160">
        <v>45471</v>
      </c>
      <c r="J63" s="136">
        <v>375.3</v>
      </c>
      <c r="K63" s="161">
        <f t="shared" si="17"/>
        <v>2.7656078860898201E-2</v>
      </c>
      <c r="L63" s="164"/>
      <c r="M63" s="151">
        <v>45471</v>
      </c>
      <c r="N63" s="91">
        <v>731.8</v>
      </c>
      <c r="O63" s="152">
        <f t="shared" si="18"/>
        <v>5.4770827327760167E-2</v>
      </c>
      <c r="P63" s="156"/>
      <c r="Q63" s="160">
        <v>45471</v>
      </c>
      <c r="R63" s="136">
        <v>274.2</v>
      </c>
      <c r="S63" s="161">
        <f t="shared" si="19"/>
        <v>2.5046728971962574E-2</v>
      </c>
      <c r="T63" s="156"/>
      <c r="U63" s="160">
        <v>45471</v>
      </c>
      <c r="V63" s="136">
        <v>196</v>
      </c>
      <c r="W63" s="161">
        <f t="shared" si="20"/>
        <v>-1.060070671378089E-2</v>
      </c>
      <c r="X63" s="156"/>
      <c r="Y63" s="160">
        <v>45471</v>
      </c>
      <c r="Z63" s="136">
        <v>786.8</v>
      </c>
      <c r="AA63" s="161">
        <f t="shared" si="21"/>
        <v>2.1653292574193503E-3</v>
      </c>
      <c r="AB63" s="156"/>
      <c r="AC63" s="160">
        <v>45471</v>
      </c>
      <c r="AD63" s="136">
        <v>1472.2</v>
      </c>
      <c r="AE63" s="161">
        <f t="shared" si="22"/>
        <v>-2.0557514470095049E-2</v>
      </c>
      <c r="AF63" s="156"/>
      <c r="AG63" s="160">
        <v>45468</v>
      </c>
      <c r="AH63" s="136">
        <v>87.03</v>
      </c>
      <c r="AI63" s="161">
        <f t="shared" si="23"/>
        <v>-5.2064045310968317E-2</v>
      </c>
      <c r="AJ63" s="156"/>
      <c r="AK63" s="160">
        <v>45471</v>
      </c>
      <c r="AL63" s="136">
        <v>1190.3</v>
      </c>
      <c r="AM63" s="161">
        <f t="shared" si="24"/>
        <v>2.8646052742437133E-3</v>
      </c>
      <c r="AN63" s="176"/>
      <c r="AO63" s="160">
        <v>45471</v>
      </c>
      <c r="AP63" s="136">
        <v>232.6</v>
      </c>
      <c r="AQ63" s="161">
        <f t="shared" si="25"/>
        <v>6.4906966681090436E-3</v>
      </c>
      <c r="AR63" s="176"/>
      <c r="AS63" s="160">
        <v>45471</v>
      </c>
      <c r="AT63" s="136">
        <v>174</v>
      </c>
      <c r="AU63" s="161">
        <f t="shared" si="26"/>
        <v>-1.1481056257175008E-3</v>
      </c>
      <c r="AV63" s="176"/>
      <c r="AW63" s="160">
        <v>45471</v>
      </c>
      <c r="AX63" s="136">
        <v>449.2</v>
      </c>
      <c r="AY63" s="161">
        <f t="shared" si="27"/>
        <v>-6.4145100641451762E-3</v>
      </c>
      <c r="AZ63" s="176"/>
      <c r="BA63" s="160">
        <v>45471</v>
      </c>
      <c r="BB63" s="136">
        <v>405.7</v>
      </c>
      <c r="BC63" s="161">
        <f t="shared" si="28"/>
        <v>2.2687169145449961E-2</v>
      </c>
      <c r="BD63" s="176"/>
      <c r="BE63" s="160">
        <v>45471</v>
      </c>
      <c r="BF63" s="136">
        <v>630.6</v>
      </c>
      <c r="BG63" s="161">
        <f t="shared" si="29"/>
        <v>-1.7757009345794356E-2</v>
      </c>
    </row>
    <row r="64" spans="1:59" ht="16.2" thickBot="1" x14ac:dyDescent="0.35">
      <c r="A64" s="153"/>
      <c r="B64" s="153"/>
      <c r="C64" s="153"/>
      <c r="D64" s="164"/>
      <c r="E64" s="163"/>
      <c r="F64" s="163"/>
      <c r="G64" s="163"/>
      <c r="H64" s="164"/>
      <c r="I64" s="163"/>
      <c r="J64" s="163"/>
      <c r="K64" s="163"/>
      <c r="L64" s="164"/>
      <c r="M64" s="153"/>
      <c r="N64" s="153"/>
      <c r="O64" s="153"/>
      <c r="P64" s="156"/>
      <c r="Q64" s="163"/>
      <c r="R64" s="163"/>
      <c r="S64" s="163"/>
      <c r="T64" s="149"/>
      <c r="U64" s="165"/>
      <c r="V64" s="165"/>
      <c r="W64" s="165"/>
      <c r="X64" s="19"/>
      <c r="Y64" s="165"/>
      <c r="Z64" s="165"/>
      <c r="AA64" s="165"/>
      <c r="AB64" s="19"/>
      <c r="AC64" s="168"/>
      <c r="AD64" s="168"/>
      <c r="AE64" s="168"/>
      <c r="AF64" s="19"/>
      <c r="AG64" s="165"/>
      <c r="AH64" s="165"/>
      <c r="AI64" s="171"/>
      <c r="AJ64" s="19"/>
      <c r="AK64" s="168"/>
      <c r="AL64" s="168"/>
      <c r="AM64" s="169"/>
      <c r="AN64" s="19"/>
      <c r="AO64" s="168"/>
      <c r="AP64" s="168"/>
      <c r="AQ64" s="169"/>
      <c r="AR64" s="19"/>
      <c r="AS64" s="168"/>
      <c r="AT64" s="168"/>
      <c r="AU64" s="169"/>
      <c r="AV64" s="19"/>
      <c r="AW64" s="168"/>
      <c r="AX64" s="168"/>
      <c r="AY64" s="169"/>
      <c r="AZ64" s="19"/>
      <c r="BA64" s="168"/>
      <c r="BB64" s="168"/>
      <c r="BC64" s="169"/>
      <c r="BD64" s="19"/>
      <c r="BE64" s="168"/>
      <c r="BF64" s="168"/>
      <c r="BG64" s="169"/>
    </row>
    <row r="65" spans="1:59" ht="16.2" thickBot="1" x14ac:dyDescent="0.35">
      <c r="A65" s="153"/>
      <c r="B65" s="153"/>
      <c r="C65" s="153"/>
      <c r="D65" s="164"/>
      <c r="E65" s="163"/>
      <c r="F65" s="163"/>
      <c r="G65" s="163"/>
      <c r="H65" s="164"/>
      <c r="I65" s="163"/>
      <c r="J65" s="163"/>
      <c r="K65" s="163"/>
      <c r="L65" s="164"/>
      <c r="M65" s="153"/>
      <c r="N65" s="153"/>
      <c r="O65" s="153"/>
      <c r="P65" s="156"/>
      <c r="Q65" s="163"/>
      <c r="R65" s="163"/>
      <c r="S65" s="163"/>
      <c r="T65" s="149"/>
      <c r="U65" s="154"/>
      <c r="V65" s="154"/>
      <c r="W65" s="154"/>
      <c r="X65" s="19"/>
      <c r="Y65" s="154"/>
      <c r="Z65" s="154"/>
      <c r="AA65" s="154"/>
      <c r="AB65" s="19"/>
      <c r="AC65" s="19"/>
      <c r="AD65" s="19"/>
      <c r="AE65" s="19"/>
      <c r="AF65" s="19"/>
      <c r="AG65" s="154"/>
      <c r="AH65" s="154"/>
      <c r="AI65" s="155"/>
      <c r="AJ65" s="19"/>
      <c r="AK65" s="19"/>
      <c r="AL65" s="19"/>
      <c r="AM65" s="18"/>
      <c r="AN65" s="19"/>
      <c r="AO65" s="19"/>
      <c r="AP65" s="19"/>
      <c r="AQ65" s="18"/>
      <c r="AR65" s="19"/>
      <c r="AS65" s="19"/>
      <c r="AT65" s="19"/>
      <c r="AU65" s="18"/>
      <c r="AV65" s="19"/>
      <c r="AW65" s="19"/>
      <c r="AX65" s="19"/>
      <c r="AY65" s="18"/>
      <c r="AZ65" s="19"/>
      <c r="BA65" s="19"/>
      <c r="BB65" s="19"/>
      <c r="BC65" s="18"/>
      <c r="BD65" s="19"/>
      <c r="BE65" s="19"/>
      <c r="BF65" s="19"/>
      <c r="BG65" s="18"/>
    </row>
    <row r="66" spans="1:59" ht="16.2" thickBot="1" x14ac:dyDescent="0.35">
      <c r="A66" s="153"/>
      <c r="B66" s="153"/>
      <c r="C66" s="153"/>
      <c r="D66" s="164"/>
      <c r="E66" s="163"/>
      <c r="F66" s="163"/>
      <c r="G66" s="163"/>
      <c r="H66" s="164"/>
      <c r="I66" s="163"/>
      <c r="J66" s="163"/>
      <c r="K66" s="163"/>
      <c r="L66" s="164"/>
      <c r="M66" s="153"/>
      <c r="N66" s="153"/>
      <c r="O66" s="153"/>
      <c r="P66" s="156"/>
      <c r="Q66" s="163"/>
      <c r="R66" s="163"/>
      <c r="S66" s="163"/>
      <c r="T66" s="149"/>
      <c r="U66" s="154"/>
      <c r="V66" s="154"/>
      <c r="W66" s="154"/>
      <c r="X66" s="19"/>
      <c r="Y66" s="154"/>
      <c r="Z66" s="154"/>
      <c r="AA66" s="154"/>
      <c r="AB66" s="19"/>
      <c r="AC66" s="19"/>
      <c r="AD66" s="19"/>
      <c r="AE66" s="19"/>
      <c r="AF66" s="19"/>
      <c r="AG66" s="154"/>
      <c r="AH66" s="154"/>
      <c r="AI66" s="155"/>
      <c r="AJ66" s="19"/>
      <c r="AK66" s="19"/>
      <c r="AL66" s="19"/>
      <c r="AM66" s="18"/>
      <c r="AN66" s="19"/>
      <c r="AO66" s="19"/>
      <c r="AP66" s="19"/>
      <c r="AQ66" s="18"/>
      <c r="AR66" s="19"/>
      <c r="AS66" s="19"/>
      <c r="AT66" s="19"/>
      <c r="AU66" s="18"/>
      <c r="AV66" s="19"/>
      <c r="AW66" s="19"/>
      <c r="AX66" s="19"/>
      <c r="AY66" s="18"/>
      <c r="AZ66" s="19"/>
      <c r="BA66" s="19"/>
      <c r="BB66" s="19"/>
      <c r="BC66" s="18"/>
      <c r="BD66" s="19"/>
      <c r="BE66" s="19"/>
      <c r="BF66" s="19"/>
      <c r="BG66" s="18"/>
    </row>
    <row r="67" spans="1:59" ht="16.2" thickBot="1" x14ac:dyDescent="0.35">
      <c r="A67" s="153"/>
      <c r="B67" s="153"/>
      <c r="C67" s="153"/>
      <c r="D67" s="164"/>
      <c r="E67" s="163"/>
      <c r="F67" s="163"/>
      <c r="G67" s="163"/>
      <c r="H67" s="164"/>
      <c r="I67" s="163"/>
      <c r="J67" s="163"/>
      <c r="K67" s="163"/>
      <c r="L67" s="164"/>
      <c r="M67" s="153"/>
      <c r="N67" s="153"/>
      <c r="O67" s="153"/>
      <c r="P67" s="156"/>
      <c r="Q67" s="163"/>
      <c r="R67" s="163"/>
      <c r="S67" s="163"/>
      <c r="T67" s="149"/>
      <c r="U67" s="154"/>
      <c r="V67" s="154"/>
      <c r="W67" s="154"/>
      <c r="X67" s="19"/>
      <c r="Y67" s="154"/>
      <c r="Z67" s="154"/>
      <c r="AA67" s="154"/>
      <c r="AB67" s="19"/>
      <c r="AC67" s="19"/>
      <c r="AD67" s="19"/>
      <c r="AE67" s="19"/>
      <c r="AF67" s="19"/>
      <c r="AG67" s="154"/>
      <c r="AH67" s="154"/>
      <c r="AI67" s="155"/>
      <c r="AJ67" s="19"/>
      <c r="AK67" s="19"/>
      <c r="AL67" s="19"/>
      <c r="AM67" s="18"/>
      <c r="AN67" s="19"/>
      <c r="AO67" s="19"/>
      <c r="AP67" s="19"/>
      <c r="AQ67" s="18"/>
      <c r="AR67" s="19"/>
      <c r="AS67" s="19"/>
      <c r="AT67" s="19"/>
      <c r="AU67" s="18"/>
      <c r="AV67" s="19"/>
      <c r="AW67" s="19"/>
      <c r="AX67" s="19"/>
      <c r="AY67" s="18"/>
      <c r="AZ67" s="19"/>
      <c r="BA67" s="19"/>
      <c r="BB67" s="19"/>
      <c r="BC67" s="18"/>
      <c r="BD67" s="19"/>
      <c r="BE67" s="19"/>
      <c r="BF67" s="19"/>
      <c r="BG67" s="18"/>
    </row>
    <row r="68" spans="1:59" ht="16.2" thickBot="1" x14ac:dyDescent="0.35">
      <c r="A68" s="153"/>
      <c r="B68" s="153"/>
      <c r="C68" s="153"/>
      <c r="D68" s="164"/>
      <c r="E68" s="163"/>
      <c r="F68" s="163"/>
      <c r="G68" s="163"/>
      <c r="H68" s="164"/>
      <c r="I68" s="163"/>
      <c r="J68" s="163"/>
      <c r="K68" s="163"/>
      <c r="L68" s="164"/>
      <c r="M68" s="153"/>
      <c r="N68" s="153"/>
      <c r="O68" s="153"/>
      <c r="P68" s="156"/>
      <c r="Q68" s="163"/>
      <c r="R68" s="163"/>
      <c r="S68" s="163"/>
      <c r="T68" s="149"/>
      <c r="U68" s="154"/>
      <c r="V68" s="154"/>
      <c r="W68" s="154"/>
      <c r="X68" s="19"/>
      <c r="Y68" s="154"/>
      <c r="Z68" s="154"/>
      <c r="AA68" s="154"/>
      <c r="AB68" s="19"/>
      <c r="AC68" s="19"/>
      <c r="AD68" s="19"/>
      <c r="AE68" s="19"/>
      <c r="AF68" s="19"/>
      <c r="AG68" s="154"/>
      <c r="AH68" s="154"/>
      <c r="AI68" s="155"/>
      <c r="AJ68" s="19"/>
      <c r="AK68" s="19"/>
      <c r="AL68" s="19"/>
      <c r="AM68" s="18"/>
      <c r="AN68" s="19"/>
      <c r="AO68" s="19"/>
      <c r="AP68" s="19"/>
      <c r="AQ68" s="18"/>
      <c r="AR68" s="19"/>
      <c r="AS68" s="19"/>
      <c r="AT68" s="19"/>
      <c r="AU68" s="18"/>
      <c r="AV68" s="19"/>
      <c r="AW68" s="19"/>
      <c r="AX68" s="19"/>
      <c r="AY68" s="18"/>
      <c r="AZ68" s="19"/>
      <c r="BA68" s="19"/>
      <c r="BB68" s="19"/>
      <c r="BC68" s="18"/>
      <c r="BD68" s="19"/>
      <c r="BE68" s="19"/>
      <c r="BF68" s="19"/>
      <c r="BG68" s="18"/>
    </row>
    <row r="69" spans="1:59" ht="16.2" thickBot="1" x14ac:dyDescent="0.35">
      <c r="A69" s="153"/>
      <c r="B69" s="153"/>
      <c r="C69" s="153"/>
      <c r="D69" s="164"/>
      <c r="E69" s="163"/>
      <c r="F69" s="163"/>
      <c r="G69" s="163"/>
      <c r="H69" s="164"/>
      <c r="I69" s="163"/>
      <c r="J69" s="163"/>
      <c r="K69" s="163"/>
      <c r="L69" s="164"/>
      <c r="M69" s="153"/>
      <c r="N69" s="153"/>
      <c r="O69" s="153"/>
      <c r="P69" s="156"/>
      <c r="Q69" s="163"/>
      <c r="R69" s="163"/>
      <c r="S69" s="163"/>
      <c r="T69" s="149"/>
      <c r="U69" s="154"/>
      <c r="V69" s="154"/>
      <c r="W69" s="154"/>
      <c r="X69" s="19"/>
      <c r="Y69" s="154"/>
      <c r="Z69" s="154"/>
      <c r="AA69" s="154"/>
      <c r="AB69" s="19"/>
      <c r="AC69" s="19"/>
      <c r="AD69" s="19"/>
      <c r="AE69" s="19"/>
      <c r="AF69" s="19"/>
      <c r="AG69" s="154"/>
      <c r="AH69" s="154"/>
      <c r="AI69" s="155"/>
      <c r="AJ69" s="19"/>
      <c r="AK69" s="19"/>
      <c r="AL69" s="19"/>
      <c r="AM69" s="18"/>
      <c r="AN69" s="19"/>
      <c r="AO69" s="19"/>
      <c r="AP69" s="19"/>
      <c r="AQ69" s="18"/>
      <c r="AR69" s="19"/>
      <c r="AS69" s="19"/>
      <c r="AT69" s="19"/>
      <c r="AU69" s="18"/>
      <c r="AV69" s="19"/>
      <c r="AW69" s="19"/>
      <c r="AX69" s="19"/>
      <c r="AY69" s="18"/>
      <c r="AZ69" s="19"/>
      <c r="BA69" s="19"/>
      <c r="BB69" s="19"/>
      <c r="BC69" s="18"/>
      <c r="BD69" s="19"/>
      <c r="BE69" s="19"/>
      <c r="BF69" s="19"/>
      <c r="BG69" s="18"/>
    </row>
    <row r="70" spans="1:59" ht="16.2" thickBot="1" x14ac:dyDescent="0.35">
      <c r="A70" s="153"/>
      <c r="B70" s="153"/>
      <c r="C70" s="153"/>
      <c r="D70" s="164"/>
      <c r="E70" s="163"/>
      <c r="F70" s="163"/>
      <c r="G70" s="163"/>
      <c r="H70" s="164"/>
      <c r="I70" s="163"/>
      <c r="J70" s="163"/>
      <c r="K70" s="163"/>
      <c r="L70" s="164"/>
      <c r="M70" s="153"/>
      <c r="N70" s="153"/>
      <c r="O70" s="153"/>
      <c r="P70" s="156"/>
      <c r="Q70" s="163"/>
      <c r="R70" s="163"/>
      <c r="S70" s="163"/>
      <c r="T70" s="149"/>
      <c r="U70" s="154"/>
      <c r="V70" s="154"/>
      <c r="W70" s="154"/>
      <c r="X70" s="19"/>
      <c r="Y70" s="154"/>
      <c r="Z70" s="154"/>
      <c r="AA70" s="154"/>
      <c r="AB70" s="19"/>
      <c r="AC70" s="19"/>
      <c r="AD70" s="19"/>
      <c r="AE70" s="19"/>
      <c r="AF70" s="19"/>
      <c r="AG70" s="154"/>
      <c r="AH70" s="154"/>
      <c r="AI70" s="155"/>
      <c r="AJ70" s="19"/>
      <c r="AK70" s="19"/>
      <c r="AL70" s="19"/>
      <c r="AM70" s="18"/>
      <c r="AN70" s="19"/>
      <c r="AO70" s="19"/>
      <c r="AP70" s="19"/>
      <c r="AQ70" s="18"/>
      <c r="AR70" s="19"/>
      <c r="AS70" s="19"/>
      <c r="AT70" s="19"/>
      <c r="AU70" s="18"/>
      <c r="AV70" s="19"/>
      <c r="AW70" s="19"/>
      <c r="AX70" s="19"/>
      <c r="AY70" s="18"/>
      <c r="AZ70" s="19"/>
      <c r="BA70" s="19"/>
      <c r="BB70" s="19"/>
      <c r="BC70" s="18"/>
      <c r="BD70" s="19"/>
      <c r="BE70" s="19"/>
      <c r="BF70" s="19"/>
      <c r="BG70" s="18"/>
    </row>
    <row r="71" spans="1:59" ht="16.2" thickBot="1" x14ac:dyDescent="0.35">
      <c r="A71" s="153"/>
      <c r="B71" s="153"/>
      <c r="C71" s="153"/>
      <c r="D71" s="164"/>
      <c r="E71" s="163"/>
      <c r="F71" s="163"/>
      <c r="G71" s="163"/>
      <c r="H71" s="164"/>
      <c r="I71" s="163"/>
      <c r="J71" s="163"/>
      <c r="K71" s="163"/>
      <c r="L71" s="164"/>
      <c r="M71" s="153"/>
      <c r="N71" s="153"/>
      <c r="O71" s="153"/>
      <c r="P71" s="156"/>
      <c r="Q71" s="163"/>
      <c r="R71" s="163"/>
      <c r="S71" s="163"/>
      <c r="T71" s="149"/>
      <c r="U71" s="154"/>
      <c r="V71" s="154"/>
      <c r="W71" s="154"/>
      <c r="X71" s="19"/>
      <c r="Y71" s="154"/>
      <c r="Z71" s="154"/>
      <c r="AA71" s="154"/>
      <c r="AB71" s="19"/>
      <c r="AC71" s="19"/>
      <c r="AD71" s="19"/>
      <c r="AE71" s="19"/>
      <c r="AF71" s="19"/>
      <c r="AG71" s="154"/>
      <c r="AH71" s="154"/>
      <c r="AI71" s="155"/>
      <c r="AJ71" s="19"/>
      <c r="AK71" s="19"/>
      <c r="AL71" s="19"/>
      <c r="AM71" s="18"/>
      <c r="AN71" s="19"/>
      <c r="AO71" s="19"/>
      <c r="AP71" s="19"/>
      <c r="AQ71" s="18"/>
      <c r="AR71" s="19"/>
      <c r="AS71" s="19"/>
      <c r="AT71" s="19"/>
      <c r="AU71" s="18"/>
      <c r="AV71" s="19"/>
      <c r="AW71" s="19"/>
      <c r="AX71" s="19"/>
      <c r="AY71" s="18"/>
      <c r="AZ71" s="19"/>
      <c r="BA71" s="19"/>
      <c r="BB71" s="19"/>
      <c r="BC71" s="18"/>
      <c r="BD71" s="19"/>
      <c r="BE71" s="19"/>
      <c r="BF71" s="19"/>
      <c r="BG71" s="18"/>
    </row>
    <row r="72" spans="1:59" ht="16.2" thickBot="1" x14ac:dyDescent="0.35">
      <c r="A72" s="153"/>
      <c r="B72" s="153"/>
      <c r="C72" s="153"/>
      <c r="D72" s="164"/>
      <c r="E72" s="163"/>
      <c r="F72" s="163"/>
      <c r="G72" s="163"/>
      <c r="H72" s="164"/>
      <c r="I72" s="163"/>
      <c r="J72" s="163"/>
      <c r="K72" s="163"/>
      <c r="L72" s="164"/>
      <c r="M72" s="153"/>
      <c r="N72" s="153"/>
      <c r="O72" s="153"/>
      <c r="P72" s="156"/>
      <c r="Q72" s="163"/>
      <c r="R72" s="163"/>
      <c r="S72" s="163"/>
      <c r="T72" s="149"/>
      <c r="U72" s="154"/>
      <c r="V72" s="154"/>
      <c r="W72" s="154"/>
      <c r="X72" s="19"/>
      <c r="Y72" s="154"/>
      <c r="Z72" s="154"/>
      <c r="AA72" s="154"/>
      <c r="AB72" s="19"/>
      <c r="AC72" s="19"/>
      <c r="AD72" s="19"/>
      <c r="AE72" s="19"/>
      <c r="AF72" s="19"/>
      <c r="AG72" s="154"/>
      <c r="AH72" s="154"/>
      <c r="AI72" s="155"/>
      <c r="AJ72" s="19"/>
      <c r="AK72" s="19"/>
      <c r="AL72" s="19"/>
      <c r="AM72" s="18"/>
      <c r="AN72" s="19"/>
      <c r="AO72" s="19"/>
      <c r="AP72" s="19"/>
      <c r="AQ72" s="18"/>
      <c r="AR72" s="19"/>
      <c r="AS72" s="19"/>
      <c r="AT72" s="19"/>
      <c r="AU72" s="18"/>
      <c r="AV72" s="19"/>
      <c r="AW72" s="19"/>
      <c r="AX72" s="19"/>
      <c r="AY72" s="18"/>
      <c r="AZ72" s="19"/>
      <c r="BA72" s="19"/>
      <c r="BB72" s="19"/>
      <c r="BC72" s="18"/>
      <c r="BD72" s="19"/>
      <c r="BE72" s="19"/>
      <c r="BF72" s="19"/>
      <c r="BG72" s="18"/>
    </row>
    <row r="73" spans="1:59" ht="16.2" thickBot="1" x14ac:dyDescent="0.35">
      <c r="A73" s="153"/>
      <c r="B73" s="153"/>
      <c r="C73" s="153"/>
      <c r="D73" s="164"/>
      <c r="E73" s="163"/>
      <c r="F73" s="163"/>
      <c r="G73" s="163"/>
      <c r="H73" s="164"/>
      <c r="I73" s="163"/>
      <c r="J73" s="163"/>
      <c r="K73" s="163"/>
      <c r="L73" s="164"/>
      <c r="M73" s="153"/>
      <c r="N73" s="153"/>
      <c r="O73" s="153"/>
      <c r="P73" s="156"/>
      <c r="Q73" s="163"/>
      <c r="R73" s="163"/>
      <c r="S73" s="163"/>
      <c r="T73" s="149"/>
      <c r="U73" s="154"/>
      <c r="V73" s="154"/>
      <c r="W73" s="154"/>
      <c r="X73" s="19"/>
      <c r="Y73" s="154"/>
      <c r="Z73" s="154"/>
      <c r="AA73" s="154"/>
      <c r="AB73" s="19"/>
      <c r="AC73" s="19"/>
      <c r="AD73" s="19"/>
      <c r="AE73" s="19"/>
      <c r="AF73" s="19"/>
      <c r="AG73" s="154"/>
      <c r="AH73" s="154"/>
      <c r="AI73" s="155"/>
      <c r="AJ73" s="19"/>
      <c r="AK73" s="19"/>
      <c r="AL73" s="19"/>
      <c r="AM73" s="18"/>
      <c r="AN73" s="19"/>
      <c r="AO73" s="19"/>
      <c r="AP73" s="19"/>
      <c r="AQ73" s="18"/>
      <c r="AR73" s="19"/>
      <c r="AS73" s="19"/>
      <c r="AT73" s="19"/>
      <c r="AU73" s="18"/>
      <c r="AV73" s="19"/>
      <c r="AW73" s="19"/>
      <c r="AX73" s="19"/>
      <c r="AY73" s="18"/>
      <c r="AZ73" s="19"/>
      <c r="BA73" s="19"/>
      <c r="BB73" s="19"/>
      <c r="BC73" s="18"/>
      <c r="BD73" s="19"/>
      <c r="BE73" s="19"/>
      <c r="BF73" s="19"/>
      <c r="BG73" s="18"/>
    </row>
    <row r="74" spans="1:59" ht="16.2" thickBot="1" x14ac:dyDescent="0.35">
      <c r="A74" s="153"/>
      <c r="B74" s="153"/>
      <c r="C74" s="153"/>
      <c r="D74" s="164"/>
      <c r="E74" s="163"/>
      <c r="F74" s="163"/>
      <c r="G74" s="163"/>
      <c r="H74" s="164"/>
      <c r="I74" s="163"/>
      <c r="J74" s="163"/>
      <c r="K74" s="163"/>
      <c r="L74" s="164"/>
      <c r="M74" s="153"/>
      <c r="N74" s="153"/>
      <c r="O74" s="153"/>
      <c r="P74" s="156"/>
      <c r="Q74" s="163"/>
      <c r="R74" s="163"/>
      <c r="S74" s="163"/>
      <c r="T74" s="149"/>
      <c r="U74" s="154"/>
      <c r="V74" s="154"/>
      <c r="W74" s="154"/>
      <c r="X74" s="19"/>
      <c r="Y74" s="154"/>
      <c r="Z74" s="154"/>
      <c r="AA74" s="154"/>
      <c r="AB74" s="19"/>
      <c r="AC74" s="19"/>
      <c r="AD74" s="19"/>
      <c r="AE74" s="19"/>
      <c r="AF74" s="19"/>
      <c r="AG74" s="154"/>
      <c r="AH74" s="154"/>
      <c r="AI74" s="155"/>
      <c r="AJ74" s="19"/>
      <c r="AK74" s="19"/>
      <c r="AL74" s="19"/>
      <c r="AM74" s="18"/>
      <c r="AN74" s="19"/>
      <c r="AO74" s="19"/>
      <c r="AP74" s="19"/>
      <c r="AQ74" s="18"/>
      <c r="AR74" s="19"/>
      <c r="AS74" s="19"/>
      <c r="AT74" s="19"/>
      <c r="AU74" s="18"/>
      <c r="AV74" s="19"/>
      <c r="AW74" s="19"/>
      <c r="AX74" s="19"/>
      <c r="AY74" s="18"/>
      <c r="AZ74" s="19"/>
      <c r="BA74" s="19"/>
      <c r="BB74" s="19"/>
      <c r="BC74" s="18"/>
      <c r="BD74" s="19"/>
      <c r="BE74" s="19"/>
      <c r="BF74" s="19"/>
      <c r="BG74" s="18"/>
    </row>
    <row r="75" spans="1:59" ht="16.2" thickBot="1" x14ac:dyDescent="0.35">
      <c r="A75" s="153"/>
      <c r="B75" s="153"/>
      <c r="C75" s="153"/>
      <c r="D75" s="164"/>
      <c r="E75" s="163"/>
      <c r="F75" s="163"/>
      <c r="G75" s="163"/>
      <c r="H75" s="164"/>
      <c r="I75" s="163"/>
      <c r="J75" s="163"/>
      <c r="K75" s="163"/>
      <c r="L75" s="164"/>
      <c r="M75" s="153"/>
      <c r="N75" s="153"/>
      <c r="O75" s="153"/>
      <c r="P75" s="156"/>
      <c r="Q75" s="163"/>
      <c r="R75" s="163"/>
      <c r="S75" s="163"/>
      <c r="T75" s="149"/>
      <c r="U75" s="154"/>
      <c r="V75" s="154"/>
      <c r="W75" s="154"/>
      <c r="X75" s="19"/>
      <c r="Y75" s="154"/>
      <c r="Z75" s="154"/>
      <c r="AA75" s="154"/>
      <c r="AB75" s="19"/>
      <c r="AC75" s="19"/>
      <c r="AD75" s="19"/>
      <c r="AE75" s="19"/>
      <c r="AF75" s="19"/>
      <c r="AG75" s="154"/>
      <c r="AH75" s="154"/>
      <c r="AI75" s="155"/>
      <c r="AJ75" s="19"/>
      <c r="AK75" s="19"/>
      <c r="AL75" s="19"/>
      <c r="AM75" s="18"/>
      <c r="AN75" s="19"/>
      <c r="AO75" s="19"/>
      <c r="AP75" s="19"/>
      <c r="AQ75" s="18"/>
      <c r="AR75" s="19"/>
      <c r="AS75" s="19"/>
      <c r="AT75" s="19"/>
      <c r="AU75" s="18"/>
      <c r="AV75" s="19"/>
      <c r="AW75" s="19"/>
      <c r="AX75" s="19"/>
      <c r="AY75" s="18"/>
      <c r="AZ75" s="19"/>
      <c r="BA75" s="19"/>
      <c r="BB75" s="19"/>
      <c r="BC75" s="18"/>
      <c r="BD75" s="19"/>
      <c r="BE75" s="19"/>
      <c r="BF75" s="19"/>
      <c r="BG75" s="18"/>
    </row>
    <row r="76" spans="1:59" ht="16.2" thickBot="1" x14ac:dyDescent="0.35">
      <c r="A76" s="153"/>
      <c r="B76" s="153"/>
      <c r="C76" s="153"/>
      <c r="D76" s="164"/>
      <c r="E76" s="163"/>
      <c r="F76" s="163"/>
      <c r="G76" s="163"/>
      <c r="H76" s="164"/>
      <c r="I76" s="163"/>
      <c r="J76" s="163"/>
      <c r="K76" s="163"/>
      <c r="L76" s="164"/>
      <c r="M76" s="153"/>
      <c r="N76" s="153"/>
      <c r="O76" s="153"/>
      <c r="P76" s="156"/>
      <c r="Q76" s="163"/>
      <c r="R76" s="163"/>
      <c r="S76" s="163"/>
      <c r="T76" s="149"/>
      <c r="U76" s="154"/>
      <c r="V76" s="154"/>
      <c r="W76" s="154"/>
      <c r="X76" s="19"/>
      <c r="Y76" s="154"/>
      <c r="Z76" s="154"/>
      <c r="AA76" s="154"/>
      <c r="AB76" s="19"/>
      <c r="AC76" s="19"/>
      <c r="AD76" s="19"/>
      <c r="AE76" s="19"/>
      <c r="AF76" s="19"/>
      <c r="AG76" s="154"/>
      <c r="AH76" s="154"/>
      <c r="AI76" s="155"/>
      <c r="AJ76" s="19"/>
      <c r="AK76" s="19"/>
      <c r="AL76" s="19"/>
      <c r="AM76" s="18"/>
      <c r="AN76" s="19"/>
      <c r="AO76" s="19"/>
      <c r="AP76" s="19"/>
      <c r="AQ76" s="18"/>
      <c r="AR76" s="19"/>
      <c r="AS76" s="19"/>
      <c r="AT76" s="19"/>
      <c r="AU76" s="18"/>
      <c r="AV76" s="19"/>
      <c r="AW76" s="19"/>
      <c r="AX76" s="19"/>
      <c r="AY76" s="18"/>
      <c r="AZ76" s="19"/>
      <c r="BA76" s="19"/>
      <c r="BB76" s="19"/>
      <c r="BC76" s="18"/>
      <c r="BD76" s="19"/>
      <c r="BE76" s="19"/>
      <c r="BF76" s="19"/>
      <c r="BG76" s="18"/>
    </row>
    <row r="77" spans="1:59" ht="16.2" thickBot="1" x14ac:dyDescent="0.35">
      <c r="A77" s="153"/>
      <c r="B77" s="153"/>
      <c r="C77" s="153"/>
      <c r="D77" s="164"/>
      <c r="E77" s="163"/>
      <c r="F77" s="163"/>
      <c r="G77" s="163"/>
      <c r="H77" s="164"/>
      <c r="I77" s="163"/>
      <c r="J77" s="163"/>
      <c r="K77" s="163"/>
      <c r="L77" s="164"/>
      <c r="M77" s="153"/>
      <c r="N77" s="153"/>
      <c r="O77" s="153"/>
      <c r="P77" s="156"/>
      <c r="Q77" s="163"/>
      <c r="R77" s="163"/>
      <c r="S77" s="163"/>
      <c r="T77" s="149"/>
      <c r="U77" s="154"/>
      <c r="V77" s="154"/>
      <c r="W77" s="154"/>
      <c r="X77" s="19"/>
      <c r="Y77" s="154"/>
      <c r="Z77" s="154"/>
      <c r="AA77" s="154"/>
      <c r="AB77" s="19"/>
      <c r="AC77" s="19"/>
      <c r="AD77" s="19"/>
      <c r="AE77" s="19"/>
      <c r="AF77" s="19"/>
      <c r="AG77" s="154"/>
      <c r="AH77" s="154"/>
      <c r="AI77" s="155"/>
      <c r="AJ77" s="19"/>
      <c r="AK77" s="19"/>
      <c r="AL77" s="19"/>
      <c r="AM77" s="18"/>
      <c r="AN77" s="19"/>
      <c r="AO77" s="19"/>
      <c r="AP77" s="19"/>
      <c r="AQ77" s="18"/>
      <c r="AR77" s="19"/>
      <c r="AS77" s="19"/>
      <c r="AT77" s="19"/>
      <c r="AU77" s="18"/>
      <c r="AV77" s="19"/>
      <c r="AW77" s="19"/>
      <c r="AX77" s="19"/>
      <c r="AY77" s="18"/>
      <c r="AZ77" s="19"/>
      <c r="BA77" s="19"/>
      <c r="BB77" s="19"/>
      <c r="BC77" s="18"/>
      <c r="BD77" s="19"/>
      <c r="BE77" s="19"/>
      <c r="BF77" s="19"/>
      <c r="BG77" s="18"/>
    </row>
    <row r="78" spans="1:59" ht="16.2" thickBot="1" x14ac:dyDescent="0.35">
      <c r="A78" s="153"/>
      <c r="B78" s="153"/>
      <c r="C78" s="153"/>
      <c r="D78" s="164"/>
      <c r="E78" s="163"/>
      <c r="F78" s="163"/>
      <c r="G78" s="163"/>
      <c r="H78" s="164"/>
      <c r="I78" s="163"/>
      <c r="J78" s="163"/>
      <c r="K78" s="163"/>
      <c r="L78" s="164"/>
      <c r="M78" s="153"/>
      <c r="N78" s="153"/>
      <c r="O78" s="153"/>
      <c r="P78" s="156"/>
      <c r="Q78" s="163"/>
      <c r="R78" s="163"/>
      <c r="S78" s="163"/>
      <c r="T78" s="149"/>
      <c r="U78" s="154"/>
      <c r="V78" s="154"/>
      <c r="W78" s="154"/>
      <c r="X78" s="19"/>
      <c r="Y78" s="154"/>
      <c r="Z78" s="154"/>
      <c r="AA78" s="154"/>
      <c r="AB78" s="19"/>
      <c r="AC78" s="19"/>
      <c r="AD78" s="19"/>
      <c r="AE78" s="19"/>
      <c r="AF78" s="19"/>
      <c r="AG78" s="154"/>
      <c r="AH78" s="154"/>
      <c r="AI78" s="155"/>
      <c r="AJ78" s="19"/>
      <c r="AK78" s="19"/>
      <c r="AL78" s="19"/>
      <c r="AM78" s="18"/>
      <c r="AN78" s="19"/>
      <c r="AO78" s="19"/>
      <c r="AP78" s="19"/>
      <c r="AQ78" s="18"/>
      <c r="AR78" s="19"/>
      <c r="AS78" s="19"/>
      <c r="AT78" s="19"/>
      <c r="AU78" s="18"/>
      <c r="AV78" s="19"/>
      <c r="AW78" s="19"/>
      <c r="AX78" s="19"/>
      <c r="AY78" s="18"/>
      <c r="AZ78" s="19"/>
      <c r="BA78" s="19"/>
      <c r="BB78" s="19"/>
      <c r="BC78" s="18"/>
      <c r="BD78" s="19"/>
      <c r="BE78" s="19"/>
      <c r="BF78" s="19"/>
      <c r="BG78" s="18"/>
    </row>
    <row r="79" spans="1:59" ht="16.2" thickBot="1" x14ac:dyDescent="0.35">
      <c r="A79" s="153"/>
      <c r="B79" s="153"/>
      <c r="C79" s="153"/>
      <c r="D79" s="164"/>
      <c r="E79" s="163"/>
      <c r="F79" s="163"/>
      <c r="G79" s="163"/>
      <c r="H79" s="164"/>
      <c r="I79" s="163"/>
      <c r="J79" s="163"/>
      <c r="K79" s="163"/>
      <c r="L79" s="164"/>
      <c r="M79" s="153"/>
      <c r="N79" s="153"/>
      <c r="O79" s="153"/>
      <c r="P79" s="156"/>
      <c r="Q79" s="163"/>
      <c r="R79" s="163"/>
      <c r="S79" s="163"/>
      <c r="T79" s="149"/>
      <c r="U79" s="154"/>
      <c r="V79" s="154"/>
      <c r="W79" s="154"/>
      <c r="X79" s="19"/>
      <c r="Y79" s="154"/>
      <c r="Z79" s="154"/>
      <c r="AA79" s="154"/>
      <c r="AB79" s="19"/>
      <c r="AC79" s="19"/>
      <c r="AD79" s="19"/>
      <c r="AE79" s="19"/>
      <c r="AF79" s="19"/>
      <c r="AG79" s="154"/>
      <c r="AH79" s="154"/>
      <c r="AI79" s="155"/>
      <c r="AJ79" s="19"/>
      <c r="AK79" s="19"/>
      <c r="AL79" s="19"/>
      <c r="AM79" s="18"/>
      <c r="AN79" s="19"/>
      <c r="AO79" s="19"/>
      <c r="AP79" s="19"/>
      <c r="AQ79" s="18"/>
      <c r="AR79" s="19"/>
      <c r="AS79" s="19"/>
      <c r="AT79" s="19"/>
      <c r="AU79" s="18"/>
      <c r="AV79" s="19"/>
      <c r="AW79" s="19"/>
      <c r="AX79" s="19"/>
      <c r="AY79" s="18"/>
      <c r="AZ79" s="19"/>
      <c r="BA79" s="19"/>
      <c r="BB79" s="19"/>
      <c r="BC79" s="18"/>
      <c r="BD79" s="19"/>
      <c r="BE79" s="19"/>
      <c r="BF79" s="19"/>
      <c r="BG79" s="18"/>
    </row>
    <row r="80" spans="1:59" ht="16.2" thickBot="1" x14ac:dyDescent="0.35">
      <c r="A80" s="153"/>
      <c r="B80" s="153"/>
      <c r="C80" s="153"/>
      <c r="D80" s="164"/>
      <c r="E80" s="163"/>
      <c r="F80" s="163"/>
      <c r="G80" s="163"/>
      <c r="H80" s="164"/>
      <c r="I80" s="163"/>
      <c r="J80" s="163"/>
      <c r="K80" s="163"/>
      <c r="L80" s="164"/>
      <c r="M80" s="153"/>
      <c r="N80" s="153"/>
      <c r="O80" s="153"/>
      <c r="P80" s="156"/>
      <c r="Q80" s="163"/>
      <c r="R80" s="163"/>
      <c r="S80" s="163"/>
      <c r="T80" s="149"/>
      <c r="U80" s="154"/>
      <c r="V80" s="154"/>
      <c r="W80" s="154"/>
      <c r="X80" s="19"/>
      <c r="Y80" s="154"/>
      <c r="Z80" s="154"/>
      <c r="AA80" s="154"/>
      <c r="AB80" s="19"/>
      <c r="AC80" s="19"/>
      <c r="AD80" s="19"/>
      <c r="AE80" s="19"/>
      <c r="AF80" s="19"/>
      <c r="AG80" s="154"/>
      <c r="AH80" s="154"/>
      <c r="AI80" s="155"/>
      <c r="AJ80" s="19"/>
      <c r="AK80" s="19"/>
      <c r="AL80" s="19"/>
      <c r="AM80" s="18"/>
      <c r="AN80" s="19"/>
      <c r="AO80" s="19"/>
      <c r="AP80" s="19"/>
      <c r="AQ80" s="18"/>
      <c r="AR80" s="19"/>
      <c r="AS80" s="19"/>
      <c r="AT80" s="19"/>
      <c r="AU80" s="18"/>
      <c r="AV80" s="19"/>
      <c r="AW80" s="19"/>
      <c r="AX80" s="19"/>
      <c r="AY80" s="18"/>
      <c r="AZ80" s="19"/>
      <c r="BA80" s="19"/>
      <c r="BB80" s="19"/>
      <c r="BC80" s="18"/>
      <c r="BD80" s="19"/>
      <c r="BE80" s="19"/>
      <c r="BF80" s="19"/>
      <c r="BG80" s="18"/>
    </row>
    <row r="81" spans="1:59" ht="16.2" thickBot="1" x14ac:dyDescent="0.35">
      <c r="A81" s="153"/>
      <c r="B81" s="153"/>
      <c r="C81" s="153"/>
      <c r="D81" s="164"/>
      <c r="E81" s="163"/>
      <c r="F81" s="163"/>
      <c r="G81" s="163"/>
      <c r="H81" s="164"/>
      <c r="I81" s="163"/>
      <c r="J81" s="163"/>
      <c r="K81" s="163"/>
      <c r="L81" s="164"/>
      <c r="M81" s="153"/>
      <c r="N81" s="153"/>
      <c r="O81" s="153"/>
      <c r="P81" s="156"/>
      <c r="Q81" s="163"/>
      <c r="R81" s="163"/>
      <c r="S81" s="163"/>
      <c r="T81" s="149"/>
      <c r="U81" s="154"/>
      <c r="V81" s="154"/>
      <c r="W81" s="154"/>
      <c r="X81" s="19"/>
      <c r="Y81" s="154"/>
      <c r="Z81" s="154"/>
      <c r="AA81" s="154"/>
      <c r="AB81" s="19"/>
      <c r="AC81" s="19"/>
      <c r="AD81" s="19"/>
      <c r="AE81" s="19"/>
      <c r="AF81" s="19"/>
      <c r="AG81" s="154"/>
      <c r="AH81" s="154"/>
      <c r="AI81" s="155"/>
      <c r="AJ81" s="19"/>
      <c r="AK81" s="19"/>
      <c r="AL81" s="19"/>
      <c r="AM81" s="18"/>
      <c r="AN81" s="19"/>
      <c r="AO81" s="19"/>
      <c r="AP81" s="19"/>
      <c r="AQ81" s="18"/>
      <c r="AR81" s="19"/>
      <c r="AS81" s="19"/>
      <c r="AT81" s="19"/>
      <c r="AU81" s="18"/>
      <c r="AV81" s="19"/>
      <c r="AW81" s="19"/>
      <c r="AX81" s="19"/>
      <c r="AY81" s="18"/>
      <c r="AZ81" s="19"/>
      <c r="BA81" s="19"/>
      <c r="BB81" s="19"/>
      <c r="BC81" s="18"/>
      <c r="BD81" s="19"/>
      <c r="BE81" s="19"/>
      <c r="BF81" s="19"/>
      <c r="BG81" s="18"/>
    </row>
    <row r="82" spans="1:59" ht="16.2" thickBot="1" x14ac:dyDescent="0.35">
      <c r="A82" s="153"/>
      <c r="B82" s="153"/>
      <c r="C82" s="153"/>
      <c r="D82" s="164"/>
      <c r="E82" s="163"/>
      <c r="F82" s="163"/>
      <c r="G82" s="163"/>
      <c r="H82" s="164"/>
      <c r="I82" s="163"/>
      <c r="J82" s="163"/>
      <c r="K82" s="163"/>
      <c r="L82" s="164"/>
      <c r="M82" s="153"/>
      <c r="N82" s="153"/>
      <c r="O82" s="153"/>
      <c r="P82" s="156"/>
      <c r="Q82" s="163"/>
      <c r="R82" s="163"/>
      <c r="S82" s="163"/>
      <c r="T82" s="149"/>
      <c r="U82" s="154"/>
      <c r="V82" s="154"/>
      <c r="W82" s="154"/>
      <c r="X82" s="19"/>
      <c r="Y82" s="154"/>
      <c r="Z82" s="154"/>
      <c r="AA82" s="154"/>
      <c r="AB82" s="19"/>
      <c r="AC82" s="19"/>
      <c r="AD82" s="19"/>
      <c r="AE82" s="19"/>
      <c r="AF82" s="19"/>
      <c r="AG82" s="154"/>
      <c r="AH82" s="154"/>
      <c r="AI82" s="155"/>
      <c r="AJ82" s="19"/>
      <c r="AK82" s="19"/>
      <c r="AL82" s="19"/>
      <c r="AM82" s="18"/>
      <c r="AN82" s="19"/>
      <c r="AO82" s="19"/>
      <c r="AP82" s="19"/>
      <c r="AQ82" s="18"/>
      <c r="AR82" s="19"/>
      <c r="AS82" s="19"/>
      <c r="AT82" s="19"/>
      <c r="AU82" s="18"/>
      <c r="AV82" s="19"/>
      <c r="AW82" s="19"/>
      <c r="AX82" s="19"/>
      <c r="AY82" s="18"/>
      <c r="AZ82" s="19"/>
      <c r="BA82" s="19"/>
      <c r="BB82" s="19"/>
      <c r="BC82" s="18"/>
      <c r="BD82" s="19"/>
      <c r="BE82" s="19"/>
      <c r="BF82" s="19"/>
      <c r="BG82" s="18"/>
    </row>
    <row r="83" spans="1:59" ht="16.2" thickBot="1" x14ac:dyDescent="0.35">
      <c r="A83" s="153"/>
      <c r="B83" s="153"/>
      <c r="C83" s="153"/>
      <c r="D83" s="164"/>
      <c r="E83" s="163"/>
      <c r="F83" s="163"/>
      <c r="G83" s="163"/>
      <c r="H83" s="164"/>
      <c r="I83" s="163"/>
      <c r="J83" s="163"/>
      <c r="K83" s="163"/>
      <c r="L83" s="164"/>
      <c r="M83" s="153"/>
      <c r="N83" s="153"/>
      <c r="O83" s="153"/>
      <c r="P83" s="156"/>
      <c r="Q83" s="163"/>
      <c r="R83" s="163"/>
      <c r="S83" s="163"/>
      <c r="T83" s="149"/>
      <c r="U83" s="154"/>
      <c r="V83" s="154"/>
      <c r="W83" s="154"/>
      <c r="X83" s="19"/>
      <c r="Y83" s="154"/>
      <c r="Z83" s="154"/>
      <c r="AA83" s="154"/>
      <c r="AB83" s="19"/>
      <c r="AC83" s="19"/>
      <c r="AD83" s="19"/>
      <c r="AE83" s="19"/>
      <c r="AF83" s="19"/>
      <c r="AG83" s="154"/>
      <c r="AH83" s="154"/>
      <c r="AI83" s="155"/>
      <c r="AJ83" s="19"/>
      <c r="AK83" s="19"/>
      <c r="AL83" s="19"/>
      <c r="AM83" s="18"/>
      <c r="AN83" s="19"/>
      <c r="AO83" s="19"/>
      <c r="AP83" s="19"/>
      <c r="AQ83" s="18"/>
      <c r="AR83" s="19"/>
      <c r="AS83" s="19"/>
      <c r="AT83" s="19"/>
      <c r="AU83" s="18"/>
      <c r="AV83" s="19"/>
      <c r="AW83" s="19"/>
      <c r="AX83" s="19"/>
      <c r="AY83" s="18"/>
      <c r="AZ83" s="19"/>
      <c r="BA83" s="19"/>
      <c r="BB83" s="19"/>
      <c r="BC83" s="18"/>
      <c r="BD83" s="19"/>
      <c r="BE83" s="19"/>
      <c r="BF83" s="19"/>
      <c r="BG83" s="18"/>
    </row>
    <row r="84" spans="1:59" ht="16.2" thickBot="1" x14ac:dyDescent="0.35">
      <c r="A84" s="153"/>
      <c r="B84" s="153"/>
      <c r="C84" s="153"/>
      <c r="D84" s="164"/>
      <c r="E84" s="163"/>
      <c r="F84" s="163"/>
      <c r="G84" s="163"/>
      <c r="H84" s="164"/>
      <c r="I84" s="163"/>
      <c r="J84" s="163"/>
      <c r="K84" s="163"/>
      <c r="L84" s="164"/>
      <c r="M84" s="153"/>
      <c r="N84" s="153"/>
      <c r="O84" s="153"/>
      <c r="P84" s="156"/>
      <c r="Q84" s="163"/>
      <c r="R84" s="163"/>
      <c r="S84" s="163"/>
      <c r="T84" s="149"/>
      <c r="U84" s="154"/>
      <c r="V84" s="154"/>
      <c r="W84" s="154"/>
      <c r="X84" s="19"/>
      <c r="Y84" s="154"/>
      <c r="Z84" s="154"/>
      <c r="AA84" s="154"/>
      <c r="AB84" s="19"/>
      <c r="AC84" s="19"/>
      <c r="AD84" s="19"/>
      <c r="AE84" s="19"/>
      <c r="AF84" s="19"/>
      <c r="AG84" s="154"/>
      <c r="AH84" s="154"/>
      <c r="AI84" s="155"/>
      <c r="AJ84" s="19"/>
      <c r="AK84" s="19"/>
      <c r="AL84" s="19"/>
      <c r="AM84" s="18"/>
      <c r="AN84" s="19"/>
      <c r="AO84" s="19"/>
      <c r="AP84" s="19"/>
      <c r="AQ84" s="18"/>
      <c r="AR84" s="19"/>
      <c r="AS84" s="19"/>
      <c r="AT84" s="19"/>
      <c r="AU84" s="18"/>
      <c r="AV84" s="19"/>
      <c r="AW84" s="19"/>
      <c r="AX84" s="19"/>
      <c r="AY84" s="18"/>
      <c r="AZ84" s="19"/>
      <c r="BA84" s="19"/>
      <c r="BB84" s="19"/>
      <c r="BC84" s="18"/>
      <c r="BD84" s="19"/>
      <c r="BE84" s="19"/>
      <c r="BF84" s="19"/>
      <c r="BG84" s="18"/>
    </row>
    <row r="85" spans="1:59" ht="16.2" thickBot="1" x14ac:dyDescent="0.35">
      <c r="A85" s="153"/>
      <c r="B85" s="153"/>
      <c r="C85" s="153"/>
      <c r="D85" s="164"/>
      <c r="E85" s="163"/>
      <c r="F85" s="163"/>
      <c r="G85" s="163"/>
      <c r="H85" s="164"/>
      <c r="I85" s="163"/>
      <c r="J85" s="163"/>
      <c r="K85" s="163"/>
      <c r="L85" s="164"/>
      <c r="M85" s="153"/>
      <c r="N85" s="153"/>
      <c r="O85" s="153"/>
      <c r="P85" s="156"/>
      <c r="Q85" s="163"/>
      <c r="R85" s="163"/>
      <c r="S85" s="163"/>
      <c r="T85" s="149"/>
      <c r="U85" s="154"/>
      <c r="V85" s="154"/>
      <c r="W85" s="154"/>
      <c r="X85" s="19"/>
      <c r="Y85" s="154"/>
      <c r="Z85" s="154"/>
      <c r="AA85" s="154"/>
      <c r="AB85" s="19"/>
      <c r="AC85" s="19"/>
      <c r="AD85" s="19"/>
      <c r="AE85" s="19"/>
      <c r="AF85" s="19"/>
      <c r="AG85" s="154"/>
      <c r="AH85" s="154"/>
      <c r="AI85" s="155"/>
      <c r="AJ85" s="19"/>
      <c r="AK85" s="19"/>
      <c r="AL85" s="19"/>
      <c r="AM85" s="18"/>
      <c r="AN85" s="19"/>
      <c r="AO85" s="19"/>
      <c r="AP85" s="19"/>
      <c r="AQ85" s="18"/>
      <c r="AR85" s="19"/>
      <c r="AS85" s="19"/>
      <c r="AT85" s="19"/>
      <c r="AU85" s="18"/>
      <c r="AV85" s="19"/>
      <c r="AW85" s="19"/>
      <c r="AX85" s="19"/>
      <c r="AY85" s="18"/>
      <c r="AZ85" s="19"/>
      <c r="BA85" s="19"/>
      <c r="BB85" s="19"/>
      <c r="BC85" s="18"/>
      <c r="BD85" s="19"/>
      <c r="BE85" s="19"/>
      <c r="BF85" s="19"/>
      <c r="BG85" s="18"/>
    </row>
    <row r="86" spans="1:59" ht="16.2" thickBot="1" x14ac:dyDescent="0.35">
      <c r="A86" s="153"/>
      <c r="B86" s="153"/>
      <c r="C86" s="153"/>
      <c r="D86" s="164"/>
      <c r="E86" s="163"/>
      <c r="F86" s="163"/>
      <c r="G86" s="163"/>
      <c r="H86" s="164"/>
      <c r="I86" s="163"/>
      <c r="J86" s="163"/>
      <c r="K86" s="163"/>
      <c r="L86" s="164"/>
      <c r="M86" s="153"/>
      <c r="N86" s="153"/>
      <c r="O86" s="153"/>
      <c r="P86" s="156"/>
      <c r="Q86" s="163"/>
      <c r="R86" s="163"/>
      <c r="S86" s="163"/>
      <c r="T86" s="149"/>
      <c r="U86" s="154"/>
      <c r="V86" s="154"/>
      <c r="W86" s="154"/>
      <c r="X86" s="19"/>
      <c r="Y86" s="154"/>
      <c r="Z86" s="154"/>
      <c r="AA86" s="154"/>
      <c r="AB86" s="19"/>
      <c r="AC86" s="19"/>
      <c r="AD86" s="19"/>
      <c r="AE86" s="19"/>
      <c r="AF86" s="19"/>
      <c r="AG86" s="154"/>
      <c r="AH86" s="154"/>
      <c r="AI86" s="155"/>
      <c r="AJ86" s="19"/>
      <c r="AK86" s="19"/>
      <c r="AL86" s="19"/>
      <c r="AM86" s="18"/>
      <c r="AN86" s="19"/>
      <c r="AO86" s="19"/>
      <c r="AP86" s="19"/>
      <c r="AQ86" s="18"/>
      <c r="AR86" s="19"/>
      <c r="AS86" s="19"/>
      <c r="AT86" s="19"/>
      <c r="AU86" s="18"/>
      <c r="AV86" s="19"/>
      <c r="AW86" s="19"/>
      <c r="AX86" s="19"/>
      <c r="AY86" s="18"/>
      <c r="AZ86" s="19"/>
      <c r="BA86" s="19"/>
      <c r="BB86" s="19"/>
      <c r="BC86" s="18"/>
      <c r="BD86" s="19"/>
      <c r="BE86" s="19"/>
      <c r="BF86" s="19"/>
      <c r="BG86" s="18"/>
    </row>
    <row r="87" spans="1:59" ht="16.2" thickBot="1" x14ac:dyDescent="0.35">
      <c r="A87" s="153"/>
      <c r="B87" s="153"/>
      <c r="C87" s="153"/>
      <c r="D87" s="164"/>
      <c r="E87" s="163"/>
      <c r="F87" s="163"/>
      <c r="G87" s="163"/>
      <c r="H87" s="164"/>
      <c r="I87" s="163"/>
      <c r="J87" s="163"/>
      <c r="K87" s="163"/>
      <c r="L87" s="164"/>
      <c r="M87" s="153"/>
      <c r="N87" s="153"/>
      <c r="O87" s="153"/>
      <c r="P87" s="156"/>
      <c r="Q87" s="163"/>
      <c r="R87" s="163"/>
      <c r="S87" s="163"/>
      <c r="T87" s="149"/>
      <c r="U87" s="154"/>
      <c r="V87" s="154"/>
      <c r="W87" s="154"/>
      <c r="X87" s="19"/>
      <c r="Y87" s="154"/>
      <c r="Z87" s="154"/>
      <c r="AA87" s="154"/>
      <c r="AB87" s="19"/>
      <c r="AC87" s="19"/>
      <c r="AD87" s="19"/>
      <c r="AE87" s="19"/>
      <c r="AF87" s="19"/>
      <c r="AG87" s="154"/>
      <c r="AH87" s="154"/>
      <c r="AI87" s="155"/>
      <c r="AJ87" s="19"/>
      <c r="AK87" s="19"/>
      <c r="AL87" s="19"/>
      <c r="AM87" s="18"/>
      <c r="AN87" s="19"/>
      <c r="AO87" s="19"/>
      <c r="AP87" s="19"/>
      <c r="AQ87" s="18"/>
      <c r="AR87" s="19"/>
      <c r="AS87" s="19"/>
      <c r="AT87" s="19"/>
      <c r="AU87" s="18"/>
      <c r="AV87" s="19"/>
      <c r="AW87" s="19"/>
      <c r="AX87" s="19"/>
      <c r="AY87" s="18"/>
      <c r="AZ87" s="19"/>
      <c r="BA87" s="19"/>
      <c r="BB87" s="19"/>
      <c r="BC87" s="18"/>
      <c r="BD87" s="19"/>
      <c r="BE87" s="19"/>
      <c r="BF87" s="19"/>
      <c r="BG87" s="18"/>
    </row>
    <row r="88" spans="1:59" ht="16.2" thickBot="1" x14ac:dyDescent="0.35">
      <c r="A88" s="153"/>
      <c r="B88" s="153"/>
      <c r="C88" s="153"/>
      <c r="D88" s="164"/>
      <c r="E88" s="163"/>
      <c r="F88" s="163"/>
      <c r="G88" s="163"/>
      <c r="H88" s="164"/>
      <c r="I88" s="163"/>
      <c r="J88" s="163"/>
      <c r="K88" s="163"/>
      <c r="L88" s="164"/>
      <c r="M88" s="153"/>
      <c r="N88" s="153"/>
      <c r="O88" s="153"/>
      <c r="P88" s="156"/>
      <c r="Q88" s="163"/>
      <c r="R88" s="163"/>
      <c r="S88" s="163"/>
      <c r="T88" s="149"/>
      <c r="U88" s="154"/>
      <c r="V88" s="154"/>
      <c r="W88" s="154"/>
      <c r="X88" s="19"/>
      <c r="Y88" s="154"/>
      <c r="Z88" s="154"/>
      <c r="AA88" s="154"/>
      <c r="AB88" s="19"/>
      <c r="AC88" s="19"/>
      <c r="AD88" s="19"/>
      <c r="AE88" s="19"/>
      <c r="AF88" s="19"/>
      <c r="AG88" s="154"/>
      <c r="AH88" s="154"/>
      <c r="AI88" s="155"/>
      <c r="AJ88" s="19"/>
      <c r="AK88" s="19"/>
      <c r="AL88" s="19"/>
      <c r="AM88" s="18"/>
      <c r="AN88" s="19"/>
      <c r="AO88" s="19"/>
      <c r="AP88" s="19"/>
      <c r="AQ88" s="18"/>
      <c r="AR88" s="19"/>
      <c r="AS88" s="19"/>
      <c r="AT88" s="19"/>
      <c r="AU88" s="18"/>
      <c r="AV88" s="19"/>
      <c r="AW88" s="19"/>
      <c r="AX88" s="19"/>
      <c r="AY88" s="18"/>
      <c r="AZ88" s="19"/>
      <c r="BA88" s="19"/>
      <c r="BB88" s="19"/>
      <c r="BC88" s="18"/>
      <c r="BD88" s="19"/>
      <c r="BE88" s="19"/>
      <c r="BF88" s="19"/>
      <c r="BG88" s="18"/>
    </row>
    <row r="89" spans="1:59" ht="16.2" thickBot="1" x14ac:dyDescent="0.35">
      <c r="A89" s="153"/>
      <c r="B89" s="153"/>
      <c r="C89" s="153"/>
      <c r="D89" s="164"/>
      <c r="E89" s="163"/>
      <c r="F89" s="163"/>
      <c r="G89" s="163"/>
      <c r="H89" s="164"/>
      <c r="I89" s="163"/>
      <c r="J89" s="163"/>
      <c r="K89" s="163"/>
      <c r="L89" s="164"/>
      <c r="M89" s="153"/>
      <c r="N89" s="153"/>
      <c r="O89" s="153"/>
      <c r="P89" s="156"/>
      <c r="Q89" s="163"/>
      <c r="R89" s="163"/>
      <c r="S89" s="163"/>
      <c r="T89" s="149"/>
      <c r="U89" s="154"/>
      <c r="V89" s="154"/>
      <c r="W89" s="154"/>
      <c r="X89" s="19"/>
      <c r="Y89" s="154"/>
      <c r="Z89" s="154"/>
      <c r="AA89" s="154"/>
      <c r="AB89" s="19"/>
      <c r="AC89" s="19"/>
      <c r="AD89" s="19"/>
      <c r="AE89" s="19"/>
      <c r="AF89" s="19"/>
      <c r="AG89" s="154"/>
      <c r="AH89" s="154"/>
      <c r="AI89" s="155"/>
      <c r="AJ89" s="19"/>
      <c r="AK89" s="19"/>
      <c r="AL89" s="19"/>
      <c r="AM89" s="18"/>
      <c r="AN89" s="19"/>
      <c r="AO89" s="19"/>
      <c r="AP89" s="19"/>
      <c r="AQ89" s="18"/>
      <c r="AR89" s="19"/>
      <c r="AS89" s="19"/>
      <c r="AT89" s="19"/>
      <c r="AU89" s="18"/>
      <c r="AV89" s="19"/>
      <c r="AW89" s="19"/>
      <c r="AX89" s="19"/>
      <c r="AY89" s="18"/>
      <c r="AZ89" s="19"/>
      <c r="BA89" s="19"/>
      <c r="BB89" s="19"/>
      <c r="BC89" s="18"/>
      <c r="BD89" s="19"/>
      <c r="BE89" s="19"/>
      <c r="BF89" s="19"/>
      <c r="BG89" s="18"/>
    </row>
    <row r="90" spans="1:59" ht="16.2" thickBot="1" x14ac:dyDescent="0.35">
      <c r="A90" s="153"/>
      <c r="B90" s="153"/>
      <c r="C90" s="153"/>
      <c r="D90" s="164"/>
      <c r="E90" s="163"/>
      <c r="F90" s="163"/>
      <c r="G90" s="163"/>
      <c r="H90" s="164"/>
      <c r="I90" s="163"/>
      <c r="J90" s="163"/>
      <c r="K90" s="163"/>
      <c r="L90" s="164"/>
      <c r="M90" s="153"/>
      <c r="N90" s="153"/>
      <c r="O90" s="153"/>
      <c r="P90" s="156"/>
      <c r="Q90" s="163"/>
      <c r="R90" s="163"/>
      <c r="S90" s="163"/>
      <c r="T90" s="149"/>
      <c r="U90" s="154"/>
      <c r="V90" s="154"/>
      <c r="W90" s="154"/>
      <c r="X90" s="19"/>
      <c r="Y90" s="154"/>
      <c r="Z90" s="154"/>
      <c r="AA90" s="154"/>
      <c r="AB90" s="19"/>
      <c r="AC90" s="19"/>
      <c r="AD90" s="19"/>
      <c r="AE90" s="19"/>
      <c r="AF90" s="19"/>
      <c r="AG90" s="154"/>
      <c r="AH90" s="154"/>
      <c r="AI90" s="155"/>
      <c r="AJ90" s="19"/>
      <c r="AK90" s="19"/>
      <c r="AL90" s="19"/>
      <c r="AM90" s="18"/>
      <c r="AN90" s="19"/>
      <c r="AO90" s="19"/>
      <c r="AP90" s="19"/>
      <c r="AQ90" s="18"/>
      <c r="AR90" s="19"/>
      <c r="AS90" s="19"/>
      <c r="AT90" s="19"/>
      <c r="AU90" s="18"/>
      <c r="AV90" s="19"/>
      <c r="AW90" s="19"/>
      <c r="AX90" s="19"/>
      <c r="AY90" s="18"/>
      <c r="AZ90" s="19"/>
      <c r="BA90" s="19"/>
      <c r="BB90" s="19"/>
      <c r="BC90" s="18"/>
      <c r="BD90" s="19"/>
      <c r="BE90" s="19"/>
      <c r="BF90" s="19"/>
      <c r="BG90" s="18"/>
    </row>
    <row r="91" spans="1:59" ht="16.2" thickBot="1" x14ac:dyDescent="0.35">
      <c r="A91" s="153"/>
      <c r="B91" s="153"/>
      <c r="C91" s="153"/>
      <c r="D91" s="164"/>
      <c r="E91" s="163"/>
      <c r="F91" s="163"/>
      <c r="G91" s="163"/>
      <c r="H91" s="164"/>
      <c r="I91" s="163"/>
      <c r="J91" s="163"/>
      <c r="K91" s="163"/>
      <c r="L91" s="164"/>
      <c r="M91" s="153"/>
      <c r="N91" s="153"/>
      <c r="O91" s="153"/>
      <c r="P91" s="156"/>
      <c r="Q91" s="163"/>
      <c r="R91" s="163"/>
      <c r="S91" s="163"/>
      <c r="T91" s="149"/>
      <c r="U91" s="154"/>
      <c r="V91" s="154"/>
      <c r="W91" s="154"/>
      <c r="X91" s="19"/>
      <c r="Y91" s="154"/>
      <c r="Z91" s="154"/>
      <c r="AA91" s="154"/>
      <c r="AB91" s="19"/>
      <c r="AC91" s="19"/>
      <c r="AD91" s="19"/>
      <c r="AE91" s="19"/>
      <c r="AF91" s="19"/>
      <c r="AG91" s="154"/>
      <c r="AH91" s="154"/>
      <c r="AI91" s="155"/>
      <c r="AJ91" s="19"/>
      <c r="AK91" s="19"/>
      <c r="AL91" s="19"/>
      <c r="AM91" s="18"/>
      <c r="AN91" s="19"/>
      <c r="AO91" s="19"/>
      <c r="AP91" s="19"/>
      <c r="AQ91" s="18"/>
      <c r="AR91" s="19"/>
      <c r="AS91" s="19"/>
      <c r="AT91" s="19"/>
      <c r="AU91" s="18"/>
      <c r="AV91" s="19"/>
      <c r="AW91" s="19"/>
      <c r="AX91" s="19"/>
      <c r="AY91" s="18"/>
      <c r="AZ91" s="19"/>
      <c r="BA91" s="19"/>
      <c r="BB91" s="19"/>
      <c r="BC91" s="18"/>
      <c r="BD91" s="19"/>
      <c r="BE91" s="19"/>
      <c r="BF91" s="19"/>
      <c r="BG91" s="18"/>
    </row>
    <row r="92" spans="1:59" ht="16.2" thickBot="1" x14ac:dyDescent="0.35">
      <c r="A92" s="153"/>
      <c r="B92" s="153"/>
      <c r="C92" s="153"/>
      <c r="D92" s="164"/>
      <c r="E92" s="163"/>
      <c r="F92" s="163"/>
      <c r="G92" s="163"/>
      <c r="H92" s="164"/>
      <c r="I92" s="163"/>
      <c r="J92" s="163"/>
      <c r="K92" s="163"/>
      <c r="L92" s="164"/>
      <c r="M92" s="153"/>
      <c r="N92" s="153"/>
      <c r="O92" s="153"/>
      <c r="P92" s="156"/>
      <c r="Q92" s="163"/>
      <c r="R92" s="163"/>
      <c r="S92" s="163"/>
      <c r="T92" s="149"/>
      <c r="U92" s="154"/>
      <c r="V92" s="154"/>
      <c r="W92" s="154"/>
      <c r="X92" s="19"/>
      <c r="Y92" s="154"/>
      <c r="Z92" s="154"/>
      <c r="AA92" s="154"/>
      <c r="AB92" s="19"/>
      <c r="AC92" s="19"/>
      <c r="AD92" s="19"/>
      <c r="AE92" s="19"/>
      <c r="AF92" s="19"/>
      <c r="AG92" s="154"/>
      <c r="AH92" s="154"/>
      <c r="AI92" s="155"/>
      <c r="AJ92" s="19"/>
      <c r="AK92" s="19"/>
      <c r="AL92" s="19"/>
      <c r="AM92" s="18"/>
      <c r="AN92" s="19"/>
      <c r="AO92" s="19"/>
      <c r="AP92" s="19"/>
      <c r="AQ92" s="18"/>
      <c r="AR92" s="19"/>
      <c r="AS92" s="19"/>
      <c r="AT92" s="19"/>
      <c r="AU92" s="18"/>
      <c r="AV92" s="19"/>
      <c r="AW92" s="19"/>
      <c r="AX92" s="19"/>
      <c r="AY92" s="18"/>
      <c r="AZ92" s="19"/>
      <c r="BA92" s="19"/>
      <c r="BB92" s="19"/>
      <c r="BC92" s="18"/>
      <c r="BD92" s="19"/>
      <c r="BE92" s="19"/>
      <c r="BF92" s="19"/>
      <c r="BG92" s="18"/>
    </row>
    <row r="93" spans="1:59" ht="16.2" thickBot="1" x14ac:dyDescent="0.35">
      <c r="A93" s="153"/>
      <c r="B93" s="153"/>
      <c r="C93" s="153"/>
      <c r="D93" s="164"/>
      <c r="E93" s="163"/>
      <c r="F93" s="163"/>
      <c r="G93" s="163"/>
      <c r="H93" s="164"/>
      <c r="I93" s="163"/>
      <c r="J93" s="163"/>
      <c r="K93" s="163"/>
      <c r="L93" s="164"/>
      <c r="M93" s="153"/>
      <c r="N93" s="153"/>
      <c r="O93" s="153"/>
      <c r="P93" s="156"/>
      <c r="Q93" s="163"/>
      <c r="R93" s="163"/>
      <c r="S93" s="163"/>
      <c r="T93" s="149"/>
      <c r="U93" s="154"/>
      <c r="V93" s="154"/>
      <c r="W93" s="154"/>
      <c r="X93" s="19"/>
      <c r="Y93" s="154"/>
      <c r="Z93" s="154"/>
      <c r="AA93" s="154"/>
      <c r="AB93" s="19"/>
      <c r="AC93" s="19"/>
      <c r="AD93" s="19"/>
      <c r="AE93" s="19"/>
      <c r="AF93" s="19"/>
      <c r="AG93" s="154"/>
      <c r="AH93" s="154"/>
      <c r="AI93" s="155"/>
      <c r="AJ93" s="19"/>
      <c r="AK93" s="19"/>
      <c r="AL93" s="19"/>
      <c r="AM93" s="18"/>
      <c r="AN93" s="19"/>
      <c r="AO93" s="19"/>
      <c r="AP93" s="19"/>
      <c r="AQ93" s="18"/>
      <c r="AR93" s="19"/>
      <c r="AS93" s="19"/>
      <c r="AT93" s="19"/>
      <c r="AU93" s="18"/>
      <c r="AV93" s="19"/>
      <c r="AW93" s="19"/>
      <c r="AX93" s="19"/>
      <c r="AY93" s="18"/>
      <c r="AZ93" s="19"/>
      <c r="BA93" s="19"/>
      <c r="BB93" s="19"/>
      <c r="BC93" s="18"/>
      <c r="BD93" s="19"/>
      <c r="BE93" s="19"/>
      <c r="BF93" s="19"/>
      <c r="BG93" s="18"/>
    </row>
    <row r="94" spans="1:59" ht="16.2" thickBot="1" x14ac:dyDescent="0.35">
      <c r="A94" s="153"/>
      <c r="B94" s="153"/>
      <c r="C94" s="153"/>
      <c r="D94" s="164"/>
      <c r="E94" s="163"/>
      <c r="F94" s="163"/>
      <c r="G94" s="163"/>
      <c r="H94" s="164"/>
      <c r="I94" s="163"/>
      <c r="J94" s="163"/>
      <c r="K94" s="163"/>
      <c r="L94" s="164"/>
      <c r="M94" s="153"/>
      <c r="N94" s="153"/>
      <c r="O94" s="153"/>
      <c r="P94" s="156"/>
      <c r="Q94" s="163"/>
      <c r="R94" s="163"/>
      <c r="S94" s="163"/>
      <c r="T94" s="149"/>
      <c r="U94" s="154"/>
      <c r="V94" s="154"/>
      <c r="W94" s="154"/>
      <c r="X94" s="19"/>
      <c r="Y94" s="154"/>
      <c r="Z94" s="154"/>
      <c r="AA94" s="154"/>
      <c r="AB94" s="19"/>
      <c r="AC94" s="19"/>
      <c r="AD94" s="19"/>
      <c r="AE94" s="19"/>
      <c r="AF94" s="19"/>
      <c r="AG94" s="154"/>
      <c r="AH94" s="154"/>
      <c r="AI94" s="155"/>
      <c r="AJ94" s="19"/>
      <c r="AK94" s="19"/>
      <c r="AL94" s="19"/>
      <c r="AM94" s="18"/>
      <c r="AN94" s="19"/>
      <c r="AO94" s="19"/>
      <c r="AP94" s="19"/>
      <c r="AQ94" s="18"/>
      <c r="AR94" s="19"/>
      <c r="AS94" s="19"/>
      <c r="AT94" s="19"/>
      <c r="AU94" s="18"/>
      <c r="AV94" s="19"/>
      <c r="AW94" s="19"/>
      <c r="AX94" s="19"/>
      <c r="AY94" s="18"/>
      <c r="AZ94" s="19"/>
      <c r="BA94" s="19"/>
      <c r="BB94" s="19"/>
      <c r="BC94" s="18"/>
      <c r="BD94" s="19"/>
      <c r="BE94" s="19"/>
      <c r="BF94" s="19"/>
      <c r="BG94" s="18"/>
    </row>
    <row r="95" spans="1:59" ht="16.2" thickBot="1" x14ac:dyDescent="0.35">
      <c r="A95" s="153"/>
      <c r="B95" s="153"/>
      <c r="C95" s="153"/>
      <c r="D95" s="164"/>
      <c r="E95" s="163"/>
      <c r="F95" s="163"/>
      <c r="G95" s="163"/>
      <c r="H95" s="164"/>
      <c r="I95" s="163"/>
      <c r="J95" s="163"/>
      <c r="K95" s="163"/>
      <c r="L95" s="164"/>
      <c r="M95" s="153"/>
      <c r="N95" s="153"/>
      <c r="O95" s="153"/>
      <c r="P95" s="156"/>
      <c r="Q95" s="163"/>
      <c r="R95" s="163"/>
      <c r="S95" s="163"/>
      <c r="T95" s="149"/>
      <c r="U95" s="154"/>
      <c r="V95" s="154"/>
      <c r="W95" s="154"/>
      <c r="X95" s="19"/>
      <c r="Y95" s="154"/>
      <c r="Z95" s="154"/>
      <c r="AA95" s="154"/>
      <c r="AB95" s="19"/>
      <c r="AC95" s="19"/>
      <c r="AD95" s="19"/>
      <c r="AE95" s="19"/>
      <c r="AF95" s="19"/>
      <c r="AG95" s="154"/>
      <c r="AH95" s="154"/>
      <c r="AI95" s="155"/>
      <c r="AJ95" s="19"/>
      <c r="AK95" s="19"/>
      <c r="AL95" s="19"/>
      <c r="AM95" s="18"/>
      <c r="AN95" s="19"/>
      <c r="AO95" s="19"/>
      <c r="AP95" s="19"/>
      <c r="AQ95" s="18"/>
      <c r="AR95" s="19"/>
      <c r="AS95" s="19"/>
      <c r="AT95" s="19"/>
      <c r="AU95" s="18"/>
      <c r="AV95" s="19"/>
      <c r="AW95" s="19"/>
      <c r="AX95" s="19"/>
      <c r="AY95" s="18"/>
      <c r="AZ95" s="19"/>
      <c r="BA95" s="19"/>
      <c r="BB95" s="19"/>
      <c r="BC95" s="18"/>
      <c r="BD95" s="19"/>
      <c r="BE95" s="19"/>
      <c r="BF95" s="19"/>
      <c r="BG95" s="18"/>
    </row>
    <row r="96" spans="1:59" ht="16.2" thickBot="1" x14ac:dyDescent="0.35">
      <c r="A96" s="153"/>
      <c r="B96" s="153"/>
      <c r="C96" s="153"/>
      <c r="D96" s="164"/>
      <c r="E96" s="163"/>
      <c r="F96" s="163"/>
      <c r="G96" s="163"/>
      <c r="H96" s="164"/>
      <c r="I96" s="163"/>
      <c r="J96" s="163"/>
      <c r="K96" s="163"/>
      <c r="L96" s="164"/>
      <c r="M96" s="153"/>
      <c r="N96" s="153"/>
      <c r="O96" s="153"/>
      <c r="P96" s="156"/>
      <c r="Q96" s="163"/>
      <c r="R96" s="163"/>
      <c r="S96" s="163"/>
      <c r="T96" s="149"/>
      <c r="U96" s="154"/>
      <c r="V96" s="154"/>
      <c r="W96" s="154"/>
      <c r="X96" s="19"/>
      <c r="Y96" s="154"/>
      <c r="Z96" s="154"/>
      <c r="AA96" s="154"/>
      <c r="AB96" s="19"/>
      <c r="AC96" s="19"/>
      <c r="AD96" s="19"/>
      <c r="AE96" s="19"/>
      <c r="AF96" s="19"/>
      <c r="AG96" s="154"/>
      <c r="AH96" s="154"/>
      <c r="AI96" s="155"/>
      <c r="AJ96" s="19"/>
      <c r="AK96" s="19"/>
      <c r="AL96" s="19"/>
      <c r="AM96" s="18"/>
      <c r="AN96" s="19"/>
      <c r="AO96" s="19"/>
      <c r="AP96" s="19"/>
      <c r="AQ96" s="18"/>
      <c r="AR96" s="19"/>
      <c r="AS96" s="19"/>
      <c r="AT96" s="19"/>
      <c r="AU96" s="18"/>
      <c r="AV96" s="19"/>
      <c r="AW96" s="19"/>
      <c r="AX96" s="19"/>
      <c r="AY96" s="18"/>
      <c r="AZ96" s="19"/>
      <c r="BA96" s="19"/>
      <c r="BB96" s="19"/>
      <c r="BC96" s="18"/>
      <c r="BD96" s="19"/>
      <c r="BE96" s="19"/>
      <c r="BF96" s="19"/>
      <c r="BG96" s="18"/>
    </row>
    <row r="97" spans="1:59" ht="16.2" thickBot="1" x14ac:dyDescent="0.35">
      <c r="A97" s="153"/>
      <c r="B97" s="153"/>
      <c r="C97" s="153"/>
      <c r="D97" s="164"/>
      <c r="E97" s="163"/>
      <c r="F97" s="163"/>
      <c r="G97" s="163"/>
      <c r="H97" s="164"/>
      <c r="I97" s="163"/>
      <c r="J97" s="163"/>
      <c r="K97" s="163"/>
      <c r="L97" s="164"/>
      <c r="M97" s="153"/>
      <c r="N97" s="153"/>
      <c r="O97" s="153"/>
      <c r="P97" s="156"/>
      <c r="Q97" s="163"/>
      <c r="R97" s="163"/>
      <c r="S97" s="163"/>
      <c r="T97" s="149"/>
      <c r="U97" s="154"/>
      <c r="V97" s="154"/>
      <c r="W97" s="154"/>
      <c r="X97" s="19"/>
      <c r="Y97" s="154"/>
      <c r="Z97" s="154"/>
      <c r="AA97" s="154"/>
      <c r="AB97" s="19"/>
      <c r="AC97" s="19"/>
      <c r="AD97" s="19"/>
      <c r="AE97" s="19"/>
      <c r="AF97" s="19"/>
      <c r="AG97" s="154"/>
      <c r="AH97" s="154"/>
      <c r="AI97" s="155"/>
      <c r="AJ97" s="19"/>
      <c r="AK97" s="19"/>
      <c r="AL97" s="19"/>
      <c r="AM97" s="18"/>
      <c r="AN97" s="19"/>
      <c r="AO97" s="19"/>
      <c r="AP97" s="19"/>
      <c r="AQ97" s="18"/>
      <c r="AR97" s="19"/>
      <c r="AS97" s="19"/>
      <c r="AT97" s="19"/>
      <c r="AU97" s="18"/>
      <c r="AV97" s="19"/>
      <c r="AW97" s="19"/>
      <c r="AX97" s="19"/>
      <c r="AY97" s="18"/>
      <c r="AZ97" s="19"/>
      <c r="BA97" s="19"/>
      <c r="BB97" s="19"/>
      <c r="BC97" s="18"/>
      <c r="BD97" s="19"/>
      <c r="BE97" s="19"/>
      <c r="BF97" s="19"/>
      <c r="BG97" s="18"/>
    </row>
    <row r="98" spans="1:59" ht="16.2" thickBot="1" x14ac:dyDescent="0.35">
      <c r="A98" s="153"/>
      <c r="B98" s="153"/>
      <c r="C98" s="153"/>
      <c r="D98" s="164"/>
      <c r="E98" s="163"/>
      <c r="F98" s="163"/>
      <c r="G98" s="163"/>
      <c r="H98" s="164"/>
      <c r="I98" s="163"/>
      <c r="J98" s="163"/>
      <c r="K98" s="163"/>
      <c r="L98" s="164"/>
      <c r="M98" s="153"/>
      <c r="N98" s="153"/>
      <c r="O98" s="153"/>
      <c r="P98" s="156"/>
      <c r="Q98" s="163"/>
      <c r="R98" s="163"/>
      <c r="S98" s="163"/>
      <c r="T98" s="149"/>
      <c r="U98" s="154"/>
      <c r="V98" s="154"/>
      <c r="W98" s="154"/>
      <c r="X98" s="19"/>
      <c r="Y98" s="154"/>
      <c r="Z98" s="154"/>
      <c r="AA98" s="154"/>
      <c r="AB98" s="19"/>
      <c r="AC98" s="19"/>
      <c r="AD98" s="19"/>
      <c r="AE98" s="19"/>
      <c r="AF98" s="19"/>
      <c r="AG98" s="154"/>
      <c r="AH98" s="154"/>
      <c r="AI98" s="155"/>
      <c r="AJ98" s="19"/>
      <c r="AK98" s="19"/>
      <c r="AL98" s="19"/>
      <c r="AM98" s="18"/>
      <c r="AN98" s="19"/>
      <c r="AO98" s="19"/>
      <c r="AP98" s="19"/>
      <c r="AQ98" s="18"/>
      <c r="AR98" s="19"/>
      <c r="AS98" s="19"/>
      <c r="AT98" s="19"/>
      <c r="AU98" s="18"/>
      <c r="AV98" s="19"/>
      <c r="AW98" s="19"/>
      <c r="AX98" s="19"/>
      <c r="AY98" s="18"/>
      <c r="AZ98" s="19"/>
      <c r="BA98" s="19"/>
      <c r="BB98" s="19"/>
      <c r="BC98" s="18"/>
      <c r="BD98" s="19"/>
      <c r="BE98" s="19"/>
      <c r="BF98" s="19"/>
      <c r="BG98" s="18"/>
    </row>
    <row r="99" spans="1:59" ht="16.2" thickBot="1" x14ac:dyDescent="0.35">
      <c r="A99" s="153"/>
      <c r="B99" s="153"/>
      <c r="C99" s="153"/>
      <c r="D99" s="164"/>
      <c r="E99" s="163"/>
      <c r="F99" s="163"/>
      <c r="G99" s="163"/>
      <c r="H99" s="164"/>
      <c r="I99" s="163"/>
      <c r="J99" s="163"/>
      <c r="K99" s="163"/>
      <c r="L99" s="164"/>
      <c r="M99" s="153"/>
      <c r="N99" s="153"/>
      <c r="O99" s="153"/>
      <c r="P99" s="156"/>
      <c r="Q99" s="163"/>
      <c r="R99" s="163"/>
      <c r="S99" s="163"/>
      <c r="T99" s="149"/>
      <c r="U99" s="154"/>
      <c r="V99" s="154"/>
      <c r="W99" s="154"/>
      <c r="X99" s="19"/>
      <c r="Y99" s="154"/>
      <c r="Z99" s="154"/>
      <c r="AA99" s="154"/>
      <c r="AB99" s="19"/>
      <c r="AC99" s="19"/>
      <c r="AD99" s="19"/>
      <c r="AE99" s="19"/>
      <c r="AF99" s="19"/>
      <c r="AG99" s="154"/>
      <c r="AH99" s="154"/>
      <c r="AI99" s="155"/>
      <c r="AJ99" s="19"/>
      <c r="AK99" s="19"/>
      <c r="AL99" s="19"/>
      <c r="AM99" s="18"/>
      <c r="AN99" s="19"/>
      <c r="AO99" s="19"/>
      <c r="AP99" s="19"/>
      <c r="AQ99" s="18"/>
      <c r="AR99" s="19"/>
      <c r="AS99" s="19"/>
      <c r="AT99" s="19"/>
      <c r="AU99" s="18"/>
      <c r="AV99" s="19"/>
      <c r="AW99" s="19"/>
      <c r="AX99" s="19"/>
      <c r="AY99" s="18"/>
      <c r="AZ99" s="19"/>
      <c r="BA99" s="19"/>
      <c r="BB99" s="19"/>
      <c r="BC99" s="18"/>
      <c r="BD99" s="19"/>
      <c r="BE99" s="19"/>
      <c r="BF99" s="19"/>
      <c r="BG99" s="18"/>
    </row>
    <row r="100" spans="1:59" ht="16.2" thickBot="1" x14ac:dyDescent="0.35">
      <c r="A100" s="153"/>
      <c r="B100" s="153"/>
      <c r="C100" s="153"/>
      <c r="D100" s="164"/>
      <c r="E100" s="163"/>
      <c r="F100" s="163"/>
      <c r="G100" s="163"/>
      <c r="H100" s="164"/>
      <c r="I100" s="163"/>
      <c r="J100" s="163"/>
      <c r="K100" s="163"/>
      <c r="L100" s="164"/>
      <c r="M100" s="153"/>
      <c r="N100" s="153"/>
      <c r="O100" s="153"/>
      <c r="P100" s="156"/>
      <c r="Q100" s="163"/>
      <c r="R100" s="163"/>
      <c r="S100" s="163"/>
      <c r="T100" s="149"/>
      <c r="U100" s="154"/>
      <c r="V100" s="154"/>
      <c r="W100" s="154"/>
      <c r="X100" s="19"/>
      <c r="Y100" s="154"/>
      <c r="Z100" s="154"/>
      <c r="AA100" s="154"/>
      <c r="AB100" s="19"/>
      <c r="AC100" s="19"/>
      <c r="AD100" s="19"/>
      <c r="AE100" s="19"/>
      <c r="AF100" s="19"/>
      <c r="AG100" s="154"/>
      <c r="AH100" s="154"/>
      <c r="AI100" s="155"/>
      <c r="AJ100" s="19"/>
      <c r="AK100" s="19"/>
      <c r="AL100" s="19"/>
      <c r="AM100" s="18"/>
      <c r="AN100" s="19"/>
      <c r="AO100" s="19"/>
      <c r="AP100" s="19"/>
      <c r="AQ100" s="18"/>
      <c r="AR100" s="19"/>
      <c r="AS100" s="19"/>
      <c r="AT100" s="19"/>
      <c r="AU100" s="18"/>
      <c r="AV100" s="19"/>
      <c r="AW100" s="19"/>
      <c r="AX100" s="19"/>
      <c r="AY100" s="18"/>
      <c r="AZ100" s="19"/>
      <c r="BA100" s="19"/>
      <c r="BB100" s="19"/>
      <c r="BC100" s="18"/>
      <c r="BD100" s="19"/>
      <c r="BE100" s="19"/>
      <c r="BF100" s="19"/>
      <c r="BG100" s="18"/>
    </row>
    <row r="101" spans="1:59" ht="16.2" thickBot="1" x14ac:dyDescent="0.35">
      <c r="A101" s="153"/>
      <c r="B101" s="153"/>
      <c r="C101" s="153"/>
      <c r="D101" s="164"/>
      <c r="E101" s="163"/>
      <c r="F101" s="163"/>
      <c r="G101" s="163"/>
      <c r="H101" s="164"/>
      <c r="I101" s="163"/>
      <c r="J101" s="163"/>
      <c r="K101" s="163"/>
      <c r="L101" s="164"/>
      <c r="M101" s="153"/>
      <c r="N101" s="153"/>
      <c r="O101" s="153"/>
      <c r="P101" s="156"/>
      <c r="Q101" s="163"/>
      <c r="R101" s="163"/>
      <c r="S101" s="163"/>
      <c r="T101" s="149"/>
      <c r="U101" s="154"/>
      <c r="V101" s="154"/>
      <c r="W101" s="154"/>
      <c r="X101" s="19"/>
      <c r="Y101" s="154"/>
      <c r="Z101" s="154"/>
      <c r="AA101" s="154"/>
      <c r="AB101" s="19"/>
      <c r="AC101" s="19"/>
      <c r="AD101" s="19"/>
      <c r="AE101" s="19"/>
      <c r="AF101" s="19"/>
      <c r="AG101" s="154"/>
      <c r="AH101" s="154"/>
      <c r="AI101" s="155"/>
      <c r="AJ101" s="19"/>
      <c r="AK101" s="19"/>
      <c r="AL101" s="19"/>
      <c r="AM101" s="18"/>
      <c r="AN101" s="19"/>
      <c r="AO101" s="19"/>
      <c r="AP101" s="19"/>
      <c r="AQ101" s="18"/>
      <c r="AR101" s="19"/>
      <c r="AS101" s="19"/>
      <c r="AT101" s="19"/>
      <c r="AU101" s="18"/>
      <c r="AV101" s="19"/>
      <c r="AW101" s="19"/>
      <c r="AX101" s="19"/>
      <c r="AY101" s="18"/>
      <c r="AZ101" s="19"/>
      <c r="BA101" s="19"/>
      <c r="BB101" s="19"/>
      <c r="BC101" s="18"/>
      <c r="BD101" s="19"/>
      <c r="BE101" s="19"/>
      <c r="BF101" s="19"/>
      <c r="BG101" s="18"/>
    </row>
    <row r="102" spans="1:59" ht="16.2" thickBot="1" x14ac:dyDescent="0.35">
      <c r="A102" s="153"/>
      <c r="B102" s="153"/>
      <c r="C102" s="153"/>
      <c r="D102" s="164"/>
      <c r="E102" s="163"/>
      <c r="F102" s="163"/>
      <c r="G102" s="163"/>
      <c r="H102" s="164"/>
      <c r="I102" s="163"/>
      <c r="J102" s="163"/>
      <c r="K102" s="163"/>
      <c r="L102" s="164"/>
      <c r="M102" s="153"/>
      <c r="N102" s="153"/>
      <c r="O102" s="153"/>
      <c r="P102" s="156"/>
      <c r="Q102" s="163"/>
      <c r="R102" s="163"/>
      <c r="S102" s="163"/>
      <c r="T102" s="149"/>
      <c r="U102" s="154"/>
      <c r="V102" s="154"/>
      <c r="W102" s="154"/>
      <c r="X102" s="19"/>
      <c r="Y102" s="154"/>
      <c r="Z102" s="154"/>
      <c r="AA102" s="154"/>
      <c r="AB102" s="19"/>
      <c r="AC102" s="19"/>
      <c r="AD102" s="19"/>
      <c r="AE102" s="19"/>
      <c r="AF102" s="19"/>
      <c r="AG102" s="154"/>
      <c r="AH102" s="154"/>
      <c r="AI102" s="155"/>
      <c r="AJ102" s="19"/>
      <c r="AK102" s="19"/>
      <c r="AL102" s="19"/>
      <c r="AM102" s="18"/>
      <c r="AN102" s="19"/>
      <c r="AO102" s="19"/>
      <c r="AP102" s="19"/>
      <c r="AQ102" s="18"/>
      <c r="AR102" s="19"/>
      <c r="AS102" s="19"/>
      <c r="AT102" s="19"/>
      <c r="AU102" s="18"/>
      <c r="AV102" s="19"/>
      <c r="AW102" s="19"/>
      <c r="AX102" s="19"/>
      <c r="AY102" s="18"/>
      <c r="AZ102" s="19"/>
      <c r="BA102" s="19"/>
      <c r="BB102" s="19"/>
      <c r="BC102" s="18"/>
      <c r="BD102" s="19"/>
      <c r="BE102" s="19"/>
      <c r="BF102" s="19"/>
      <c r="BG102" s="18"/>
    </row>
    <row r="103" spans="1:59" ht="16.2" thickBot="1" x14ac:dyDescent="0.35">
      <c r="A103" s="153"/>
      <c r="B103" s="153"/>
      <c r="C103" s="153"/>
      <c r="D103" s="164"/>
      <c r="E103" s="163"/>
      <c r="F103" s="163"/>
      <c r="G103" s="163"/>
      <c r="H103" s="164"/>
      <c r="I103" s="163"/>
      <c r="J103" s="163"/>
      <c r="K103" s="163"/>
      <c r="L103" s="164"/>
      <c r="M103" s="153"/>
      <c r="N103" s="153"/>
      <c r="O103" s="153"/>
      <c r="P103" s="156"/>
      <c r="Q103" s="163"/>
      <c r="R103" s="163"/>
      <c r="S103" s="163"/>
      <c r="T103" s="149"/>
      <c r="U103" s="154"/>
      <c r="V103" s="154"/>
      <c r="W103" s="154"/>
      <c r="X103" s="19"/>
      <c r="Y103" s="154"/>
      <c r="Z103" s="154"/>
      <c r="AA103" s="154"/>
      <c r="AB103" s="19"/>
      <c r="AC103" s="19"/>
      <c r="AD103" s="19"/>
      <c r="AE103" s="19"/>
      <c r="AF103" s="19"/>
      <c r="AG103" s="154"/>
      <c r="AH103" s="154"/>
      <c r="AI103" s="155"/>
      <c r="AJ103" s="19"/>
      <c r="AK103" s="19"/>
      <c r="AL103" s="19"/>
      <c r="AM103" s="18"/>
      <c r="AN103" s="19"/>
      <c r="AO103" s="19"/>
      <c r="AP103" s="19"/>
      <c r="AQ103" s="18"/>
      <c r="AR103" s="19"/>
      <c r="AS103" s="19"/>
      <c r="AT103" s="19"/>
      <c r="AU103" s="18"/>
      <c r="AV103" s="19"/>
      <c r="AW103" s="19"/>
      <c r="AX103" s="19"/>
      <c r="AY103" s="18"/>
      <c r="AZ103" s="19"/>
      <c r="BA103" s="19"/>
      <c r="BB103" s="19"/>
      <c r="BC103" s="18"/>
      <c r="BD103" s="19"/>
      <c r="BE103" s="19"/>
      <c r="BF103" s="19"/>
      <c r="BG103" s="18"/>
    </row>
    <row r="104" spans="1:59" ht="16.2" thickBot="1" x14ac:dyDescent="0.35">
      <c r="A104" s="153"/>
      <c r="B104" s="153"/>
      <c r="C104" s="153"/>
      <c r="D104" s="164"/>
      <c r="E104" s="163"/>
      <c r="F104" s="163"/>
      <c r="G104" s="163"/>
      <c r="H104" s="164"/>
      <c r="I104" s="163"/>
      <c r="J104" s="163"/>
      <c r="K104" s="163"/>
      <c r="L104" s="164"/>
      <c r="M104" s="153"/>
      <c r="N104" s="153"/>
      <c r="O104" s="153"/>
      <c r="P104" s="156"/>
      <c r="Q104" s="163"/>
      <c r="R104" s="163"/>
      <c r="S104" s="163"/>
      <c r="T104" s="149"/>
      <c r="U104" s="154"/>
      <c r="V104" s="154"/>
      <c r="W104" s="154"/>
      <c r="X104" s="19"/>
      <c r="Y104" s="154"/>
      <c r="Z104" s="154"/>
      <c r="AA104" s="154"/>
      <c r="AB104" s="19"/>
      <c r="AC104" s="19"/>
      <c r="AD104" s="19"/>
      <c r="AE104" s="19"/>
      <c r="AF104" s="19"/>
      <c r="AG104" s="154"/>
      <c r="AH104" s="154"/>
      <c r="AI104" s="155"/>
      <c r="AJ104" s="19"/>
      <c r="AK104" s="19"/>
      <c r="AL104" s="19"/>
      <c r="AM104" s="18"/>
      <c r="AN104" s="19"/>
      <c r="AO104" s="19"/>
      <c r="AP104" s="19"/>
      <c r="AQ104" s="18"/>
      <c r="AR104" s="19"/>
      <c r="AS104" s="19"/>
      <c r="AT104" s="19"/>
      <c r="AU104" s="18"/>
      <c r="AV104" s="19"/>
      <c r="AW104" s="19"/>
      <c r="AX104" s="19"/>
      <c r="AY104" s="18"/>
      <c r="AZ104" s="19"/>
      <c r="BA104" s="19"/>
      <c r="BB104" s="19"/>
      <c r="BC104" s="18"/>
      <c r="BD104" s="19"/>
      <c r="BE104" s="19"/>
      <c r="BF104" s="19"/>
      <c r="BG104" s="18"/>
    </row>
    <row r="105" spans="1:59" ht="16.2" thickBot="1" x14ac:dyDescent="0.35">
      <c r="A105" s="153"/>
      <c r="B105" s="153"/>
      <c r="C105" s="153"/>
      <c r="D105" s="164"/>
      <c r="E105" s="163"/>
      <c r="F105" s="163"/>
      <c r="G105" s="163"/>
      <c r="H105" s="164"/>
      <c r="I105" s="163"/>
      <c r="J105" s="163"/>
      <c r="K105" s="163"/>
      <c r="L105" s="164"/>
      <c r="M105" s="153"/>
      <c r="N105" s="153"/>
      <c r="O105" s="153"/>
      <c r="P105" s="156"/>
      <c r="Q105" s="163"/>
      <c r="R105" s="163"/>
      <c r="S105" s="163"/>
      <c r="T105" s="149"/>
      <c r="U105" s="154"/>
      <c r="V105" s="154"/>
      <c r="W105" s="154"/>
      <c r="X105" s="19"/>
      <c r="Y105" s="154"/>
      <c r="Z105" s="154"/>
      <c r="AA105" s="154"/>
      <c r="AB105" s="19"/>
      <c r="AC105" s="19"/>
      <c r="AD105" s="19"/>
      <c r="AE105" s="19"/>
      <c r="AF105" s="19"/>
      <c r="AG105" s="154"/>
      <c r="AH105" s="154"/>
      <c r="AI105" s="155"/>
      <c r="AJ105" s="19"/>
      <c r="AK105" s="19"/>
      <c r="AL105" s="19"/>
      <c r="AM105" s="18"/>
      <c r="AN105" s="19"/>
      <c r="AO105" s="19"/>
      <c r="AP105" s="19"/>
      <c r="AQ105" s="18"/>
      <c r="AR105" s="19"/>
      <c r="AS105" s="19"/>
      <c r="AT105" s="19"/>
      <c r="AU105" s="18"/>
      <c r="AV105" s="19"/>
      <c r="AW105" s="19"/>
      <c r="AX105" s="19"/>
      <c r="AY105" s="18"/>
      <c r="AZ105" s="19"/>
      <c r="BA105" s="19"/>
      <c r="BB105" s="19"/>
      <c r="BC105" s="18"/>
      <c r="BD105" s="19"/>
      <c r="BE105" s="19"/>
      <c r="BF105" s="19"/>
      <c r="BG105" s="18"/>
    </row>
    <row r="106" spans="1:59" ht="16.2" thickBot="1" x14ac:dyDescent="0.35">
      <c r="A106" s="153"/>
      <c r="B106" s="153"/>
      <c r="C106" s="153"/>
      <c r="D106" s="164"/>
      <c r="E106" s="163"/>
      <c r="F106" s="163"/>
      <c r="G106" s="163"/>
      <c r="H106" s="164"/>
      <c r="I106" s="163"/>
      <c r="J106" s="163"/>
      <c r="K106" s="163"/>
      <c r="L106" s="164"/>
      <c r="M106" s="153"/>
      <c r="N106" s="153"/>
      <c r="O106" s="153"/>
      <c r="P106" s="156"/>
      <c r="Q106" s="163"/>
      <c r="R106" s="163"/>
      <c r="S106" s="163"/>
      <c r="T106" s="149"/>
      <c r="U106" s="154"/>
      <c r="V106" s="154"/>
      <c r="W106" s="154"/>
      <c r="X106" s="19"/>
      <c r="Y106" s="154"/>
      <c r="Z106" s="154"/>
      <c r="AA106" s="154"/>
      <c r="AB106" s="19"/>
      <c r="AC106" s="19"/>
      <c r="AD106" s="19"/>
      <c r="AE106" s="19"/>
      <c r="AF106" s="19"/>
      <c r="AG106" s="154"/>
      <c r="AH106" s="154"/>
      <c r="AI106" s="155"/>
      <c r="AJ106" s="19"/>
      <c r="AK106" s="19"/>
      <c r="AL106" s="19"/>
      <c r="AM106" s="18"/>
      <c r="AN106" s="19"/>
      <c r="AO106" s="19"/>
      <c r="AP106" s="19"/>
      <c r="AQ106" s="18"/>
      <c r="AR106" s="19"/>
      <c r="AS106" s="19"/>
      <c r="AT106" s="19"/>
      <c r="AU106" s="18"/>
      <c r="AV106" s="19"/>
      <c r="AW106" s="19"/>
      <c r="AX106" s="19"/>
      <c r="AY106" s="18"/>
      <c r="AZ106" s="19"/>
      <c r="BA106" s="19"/>
      <c r="BB106" s="19"/>
      <c r="BC106" s="18"/>
      <c r="BD106" s="19"/>
      <c r="BE106" s="19"/>
      <c r="BF106" s="19"/>
      <c r="BG106" s="18"/>
    </row>
    <row r="107" spans="1:59" ht="16.2" thickBot="1" x14ac:dyDescent="0.35">
      <c r="A107" s="153"/>
      <c r="B107" s="153"/>
      <c r="C107" s="153"/>
      <c r="D107" s="164"/>
      <c r="E107" s="163"/>
      <c r="F107" s="163"/>
      <c r="G107" s="163"/>
      <c r="H107" s="164"/>
      <c r="I107" s="163"/>
      <c r="J107" s="163"/>
      <c r="K107" s="163"/>
      <c r="L107" s="164"/>
      <c r="M107" s="153"/>
      <c r="N107" s="153"/>
      <c r="O107" s="153"/>
      <c r="P107" s="156"/>
      <c r="Q107" s="163"/>
      <c r="R107" s="163"/>
      <c r="S107" s="163"/>
      <c r="T107" s="149"/>
      <c r="U107" s="154"/>
      <c r="V107" s="154"/>
      <c r="W107" s="154"/>
      <c r="X107" s="19"/>
      <c r="Y107" s="154"/>
      <c r="Z107" s="154"/>
      <c r="AA107" s="154"/>
      <c r="AB107" s="19"/>
      <c r="AC107" s="19"/>
      <c r="AD107" s="19"/>
      <c r="AE107" s="19"/>
      <c r="AF107" s="19"/>
      <c r="AG107" s="154"/>
      <c r="AH107" s="154"/>
      <c r="AI107" s="155"/>
      <c r="AJ107" s="19"/>
      <c r="AK107" s="19"/>
      <c r="AL107" s="19"/>
      <c r="AM107" s="18"/>
      <c r="AN107" s="19"/>
      <c r="AO107" s="19"/>
      <c r="AP107" s="19"/>
      <c r="AQ107" s="18"/>
      <c r="AR107" s="19"/>
      <c r="AS107" s="19"/>
      <c r="AT107" s="19"/>
      <c r="AU107" s="18"/>
      <c r="AV107" s="19"/>
      <c r="AW107" s="19"/>
      <c r="AX107" s="19"/>
      <c r="AY107" s="18"/>
      <c r="AZ107" s="19"/>
      <c r="BA107" s="19"/>
      <c r="BB107" s="19"/>
      <c r="BC107" s="18"/>
      <c r="BD107" s="19"/>
      <c r="BE107" s="19"/>
      <c r="BF107" s="19"/>
      <c r="BG107" s="18"/>
    </row>
    <row r="108" spans="1:59" ht="16.2" thickBot="1" x14ac:dyDescent="0.35">
      <c r="A108" s="153"/>
      <c r="B108" s="153"/>
      <c r="C108" s="153"/>
      <c r="D108" s="164"/>
      <c r="E108" s="163"/>
      <c r="F108" s="163"/>
      <c r="G108" s="163"/>
      <c r="H108" s="164"/>
      <c r="I108" s="163"/>
      <c r="J108" s="163"/>
      <c r="K108" s="163"/>
      <c r="L108" s="164"/>
      <c r="M108" s="153"/>
      <c r="N108" s="153"/>
      <c r="O108" s="153"/>
      <c r="P108" s="156"/>
      <c r="Q108" s="163"/>
      <c r="R108" s="163"/>
      <c r="S108" s="163"/>
      <c r="T108" s="149"/>
      <c r="U108" s="154"/>
      <c r="V108" s="154"/>
      <c r="W108" s="154"/>
      <c r="X108" s="19"/>
      <c r="Y108" s="154"/>
      <c r="Z108" s="154"/>
      <c r="AA108" s="154"/>
      <c r="AB108" s="19"/>
      <c r="AC108" s="19"/>
      <c r="AD108" s="19"/>
      <c r="AE108" s="19"/>
      <c r="AF108" s="19"/>
      <c r="AG108" s="154"/>
      <c r="AH108" s="154"/>
      <c r="AI108" s="155"/>
      <c r="AJ108" s="19"/>
      <c r="AK108" s="19"/>
      <c r="AL108" s="19"/>
      <c r="AM108" s="18"/>
      <c r="AN108" s="19"/>
      <c r="AO108" s="19"/>
      <c r="AP108" s="19"/>
      <c r="AQ108" s="18"/>
      <c r="AR108" s="19"/>
      <c r="AS108" s="19"/>
      <c r="AT108" s="19"/>
      <c r="AU108" s="18"/>
      <c r="AV108" s="19"/>
      <c r="AW108" s="19"/>
      <c r="AX108" s="19"/>
      <c r="AY108" s="18"/>
      <c r="AZ108" s="19"/>
      <c r="BA108" s="19"/>
      <c r="BB108" s="19"/>
      <c r="BC108" s="18"/>
      <c r="BD108" s="19"/>
      <c r="BE108" s="19"/>
      <c r="BF108" s="19"/>
      <c r="BG108" s="18"/>
    </row>
    <row r="109" spans="1:59" ht="16.2" thickBot="1" x14ac:dyDescent="0.35">
      <c r="A109" s="153"/>
      <c r="B109" s="153"/>
      <c r="C109" s="153"/>
      <c r="D109" s="164"/>
      <c r="E109" s="163"/>
      <c r="F109" s="163"/>
      <c r="G109" s="163"/>
      <c r="H109" s="164"/>
      <c r="I109" s="163"/>
      <c r="J109" s="163"/>
      <c r="K109" s="163"/>
      <c r="L109" s="164"/>
      <c r="M109" s="153"/>
      <c r="N109" s="153"/>
      <c r="O109" s="153"/>
      <c r="P109" s="156"/>
      <c r="Q109" s="163"/>
      <c r="R109" s="163"/>
      <c r="S109" s="163"/>
      <c r="T109" s="149"/>
      <c r="U109" s="154"/>
      <c r="V109" s="154"/>
      <c r="W109" s="154"/>
      <c r="X109" s="19"/>
      <c r="Y109" s="154"/>
      <c r="Z109" s="154"/>
      <c r="AA109" s="154"/>
      <c r="AB109" s="19"/>
      <c r="AC109" s="19"/>
      <c r="AD109" s="19"/>
      <c r="AE109" s="19"/>
      <c r="AF109" s="19"/>
      <c r="AG109" s="154"/>
      <c r="AH109" s="154"/>
      <c r="AI109" s="155"/>
      <c r="AJ109" s="19"/>
      <c r="AK109" s="19"/>
      <c r="AL109" s="19"/>
      <c r="AM109" s="18"/>
      <c r="AN109" s="19"/>
      <c r="AO109" s="19"/>
      <c r="AP109" s="19"/>
      <c r="AQ109" s="18"/>
      <c r="AR109" s="19"/>
      <c r="AS109" s="19"/>
      <c r="AT109" s="19"/>
      <c r="AU109" s="18"/>
      <c r="AV109" s="19"/>
      <c r="AW109" s="19"/>
      <c r="AX109" s="19"/>
      <c r="AY109" s="18"/>
      <c r="AZ109" s="19"/>
      <c r="BA109" s="19"/>
      <c r="BB109" s="19"/>
      <c r="BC109" s="18"/>
      <c r="BD109" s="19"/>
      <c r="BE109" s="19"/>
      <c r="BF109" s="19"/>
      <c r="BG109" s="18"/>
    </row>
    <row r="110" spans="1:59" ht="16.2" thickBot="1" x14ac:dyDescent="0.35">
      <c r="A110" s="153"/>
      <c r="B110" s="153"/>
      <c r="C110" s="153"/>
      <c r="D110" s="164"/>
      <c r="E110" s="163"/>
      <c r="F110" s="163"/>
      <c r="G110" s="163"/>
      <c r="H110" s="164"/>
      <c r="I110" s="163"/>
      <c r="J110" s="163"/>
      <c r="K110" s="163"/>
      <c r="L110" s="164"/>
      <c r="M110" s="153"/>
      <c r="N110" s="153"/>
      <c r="O110" s="153"/>
      <c r="P110" s="156"/>
      <c r="Q110" s="163"/>
      <c r="R110" s="163"/>
      <c r="S110" s="163"/>
      <c r="T110" s="149"/>
      <c r="U110" s="154"/>
      <c r="V110" s="154"/>
      <c r="W110" s="154"/>
      <c r="X110" s="19"/>
      <c r="Y110" s="154"/>
      <c r="Z110" s="154"/>
      <c r="AA110" s="154"/>
      <c r="AB110" s="19"/>
      <c r="AC110" s="19"/>
      <c r="AD110" s="19"/>
      <c r="AE110" s="19"/>
      <c r="AF110" s="19"/>
      <c r="AG110" s="154"/>
      <c r="AH110" s="154"/>
      <c r="AI110" s="155"/>
      <c r="AJ110" s="19"/>
      <c r="AK110" s="19"/>
      <c r="AL110" s="19"/>
      <c r="AM110" s="18"/>
      <c r="AN110" s="19"/>
      <c r="AO110" s="19"/>
      <c r="AP110" s="19"/>
      <c r="AQ110" s="18"/>
      <c r="AR110" s="19"/>
      <c r="AS110" s="19"/>
      <c r="AT110" s="19"/>
      <c r="AU110" s="18"/>
      <c r="AV110" s="19"/>
      <c r="AW110" s="19"/>
      <c r="AX110" s="19"/>
      <c r="AY110" s="18"/>
      <c r="AZ110" s="19"/>
      <c r="BA110" s="19"/>
      <c r="BB110" s="19"/>
      <c r="BC110" s="18"/>
      <c r="BD110" s="19"/>
      <c r="BE110" s="19"/>
      <c r="BF110" s="19"/>
      <c r="BG110" s="18"/>
    </row>
    <row r="111" spans="1:59" ht="16.2" thickBot="1" x14ac:dyDescent="0.35">
      <c r="A111" s="153"/>
      <c r="B111" s="153"/>
      <c r="C111" s="153"/>
      <c r="D111" s="164"/>
      <c r="E111" s="163"/>
      <c r="F111" s="163"/>
      <c r="G111" s="163"/>
      <c r="H111" s="164"/>
      <c r="I111" s="163"/>
      <c r="J111" s="163"/>
      <c r="K111" s="163"/>
      <c r="L111" s="164"/>
      <c r="M111" s="153"/>
      <c r="N111" s="153"/>
      <c r="O111" s="153"/>
      <c r="P111" s="156"/>
      <c r="Q111" s="163"/>
      <c r="R111" s="163"/>
      <c r="S111" s="163"/>
      <c r="T111" s="149"/>
      <c r="U111" s="154"/>
      <c r="V111" s="154"/>
      <c r="W111" s="154"/>
      <c r="X111" s="19"/>
      <c r="Y111" s="154"/>
      <c r="Z111" s="154"/>
      <c r="AA111" s="154"/>
      <c r="AB111" s="19"/>
      <c r="AC111" s="19"/>
      <c r="AD111" s="19"/>
      <c r="AE111" s="19"/>
      <c r="AF111" s="19"/>
      <c r="AG111" s="154"/>
      <c r="AH111" s="154"/>
      <c r="AI111" s="155"/>
      <c r="AJ111" s="19"/>
      <c r="AK111" s="19"/>
      <c r="AL111" s="19"/>
      <c r="AM111" s="18"/>
      <c r="AN111" s="19"/>
      <c r="AO111" s="19"/>
      <c r="AP111" s="19"/>
      <c r="AQ111" s="18"/>
      <c r="AR111" s="19"/>
      <c r="AS111" s="19"/>
      <c r="AT111" s="19"/>
      <c r="AU111" s="18"/>
      <c r="AV111" s="19"/>
      <c r="AW111" s="19"/>
      <c r="AX111" s="19"/>
      <c r="AY111" s="18"/>
      <c r="AZ111" s="19"/>
      <c r="BA111" s="19"/>
      <c r="BB111" s="19"/>
      <c r="BC111" s="18"/>
      <c r="BD111" s="19"/>
      <c r="BE111" s="19"/>
      <c r="BF111" s="19"/>
      <c r="BG111" s="18"/>
    </row>
    <row r="112" spans="1:59" ht="16.2" thickBot="1" x14ac:dyDescent="0.35">
      <c r="A112" s="153"/>
      <c r="B112" s="153"/>
      <c r="C112" s="153"/>
      <c r="D112" s="164"/>
      <c r="E112" s="163"/>
      <c r="F112" s="163"/>
      <c r="G112" s="163"/>
      <c r="H112" s="164"/>
      <c r="I112" s="163"/>
      <c r="J112" s="163"/>
      <c r="K112" s="163"/>
      <c r="L112" s="164"/>
      <c r="M112" s="153"/>
      <c r="N112" s="153"/>
      <c r="O112" s="153"/>
      <c r="P112" s="156"/>
      <c r="Q112" s="163"/>
      <c r="R112" s="163"/>
      <c r="S112" s="163"/>
      <c r="T112" s="149"/>
      <c r="U112" s="154"/>
      <c r="V112" s="154"/>
      <c r="W112" s="154"/>
      <c r="X112" s="19"/>
      <c r="Y112" s="154"/>
      <c r="Z112" s="154"/>
      <c r="AA112" s="154"/>
      <c r="AB112" s="19"/>
      <c r="AC112" s="19"/>
      <c r="AD112" s="19"/>
      <c r="AE112" s="19"/>
      <c r="AF112" s="19"/>
      <c r="AG112" s="154"/>
      <c r="AH112" s="154"/>
      <c r="AI112" s="155"/>
      <c r="AJ112" s="19"/>
      <c r="AK112" s="19"/>
      <c r="AL112" s="19"/>
      <c r="AM112" s="18"/>
      <c r="AN112" s="19"/>
      <c r="AO112" s="19"/>
      <c r="AP112" s="19"/>
      <c r="AQ112" s="18"/>
      <c r="AR112" s="19"/>
      <c r="AS112" s="19"/>
      <c r="AT112" s="19"/>
      <c r="AU112" s="18"/>
      <c r="AV112" s="19"/>
      <c r="AW112" s="19"/>
      <c r="AX112" s="19"/>
      <c r="AY112" s="18"/>
      <c r="AZ112" s="19"/>
      <c r="BA112" s="19"/>
      <c r="BB112" s="19"/>
      <c r="BC112" s="18"/>
      <c r="BD112" s="19"/>
      <c r="BE112" s="19"/>
      <c r="BF112" s="19"/>
      <c r="BG112" s="18"/>
    </row>
    <row r="113" spans="1:59" ht="16.2" thickBot="1" x14ac:dyDescent="0.35">
      <c r="A113" s="153"/>
      <c r="B113" s="153"/>
      <c r="C113" s="153"/>
      <c r="D113" s="164"/>
      <c r="E113" s="163"/>
      <c r="F113" s="163"/>
      <c r="G113" s="163"/>
      <c r="H113" s="164"/>
      <c r="I113" s="163"/>
      <c r="J113" s="163"/>
      <c r="K113" s="163"/>
      <c r="L113" s="164"/>
      <c r="M113" s="153"/>
      <c r="N113" s="153"/>
      <c r="O113" s="153"/>
      <c r="P113" s="156"/>
      <c r="Q113" s="163"/>
      <c r="R113" s="163"/>
      <c r="S113" s="163"/>
      <c r="T113" s="149"/>
      <c r="U113" s="154"/>
      <c r="V113" s="154"/>
      <c r="W113" s="154"/>
      <c r="X113" s="19"/>
      <c r="Y113" s="154"/>
      <c r="Z113" s="154"/>
      <c r="AA113" s="154"/>
      <c r="AB113" s="19"/>
      <c r="AC113" s="19"/>
      <c r="AD113" s="19"/>
      <c r="AE113" s="19"/>
      <c r="AF113" s="19"/>
      <c r="AG113" s="154"/>
      <c r="AH113" s="154"/>
      <c r="AI113" s="155"/>
      <c r="AJ113" s="19"/>
      <c r="AK113" s="19"/>
      <c r="AL113" s="19"/>
      <c r="AM113" s="18"/>
      <c r="AN113" s="19"/>
      <c r="AO113" s="19"/>
      <c r="AP113" s="19"/>
      <c r="AQ113" s="18"/>
      <c r="AR113" s="19"/>
      <c r="AS113" s="19"/>
      <c r="AT113" s="19"/>
      <c r="AU113" s="18"/>
      <c r="AV113" s="19"/>
      <c r="AW113" s="19"/>
      <c r="AX113" s="19"/>
      <c r="AY113" s="18"/>
      <c r="AZ113" s="19"/>
      <c r="BA113" s="19"/>
      <c r="BB113" s="19"/>
      <c r="BC113" s="18"/>
      <c r="BD113" s="19"/>
      <c r="BE113" s="19"/>
      <c r="BF113" s="19"/>
      <c r="BG113" s="18"/>
    </row>
    <row r="114" spans="1:59" ht="16.2" thickBot="1" x14ac:dyDescent="0.35">
      <c r="A114" s="153"/>
      <c r="B114" s="153"/>
      <c r="C114" s="153"/>
      <c r="D114" s="164"/>
      <c r="E114" s="163"/>
      <c r="F114" s="163"/>
      <c r="G114" s="163"/>
      <c r="H114" s="164"/>
      <c r="I114" s="163"/>
      <c r="J114" s="163"/>
      <c r="K114" s="163"/>
      <c r="L114" s="164"/>
      <c r="M114" s="153"/>
      <c r="N114" s="153"/>
      <c r="O114" s="153"/>
      <c r="P114" s="156"/>
      <c r="Q114" s="163"/>
      <c r="R114" s="163"/>
      <c r="S114" s="163"/>
      <c r="T114" s="149"/>
      <c r="U114" s="154"/>
      <c r="V114" s="154"/>
      <c r="W114" s="154"/>
      <c r="X114" s="19"/>
      <c r="Y114" s="154"/>
      <c r="Z114" s="154"/>
      <c r="AA114" s="154"/>
      <c r="AB114" s="19"/>
      <c r="AC114" s="19"/>
      <c r="AD114" s="19"/>
      <c r="AE114" s="19"/>
      <c r="AF114" s="19"/>
      <c r="AG114" s="154"/>
      <c r="AH114" s="154"/>
      <c r="AI114" s="155"/>
      <c r="AJ114" s="19"/>
      <c r="AK114" s="19"/>
      <c r="AL114" s="19"/>
      <c r="AM114" s="18"/>
      <c r="AN114" s="19"/>
      <c r="AO114" s="19"/>
      <c r="AP114" s="19"/>
      <c r="AQ114" s="18"/>
      <c r="AR114" s="19"/>
      <c r="AS114" s="19"/>
      <c r="AT114" s="19"/>
      <c r="AU114" s="18"/>
      <c r="AV114" s="19"/>
      <c r="AW114" s="19"/>
      <c r="AX114" s="19"/>
      <c r="AY114" s="18"/>
      <c r="AZ114" s="19"/>
      <c r="BA114" s="19"/>
      <c r="BB114" s="19"/>
      <c r="BC114" s="18"/>
      <c r="BD114" s="19"/>
      <c r="BE114" s="19"/>
      <c r="BF114" s="19"/>
      <c r="BG114" s="18"/>
    </row>
    <row r="115" spans="1:59" ht="16.2" thickBot="1" x14ac:dyDescent="0.35">
      <c r="A115" s="153"/>
      <c r="B115" s="153"/>
      <c r="C115" s="153"/>
      <c r="D115" s="164"/>
      <c r="E115" s="163"/>
      <c r="F115" s="163"/>
      <c r="G115" s="163"/>
      <c r="H115" s="164"/>
      <c r="I115" s="163"/>
      <c r="J115" s="163"/>
      <c r="K115" s="163"/>
      <c r="L115" s="164"/>
      <c r="M115" s="153"/>
      <c r="N115" s="153"/>
      <c r="O115" s="153"/>
      <c r="P115" s="156"/>
      <c r="Q115" s="163"/>
      <c r="R115" s="163"/>
      <c r="S115" s="163"/>
      <c r="T115" s="149"/>
      <c r="U115" s="154"/>
      <c r="V115" s="154"/>
      <c r="W115" s="154"/>
      <c r="X115" s="19"/>
      <c r="Y115" s="154"/>
      <c r="Z115" s="154"/>
      <c r="AA115" s="154"/>
      <c r="AB115" s="19"/>
      <c r="AC115" s="19"/>
      <c r="AD115" s="19"/>
      <c r="AE115" s="19"/>
      <c r="AF115" s="19"/>
      <c r="AG115" s="154"/>
      <c r="AH115" s="154"/>
      <c r="AI115" s="155"/>
      <c r="AJ115" s="19"/>
      <c r="AK115" s="19"/>
      <c r="AL115" s="19"/>
      <c r="AM115" s="18"/>
      <c r="AN115" s="19"/>
      <c r="AO115" s="19"/>
      <c r="AP115" s="19"/>
      <c r="AQ115" s="18"/>
      <c r="AR115" s="19"/>
      <c r="AS115" s="19"/>
      <c r="AT115" s="19"/>
      <c r="AU115" s="18"/>
      <c r="AV115" s="19"/>
      <c r="AW115" s="19"/>
      <c r="AX115" s="19"/>
      <c r="AY115" s="18"/>
      <c r="AZ115" s="19"/>
      <c r="BA115" s="19"/>
      <c r="BB115" s="19"/>
      <c r="BC115" s="18"/>
      <c r="BD115" s="19"/>
      <c r="BE115" s="19"/>
      <c r="BF115" s="19"/>
      <c r="BG115" s="18"/>
    </row>
    <row r="116" spans="1:59" ht="16.2" thickBot="1" x14ac:dyDescent="0.35">
      <c r="A116" s="153"/>
      <c r="B116" s="153"/>
      <c r="C116" s="153"/>
      <c r="D116" s="164"/>
      <c r="E116" s="163"/>
      <c r="F116" s="163"/>
      <c r="G116" s="163"/>
      <c r="H116" s="164"/>
      <c r="I116" s="163"/>
      <c r="J116" s="163"/>
      <c r="K116" s="163"/>
      <c r="L116" s="164"/>
      <c r="M116" s="153"/>
      <c r="N116" s="153"/>
      <c r="O116" s="153"/>
      <c r="P116" s="156"/>
      <c r="Q116" s="163"/>
      <c r="R116" s="163"/>
      <c r="S116" s="163"/>
      <c r="T116" s="149"/>
      <c r="U116" s="154"/>
      <c r="V116" s="154"/>
      <c r="W116" s="154"/>
      <c r="X116" s="19"/>
      <c r="Y116" s="154"/>
      <c r="Z116" s="154"/>
      <c r="AA116" s="154"/>
      <c r="AB116" s="19"/>
      <c r="AC116" s="19"/>
      <c r="AD116" s="19"/>
      <c r="AE116" s="19"/>
      <c r="AF116" s="19"/>
      <c r="AG116" s="154"/>
      <c r="AH116" s="154"/>
      <c r="AI116" s="155"/>
      <c r="AJ116" s="19"/>
      <c r="AK116" s="19"/>
      <c r="AL116" s="19"/>
      <c r="AM116" s="18"/>
      <c r="AN116" s="19"/>
      <c r="AO116" s="19"/>
      <c r="AP116" s="19"/>
      <c r="AQ116" s="18"/>
      <c r="AR116" s="19"/>
      <c r="AS116" s="19"/>
      <c r="AT116" s="19"/>
      <c r="AU116" s="18"/>
      <c r="AV116" s="19"/>
      <c r="AW116" s="19"/>
      <c r="AX116" s="19"/>
      <c r="AY116" s="18"/>
      <c r="AZ116" s="19"/>
      <c r="BA116" s="19"/>
      <c r="BB116" s="19"/>
      <c r="BC116" s="18"/>
      <c r="BD116" s="19"/>
      <c r="BE116" s="19"/>
      <c r="BF116" s="19"/>
      <c r="BG116" s="18"/>
    </row>
    <row r="117" spans="1:59" ht="16.2" thickBot="1" x14ac:dyDescent="0.35">
      <c r="A117" s="153"/>
      <c r="B117" s="153"/>
      <c r="C117" s="153"/>
      <c r="D117" s="164"/>
      <c r="E117" s="163"/>
      <c r="F117" s="163"/>
      <c r="G117" s="163"/>
      <c r="H117" s="164"/>
      <c r="I117" s="163"/>
      <c r="J117" s="163"/>
      <c r="K117" s="163"/>
      <c r="L117" s="164"/>
      <c r="M117" s="153"/>
      <c r="N117" s="153"/>
      <c r="O117" s="153"/>
      <c r="P117" s="156"/>
      <c r="Q117" s="163"/>
      <c r="R117" s="163"/>
      <c r="S117" s="163"/>
      <c r="T117" s="149"/>
      <c r="U117" s="154"/>
      <c r="V117" s="154"/>
      <c r="W117" s="154"/>
      <c r="X117" s="19"/>
      <c r="Y117" s="154"/>
      <c r="Z117" s="154"/>
      <c r="AA117" s="154"/>
      <c r="AB117" s="19"/>
      <c r="AC117" s="19"/>
      <c r="AD117" s="19"/>
      <c r="AE117" s="19"/>
      <c r="AF117" s="19"/>
      <c r="AG117" s="154"/>
      <c r="AH117" s="154"/>
      <c r="AI117" s="155"/>
      <c r="AJ117" s="19"/>
      <c r="AK117" s="19"/>
      <c r="AL117" s="19"/>
      <c r="AM117" s="18"/>
      <c r="AN117" s="19"/>
      <c r="AO117" s="19"/>
      <c r="AP117" s="19"/>
      <c r="AQ117" s="18"/>
      <c r="AR117" s="19"/>
      <c r="AS117" s="19"/>
      <c r="AT117" s="19"/>
      <c r="AU117" s="18"/>
      <c r="AV117" s="19"/>
      <c r="AW117" s="19"/>
      <c r="AX117" s="19"/>
      <c r="AY117" s="18"/>
      <c r="AZ117" s="19"/>
      <c r="BA117" s="19"/>
      <c r="BB117" s="19"/>
      <c r="BC117" s="18"/>
      <c r="BD117" s="19"/>
      <c r="BE117" s="19"/>
      <c r="BF117" s="19"/>
      <c r="BG117" s="18"/>
    </row>
    <row r="118" spans="1:59" ht="16.2" thickBot="1" x14ac:dyDescent="0.35">
      <c r="A118" s="153"/>
      <c r="B118" s="153"/>
      <c r="C118" s="153"/>
      <c r="D118" s="164"/>
      <c r="E118" s="163"/>
      <c r="F118" s="163"/>
      <c r="G118" s="163"/>
      <c r="H118" s="164"/>
      <c r="I118" s="163"/>
      <c r="J118" s="163"/>
      <c r="K118" s="163"/>
      <c r="L118" s="164"/>
      <c r="M118" s="153"/>
      <c r="N118" s="153"/>
      <c r="O118" s="153"/>
      <c r="P118" s="156"/>
      <c r="Q118" s="163"/>
      <c r="R118" s="163"/>
      <c r="S118" s="163"/>
      <c r="T118" s="149"/>
      <c r="U118" s="154"/>
      <c r="V118" s="154"/>
      <c r="W118" s="154"/>
      <c r="X118" s="19"/>
      <c r="Y118" s="154"/>
      <c r="Z118" s="154"/>
      <c r="AA118" s="154"/>
      <c r="AB118" s="19"/>
      <c r="AC118" s="19"/>
      <c r="AD118" s="19"/>
      <c r="AE118" s="19"/>
      <c r="AF118" s="19"/>
      <c r="AG118" s="154"/>
      <c r="AH118" s="154"/>
      <c r="AI118" s="155"/>
      <c r="AJ118" s="19"/>
      <c r="AK118" s="19"/>
      <c r="AL118" s="19"/>
      <c r="AM118" s="18"/>
      <c r="AN118" s="19"/>
      <c r="AO118" s="19"/>
      <c r="AP118" s="19"/>
      <c r="AQ118" s="18"/>
      <c r="AR118" s="19"/>
      <c r="AS118" s="19"/>
      <c r="AT118" s="19"/>
      <c r="AU118" s="18"/>
      <c r="AV118" s="19"/>
      <c r="AW118" s="19"/>
      <c r="AX118" s="19"/>
      <c r="AY118" s="18"/>
      <c r="AZ118" s="19"/>
      <c r="BA118" s="19"/>
      <c r="BB118" s="19"/>
      <c r="BC118" s="18"/>
      <c r="BD118" s="19"/>
      <c r="BE118" s="19"/>
      <c r="BF118" s="19"/>
      <c r="BG118" s="18"/>
    </row>
    <row r="119" spans="1:59" ht="16.2" thickBot="1" x14ac:dyDescent="0.35">
      <c r="A119" s="153"/>
      <c r="B119" s="153"/>
      <c r="C119" s="153"/>
      <c r="D119" s="164"/>
      <c r="E119" s="163"/>
      <c r="F119" s="163"/>
      <c r="G119" s="163"/>
      <c r="H119" s="164"/>
      <c r="I119" s="163"/>
      <c r="J119" s="163"/>
      <c r="K119" s="163"/>
      <c r="L119" s="164"/>
      <c r="M119" s="153"/>
      <c r="N119" s="153"/>
      <c r="O119" s="153"/>
      <c r="P119" s="156"/>
      <c r="Q119" s="163"/>
      <c r="R119" s="163"/>
      <c r="S119" s="163"/>
      <c r="T119" s="149"/>
      <c r="U119" s="154"/>
      <c r="V119" s="154"/>
      <c r="W119" s="154"/>
      <c r="X119" s="19"/>
      <c r="Y119" s="154"/>
      <c r="Z119" s="154"/>
      <c r="AA119" s="154"/>
      <c r="AB119" s="19"/>
      <c r="AC119" s="19"/>
      <c r="AD119" s="19"/>
      <c r="AE119" s="19"/>
      <c r="AF119" s="19"/>
      <c r="AG119" s="154"/>
      <c r="AH119" s="154"/>
      <c r="AI119" s="155"/>
      <c r="AJ119" s="19"/>
      <c r="AK119" s="19"/>
      <c r="AL119" s="19"/>
      <c r="AM119" s="18"/>
      <c r="AN119" s="19"/>
      <c r="AO119" s="19"/>
      <c r="AP119" s="19"/>
      <c r="AQ119" s="18"/>
      <c r="AR119" s="19"/>
      <c r="AS119" s="19"/>
      <c r="AT119" s="19"/>
      <c r="AU119" s="18"/>
      <c r="AV119" s="19"/>
      <c r="AW119" s="19"/>
      <c r="AX119" s="19"/>
      <c r="AY119" s="18"/>
      <c r="AZ119" s="19"/>
      <c r="BA119" s="19"/>
      <c r="BB119" s="19"/>
      <c r="BC119" s="18"/>
      <c r="BD119" s="19"/>
      <c r="BE119" s="19"/>
      <c r="BF119" s="19"/>
      <c r="BG119" s="18"/>
    </row>
    <row r="120" spans="1:59" ht="16.2" thickBot="1" x14ac:dyDescent="0.35">
      <c r="A120" s="153"/>
      <c r="B120" s="153"/>
      <c r="C120" s="153"/>
      <c r="D120" s="164"/>
      <c r="E120" s="163"/>
      <c r="F120" s="163"/>
      <c r="G120" s="163"/>
      <c r="H120" s="164"/>
      <c r="I120" s="163"/>
      <c r="J120" s="163"/>
      <c r="K120" s="163"/>
      <c r="L120" s="164"/>
      <c r="M120" s="153"/>
      <c r="N120" s="153"/>
      <c r="O120" s="153"/>
      <c r="P120" s="156"/>
      <c r="Q120" s="163"/>
      <c r="R120" s="163"/>
      <c r="S120" s="163"/>
      <c r="T120" s="149"/>
      <c r="U120" s="154"/>
      <c r="V120" s="154"/>
      <c r="W120" s="154"/>
      <c r="X120" s="19"/>
      <c r="Y120" s="154"/>
      <c r="Z120" s="154"/>
      <c r="AA120" s="154"/>
      <c r="AB120" s="19"/>
      <c r="AC120" s="19"/>
      <c r="AD120" s="19"/>
      <c r="AE120" s="19"/>
      <c r="AF120" s="19"/>
      <c r="AG120" s="154"/>
      <c r="AH120" s="154"/>
      <c r="AI120" s="155"/>
      <c r="AJ120" s="19"/>
      <c r="AK120" s="19"/>
      <c r="AL120" s="19"/>
      <c r="AM120" s="18"/>
      <c r="AN120" s="19"/>
      <c r="AO120" s="19"/>
      <c r="AP120" s="19"/>
      <c r="AQ120" s="18"/>
      <c r="AR120" s="19"/>
      <c r="AS120" s="19"/>
      <c r="AT120" s="19"/>
      <c r="AU120" s="18"/>
      <c r="AV120" s="19"/>
      <c r="AW120" s="19"/>
      <c r="AX120" s="19"/>
      <c r="AY120" s="18"/>
      <c r="AZ120" s="19"/>
      <c r="BA120" s="19"/>
      <c r="BB120" s="19"/>
      <c r="BC120" s="18"/>
      <c r="BD120" s="19"/>
      <c r="BE120" s="19"/>
      <c r="BF120" s="19"/>
      <c r="BG120" s="18"/>
    </row>
    <row r="121" spans="1:59" ht="16.2" thickBot="1" x14ac:dyDescent="0.35">
      <c r="A121" s="153"/>
      <c r="B121" s="153"/>
      <c r="C121" s="153"/>
      <c r="D121" s="164"/>
      <c r="E121" s="163"/>
      <c r="F121" s="163"/>
      <c r="G121" s="163"/>
      <c r="H121" s="164"/>
      <c r="I121" s="163"/>
      <c r="J121" s="163"/>
      <c r="K121" s="163"/>
      <c r="L121" s="164"/>
      <c r="M121" s="153"/>
      <c r="N121" s="153"/>
      <c r="O121" s="153"/>
      <c r="P121" s="156"/>
      <c r="Q121" s="163"/>
      <c r="R121" s="163"/>
      <c r="S121" s="163"/>
      <c r="T121" s="149"/>
      <c r="U121" s="154"/>
      <c r="V121" s="154"/>
      <c r="W121" s="154"/>
      <c r="X121" s="19"/>
      <c r="Y121" s="154"/>
      <c r="Z121" s="154"/>
      <c r="AA121" s="154"/>
      <c r="AB121" s="19"/>
      <c r="AC121" s="19"/>
      <c r="AD121" s="19"/>
      <c r="AE121" s="19"/>
      <c r="AF121" s="19"/>
      <c r="AG121" s="154"/>
      <c r="AH121" s="154"/>
      <c r="AI121" s="155"/>
      <c r="AJ121" s="19"/>
      <c r="AK121" s="19"/>
      <c r="AL121" s="19"/>
      <c r="AM121" s="18"/>
      <c r="AN121" s="19"/>
      <c r="AO121" s="19"/>
      <c r="AP121" s="19"/>
      <c r="AQ121" s="18"/>
      <c r="AR121" s="19"/>
      <c r="AS121" s="19"/>
      <c r="AT121" s="19"/>
      <c r="AU121" s="18"/>
      <c r="AV121" s="19"/>
      <c r="AW121" s="19"/>
      <c r="AX121" s="19"/>
      <c r="AY121" s="18"/>
      <c r="AZ121" s="19"/>
      <c r="BA121" s="19"/>
      <c r="BB121" s="19"/>
      <c r="BC121" s="18"/>
      <c r="BD121" s="19"/>
      <c r="BE121" s="19"/>
      <c r="BF121" s="19"/>
      <c r="BG121" s="18"/>
    </row>
    <row r="122" spans="1:59" ht="16.2" thickBot="1" x14ac:dyDescent="0.35">
      <c r="A122" s="153"/>
      <c r="B122" s="153"/>
      <c r="C122" s="153"/>
      <c r="D122" s="164"/>
      <c r="E122" s="163"/>
      <c r="F122" s="163"/>
      <c r="G122" s="163"/>
      <c r="H122" s="164"/>
      <c r="I122" s="163"/>
      <c r="J122" s="163"/>
      <c r="K122" s="163"/>
      <c r="L122" s="164"/>
      <c r="M122" s="153"/>
      <c r="N122" s="153"/>
      <c r="O122" s="153"/>
      <c r="P122" s="156"/>
      <c r="Q122" s="163"/>
      <c r="R122" s="163"/>
      <c r="S122" s="163"/>
      <c r="T122" s="149"/>
      <c r="U122" s="154"/>
      <c r="V122" s="154"/>
      <c r="W122" s="154"/>
      <c r="X122" s="19"/>
      <c r="Y122" s="154"/>
      <c r="Z122" s="154"/>
      <c r="AA122" s="154"/>
      <c r="AB122" s="19"/>
      <c r="AC122" s="19"/>
      <c r="AD122" s="19"/>
      <c r="AE122" s="19"/>
      <c r="AF122" s="19"/>
      <c r="AG122" s="154"/>
      <c r="AH122" s="154"/>
      <c r="AI122" s="155"/>
      <c r="AJ122" s="19"/>
      <c r="AK122" s="19"/>
      <c r="AL122" s="19"/>
      <c r="AM122" s="18"/>
      <c r="AN122" s="19"/>
      <c r="AO122" s="19"/>
      <c r="AP122" s="19"/>
      <c r="AQ122" s="18"/>
      <c r="AR122" s="19"/>
      <c r="AS122" s="19"/>
      <c r="AT122" s="19"/>
      <c r="AU122" s="18"/>
      <c r="AV122" s="19"/>
      <c r="AW122" s="19"/>
      <c r="AX122" s="19"/>
      <c r="AY122" s="18"/>
      <c r="AZ122" s="19"/>
      <c r="BA122" s="19"/>
      <c r="BB122" s="19"/>
      <c r="BC122" s="18"/>
      <c r="BD122" s="19"/>
      <c r="BE122" s="19"/>
      <c r="BF122" s="19"/>
      <c r="BG122" s="18"/>
    </row>
    <row r="123" spans="1:59" ht="16.2" thickBot="1" x14ac:dyDescent="0.35">
      <c r="A123" s="153"/>
      <c r="B123" s="153"/>
      <c r="C123" s="153"/>
      <c r="D123" s="164"/>
      <c r="E123" s="163"/>
      <c r="F123" s="163"/>
      <c r="G123" s="163"/>
      <c r="H123" s="164"/>
      <c r="I123" s="163"/>
      <c r="J123" s="163"/>
      <c r="K123" s="163"/>
      <c r="L123" s="164"/>
      <c r="M123" s="153"/>
      <c r="N123" s="153"/>
      <c r="O123" s="153"/>
      <c r="P123" s="156"/>
      <c r="Q123" s="163"/>
      <c r="R123" s="163"/>
      <c r="S123" s="163"/>
      <c r="T123" s="149"/>
      <c r="U123" s="154"/>
      <c r="V123" s="154"/>
      <c r="W123" s="154"/>
      <c r="X123" s="19"/>
      <c r="Y123" s="154"/>
      <c r="Z123" s="154"/>
      <c r="AA123" s="154"/>
      <c r="AB123" s="19"/>
      <c r="AC123" s="19"/>
      <c r="AD123" s="19"/>
      <c r="AE123" s="19"/>
      <c r="AF123" s="19"/>
      <c r="AG123" s="154"/>
      <c r="AH123" s="154"/>
      <c r="AI123" s="155"/>
      <c r="AJ123" s="19"/>
      <c r="AK123" s="19"/>
      <c r="AL123" s="19"/>
      <c r="AM123" s="18"/>
      <c r="AN123" s="19"/>
      <c r="AO123" s="19"/>
      <c r="AP123" s="19"/>
      <c r="AQ123" s="18"/>
      <c r="AR123" s="19"/>
      <c r="AS123" s="19"/>
      <c r="AT123" s="19"/>
      <c r="AU123" s="18"/>
      <c r="AV123" s="19"/>
      <c r="AW123" s="19"/>
      <c r="AX123" s="19"/>
      <c r="AY123" s="18"/>
      <c r="AZ123" s="19"/>
      <c r="BA123" s="19"/>
      <c r="BB123" s="19"/>
      <c r="BC123" s="18"/>
      <c r="BD123" s="19"/>
      <c r="BE123" s="19"/>
      <c r="BF123" s="19"/>
      <c r="BG123" s="18"/>
    </row>
    <row r="124" spans="1:59" ht="16.2" thickBot="1" x14ac:dyDescent="0.35">
      <c r="A124" s="153"/>
      <c r="B124" s="153"/>
      <c r="C124" s="153"/>
      <c r="D124" s="164"/>
      <c r="E124" s="163"/>
      <c r="F124" s="163"/>
      <c r="G124" s="163"/>
      <c r="H124" s="164"/>
      <c r="I124" s="163"/>
      <c r="J124" s="163"/>
      <c r="K124" s="163"/>
      <c r="L124" s="164"/>
      <c r="M124" s="153"/>
      <c r="N124" s="153"/>
      <c r="O124" s="153"/>
      <c r="P124" s="156"/>
      <c r="Q124" s="163"/>
      <c r="R124" s="163"/>
      <c r="S124" s="163"/>
      <c r="T124" s="149"/>
      <c r="U124" s="154"/>
      <c r="V124" s="154"/>
      <c r="W124" s="154"/>
      <c r="X124" s="19"/>
      <c r="Y124" s="154"/>
      <c r="Z124" s="154"/>
      <c r="AA124" s="154"/>
      <c r="AB124" s="19"/>
      <c r="AC124" s="19"/>
      <c r="AD124" s="19"/>
      <c r="AE124" s="19"/>
      <c r="AF124" s="19"/>
      <c r="AG124" s="154"/>
      <c r="AH124" s="154"/>
      <c r="AI124" s="155"/>
      <c r="AJ124" s="19"/>
      <c r="AK124" s="19"/>
      <c r="AL124" s="19"/>
      <c r="AM124" s="18"/>
      <c r="AN124" s="19"/>
      <c r="AO124" s="19"/>
      <c r="AP124" s="19"/>
      <c r="AQ124" s="18"/>
      <c r="AR124" s="19"/>
      <c r="AS124" s="19"/>
      <c r="AT124" s="19"/>
      <c r="AU124" s="18"/>
      <c r="AV124" s="19"/>
      <c r="AW124" s="19"/>
      <c r="AX124" s="19"/>
      <c r="AY124" s="18"/>
      <c r="AZ124" s="19"/>
      <c r="BA124" s="19"/>
      <c r="BB124" s="19"/>
      <c r="BC124" s="18"/>
      <c r="BD124" s="19"/>
      <c r="BE124" s="19"/>
      <c r="BF124" s="19"/>
      <c r="BG124" s="18"/>
    </row>
    <row r="125" spans="1:59" ht="16.2" thickBot="1" x14ac:dyDescent="0.35">
      <c r="A125" s="153"/>
      <c r="B125" s="153"/>
      <c r="C125" s="153"/>
      <c r="D125" s="164"/>
      <c r="E125" s="163"/>
      <c r="F125" s="163"/>
      <c r="G125" s="163"/>
      <c r="H125" s="164"/>
      <c r="I125" s="163"/>
      <c r="J125" s="163"/>
      <c r="K125" s="163"/>
      <c r="L125" s="164"/>
      <c r="M125" s="153"/>
      <c r="N125" s="153"/>
      <c r="O125" s="153"/>
      <c r="P125" s="156"/>
      <c r="Q125" s="163"/>
      <c r="R125" s="163"/>
      <c r="S125" s="163"/>
      <c r="T125" s="149"/>
      <c r="U125" s="154"/>
      <c r="V125" s="154"/>
      <c r="W125" s="154"/>
      <c r="X125" s="19"/>
      <c r="Y125" s="154"/>
      <c r="Z125" s="154"/>
      <c r="AA125" s="154"/>
      <c r="AB125" s="19"/>
      <c r="AC125" s="19"/>
      <c r="AD125" s="19"/>
      <c r="AE125" s="19"/>
      <c r="AF125" s="19"/>
      <c r="AG125" s="154"/>
      <c r="AH125" s="154"/>
      <c r="AI125" s="155"/>
      <c r="AJ125" s="19"/>
      <c r="AK125" s="19"/>
      <c r="AL125" s="19"/>
      <c r="AM125" s="18"/>
      <c r="AN125" s="19"/>
      <c r="AO125" s="19"/>
      <c r="AP125" s="19"/>
      <c r="AQ125" s="18"/>
      <c r="AR125" s="19"/>
      <c r="AS125" s="19"/>
      <c r="AT125" s="19"/>
      <c r="AU125" s="18"/>
      <c r="AV125" s="19"/>
      <c r="AW125" s="19"/>
      <c r="AX125" s="19"/>
      <c r="AY125" s="18"/>
      <c r="AZ125" s="19"/>
      <c r="BA125" s="19"/>
      <c r="BB125" s="19"/>
      <c r="BC125" s="18"/>
      <c r="BD125" s="19"/>
      <c r="BE125" s="19"/>
      <c r="BF125" s="19"/>
      <c r="BG125" s="18"/>
    </row>
    <row r="126" spans="1:59" ht="16.2" thickBot="1" x14ac:dyDescent="0.35">
      <c r="A126" s="153"/>
      <c r="B126" s="153"/>
      <c r="C126" s="153"/>
      <c r="D126" s="164"/>
      <c r="E126" s="163"/>
      <c r="F126" s="163"/>
      <c r="G126" s="163"/>
      <c r="H126" s="164"/>
      <c r="I126" s="163"/>
      <c r="J126" s="163"/>
      <c r="K126" s="163"/>
      <c r="L126" s="164"/>
      <c r="M126" s="153"/>
      <c r="N126" s="153"/>
      <c r="O126" s="153"/>
      <c r="P126" s="156"/>
      <c r="Q126" s="163"/>
      <c r="R126" s="163"/>
      <c r="S126" s="163"/>
      <c r="T126" s="149"/>
      <c r="U126" s="154"/>
      <c r="V126" s="154"/>
      <c r="W126" s="154"/>
      <c r="X126" s="19"/>
      <c r="Y126" s="154"/>
      <c r="Z126" s="154"/>
      <c r="AA126" s="154"/>
      <c r="AB126" s="19"/>
      <c r="AC126" s="19"/>
      <c r="AD126" s="19"/>
      <c r="AE126" s="19"/>
      <c r="AF126" s="19"/>
      <c r="AG126" s="154"/>
      <c r="AH126" s="154"/>
      <c r="AI126" s="155"/>
      <c r="AJ126" s="19"/>
      <c r="AK126" s="19"/>
      <c r="AL126" s="19"/>
      <c r="AM126" s="18"/>
      <c r="AN126" s="19"/>
      <c r="AO126" s="19"/>
      <c r="AP126" s="19"/>
      <c r="AQ126" s="18"/>
      <c r="AR126" s="19"/>
      <c r="AS126" s="19"/>
      <c r="AT126" s="19"/>
      <c r="AU126" s="18"/>
      <c r="AV126" s="19"/>
      <c r="AW126" s="19"/>
      <c r="AX126" s="19"/>
      <c r="AY126" s="18"/>
      <c r="AZ126" s="19"/>
      <c r="BA126" s="19"/>
      <c r="BB126" s="19"/>
      <c r="BC126" s="18"/>
      <c r="BD126" s="19"/>
      <c r="BE126" s="19"/>
      <c r="BF126" s="19"/>
      <c r="BG126" s="18"/>
    </row>
    <row r="127" spans="1:59" ht="16.2" thickBot="1" x14ac:dyDescent="0.35">
      <c r="A127" s="153"/>
      <c r="B127" s="153"/>
      <c r="C127" s="153"/>
      <c r="D127" s="164"/>
      <c r="E127" s="163"/>
      <c r="F127" s="163"/>
      <c r="G127" s="163"/>
      <c r="H127" s="164"/>
      <c r="I127" s="163"/>
      <c r="J127" s="163"/>
      <c r="K127" s="163"/>
      <c r="L127" s="164"/>
      <c r="M127" s="153"/>
      <c r="N127" s="153"/>
      <c r="O127" s="153"/>
      <c r="P127" s="156"/>
      <c r="Q127" s="163"/>
      <c r="R127" s="163"/>
      <c r="S127" s="163"/>
      <c r="T127" s="149"/>
      <c r="U127" s="154"/>
      <c r="V127" s="154"/>
      <c r="W127" s="154"/>
      <c r="X127" s="19"/>
      <c r="Y127" s="154"/>
      <c r="Z127" s="154"/>
      <c r="AA127" s="154"/>
      <c r="AB127" s="19"/>
      <c r="AC127" s="19"/>
      <c r="AD127" s="19"/>
      <c r="AE127" s="19"/>
      <c r="AF127" s="19"/>
      <c r="AG127" s="154"/>
      <c r="AH127" s="154"/>
      <c r="AI127" s="155"/>
      <c r="AJ127" s="19"/>
      <c r="AK127" s="19"/>
      <c r="AL127" s="19"/>
      <c r="AM127" s="18"/>
      <c r="AN127" s="19"/>
      <c r="AO127" s="19"/>
      <c r="AP127" s="19"/>
      <c r="AQ127" s="18"/>
      <c r="AR127" s="19"/>
      <c r="AS127" s="19"/>
      <c r="AT127" s="19"/>
      <c r="AU127" s="18"/>
      <c r="AV127" s="19"/>
      <c r="AW127" s="19"/>
      <c r="AX127" s="19"/>
      <c r="AY127" s="18"/>
      <c r="AZ127" s="19"/>
      <c r="BA127" s="19"/>
      <c r="BB127" s="19"/>
      <c r="BC127" s="18"/>
      <c r="BD127" s="19"/>
      <c r="BE127" s="19"/>
      <c r="BF127" s="19"/>
      <c r="BG127" s="18"/>
    </row>
    <row r="128" spans="1:59" ht="16.2" thickBot="1" x14ac:dyDescent="0.35">
      <c r="A128" s="153"/>
      <c r="B128" s="153"/>
      <c r="C128" s="153"/>
      <c r="D128" s="164"/>
      <c r="E128" s="163"/>
      <c r="F128" s="163"/>
      <c r="G128" s="163"/>
      <c r="H128" s="164"/>
      <c r="I128" s="163"/>
      <c r="J128" s="163"/>
      <c r="K128" s="163"/>
      <c r="L128" s="164"/>
      <c r="M128" s="153"/>
      <c r="N128" s="153"/>
      <c r="O128" s="153"/>
      <c r="P128" s="156"/>
      <c r="Q128" s="163"/>
      <c r="R128" s="163"/>
      <c r="S128" s="163"/>
      <c r="T128" s="149"/>
      <c r="U128" s="154"/>
      <c r="V128" s="154"/>
      <c r="W128" s="154"/>
      <c r="X128" s="19"/>
      <c r="Y128" s="154"/>
      <c r="Z128" s="154"/>
      <c r="AA128" s="154"/>
      <c r="AB128" s="19"/>
      <c r="AC128" s="19"/>
      <c r="AD128" s="19"/>
      <c r="AE128" s="19"/>
      <c r="AF128" s="19"/>
      <c r="AG128" s="154"/>
      <c r="AH128" s="154"/>
      <c r="AI128" s="155"/>
      <c r="AJ128" s="19"/>
      <c r="AK128" s="19"/>
      <c r="AL128" s="19"/>
      <c r="AM128" s="18"/>
      <c r="AN128" s="19"/>
      <c r="AO128" s="19"/>
      <c r="AP128" s="19"/>
      <c r="AQ128" s="18"/>
      <c r="AR128" s="19"/>
      <c r="AS128" s="19"/>
      <c r="AT128" s="19"/>
      <c r="AU128" s="18"/>
      <c r="AV128" s="19"/>
      <c r="AW128" s="19"/>
      <c r="AX128" s="19"/>
      <c r="AY128" s="18"/>
      <c r="AZ128" s="19"/>
      <c r="BA128" s="19"/>
      <c r="BB128" s="19"/>
      <c r="BC128" s="18"/>
      <c r="BD128" s="19"/>
      <c r="BE128" s="19"/>
      <c r="BF128" s="19"/>
      <c r="BG128" s="18"/>
    </row>
    <row r="129" spans="1:59" ht="16.2" thickBot="1" x14ac:dyDescent="0.35">
      <c r="A129" s="153"/>
      <c r="B129" s="153"/>
      <c r="C129" s="153"/>
      <c r="D129" s="164"/>
      <c r="E129" s="163"/>
      <c r="F129" s="163"/>
      <c r="G129" s="163"/>
      <c r="H129" s="164"/>
      <c r="I129" s="163"/>
      <c r="J129" s="163"/>
      <c r="K129" s="163"/>
      <c r="L129" s="164"/>
      <c r="M129" s="153"/>
      <c r="N129" s="153"/>
      <c r="O129" s="153"/>
      <c r="P129" s="156"/>
      <c r="Q129" s="163"/>
      <c r="R129" s="163"/>
      <c r="S129" s="163"/>
      <c r="T129" s="149"/>
      <c r="U129" s="154"/>
      <c r="V129" s="154"/>
      <c r="W129" s="154"/>
      <c r="X129" s="19"/>
      <c r="Y129" s="154"/>
      <c r="Z129" s="154"/>
      <c r="AA129" s="154"/>
      <c r="AB129" s="19"/>
      <c r="AC129" s="19"/>
      <c r="AD129" s="19"/>
      <c r="AE129" s="19"/>
      <c r="AF129" s="19"/>
      <c r="AG129" s="154"/>
      <c r="AH129" s="154"/>
      <c r="AI129" s="155"/>
      <c r="AJ129" s="19"/>
      <c r="AK129" s="19"/>
      <c r="AL129" s="19"/>
      <c r="AM129" s="18"/>
      <c r="AN129" s="19"/>
      <c r="AO129" s="19"/>
      <c r="AP129" s="19"/>
      <c r="AQ129" s="18"/>
      <c r="AR129" s="19"/>
      <c r="AS129" s="19"/>
      <c r="AT129" s="19"/>
      <c r="AU129" s="18"/>
      <c r="AV129" s="19"/>
      <c r="AW129" s="19"/>
      <c r="AX129" s="19"/>
      <c r="AY129" s="18"/>
      <c r="AZ129" s="19"/>
      <c r="BA129" s="19"/>
      <c r="BB129" s="19"/>
      <c r="BC129" s="18"/>
      <c r="BD129" s="19"/>
      <c r="BE129" s="19"/>
      <c r="BF129" s="19"/>
      <c r="BG129" s="18"/>
    </row>
    <row r="130" spans="1:59" ht="16.2" thickBot="1" x14ac:dyDescent="0.35">
      <c r="A130" s="153"/>
      <c r="B130" s="153"/>
      <c r="C130" s="153"/>
      <c r="D130" s="164"/>
      <c r="E130" s="163"/>
      <c r="F130" s="163"/>
      <c r="G130" s="163"/>
      <c r="H130" s="164"/>
      <c r="I130" s="163"/>
      <c r="J130" s="163"/>
      <c r="K130" s="163"/>
      <c r="L130" s="164"/>
      <c r="M130" s="153"/>
      <c r="N130" s="153"/>
      <c r="O130" s="153"/>
      <c r="P130" s="156"/>
      <c r="Q130" s="163"/>
      <c r="R130" s="163"/>
      <c r="S130" s="163"/>
      <c r="T130" s="149"/>
      <c r="U130" s="154"/>
      <c r="V130" s="154"/>
      <c r="W130" s="154"/>
      <c r="X130" s="19"/>
      <c r="Y130" s="154"/>
      <c r="Z130" s="154"/>
      <c r="AA130" s="154"/>
      <c r="AB130" s="19"/>
      <c r="AC130" s="19"/>
      <c r="AD130" s="19"/>
      <c r="AE130" s="19"/>
      <c r="AF130" s="19"/>
      <c r="AG130" s="154"/>
      <c r="AH130" s="154"/>
      <c r="AI130" s="155"/>
      <c r="AJ130" s="19"/>
      <c r="AK130" s="19"/>
      <c r="AL130" s="19"/>
      <c r="AM130" s="18"/>
      <c r="AN130" s="19"/>
      <c r="AO130" s="19"/>
      <c r="AP130" s="19"/>
      <c r="AQ130" s="18"/>
      <c r="AR130" s="19"/>
      <c r="AS130" s="19"/>
      <c r="AT130" s="19"/>
      <c r="AU130" s="18"/>
      <c r="AV130" s="19"/>
      <c r="AW130" s="19"/>
      <c r="AX130" s="19"/>
      <c r="AY130" s="18"/>
      <c r="AZ130" s="19"/>
      <c r="BA130" s="19"/>
      <c r="BB130" s="19"/>
      <c r="BC130" s="18"/>
      <c r="BD130" s="19"/>
      <c r="BE130" s="19"/>
      <c r="BF130" s="19"/>
      <c r="BG130" s="18"/>
    </row>
    <row r="131" spans="1:59" ht="16.2" thickBot="1" x14ac:dyDescent="0.35">
      <c r="A131" s="153"/>
      <c r="B131" s="153"/>
      <c r="C131" s="153"/>
      <c r="D131" s="164"/>
      <c r="E131" s="163"/>
      <c r="F131" s="163"/>
      <c r="G131" s="163"/>
      <c r="H131" s="164"/>
      <c r="I131" s="163"/>
      <c r="J131" s="163"/>
      <c r="K131" s="163"/>
      <c r="L131" s="164"/>
      <c r="M131" s="153"/>
      <c r="N131" s="153"/>
      <c r="O131" s="153"/>
      <c r="P131" s="156"/>
      <c r="Q131" s="163"/>
      <c r="R131" s="163"/>
      <c r="S131" s="163"/>
      <c r="T131" s="149"/>
      <c r="U131" s="154"/>
      <c r="V131" s="154"/>
      <c r="W131" s="154"/>
      <c r="X131" s="19"/>
      <c r="Y131" s="154"/>
      <c r="Z131" s="154"/>
      <c r="AA131" s="154"/>
      <c r="AB131" s="19"/>
      <c r="AC131" s="19"/>
      <c r="AD131" s="19"/>
      <c r="AE131" s="19"/>
      <c r="AF131" s="19"/>
      <c r="AG131" s="154"/>
      <c r="AH131" s="154"/>
      <c r="AI131" s="155"/>
      <c r="AJ131" s="19"/>
      <c r="AK131" s="19"/>
      <c r="AL131" s="19"/>
      <c r="AM131" s="18"/>
      <c r="AN131" s="19"/>
      <c r="AO131" s="19"/>
      <c r="AP131" s="19"/>
      <c r="AQ131" s="18"/>
      <c r="AR131" s="19"/>
      <c r="AS131" s="19"/>
      <c r="AT131" s="19"/>
      <c r="AU131" s="18"/>
      <c r="AV131" s="19"/>
      <c r="AW131" s="19"/>
      <c r="AX131" s="19"/>
      <c r="AY131" s="18"/>
      <c r="AZ131" s="19"/>
      <c r="BA131" s="19"/>
      <c r="BB131" s="19"/>
      <c r="BC131" s="18"/>
      <c r="BD131" s="19"/>
      <c r="BE131" s="19"/>
      <c r="BF131" s="19"/>
      <c r="BG131" s="18"/>
    </row>
    <row r="132" spans="1:59" ht="16.2" thickBot="1" x14ac:dyDescent="0.35">
      <c r="A132" s="153"/>
      <c r="B132" s="153"/>
      <c r="C132" s="153"/>
      <c r="D132" s="164"/>
      <c r="E132" s="163"/>
      <c r="F132" s="163"/>
      <c r="G132" s="163"/>
      <c r="H132" s="164"/>
      <c r="I132" s="163"/>
      <c r="J132" s="163"/>
      <c r="K132" s="163"/>
      <c r="L132" s="164"/>
      <c r="M132" s="153"/>
      <c r="N132" s="153"/>
      <c r="O132" s="153"/>
      <c r="P132" s="156"/>
      <c r="Q132" s="163"/>
      <c r="R132" s="163"/>
      <c r="S132" s="163"/>
      <c r="T132" s="149"/>
      <c r="U132" s="154"/>
      <c r="V132" s="154"/>
      <c r="W132" s="154"/>
      <c r="X132" s="19"/>
      <c r="Y132" s="154"/>
      <c r="Z132" s="154"/>
      <c r="AA132" s="154"/>
      <c r="AB132" s="19"/>
      <c r="AC132" s="19"/>
      <c r="AD132" s="19"/>
      <c r="AE132" s="19"/>
      <c r="AF132" s="19"/>
      <c r="AG132" s="154"/>
      <c r="AH132" s="154"/>
      <c r="AI132" s="155"/>
      <c r="AJ132" s="19"/>
      <c r="AK132" s="19"/>
      <c r="AL132" s="19"/>
      <c r="AM132" s="18"/>
      <c r="AN132" s="19"/>
      <c r="AO132" s="19"/>
      <c r="AP132" s="19"/>
      <c r="AQ132" s="18"/>
      <c r="AR132" s="19"/>
      <c r="AS132" s="19"/>
      <c r="AT132" s="19"/>
      <c r="AU132" s="18"/>
      <c r="AV132" s="19"/>
      <c r="AW132" s="19"/>
      <c r="AX132" s="19"/>
      <c r="AY132" s="18"/>
      <c r="AZ132" s="19"/>
      <c r="BA132" s="19"/>
      <c r="BB132" s="19"/>
      <c r="BC132" s="18"/>
      <c r="BD132" s="19"/>
      <c r="BE132" s="19"/>
      <c r="BF132" s="19"/>
      <c r="BG132" s="18"/>
    </row>
    <row r="133" spans="1:59" ht="16.2" thickBot="1" x14ac:dyDescent="0.35">
      <c r="A133" s="153"/>
      <c r="B133" s="153"/>
      <c r="C133" s="153"/>
      <c r="D133" s="164"/>
      <c r="E133" s="163"/>
      <c r="F133" s="163"/>
      <c r="G133" s="163"/>
      <c r="H133" s="164"/>
      <c r="I133" s="163"/>
      <c r="J133" s="163"/>
      <c r="K133" s="163"/>
      <c r="L133" s="164"/>
      <c r="M133" s="153"/>
      <c r="N133" s="153"/>
      <c r="O133" s="153"/>
      <c r="P133" s="156"/>
      <c r="Q133" s="163"/>
      <c r="R133" s="163"/>
      <c r="S133" s="163"/>
      <c r="T133" s="149"/>
      <c r="U133" s="154"/>
      <c r="V133" s="154"/>
      <c r="W133" s="154"/>
      <c r="X133" s="19"/>
      <c r="Y133" s="154"/>
      <c r="Z133" s="154"/>
      <c r="AA133" s="154"/>
      <c r="AB133" s="19"/>
      <c r="AC133" s="19"/>
      <c r="AD133" s="19"/>
      <c r="AE133" s="19"/>
      <c r="AF133" s="19"/>
      <c r="AG133" s="154"/>
      <c r="AH133" s="154"/>
      <c r="AI133" s="155"/>
      <c r="AJ133" s="19"/>
      <c r="AK133" s="19"/>
      <c r="AL133" s="19"/>
      <c r="AM133" s="18"/>
      <c r="AN133" s="19"/>
      <c r="AO133" s="19"/>
      <c r="AP133" s="19"/>
      <c r="AQ133" s="18"/>
      <c r="AR133" s="19"/>
      <c r="AS133" s="19"/>
      <c r="AT133" s="19"/>
      <c r="AU133" s="18"/>
      <c r="AV133" s="19"/>
      <c r="AW133" s="19"/>
      <c r="AX133" s="19"/>
      <c r="AY133" s="18"/>
      <c r="AZ133" s="19"/>
      <c r="BA133" s="19"/>
      <c r="BB133" s="19"/>
      <c r="BC133" s="18"/>
      <c r="BD133" s="19"/>
      <c r="BE133" s="19"/>
      <c r="BF133" s="19"/>
      <c r="BG133" s="18"/>
    </row>
    <row r="134" spans="1:59" ht="16.2" thickBot="1" x14ac:dyDescent="0.35">
      <c r="A134" s="153"/>
      <c r="B134" s="153"/>
      <c r="C134" s="153"/>
      <c r="D134" s="164"/>
      <c r="E134" s="163"/>
      <c r="F134" s="163"/>
      <c r="G134" s="163"/>
      <c r="H134" s="164"/>
      <c r="I134" s="163"/>
      <c r="J134" s="163"/>
      <c r="K134" s="163"/>
      <c r="L134" s="164"/>
      <c r="M134" s="153"/>
      <c r="N134" s="153"/>
      <c r="O134" s="153"/>
      <c r="P134" s="156"/>
      <c r="Q134" s="163"/>
      <c r="R134" s="163"/>
      <c r="S134" s="163"/>
      <c r="T134" s="149"/>
      <c r="U134" s="154"/>
      <c r="V134" s="154"/>
      <c r="W134" s="154"/>
      <c r="X134" s="19"/>
      <c r="Y134" s="154"/>
      <c r="Z134" s="154"/>
      <c r="AA134" s="154"/>
      <c r="AB134" s="19"/>
      <c r="AC134" s="19"/>
      <c r="AD134" s="19"/>
      <c r="AE134" s="19"/>
      <c r="AF134" s="19"/>
      <c r="AG134" s="154"/>
      <c r="AH134" s="154"/>
      <c r="AI134" s="155"/>
      <c r="AJ134" s="19"/>
      <c r="AK134" s="19"/>
      <c r="AL134" s="19"/>
      <c r="AM134" s="18"/>
      <c r="AN134" s="19"/>
      <c r="AO134" s="19"/>
      <c r="AP134" s="19"/>
      <c r="AQ134" s="18"/>
      <c r="AR134" s="19"/>
      <c r="AS134" s="19"/>
      <c r="AT134" s="19"/>
      <c r="AU134" s="18"/>
      <c r="AV134" s="19"/>
      <c r="AW134" s="19"/>
      <c r="AX134" s="19"/>
      <c r="AY134" s="18"/>
      <c r="AZ134" s="19"/>
      <c r="BA134" s="19"/>
      <c r="BB134" s="19"/>
      <c r="BC134" s="18"/>
      <c r="BD134" s="19"/>
      <c r="BE134" s="19"/>
      <c r="BF134" s="19"/>
      <c r="BG134" s="18"/>
    </row>
    <row r="135" spans="1:59" ht="16.2" thickBot="1" x14ac:dyDescent="0.35">
      <c r="A135" s="153"/>
      <c r="B135" s="153"/>
      <c r="C135" s="153"/>
      <c r="D135" s="164"/>
      <c r="E135" s="163"/>
      <c r="F135" s="163"/>
      <c r="G135" s="163"/>
      <c r="H135" s="164"/>
      <c r="I135" s="163"/>
      <c r="J135" s="163"/>
      <c r="K135" s="163"/>
      <c r="L135" s="164"/>
      <c r="M135" s="153"/>
      <c r="N135" s="153"/>
      <c r="O135" s="153"/>
      <c r="P135" s="156"/>
      <c r="Q135" s="163"/>
      <c r="R135" s="163"/>
      <c r="S135" s="163"/>
      <c r="T135" s="149"/>
      <c r="U135" s="154"/>
      <c r="V135" s="154"/>
      <c r="W135" s="154"/>
      <c r="X135" s="19"/>
      <c r="Y135" s="154"/>
      <c r="Z135" s="154"/>
      <c r="AA135" s="154"/>
      <c r="AB135" s="19"/>
      <c r="AC135" s="19"/>
      <c r="AD135" s="19"/>
      <c r="AE135" s="19"/>
      <c r="AF135" s="19"/>
      <c r="AG135" s="154"/>
      <c r="AH135" s="154"/>
      <c r="AI135" s="155"/>
      <c r="AJ135" s="19"/>
      <c r="AK135" s="19"/>
      <c r="AL135" s="19"/>
      <c r="AM135" s="18"/>
      <c r="AN135" s="19"/>
      <c r="AO135" s="19"/>
      <c r="AP135" s="19"/>
      <c r="AQ135" s="18"/>
      <c r="AR135" s="19"/>
      <c r="AS135" s="19"/>
      <c r="AT135" s="19"/>
      <c r="AU135" s="18"/>
      <c r="AV135" s="19"/>
      <c r="AW135" s="19"/>
      <c r="AX135" s="19"/>
      <c r="AY135" s="18"/>
      <c r="AZ135" s="19"/>
      <c r="BA135" s="19"/>
      <c r="BB135" s="19"/>
      <c r="BC135" s="18"/>
      <c r="BD135" s="19"/>
      <c r="BE135" s="19"/>
      <c r="BF135" s="19"/>
      <c r="BG135" s="18"/>
    </row>
    <row r="136" spans="1:59" ht="16.2" thickBot="1" x14ac:dyDescent="0.35">
      <c r="A136" s="153"/>
      <c r="B136" s="153"/>
      <c r="C136" s="153"/>
      <c r="D136" s="164"/>
      <c r="E136" s="163"/>
      <c r="F136" s="163"/>
      <c r="G136" s="163"/>
      <c r="H136" s="164"/>
      <c r="I136" s="163"/>
      <c r="J136" s="163"/>
      <c r="K136" s="163"/>
      <c r="L136" s="164"/>
      <c r="M136" s="153"/>
      <c r="N136" s="153"/>
      <c r="O136" s="153"/>
      <c r="P136" s="156"/>
      <c r="Q136" s="163"/>
      <c r="R136" s="163"/>
      <c r="S136" s="163"/>
      <c r="T136" s="149"/>
      <c r="U136" s="154"/>
      <c r="V136" s="154"/>
      <c r="W136" s="154"/>
      <c r="X136" s="19"/>
      <c r="Y136" s="154"/>
      <c r="Z136" s="154"/>
      <c r="AA136" s="154"/>
      <c r="AB136" s="19"/>
      <c r="AC136" s="19"/>
      <c r="AD136" s="19"/>
      <c r="AE136" s="19"/>
      <c r="AF136" s="19"/>
      <c r="AG136" s="154"/>
      <c r="AH136" s="154"/>
      <c r="AI136" s="155"/>
      <c r="AJ136" s="19"/>
      <c r="AK136" s="19"/>
      <c r="AL136" s="19"/>
      <c r="AM136" s="18"/>
      <c r="AN136" s="19"/>
      <c r="AO136" s="19"/>
      <c r="AP136" s="19"/>
      <c r="AQ136" s="18"/>
      <c r="AR136" s="19"/>
      <c r="AS136" s="19"/>
      <c r="AT136" s="19"/>
      <c r="AU136" s="18"/>
      <c r="AV136" s="19"/>
      <c r="AW136" s="19"/>
      <c r="AX136" s="19"/>
      <c r="AY136" s="18"/>
      <c r="AZ136" s="19"/>
      <c r="BA136" s="19"/>
      <c r="BB136" s="19"/>
      <c r="BC136" s="18"/>
      <c r="BD136" s="19"/>
      <c r="BE136" s="19"/>
      <c r="BF136" s="19"/>
      <c r="BG136" s="18"/>
    </row>
    <row r="137" spans="1:59" ht="16.2" thickBot="1" x14ac:dyDescent="0.35">
      <c r="A137" s="153"/>
      <c r="B137" s="153"/>
      <c r="C137" s="153"/>
      <c r="D137" s="164"/>
      <c r="E137" s="163"/>
      <c r="F137" s="163"/>
      <c r="G137" s="163"/>
      <c r="H137" s="164"/>
      <c r="I137" s="163"/>
      <c r="J137" s="163"/>
      <c r="K137" s="163"/>
      <c r="L137" s="164"/>
      <c r="M137" s="153"/>
      <c r="N137" s="153"/>
      <c r="O137" s="153"/>
      <c r="P137" s="156"/>
      <c r="Q137" s="163"/>
      <c r="R137" s="163"/>
      <c r="S137" s="163"/>
      <c r="T137" s="149"/>
      <c r="U137" s="154"/>
      <c r="V137" s="154"/>
      <c r="W137" s="154"/>
      <c r="X137" s="19"/>
      <c r="Y137" s="154"/>
      <c r="Z137" s="154"/>
      <c r="AA137" s="154"/>
      <c r="AB137" s="19"/>
      <c r="AC137" s="19"/>
      <c r="AD137" s="19"/>
      <c r="AE137" s="19"/>
      <c r="AF137" s="19"/>
      <c r="AG137" s="154"/>
      <c r="AH137" s="154"/>
      <c r="AI137" s="155"/>
      <c r="AJ137" s="19"/>
      <c r="AK137" s="19"/>
      <c r="AL137" s="19"/>
      <c r="AM137" s="18"/>
      <c r="AN137" s="19"/>
      <c r="AO137" s="19"/>
      <c r="AP137" s="19"/>
      <c r="AQ137" s="18"/>
      <c r="AR137" s="19"/>
      <c r="AS137" s="19"/>
      <c r="AT137" s="19"/>
      <c r="AU137" s="18"/>
      <c r="AV137" s="19"/>
      <c r="AW137" s="19"/>
      <c r="AX137" s="19"/>
      <c r="AY137" s="18"/>
      <c r="AZ137" s="19"/>
      <c r="BA137" s="19"/>
      <c r="BB137" s="19"/>
      <c r="BC137" s="18"/>
      <c r="BD137" s="19"/>
      <c r="BE137" s="19"/>
      <c r="BF137" s="19"/>
      <c r="BG137" s="18"/>
    </row>
    <row r="138" spans="1:59" ht="16.2" thickBot="1" x14ac:dyDescent="0.35">
      <c r="A138" s="153"/>
      <c r="B138" s="153"/>
      <c r="C138" s="153"/>
      <c r="D138" s="164"/>
      <c r="E138" s="163"/>
      <c r="F138" s="163"/>
      <c r="G138" s="163"/>
      <c r="H138" s="164"/>
      <c r="I138" s="163"/>
      <c r="J138" s="163"/>
      <c r="K138" s="163"/>
      <c r="L138" s="164"/>
      <c r="M138" s="153"/>
      <c r="N138" s="153"/>
      <c r="O138" s="153"/>
      <c r="P138" s="156"/>
      <c r="Q138" s="163"/>
      <c r="R138" s="163"/>
      <c r="S138" s="163"/>
      <c r="T138" s="149"/>
      <c r="U138" s="154"/>
      <c r="V138" s="154"/>
      <c r="W138" s="154"/>
      <c r="X138" s="19"/>
      <c r="Y138" s="154"/>
      <c r="Z138" s="154"/>
      <c r="AA138" s="154"/>
      <c r="AB138" s="19"/>
      <c r="AC138" s="19"/>
      <c r="AD138" s="19"/>
      <c r="AE138" s="19"/>
      <c r="AF138" s="19"/>
      <c r="AG138" s="154"/>
      <c r="AH138" s="154"/>
      <c r="AI138" s="155"/>
      <c r="AJ138" s="19"/>
      <c r="AK138" s="19"/>
      <c r="AL138" s="19"/>
      <c r="AM138" s="18"/>
      <c r="AN138" s="19"/>
      <c r="AO138" s="19"/>
      <c r="AP138" s="19"/>
      <c r="AQ138" s="18"/>
      <c r="AR138" s="19"/>
      <c r="AS138" s="19"/>
      <c r="AT138" s="19"/>
      <c r="AU138" s="18"/>
      <c r="AV138" s="19"/>
      <c r="AW138" s="19"/>
      <c r="AX138" s="19"/>
      <c r="AY138" s="18"/>
      <c r="AZ138" s="19"/>
      <c r="BA138" s="19"/>
      <c r="BB138" s="19"/>
      <c r="BC138" s="18"/>
      <c r="BD138" s="19"/>
      <c r="BE138" s="19"/>
      <c r="BF138" s="19"/>
      <c r="BG138" s="18"/>
    </row>
    <row r="139" spans="1:59" ht="16.2" thickBot="1" x14ac:dyDescent="0.35">
      <c r="A139" s="153"/>
      <c r="B139" s="153"/>
      <c r="C139" s="153"/>
      <c r="D139" s="164"/>
      <c r="E139" s="163"/>
      <c r="F139" s="163"/>
      <c r="G139" s="163"/>
      <c r="H139" s="164"/>
      <c r="I139" s="163"/>
      <c r="J139" s="163"/>
      <c r="K139" s="163"/>
      <c r="L139" s="164"/>
      <c r="M139" s="153"/>
      <c r="N139" s="153"/>
      <c r="O139" s="153"/>
      <c r="P139" s="156"/>
      <c r="Q139" s="163"/>
      <c r="R139" s="163"/>
      <c r="S139" s="163"/>
      <c r="T139" s="149"/>
      <c r="U139" s="154"/>
      <c r="V139" s="154"/>
      <c r="W139" s="154"/>
      <c r="X139" s="19"/>
      <c r="Y139" s="154"/>
      <c r="Z139" s="154"/>
      <c r="AA139" s="154"/>
      <c r="AB139" s="19"/>
      <c r="AC139" s="19"/>
      <c r="AD139" s="19"/>
      <c r="AE139" s="19"/>
      <c r="AF139" s="19"/>
      <c r="AG139" s="154"/>
      <c r="AH139" s="154"/>
      <c r="AI139" s="155"/>
      <c r="AJ139" s="19"/>
      <c r="AK139" s="19"/>
      <c r="AL139" s="19"/>
      <c r="AM139" s="18"/>
      <c r="AN139" s="19"/>
      <c r="AO139" s="19"/>
      <c r="AP139" s="19"/>
      <c r="AQ139" s="18"/>
      <c r="AR139" s="19"/>
      <c r="AS139" s="19"/>
      <c r="AT139" s="19"/>
      <c r="AU139" s="18"/>
      <c r="AV139" s="19"/>
      <c r="AW139" s="19"/>
      <c r="AX139" s="19"/>
      <c r="AY139" s="18"/>
      <c r="AZ139" s="19"/>
      <c r="BA139" s="19"/>
      <c r="BB139" s="19"/>
      <c r="BC139" s="18"/>
      <c r="BD139" s="19"/>
      <c r="BE139" s="19"/>
      <c r="BF139" s="19"/>
      <c r="BG139" s="18"/>
    </row>
    <row r="140" spans="1:59" ht="16.2" thickBot="1" x14ac:dyDescent="0.35">
      <c r="A140" s="153"/>
      <c r="B140" s="153"/>
      <c r="C140" s="153"/>
      <c r="D140" s="164"/>
      <c r="E140" s="163"/>
      <c r="F140" s="163"/>
      <c r="G140" s="163"/>
      <c r="H140" s="164"/>
      <c r="I140" s="163"/>
      <c r="J140" s="163"/>
      <c r="K140" s="163"/>
      <c r="L140" s="164"/>
      <c r="M140" s="153"/>
      <c r="N140" s="153"/>
      <c r="O140" s="153"/>
      <c r="P140" s="156"/>
      <c r="Q140" s="163"/>
      <c r="R140" s="163"/>
      <c r="S140" s="163"/>
      <c r="T140" s="149"/>
      <c r="U140" s="154"/>
      <c r="V140" s="154"/>
      <c r="W140" s="154"/>
      <c r="X140" s="19"/>
      <c r="Y140" s="154"/>
      <c r="Z140" s="154"/>
      <c r="AA140" s="154"/>
      <c r="AB140" s="19"/>
      <c r="AC140" s="19"/>
      <c r="AD140" s="19"/>
      <c r="AE140" s="19"/>
      <c r="AF140" s="19"/>
      <c r="AG140" s="154"/>
      <c r="AH140" s="154"/>
      <c r="AI140" s="155"/>
      <c r="AJ140" s="19"/>
      <c r="AK140" s="19"/>
      <c r="AL140" s="19"/>
      <c r="AM140" s="18"/>
      <c r="AN140" s="19"/>
      <c r="AO140" s="19"/>
      <c r="AP140" s="19"/>
      <c r="AQ140" s="18"/>
      <c r="AR140" s="19"/>
      <c r="AS140" s="19"/>
      <c r="AT140" s="19"/>
      <c r="AU140" s="18"/>
      <c r="AV140" s="19"/>
      <c r="AW140" s="19"/>
      <c r="AX140" s="19"/>
      <c r="AY140" s="18"/>
      <c r="AZ140" s="19"/>
      <c r="BA140" s="19"/>
      <c r="BB140" s="19"/>
      <c r="BC140" s="18"/>
      <c r="BD140" s="19"/>
      <c r="BE140" s="19"/>
      <c r="BF140" s="19"/>
      <c r="BG140" s="18"/>
    </row>
    <row r="141" spans="1:59" ht="16.2" thickBot="1" x14ac:dyDescent="0.35">
      <c r="A141" s="153"/>
      <c r="B141" s="153"/>
      <c r="C141" s="153"/>
      <c r="D141" s="164"/>
      <c r="E141" s="163"/>
      <c r="F141" s="163"/>
      <c r="G141" s="163"/>
      <c r="H141" s="164"/>
      <c r="I141" s="163"/>
      <c r="J141" s="163"/>
      <c r="K141" s="163"/>
      <c r="L141" s="164"/>
      <c r="M141" s="153"/>
      <c r="N141" s="153"/>
      <c r="O141" s="153"/>
      <c r="P141" s="156"/>
      <c r="Q141" s="163"/>
      <c r="R141" s="163"/>
      <c r="S141" s="163"/>
      <c r="T141" s="149"/>
      <c r="U141" s="154"/>
      <c r="V141" s="154"/>
      <c r="W141" s="154"/>
      <c r="X141" s="19"/>
      <c r="Y141" s="154"/>
      <c r="Z141" s="154"/>
      <c r="AA141" s="154"/>
      <c r="AB141" s="19"/>
      <c r="AC141" s="19"/>
      <c r="AD141" s="19"/>
      <c r="AE141" s="19"/>
      <c r="AF141" s="19"/>
      <c r="AG141" s="154"/>
      <c r="AH141" s="154"/>
      <c r="AI141" s="155"/>
      <c r="AJ141" s="19"/>
      <c r="AK141" s="19"/>
      <c r="AL141" s="19"/>
      <c r="AM141" s="18"/>
      <c r="AN141" s="19"/>
      <c r="AO141" s="19"/>
      <c r="AP141" s="19"/>
      <c r="AQ141" s="18"/>
      <c r="AR141" s="19"/>
      <c r="AS141" s="19"/>
      <c r="AT141" s="19"/>
      <c r="AU141" s="18"/>
      <c r="AV141" s="19"/>
      <c r="AW141" s="19"/>
      <c r="AX141" s="19"/>
      <c r="AY141" s="18"/>
      <c r="AZ141" s="19"/>
      <c r="BA141" s="19"/>
      <c r="BB141" s="19"/>
      <c r="BC141" s="18"/>
      <c r="BD141" s="19"/>
      <c r="BE141" s="19"/>
      <c r="BF141" s="19"/>
      <c r="BG141" s="18"/>
    </row>
    <row r="142" spans="1:59" ht="16.2" thickBot="1" x14ac:dyDescent="0.35">
      <c r="A142" s="153"/>
      <c r="B142" s="153"/>
      <c r="C142" s="153"/>
      <c r="D142" s="164"/>
      <c r="E142" s="163"/>
      <c r="F142" s="163"/>
      <c r="G142" s="163"/>
      <c r="H142" s="164"/>
      <c r="I142" s="163"/>
      <c r="J142" s="163"/>
      <c r="K142" s="163"/>
      <c r="L142" s="164"/>
      <c r="M142" s="153"/>
      <c r="N142" s="153"/>
      <c r="O142" s="153"/>
      <c r="P142" s="156"/>
      <c r="Q142" s="163"/>
      <c r="R142" s="163"/>
      <c r="S142" s="163"/>
      <c r="T142" s="149"/>
      <c r="U142" s="154"/>
      <c r="V142" s="154"/>
      <c r="W142" s="154"/>
      <c r="X142" s="19"/>
      <c r="Y142" s="154"/>
      <c r="Z142" s="154"/>
      <c r="AA142" s="154"/>
      <c r="AB142" s="19"/>
      <c r="AC142" s="19"/>
      <c r="AD142" s="19"/>
      <c r="AE142" s="19"/>
      <c r="AF142" s="19"/>
      <c r="AG142" s="154"/>
      <c r="AH142" s="154"/>
      <c r="AI142" s="155"/>
      <c r="AJ142" s="19"/>
      <c r="AK142" s="19"/>
      <c r="AL142" s="19"/>
      <c r="AM142" s="18"/>
      <c r="AN142" s="19"/>
      <c r="AO142" s="19"/>
      <c r="AP142" s="19"/>
      <c r="AQ142" s="18"/>
      <c r="AR142" s="19"/>
      <c r="AS142" s="19"/>
      <c r="AT142" s="19"/>
      <c r="AU142" s="18"/>
      <c r="AV142" s="19"/>
      <c r="AW142" s="19"/>
      <c r="AX142" s="19"/>
      <c r="AY142" s="18"/>
      <c r="AZ142" s="19"/>
      <c r="BA142" s="19"/>
      <c r="BB142" s="19"/>
      <c r="BC142" s="18"/>
      <c r="BD142" s="19"/>
      <c r="BE142" s="19"/>
      <c r="BF142" s="19"/>
      <c r="BG142" s="18"/>
    </row>
    <row r="143" spans="1:59" ht="16.2" thickBot="1" x14ac:dyDescent="0.35">
      <c r="A143" s="153"/>
      <c r="B143" s="153"/>
      <c r="C143" s="153"/>
      <c r="D143" s="164"/>
      <c r="E143" s="163"/>
      <c r="F143" s="163"/>
      <c r="G143" s="163"/>
      <c r="H143" s="164"/>
      <c r="I143" s="163"/>
      <c r="J143" s="163"/>
      <c r="K143" s="163"/>
      <c r="L143" s="164"/>
      <c r="M143" s="153"/>
      <c r="N143" s="153"/>
      <c r="O143" s="153"/>
      <c r="P143" s="156"/>
      <c r="Q143" s="163"/>
      <c r="R143" s="163"/>
      <c r="S143" s="163"/>
      <c r="T143" s="149"/>
      <c r="U143" s="154"/>
      <c r="V143" s="154"/>
      <c r="W143" s="154"/>
      <c r="X143" s="19"/>
      <c r="Y143" s="154"/>
      <c r="Z143" s="154"/>
      <c r="AA143" s="154"/>
      <c r="AB143" s="19"/>
      <c r="AC143" s="19"/>
      <c r="AD143" s="19"/>
      <c r="AE143" s="19"/>
      <c r="AF143" s="19"/>
      <c r="AG143" s="154"/>
      <c r="AH143" s="154"/>
      <c r="AI143" s="155"/>
      <c r="AJ143" s="19"/>
      <c r="AK143" s="19"/>
      <c r="AL143" s="19"/>
      <c r="AM143" s="18"/>
      <c r="AN143" s="19"/>
      <c r="AO143" s="19"/>
      <c r="AP143" s="19"/>
      <c r="AQ143" s="18"/>
      <c r="AR143" s="19"/>
      <c r="AS143" s="19"/>
      <c r="AT143" s="19"/>
      <c r="AU143" s="18"/>
      <c r="AV143" s="19"/>
      <c r="AW143" s="19"/>
      <c r="AX143" s="19"/>
      <c r="AY143" s="18"/>
      <c r="AZ143" s="19"/>
      <c r="BA143" s="19"/>
      <c r="BB143" s="19"/>
      <c r="BC143" s="18"/>
      <c r="BD143" s="19"/>
      <c r="BE143" s="19"/>
      <c r="BF143" s="19"/>
      <c r="BG143" s="18"/>
    </row>
    <row r="144" spans="1:59" ht="16.2" thickBot="1" x14ac:dyDescent="0.35">
      <c r="A144" s="153"/>
      <c r="B144" s="153"/>
      <c r="C144" s="153"/>
      <c r="D144" s="164"/>
      <c r="E144" s="163"/>
      <c r="F144" s="163"/>
      <c r="G144" s="163"/>
      <c r="H144" s="164"/>
      <c r="I144" s="163"/>
      <c r="J144" s="163"/>
      <c r="K144" s="163"/>
      <c r="L144" s="164"/>
      <c r="M144" s="153"/>
      <c r="N144" s="153"/>
      <c r="O144" s="153"/>
      <c r="P144" s="156"/>
      <c r="Q144" s="163"/>
      <c r="R144" s="163"/>
      <c r="S144" s="163"/>
      <c r="T144" s="149"/>
      <c r="U144" s="154"/>
      <c r="V144" s="154"/>
      <c r="W144" s="154"/>
      <c r="X144" s="19"/>
      <c r="Y144" s="154"/>
      <c r="Z144" s="154"/>
      <c r="AA144" s="154"/>
      <c r="AB144" s="19"/>
      <c r="AC144" s="19"/>
      <c r="AD144" s="19"/>
      <c r="AE144" s="19"/>
      <c r="AF144" s="19"/>
      <c r="AG144" s="154"/>
      <c r="AH144" s="154"/>
      <c r="AI144" s="155"/>
      <c r="AJ144" s="19"/>
      <c r="AK144" s="19"/>
      <c r="AL144" s="19"/>
      <c r="AM144" s="18"/>
      <c r="AN144" s="19"/>
      <c r="AO144" s="19"/>
      <c r="AP144" s="19"/>
      <c r="AQ144" s="18"/>
      <c r="AR144" s="19"/>
      <c r="AS144" s="19"/>
      <c r="AT144" s="19"/>
      <c r="AU144" s="18"/>
      <c r="AV144" s="19"/>
      <c r="AW144" s="19"/>
      <c r="AX144" s="19"/>
      <c r="AY144" s="18"/>
      <c r="AZ144" s="19"/>
      <c r="BA144" s="19"/>
      <c r="BB144" s="19"/>
      <c r="BC144" s="18"/>
      <c r="BD144" s="19"/>
      <c r="BE144" s="19"/>
      <c r="BF144" s="19"/>
      <c r="BG144" s="18"/>
    </row>
    <row r="145" spans="1:59" ht="16.2" thickBot="1" x14ac:dyDescent="0.35">
      <c r="A145" s="153"/>
      <c r="B145" s="153"/>
      <c r="C145" s="153"/>
      <c r="D145" s="164"/>
      <c r="E145" s="163"/>
      <c r="F145" s="163"/>
      <c r="G145" s="163"/>
      <c r="H145" s="164"/>
      <c r="I145" s="163"/>
      <c r="J145" s="163"/>
      <c r="K145" s="163"/>
      <c r="L145" s="164"/>
      <c r="M145" s="153"/>
      <c r="N145" s="153"/>
      <c r="O145" s="153"/>
      <c r="P145" s="156"/>
      <c r="Q145" s="163"/>
      <c r="R145" s="163"/>
      <c r="S145" s="163"/>
      <c r="T145" s="149"/>
      <c r="U145" s="154"/>
      <c r="V145" s="154"/>
      <c r="W145" s="154"/>
      <c r="X145" s="19"/>
      <c r="Y145" s="154"/>
      <c r="Z145" s="154"/>
      <c r="AA145" s="154"/>
      <c r="AB145" s="19"/>
      <c r="AC145" s="19"/>
      <c r="AD145" s="19"/>
      <c r="AE145" s="19"/>
      <c r="AF145" s="19"/>
      <c r="AG145" s="154"/>
      <c r="AH145" s="154"/>
      <c r="AI145" s="155"/>
      <c r="AJ145" s="19"/>
      <c r="AK145" s="19"/>
      <c r="AL145" s="19"/>
      <c r="AM145" s="18"/>
      <c r="AN145" s="19"/>
      <c r="AO145" s="19"/>
      <c r="AP145" s="19"/>
      <c r="AQ145" s="18"/>
      <c r="AR145" s="19"/>
      <c r="AS145" s="19"/>
      <c r="AT145" s="19"/>
      <c r="AU145" s="18"/>
      <c r="AV145" s="19"/>
      <c r="AW145" s="19"/>
      <c r="AX145" s="19"/>
      <c r="AY145" s="18"/>
      <c r="AZ145" s="19"/>
      <c r="BA145" s="19"/>
      <c r="BB145" s="19"/>
      <c r="BC145" s="18"/>
      <c r="BD145" s="19"/>
      <c r="BE145" s="19"/>
      <c r="BF145" s="19"/>
      <c r="BG145" s="18"/>
    </row>
    <row r="146" spans="1:59" ht="16.2" thickBot="1" x14ac:dyDescent="0.35">
      <c r="A146" s="153"/>
      <c r="B146" s="153"/>
      <c r="C146" s="153"/>
      <c r="D146" s="164"/>
      <c r="E146" s="163"/>
      <c r="F146" s="163"/>
      <c r="G146" s="163"/>
      <c r="H146" s="164"/>
      <c r="I146" s="163"/>
      <c r="J146" s="163"/>
      <c r="K146" s="163"/>
      <c r="L146" s="164"/>
      <c r="M146" s="153"/>
      <c r="N146" s="153"/>
      <c r="O146" s="153"/>
      <c r="P146" s="156"/>
      <c r="Q146" s="163"/>
      <c r="R146" s="163"/>
      <c r="S146" s="163"/>
      <c r="T146" s="149"/>
      <c r="U146" s="154"/>
      <c r="V146" s="154"/>
      <c r="W146" s="154"/>
      <c r="X146" s="19"/>
      <c r="Y146" s="154"/>
      <c r="Z146" s="154"/>
      <c r="AA146" s="154"/>
      <c r="AB146" s="19"/>
      <c r="AC146" s="19"/>
      <c r="AD146" s="19"/>
      <c r="AE146" s="19"/>
      <c r="AF146" s="19"/>
      <c r="AG146" s="154"/>
      <c r="AH146" s="154"/>
      <c r="AI146" s="155"/>
      <c r="AJ146" s="19"/>
      <c r="AK146" s="19"/>
      <c r="AL146" s="19"/>
      <c r="AM146" s="18"/>
      <c r="AN146" s="19"/>
      <c r="AO146" s="19"/>
      <c r="AP146" s="19"/>
      <c r="AQ146" s="18"/>
      <c r="AR146" s="19"/>
      <c r="AS146" s="19"/>
      <c r="AT146" s="19"/>
      <c r="AU146" s="18"/>
      <c r="AV146" s="19"/>
      <c r="AW146" s="19"/>
      <c r="AX146" s="19"/>
      <c r="AY146" s="18"/>
      <c r="AZ146" s="19"/>
      <c r="BA146" s="19"/>
      <c r="BB146" s="19"/>
      <c r="BC146" s="18"/>
      <c r="BD146" s="19"/>
      <c r="BE146" s="19"/>
      <c r="BF146" s="19"/>
      <c r="BG146" s="18"/>
    </row>
    <row r="147" spans="1:59" ht="16.2" thickBot="1" x14ac:dyDescent="0.35">
      <c r="A147" s="153"/>
      <c r="B147" s="153"/>
      <c r="C147" s="153"/>
      <c r="D147" s="164"/>
      <c r="E147" s="163"/>
      <c r="F147" s="163"/>
      <c r="G147" s="163"/>
      <c r="H147" s="164"/>
      <c r="I147" s="163"/>
      <c r="J147" s="163"/>
      <c r="K147" s="163"/>
      <c r="L147" s="164"/>
      <c r="M147" s="153"/>
      <c r="N147" s="153"/>
      <c r="O147" s="153"/>
      <c r="P147" s="156"/>
      <c r="Q147" s="163"/>
      <c r="R147" s="163"/>
      <c r="S147" s="163"/>
      <c r="T147" s="149"/>
      <c r="U147" s="154"/>
      <c r="V147" s="154"/>
      <c r="W147" s="154"/>
      <c r="X147" s="19"/>
      <c r="Y147" s="154"/>
      <c r="Z147" s="154"/>
      <c r="AA147" s="154"/>
      <c r="AB147" s="19"/>
      <c r="AC147" s="19"/>
      <c r="AD147" s="19"/>
      <c r="AE147" s="19"/>
      <c r="AF147" s="19"/>
      <c r="AG147" s="154"/>
      <c r="AH147" s="154"/>
      <c r="AI147" s="155"/>
      <c r="AJ147" s="19"/>
      <c r="AK147" s="19"/>
      <c r="AL147" s="19"/>
      <c r="AM147" s="18"/>
      <c r="AN147" s="19"/>
      <c r="AO147" s="19"/>
      <c r="AP147" s="19"/>
      <c r="AQ147" s="18"/>
      <c r="AR147" s="19"/>
      <c r="AS147" s="19"/>
      <c r="AT147" s="19"/>
      <c r="AU147" s="18"/>
      <c r="AV147" s="19"/>
      <c r="AW147" s="19"/>
      <c r="AX147" s="19"/>
      <c r="AY147" s="18"/>
      <c r="AZ147" s="19"/>
      <c r="BA147" s="19"/>
      <c r="BB147" s="19"/>
      <c r="BC147" s="18"/>
      <c r="BD147" s="19"/>
      <c r="BE147" s="19"/>
      <c r="BF147" s="19"/>
      <c r="BG147" s="18"/>
    </row>
    <row r="148" spans="1:59" ht="16.2" thickBot="1" x14ac:dyDescent="0.35">
      <c r="A148" s="153"/>
      <c r="B148" s="153"/>
      <c r="C148" s="153"/>
      <c r="D148" s="164"/>
      <c r="E148" s="163"/>
      <c r="F148" s="163"/>
      <c r="G148" s="163"/>
      <c r="H148" s="164"/>
      <c r="I148" s="163"/>
      <c r="J148" s="163"/>
      <c r="K148" s="163"/>
      <c r="L148" s="164"/>
      <c r="M148" s="153"/>
      <c r="N148" s="153"/>
      <c r="O148" s="153"/>
      <c r="P148" s="156"/>
      <c r="Q148" s="163"/>
      <c r="R148" s="163"/>
      <c r="S148" s="163"/>
      <c r="T148" s="149"/>
      <c r="U148" s="154"/>
      <c r="V148" s="154"/>
      <c r="W148" s="154"/>
      <c r="X148" s="19"/>
      <c r="Y148" s="154"/>
      <c r="Z148" s="154"/>
      <c r="AA148" s="154"/>
      <c r="AB148" s="19"/>
      <c r="AC148" s="19"/>
      <c r="AD148" s="19"/>
      <c r="AE148" s="19"/>
      <c r="AF148" s="19"/>
      <c r="AG148" s="154"/>
      <c r="AH148" s="154"/>
      <c r="AI148" s="155"/>
      <c r="AJ148" s="19"/>
      <c r="AK148" s="19"/>
      <c r="AL148" s="19"/>
      <c r="AM148" s="18"/>
      <c r="AN148" s="19"/>
      <c r="AO148" s="19"/>
      <c r="AP148" s="19"/>
      <c r="AQ148" s="18"/>
      <c r="AR148" s="19"/>
      <c r="AS148" s="19"/>
      <c r="AT148" s="19"/>
      <c r="AU148" s="18"/>
      <c r="AV148" s="19"/>
      <c r="AW148" s="19"/>
      <c r="AX148" s="19"/>
      <c r="AY148" s="18"/>
      <c r="AZ148" s="19"/>
      <c r="BA148" s="19"/>
      <c r="BB148" s="19"/>
      <c r="BC148" s="18"/>
      <c r="BD148" s="19"/>
      <c r="BE148" s="19"/>
      <c r="BF148" s="19"/>
      <c r="BG148" s="18"/>
    </row>
    <row r="149" spans="1:59" ht="16.2" thickBot="1" x14ac:dyDescent="0.35">
      <c r="A149" s="153"/>
      <c r="B149" s="153"/>
      <c r="C149" s="153"/>
      <c r="D149" s="164"/>
      <c r="E149" s="163"/>
      <c r="F149" s="163"/>
      <c r="G149" s="163"/>
      <c r="H149" s="164"/>
      <c r="I149" s="163"/>
      <c r="J149" s="163"/>
      <c r="K149" s="163"/>
      <c r="L149" s="164"/>
      <c r="M149" s="153"/>
      <c r="N149" s="153"/>
      <c r="O149" s="153"/>
      <c r="P149" s="156"/>
      <c r="Q149" s="163"/>
      <c r="R149" s="163"/>
      <c r="S149" s="163"/>
      <c r="T149" s="149"/>
      <c r="U149" s="154"/>
      <c r="V149" s="154"/>
      <c r="W149" s="154"/>
      <c r="X149" s="19"/>
      <c r="Y149" s="154"/>
      <c r="Z149" s="154"/>
      <c r="AA149" s="154"/>
      <c r="AB149" s="19"/>
      <c r="AC149" s="19"/>
      <c r="AD149" s="19"/>
      <c r="AE149" s="19"/>
      <c r="AF149" s="19"/>
      <c r="AG149" s="154"/>
      <c r="AH149" s="154"/>
      <c r="AI149" s="155"/>
      <c r="AJ149" s="19"/>
      <c r="AK149" s="19"/>
      <c r="AL149" s="19"/>
      <c r="AM149" s="18"/>
      <c r="AN149" s="19"/>
      <c r="AO149" s="19"/>
      <c r="AP149" s="19"/>
      <c r="AQ149" s="18"/>
      <c r="AR149" s="19"/>
      <c r="AS149" s="19"/>
      <c r="AT149" s="19"/>
      <c r="AU149" s="18"/>
      <c r="AV149" s="19"/>
      <c r="AW149" s="19"/>
      <c r="AX149" s="19"/>
      <c r="AY149" s="18"/>
      <c r="AZ149" s="19"/>
      <c r="BA149" s="19"/>
      <c r="BB149" s="19"/>
      <c r="BC149" s="18"/>
      <c r="BD149" s="19"/>
      <c r="BE149" s="19"/>
      <c r="BF149" s="19"/>
      <c r="BG149" s="18"/>
    </row>
    <row r="150" spans="1:59" ht="16.2" thickBot="1" x14ac:dyDescent="0.35">
      <c r="A150" s="153"/>
      <c r="B150" s="153"/>
      <c r="C150" s="153"/>
      <c r="D150" s="164"/>
      <c r="E150" s="163"/>
      <c r="F150" s="163"/>
      <c r="G150" s="163"/>
      <c r="H150" s="164"/>
      <c r="I150" s="163"/>
      <c r="J150" s="163"/>
      <c r="K150" s="163"/>
      <c r="L150" s="164"/>
      <c r="M150" s="153"/>
      <c r="N150" s="153"/>
      <c r="O150" s="153"/>
      <c r="P150" s="156"/>
      <c r="Q150" s="163"/>
      <c r="R150" s="163"/>
      <c r="S150" s="163"/>
      <c r="T150" s="149"/>
      <c r="U150" s="154"/>
      <c r="V150" s="154"/>
      <c r="W150" s="154"/>
      <c r="X150" s="19"/>
      <c r="Y150" s="154"/>
      <c r="Z150" s="154"/>
      <c r="AA150" s="154"/>
      <c r="AB150" s="19"/>
      <c r="AC150" s="19"/>
      <c r="AD150" s="19"/>
      <c r="AE150" s="19"/>
      <c r="AF150" s="19"/>
      <c r="AG150" s="154"/>
      <c r="AH150" s="154"/>
      <c r="AI150" s="155"/>
      <c r="AJ150" s="19"/>
      <c r="AK150" s="19"/>
      <c r="AL150" s="19"/>
      <c r="AM150" s="18"/>
      <c r="AN150" s="19"/>
      <c r="AO150" s="19"/>
      <c r="AP150" s="19"/>
      <c r="AQ150" s="18"/>
      <c r="AR150" s="19"/>
      <c r="AS150" s="19"/>
      <c r="AT150" s="19"/>
      <c r="AU150" s="18"/>
      <c r="AV150" s="19"/>
      <c r="AW150" s="19"/>
      <c r="AX150" s="19"/>
      <c r="AY150" s="18"/>
      <c r="AZ150" s="19"/>
      <c r="BA150" s="19"/>
      <c r="BB150" s="19"/>
      <c r="BC150" s="18"/>
      <c r="BD150" s="19"/>
      <c r="BE150" s="19"/>
      <c r="BF150" s="19"/>
      <c r="BG150" s="18"/>
    </row>
    <row r="151" spans="1:59" ht="16.2" thickBot="1" x14ac:dyDescent="0.35">
      <c r="A151" s="153"/>
      <c r="B151" s="153"/>
      <c r="C151" s="153"/>
      <c r="D151" s="164"/>
      <c r="E151" s="163"/>
      <c r="F151" s="163"/>
      <c r="G151" s="163"/>
      <c r="H151" s="164"/>
      <c r="I151" s="163"/>
      <c r="J151" s="163"/>
      <c r="K151" s="163"/>
      <c r="L151" s="164"/>
      <c r="M151" s="153"/>
      <c r="N151" s="153"/>
      <c r="O151" s="153"/>
      <c r="P151" s="156"/>
      <c r="Q151" s="163"/>
      <c r="R151" s="163"/>
      <c r="S151" s="163"/>
      <c r="T151" s="149"/>
      <c r="U151" s="154"/>
      <c r="V151" s="154"/>
      <c r="W151" s="154"/>
      <c r="X151" s="19"/>
      <c r="Y151" s="154"/>
      <c r="Z151" s="154"/>
      <c r="AA151" s="154"/>
      <c r="AB151" s="19"/>
      <c r="AC151" s="19"/>
      <c r="AD151" s="19"/>
      <c r="AE151" s="19"/>
      <c r="AF151" s="19"/>
      <c r="AG151" s="154"/>
      <c r="AH151" s="154"/>
      <c r="AI151" s="155"/>
      <c r="AJ151" s="19"/>
      <c r="AK151" s="19"/>
      <c r="AL151" s="19"/>
      <c r="AM151" s="18"/>
      <c r="AN151" s="19"/>
      <c r="AO151" s="19"/>
      <c r="AP151" s="19"/>
      <c r="AQ151" s="18"/>
      <c r="AR151" s="19"/>
      <c r="AS151" s="19"/>
      <c r="AT151" s="19"/>
      <c r="AU151" s="18"/>
      <c r="AV151" s="19"/>
      <c r="AW151" s="19"/>
      <c r="AX151" s="19"/>
      <c r="AY151" s="18"/>
      <c r="AZ151" s="19"/>
      <c r="BA151" s="19"/>
      <c r="BB151" s="19"/>
      <c r="BC151" s="18"/>
      <c r="BD151" s="19"/>
      <c r="BE151" s="19"/>
      <c r="BF151" s="19"/>
      <c r="BG151" s="18"/>
    </row>
    <row r="152" spans="1:59" ht="16.2" thickBot="1" x14ac:dyDescent="0.35">
      <c r="A152" s="153"/>
      <c r="B152" s="153"/>
      <c r="C152" s="153"/>
      <c r="D152" s="164"/>
      <c r="E152" s="163"/>
      <c r="F152" s="163"/>
      <c r="G152" s="163"/>
      <c r="H152" s="164"/>
      <c r="I152" s="163"/>
      <c r="J152" s="163"/>
      <c r="K152" s="163"/>
      <c r="L152" s="164"/>
      <c r="M152" s="153"/>
      <c r="N152" s="153"/>
      <c r="O152" s="153"/>
      <c r="P152" s="156"/>
      <c r="Q152" s="163"/>
      <c r="R152" s="163"/>
      <c r="S152" s="163"/>
      <c r="T152" s="149"/>
      <c r="U152" s="154"/>
      <c r="V152" s="154"/>
      <c r="W152" s="154"/>
      <c r="X152" s="19"/>
      <c r="Y152" s="154"/>
      <c r="Z152" s="154"/>
      <c r="AA152" s="154"/>
      <c r="AB152" s="19"/>
      <c r="AC152" s="19"/>
      <c r="AD152" s="19"/>
      <c r="AE152" s="19"/>
      <c r="AF152" s="19"/>
      <c r="AG152" s="154"/>
      <c r="AH152" s="154"/>
      <c r="AI152" s="155"/>
      <c r="AJ152" s="19"/>
      <c r="AK152" s="19"/>
      <c r="AL152" s="19"/>
      <c r="AM152" s="18"/>
      <c r="AN152" s="19"/>
      <c r="AO152" s="19"/>
      <c r="AP152" s="19"/>
      <c r="AQ152" s="18"/>
      <c r="AR152" s="19"/>
      <c r="AS152" s="19"/>
      <c r="AT152" s="19"/>
      <c r="AU152" s="18"/>
      <c r="AV152" s="19"/>
      <c r="AW152" s="19"/>
      <c r="AX152" s="19"/>
      <c r="AY152" s="18"/>
      <c r="AZ152" s="19"/>
      <c r="BA152" s="19"/>
      <c r="BB152" s="19"/>
      <c r="BC152" s="18"/>
      <c r="BD152" s="19"/>
      <c r="BE152" s="19"/>
      <c r="BF152" s="19"/>
      <c r="BG152" s="18"/>
    </row>
    <row r="153" spans="1:59" ht="16.2" thickBot="1" x14ac:dyDescent="0.35">
      <c r="A153" s="153"/>
      <c r="B153" s="153"/>
      <c r="C153" s="153"/>
      <c r="D153" s="164"/>
      <c r="E153" s="163"/>
      <c r="F153" s="163"/>
      <c r="G153" s="163"/>
      <c r="H153" s="164"/>
      <c r="I153" s="163"/>
      <c r="J153" s="163"/>
      <c r="K153" s="163"/>
      <c r="L153" s="164"/>
      <c r="M153" s="153"/>
      <c r="N153" s="153"/>
      <c r="O153" s="153"/>
      <c r="P153" s="156"/>
      <c r="Q153" s="163"/>
      <c r="R153" s="163"/>
      <c r="S153" s="163"/>
      <c r="T153" s="149"/>
      <c r="U153" s="154"/>
      <c r="V153" s="154"/>
      <c r="W153" s="154"/>
      <c r="X153" s="19"/>
      <c r="Y153" s="154"/>
      <c r="Z153" s="154"/>
      <c r="AA153" s="154"/>
      <c r="AB153" s="19"/>
      <c r="AC153" s="19"/>
      <c r="AD153" s="19"/>
      <c r="AE153" s="19"/>
      <c r="AF153" s="19"/>
      <c r="AG153" s="154"/>
      <c r="AH153" s="154"/>
      <c r="AI153" s="155"/>
      <c r="AJ153" s="19"/>
      <c r="AK153" s="19"/>
      <c r="AL153" s="19"/>
      <c r="AM153" s="18"/>
      <c r="AN153" s="19"/>
      <c r="AO153" s="19"/>
      <c r="AP153" s="19"/>
      <c r="AQ153" s="18"/>
      <c r="AR153" s="19"/>
      <c r="AS153" s="19"/>
      <c r="AT153" s="19"/>
      <c r="AU153" s="18"/>
      <c r="AV153" s="19"/>
      <c r="AW153" s="19"/>
      <c r="AX153" s="19"/>
      <c r="AY153" s="18"/>
      <c r="AZ153" s="19"/>
      <c r="BA153" s="19"/>
      <c r="BB153" s="19"/>
      <c r="BC153" s="18"/>
      <c r="BD153" s="19"/>
      <c r="BE153" s="19"/>
      <c r="BF153" s="19"/>
      <c r="BG153" s="18"/>
    </row>
    <row r="154" spans="1:59" ht="16.2" thickBot="1" x14ac:dyDescent="0.35">
      <c r="A154" s="153"/>
      <c r="B154" s="153"/>
      <c r="C154" s="153"/>
      <c r="D154" s="164"/>
      <c r="E154" s="163"/>
      <c r="F154" s="163"/>
      <c r="G154" s="163"/>
      <c r="H154" s="164"/>
      <c r="I154" s="163"/>
      <c r="J154" s="163"/>
      <c r="K154" s="163"/>
      <c r="L154" s="164"/>
      <c r="M154" s="153"/>
      <c r="N154" s="153"/>
      <c r="O154" s="153"/>
      <c r="P154" s="156"/>
      <c r="Q154" s="163"/>
      <c r="R154" s="163"/>
      <c r="S154" s="163"/>
      <c r="T154" s="149"/>
      <c r="U154" s="154"/>
      <c r="V154" s="154"/>
      <c r="W154" s="154"/>
      <c r="X154" s="19"/>
      <c r="Y154" s="154"/>
      <c r="Z154" s="154"/>
      <c r="AA154" s="154"/>
      <c r="AB154" s="19"/>
      <c r="AC154" s="19"/>
      <c r="AD154" s="19"/>
      <c r="AE154" s="19"/>
      <c r="AF154" s="19"/>
      <c r="AG154" s="154"/>
      <c r="AH154" s="154"/>
      <c r="AI154" s="155"/>
      <c r="AJ154" s="19"/>
      <c r="AK154" s="19"/>
      <c r="AL154" s="19"/>
      <c r="AM154" s="18"/>
      <c r="AN154" s="19"/>
      <c r="AO154" s="19"/>
      <c r="AP154" s="19"/>
      <c r="AQ154" s="18"/>
      <c r="AR154" s="19"/>
      <c r="AS154" s="19"/>
      <c r="AT154" s="19"/>
      <c r="AU154" s="18"/>
      <c r="AV154" s="19"/>
      <c r="AW154" s="19"/>
      <c r="AX154" s="19"/>
      <c r="AY154" s="18"/>
      <c r="AZ154" s="19"/>
      <c r="BA154" s="19"/>
      <c r="BB154" s="19"/>
      <c r="BC154" s="18"/>
      <c r="BD154" s="19"/>
      <c r="BE154" s="19"/>
      <c r="BF154" s="19"/>
      <c r="BG154" s="18"/>
    </row>
    <row r="155" spans="1:59" ht="16.2" thickBot="1" x14ac:dyDescent="0.35">
      <c r="A155" s="153"/>
      <c r="B155" s="153"/>
      <c r="C155" s="153"/>
      <c r="D155" s="164"/>
      <c r="E155" s="163"/>
      <c r="F155" s="163"/>
      <c r="G155" s="163"/>
      <c r="H155" s="164"/>
      <c r="I155" s="163"/>
      <c r="J155" s="163"/>
      <c r="K155" s="163"/>
      <c r="L155" s="164"/>
      <c r="M155" s="153"/>
      <c r="N155" s="153"/>
      <c r="O155" s="153"/>
      <c r="P155" s="156"/>
      <c r="Q155" s="163"/>
      <c r="R155" s="163"/>
      <c r="S155" s="163"/>
      <c r="T155" s="149"/>
      <c r="U155" s="154"/>
      <c r="V155" s="154"/>
      <c r="W155" s="154"/>
      <c r="X155" s="19"/>
      <c r="Y155" s="154"/>
      <c r="Z155" s="154"/>
      <c r="AA155" s="154"/>
      <c r="AB155" s="19"/>
      <c r="AC155" s="19"/>
      <c r="AD155" s="19"/>
      <c r="AE155" s="19"/>
      <c r="AF155" s="19"/>
      <c r="AG155" s="154"/>
      <c r="AH155" s="154"/>
      <c r="AI155" s="155"/>
      <c r="AJ155" s="19"/>
      <c r="AK155" s="19"/>
      <c r="AL155" s="19"/>
      <c r="AM155" s="18"/>
      <c r="AN155" s="19"/>
      <c r="AO155" s="19"/>
      <c r="AP155" s="19"/>
      <c r="AQ155" s="18"/>
      <c r="AR155" s="19"/>
      <c r="AS155" s="19"/>
      <c r="AT155" s="19"/>
      <c r="AU155" s="18"/>
      <c r="AV155" s="19"/>
      <c r="AW155" s="19"/>
      <c r="AX155" s="19"/>
      <c r="AY155" s="18"/>
      <c r="AZ155" s="19"/>
      <c r="BA155" s="19"/>
      <c r="BB155" s="19"/>
      <c r="BC155" s="18"/>
      <c r="BD155" s="19"/>
      <c r="BE155" s="19"/>
      <c r="BF155" s="19"/>
      <c r="BG155" s="18"/>
    </row>
    <row r="156" spans="1:59" ht="16.2" thickBot="1" x14ac:dyDescent="0.35">
      <c r="A156" s="153"/>
      <c r="B156" s="153"/>
      <c r="C156" s="153"/>
      <c r="D156" s="164"/>
      <c r="E156" s="163"/>
      <c r="F156" s="163"/>
      <c r="G156" s="163"/>
      <c r="H156" s="164"/>
      <c r="I156" s="163"/>
      <c r="J156" s="163"/>
      <c r="K156" s="163"/>
      <c r="L156" s="164"/>
      <c r="M156" s="153"/>
      <c r="N156" s="153"/>
      <c r="O156" s="153"/>
      <c r="P156" s="156"/>
      <c r="Q156" s="163"/>
      <c r="R156" s="163"/>
      <c r="S156" s="163"/>
      <c r="T156" s="149"/>
      <c r="U156" s="154"/>
      <c r="V156" s="154"/>
      <c r="W156" s="154"/>
      <c r="X156" s="19"/>
      <c r="Y156" s="154"/>
      <c r="Z156" s="154"/>
      <c r="AA156" s="154"/>
      <c r="AB156" s="19"/>
      <c r="AC156" s="19"/>
      <c r="AD156" s="19"/>
      <c r="AE156" s="19"/>
      <c r="AF156" s="19"/>
      <c r="AG156" s="154"/>
      <c r="AH156" s="154"/>
      <c r="AI156" s="155"/>
      <c r="AJ156" s="19"/>
      <c r="AK156" s="19"/>
      <c r="AL156" s="19"/>
      <c r="AM156" s="18"/>
      <c r="AN156" s="19"/>
      <c r="AO156" s="19"/>
      <c r="AP156" s="19"/>
      <c r="AQ156" s="18"/>
      <c r="AR156" s="19"/>
      <c r="AS156" s="19"/>
      <c r="AT156" s="19"/>
      <c r="AU156" s="18"/>
      <c r="AV156" s="19"/>
      <c r="AW156" s="19"/>
      <c r="AX156" s="19"/>
      <c r="AY156" s="18"/>
      <c r="AZ156" s="19"/>
      <c r="BA156" s="19"/>
      <c r="BB156" s="19"/>
      <c r="BC156" s="18"/>
      <c r="BD156" s="19"/>
      <c r="BE156" s="19"/>
      <c r="BF156" s="19"/>
      <c r="BG156" s="18"/>
    </row>
    <row r="157" spans="1:59" ht="16.2" thickBot="1" x14ac:dyDescent="0.35">
      <c r="A157" s="153"/>
      <c r="B157" s="153"/>
      <c r="C157" s="153"/>
      <c r="D157" s="164"/>
      <c r="E157" s="163"/>
      <c r="F157" s="163"/>
      <c r="G157" s="163"/>
      <c r="H157" s="164"/>
      <c r="I157" s="163"/>
      <c r="J157" s="163"/>
      <c r="K157" s="163"/>
      <c r="L157" s="164"/>
      <c r="M157" s="153"/>
      <c r="N157" s="153"/>
      <c r="O157" s="153"/>
      <c r="P157" s="156"/>
      <c r="Q157" s="163"/>
      <c r="R157" s="163"/>
      <c r="S157" s="163"/>
      <c r="T157" s="149"/>
      <c r="U157" s="154"/>
      <c r="V157" s="154"/>
      <c r="W157" s="154"/>
      <c r="X157" s="19"/>
      <c r="Y157" s="154"/>
      <c r="Z157" s="154"/>
      <c r="AA157" s="154"/>
      <c r="AB157" s="19"/>
      <c r="AC157" s="19"/>
      <c r="AD157" s="19"/>
      <c r="AE157" s="19"/>
      <c r="AF157" s="19"/>
      <c r="AG157" s="154"/>
      <c r="AH157" s="154"/>
      <c r="AI157" s="155"/>
      <c r="AJ157" s="19"/>
      <c r="AK157" s="19"/>
      <c r="AL157" s="19"/>
      <c r="AM157" s="18"/>
      <c r="AN157" s="19"/>
      <c r="AO157" s="19"/>
      <c r="AP157" s="19"/>
      <c r="AQ157" s="18"/>
      <c r="AR157" s="19"/>
      <c r="AS157" s="19"/>
      <c r="AT157" s="19"/>
      <c r="AU157" s="18"/>
      <c r="AV157" s="19"/>
      <c r="AW157" s="19"/>
      <c r="AX157" s="19"/>
      <c r="AY157" s="18"/>
      <c r="AZ157" s="19"/>
      <c r="BA157" s="19"/>
      <c r="BB157" s="19"/>
      <c r="BC157" s="18"/>
      <c r="BD157" s="19"/>
      <c r="BE157" s="19"/>
      <c r="BF157" s="19"/>
      <c r="BG157" s="18"/>
    </row>
    <row r="158" spans="1:59" ht="16.2" thickBot="1" x14ac:dyDescent="0.35">
      <c r="A158" s="153"/>
      <c r="B158" s="153"/>
      <c r="C158" s="153"/>
      <c r="D158" s="164"/>
      <c r="E158" s="163"/>
      <c r="F158" s="163"/>
      <c r="G158" s="163"/>
      <c r="H158" s="164"/>
      <c r="I158" s="163"/>
      <c r="J158" s="163"/>
      <c r="K158" s="163"/>
      <c r="L158" s="164"/>
      <c r="M158" s="153"/>
      <c r="N158" s="153"/>
      <c r="O158" s="153"/>
      <c r="P158" s="156"/>
      <c r="Q158" s="163"/>
      <c r="R158" s="163"/>
      <c r="S158" s="163"/>
      <c r="T158" s="149"/>
      <c r="U158" s="154"/>
      <c r="V158" s="154"/>
      <c r="W158" s="154"/>
      <c r="X158" s="19"/>
      <c r="Y158" s="154"/>
      <c r="Z158" s="154"/>
      <c r="AA158" s="154"/>
      <c r="AB158" s="19"/>
      <c r="AC158" s="19"/>
      <c r="AD158" s="19"/>
      <c r="AE158" s="19"/>
      <c r="AF158" s="19"/>
      <c r="AG158" s="154"/>
      <c r="AH158" s="154"/>
      <c r="AI158" s="155"/>
      <c r="AJ158" s="19"/>
      <c r="AK158" s="19"/>
      <c r="AL158" s="19"/>
      <c r="AM158" s="18"/>
      <c r="AN158" s="19"/>
      <c r="AO158" s="19"/>
      <c r="AP158" s="19"/>
      <c r="AQ158" s="18"/>
      <c r="AR158" s="19"/>
      <c r="AS158" s="19"/>
      <c r="AT158" s="19"/>
      <c r="AU158" s="18"/>
      <c r="AV158" s="19"/>
      <c r="AW158" s="19"/>
      <c r="AX158" s="19"/>
      <c r="AY158" s="18"/>
      <c r="AZ158" s="19"/>
      <c r="BA158" s="19"/>
      <c r="BB158" s="19"/>
      <c r="BC158" s="18"/>
      <c r="BD158" s="19"/>
      <c r="BE158" s="19"/>
      <c r="BF158" s="19"/>
      <c r="BG158" s="18"/>
    </row>
    <row r="159" spans="1:59" ht="16.2" thickBot="1" x14ac:dyDescent="0.35">
      <c r="A159" s="153"/>
      <c r="B159" s="153"/>
      <c r="C159" s="153"/>
      <c r="D159" s="164"/>
      <c r="E159" s="163"/>
      <c r="F159" s="163"/>
      <c r="G159" s="163"/>
      <c r="H159" s="164"/>
      <c r="I159" s="163"/>
      <c r="J159" s="163"/>
      <c r="K159" s="163"/>
      <c r="L159" s="164"/>
      <c r="M159" s="153"/>
      <c r="N159" s="153"/>
      <c r="O159" s="153"/>
      <c r="P159" s="156"/>
      <c r="Q159" s="163"/>
      <c r="R159" s="163"/>
      <c r="S159" s="163"/>
      <c r="T159" s="149"/>
      <c r="U159" s="154"/>
      <c r="V159" s="154"/>
      <c r="W159" s="154"/>
      <c r="X159" s="19"/>
      <c r="Y159" s="154"/>
      <c r="Z159" s="154"/>
      <c r="AA159" s="154"/>
      <c r="AB159" s="19"/>
      <c r="AC159" s="19"/>
      <c r="AD159" s="19"/>
      <c r="AE159" s="19"/>
      <c r="AF159" s="19"/>
      <c r="AG159" s="154"/>
      <c r="AH159" s="154"/>
      <c r="AI159" s="155"/>
      <c r="AJ159" s="19"/>
      <c r="AK159" s="19"/>
      <c r="AL159" s="19"/>
      <c r="AM159" s="18"/>
      <c r="AN159" s="19"/>
      <c r="AO159" s="19"/>
      <c r="AP159" s="19"/>
      <c r="AQ159" s="18"/>
      <c r="AR159" s="19"/>
      <c r="AS159" s="19"/>
      <c r="AT159" s="19"/>
      <c r="AU159" s="18"/>
      <c r="AV159" s="19"/>
      <c r="AW159" s="19"/>
      <c r="AX159" s="19"/>
      <c r="AY159" s="18"/>
      <c r="AZ159" s="19"/>
      <c r="BA159" s="19"/>
      <c r="BB159" s="19"/>
      <c r="BC159" s="18"/>
      <c r="BD159" s="19"/>
      <c r="BE159" s="19"/>
      <c r="BF159" s="19"/>
      <c r="BG159" s="18"/>
    </row>
    <row r="160" spans="1:59" ht="16.2" thickBot="1" x14ac:dyDescent="0.35">
      <c r="A160" s="153"/>
      <c r="B160" s="153"/>
      <c r="C160" s="153"/>
      <c r="D160" s="164"/>
      <c r="E160" s="163"/>
      <c r="F160" s="163"/>
      <c r="G160" s="163"/>
      <c r="H160" s="164"/>
      <c r="I160" s="163"/>
      <c r="J160" s="163"/>
      <c r="K160" s="163"/>
      <c r="L160" s="164"/>
      <c r="M160" s="153"/>
      <c r="N160" s="153"/>
      <c r="O160" s="153"/>
      <c r="P160" s="156"/>
      <c r="Q160" s="163"/>
      <c r="R160" s="163"/>
      <c r="S160" s="163"/>
      <c r="T160" s="149"/>
      <c r="U160" s="154"/>
      <c r="V160" s="154"/>
      <c r="W160" s="154"/>
      <c r="X160" s="19"/>
      <c r="Y160" s="154"/>
      <c r="Z160" s="154"/>
      <c r="AA160" s="154"/>
      <c r="AB160" s="19"/>
      <c r="AC160" s="19"/>
      <c r="AD160" s="19"/>
      <c r="AE160" s="19"/>
      <c r="AF160" s="19"/>
      <c r="AG160" s="154"/>
      <c r="AH160" s="154"/>
      <c r="AI160" s="155"/>
      <c r="AJ160" s="19"/>
      <c r="AK160" s="19"/>
      <c r="AL160" s="19"/>
      <c r="AM160" s="18"/>
      <c r="AN160" s="19"/>
      <c r="AO160" s="19"/>
      <c r="AP160" s="19"/>
      <c r="AQ160" s="18"/>
      <c r="AR160" s="19"/>
      <c r="AS160" s="19"/>
      <c r="AT160" s="19"/>
      <c r="AU160" s="18"/>
      <c r="AV160" s="19"/>
      <c r="AW160" s="19"/>
      <c r="AX160" s="19"/>
      <c r="AY160" s="18"/>
      <c r="AZ160" s="19"/>
      <c r="BA160" s="19"/>
      <c r="BB160" s="19"/>
      <c r="BC160" s="18"/>
      <c r="BD160" s="19"/>
      <c r="BE160" s="19"/>
      <c r="BF160" s="19"/>
      <c r="BG160" s="18"/>
    </row>
    <row r="161" spans="1:59" ht="16.2" thickBot="1" x14ac:dyDescent="0.35">
      <c r="A161" s="153"/>
      <c r="B161" s="153"/>
      <c r="C161" s="153"/>
      <c r="D161" s="164"/>
      <c r="E161" s="163"/>
      <c r="F161" s="163"/>
      <c r="G161" s="163"/>
      <c r="H161" s="164"/>
      <c r="I161" s="163"/>
      <c r="J161" s="163"/>
      <c r="K161" s="163"/>
      <c r="L161" s="164"/>
      <c r="M161" s="153"/>
      <c r="N161" s="153"/>
      <c r="O161" s="153"/>
      <c r="P161" s="156"/>
      <c r="Q161" s="163"/>
      <c r="R161" s="163"/>
      <c r="S161" s="163"/>
      <c r="T161" s="149"/>
      <c r="U161" s="154"/>
      <c r="V161" s="154"/>
      <c r="W161" s="154"/>
      <c r="X161" s="19"/>
      <c r="Y161" s="154"/>
      <c r="Z161" s="154"/>
      <c r="AA161" s="154"/>
      <c r="AB161" s="19"/>
      <c r="AC161" s="19"/>
      <c r="AD161" s="19"/>
      <c r="AE161" s="19"/>
      <c r="AF161" s="19"/>
      <c r="AG161" s="154"/>
      <c r="AH161" s="154"/>
      <c r="AI161" s="155"/>
      <c r="AJ161" s="19"/>
      <c r="AK161" s="19"/>
      <c r="AL161" s="19"/>
      <c r="AM161" s="18"/>
      <c r="AN161" s="19"/>
      <c r="AO161" s="19"/>
      <c r="AP161" s="19"/>
      <c r="AQ161" s="18"/>
      <c r="AR161" s="19"/>
      <c r="AS161" s="19"/>
      <c r="AT161" s="19"/>
      <c r="AU161" s="18"/>
      <c r="AV161" s="19"/>
      <c r="AW161" s="19"/>
      <c r="AX161" s="19"/>
      <c r="AY161" s="18"/>
      <c r="AZ161" s="19"/>
      <c r="BA161" s="19"/>
      <c r="BB161" s="19"/>
      <c r="BC161" s="18"/>
      <c r="BD161" s="19"/>
      <c r="BE161" s="19"/>
      <c r="BF161" s="19"/>
      <c r="BG161" s="18"/>
    </row>
    <row r="162" spans="1:59" ht="16.2" thickBot="1" x14ac:dyDescent="0.35">
      <c r="A162" s="153"/>
      <c r="B162" s="153"/>
      <c r="C162" s="153"/>
      <c r="D162" s="164"/>
      <c r="E162" s="163"/>
      <c r="F162" s="163"/>
      <c r="G162" s="163"/>
      <c r="H162" s="164"/>
      <c r="I162" s="163"/>
      <c r="J162" s="163"/>
      <c r="K162" s="163"/>
      <c r="L162" s="164"/>
      <c r="M162" s="153"/>
      <c r="N162" s="153"/>
      <c r="O162" s="153"/>
      <c r="P162" s="156"/>
      <c r="Q162" s="163"/>
      <c r="R162" s="163"/>
      <c r="S162" s="163"/>
      <c r="T162" s="149"/>
      <c r="U162" s="154"/>
      <c r="V162" s="154"/>
      <c r="W162" s="154"/>
      <c r="X162" s="19"/>
      <c r="Y162" s="154"/>
      <c r="Z162" s="154"/>
      <c r="AA162" s="154"/>
      <c r="AB162" s="19"/>
      <c r="AC162" s="19"/>
      <c r="AD162" s="19"/>
      <c r="AE162" s="19"/>
      <c r="AF162" s="19"/>
      <c r="AG162" s="154"/>
      <c r="AH162" s="154"/>
      <c r="AI162" s="155"/>
      <c r="AJ162" s="19"/>
      <c r="AK162" s="19"/>
      <c r="AL162" s="19"/>
      <c r="AM162" s="18"/>
      <c r="AN162" s="19"/>
      <c r="AO162" s="19"/>
      <c r="AP162" s="19"/>
      <c r="AQ162" s="18"/>
      <c r="AR162" s="19"/>
      <c r="AS162" s="19"/>
      <c r="AT162" s="19"/>
      <c r="AU162" s="18"/>
      <c r="AV162" s="19"/>
      <c r="AW162" s="19"/>
      <c r="AX162" s="19"/>
      <c r="AY162" s="18"/>
      <c r="AZ162" s="19"/>
      <c r="BA162" s="19"/>
      <c r="BB162" s="19"/>
      <c r="BC162" s="18"/>
      <c r="BD162" s="19"/>
      <c r="BE162" s="19"/>
      <c r="BF162" s="19"/>
      <c r="BG162" s="18"/>
    </row>
    <row r="163" spans="1:59" ht="16.2" thickBot="1" x14ac:dyDescent="0.35">
      <c r="A163" s="153"/>
      <c r="B163" s="153"/>
      <c r="C163" s="153"/>
      <c r="D163" s="164"/>
      <c r="E163" s="163"/>
      <c r="F163" s="163"/>
      <c r="G163" s="163"/>
      <c r="H163" s="164"/>
      <c r="I163" s="163"/>
      <c r="J163" s="163"/>
      <c r="K163" s="163"/>
      <c r="L163" s="164"/>
      <c r="M163" s="153"/>
      <c r="N163" s="153"/>
      <c r="O163" s="153"/>
      <c r="P163" s="156"/>
      <c r="Q163" s="163"/>
      <c r="R163" s="163"/>
      <c r="S163" s="163"/>
      <c r="T163" s="149"/>
      <c r="U163" s="154"/>
      <c r="V163" s="154"/>
      <c r="W163" s="154"/>
      <c r="X163" s="19"/>
      <c r="Y163" s="154"/>
      <c r="Z163" s="154"/>
      <c r="AA163" s="154"/>
      <c r="AB163" s="19"/>
      <c r="AC163" s="19"/>
      <c r="AD163" s="19"/>
      <c r="AE163" s="19"/>
      <c r="AF163" s="19"/>
      <c r="AG163" s="154"/>
      <c r="AH163" s="154"/>
      <c r="AI163" s="155"/>
      <c r="AJ163" s="19"/>
      <c r="AK163" s="19"/>
      <c r="AL163" s="19"/>
      <c r="AM163" s="18"/>
      <c r="AN163" s="19"/>
      <c r="AO163" s="19"/>
      <c r="AP163" s="19"/>
      <c r="AQ163" s="18"/>
      <c r="AR163" s="19"/>
      <c r="AS163" s="19"/>
      <c r="AT163" s="19"/>
      <c r="AU163" s="18"/>
      <c r="AV163" s="19"/>
      <c r="AW163" s="19"/>
      <c r="AX163" s="19"/>
      <c r="AY163" s="18"/>
      <c r="AZ163" s="19"/>
      <c r="BA163" s="19"/>
      <c r="BB163" s="19"/>
      <c r="BC163" s="18"/>
      <c r="BD163" s="19"/>
      <c r="BE163" s="19"/>
      <c r="BF163" s="19"/>
      <c r="BG163" s="18"/>
    </row>
    <row r="164" spans="1:59" ht="16.2" thickBot="1" x14ac:dyDescent="0.35">
      <c r="A164" s="153"/>
      <c r="B164" s="153"/>
      <c r="C164" s="153"/>
      <c r="D164" s="164"/>
      <c r="E164" s="163"/>
      <c r="F164" s="163"/>
      <c r="G164" s="163"/>
      <c r="H164" s="164"/>
      <c r="I164" s="163"/>
      <c r="J164" s="163"/>
      <c r="K164" s="163"/>
      <c r="L164" s="164"/>
      <c r="M164" s="153"/>
      <c r="N164" s="153"/>
      <c r="O164" s="153"/>
      <c r="P164" s="156"/>
      <c r="Q164" s="163"/>
      <c r="R164" s="163"/>
      <c r="S164" s="163"/>
      <c r="T164" s="149"/>
      <c r="U164" s="154"/>
      <c r="V164" s="154"/>
      <c r="W164" s="154"/>
      <c r="X164" s="19"/>
      <c r="Y164" s="154"/>
      <c r="Z164" s="154"/>
      <c r="AA164" s="154"/>
      <c r="AB164" s="19"/>
      <c r="AC164" s="19"/>
      <c r="AD164" s="19"/>
      <c r="AE164" s="19"/>
      <c r="AF164" s="19"/>
      <c r="AG164" s="154"/>
      <c r="AH164" s="154"/>
      <c r="AI164" s="155"/>
      <c r="AJ164" s="19"/>
      <c r="AK164" s="19"/>
      <c r="AL164" s="19"/>
      <c r="AM164" s="18"/>
      <c r="AN164" s="19"/>
      <c r="AO164" s="19"/>
      <c r="AP164" s="19"/>
      <c r="AQ164" s="18"/>
      <c r="AR164" s="19"/>
      <c r="AS164" s="19"/>
      <c r="AT164" s="19"/>
      <c r="AU164" s="18"/>
      <c r="AV164" s="19"/>
      <c r="AW164" s="19"/>
      <c r="AX164" s="19"/>
      <c r="AY164" s="18"/>
      <c r="AZ164" s="19"/>
      <c r="BA164" s="19"/>
      <c r="BB164" s="19"/>
      <c r="BC164" s="18"/>
      <c r="BD164" s="19"/>
      <c r="BE164" s="19"/>
      <c r="BF164" s="19"/>
      <c r="BG164" s="18"/>
    </row>
    <row r="165" spans="1:59" ht="16.2" thickBot="1" x14ac:dyDescent="0.35">
      <c r="A165" s="153"/>
      <c r="B165" s="153"/>
      <c r="C165" s="153"/>
      <c r="D165" s="164"/>
      <c r="E165" s="163"/>
      <c r="F165" s="163"/>
      <c r="G165" s="163"/>
      <c r="H165" s="164"/>
      <c r="I165" s="163"/>
      <c r="J165" s="163"/>
      <c r="K165" s="163"/>
      <c r="L165" s="164"/>
      <c r="M165" s="153"/>
      <c r="N165" s="153"/>
      <c r="O165" s="153"/>
      <c r="P165" s="156"/>
      <c r="Q165" s="163"/>
      <c r="R165" s="163"/>
      <c r="S165" s="163"/>
      <c r="T165" s="149"/>
      <c r="U165" s="154"/>
      <c r="V165" s="154"/>
      <c r="W165" s="154"/>
      <c r="X165" s="19"/>
      <c r="Y165" s="154"/>
      <c r="Z165" s="154"/>
      <c r="AA165" s="154"/>
      <c r="AB165" s="19"/>
      <c r="AC165" s="19"/>
      <c r="AD165" s="19"/>
      <c r="AE165" s="19"/>
      <c r="AF165" s="19"/>
      <c r="AG165" s="154"/>
      <c r="AH165" s="154"/>
      <c r="AI165" s="155"/>
      <c r="AJ165" s="19"/>
      <c r="AK165" s="19"/>
      <c r="AL165" s="19"/>
      <c r="AM165" s="18"/>
      <c r="AN165" s="19"/>
      <c r="AO165" s="19"/>
      <c r="AP165" s="19"/>
      <c r="AQ165" s="18"/>
      <c r="AR165" s="19"/>
      <c r="AS165" s="19"/>
      <c r="AT165" s="19"/>
      <c r="AU165" s="18"/>
      <c r="AV165" s="19"/>
      <c r="AW165" s="19"/>
      <c r="AX165" s="19"/>
      <c r="AY165" s="18"/>
      <c r="AZ165" s="19"/>
      <c r="BA165" s="19"/>
      <c r="BB165" s="19"/>
      <c r="BC165" s="18"/>
      <c r="BD165" s="19"/>
      <c r="BE165" s="19"/>
      <c r="BF165" s="19"/>
      <c r="BG165" s="18"/>
    </row>
    <row r="166" spans="1:59" ht="16.2" thickBot="1" x14ac:dyDescent="0.35">
      <c r="A166" s="153"/>
      <c r="B166" s="153"/>
      <c r="C166" s="153"/>
      <c r="D166" s="164"/>
      <c r="E166" s="163"/>
      <c r="F166" s="163"/>
      <c r="G166" s="163"/>
      <c r="H166" s="164"/>
      <c r="I166" s="163"/>
      <c r="J166" s="163"/>
      <c r="K166" s="163"/>
      <c r="L166" s="164"/>
      <c r="M166" s="153"/>
      <c r="N166" s="153"/>
      <c r="O166" s="153"/>
      <c r="P166" s="156"/>
      <c r="Q166" s="163"/>
      <c r="R166" s="163"/>
      <c r="S166" s="163"/>
      <c r="T166" s="149"/>
      <c r="U166" s="154"/>
      <c r="V166" s="154"/>
      <c r="W166" s="154"/>
      <c r="X166" s="19"/>
      <c r="Y166" s="154"/>
      <c r="Z166" s="154"/>
      <c r="AA166" s="154"/>
      <c r="AB166" s="19"/>
      <c r="AC166" s="19"/>
      <c r="AD166" s="19"/>
      <c r="AE166" s="19"/>
      <c r="AF166" s="19"/>
      <c r="AG166" s="154"/>
      <c r="AH166" s="154"/>
      <c r="AI166" s="155"/>
      <c r="AJ166" s="19"/>
      <c r="AK166" s="19"/>
      <c r="AL166" s="19"/>
      <c r="AM166" s="18"/>
      <c r="AN166" s="19"/>
      <c r="AO166" s="19"/>
      <c r="AP166" s="19"/>
      <c r="AQ166" s="18"/>
      <c r="AR166" s="19"/>
      <c r="AS166" s="19"/>
      <c r="AT166" s="19"/>
      <c r="AU166" s="18"/>
      <c r="AV166" s="19"/>
      <c r="AW166" s="19"/>
      <c r="AX166" s="19"/>
      <c r="AY166" s="18"/>
      <c r="AZ166" s="19"/>
      <c r="BA166" s="19"/>
      <c r="BB166" s="19"/>
      <c r="BC166" s="18"/>
      <c r="BD166" s="19"/>
      <c r="BE166" s="19"/>
      <c r="BF166" s="19"/>
      <c r="BG166" s="18"/>
    </row>
    <row r="167" spans="1:59" ht="16.2" thickBot="1" x14ac:dyDescent="0.35">
      <c r="A167" s="153"/>
      <c r="B167" s="153"/>
      <c r="C167" s="153"/>
      <c r="D167" s="164"/>
      <c r="E167" s="163"/>
      <c r="F167" s="163"/>
      <c r="G167" s="163"/>
      <c r="H167" s="164"/>
      <c r="I167" s="163"/>
      <c r="J167" s="163"/>
      <c r="K167" s="163"/>
      <c r="L167" s="164"/>
      <c r="M167" s="153"/>
      <c r="N167" s="153"/>
      <c r="O167" s="153"/>
      <c r="P167" s="156"/>
      <c r="Q167" s="163"/>
      <c r="R167" s="163"/>
      <c r="S167" s="163"/>
      <c r="T167" s="149"/>
      <c r="U167" s="154"/>
      <c r="V167" s="154"/>
      <c r="W167" s="154"/>
      <c r="X167" s="19"/>
      <c r="Y167" s="154"/>
      <c r="Z167" s="154"/>
      <c r="AA167" s="154"/>
      <c r="AB167" s="19"/>
      <c r="AC167" s="19"/>
      <c r="AD167" s="19"/>
      <c r="AE167" s="19"/>
      <c r="AF167" s="19"/>
      <c r="AG167" s="154"/>
      <c r="AH167" s="154"/>
      <c r="AI167" s="155"/>
      <c r="AJ167" s="19"/>
      <c r="AK167" s="19"/>
      <c r="AL167" s="19"/>
      <c r="AM167" s="18"/>
      <c r="AN167" s="19"/>
      <c r="AO167" s="19"/>
      <c r="AP167" s="19"/>
      <c r="AQ167" s="18"/>
      <c r="AR167" s="19"/>
      <c r="AS167" s="19"/>
      <c r="AT167" s="19"/>
      <c r="AU167" s="18"/>
      <c r="AV167" s="19"/>
      <c r="AW167" s="19"/>
      <c r="AX167" s="19"/>
      <c r="AY167" s="18"/>
      <c r="AZ167" s="19"/>
      <c r="BA167" s="19"/>
      <c r="BB167" s="19"/>
      <c r="BC167" s="18"/>
      <c r="BD167" s="19"/>
      <c r="BE167" s="19"/>
      <c r="BF167" s="19"/>
      <c r="BG167" s="18"/>
    </row>
    <row r="168" spans="1:59" ht="16.2" thickBot="1" x14ac:dyDescent="0.35">
      <c r="A168" s="153"/>
      <c r="B168" s="153"/>
      <c r="C168" s="153"/>
      <c r="D168" s="164"/>
      <c r="E168" s="163"/>
      <c r="F168" s="163"/>
      <c r="G168" s="163"/>
      <c r="H168" s="164"/>
      <c r="I168" s="163"/>
      <c r="J168" s="163"/>
      <c r="K168" s="163"/>
      <c r="L168" s="164"/>
      <c r="M168" s="153"/>
      <c r="N168" s="153"/>
      <c r="O168" s="153"/>
      <c r="P168" s="156"/>
      <c r="Q168" s="163"/>
      <c r="R168" s="163"/>
      <c r="S168" s="163"/>
      <c r="T168" s="149"/>
      <c r="U168" s="154"/>
      <c r="V168" s="154"/>
      <c r="W168" s="154"/>
      <c r="X168" s="19"/>
      <c r="Y168" s="154"/>
      <c r="Z168" s="154"/>
      <c r="AA168" s="154"/>
      <c r="AB168" s="19"/>
      <c r="AC168" s="19"/>
      <c r="AD168" s="19"/>
      <c r="AE168" s="19"/>
      <c r="AF168" s="19"/>
      <c r="AG168" s="154"/>
      <c r="AH168" s="154"/>
      <c r="AI168" s="155"/>
      <c r="AJ168" s="19"/>
      <c r="AK168" s="19"/>
      <c r="AL168" s="19"/>
      <c r="AM168" s="18"/>
      <c r="AN168" s="19"/>
      <c r="AO168" s="19"/>
      <c r="AP168" s="19"/>
      <c r="AQ168" s="18"/>
      <c r="AR168" s="19"/>
      <c r="AS168" s="19"/>
      <c r="AT168" s="19"/>
      <c r="AU168" s="18"/>
      <c r="AV168" s="19"/>
      <c r="AW168" s="19"/>
      <c r="AX168" s="19"/>
      <c r="AY168" s="18"/>
      <c r="AZ168" s="19"/>
      <c r="BA168" s="19"/>
      <c r="BB168" s="19"/>
      <c r="BC168" s="18"/>
      <c r="BD168" s="19"/>
      <c r="BE168" s="19"/>
      <c r="BF168" s="19"/>
      <c r="BG168" s="18"/>
    </row>
    <row r="169" spans="1:59" ht="16.2" thickBot="1" x14ac:dyDescent="0.35">
      <c r="A169" s="153"/>
      <c r="B169" s="153"/>
      <c r="C169" s="153"/>
      <c r="D169" s="164"/>
      <c r="E169" s="163"/>
      <c r="F169" s="163"/>
      <c r="G169" s="163"/>
      <c r="H169" s="164"/>
      <c r="I169" s="163"/>
      <c r="J169" s="163"/>
      <c r="K169" s="163"/>
      <c r="L169" s="164"/>
      <c r="M169" s="153"/>
      <c r="N169" s="153"/>
      <c r="O169" s="153"/>
      <c r="P169" s="156"/>
      <c r="Q169" s="163"/>
      <c r="R169" s="163"/>
      <c r="S169" s="163"/>
      <c r="T169" s="149"/>
      <c r="U169" s="154"/>
      <c r="V169" s="154"/>
      <c r="W169" s="154"/>
      <c r="X169" s="19"/>
      <c r="Y169" s="154"/>
      <c r="Z169" s="154"/>
      <c r="AA169" s="154"/>
      <c r="AB169" s="19"/>
      <c r="AC169" s="19"/>
      <c r="AD169" s="19"/>
      <c r="AE169" s="19"/>
      <c r="AF169" s="19"/>
      <c r="AG169" s="154"/>
      <c r="AH169" s="154"/>
      <c r="AI169" s="155"/>
      <c r="AJ169" s="19"/>
      <c r="AK169" s="19"/>
      <c r="AL169" s="19"/>
      <c r="AM169" s="18"/>
      <c r="AN169" s="19"/>
      <c r="AO169" s="19"/>
      <c r="AP169" s="19"/>
      <c r="AQ169" s="18"/>
      <c r="AR169" s="19"/>
      <c r="AS169" s="19"/>
      <c r="AT169" s="19"/>
      <c r="AU169" s="18"/>
      <c r="AV169" s="19"/>
      <c r="AW169" s="19"/>
      <c r="AX169" s="19"/>
      <c r="AY169" s="18"/>
      <c r="AZ169" s="19"/>
      <c r="BA169" s="19"/>
      <c r="BB169" s="19"/>
      <c r="BC169" s="18"/>
      <c r="BD169" s="19"/>
      <c r="BE169" s="19"/>
      <c r="BF169" s="19"/>
      <c r="BG169" s="18"/>
    </row>
    <row r="170" spans="1:59" ht="16.2" thickBot="1" x14ac:dyDescent="0.35">
      <c r="A170" s="153"/>
      <c r="B170" s="153"/>
      <c r="C170" s="153"/>
      <c r="D170" s="164"/>
      <c r="E170" s="163"/>
      <c r="F170" s="163"/>
      <c r="G170" s="163"/>
      <c r="H170" s="164"/>
      <c r="I170" s="163"/>
      <c r="J170" s="163"/>
      <c r="K170" s="163"/>
      <c r="L170" s="164"/>
      <c r="M170" s="153"/>
      <c r="N170" s="153"/>
      <c r="O170" s="153"/>
      <c r="P170" s="156"/>
      <c r="Q170" s="163"/>
      <c r="R170" s="163"/>
      <c r="S170" s="163"/>
      <c r="T170" s="149"/>
      <c r="U170" s="154"/>
      <c r="V170" s="154"/>
      <c r="W170" s="154"/>
      <c r="X170" s="19"/>
      <c r="Y170" s="154"/>
      <c r="Z170" s="154"/>
      <c r="AA170" s="154"/>
      <c r="AB170" s="19"/>
      <c r="AC170" s="19"/>
      <c r="AD170" s="19"/>
      <c r="AE170" s="19"/>
      <c r="AF170" s="19"/>
      <c r="AG170" s="154"/>
      <c r="AH170" s="154"/>
      <c r="AI170" s="155"/>
      <c r="AJ170" s="19"/>
      <c r="AK170" s="19"/>
      <c r="AL170" s="19"/>
      <c r="AM170" s="18"/>
      <c r="AN170" s="19"/>
      <c r="AO170" s="19"/>
      <c r="AP170" s="19"/>
      <c r="AQ170" s="18"/>
      <c r="AR170" s="19"/>
      <c r="AS170" s="19"/>
      <c r="AT170" s="19"/>
      <c r="AU170" s="18"/>
      <c r="AV170" s="19"/>
      <c r="AW170" s="19"/>
      <c r="AX170" s="19"/>
      <c r="AY170" s="18"/>
      <c r="AZ170" s="19"/>
      <c r="BA170" s="19"/>
      <c r="BB170" s="19"/>
      <c r="BC170" s="18"/>
      <c r="BD170" s="19"/>
      <c r="BE170" s="19"/>
      <c r="BF170" s="19"/>
      <c r="BG170" s="18"/>
    </row>
    <row r="171" spans="1:59" ht="16.2" thickBot="1" x14ac:dyDescent="0.35">
      <c r="A171" s="153"/>
      <c r="B171" s="153"/>
      <c r="C171" s="153"/>
      <c r="D171" s="164"/>
      <c r="E171" s="163"/>
      <c r="F171" s="163"/>
      <c r="G171" s="163"/>
      <c r="H171" s="164"/>
      <c r="I171" s="163"/>
      <c r="J171" s="163"/>
      <c r="K171" s="163"/>
      <c r="L171" s="164"/>
      <c r="M171" s="153"/>
      <c r="N171" s="153"/>
      <c r="O171" s="153"/>
      <c r="P171" s="156"/>
      <c r="Q171" s="163"/>
      <c r="R171" s="163"/>
      <c r="S171" s="163"/>
      <c r="T171" s="149"/>
      <c r="U171" s="154"/>
      <c r="V171" s="154"/>
      <c r="W171" s="154"/>
      <c r="X171" s="19"/>
      <c r="Y171" s="154"/>
      <c r="Z171" s="154"/>
      <c r="AA171" s="154"/>
      <c r="AB171" s="19"/>
      <c r="AC171" s="19"/>
      <c r="AD171" s="19"/>
      <c r="AE171" s="19"/>
      <c r="AF171" s="19"/>
      <c r="AG171" s="154"/>
      <c r="AH171" s="154"/>
      <c r="AI171" s="155"/>
      <c r="AJ171" s="19"/>
      <c r="AK171" s="19"/>
      <c r="AL171" s="19"/>
      <c r="AM171" s="18"/>
      <c r="AN171" s="19"/>
      <c r="AO171" s="19"/>
      <c r="AP171" s="19"/>
      <c r="AQ171" s="18"/>
      <c r="AR171" s="19"/>
      <c r="AS171" s="19"/>
      <c r="AT171" s="19"/>
      <c r="AU171" s="18"/>
      <c r="AV171" s="19"/>
      <c r="AW171" s="19"/>
      <c r="AX171" s="19"/>
      <c r="AY171" s="18"/>
      <c r="AZ171" s="19"/>
      <c r="BA171" s="19"/>
      <c r="BB171" s="19"/>
      <c r="BC171" s="18"/>
      <c r="BD171" s="19"/>
      <c r="BE171" s="19"/>
      <c r="BF171" s="19"/>
      <c r="BG171" s="18"/>
    </row>
    <row r="172" spans="1:59" ht="16.2" thickBot="1" x14ac:dyDescent="0.35">
      <c r="A172" s="153"/>
      <c r="B172" s="153"/>
      <c r="C172" s="153"/>
      <c r="D172" s="164"/>
      <c r="E172" s="163"/>
      <c r="F172" s="163"/>
      <c r="G172" s="163"/>
      <c r="H172" s="164"/>
      <c r="I172" s="163"/>
      <c r="J172" s="163"/>
      <c r="K172" s="163"/>
      <c r="L172" s="164"/>
      <c r="M172" s="153"/>
      <c r="N172" s="153"/>
      <c r="O172" s="153"/>
      <c r="P172" s="156"/>
      <c r="Q172" s="163"/>
      <c r="R172" s="163"/>
      <c r="S172" s="163"/>
      <c r="T172" s="149"/>
      <c r="U172" s="154"/>
      <c r="V172" s="154"/>
      <c r="W172" s="154"/>
      <c r="X172" s="19"/>
      <c r="Y172" s="154"/>
      <c r="Z172" s="154"/>
      <c r="AA172" s="154"/>
      <c r="AB172" s="19"/>
      <c r="AC172" s="19"/>
      <c r="AD172" s="19"/>
      <c r="AE172" s="19"/>
      <c r="AF172" s="19"/>
      <c r="AG172" s="154"/>
      <c r="AH172" s="154"/>
      <c r="AI172" s="155"/>
      <c r="AJ172" s="19"/>
      <c r="AK172" s="19"/>
      <c r="AL172" s="19"/>
      <c r="AM172" s="18"/>
      <c r="AN172" s="19"/>
      <c r="AO172" s="19"/>
      <c r="AP172" s="19"/>
      <c r="AQ172" s="18"/>
      <c r="AR172" s="19"/>
      <c r="AS172" s="19"/>
      <c r="AT172" s="19"/>
      <c r="AU172" s="18"/>
      <c r="AV172" s="19"/>
      <c r="AW172" s="19"/>
      <c r="AX172" s="19"/>
      <c r="AY172" s="18"/>
      <c r="AZ172" s="19"/>
      <c r="BA172" s="19"/>
      <c r="BB172" s="19"/>
      <c r="BC172" s="18"/>
      <c r="BD172" s="19"/>
      <c r="BE172" s="19"/>
      <c r="BF172" s="19"/>
      <c r="BG172" s="18"/>
    </row>
    <row r="173" spans="1:59" ht="16.2" thickBot="1" x14ac:dyDescent="0.35">
      <c r="A173" s="153"/>
      <c r="B173" s="153"/>
      <c r="C173" s="153"/>
      <c r="D173" s="164"/>
      <c r="E173" s="163"/>
      <c r="F173" s="163"/>
      <c r="G173" s="163"/>
      <c r="H173" s="164"/>
      <c r="I173" s="163"/>
      <c r="J173" s="163"/>
      <c r="K173" s="163"/>
      <c r="L173" s="164"/>
      <c r="M173" s="153"/>
      <c r="N173" s="153"/>
      <c r="O173" s="153"/>
      <c r="P173" s="156"/>
      <c r="Q173" s="163"/>
      <c r="R173" s="163"/>
      <c r="S173" s="163"/>
      <c r="T173" s="149"/>
      <c r="U173" s="154"/>
      <c r="V173" s="154"/>
      <c r="W173" s="154"/>
      <c r="X173" s="19"/>
      <c r="Y173" s="154"/>
      <c r="Z173" s="154"/>
      <c r="AA173" s="154"/>
      <c r="AB173" s="19"/>
      <c r="AC173" s="19"/>
      <c r="AD173" s="19"/>
      <c r="AE173" s="19"/>
      <c r="AF173" s="19"/>
      <c r="AG173" s="154"/>
      <c r="AH173" s="154"/>
      <c r="AI173" s="155"/>
      <c r="AJ173" s="19"/>
      <c r="AK173" s="19"/>
      <c r="AL173" s="19"/>
      <c r="AM173" s="18"/>
      <c r="AN173" s="19"/>
      <c r="AO173" s="19"/>
      <c r="AP173" s="19"/>
      <c r="AQ173" s="18"/>
      <c r="AR173" s="19"/>
      <c r="AS173" s="19"/>
      <c r="AT173" s="19"/>
      <c r="AU173" s="18"/>
      <c r="AV173" s="19"/>
      <c r="AW173" s="19"/>
      <c r="AX173" s="19"/>
      <c r="AY173" s="18"/>
      <c r="AZ173" s="19"/>
      <c r="BA173" s="19"/>
      <c r="BB173" s="19"/>
      <c r="BC173" s="18"/>
      <c r="BD173" s="19"/>
      <c r="BE173" s="19"/>
      <c r="BF173" s="19"/>
      <c r="BG173" s="18"/>
    </row>
    <row r="174" spans="1:59" ht="16.2" thickBot="1" x14ac:dyDescent="0.35">
      <c r="A174" s="153"/>
      <c r="B174" s="153"/>
      <c r="C174" s="153"/>
      <c r="D174" s="164"/>
      <c r="E174" s="163"/>
      <c r="F174" s="163"/>
      <c r="G174" s="163"/>
      <c r="H174" s="164"/>
      <c r="I174" s="163"/>
      <c r="J174" s="163"/>
      <c r="K174" s="163"/>
      <c r="L174" s="164"/>
      <c r="M174" s="153"/>
      <c r="N174" s="153"/>
      <c r="O174" s="153"/>
      <c r="P174" s="156"/>
      <c r="Q174" s="163"/>
      <c r="R174" s="163"/>
      <c r="S174" s="163"/>
      <c r="T174" s="149"/>
      <c r="U174" s="154"/>
      <c r="V174" s="154"/>
      <c r="W174" s="154"/>
      <c r="X174" s="19"/>
      <c r="Y174" s="154"/>
      <c r="Z174" s="154"/>
      <c r="AA174" s="154"/>
      <c r="AB174" s="19"/>
      <c r="AC174" s="19"/>
      <c r="AD174" s="19"/>
      <c r="AE174" s="19"/>
      <c r="AF174" s="19"/>
      <c r="AG174" s="154"/>
      <c r="AH174" s="154"/>
      <c r="AI174" s="155"/>
      <c r="AJ174" s="19"/>
      <c r="AK174" s="19"/>
      <c r="AL174" s="19"/>
      <c r="AM174" s="18"/>
      <c r="AN174" s="19"/>
      <c r="AO174" s="19"/>
      <c r="AP174" s="19"/>
      <c r="AQ174" s="18"/>
      <c r="AR174" s="19"/>
      <c r="AS174" s="19"/>
      <c r="AT174" s="19"/>
      <c r="AU174" s="18"/>
      <c r="AV174" s="19"/>
      <c r="AW174" s="19"/>
      <c r="AX174" s="19"/>
      <c r="AY174" s="18"/>
      <c r="AZ174" s="19"/>
      <c r="BA174" s="19"/>
      <c r="BB174" s="19"/>
      <c r="BC174" s="18"/>
      <c r="BD174" s="19"/>
      <c r="BE174" s="19"/>
      <c r="BF174" s="19"/>
      <c r="BG174" s="18"/>
    </row>
    <row r="175" spans="1:59" ht="16.2" thickBot="1" x14ac:dyDescent="0.35">
      <c r="A175" s="153"/>
      <c r="B175" s="153"/>
      <c r="C175" s="153"/>
      <c r="D175" s="164"/>
      <c r="E175" s="163"/>
      <c r="F175" s="163"/>
      <c r="G175" s="163"/>
      <c r="H175" s="164"/>
      <c r="I175" s="163"/>
      <c r="J175" s="163"/>
      <c r="K175" s="163"/>
      <c r="L175" s="164"/>
      <c r="M175" s="153"/>
      <c r="N175" s="153"/>
      <c r="O175" s="153"/>
      <c r="P175" s="156"/>
      <c r="Q175" s="163"/>
      <c r="R175" s="163"/>
      <c r="S175" s="163"/>
      <c r="T175" s="149"/>
      <c r="U175" s="154"/>
      <c r="V175" s="154"/>
      <c r="W175" s="154"/>
      <c r="X175" s="19"/>
      <c r="Y175" s="154"/>
      <c r="Z175" s="154"/>
      <c r="AA175" s="154"/>
      <c r="AB175" s="19"/>
      <c r="AC175" s="19"/>
      <c r="AD175" s="19"/>
      <c r="AE175" s="19"/>
      <c r="AF175" s="19"/>
      <c r="AG175" s="154"/>
      <c r="AH175" s="154"/>
      <c r="AI175" s="155"/>
      <c r="AJ175" s="19"/>
      <c r="AK175" s="19"/>
      <c r="AL175" s="19"/>
      <c r="AM175" s="18"/>
      <c r="AN175" s="19"/>
      <c r="AO175" s="19"/>
      <c r="AP175" s="19"/>
      <c r="AQ175" s="18"/>
      <c r="AR175" s="19"/>
      <c r="AS175" s="19"/>
      <c r="AT175" s="19"/>
      <c r="AU175" s="18"/>
      <c r="AV175" s="19"/>
      <c r="AW175" s="19"/>
      <c r="AX175" s="19"/>
      <c r="AY175" s="18"/>
      <c r="AZ175" s="19"/>
      <c r="BA175" s="19"/>
      <c r="BB175" s="19"/>
      <c r="BC175" s="18"/>
      <c r="BD175" s="19"/>
      <c r="BE175" s="19"/>
      <c r="BF175" s="19"/>
      <c r="BG175" s="18"/>
    </row>
    <row r="176" spans="1:59" ht="16.2" thickBot="1" x14ac:dyDescent="0.35">
      <c r="A176" s="153"/>
      <c r="B176" s="153"/>
      <c r="C176" s="153"/>
      <c r="D176" s="164"/>
      <c r="E176" s="163"/>
      <c r="F176" s="163"/>
      <c r="G176" s="163"/>
      <c r="H176" s="164"/>
      <c r="I176" s="163"/>
      <c r="J176" s="163"/>
      <c r="K176" s="163"/>
      <c r="L176" s="164"/>
      <c r="M176" s="153"/>
      <c r="N176" s="153"/>
      <c r="O176" s="153"/>
      <c r="P176" s="156"/>
      <c r="Q176" s="163"/>
      <c r="R176" s="163"/>
      <c r="S176" s="163"/>
      <c r="T176" s="149"/>
      <c r="U176" s="154"/>
      <c r="V176" s="154"/>
      <c r="W176" s="154"/>
      <c r="X176" s="19"/>
      <c r="Y176" s="154"/>
      <c r="Z176" s="154"/>
      <c r="AA176" s="154"/>
      <c r="AB176" s="19"/>
      <c r="AC176" s="19"/>
      <c r="AD176" s="19"/>
      <c r="AE176" s="19"/>
      <c r="AF176" s="19"/>
      <c r="AG176" s="154"/>
      <c r="AH176" s="154"/>
      <c r="AI176" s="155"/>
      <c r="AJ176" s="19"/>
      <c r="AK176" s="19"/>
      <c r="AL176" s="19"/>
      <c r="AM176" s="18"/>
      <c r="AN176" s="19"/>
      <c r="AO176" s="19"/>
      <c r="AP176" s="19"/>
      <c r="AQ176" s="18"/>
      <c r="AR176" s="19"/>
      <c r="AS176" s="19"/>
      <c r="AT176" s="19"/>
      <c r="AU176" s="18"/>
      <c r="AV176" s="19"/>
      <c r="AW176" s="19"/>
      <c r="AX176" s="19"/>
      <c r="AY176" s="18"/>
      <c r="AZ176" s="19"/>
      <c r="BA176" s="19"/>
      <c r="BB176" s="19"/>
      <c r="BC176" s="18"/>
      <c r="BD176" s="19"/>
      <c r="BE176" s="19"/>
      <c r="BF176" s="19"/>
      <c r="BG176" s="18"/>
    </row>
    <row r="177" spans="1:59" ht="16.2" thickBot="1" x14ac:dyDescent="0.35">
      <c r="A177" s="153"/>
      <c r="B177" s="153"/>
      <c r="C177" s="153"/>
      <c r="D177" s="164"/>
      <c r="E177" s="163"/>
      <c r="F177" s="163"/>
      <c r="G177" s="163"/>
      <c r="H177" s="164"/>
      <c r="I177" s="163"/>
      <c r="J177" s="163"/>
      <c r="K177" s="163"/>
      <c r="L177" s="164"/>
      <c r="M177" s="153"/>
      <c r="N177" s="153"/>
      <c r="O177" s="153"/>
      <c r="P177" s="156"/>
      <c r="Q177" s="163"/>
      <c r="R177" s="163"/>
      <c r="S177" s="163"/>
      <c r="T177" s="149"/>
      <c r="U177" s="154"/>
      <c r="V177" s="154"/>
      <c r="W177" s="154"/>
      <c r="X177" s="19"/>
      <c r="Y177" s="154"/>
      <c r="Z177" s="154"/>
      <c r="AA177" s="154"/>
      <c r="AB177" s="19"/>
      <c r="AC177" s="19"/>
      <c r="AD177" s="19"/>
      <c r="AE177" s="19"/>
      <c r="AF177" s="19"/>
      <c r="AG177" s="154"/>
      <c r="AH177" s="154"/>
      <c r="AI177" s="155"/>
      <c r="AJ177" s="19"/>
      <c r="AK177" s="19"/>
      <c r="AL177" s="19"/>
      <c r="AM177" s="18"/>
      <c r="AN177" s="19"/>
      <c r="AO177" s="19"/>
      <c r="AP177" s="19"/>
      <c r="AQ177" s="18"/>
      <c r="AR177" s="19"/>
      <c r="AS177" s="19"/>
      <c r="AT177" s="19"/>
      <c r="AU177" s="18"/>
      <c r="AV177" s="19"/>
      <c r="AW177" s="19"/>
      <c r="AX177" s="19"/>
      <c r="AY177" s="18"/>
      <c r="AZ177" s="19"/>
      <c r="BA177" s="19"/>
      <c r="BB177" s="19"/>
      <c r="BC177" s="18"/>
      <c r="BD177" s="19"/>
      <c r="BE177" s="19"/>
      <c r="BF177" s="19"/>
      <c r="BG177" s="18"/>
    </row>
    <row r="178" spans="1:59" ht="16.2" thickBot="1" x14ac:dyDescent="0.35">
      <c r="A178" s="153"/>
      <c r="B178" s="153"/>
      <c r="C178" s="153"/>
      <c r="D178" s="164"/>
      <c r="E178" s="163"/>
      <c r="F178" s="163"/>
      <c r="G178" s="163"/>
      <c r="H178" s="164"/>
      <c r="I178" s="163"/>
      <c r="J178" s="163"/>
      <c r="K178" s="163"/>
      <c r="L178" s="164"/>
      <c r="M178" s="153"/>
      <c r="N178" s="153"/>
      <c r="O178" s="153"/>
      <c r="P178" s="156"/>
      <c r="Q178" s="163"/>
      <c r="R178" s="163"/>
      <c r="S178" s="163"/>
      <c r="T178" s="149"/>
      <c r="U178" s="154"/>
      <c r="V178" s="154"/>
      <c r="W178" s="154"/>
      <c r="X178" s="19"/>
      <c r="Y178" s="154"/>
      <c r="Z178" s="154"/>
      <c r="AA178" s="154"/>
      <c r="AB178" s="19"/>
      <c r="AC178" s="19"/>
      <c r="AD178" s="19"/>
      <c r="AE178" s="19"/>
      <c r="AF178" s="19"/>
      <c r="AG178" s="154"/>
      <c r="AH178" s="154"/>
      <c r="AI178" s="155"/>
      <c r="AJ178" s="19"/>
      <c r="AK178" s="19"/>
      <c r="AL178" s="19"/>
      <c r="AM178" s="18"/>
      <c r="AN178" s="19"/>
      <c r="AO178" s="19"/>
      <c r="AP178" s="19"/>
      <c r="AQ178" s="18"/>
      <c r="AR178" s="19"/>
      <c r="AS178" s="19"/>
      <c r="AT178" s="19"/>
      <c r="AU178" s="18"/>
      <c r="AV178" s="19"/>
      <c r="AW178" s="19"/>
      <c r="AX178" s="19"/>
      <c r="AY178" s="18"/>
      <c r="AZ178" s="19"/>
      <c r="BA178" s="19"/>
      <c r="BB178" s="19"/>
      <c r="BC178" s="18"/>
      <c r="BD178" s="19"/>
      <c r="BE178" s="19"/>
      <c r="BF178" s="19"/>
      <c r="BG178" s="18"/>
    </row>
    <row r="179" spans="1:59" ht="16.2" thickBot="1" x14ac:dyDescent="0.35">
      <c r="A179" s="153"/>
      <c r="B179" s="153"/>
      <c r="C179" s="153"/>
      <c r="D179" s="164"/>
      <c r="E179" s="163"/>
      <c r="F179" s="163"/>
      <c r="G179" s="163"/>
      <c r="H179" s="164"/>
      <c r="I179" s="163"/>
      <c r="J179" s="163"/>
      <c r="K179" s="163"/>
      <c r="L179" s="164"/>
      <c r="M179" s="153"/>
      <c r="N179" s="153"/>
      <c r="O179" s="153"/>
      <c r="P179" s="156"/>
      <c r="Q179" s="163"/>
      <c r="R179" s="163"/>
      <c r="S179" s="163"/>
      <c r="T179" s="149"/>
      <c r="U179" s="154"/>
      <c r="V179" s="154"/>
      <c r="W179" s="154"/>
      <c r="X179" s="19"/>
      <c r="Y179" s="154"/>
      <c r="Z179" s="154"/>
      <c r="AA179" s="154"/>
      <c r="AB179" s="19"/>
      <c r="AC179" s="19"/>
      <c r="AD179" s="19"/>
      <c r="AE179" s="19"/>
      <c r="AF179" s="19"/>
      <c r="AG179" s="154"/>
      <c r="AH179" s="154"/>
      <c r="AI179" s="155"/>
      <c r="AJ179" s="19"/>
      <c r="AK179" s="19"/>
      <c r="AL179" s="19"/>
      <c r="AM179" s="18"/>
      <c r="AN179" s="19"/>
      <c r="AO179" s="19"/>
      <c r="AP179" s="19"/>
      <c r="AQ179" s="18"/>
      <c r="AR179" s="19"/>
      <c r="AS179" s="19"/>
      <c r="AT179" s="19"/>
      <c r="AU179" s="18"/>
      <c r="AV179" s="19"/>
      <c r="AW179" s="19"/>
      <c r="AX179" s="19"/>
      <c r="AY179" s="18"/>
      <c r="AZ179" s="19"/>
      <c r="BA179" s="19"/>
      <c r="BB179" s="19"/>
      <c r="BC179" s="18"/>
      <c r="BD179" s="19"/>
      <c r="BE179" s="19"/>
      <c r="BF179" s="19"/>
      <c r="BG179" s="18"/>
    </row>
    <row r="180" spans="1:59" ht="16.2" thickBot="1" x14ac:dyDescent="0.35">
      <c r="A180" s="153"/>
      <c r="B180" s="153"/>
      <c r="C180" s="153"/>
      <c r="D180" s="164"/>
      <c r="E180" s="163"/>
      <c r="F180" s="163"/>
      <c r="G180" s="163"/>
      <c r="H180" s="164"/>
      <c r="I180" s="163"/>
      <c r="J180" s="163"/>
      <c r="K180" s="163"/>
      <c r="L180" s="164"/>
      <c r="M180" s="153"/>
      <c r="N180" s="153"/>
      <c r="O180" s="153"/>
      <c r="P180" s="156"/>
      <c r="Q180" s="163"/>
      <c r="R180" s="163"/>
      <c r="S180" s="163"/>
      <c r="T180" s="149"/>
      <c r="U180" s="154"/>
      <c r="V180" s="154"/>
      <c r="W180" s="154"/>
      <c r="X180" s="19"/>
      <c r="Y180" s="154"/>
      <c r="Z180" s="154"/>
      <c r="AA180" s="154"/>
      <c r="AB180" s="19"/>
      <c r="AC180" s="19"/>
      <c r="AD180" s="19"/>
      <c r="AE180" s="19"/>
      <c r="AF180" s="19"/>
      <c r="AG180" s="154"/>
      <c r="AH180" s="154"/>
      <c r="AI180" s="155"/>
      <c r="AJ180" s="19"/>
      <c r="AK180" s="19"/>
      <c r="AL180" s="19"/>
      <c r="AM180" s="18"/>
      <c r="AN180" s="19"/>
      <c r="AO180" s="19"/>
      <c r="AP180" s="19"/>
      <c r="AQ180" s="18"/>
      <c r="AR180" s="19"/>
      <c r="AS180" s="19"/>
      <c r="AT180" s="19"/>
      <c r="AU180" s="18"/>
      <c r="AV180" s="19"/>
      <c r="AW180" s="19"/>
      <c r="AX180" s="19"/>
      <c r="AY180" s="18"/>
      <c r="AZ180" s="19"/>
      <c r="BA180" s="19"/>
      <c r="BB180" s="19"/>
      <c r="BC180" s="18"/>
      <c r="BD180" s="19"/>
      <c r="BE180" s="19"/>
      <c r="BF180" s="19"/>
      <c r="BG180" s="18"/>
    </row>
    <row r="181" spans="1:59" ht="16.2" thickBot="1" x14ac:dyDescent="0.35">
      <c r="A181" s="153"/>
      <c r="B181" s="153"/>
      <c r="C181" s="153"/>
      <c r="D181" s="164"/>
      <c r="E181" s="163"/>
      <c r="F181" s="163"/>
      <c r="G181" s="163"/>
      <c r="H181" s="164"/>
      <c r="I181" s="163"/>
      <c r="J181" s="163"/>
      <c r="K181" s="163"/>
      <c r="L181" s="164"/>
      <c r="M181" s="153"/>
      <c r="N181" s="153"/>
      <c r="O181" s="153"/>
      <c r="P181" s="156"/>
      <c r="Q181" s="163"/>
      <c r="R181" s="163"/>
      <c r="S181" s="163"/>
      <c r="T181" s="149"/>
      <c r="U181" s="154"/>
      <c r="V181" s="154"/>
      <c r="W181" s="154"/>
      <c r="X181" s="19"/>
      <c r="Y181" s="154"/>
      <c r="Z181" s="154"/>
      <c r="AA181" s="154"/>
      <c r="AB181" s="19"/>
      <c r="AC181" s="19"/>
      <c r="AD181" s="19"/>
      <c r="AE181" s="19"/>
      <c r="AF181" s="19"/>
      <c r="AG181" s="154"/>
      <c r="AH181" s="154"/>
      <c r="AI181" s="155"/>
      <c r="AJ181" s="19"/>
      <c r="AK181" s="19"/>
      <c r="AL181" s="19"/>
      <c r="AM181" s="18"/>
      <c r="AN181" s="19"/>
      <c r="AO181" s="19"/>
      <c r="AP181" s="19"/>
      <c r="AQ181" s="18"/>
      <c r="AR181" s="19"/>
      <c r="AS181" s="19"/>
      <c r="AT181" s="19"/>
      <c r="AU181" s="18"/>
      <c r="AV181" s="19"/>
      <c r="AW181" s="19"/>
      <c r="AX181" s="19"/>
      <c r="AY181" s="18"/>
      <c r="AZ181" s="19"/>
      <c r="BA181" s="19"/>
      <c r="BB181" s="19"/>
      <c r="BC181" s="18"/>
      <c r="BD181" s="19"/>
      <c r="BE181" s="19"/>
      <c r="BF181" s="19"/>
      <c r="BG181" s="18"/>
    </row>
    <row r="182" spans="1:59" ht="16.2" thickBot="1" x14ac:dyDescent="0.35">
      <c r="A182" s="153"/>
      <c r="B182" s="153"/>
      <c r="C182" s="153"/>
      <c r="D182" s="164"/>
      <c r="E182" s="163"/>
      <c r="F182" s="163"/>
      <c r="G182" s="163"/>
      <c r="H182" s="164"/>
      <c r="I182" s="163"/>
      <c r="J182" s="163"/>
      <c r="K182" s="163"/>
      <c r="L182" s="164"/>
      <c r="M182" s="153"/>
      <c r="N182" s="153"/>
      <c r="O182" s="153"/>
      <c r="P182" s="156"/>
      <c r="Q182" s="163"/>
      <c r="R182" s="163"/>
      <c r="S182" s="163"/>
      <c r="T182" s="149"/>
      <c r="U182" s="154"/>
      <c r="V182" s="154"/>
      <c r="W182" s="154"/>
      <c r="X182" s="19"/>
      <c r="Y182" s="154"/>
      <c r="Z182" s="154"/>
      <c r="AA182" s="154"/>
      <c r="AB182" s="19"/>
      <c r="AC182" s="19"/>
      <c r="AD182" s="19"/>
      <c r="AE182" s="19"/>
      <c r="AF182" s="19"/>
      <c r="AG182" s="154"/>
      <c r="AH182" s="154"/>
      <c r="AI182" s="155"/>
      <c r="AJ182" s="19"/>
      <c r="AK182" s="19"/>
      <c r="AL182" s="19"/>
      <c r="AM182" s="18"/>
      <c r="AN182" s="19"/>
      <c r="AO182" s="19"/>
      <c r="AP182" s="19"/>
      <c r="AQ182" s="18"/>
      <c r="AR182" s="19"/>
      <c r="AS182" s="19"/>
      <c r="AT182" s="19"/>
      <c r="AU182" s="18"/>
      <c r="AV182" s="19"/>
      <c r="AW182" s="19"/>
      <c r="AX182" s="19"/>
      <c r="AY182" s="18"/>
      <c r="AZ182" s="19"/>
      <c r="BA182" s="19"/>
      <c r="BB182" s="19"/>
      <c r="BC182" s="18"/>
      <c r="BD182" s="19"/>
      <c r="BE182" s="19"/>
      <c r="BF182" s="19"/>
      <c r="BG182" s="18"/>
    </row>
    <row r="183" spans="1:59" ht="16.2" thickBot="1" x14ac:dyDescent="0.35">
      <c r="A183" s="153"/>
      <c r="B183" s="153"/>
      <c r="C183" s="153"/>
      <c r="D183" s="164"/>
      <c r="E183" s="163"/>
      <c r="F183" s="163"/>
      <c r="G183" s="163"/>
      <c r="H183" s="164"/>
      <c r="I183" s="163"/>
      <c r="J183" s="163"/>
      <c r="K183" s="163"/>
      <c r="L183" s="164"/>
      <c r="M183" s="153"/>
      <c r="N183" s="153"/>
      <c r="O183" s="153"/>
      <c r="P183" s="156"/>
      <c r="Q183" s="163"/>
      <c r="R183" s="163"/>
      <c r="S183" s="163"/>
      <c r="T183" s="149"/>
      <c r="U183" s="154"/>
      <c r="V183" s="154"/>
      <c r="W183" s="154"/>
      <c r="X183" s="19"/>
      <c r="Y183" s="154"/>
      <c r="Z183" s="154"/>
      <c r="AA183" s="154"/>
      <c r="AB183" s="19"/>
      <c r="AC183" s="19"/>
      <c r="AD183" s="19"/>
      <c r="AE183" s="19"/>
      <c r="AF183" s="19"/>
      <c r="AG183" s="154"/>
      <c r="AH183" s="154"/>
      <c r="AI183" s="155"/>
      <c r="AJ183" s="19"/>
      <c r="AK183" s="19"/>
      <c r="AL183" s="19"/>
      <c r="AM183" s="18"/>
      <c r="AN183" s="19"/>
      <c r="AO183" s="19"/>
      <c r="AP183" s="19"/>
      <c r="AQ183" s="18"/>
      <c r="AR183" s="19"/>
      <c r="AS183" s="19"/>
      <c r="AT183" s="19"/>
      <c r="AU183" s="18"/>
      <c r="AV183" s="19"/>
      <c r="AW183" s="19"/>
      <c r="AX183" s="19"/>
      <c r="AY183" s="18"/>
      <c r="AZ183" s="19"/>
      <c r="BA183" s="19"/>
      <c r="BB183" s="19"/>
      <c r="BC183" s="18"/>
      <c r="BD183" s="19"/>
      <c r="BE183" s="19"/>
      <c r="BF183" s="19"/>
      <c r="BG183" s="18"/>
    </row>
    <row r="184" spans="1:59" ht="16.2" thickBot="1" x14ac:dyDescent="0.35">
      <c r="A184" s="153"/>
      <c r="B184" s="153"/>
      <c r="C184" s="153"/>
      <c r="D184" s="164"/>
      <c r="E184" s="163"/>
      <c r="F184" s="163"/>
      <c r="G184" s="163"/>
      <c r="H184" s="164"/>
      <c r="I184" s="163"/>
      <c r="J184" s="163"/>
      <c r="K184" s="163"/>
      <c r="L184" s="164"/>
      <c r="M184" s="153"/>
      <c r="N184" s="153"/>
      <c r="O184" s="153"/>
      <c r="P184" s="156"/>
      <c r="Q184" s="163"/>
      <c r="R184" s="163"/>
      <c r="S184" s="163"/>
      <c r="T184" s="149"/>
      <c r="U184" s="154"/>
      <c r="V184" s="154"/>
      <c r="W184" s="154"/>
      <c r="X184" s="19"/>
      <c r="Y184" s="154"/>
      <c r="Z184" s="154"/>
      <c r="AA184" s="154"/>
      <c r="AB184" s="19"/>
      <c r="AC184" s="19"/>
      <c r="AD184" s="19"/>
      <c r="AE184" s="19"/>
      <c r="AF184" s="19"/>
      <c r="AG184" s="154"/>
      <c r="AH184" s="154"/>
      <c r="AI184" s="155"/>
      <c r="AJ184" s="19"/>
      <c r="AK184" s="19"/>
      <c r="AL184" s="19"/>
      <c r="AM184" s="18"/>
      <c r="AN184" s="19"/>
      <c r="AO184" s="19"/>
      <c r="AP184" s="19"/>
      <c r="AQ184" s="18"/>
      <c r="AR184" s="19"/>
      <c r="AS184" s="19"/>
      <c r="AT184" s="19"/>
      <c r="AU184" s="18"/>
      <c r="AV184" s="19"/>
      <c r="AW184" s="19"/>
      <c r="AX184" s="19"/>
      <c r="AY184" s="18"/>
      <c r="AZ184" s="19"/>
      <c r="BA184" s="19"/>
      <c r="BB184" s="19"/>
      <c r="BC184" s="18"/>
      <c r="BD184" s="19"/>
      <c r="BE184" s="19"/>
      <c r="BF184" s="19"/>
      <c r="BG184" s="18"/>
    </row>
    <row r="185" spans="1:59" ht="16.2" thickBot="1" x14ac:dyDescent="0.35">
      <c r="A185" s="153"/>
      <c r="B185" s="153"/>
      <c r="C185" s="153"/>
      <c r="D185" s="164"/>
      <c r="E185" s="163"/>
      <c r="F185" s="163"/>
      <c r="G185" s="163"/>
      <c r="H185" s="164"/>
      <c r="I185" s="163"/>
      <c r="J185" s="163"/>
      <c r="K185" s="163"/>
      <c r="L185" s="164"/>
      <c r="M185" s="153"/>
      <c r="N185" s="153"/>
      <c r="O185" s="153"/>
      <c r="P185" s="156"/>
      <c r="Q185" s="163"/>
      <c r="R185" s="163"/>
      <c r="S185" s="163"/>
      <c r="T185" s="149"/>
      <c r="U185" s="154"/>
      <c r="V185" s="154"/>
      <c r="W185" s="154"/>
      <c r="X185" s="19"/>
      <c r="Y185" s="154"/>
      <c r="Z185" s="154"/>
      <c r="AA185" s="154"/>
      <c r="AB185" s="19"/>
      <c r="AC185" s="19"/>
      <c r="AD185" s="19"/>
      <c r="AE185" s="19"/>
      <c r="AF185" s="19"/>
      <c r="AG185" s="154"/>
      <c r="AH185" s="154"/>
      <c r="AI185" s="155"/>
      <c r="AJ185" s="19"/>
      <c r="AK185" s="19"/>
      <c r="AL185" s="19"/>
      <c r="AM185" s="18"/>
      <c r="AN185" s="19"/>
      <c r="AO185" s="19"/>
      <c r="AP185" s="19"/>
      <c r="AQ185" s="18"/>
      <c r="AR185" s="19"/>
      <c r="AS185" s="19"/>
      <c r="AT185" s="19"/>
      <c r="AU185" s="18"/>
      <c r="AV185" s="19"/>
      <c r="AW185" s="19"/>
      <c r="AX185" s="19"/>
      <c r="AY185" s="18"/>
      <c r="AZ185" s="19"/>
      <c r="BA185" s="19"/>
      <c r="BB185" s="19"/>
      <c r="BC185" s="18"/>
      <c r="BD185" s="19"/>
      <c r="BE185" s="19"/>
      <c r="BF185" s="19"/>
      <c r="BG185" s="18"/>
    </row>
    <row r="186" spans="1:59" ht="16.2" thickBot="1" x14ac:dyDescent="0.35">
      <c r="A186" s="153"/>
      <c r="B186" s="153"/>
      <c r="C186" s="153"/>
      <c r="D186" s="164"/>
      <c r="E186" s="163"/>
      <c r="F186" s="163"/>
      <c r="G186" s="163"/>
      <c r="H186" s="164"/>
      <c r="I186" s="163"/>
      <c r="J186" s="163"/>
      <c r="K186" s="163"/>
      <c r="L186" s="164"/>
      <c r="M186" s="153"/>
      <c r="N186" s="153"/>
      <c r="O186" s="153"/>
      <c r="P186" s="156"/>
      <c r="Q186" s="163"/>
      <c r="R186" s="163"/>
      <c r="S186" s="163"/>
      <c r="T186" s="149"/>
      <c r="U186" s="154"/>
      <c r="V186" s="154"/>
      <c r="W186" s="154"/>
      <c r="X186" s="19"/>
      <c r="Y186" s="154"/>
      <c r="Z186" s="154"/>
      <c r="AA186" s="154"/>
      <c r="AB186" s="19"/>
      <c r="AC186" s="19"/>
      <c r="AD186" s="19"/>
      <c r="AE186" s="19"/>
      <c r="AF186" s="19"/>
      <c r="AG186" s="154"/>
      <c r="AH186" s="154"/>
      <c r="AI186" s="155"/>
      <c r="AJ186" s="19"/>
      <c r="AK186" s="19"/>
      <c r="AL186" s="19"/>
      <c r="AM186" s="18"/>
      <c r="AN186" s="19"/>
      <c r="AO186" s="19"/>
      <c r="AP186" s="19"/>
      <c r="AQ186" s="18"/>
      <c r="AR186" s="19"/>
      <c r="AS186" s="19"/>
      <c r="AT186" s="19"/>
      <c r="AU186" s="18"/>
      <c r="AV186" s="19"/>
      <c r="AW186" s="19"/>
      <c r="AX186" s="19"/>
      <c r="AY186" s="18"/>
      <c r="AZ186" s="19"/>
      <c r="BA186" s="19"/>
      <c r="BB186" s="19"/>
      <c r="BC186" s="18"/>
      <c r="BD186" s="19"/>
      <c r="BE186" s="19"/>
      <c r="BF186" s="19"/>
      <c r="BG186" s="18"/>
    </row>
    <row r="187" spans="1:59" ht="16.2" thickBot="1" x14ac:dyDescent="0.35">
      <c r="A187" s="153"/>
      <c r="B187" s="153"/>
      <c r="C187" s="153"/>
      <c r="D187" s="164"/>
      <c r="E187" s="163"/>
      <c r="F187" s="163"/>
      <c r="G187" s="163"/>
      <c r="H187" s="164"/>
      <c r="I187" s="163"/>
      <c r="J187" s="163"/>
      <c r="K187" s="163"/>
      <c r="L187" s="164"/>
      <c r="M187" s="153"/>
      <c r="N187" s="153"/>
      <c r="O187" s="153"/>
      <c r="P187" s="156"/>
      <c r="Q187" s="163"/>
      <c r="R187" s="163"/>
      <c r="S187" s="163"/>
      <c r="T187" s="149"/>
      <c r="U187" s="154"/>
      <c r="V187" s="154"/>
      <c r="W187" s="154"/>
      <c r="X187" s="19"/>
      <c r="Y187" s="154"/>
      <c r="Z187" s="154"/>
      <c r="AA187" s="154"/>
      <c r="AB187" s="19"/>
      <c r="AC187" s="19"/>
      <c r="AD187" s="19"/>
      <c r="AE187" s="19"/>
      <c r="AF187" s="19"/>
      <c r="AG187" s="154"/>
      <c r="AH187" s="154"/>
      <c r="AI187" s="155"/>
      <c r="AJ187" s="19"/>
      <c r="AK187" s="19"/>
      <c r="AL187" s="19"/>
      <c r="AM187" s="18"/>
      <c r="AN187" s="19"/>
      <c r="AO187" s="19"/>
      <c r="AP187" s="19"/>
      <c r="AQ187" s="18"/>
      <c r="AR187" s="19"/>
      <c r="AS187" s="19"/>
      <c r="AT187" s="19"/>
      <c r="AU187" s="18"/>
      <c r="AV187" s="19"/>
      <c r="AW187" s="19"/>
      <c r="AX187" s="19"/>
      <c r="AY187" s="18"/>
      <c r="AZ187" s="19"/>
      <c r="BA187" s="19"/>
      <c r="BB187" s="19"/>
      <c r="BC187" s="18"/>
      <c r="BD187" s="19"/>
      <c r="BE187" s="19"/>
      <c r="BF187" s="19"/>
      <c r="BG187" s="18"/>
    </row>
    <row r="188" spans="1:59" ht="16.2" thickBot="1" x14ac:dyDescent="0.35">
      <c r="A188" s="153"/>
      <c r="B188" s="153"/>
      <c r="C188" s="153"/>
      <c r="D188" s="164"/>
      <c r="E188" s="163"/>
      <c r="F188" s="163"/>
      <c r="G188" s="163"/>
      <c r="H188" s="164"/>
      <c r="I188" s="163"/>
      <c r="J188" s="163"/>
      <c r="K188" s="163"/>
      <c r="L188" s="164"/>
      <c r="M188" s="153"/>
      <c r="N188" s="153"/>
      <c r="O188" s="153"/>
      <c r="P188" s="156"/>
      <c r="Q188" s="163"/>
      <c r="R188" s="163"/>
      <c r="S188" s="163"/>
      <c r="T188" s="149"/>
      <c r="U188" s="154"/>
      <c r="V188" s="154"/>
      <c r="W188" s="154"/>
      <c r="X188" s="19"/>
      <c r="Y188" s="154"/>
      <c r="Z188" s="154"/>
      <c r="AA188" s="154"/>
      <c r="AB188" s="19"/>
      <c r="AC188" s="19"/>
      <c r="AD188" s="19"/>
      <c r="AE188" s="19"/>
      <c r="AF188" s="19"/>
      <c r="AG188" s="154"/>
      <c r="AH188" s="154"/>
      <c r="AI188" s="155"/>
      <c r="AJ188" s="19"/>
      <c r="AK188" s="19"/>
      <c r="AL188" s="19"/>
      <c r="AM188" s="18"/>
      <c r="AN188" s="19"/>
      <c r="AO188" s="19"/>
      <c r="AP188" s="19"/>
      <c r="AQ188" s="18"/>
      <c r="AR188" s="19"/>
      <c r="AS188" s="19"/>
      <c r="AT188" s="19"/>
      <c r="AU188" s="18"/>
      <c r="AV188" s="19"/>
      <c r="AW188" s="19"/>
      <c r="AX188" s="19"/>
      <c r="AY188" s="18"/>
      <c r="AZ188" s="19"/>
      <c r="BA188" s="19"/>
      <c r="BB188" s="19"/>
      <c r="BC188" s="18"/>
      <c r="BD188" s="19"/>
      <c r="BE188" s="19"/>
      <c r="BF188" s="19"/>
      <c r="BG188" s="18"/>
    </row>
    <row r="189" spans="1:59" ht="16.2" thickBot="1" x14ac:dyDescent="0.35">
      <c r="A189" s="153"/>
      <c r="B189" s="153"/>
      <c r="C189" s="153"/>
      <c r="D189" s="164"/>
      <c r="E189" s="163"/>
      <c r="F189" s="163"/>
      <c r="G189" s="163"/>
      <c r="H189" s="164"/>
      <c r="I189" s="163"/>
      <c r="J189" s="163"/>
      <c r="K189" s="163"/>
      <c r="L189" s="164"/>
      <c r="M189" s="153"/>
      <c r="N189" s="153"/>
      <c r="O189" s="153"/>
      <c r="P189" s="156"/>
      <c r="Q189" s="163"/>
      <c r="R189" s="163"/>
      <c r="S189" s="163"/>
      <c r="T189" s="149"/>
      <c r="U189" s="154"/>
      <c r="V189" s="154"/>
      <c r="W189" s="154"/>
      <c r="X189" s="19"/>
      <c r="Y189" s="154"/>
      <c r="Z189" s="154"/>
      <c r="AA189" s="154"/>
      <c r="AB189" s="19"/>
      <c r="AC189" s="19"/>
      <c r="AD189" s="19"/>
      <c r="AE189" s="19"/>
      <c r="AF189" s="19"/>
      <c r="AG189" s="154"/>
      <c r="AH189" s="154"/>
      <c r="AI189" s="155"/>
      <c r="AJ189" s="19"/>
      <c r="AK189" s="19"/>
      <c r="AL189" s="19"/>
      <c r="AM189" s="18"/>
      <c r="AN189" s="19"/>
      <c r="AO189" s="19"/>
      <c r="AP189" s="19"/>
      <c r="AQ189" s="18"/>
      <c r="AR189" s="19"/>
      <c r="AS189" s="19"/>
      <c r="AT189" s="19"/>
      <c r="AU189" s="18"/>
      <c r="AV189" s="19"/>
      <c r="AW189" s="19"/>
      <c r="AX189" s="19"/>
      <c r="AY189" s="18"/>
      <c r="AZ189" s="19"/>
      <c r="BA189" s="19"/>
      <c r="BB189" s="19"/>
      <c r="BC189" s="18"/>
      <c r="BD189" s="19"/>
      <c r="BE189" s="19"/>
      <c r="BF189" s="19"/>
      <c r="BG189" s="18"/>
    </row>
    <row r="190" spans="1:59" ht="16.2" thickBot="1" x14ac:dyDescent="0.35">
      <c r="A190" s="153"/>
      <c r="B190" s="153"/>
      <c r="C190" s="153"/>
      <c r="D190" s="164"/>
      <c r="E190" s="163"/>
      <c r="F190" s="163"/>
      <c r="G190" s="163"/>
      <c r="H190" s="164"/>
      <c r="I190" s="163"/>
      <c r="J190" s="163"/>
      <c r="K190" s="163"/>
      <c r="L190" s="164"/>
      <c r="M190" s="153"/>
      <c r="N190" s="153"/>
      <c r="O190" s="153"/>
      <c r="P190" s="156"/>
      <c r="Q190" s="163"/>
      <c r="R190" s="163"/>
      <c r="S190" s="163"/>
      <c r="T190" s="149"/>
      <c r="U190" s="154"/>
      <c r="V190" s="154"/>
      <c r="W190" s="154"/>
      <c r="X190" s="19"/>
      <c r="Y190" s="154"/>
      <c r="Z190" s="154"/>
      <c r="AA190" s="154"/>
      <c r="AB190" s="19"/>
      <c r="AC190" s="19"/>
      <c r="AD190" s="19"/>
      <c r="AE190" s="19"/>
      <c r="AF190" s="19"/>
      <c r="AG190" s="154"/>
      <c r="AH190" s="154"/>
      <c r="AI190" s="155"/>
      <c r="AJ190" s="19"/>
      <c r="AK190" s="19"/>
      <c r="AL190" s="19"/>
      <c r="AM190" s="18"/>
      <c r="AN190" s="19"/>
      <c r="AO190" s="19"/>
      <c r="AP190" s="19"/>
      <c r="AQ190" s="18"/>
      <c r="AR190" s="19"/>
      <c r="AS190" s="19"/>
      <c r="AT190" s="19"/>
      <c r="AU190" s="18"/>
      <c r="AV190" s="19"/>
      <c r="AW190" s="19"/>
      <c r="AX190" s="19"/>
      <c r="AY190" s="18"/>
      <c r="AZ190" s="19"/>
      <c r="BA190" s="19"/>
      <c r="BB190" s="19"/>
      <c r="BC190" s="18"/>
      <c r="BD190" s="19"/>
      <c r="BE190" s="19"/>
      <c r="BF190" s="19"/>
      <c r="BG190" s="18"/>
    </row>
    <row r="191" spans="1:59" ht="16.2" thickBot="1" x14ac:dyDescent="0.35">
      <c r="A191" s="153"/>
      <c r="B191" s="153"/>
      <c r="C191" s="153"/>
      <c r="D191" s="164"/>
      <c r="E191" s="163"/>
      <c r="F191" s="163"/>
      <c r="G191" s="163"/>
      <c r="H191" s="164"/>
      <c r="I191" s="163"/>
      <c r="J191" s="163"/>
      <c r="K191" s="163"/>
      <c r="L191" s="164"/>
      <c r="M191" s="153"/>
      <c r="N191" s="153"/>
      <c r="O191" s="153"/>
      <c r="P191" s="156"/>
      <c r="Q191" s="163"/>
      <c r="R191" s="163"/>
      <c r="S191" s="163"/>
      <c r="T191" s="149"/>
      <c r="U191" s="154"/>
      <c r="V191" s="154"/>
      <c r="W191" s="154"/>
      <c r="X191" s="19"/>
      <c r="Y191" s="154"/>
      <c r="Z191" s="154"/>
      <c r="AA191" s="154"/>
      <c r="AB191" s="19"/>
      <c r="AC191" s="19"/>
      <c r="AD191" s="19"/>
      <c r="AE191" s="19"/>
      <c r="AF191" s="19"/>
      <c r="AG191" s="154"/>
      <c r="AH191" s="154"/>
      <c r="AI191" s="155"/>
      <c r="AJ191" s="19"/>
      <c r="AK191" s="19"/>
      <c r="AL191" s="19"/>
      <c r="AM191" s="18"/>
      <c r="AN191" s="19"/>
      <c r="AO191" s="19"/>
      <c r="AP191" s="19"/>
      <c r="AQ191" s="18"/>
      <c r="AR191" s="19"/>
      <c r="AS191" s="19"/>
      <c r="AT191" s="19"/>
      <c r="AU191" s="18"/>
      <c r="AV191" s="19"/>
      <c r="AW191" s="19"/>
      <c r="AX191" s="19"/>
      <c r="AY191" s="18"/>
      <c r="AZ191" s="19"/>
      <c r="BA191" s="19"/>
      <c r="BB191" s="19"/>
      <c r="BC191" s="18"/>
      <c r="BD191" s="19"/>
      <c r="BE191" s="19"/>
      <c r="BF191" s="19"/>
      <c r="BG191" s="18"/>
    </row>
    <row r="192" spans="1:59" ht="16.2" thickBot="1" x14ac:dyDescent="0.35">
      <c r="A192" s="153"/>
      <c r="B192" s="153"/>
      <c r="C192" s="153"/>
      <c r="D192" s="164"/>
      <c r="E192" s="163"/>
      <c r="F192" s="163"/>
      <c r="G192" s="163"/>
      <c r="H192" s="164"/>
      <c r="I192" s="163"/>
      <c r="J192" s="163"/>
      <c r="K192" s="163"/>
      <c r="L192" s="164"/>
      <c r="M192" s="153"/>
      <c r="N192" s="153"/>
      <c r="O192" s="153"/>
      <c r="P192" s="156"/>
      <c r="Q192" s="163"/>
      <c r="R192" s="163"/>
      <c r="S192" s="163"/>
      <c r="T192" s="149"/>
      <c r="U192" s="154"/>
      <c r="V192" s="154"/>
      <c r="W192" s="154"/>
      <c r="X192" s="19"/>
      <c r="Y192" s="154"/>
      <c r="Z192" s="154"/>
      <c r="AA192" s="154"/>
      <c r="AB192" s="19"/>
      <c r="AC192" s="19"/>
      <c r="AD192" s="19"/>
      <c r="AE192" s="19"/>
      <c r="AF192" s="19"/>
      <c r="AG192" s="154"/>
      <c r="AH192" s="154"/>
      <c r="AI192" s="155"/>
      <c r="AJ192" s="19"/>
      <c r="AK192" s="19"/>
      <c r="AL192" s="19"/>
      <c r="AM192" s="18"/>
      <c r="AN192" s="19"/>
      <c r="AO192" s="19"/>
      <c r="AP192" s="19"/>
      <c r="AQ192" s="18"/>
      <c r="AR192" s="19"/>
      <c r="AS192" s="19"/>
      <c r="AT192" s="19"/>
      <c r="AU192" s="18"/>
      <c r="AV192" s="19"/>
      <c r="AW192" s="19"/>
      <c r="AX192" s="19"/>
      <c r="AY192" s="18"/>
      <c r="AZ192" s="19"/>
      <c r="BA192" s="19"/>
      <c r="BB192" s="19"/>
      <c r="BC192" s="18"/>
      <c r="BD192" s="19"/>
      <c r="BE192" s="19"/>
      <c r="BF192" s="19"/>
      <c r="BG192" s="18"/>
    </row>
    <row r="193" spans="1:59" ht="16.2" thickBot="1" x14ac:dyDescent="0.35">
      <c r="A193" s="153"/>
      <c r="B193" s="153"/>
      <c r="C193" s="153"/>
      <c r="D193" s="164"/>
      <c r="E193" s="163"/>
      <c r="F193" s="163"/>
      <c r="G193" s="163"/>
      <c r="H193" s="164"/>
      <c r="I193" s="163"/>
      <c r="J193" s="163"/>
      <c r="K193" s="163"/>
      <c r="L193" s="164"/>
      <c r="M193" s="153"/>
      <c r="N193" s="153"/>
      <c r="O193" s="153"/>
      <c r="P193" s="156"/>
      <c r="Q193" s="163"/>
      <c r="R193" s="163"/>
      <c r="S193" s="163"/>
      <c r="T193" s="149"/>
      <c r="U193" s="154"/>
      <c r="V193" s="154"/>
      <c r="W193" s="154"/>
      <c r="X193" s="19"/>
      <c r="Y193" s="154"/>
      <c r="Z193" s="154"/>
      <c r="AA193" s="154"/>
      <c r="AB193" s="19"/>
      <c r="AC193" s="19"/>
      <c r="AD193" s="19"/>
      <c r="AE193" s="19"/>
      <c r="AF193" s="19"/>
      <c r="AG193" s="154"/>
      <c r="AH193" s="154"/>
      <c r="AI193" s="155"/>
      <c r="AJ193" s="19"/>
      <c r="AK193" s="19"/>
      <c r="AL193" s="19"/>
      <c r="AM193" s="18"/>
      <c r="AN193" s="19"/>
      <c r="AO193" s="19"/>
      <c r="AP193" s="19"/>
      <c r="AQ193" s="18"/>
      <c r="AR193" s="19"/>
      <c r="AS193" s="19"/>
      <c r="AT193" s="19"/>
      <c r="AU193" s="18"/>
      <c r="AV193" s="19"/>
      <c r="AW193" s="19"/>
      <c r="AX193" s="19"/>
      <c r="AY193" s="18"/>
      <c r="AZ193" s="19"/>
      <c r="BA193" s="19"/>
      <c r="BB193" s="19"/>
      <c r="BC193" s="18"/>
      <c r="BD193" s="19"/>
      <c r="BE193" s="19"/>
      <c r="BF193" s="19"/>
      <c r="BG193" s="18"/>
    </row>
    <row r="194" spans="1:59" ht="16.2" thickBot="1" x14ac:dyDescent="0.35">
      <c r="A194" s="153"/>
      <c r="B194" s="153"/>
      <c r="C194" s="153"/>
      <c r="D194" s="164"/>
      <c r="E194" s="163"/>
      <c r="F194" s="163"/>
      <c r="G194" s="163"/>
      <c r="H194" s="164"/>
      <c r="I194" s="163"/>
      <c r="J194" s="163"/>
      <c r="K194" s="163"/>
      <c r="L194" s="164"/>
      <c r="M194" s="153"/>
      <c r="N194" s="153"/>
      <c r="O194" s="153"/>
      <c r="P194" s="156"/>
      <c r="Q194" s="163"/>
      <c r="R194" s="163"/>
      <c r="S194" s="163"/>
      <c r="T194" s="149"/>
      <c r="U194" s="154"/>
      <c r="V194" s="154"/>
      <c r="W194" s="154"/>
      <c r="X194" s="19"/>
      <c r="Y194" s="154"/>
      <c r="Z194" s="154"/>
      <c r="AA194" s="154"/>
      <c r="AB194" s="19"/>
      <c r="AC194" s="19"/>
      <c r="AD194" s="19"/>
      <c r="AE194" s="19"/>
      <c r="AF194" s="19"/>
      <c r="AG194" s="154"/>
      <c r="AH194" s="154"/>
      <c r="AI194" s="155"/>
      <c r="AJ194" s="19"/>
      <c r="AK194" s="19"/>
      <c r="AL194" s="19"/>
      <c r="AM194" s="18"/>
      <c r="AN194" s="19"/>
      <c r="AO194" s="19"/>
      <c r="AP194" s="19"/>
      <c r="AQ194" s="18"/>
      <c r="AR194" s="19"/>
      <c r="AS194" s="19"/>
      <c r="AT194" s="19"/>
      <c r="AU194" s="18"/>
      <c r="AV194" s="19"/>
      <c r="AW194" s="19"/>
      <c r="AX194" s="19"/>
      <c r="AY194" s="18"/>
      <c r="AZ194" s="19"/>
      <c r="BA194" s="19"/>
      <c r="BB194" s="19"/>
      <c r="BC194" s="18"/>
      <c r="BD194" s="19"/>
      <c r="BE194" s="19"/>
      <c r="BF194" s="19"/>
      <c r="BG194" s="18"/>
    </row>
    <row r="195" spans="1:59" ht="16.2" thickBot="1" x14ac:dyDescent="0.35">
      <c r="A195" s="153"/>
      <c r="B195" s="153"/>
      <c r="C195" s="153"/>
      <c r="D195" s="164"/>
      <c r="E195" s="163"/>
      <c r="F195" s="163"/>
      <c r="G195" s="163"/>
      <c r="H195" s="164"/>
      <c r="I195" s="163"/>
      <c r="J195" s="163"/>
      <c r="K195" s="163"/>
      <c r="L195" s="164"/>
      <c r="M195" s="153"/>
      <c r="N195" s="153"/>
      <c r="O195" s="153"/>
      <c r="P195" s="156"/>
      <c r="Q195" s="163"/>
      <c r="R195" s="163"/>
      <c r="S195" s="163"/>
      <c r="T195" s="149"/>
      <c r="U195" s="154"/>
      <c r="V195" s="154"/>
      <c r="W195" s="154"/>
      <c r="X195" s="19"/>
      <c r="Y195" s="154"/>
      <c r="Z195" s="154"/>
      <c r="AA195" s="154"/>
      <c r="AB195" s="19"/>
      <c r="AC195" s="19"/>
      <c r="AD195" s="19"/>
      <c r="AE195" s="19"/>
      <c r="AF195" s="19"/>
      <c r="AG195" s="154"/>
      <c r="AH195" s="154"/>
      <c r="AI195" s="155"/>
      <c r="AJ195" s="19"/>
      <c r="AK195" s="19"/>
      <c r="AL195" s="19"/>
      <c r="AM195" s="18"/>
      <c r="AN195" s="19"/>
      <c r="AO195" s="19"/>
      <c r="AP195" s="19"/>
      <c r="AQ195" s="18"/>
      <c r="AR195" s="19"/>
      <c r="AS195" s="19"/>
      <c r="AT195" s="19"/>
      <c r="AU195" s="18"/>
      <c r="AV195" s="19"/>
      <c r="AW195" s="19"/>
      <c r="AX195" s="19"/>
      <c r="AY195" s="18"/>
      <c r="AZ195" s="19"/>
      <c r="BA195" s="19"/>
      <c r="BB195" s="19"/>
      <c r="BC195" s="18"/>
      <c r="BD195" s="19"/>
      <c r="BE195" s="19"/>
      <c r="BF195" s="19"/>
      <c r="BG195" s="18"/>
    </row>
    <row r="196" spans="1:59" ht="16.2" thickBot="1" x14ac:dyDescent="0.35">
      <c r="A196" s="153"/>
      <c r="B196" s="153"/>
      <c r="C196" s="153"/>
      <c r="D196" s="164"/>
      <c r="E196" s="163"/>
      <c r="F196" s="163"/>
      <c r="G196" s="163"/>
      <c r="H196" s="164"/>
      <c r="I196" s="163"/>
      <c r="J196" s="163"/>
      <c r="K196" s="163"/>
      <c r="L196" s="164"/>
      <c r="M196" s="153"/>
      <c r="N196" s="153"/>
      <c r="O196" s="153"/>
      <c r="P196" s="156"/>
      <c r="Q196" s="163"/>
      <c r="R196" s="163"/>
      <c r="S196" s="163"/>
      <c r="T196" s="149"/>
      <c r="U196" s="154"/>
      <c r="V196" s="154"/>
      <c r="W196" s="154"/>
      <c r="X196" s="19"/>
      <c r="Y196" s="154"/>
      <c r="Z196" s="154"/>
      <c r="AA196" s="154"/>
      <c r="AB196" s="19"/>
      <c r="AC196" s="19"/>
      <c r="AD196" s="19"/>
      <c r="AE196" s="19"/>
      <c r="AF196" s="19"/>
      <c r="AG196" s="154"/>
      <c r="AH196" s="154"/>
      <c r="AI196" s="155"/>
      <c r="AJ196" s="19"/>
      <c r="AK196" s="19"/>
      <c r="AL196" s="19"/>
      <c r="AM196" s="18"/>
      <c r="AN196" s="19"/>
      <c r="AO196" s="19"/>
      <c r="AP196" s="19"/>
      <c r="AQ196" s="18"/>
      <c r="AR196" s="19"/>
      <c r="AS196" s="19"/>
      <c r="AT196" s="19"/>
      <c r="AU196" s="18"/>
      <c r="AV196" s="19"/>
      <c r="AW196" s="19"/>
      <c r="AX196" s="19"/>
      <c r="AY196" s="18"/>
      <c r="AZ196" s="19"/>
      <c r="BA196" s="19"/>
      <c r="BB196" s="19"/>
      <c r="BC196" s="18"/>
      <c r="BD196" s="19"/>
      <c r="BE196" s="19"/>
      <c r="BF196" s="19"/>
      <c r="BG196" s="18"/>
    </row>
    <row r="197" spans="1:59" ht="16.2" thickBot="1" x14ac:dyDescent="0.35">
      <c r="A197" s="153"/>
      <c r="B197" s="153"/>
      <c r="C197" s="153"/>
      <c r="D197" s="164"/>
      <c r="E197" s="163"/>
      <c r="F197" s="163"/>
      <c r="G197" s="163"/>
      <c r="H197" s="164"/>
      <c r="I197" s="163"/>
      <c r="J197" s="163"/>
      <c r="K197" s="163"/>
      <c r="L197" s="164"/>
      <c r="M197" s="153"/>
      <c r="N197" s="153"/>
      <c r="O197" s="153"/>
      <c r="P197" s="156"/>
      <c r="Q197" s="163"/>
      <c r="R197" s="163"/>
      <c r="S197" s="163"/>
      <c r="T197" s="149"/>
      <c r="U197" s="154"/>
      <c r="V197" s="154"/>
      <c r="W197" s="154"/>
      <c r="X197" s="19"/>
      <c r="Y197" s="154"/>
      <c r="Z197" s="154"/>
      <c r="AA197" s="154"/>
      <c r="AB197" s="19"/>
      <c r="AC197" s="19"/>
      <c r="AD197" s="19"/>
      <c r="AE197" s="19"/>
      <c r="AF197" s="19"/>
      <c r="AG197" s="154"/>
      <c r="AH197" s="154"/>
      <c r="AI197" s="155"/>
      <c r="AJ197" s="19"/>
      <c r="AK197" s="19"/>
      <c r="AL197" s="19"/>
      <c r="AM197" s="18"/>
      <c r="AN197" s="19"/>
      <c r="AO197" s="19"/>
      <c r="AP197" s="19"/>
      <c r="AQ197" s="18"/>
      <c r="AR197" s="19"/>
      <c r="AS197" s="19"/>
      <c r="AT197" s="19"/>
      <c r="AU197" s="18"/>
      <c r="AV197" s="19"/>
      <c r="AW197" s="19"/>
      <c r="AX197" s="19"/>
      <c r="AY197" s="18"/>
      <c r="AZ197" s="19"/>
      <c r="BA197" s="19"/>
      <c r="BB197" s="19"/>
      <c r="BC197" s="18"/>
      <c r="BD197" s="19"/>
      <c r="BE197" s="19"/>
      <c r="BF197" s="19"/>
      <c r="BG197" s="18"/>
    </row>
    <row r="198" spans="1:59" ht="16.2" thickBot="1" x14ac:dyDescent="0.35">
      <c r="A198" s="153"/>
      <c r="B198" s="153"/>
      <c r="C198" s="153"/>
      <c r="D198" s="164"/>
      <c r="E198" s="163"/>
      <c r="F198" s="163"/>
      <c r="G198" s="163"/>
      <c r="H198" s="164"/>
      <c r="I198" s="163"/>
      <c r="J198" s="163"/>
      <c r="K198" s="163"/>
      <c r="L198" s="164"/>
      <c r="M198" s="153"/>
      <c r="N198" s="153"/>
      <c r="O198" s="153"/>
      <c r="P198" s="156"/>
      <c r="Q198" s="163"/>
      <c r="R198" s="163"/>
      <c r="S198" s="163"/>
      <c r="T198" s="149"/>
      <c r="U198" s="154"/>
      <c r="V198" s="154"/>
      <c r="W198" s="154"/>
      <c r="X198" s="19"/>
      <c r="Y198" s="154"/>
      <c r="Z198" s="154"/>
      <c r="AA198" s="154"/>
      <c r="AB198" s="19"/>
      <c r="AC198" s="19"/>
      <c r="AD198" s="19"/>
      <c r="AE198" s="19"/>
      <c r="AF198" s="19"/>
      <c r="AG198" s="154"/>
      <c r="AH198" s="154"/>
      <c r="AI198" s="155"/>
      <c r="AJ198" s="19"/>
      <c r="AK198" s="19"/>
      <c r="AL198" s="19"/>
      <c r="AM198" s="18"/>
      <c r="AN198" s="19"/>
      <c r="AO198" s="19"/>
      <c r="AP198" s="19"/>
      <c r="AQ198" s="18"/>
      <c r="AR198" s="19"/>
      <c r="AS198" s="19"/>
      <c r="AT198" s="19"/>
      <c r="AU198" s="18"/>
      <c r="AV198" s="19"/>
      <c r="AW198" s="19"/>
      <c r="AX198" s="19"/>
      <c r="AY198" s="18"/>
      <c r="AZ198" s="19"/>
      <c r="BA198" s="19"/>
      <c r="BB198" s="19"/>
      <c r="BC198" s="18"/>
      <c r="BD198" s="19"/>
      <c r="BE198" s="19"/>
      <c r="BF198" s="19"/>
      <c r="BG198" s="18"/>
    </row>
    <row r="199" spans="1:59" ht="16.2" thickBot="1" x14ac:dyDescent="0.35">
      <c r="A199" s="153"/>
      <c r="B199" s="153"/>
      <c r="C199" s="153"/>
      <c r="D199" s="164"/>
      <c r="E199" s="163"/>
      <c r="F199" s="163"/>
      <c r="G199" s="163"/>
      <c r="H199" s="164"/>
      <c r="I199" s="163"/>
      <c r="J199" s="163"/>
      <c r="K199" s="163"/>
      <c r="L199" s="164"/>
      <c r="M199" s="153"/>
      <c r="N199" s="153"/>
      <c r="O199" s="153"/>
      <c r="P199" s="156"/>
      <c r="Q199" s="163"/>
      <c r="R199" s="163"/>
      <c r="S199" s="163"/>
      <c r="T199" s="149"/>
      <c r="U199" s="154"/>
      <c r="V199" s="154"/>
      <c r="W199" s="154"/>
      <c r="X199" s="19"/>
      <c r="Y199" s="154"/>
      <c r="Z199" s="154"/>
      <c r="AA199" s="154"/>
      <c r="AB199" s="19"/>
      <c r="AC199" s="19"/>
      <c r="AD199" s="19"/>
      <c r="AE199" s="19"/>
      <c r="AF199" s="19"/>
      <c r="AG199" s="154"/>
      <c r="AH199" s="154"/>
      <c r="AI199" s="155"/>
      <c r="AJ199" s="19"/>
      <c r="AK199" s="19"/>
      <c r="AL199" s="19"/>
      <c r="AM199" s="18"/>
      <c r="AN199" s="19"/>
      <c r="AO199" s="19"/>
      <c r="AP199" s="19"/>
      <c r="AQ199" s="18"/>
      <c r="AR199" s="19"/>
      <c r="AS199" s="19"/>
      <c r="AT199" s="19"/>
      <c r="AU199" s="18"/>
      <c r="AV199" s="19"/>
      <c r="AW199" s="19"/>
      <c r="AX199" s="19"/>
      <c r="AY199" s="18"/>
      <c r="AZ199" s="19"/>
      <c r="BA199" s="19"/>
      <c r="BB199" s="19"/>
      <c r="BC199" s="18"/>
      <c r="BD199" s="19"/>
      <c r="BE199" s="19"/>
      <c r="BF199" s="19"/>
      <c r="BG199" s="18"/>
    </row>
    <row r="200" spans="1:59" ht="16.2" thickBot="1" x14ac:dyDescent="0.35">
      <c r="A200" s="153"/>
      <c r="B200" s="153"/>
      <c r="C200" s="153"/>
      <c r="D200" s="164"/>
      <c r="E200" s="163"/>
      <c r="F200" s="163"/>
      <c r="G200" s="163"/>
      <c r="H200" s="164"/>
      <c r="I200" s="163"/>
      <c r="J200" s="163"/>
      <c r="K200" s="163"/>
      <c r="L200" s="164"/>
      <c r="M200" s="153"/>
      <c r="N200" s="153"/>
      <c r="O200" s="153"/>
      <c r="P200" s="156"/>
      <c r="Q200" s="163"/>
      <c r="R200" s="163"/>
      <c r="S200" s="163"/>
      <c r="T200" s="149"/>
      <c r="U200" s="154"/>
      <c r="V200" s="154"/>
      <c r="W200" s="154"/>
      <c r="X200" s="19"/>
      <c r="Y200" s="154"/>
      <c r="Z200" s="154"/>
      <c r="AA200" s="154"/>
      <c r="AB200" s="19"/>
      <c r="AC200" s="19"/>
      <c r="AD200" s="19"/>
      <c r="AE200" s="19"/>
      <c r="AF200" s="19"/>
      <c r="AG200" s="154"/>
      <c r="AH200" s="154"/>
      <c r="AI200" s="155"/>
      <c r="AJ200" s="19"/>
      <c r="AK200" s="19"/>
      <c r="AL200" s="19"/>
      <c r="AM200" s="18"/>
      <c r="AN200" s="19"/>
      <c r="AO200" s="19"/>
      <c r="AP200" s="19"/>
      <c r="AQ200" s="18"/>
      <c r="AR200" s="19"/>
      <c r="AS200" s="19"/>
      <c r="AT200" s="19"/>
      <c r="AU200" s="18"/>
      <c r="AV200" s="19"/>
      <c r="AW200" s="19"/>
      <c r="AX200" s="19"/>
      <c r="AY200" s="18"/>
      <c r="AZ200" s="19"/>
      <c r="BA200" s="19"/>
      <c r="BB200" s="19"/>
      <c r="BC200" s="18"/>
      <c r="BD200" s="19"/>
      <c r="BE200" s="19"/>
      <c r="BF200" s="19"/>
      <c r="BG200" s="18"/>
    </row>
    <row r="201" spans="1:59" ht="16.2" thickBot="1" x14ac:dyDescent="0.35">
      <c r="A201" s="153"/>
      <c r="B201" s="153"/>
      <c r="C201" s="153"/>
      <c r="D201" s="164"/>
      <c r="E201" s="163"/>
      <c r="F201" s="163"/>
      <c r="G201" s="163"/>
      <c r="H201" s="164"/>
      <c r="I201" s="163"/>
      <c r="J201" s="163"/>
      <c r="K201" s="163"/>
      <c r="L201" s="164"/>
      <c r="M201" s="153"/>
      <c r="N201" s="153"/>
      <c r="O201" s="153"/>
      <c r="P201" s="156"/>
      <c r="Q201" s="163"/>
      <c r="R201" s="163"/>
      <c r="S201" s="163"/>
      <c r="T201" s="149"/>
      <c r="U201" s="154"/>
      <c r="V201" s="154"/>
      <c r="W201" s="154"/>
      <c r="X201" s="19"/>
      <c r="Y201" s="154"/>
      <c r="Z201" s="154"/>
      <c r="AA201" s="154"/>
      <c r="AB201" s="19"/>
      <c r="AC201" s="19"/>
      <c r="AD201" s="19"/>
      <c r="AE201" s="19"/>
      <c r="AF201" s="19"/>
      <c r="AG201" s="154"/>
      <c r="AH201" s="154"/>
      <c r="AI201" s="155"/>
      <c r="AJ201" s="19"/>
      <c r="AK201" s="19"/>
      <c r="AL201" s="19"/>
      <c r="AM201" s="18"/>
      <c r="AN201" s="19"/>
      <c r="AO201" s="19"/>
      <c r="AP201" s="19"/>
      <c r="AQ201" s="18"/>
      <c r="AR201" s="19"/>
      <c r="AS201" s="19"/>
      <c r="AT201" s="19"/>
      <c r="AU201" s="18"/>
      <c r="AV201" s="19"/>
      <c r="AW201" s="19"/>
      <c r="AX201" s="19"/>
      <c r="AY201" s="18"/>
      <c r="AZ201" s="19"/>
      <c r="BA201" s="19"/>
      <c r="BB201" s="19"/>
      <c r="BC201" s="18"/>
      <c r="BD201" s="19"/>
      <c r="BE201" s="19"/>
      <c r="BF201" s="19"/>
      <c r="BG201" s="18"/>
    </row>
    <row r="202" spans="1:59" ht="16.2" thickBot="1" x14ac:dyDescent="0.35">
      <c r="A202" s="153"/>
      <c r="B202" s="153"/>
      <c r="C202" s="153"/>
      <c r="D202" s="164"/>
      <c r="E202" s="163"/>
      <c r="F202" s="163"/>
      <c r="G202" s="163"/>
      <c r="H202" s="164"/>
      <c r="I202" s="163"/>
      <c r="J202" s="163"/>
      <c r="K202" s="163"/>
      <c r="L202" s="164"/>
      <c r="M202" s="153"/>
      <c r="N202" s="153"/>
      <c r="O202" s="153"/>
      <c r="P202" s="156"/>
      <c r="Q202" s="163"/>
      <c r="R202" s="163"/>
      <c r="S202" s="163"/>
      <c r="T202" s="149"/>
      <c r="U202" s="154"/>
      <c r="V202" s="154"/>
      <c r="W202" s="154"/>
      <c r="X202" s="19"/>
      <c r="Y202" s="154"/>
      <c r="Z202" s="154"/>
      <c r="AA202" s="154"/>
      <c r="AB202" s="19"/>
      <c r="AC202" s="19"/>
      <c r="AD202" s="19"/>
      <c r="AE202" s="19"/>
      <c r="AF202" s="19"/>
      <c r="AG202" s="154"/>
      <c r="AH202" s="154"/>
      <c r="AI202" s="155"/>
      <c r="AJ202" s="19"/>
      <c r="AK202" s="19"/>
      <c r="AL202" s="19"/>
      <c r="AM202" s="18"/>
      <c r="AN202" s="19"/>
      <c r="AO202" s="19"/>
      <c r="AP202" s="19"/>
      <c r="AQ202" s="18"/>
      <c r="AR202" s="19"/>
      <c r="AS202" s="19"/>
      <c r="AT202" s="19"/>
      <c r="AU202" s="18"/>
      <c r="AV202" s="19"/>
      <c r="AW202" s="19"/>
      <c r="AX202" s="19"/>
      <c r="AY202" s="18"/>
      <c r="AZ202" s="19"/>
      <c r="BA202" s="19"/>
      <c r="BB202" s="19"/>
      <c r="BC202" s="18"/>
      <c r="BD202" s="19"/>
      <c r="BE202" s="19"/>
      <c r="BF202" s="19"/>
      <c r="BG202" s="18"/>
    </row>
    <row r="203" spans="1:59" ht="16.2" thickBot="1" x14ac:dyDescent="0.35">
      <c r="A203" s="153"/>
      <c r="B203" s="153"/>
      <c r="C203" s="153"/>
      <c r="D203" s="164"/>
      <c r="E203" s="163"/>
      <c r="F203" s="163"/>
      <c r="G203" s="163"/>
      <c r="H203" s="164"/>
      <c r="I203" s="163"/>
      <c r="J203" s="163"/>
      <c r="K203" s="163"/>
      <c r="L203" s="164"/>
      <c r="M203" s="153"/>
      <c r="N203" s="153"/>
      <c r="O203" s="153"/>
      <c r="P203" s="156"/>
      <c r="Q203" s="163"/>
      <c r="R203" s="163"/>
      <c r="S203" s="163"/>
      <c r="T203" s="149"/>
      <c r="U203" s="154"/>
      <c r="V203" s="154"/>
      <c r="W203" s="154"/>
      <c r="X203" s="19"/>
      <c r="Y203" s="154"/>
      <c r="Z203" s="154"/>
      <c r="AA203" s="154"/>
      <c r="AB203" s="19"/>
      <c r="AC203" s="19"/>
      <c r="AD203" s="19"/>
      <c r="AE203" s="19"/>
      <c r="AF203" s="19"/>
      <c r="AG203" s="154"/>
      <c r="AH203" s="154"/>
      <c r="AI203" s="155"/>
      <c r="AJ203" s="19"/>
      <c r="AK203" s="19"/>
      <c r="AL203" s="19"/>
      <c r="AM203" s="18"/>
      <c r="AN203" s="19"/>
      <c r="AO203" s="19"/>
      <c r="AP203" s="19"/>
      <c r="AQ203" s="18"/>
      <c r="AR203" s="19"/>
      <c r="AS203" s="19"/>
      <c r="AT203" s="19"/>
      <c r="AU203" s="18"/>
      <c r="AV203" s="19"/>
      <c r="AW203" s="19"/>
      <c r="AX203" s="19"/>
      <c r="AY203" s="18"/>
      <c r="AZ203" s="19"/>
      <c r="BA203" s="19"/>
      <c r="BB203" s="19"/>
      <c r="BC203" s="18"/>
      <c r="BD203" s="19"/>
      <c r="BE203" s="19"/>
      <c r="BF203" s="19"/>
      <c r="BG203" s="18"/>
    </row>
    <row r="204" spans="1:59" ht="16.2" thickBot="1" x14ac:dyDescent="0.35">
      <c r="A204" s="153"/>
      <c r="B204" s="153"/>
      <c r="C204" s="153"/>
      <c r="D204" s="164"/>
      <c r="E204" s="163"/>
      <c r="F204" s="163"/>
      <c r="G204" s="163"/>
      <c r="H204" s="164"/>
      <c r="I204" s="163"/>
      <c r="J204" s="163"/>
      <c r="K204" s="163"/>
      <c r="L204" s="164"/>
      <c r="M204" s="153"/>
      <c r="N204" s="153"/>
      <c r="O204" s="153"/>
      <c r="P204" s="156"/>
      <c r="Q204" s="163"/>
      <c r="R204" s="163"/>
      <c r="S204" s="163"/>
      <c r="T204" s="149"/>
      <c r="U204" s="154"/>
      <c r="V204" s="154"/>
      <c r="W204" s="154"/>
      <c r="X204" s="19"/>
      <c r="Y204" s="154"/>
      <c r="Z204" s="154"/>
      <c r="AA204" s="154"/>
      <c r="AB204" s="19"/>
      <c r="AC204" s="19"/>
      <c r="AD204" s="19"/>
      <c r="AE204" s="19"/>
      <c r="AF204" s="19"/>
      <c r="AG204" s="154"/>
      <c r="AH204" s="154"/>
      <c r="AI204" s="155"/>
      <c r="AJ204" s="19"/>
      <c r="AK204" s="19"/>
      <c r="AL204" s="19"/>
      <c r="AM204" s="18"/>
      <c r="AN204" s="19"/>
      <c r="AO204" s="19"/>
      <c r="AP204" s="19"/>
      <c r="AQ204" s="18"/>
      <c r="AR204" s="19"/>
      <c r="AS204" s="19"/>
      <c r="AT204" s="19"/>
      <c r="AU204" s="18"/>
      <c r="AV204" s="19"/>
      <c r="AW204" s="19"/>
      <c r="AX204" s="19"/>
      <c r="AY204" s="18"/>
      <c r="AZ204" s="19"/>
      <c r="BA204" s="19"/>
      <c r="BB204" s="19"/>
      <c r="BC204" s="18"/>
      <c r="BD204" s="19"/>
      <c r="BE204" s="19"/>
      <c r="BF204" s="19"/>
      <c r="BG204" s="18"/>
    </row>
    <row r="205" spans="1:59" ht="16.2" thickBot="1" x14ac:dyDescent="0.35">
      <c r="A205" s="153"/>
      <c r="B205" s="153"/>
      <c r="C205" s="153"/>
      <c r="D205" s="164"/>
      <c r="E205" s="163"/>
      <c r="F205" s="163"/>
      <c r="G205" s="163"/>
      <c r="H205" s="164"/>
      <c r="I205" s="163"/>
      <c r="J205" s="163"/>
      <c r="K205" s="163"/>
      <c r="L205" s="164"/>
      <c r="M205" s="153"/>
      <c r="N205" s="153"/>
      <c r="O205" s="153"/>
      <c r="P205" s="156"/>
      <c r="Q205" s="163"/>
      <c r="R205" s="163"/>
      <c r="S205" s="163"/>
      <c r="T205" s="149"/>
      <c r="U205" s="154"/>
      <c r="V205" s="154"/>
      <c r="W205" s="154"/>
      <c r="X205" s="19"/>
      <c r="Y205" s="154"/>
      <c r="Z205" s="154"/>
      <c r="AA205" s="154"/>
      <c r="AB205" s="19"/>
      <c r="AC205" s="19"/>
      <c r="AD205" s="19"/>
      <c r="AE205" s="19"/>
      <c r="AF205" s="19"/>
      <c r="AG205" s="154"/>
      <c r="AH205" s="154"/>
      <c r="AI205" s="155"/>
      <c r="AJ205" s="19"/>
      <c r="AK205" s="19"/>
      <c r="AL205" s="19"/>
      <c r="AM205" s="18"/>
      <c r="AN205" s="19"/>
      <c r="AO205" s="19"/>
      <c r="AP205" s="19"/>
      <c r="AQ205" s="18"/>
      <c r="AR205" s="19"/>
      <c r="AS205" s="19"/>
      <c r="AT205" s="19"/>
      <c r="AU205" s="18"/>
      <c r="AV205" s="19"/>
      <c r="AW205" s="19"/>
      <c r="AX205" s="19"/>
      <c r="AY205" s="18"/>
      <c r="AZ205" s="19"/>
      <c r="BA205" s="19"/>
      <c r="BB205" s="19"/>
      <c r="BC205" s="18"/>
      <c r="BD205" s="19"/>
      <c r="BE205" s="19"/>
      <c r="BF205" s="19"/>
      <c r="BG205" s="18"/>
    </row>
    <row r="206" spans="1:59" ht="16.2" thickBot="1" x14ac:dyDescent="0.35">
      <c r="A206" s="153"/>
      <c r="B206" s="153"/>
      <c r="C206" s="153"/>
      <c r="D206" s="164"/>
      <c r="E206" s="163"/>
      <c r="F206" s="163"/>
      <c r="G206" s="163"/>
      <c r="H206" s="164"/>
      <c r="I206" s="163"/>
      <c r="J206" s="163"/>
      <c r="K206" s="163"/>
      <c r="L206" s="164"/>
      <c r="M206" s="153"/>
      <c r="N206" s="153"/>
      <c r="O206" s="153"/>
      <c r="P206" s="156"/>
      <c r="Q206" s="163"/>
      <c r="R206" s="163"/>
      <c r="S206" s="163"/>
      <c r="T206" s="149"/>
      <c r="U206" s="154"/>
      <c r="V206" s="154"/>
      <c r="W206" s="154"/>
      <c r="X206" s="19"/>
      <c r="Y206" s="154"/>
      <c r="Z206" s="154"/>
      <c r="AA206" s="154"/>
      <c r="AB206" s="19"/>
      <c r="AC206" s="19"/>
      <c r="AD206" s="19"/>
      <c r="AE206" s="19"/>
      <c r="AF206" s="19"/>
      <c r="AG206" s="154"/>
      <c r="AH206" s="154"/>
      <c r="AI206" s="155"/>
      <c r="AJ206" s="19"/>
      <c r="AK206" s="19"/>
      <c r="AL206" s="19"/>
      <c r="AM206" s="18"/>
      <c r="AN206" s="19"/>
      <c r="AO206" s="19"/>
      <c r="AP206" s="19"/>
      <c r="AQ206" s="18"/>
      <c r="AR206" s="19"/>
      <c r="AS206" s="19"/>
      <c r="AT206" s="19"/>
      <c r="AU206" s="18"/>
      <c r="AV206" s="19"/>
      <c r="AW206" s="19"/>
      <c r="AX206" s="19"/>
      <c r="AY206" s="18"/>
      <c r="AZ206" s="19"/>
      <c r="BA206" s="19"/>
      <c r="BB206" s="19"/>
      <c r="BC206" s="18"/>
      <c r="BD206" s="19"/>
      <c r="BE206" s="19"/>
      <c r="BF206" s="19"/>
      <c r="BG206" s="18"/>
    </row>
    <row r="207" spans="1:59" ht="16.2" thickBot="1" x14ac:dyDescent="0.35">
      <c r="A207" s="153"/>
      <c r="B207" s="153"/>
      <c r="C207" s="153"/>
      <c r="D207" s="164"/>
      <c r="E207" s="163"/>
      <c r="F207" s="163"/>
      <c r="G207" s="163"/>
      <c r="H207" s="164"/>
      <c r="I207" s="163"/>
      <c r="J207" s="163"/>
      <c r="K207" s="163"/>
      <c r="L207" s="164"/>
      <c r="M207" s="153"/>
      <c r="N207" s="153"/>
      <c r="O207" s="153"/>
      <c r="P207" s="156"/>
      <c r="Q207" s="163"/>
      <c r="R207" s="163"/>
      <c r="S207" s="163"/>
      <c r="T207" s="149"/>
      <c r="U207" s="154"/>
      <c r="V207" s="154"/>
      <c r="W207" s="154"/>
      <c r="X207" s="19"/>
      <c r="Y207" s="154"/>
      <c r="Z207" s="154"/>
      <c r="AA207" s="154"/>
      <c r="AB207" s="19"/>
      <c r="AC207" s="19"/>
      <c r="AD207" s="19"/>
      <c r="AE207" s="19"/>
      <c r="AF207" s="19"/>
      <c r="AG207" s="154"/>
      <c r="AH207" s="154"/>
      <c r="AI207" s="155"/>
      <c r="AJ207" s="19"/>
      <c r="AK207" s="19"/>
      <c r="AL207" s="19"/>
      <c r="AM207" s="18"/>
      <c r="AN207" s="19"/>
      <c r="AO207" s="19"/>
      <c r="AP207" s="19"/>
      <c r="AQ207" s="18"/>
      <c r="AR207" s="19"/>
      <c r="AS207" s="19"/>
      <c r="AT207" s="19"/>
      <c r="AU207" s="18"/>
      <c r="AV207" s="19"/>
      <c r="AW207" s="19"/>
      <c r="AX207" s="19"/>
      <c r="AY207" s="18"/>
      <c r="AZ207" s="19"/>
      <c r="BA207" s="19"/>
      <c r="BB207" s="19"/>
      <c r="BC207" s="18"/>
      <c r="BD207" s="19"/>
      <c r="BE207" s="19"/>
      <c r="BF207" s="19"/>
      <c r="BG207" s="18"/>
    </row>
    <row r="208" spans="1:59" ht="16.2" thickBot="1" x14ac:dyDescent="0.35">
      <c r="A208" s="153"/>
      <c r="B208" s="153"/>
      <c r="C208" s="153"/>
      <c r="D208" s="164"/>
      <c r="E208" s="163"/>
      <c r="F208" s="163"/>
      <c r="G208" s="163"/>
      <c r="H208" s="164"/>
      <c r="I208" s="163"/>
      <c r="J208" s="163"/>
      <c r="K208" s="163"/>
      <c r="L208" s="164"/>
      <c r="M208" s="153"/>
      <c r="N208" s="153"/>
      <c r="O208" s="153"/>
      <c r="P208" s="156"/>
      <c r="Q208" s="163"/>
      <c r="R208" s="163"/>
      <c r="S208" s="163"/>
      <c r="T208" s="149"/>
      <c r="U208" s="154"/>
      <c r="V208" s="154"/>
      <c r="W208" s="154"/>
      <c r="X208" s="19"/>
      <c r="Y208" s="154"/>
      <c r="Z208" s="154"/>
      <c r="AA208" s="154"/>
      <c r="AB208" s="19"/>
      <c r="AC208" s="19"/>
      <c r="AD208" s="19"/>
      <c r="AE208" s="19"/>
      <c r="AF208" s="19"/>
      <c r="AG208" s="154"/>
      <c r="AH208" s="154"/>
      <c r="AI208" s="155"/>
      <c r="AJ208" s="19"/>
      <c r="AK208" s="19"/>
      <c r="AL208" s="19"/>
      <c r="AM208" s="18"/>
      <c r="AN208" s="19"/>
      <c r="AO208" s="19"/>
      <c r="AP208" s="19"/>
      <c r="AQ208" s="18"/>
      <c r="AR208" s="19"/>
      <c r="AS208" s="19"/>
      <c r="AT208" s="19"/>
      <c r="AU208" s="18"/>
      <c r="AV208" s="19"/>
      <c r="AW208" s="19"/>
      <c r="AX208" s="19"/>
      <c r="AY208" s="18"/>
      <c r="AZ208" s="19"/>
      <c r="BA208" s="19"/>
      <c r="BB208" s="19"/>
      <c r="BC208" s="18"/>
      <c r="BD208" s="19"/>
      <c r="BE208" s="19"/>
      <c r="BF208" s="19"/>
      <c r="BG208" s="18"/>
    </row>
    <row r="209" spans="1:59" ht="16.2" thickBot="1" x14ac:dyDescent="0.35">
      <c r="A209" s="153"/>
      <c r="B209" s="153"/>
      <c r="C209" s="153"/>
      <c r="D209" s="164"/>
      <c r="E209" s="163"/>
      <c r="F209" s="163"/>
      <c r="G209" s="163"/>
      <c r="H209" s="164"/>
      <c r="I209" s="163"/>
      <c r="J209" s="163"/>
      <c r="K209" s="163"/>
      <c r="L209" s="164"/>
      <c r="M209" s="153"/>
      <c r="N209" s="153"/>
      <c r="O209" s="153"/>
      <c r="P209" s="156"/>
      <c r="Q209" s="163"/>
      <c r="R209" s="163"/>
      <c r="S209" s="163"/>
      <c r="T209" s="149"/>
      <c r="U209" s="154"/>
      <c r="V209" s="154"/>
      <c r="W209" s="154"/>
      <c r="X209" s="19"/>
      <c r="Y209" s="154"/>
      <c r="Z209" s="154"/>
      <c r="AA209" s="154"/>
      <c r="AB209" s="19"/>
      <c r="AC209" s="19"/>
      <c r="AD209" s="19"/>
      <c r="AE209" s="19"/>
      <c r="AF209" s="19"/>
      <c r="AG209" s="154"/>
      <c r="AH209" s="154"/>
      <c r="AI209" s="155"/>
      <c r="AJ209" s="19"/>
      <c r="AK209" s="19"/>
      <c r="AL209" s="19"/>
      <c r="AM209" s="18"/>
      <c r="AN209" s="19"/>
      <c r="AO209" s="19"/>
      <c r="AP209" s="19"/>
      <c r="AQ209" s="18"/>
      <c r="AR209" s="19"/>
      <c r="AS209" s="19"/>
      <c r="AT209" s="19"/>
      <c r="AU209" s="18"/>
      <c r="AV209" s="19"/>
      <c r="AW209" s="19"/>
      <c r="AX209" s="19"/>
      <c r="AY209" s="18"/>
      <c r="AZ209" s="19"/>
      <c r="BA209" s="19"/>
      <c r="BB209" s="19"/>
      <c r="BC209" s="18"/>
      <c r="BD209" s="19"/>
      <c r="BE209" s="19"/>
      <c r="BF209" s="19"/>
      <c r="BG209" s="18"/>
    </row>
    <row r="210" spans="1:59" ht="16.2" thickBot="1" x14ac:dyDescent="0.35">
      <c r="A210" s="153"/>
      <c r="B210" s="153"/>
      <c r="C210" s="153"/>
      <c r="D210" s="164"/>
      <c r="E210" s="163"/>
      <c r="F210" s="163"/>
      <c r="G210" s="163"/>
      <c r="H210" s="164"/>
      <c r="I210" s="163"/>
      <c r="J210" s="163"/>
      <c r="K210" s="163"/>
      <c r="L210" s="164"/>
      <c r="M210" s="153"/>
      <c r="N210" s="153"/>
      <c r="O210" s="153"/>
      <c r="P210" s="156"/>
      <c r="Q210" s="163"/>
      <c r="R210" s="163"/>
      <c r="S210" s="163"/>
      <c r="T210" s="149"/>
      <c r="U210" s="154"/>
      <c r="V210" s="154"/>
      <c r="W210" s="154"/>
      <c r="X210" s="19"/>
      <c r="Y210" s="154"/>
      <c r="Z210" s="154"/>
      <c r="AA210" s="154"/>
      <c r="AB210" s="19"/>
      <c r="AC210" s="19"/>
      <c r="AD210" s="19"/>
      <c r="AE210" s="19"/>
      <c r="AF210" s="19"/>
      <c r="AG210" s="154"/>
      <c r="AH210" s="154"/>
      <c r="AI210" s="155"/>
      <c r="AJ210" s="19"/>
      <c r="AK210" s="19"/>
      <c r="AL210" s="19"/>
      <c r="AM210" s="18"/>
      <c r="AN210" s="19"/>
      <c r="AO210" s="19"/>
      <c r="AP210" s="19"/>
      <c r="AQ210" s="18"/>
      <c r="AR210" s="19"/>
      <c r="AS210" s="19"/>
      <c r="AT210" s="19"/>
      <c r="AU210" s="18"/>
      <c r="AV210" s="19"/>
      <c r="AW210" s="19"/>
      <c r="AX210" s="19"/>
      <c r="AY210" s="18"/>
      <c r="AZ210" s="19"/>
      <c r="BA210" s="19"/>
      <c r="BB210" s="19"/>
      <c r="BC210" s="18"/>
      <c r="BD210" s="19"/>
      <c r="BE210" s="19"/>
      <c r="BF210" s="19"/>
      <c r="BG210" s="18"/>
    </row>
    <row r="211" spans="1:59" ht="16.2" thickBot="1" x14ac:dyDescent="0.35">
      <c r="A211" s="153"/>
      <c r="B211" s="153"/>
      <c r="C211" s="153"/>
      <c r="D211" s="164"/>
      <c r="E211" s="163"/>
      <c r="F211" s="163"/>
      <c r="G211" s="163"/>
      <c r="H211" s="164"/>
      <c r="I211" s="163"/>
      <c r="J211" s="163"/>
      <c r="K211" s="163"/>
      <c r="L211" s="164"/>
      <c r="M211" s="153"/>
      <c r="N211" s="153"/>
      <c r="O211" s="153"/>
      <c r="P211" s="156"/>
      <c r="Q211" s="163"/>
      <c r="R211" s="163"/>
      <c r="S211" s="163"/>
      <c r="T211" s="149"/>
      <c r="U211" s="154"/>
      <c r="V211" s="154"/>
      <c r="W211" s="154"/>
      <c r="X211" s="19"/>
      <c r="Y211" s="154"/>
      <c r="Z211" s="154"/>
      <c r="AA211" s="154"/>
      <c r="AB211" s="19"/>
      <c r="AC211" s="19"/>
      <c r="AD211" s="19"/>
      <c r="AE211" s="19"/>
      <c r="AF211" s="19"/>
      <c r="AG211" s="154"/>
      <c r="AH211" s="154"/>
      <c r="AI211" s="155"/>
      <c r="AJ211" s="19"/>
      <c r="AK211" s="19"/>
      <c r="AL211" s="19"/>
      <c r="AM211" s="18"/>
      <c r="AN211" s="19"/>
      <c r="AO211" s="19"/>
      <c r="AP211" s="19"/>
      <c r="AQ211" s="18"/>
      <c r="AR211" s="19"/>
      <c r="AS211" s="19"/>
      <c r="AT211" s="19"/>
      <c r="AU211" s="18"/>
      <c r="AV211" s="19"/>
      <c r="AW211" s="19"/>
      <c r="AX211" s="19"/>
      <c r="AY211" s="18"/>
      <c r="AZ211" s="19"/>
      <c r="BA211" s="19"/>
      <c r="BB211" s="19"/>
      <c r="BC211" s="18"/>
      <c r="BD211" s="19"/>
      <c r="BE211" s="19"/>
      <c r="BF211" s="19"/>
      <c r="BG211" s="18"/>
    </row>
    <row r="212" spans="1:59" ht="16.2" thickBot="1" x14ac:dyDescent="0.35">
      <c r="A212" s="153"/>
      <c r="B212" s="153"/>
      <c r="C212" s="153"/>
      <c r="D212" s="164"/>
      <c r="E212" s="163"/>
      <c r="F212" s="163"/>
      <c r="G212" s="163"/>
      <c r="H212" s="164"/>
      <c r="I212" s="163"/>
      <c r="J212" s="163"/>
      <c r="K212" s="163"/>
      <c r="L212" s="164"/>
      <c r="M212" s="153"/>
      <c r="N212" s="153"/>
      <c r="O212" s="153"/>
      <c r="P212" s="156"/>
      <c r="Q212" s="163"/>
      <c r="R212" s="163"/>
      <c r="S212" s="163"/>
      <c r="T212" s="149"/>
      <c r="U212" s="154"/>
      <c r="V212" s="154"/>
      <c r="W212" s="154"/>
      <c r="X212" s="19"/>
      <c r="Y212" s="154"/>
      <c r="Z212" s="154"/>
      <c r="AA212" s="154"/>
      <c r="AB212" s="19"/>
      <c r="AC212" s="19"/>
      <c r="AD212" s="19"/>
      <c r="AE212" s="19"/>
      <c r="AF212" s="19"/>
      <c r="AG212" s="154"/>
      <c r="AH212" s="154"/>
      <c r="AI212" s="155"/>
      <c r="AJ212" s="19"/>
      <c r="AK212" s="19"/>
      <c r="AL212" s="19"/>
      <c r="AM212" s="18"/>
      <c r="AN212" s="19"/>
      <c r="AO212" s="19"/>
      <c r="AP212" s="19"/>
      <c r="AQ212" s="18"/>
      <c r="AR212" s="19"/>
      <c r="AS212" s="19"/>
      <c r="AT212" s="19"/>
      <c r="AU212" s="18"/>
      <c r="AV212" s="19"/>
      <c r="AW212" s="19"/>
      <c r="AX212" s="19"/>
      <c r="AY212" s="18"/>
      <c r="AZ212" s="19"/>
      <c r="BA212" s="19"/>
      <c r="BB212" s="19"/>
      <c r="BC212" s="18"/>
      <c r="BD212" s="19"/>
      <c r="BE212" s="19"/>
      <c r="BF212" s="19"/>
      <c r="BG212" s="18"/>
    </row>
    <row r="213" spans="1:59" ht="16.2" thickBot="1" x14ac:dyDescent="0.35">
      <c r="A213" s="153"/>
      <c r="B213" s="153"/>
      <c r="C213" s="153"/>
      <c r="D213" s="164"/>
      <c r="E213" s="163"/>
      <c r="F213" s="163"/>
      <c r="G213" s="163"/>
      <c r="H213" s="164"/>
      <c r="I213" s="163"/>
      <c r="J213" s="163"/>
      <c r="K213" s="163"/>
      <c r="L213" s="164"/>
      <c r="M213" s="153"/>
      <c r="N213" s="153"/>
      <c r="O213" s="153"/>
      <c r="P213" s="156"/>
      <c r="Q213" s="163"/>
      <c r="R213" s="163"/>
      <c r="S213" s="163"/>
      <c r="T213" s="149"/>
      <c r="U213" s="154"/>
      <c r="V213" s="154"/>
      <c r="W213" s="154"/>
      <c r="X213" s="19"/>
      <c r="Y213" s="154"/>
      <c r="Z213" s="154"/>
      <c r="AA213" s="154"/>
      <c r="AB213" s="19"/>
      <c r="AC213" s="19"/>
      <c r="AD213" s="19"/>
      <c r="AE213" s="19"/>
      <c r="AF213" s="19"/>
      <c r="AG213" s="154"/>
      <c r="AH213" s="154"/>
      <c r="AI213" s="155"/>
      <c r="AJ213" s="19"/>
      <c r="AK213" s="19"/>
      <c r="AL213" s="19"/>
      <c r="AM213" s="18"/>
      <c r="AN213" s="19"/>
      <c r="AO213" s="19"/>
      <c r="AP213" s="19"/>
      <c r="AQ213" s="18"/>
      <c r="AR213" s="19"/>
      <c r="AS213" s="19"/>
      <c r="AT213" s="19"/>
      <c r="AU213" s="18"/>
      <c r="AV213" s="19"/>
      <c r="AW213" s="19"/>
      <c r="AX213" s="19"/>
      <c r="AY213" s="18"/>
      <c r="AZ213" s="19"/>
      <c r="BA213" s="19"/>
      <c r="BB213" s="19"/>
      <c r="BC213" s="18"/>
      <c r="BD213" s="19"/>
      <c r="BE213" s="19"/>
      <c r="BF213" s="19"/>
      <c r="BG213" s="18"/>
    </row>
    <row r="214" spans="1:59" ht="16.2" thickBot="1" x14ac:dyDescent="0.35">
      <c r="A214" s="153"/>
      <c r="B214" s="153"/>
      <c r="C214" s="153"/>
      <c r="D214" s="164"/>
      <c r="E214" s="163"/>
      <c r="F214" s="163"/>
      <c r="G214" s="163"/>
      <c r="H214" s="164"/>
      <c r="I214" s="163"/>
      <c r="J214" s="163"/>
      <c r="K214" s="163"/>
      <c r="L214" s="164"/>
      <c r="M214" s="153"/>
      <c r="N214" s="153"/>
      <c r="O214" s="153"/>
      <c r="P214" s="156"/>
      <c r="Q214" s="163"/>
      <c r="R214" s="163"/>
      <c r="S214" s="163"/>
      <c r="T214" s="149"/>
      <c r="U214" s="154"/>
      <c r="V214" s="154"/>
      <c r="W214" s="154"/>
      <c r="X214" s="19"/>
      <c r="Y214" s="154"/>
      <c r="Z214" s="154"/>
      <c r="AA214" s="154"/>
      <c r="AB214" s="19"/>
      <c r="AC214" s="19"/>
      <c r="AD214" s="19"/>
      <c r="AE214" s="19"/>
      <c r="AF214" s="19"/>
      <c r="AG214" s="154"/>
      <c r="AH214" s="154"/>
      <c r="AI214" s="155"/>
      <c r="AJ214" s="19"/>
      <c r="AK214" s="19"/>
      <c r="AL214" s="19"/>
      <c r="AM214" s="18"/>
      <c r="AN214" s="19"/>
      <c r="AO214" s="19"/>
      <c r="AP214" s="19"/>
      <c r="AQ214" s="18"/>
      <c r="AR214" s="19"/>
      <c r="AS214" s="19"/>
      <c r="AT214" s="19"/>
      <c r="AU214" s="18"/>
      <c r="AV214" s="19"/>
      <c r="AW214" s="19"/>
      <c r="AX214" s="19"/>
      <c r="AY214" s="18"/>
      <c r="AZ214" s="19"/>
      <c r="BA214" s="19"/>
      <c r="BB214" s="19"/>
      <c r="BC214" s="18"/>
      <c r="BD214" s="19"/>
      <c r="BE214" s="19"/>
      <c r="BF214" s="19"/>
      <c r="BG214" s="18"/>
    </row>
    <row r="215" spans="1:59" ht="16.2" thickBot="1" x14ac:dyDescent="0.35">
      <c r="A215" s="153"/>
      <c r="B215" s="153"/>
      <c r="C215" s="153"/>
      <c r="D215" s="164"/>
      <c r="E215" s="163"/>
      <c r="F215" s="163"/>
      <c r="G215" s="163"/>
      <c r="H215" s="164"/>
      <c r="I215" s="163"/>
      <c r="J215" s="163"/>
      <c r="K215" s="163"/>
      <c r="L215" s="164"/>
      <c r="M215" s="153"/>
      <c r="N215" s="153"/>
      <c r="O215" s="153"/>
      <c r="P215" s="156"/>
      <c r="Q215" s="163"/>
      <c r="R215" s="163"/>
      <c r="S215" s="163"/>
      <c r="T215" s="149"/>
      <c r="U215" s="154"/>
      <c r="V215" s="154"/>
      <c r="W215" s="154"/>
      <c r="X215" s="19"/>
      <c r="Y215" s="154"/>
      <c r="Z215" s="154"/>
      <c r="AA215" s="154"/>
      <c r="AB215" s="19"/>
      <c r="AC215" s="19"/>
      <c r="AD215" s="19"/>
      <c r="AE215" s="19"/>
      <c r="AF215" s="19"/>
      <c r="AG215" s="154"/>
      <c r="AH215" s="154"/>
      <c r="AI215" s="155"/>
      <c r="AJ215" s="19"/>
      <c r="AK215" s="19"/>
      <c r="AL215" s="19"/>
      <c r="AM215" s="18"/>
      <c r="AN215" s="19"/>
      <c r="AO215" s="19"/>
      <c r="AP215" s="19"/>
      <c r="AQ215" s="18"/>
      <c r="AR215" s="19"/>
      <c r="AS215" s="19"/>
      <c r="AT215" s="19"/>
      <c r="AU215" s="18"/>
      <c r="AV215" s="19"/>
      <c r="AW215" s="19"/>
      <c r="AX215" s="19"/>
      <c r="AY215" s="18"/>
      <c r="AZ215" s="19"/>
      <c r="BA215" s="19"/>
      <c r="BB215" s="19"/>
      <c r="BC215" s="18"/>
      <c r="BD215" s="19"/>
      <c r="BE215" s="19"/>
      <c r="BF215" s="19"/>
      <c r="BG215" s="18"/>
    </row>
    <row r="216" spans="1:59" ht="16.2" thickBot="1" x14ac:dyDescent="0.35">
      <c r="A216" s="153"/>
      <c r="B216" s="153"/>
      <c r="C216" s="153"/>
      <c r="D216" s="164"/>
      <c r="E216" s="163"/>
      <c r="F216" s="163"/>
      <c r="G216" s="163"/>
      <c r="H216" s="164"/>
      <c r="I216" s="163"/>
      <c r="J216" s="163"/>
      <c r="K216" s="163"/>
      <c r="L216" s="164"/>
      <c r="M216" s="153"/>
      <c r="N216" s="153"/>
      <c r="O216" s="153"/>
      <c r="P216" s="156"/>
      <c r="Q216" s="163"/>
      <c r="R216" s="163"/>
      <c r="S216" s="163"/>
      <c r="T216" s="149"/>
      <c r="U216" s="154"/>
      <c r="V216" s="154"/>
      <c r="W216" s="154"/>
      <c r="X216" s="19"/>
      <c r="Y216" s="154"/>
      <c r="Z216" s="154"/>
      <c r="AA216" s="154"/>
      <c r="AB216" s="19"/>
      <c r="AC216" s="19"/>
      <c r="AD216" s="19"/>
      <c r="AE216" s="19"/>
      <c r="AF216" s="19"/>
      <c r="AG216" s="154"/>
      <c r="AH216" s="154"/>
      <c r="AI216" s="155"/>
      <c r="AJ216" s="19"/>
      <c r="AK216" s="19"/>
      <c r="AL216" s="19"/>
      <c r="AM216" s="18"/>
      <c r="AN216" s="19"/>
      <c r="AO216" s="19"/>
      <c r="AP216" s="19"/>
      <c r="AQ216" s="18"/>
      <c r="AR216" s="19"/>
      <c r="AS216" s="19"/>
      <c r="AT216" s="19"/>
      <c r="AU216" s="18"/>
      <c r="AV216" s="19"/>
      <c r="AW216" s="19"/>
      <c r="AX216" s="19"/>
      <c r="AY216" s="18"/>
      <c r="AZ216" s="19"/>
      <c r="BA216" s="19"/>
      <c r="BB216" s="19"/>
      <c r="BC216" s="18"/>
      <c r="BD216" s="19"/>
      <c r="BE216" s="19"/>
      <c r="BF216" s="19"/>
      <c r="BG216" s="18"/>
    </row>
    <row r="217" spans="1:59" ht="16.2" thickBot="1" x14ac:dyDescent="0.35">
      <c r="A217" s="153"/>
      <c r="B217" s="153"/>
      <c r="C217" s="153"/>
      <c r="D217" s="164"/>
      <c r="E217" s="163"/>
      <c r="F217" s="163"/>
      <c r="G217" s="163"/>
      <c r="H217" s="164"/>
      <c r="I217" s="163"/>
      <c r="J217" s="163"/>
      <c r="K217" s="163"/>
      <c r="L217" s="164"/>
      <c r="M217" s="153"/>
      <c r="N217" s="153"/>
      <c r="O217" s="153"/>
      <c r="P217" s="156"/>
      <c r="Q217" s="163"/>
      <c r="R217" s="163"/>
      <c r="S217" s="163"/>
      <c r="T217" s="149"/>
      <c r="U217" s="154"/>
      <c r="V217" s="154"/>
      <c r="W217" s="154"/>
      <c r="X217" s="19"/>
      <c r="Y217" s="154"/>
      <c r="Z217" s="154"/>
      <c r="AA217" s="154"/>
      <c r="AB217" s="19"/>
      <c r="AC217" s="19"/>
      <c r="AD217" s="19"/>
      <c r="AE217" s="19"/>
      <c r="AF217" s="19"/>
      <c r="AG217" s="154"/>
      <c r="AH217" s="154"/>
      <c r="AI217" s="155"/>
      <c r="AJ217" s="19"/>
      <c r="AK217" s="19"/>
      <c r="AL217" s="19"/>
      <c r="AM217" s="18"/>
      <c r="AN217" s="19"/>
      <c r="AO217" s="19"/>
      <c r="AP217" s="19"/>
      <c r="AQ217" s="18"/>
      <c r="AR217" s="19"/>
      <c r="AS217" s="19"/>
      <c r="AT217" s="19"/>
      <c r="AU217" s="18"/>
      <c r="AV217" s="19"/>
      <c r="AW217" s="19"/>
      <c r="AX217" s="19"/>
      <c r="AY217" s="18"/>
      <c r="AZ217" s="19"/>
      <c r="BA217" s="19"/>
      <c r="BB217" s="19"/>
      <c r="BC217" s="18"/>
      <c r="BD217" s="19"/>
      <c r="BE217" s="19"/>
      <c r="BF217" s="19"/>
      <c r="BG217" s="18"/>
    </row>
    <row r="218" spans="1:59" ht="16.2" thickBot="1" x14ac:dyDescent="0.35">
      <c r="A218" s="153"/>
      <c r="B218" s="153"/>
      <c r="C218" s="153"/>
      <c r="D218" s="164"/>
      <c r="E218" s="163"/>
      <c r="F218" s="163"/>
      <c r="G218" s="163"/>
      <c r="H218" s="164"/>
      <c r="I218" s="163"/>
      <c r="J218" s="163"/>
      <c r="K218" s="163"/>
      <c r="L218" s="164"/>
      <c r="M218" s="153"/>
      <c r="N218" s="153"/>
      <c r="O218" s="153"/>
      <c r="P218" s="156"/>
      <c r="Q218" s="163"/>
      <c r="R218" s="163"/>
      <c r="S218" s="163"/>
      <c r="T218" s="149"/>
      <c r="U218" s="154"/>
      <c r="V218" s="154"/>
      <c r="W218" s="154"/>
      <c r="X218" s="19"/>
      <c r="Y218" s="154"/>
      <c r="Z218" s="154"/>
      <c r="AA218" s="154"/>
      <c r="AB218" s="19"/>
      <c r="AC218" s="19"/>
      <c r="AD218" s="19"/>
      <c r="AE218" s="19"/>
      <c r="AF218" s="19"/>
      <c r="AG218" s="154"/>
      <c r="AH218" s="154"/>
      <c r="AI218" s="155"/>
      <c r="AJ218" s="19"/>
      <c r="AK218" s="19"/>
      <c r="AL218" s="19"/>
      <c r="AM218" s="18"/>
      <c r="AN218" s="19"/>
      <c r="AO218" s="19"/>
      <c r="AP218" s="19"/>
      <c r="AQ218" s="18"/>
      <c r="AR218" s="19"/>
      <c r="AS218" s="19"/>
      <c r="AT218" s="19"/>
      <c r="AU218" s="18"/>
      <c r="AV218" s="19"/>
      <c r="AW218" s="19"/>
      <c r="AX218" s="19"/>
      <c r="AY218" s="18"/>
      <c r="AZ218" s="19"/>
      <c r="BA218" s="19"/>
      <c r="BB218" s="19"/>
      <c r="BC218" s="18"/>
      <c r="BD218" s="19"/>
      <c r="BE218" s="19"/>
      <c r="BF218" s="19"/>
      <c r="BG218" s="18"/>
    </row>
    <row r="219" spans="1:59" ht="16.2" thickBot="1" x14ac:dyDescent="0.35">
      <c r="A219" s="153"/>
      <c r="B219" s="153"/>
      <c r="C219" s="153"/>
      <c r="D219" s="164"/>
      <c r="E219" s="163"/>
      <c r="F219" s="163"/>
      <c r="G219" s="163"/>
      <c r="H219" s="164"/>
      <c r="I219" s="163"/>
      <c r="J219" s="163"/>
      <c r="K219" s="163"/>
      <c r="L219" s="164"/>
      <c r="M219" s="153"/>
      <c r="N219" s="153"/>
      <c r="O219" s="153"/>
      <c r="P219" s="156"/>
      <c r="Q219" s="163"/>
      <c r="R219" s="163"/>
      <c r="S219" s="163"/>
      <c r="T219" s="149"/>
      <c r="U219" s="154"/>
      <c r="V219" s="154"/>
      <c r="W219" s="154"/>
      <c r="X219" s="19"/>
      <c r="Y219" s="154"/>
      <c r="Z219" s="154"/>
      <c r="AA219" s="154"/>
      <c r="AB219" s="19"/>
      <c r="AC219" s="19"/>
      <c r="AD219" s="19"/>
      <c r="AE219" s="19"/>
      <c r="AF219" s="19"/>
      <c r="AG219" s="154"/>
      <c r="AH219" s="154"/>
      <c r="AI219" s="155"/>
      <c r="AJ219" s="19"/>
      <c r="AK219" s="19"/>
      <c r="AL219" s="19"/>
      <c r="AM219" s="18"/>
      <c r="AN219" s="19"/>
      <c r="AO219" s="19"/>
      <c r="AP219" s="19"/>
      <c r="AQ219" s="18"/>
      <c r="AR219" s="19"/>
      <c r="AS219" s="19"/>
      <c r="AT219" s="19"/>
      <c r="AU219" s="18"/>
      <c r="AV219" s="19"/>
      <c r="AW219" s="19"/>
      <c r="AX219" s="19"/>
      <c r="AY219" s="18"/>
      <c r="AZ219" s="19"/>
      <c r="BA219" s="19"/>
      <c r="BB219" s="19"/>
      <c r="BC219" s="18"/>
      <c r="BD219" s="19"/>
      <c r="BE219" s="19"/>
      <c r="BF219" s="19"/>
      <c r="BG219" s="18"/>
    </row>
    <row r="220" spans="1:59" ht="16.2" thickBot="1" x14ac:dyDescent="0.35">
      <c r="A220" s="153"/>
      <c r="B220" s="153"/>
      <c r="C220" s="153"/>
      <c r="D220" s="164"/>
      <c r="E220" s="163"/>
      <c r="F220" s="163"/>
      <c r="G220" s="163"/>
      <c r="H220" s="164"/>
      <c r="I220" s="163"/>
      <c r="J220" s="163"/>
      <c r="K220" s="163"/>
      <c r="L220" s="164"/>
      <c r="M220" s="153"/>
      <c r="N220" s="153"/>
      <c r="O220" s="153"/>
      <c r="P220" s="156"/>
      <c r="Q220" s="163"/>
      <c r="R220" s="163"/>
      <c r="S220" s="163"/>
      <c r="T220" s="149"/>
      <c r="U220" s="154"/>
      <c r="V220" s="154"/>
      <c r="W220" s="154"/>
      <c r="X220" s="19"/>
      <c r="Y220" s="154"/>
      <c r="Z220" s="154"/>
      <c r="AA220" s="154"/>
      <c r="AB220" s="19"/>
      <c r="AC220" s="19"/>
      <c r="AD220" s="19"/>
      <c r="AE220" s="19"/>
      <c r="AF220" s="19"/>
      <c r="AG220" s="154"/>
      <c r="AH220" s="154"/>
      <c r="AI220" s="155"/>
      <c r="AJ220" s="19"/>
      <c r="AK220" s="19"/>
      <c r="AL220" s="19"/>
      <c r="AM220" s="18"/>
      <c r="AN220" s="19"/>
      <c r="AO220" s="19"/>
      <c r="AP220" s="19"/>
      <c r="AQ220" s="18"/>
      <c r="AR220" s="19"/>
      <c r="AS220" s="19"/>
      <c r="AT220" s="19"/>
      <c r="AU220" s="18"/>
      <c r="AV220" s="19"/>
      <c r="AW220" s="19"/>
      <c r="AX220" s="19"/>
      <c r="AY220" s="18"/>
      <c r="AZ220" s="19"/>
      <c r="BA220" s="19"/>
      <c r="BB220" s="19"/>
      <c r="BC220" s="18"/>
      <c r="BD220" s="19"/>
      <c r="BE220" s="19"/>
      <c r="BF220" s="19"/>
      <c r="BG220" s="18"/>
    </row>
    <row r="221" spans="1:59" ht="16.2" thickBot="1" x14ac:dyDescent="0.35">
      <c r="A221" s="153"/>
      <c r="B221" s="153"/>
      <c r="C221" s="153"/>
      <c r="D221" s="164"/>
      <c r="E221" s="163"/>
      <c r="F221" s="163"/>
      <c r="G221" s="163"/>
      <c r="H221" s="164"/>
      <c r="I221" s="163"/>
      <c r="J221" s="163"/>
      <c r="K221" s="163"/>
      <c r="L221" s="164"/>
      <c r="M221" s="153"/>
      <c r="N221" s="153"/>
      <c r="O221" s="153"/>
      <c r="P221" s="156"/>
      <c r="Q221" s="163"/>
      <c r="R221" s="163"/>
      <c r="S221" s="163"/>
      <c r="T221" s="149"/>
      <c r="U221" s="154"/>
      <c r="V221" s="154"/>
      <c r="W221" s="154"/>
      <c r="X221" s="19"/>
      <c r="Y221" s="154"/>
      <c r="Z221" s="154"/>
      <c r="AA221" s="154"/>
      <c r="AB221" s="19"/>
      <c r="AC221" s="19"/>
      <c r="AD221" s="19"/>
      <c r="AE221" s="19"/>
      <c r="AF221" s="19"/>
      <c r="AG221" s="154"/>
      <c r="AH221" s="154"/>
      <c r="AI221" s="155"/>
      <c r="AJ221" s="19"/>
      <c r="AK221" s="19"/>
      <c r="AL221" s="19"/>
      <c r="AM221" s="18"/>
      <c r="AN221" s="19"/>
      <c r="AO221" s="19"/>
      <c r="AP221" s="19"/>
      <c r="AQ221" s="18"/>
      <c r="AR221" s="19"/>
      <c r="AS221" s="19"/>
      <c r="AT221" s="19"/>
      <c r="AU221" s="18"/>
      <c r="AV221" s="19"/>
      <c r="AW221" s="19"/>
      <c r="AX221" s="19"/>
      <c r="AY221" s="18"/>
      <c r="AZ221" s="19"/>
      <c r="BA221" s="19"/>
      <c r="BB221" s="19"/>
      <c r="BC221" s="18"/>
      <c r="BD221" s="19"/>
      <c r="BE221" s="19"/>
      <c r="BF221" s="19"/>
      <c r="BG221" s="18"/>
    </row>
    <row r="222" spans="1:59" ht="16.2" thickBot="1" x14ac:dyDescent="0.35">
      <c r="A222" s="153"/>
      <c r="B222" s="153"/>
      <c r="C222" s="153"/>
      <c r="D222" s="164"/>
      <c r="E222" s="163"/>
      <c r="F222" s="163"/>
      <c r="G222" s="163"/>
      <c r="H222" s="164"/>
      <c r="I222" s="163"/>
      <c r="J222" s="163"/>
      <c r="K222" s="163"/>
      <c r="L222" s="164"/>
      <c r="M222" s="153"/>
      <c r="N222" s="153"/>
      <c r="O222" s="153"/>
      <c r="P222" s="156"/>
      <c r="Q222" s="163"/>
      <c r="R222" s="163"/>
      <c r="S222" s="163"/>
      <c r="T222" s="149"/>
      <c r="U222" s="154"/>
      <c r="V222" s="154"/>
      <c r="W222" s="154"/>
      <c r="X222" s="19"/>
      <c r="Y222" s="154"/>
      <c r="Z222" s="154"/>
      <c r="AA222" s="154"/>
      <c r="AB222" s="19"/>
      <c r="AC222" s="19"/>
      <c r="AD222" s="19"/>
      <c r="AE222" s="19"/>
      <c r="AF222" s="19"/>
      <c r="AG222" s="154"/>
      <c r="AH222" s="154"/>
      <c r="AI222" s="155"/>
      <c r="AJ222" s="19"/>
      <c r="AK222" s="19"/>
      <c r="AL222" s="19"/>
      <c r="AM222" s="18"/>
      <c r="AN222" s="19"/>
      <c r="AO222" s="19"/>
      <c r="AP222" s="19"/>
      <c r="AQ222" s="18"/>
      <c r="AR222" s="19"/>
      <c r="AS222" s="19"/>
      <c r="AT222" s="19"/>
      <c r="AU222" s="18"/>
      <c r="AV222" s="19"/>
      <c r="AW222" s="19"/>
      <c r="AX222" s="19"/>
      <c r="AY222" s="18"/>
      <c r="AZ222" s="19"/>
      <c r="BA222" s="19"/>
      <c r="BB222" s="19"/>
      <c r="BC222" s="18"/>
      <c r="BD222" s="19"/>
      <c r="BE222" s="19"/>
      <c r="BF222" s="19"/>
      <c r="BG222" s="18"/>
    </row>
    <row r="223" spans="1:59" ht="16.2" thickBot="1" x14ac:dyDescent="0.35">
      <c r="A223" s="153"/>
      <c r="B223" s="153"/>
      <c r="C223" s="153"/>
      <c r="D223" s="164"/>
      <c r="E223" s="163"/>
      <c r="F223" s="163"/>
      <c r="G223" s="163"/>
      <c r="H223" s="164"/>
      <c r="I223" s="163"/>
      <c r="J223" s="163"/>
      <c r="K223" s="163"/>
      <c r="L223" s="164"/>
      <c r="M223" s="153"/>
      <c r="N223" s="153"/>
      <c r="O223" s="153"/>
      <c r="P223" s="156"/>
      <c r="Q223" s="163"/>
      <c r="R223" s="163"/>
      <c r="S223" s="163"/>
      <c r="T223" s="149"/>
      <c r="U223" s="154"/>
      <c r="V223" s="154"/>
      <c r="W223" s="154"/>
      <c r="X223" s="19"/>
      <c r="Y223" s="154"/>
      <c r="Z223" s="154"/>
      <c r="AA223" s="154"/>
      <c r="AB223" s="19"/>
      <c r="AC223" s="19"/>
      <c r="AD223" s="19"/>
      <c r="AE223" s="19"/>
      <c r="AF223" s="19"/>
      <c r="AG223" s="154"/>
      <c r="AH223" s="154"/>
      <c r="AI223" s="155"/>
      <c r="AJ223" s="19"/>
      <c r="AK223" s="19"/>
      <c r="AL223" s="19"/>
      <c r="AM223" s="18"/>
      <c r="AN223" s="19"/>
      <c r="AO223" s="19"/>
      <c r="AP223" s="19"/>
      <c r="AQ223" s="18"/>
      <c r="AR223" s="19"/>
      <c r="AS223" s="19"/>
      <c r="AT223" s="19"/>
      <c r="AU223" s="18"/>
      <c r="AV223" s="19"/>
      <c r="AW223" s="19"/>
      <c r="AX223" s="19"/>
      <c r="AY223" s="18"/>
      <c r="AZ223" s="19"/>
      <c r="BA223" s="19"/>
      <c r="BB223" s="19"/>
      <c r="BC223" s="18"/>
      <c r="BD223" s="19"/>
      <c r="BE223" s="19"/>
      <c r="BF223" s="19"/>
      <c r="BG223" s="18"/>
    </row>
    <row r="224" spans="1:59" ht="16.2" thickBot="1" x14ac:dyDescent="0.35">
      <c r="A224" s="153"/>
      <c r="B224" s="153"/>
      <c r="C224" s="153"/>
      <c r="D224" s="164"/>
      <c r="E224" s="163"/>
      <c r="F224" s="163"/>
      <c r="G224" s="163"/>
      <c r="H224" s="164"/>
      <c r="I224" s="163"/>
      <c r="J224" s="163"/>
      <c r="K224" s="163"/>
      <c r="L224" s="164"/>
      <c r="M224" s="153"/>
      <c r="N224" s="153"/>
      <c r="O224" s="153"/>
      <c r="P224" s="156"/>
      <c r="Q224" s="163"/>
      <c r="R224" s="163"/>
      <c r="S224" s="163"/>
      <c r="T224" s="149"/>
      <c r="U224" s="154"/>
      <c r="V224" s="154"/>
      <c r="W224" s="154"/>
      <c r="X224" s="19"/>
      <c r="Y224" s="154"/>
      <c r="Z224" s="154"/>
      <c r="AA224" s="154"/>
      <c r="AB224" s="19"/>
      <c r="AC224" s="19"/>
      <c r="AD224" s="19"/>
      <c r="AE224" s="19"/>
      <c r="AF224" s="19"/>
      <c r="AG224" s="154"/>
      <c r="AH224" s="154"/>
      <c r="AI224" s="155"/>
      <c r="AJ224" s="19"/>
      <c r="AK224" s="19"/>
      <c r="AL224" s="19"/>
      <c r="AM224" s="18"/>
      <c r="AN224" s="19"/>
      <c r="AO224" s="19"/>
      <c r="AP224" s="19"/>
      <c r="AQ224" s="18"/>
      <c r="AR224" s="19"/>
      <c r="AS224" s="19"/>
      <c r="AT224" s="19"/>
      <c r="AU224" s="18"/>
      <c r="AV224" s="19"/>
      <c r="AW224" s="19"/>
      <c r="AX224" s="19"/>
      <c r="AY224" s="18"/>
      <c r="AZ224" s="19"/>
      <c r="BA224" s="19"/>
      <c r="BB224" s="19"/>
      <c r="BC224" s="18"/>
      <c r="BD224" s="19"/>
      <c r="BE224" s="19"/>
      <c r="BF224" s="19"/>
      <c r="BG224" s="18"/>
    </row>
    <row r="225" spans="1:59" ht="16.2" thickBot="1" x14ac:dyDescent="0.35">
      <c r="A225" s="153"/>
      <c r="B225" s="153"/>
      <c r="C225" s="153"/>
      <c r="D225" s="164"/>
      <c r="E225" s="163"/>
      <c r="F225" s="163"/>
      <c r="G225" s="163"/>
      <c r="H225" s="164"/>
      <c r="I225" s="163"/>
      <c r="J225" s="163"/>
      <c r="K225" s="163"/>
      <c r="L225" s="164"/>
      <c r="M225" s="153"/>
      <c r="N225" s="153"/>
      <c r="O225" s="153"/>
      <c r="P225" s="156"/>
      <c r="Q225" s="163"/>
      <c r="R225" s="163"/>
      <c r="S225" s="163"/>
      <c r="T225" s="149"/>
      <c r="U225" s="154"/>
      <c r="V225" s="154"/>
      <c r="W225" s="154"/>
      <c r="X225" s="19"/>
      <c r="Y225" s="154"/>
      <c r="Z225" s="154"/>
      <c r="AA225" s="154"/>
      <c r="AB225" s="19"/>
      <c r="AC225" s="19"/>
      <c r="AD225" s="19"/>
      <c r="AE225" s="19"/>
      <c r="AF225" s="19"/>
      <c r="AG225" s="154"/>
      <c r="AH225" s="154"/>
      <c r="AI225" s="155"/>
      <c r="AJ225" s="19"/>
      <c r="AK225" s="19"/>
      <c r="AL225" s="19"/>
      <c r="AM225" s="18"/>
      <c r="AN225" s="19"/>
      <c r="AO225" s="19"/>
      <c r="AP225" s="19"/>
      <c r="AQ225" s="18"/>
      <c r="AR225" s="19"/>
      <c r="AS225" s="19"/>
      <c r="AT225" s="19"/>
      <c r="AU225" s="18"/>
      <c r="AV225" s="19"/>
      <c r="AW225" s="19"/>
      <c r="AX225" s="19"/>
      <c r="AY225" s="18"/>
      <c r="AZ225" s="19"/>
      <c r="BA225" s="19"/>
      <c r="BB225" s="19"/>
      <c r="BC225" s="18"/>
      <c r="BD225" s="19"/>
      <c r="BE225" s="19"/>
      <c r="BF225" s="19"/>
      <c r="BG225" s="18"/>
    </row>
    <row r="226" spans="1:59" ht="16.2" thickBot="1" x14ac:dyDescent="0.35">
      <c r="A226" s="153"/>
      <c r="B226" s="153"/>
      <c r="C226" s="153"/>
      <c r="D226" s="164"/>
      <c r="E226" s="163"/>
      <c r="F226" s="163"/>
      <c r="G226" s="163"/>
      <c r="H226" s="164"/>
      <c r="I226" s="163"/>
      <c r="J226" s="163"/>
      <c r="K226" s="163"/>
      <c r="L226" s="164"/>
      <c r="M226" s="153"/>
      <c r="N226" s="153"/>
      <c r="O226" s="153"/>
      <c r="P226" s="156"/>
      <c r="Q226" s="163"/>
      <c r="R226" s="163"/>
      <c r="S226" s="163"/>
      <c r="T226" s="149"/>
      <c r="U226" s="154"/>
      <c r="V226" s="154"/>
      <c r="W226" s="154"/>
      <c r="X226" s="19"/>
      <c r="Y226" s="154"/>
      <c r="Z226" s="154"/>
      <c r="AA226" s="154"/>
      <c r="AB226" s="19"/>
      <c r="AC226" s="19"/>
      <c r="AD226" s="19"/>
      <c r="AE226" s="19"/>
      <c r="AF226" s="19"/>
      <c r="AG226" s="154"/>
      <c r="AH226" s="154"/>
      <c r="AI226" s="155"/>
      <c r="AJ226" s="19"/>
      <c r="AK226" s="19"/>
      <c r="AL226" s="19"/>
      <c r="AM226" s="18"/>
      <c r="AN226" s="19"/>
      <c r="AO226" s="19"/>
      <c r="AP226" s="19"/>
      <c r="AQ226" s="18"/>
      <c r="AR226" s="19"/>
      <c r="AS226" s="19"/>
      <c r="AT226" s="19"/>
      <c r="AU226" s="18"/>
      <c r="AV226" s="19"/>
      <c r="AW226" s="19"/>
      <c r="AX226" s="19"/>
      <c r="AY226" s="18"/>
      <c r="AZ226" s="19"/>
      <c r="BA226" s="19"/>
      <c r="BB226" s="19"/>
      <c r="BC226" s="18"/>
      <c r="BD226" s="19"/>
      <c r="BE226" s="19"/>
      <c r="BF226" s="19"/>
      <c r="BG226" s="18"/>
    </row>
    <row r="227" spans="1:59" ht="16.2" thickBot="1" x14ac:dyDescent="0.35">
      <c r="A227" s="153"/>
      <c r="B227" s="153"/>
      <c r="C227" s="153"/>
      <c r="D227" s="164"/>
      <c r="E227" s="163"/>
      <c r="F227" s="163"/>
      <c r="G227" s="163"/>
      <c r="H227" s="164"/>
      <c r="I227" s="163"/>
      <c r="J227" s="163"/>
      <c r="K227" s="163"/>
      <c r="L227" s="164"/>
      <c r="M227" s="153"/>
      <c r="N227" s="153"/>
      <c r="O227" s="153"/>
      <c r="P227" s="156"/>
      <c r="Q227" s="163"/>
      <c r="R227" s="163"/>
      <c r="S227" s="163"/>
      <c r="T227" s="149"/>
      <c r="U227" s="154"/>
      <c r="V227" s="154"/>
      <c r="W227" s="154"/>
      <c r="X227" s="19"/>
      <c r="Y227" s="154"/>
      <c r="Z227" s="154"/>
      <c r="AA227" s="154"/>
      <c r="AB227" s="19"/>
      <c r="AC227" s="19"/>
      <c r="AD227" s="19"/>
      <c r="AE227" s="19"/>
      <c r="AF227" s="19"/>
      <c r="AG227" s="154"/>
      <c r="AH227" s="154"/>
      <c r="AI227" s="155"/>
      <c r="AJ227" s="19"/>
      <c r="AK227" s="19"/>
      <c r="AL227" s="19"/>
      <c r="AM227" s="18"/>
      <c r="AN227" s="19"/>
      <c r="AO227" s="19"/>
      <c r="AP227" s="19"/>
      <c r="AQ227" s="18"/>
      <c r="AR227" s="19"/>
      <c r="AS227" s="19"/>
      <c r="AT227" s="19"/>
      <c r="AU227" s="18"/>
      <c r="AV227" s="19"/>
      <c r="AW227" s="19"/>
      <c r="AX227" s="19"/>
      <c r="AY227" s="18"/>
      <c r="AZ227" s="19"/>
      <c r="BA227" s="19"/>
      <c r="BB227" s="19"/>
      <c r="BC227" s="18"/>
      <c r="BD227" s="19"/>
      <c r="BE227" s="19"/>
      <c r="BF227" s="19"/>
      <c r="BG227" s="18"/>
    </row>
    <row r="228" spans="1:59" ht="16.2" thickBot="1" x14ac:dyDescent="0.35">
      <c r="A228" s="153"/>
      <c r="B228" s="153"/>
      <c r="C228" s="153"/>
      <c r="D228" s="164"/>
      <c r="E228" s="163"/>
      <c r="F228" s="163"/>
      <c r="G228" s="163"/>
      <c r="H228" s="164"/>
      <c r="I228" s="163"/>
      <c r="J228" s="163"/>
      <c r="K228" s="163"/>
      <c r="L228" s="164"/>
      <c r="M228" s="153"/>
      <c r="N228" s="153"/>
      <c r="O228" s="153"/>
      <c r="P228" s="156"/>
      <c r="Q228" s="163"/>
      <c r="R228" s="163"/>
      <c r="S228" s="163"/>
      <c r="T228" s="149"/>
      <c r="U228" s="154"/>
      <c r="V228" s="154"/>
      <c r="W228" s="154"/>
      <c r="X228" s="19"/>
      <c r="Y228" s="154"/>
      <c r="Z228" s="154"/>
      <c r="AA228" s="154"/>
      <c r="AB228" s="19"/>
      <c r="AC228" s="19"/>
      <c r="AD228" s="19"/>
      <c r="AE228" s="19"/>
      <c r="AF228" s="19"/>
      <c r="AG228" s="154"/>
      <c r="AH228" s="154"/>
      <c r="AI228" s="155"/>
      <c r="AJ228" s="19"/>
      <c r="AK228" s="19"/>
      <c r="AL228" s="19"/>
      <c r="AM228" s="18"/>
      <c r="AN228" s="19"/>
      <c r="AO228" s="19"/>
      <c r="AP228" s="19"/>
      <c r="AQ228" s="18"/>
      <c r="AR228" s="19"/>
      <c r="AS228" s="19"/>
      <c r="AT228" s="19"/>
      <c r="AU228" s="18"/>
      <c r="AV228" s="19"/>
      <c r="AW228" s="19"/>
      <c r="AX228" s="19"/>
      <c r="AY228" s="18"/>
      <c r="AZ228" s="19"/>
      <c r="BA228" s="19"/>
      <c r="BB228" s="19"/>
      <c r="BC228" s="18"/>
      <c r="BD228" s="19"/>
      <c r="BE228" s="19"/>
      <c r="BF228" s="19"/>
      <c r="BG228" s="18"/>
    </row>
    <row r="229" spans="1:59" ht="16.2" thickBot="1" x14ac:dyDescent="0.35">
      <c r="A229" s="153"/>
      <c r="B229" s="153"/>
      <c r="C229" s="153"/>
      <c r="D229" s="164"/>
      <c r="E229" s="163"/>
      <c r="F229" s="163"/>
      <c r="G229" s="163"/>
      <c r="H229" s="164"/>
      <c r="I229" s="163"/>
      <c r="J229" s="163"/>
      <c r="K229" s="163"/>
      <c r="L229" s="164"/>
      <c r="M229" s="153"/>
      <c r="N229" s="153"/>
      <c r="O229" s="153"/>
      <c r="P229" s="156"/>
      <c r="Q229" s="163"/>
      <c r="R229" s="163"/>
      <c r="S229" s="163"/>
      <c r="T229" s="149"/>
      <c r="U229" s="154"/>
      <c r="V229" s="154"/>
      <c r="W229" s="154"/>
      <c r="X229" s="19"/>
      <c r="Y229" s="154"/>
      <c r="Z229" s="154"/>
      <c r="AA229" s="154"/>
      <c r="AB229" s="19"/>
      <c r="AC229" s="19"/>
      <c r="AD229" s="19"/>
      <c r="AE229" s="19"/>
      <c r="AF229" s="19"/>
      <c r="AG229" s="154"/>
      <c r="AH229" s="154"/>
      <c r="AI229" s="155"/>
      <c r="AJ229" s="19"/>
      <c r="AK229" s="19"/>
      <c r="AL229" s="19"/>
      <c r="AM229" s="18"/>
      <c r="AN229" s="19"/>
      <c r="AO229" s="19"/>
      <c r="AP229" s="19"/>
      <c r="AQ229" s="18"/>
      <c r="AR229" s="19"/>
      <c r="AS229" s="19"/>
      <c r="AT229" s="19"/>
      <c r="AU229" s="18"/>
      <c r="AV229" s="19"/>
      <c r="AW229" s="19"/>
      <c r="AX229" s="19"/>
      <c r="AY229" s="18"/>
      <c r="AZ229" s="19"/>
      <c r="BA229" s="19"/>
      <c r="BB229" s="19"/>
      <c r="BC229" s="18"/>
      <c r="BD229" s="19"/>
      <c r="BE229" s="19"/>
      <c r="BF229" s="19"/>
      <c r="BG229" s="18"/>
    </row>
    <row r="230" spans="1:59" ht="16.2" thickBot="1" x14ac:dyDescent="0.35">
      <c r="A230" s="153"/>
      <c r="B230" s="153"/>
      <c r="C230" s="153"/>
      <c r="D230" s="164"/>
      <c r="E230" s="163"/>
      <c r="F230" s="163"/>
      <c r="G230" s="163"/>
      <c r="H230" s="164"/>
      <c r="I230" s="163"/>
      <c r="J230" s="163"/>
      <c r="K230" s="163"/>
      <c r="L230" s="164"/>
      <c r="M230" s="153"/>
      <c r="N230" s="153"/>
      <c r="O230" s="153"/>
      <c r="P230" s="156"/>
      <c r="Q230" s="163"/>
      <c r="R230" s="163"/>
      <c r="S230" s="163"/>
      <c r="T230" s="149"/>
      <c r="U230" s="154"/>
      <c r="V230" s="154"/>
      <c r="W230" s="154"/>
      <c r="X230" s="19"/>
      <c r="Y230" s="154"/>
      <c r="Z230" s="154"/>
      <c r="AA230" s="154"/>
      <c r="AB230" s="19"/>
      <c r="AC230" s="19"/>
      <c r="AD230" s="19"/>
      <c r="AE230" s="19"/>
      <c r="AF230" s="19"/>
      <c r="AG230" s="154"/>
      <c r="AH230" s="154"/>
      <c r="AI230" s="155"/>
      <c r="AJ230" s="19"/>
      <c r="AK230" s="19"/>
      <c r="AL230" s="19"/>
      <c r="AM230" s="18"/>
      <c r="AN230" s="19"/>
      <c r="AO230" s="19"/>
      <c r="AP230" s="19"/>
      <c r="AQ230" s="18"/>
      <c r="AR230" s="19"/>
      <c r="AS230" s="19"/>
      <c r="AT230" s="19"/>
      <c r="AU230" s="18"/>
      <c r="AV230" s="19"/>
      <c r="AW230" s="19"/>
      <c r="AX230" s="19"/>
      <c r="AY230" s="18"/>
      <c r="AZ230" s="19"/>
      <c r="BA230" s="19"/>
      <c r="BB230" s="19"/>
      <c r="BC230" s="18"/>
      <c r="BD230" s="19"/>
      <c r="BE230" s="19"/>
      <c r="BF230" s="19"/>
      <c r="BG230" s="18"/>
    </row>
    <row r="231" spans="1:59" ht="16.2" thickBot="1" x14ac:dyDescent="0.35">
      <c r="A231" s="153"/>
      <c r="B231" s="153"/>
      <c r="C231" s="153"/>
      <c r="D231" s="164"/>
      <c r="E231" s="163"/>
      <c r="F231" s="163"/>
      <c r="G231" s="163"/>
      <c r="H231" s="164"/>
      <c r="I231" s="163"/>
      <c r="J231" s="163"/>
      <c r="K231" s="163"/>
      <c r="L231" s="164"/>
      <c r="M231" s="153"/>
      <c r="N231" s="153"/>
      <c r="O231" s="153"/>
      <c r="P231" s="156"/>
      <c r="Q231" s="163"/>
      <c r="R231" s="163"/>
      <c r="S231" s="163"/>
      <c r="T231" s="149"/>
      <c r="U231" s="154"/>
      <c r="V231" s="154"/>
      <c r="W231" s="154"/>
      <c r="X231" s="19"/>
      <c r="Y231" s="154"/>
      <c r="Z231" s="154"/>
      <c r="AA231" s="154"/>
      <c r="AB231" s="19"/>
      <c r="AC231" s="19"/>
      <c r="AD231" s="19"/>
      <c r="AE231" s="19"/>
      <c r="AF231" s="19"/>
      <c r="AG231" s="154"/>
      <c r="AH231" s="154"/>
      <c r="AI231" s="155"/>
      <c r="AJ231" s="19"/>
      <c r="AK231" s="19"/>
      <c r="AL231" s="19"/>
      <c r="AM231" s="18"/>
      <c r="AN231" s="19"/>
      <c r="AO231" s="19"/>
      <c r="AP231" s="19"/>
      <c r="AQ231" s="18"/>
      <c r="AR231" s="19"/>
      <c r="AS231" s="19"/>
      <c r="AT231" s="19"/>
      <c r="AU231" s="18"/>
      <c r="AV231" s="19"/>
      <c r="AW231" s="19"/>
      <c r="AX231" s="19"/>
      <c r="AY231" s="18"/>
      <c r="AZ231" s="19"/>
      <c r="BA231" s="19"/>
      <c r="BB231" s="19"/>
      <c r="BC231" s="18"/>
      <c r="BD231" s="19"/>
      <c r="BE231" s="19"/>
      <c r="BF231" s="19"/>
      <c r="BG231" s="18"/>
    </row>
    <row r="232" spans="1:59" ht="16.2" thickBot="1" x14ac:dyDescent="0.35">
      <c r="A232" s="153"/>
      <c r="B232" s="153"/>
      <c r="C232" s="153"/>
      <c r="D232" s="164"/>
      <c r="E232" s="163"/>
      <c r="F232" s="163"/>
      <c r="G232" s="163"/>
      <c r="H232" s="164"/>
      <c r="I232" s="163"/>
      <c r="J232" s="163"/>
      <c r="K232" s="163"/>
      <c r="L232" s="164"/>
      <c r="M232" s="153"/>
      <c r="N232" s="153"/>
      <c r="O232" s="153"/>
      <c r="P232" s="156"/>
      <c r="Q232" s="163"/>
      <c r="R232" s="163"/>
      <c r="S232" s="163"/>
      <c r="T232" s="149"/>
      <c r="U232" s="154"/>
      <c r="V232" s="154"/>
      <c r="W232" s="154"/>
      <c r="X232" s="19"/>
      <c r="Y232" s="154"/>
      <c r="Z232" s="154"/>
      <c r="AA232" s="154"/>
      <c r="AB232" s="19"/>
      <c r="AC232" s="19"/>
      <c r="AD232" s="19"/>
      <c r="AE232" s="19"/>
      <c r="AF232" s="19"/>
      <c r="AG232" s="154"/>
      <c r="AH232" s="154"/>
      <c r="AI232" s="155"/>
      <c r="AJ232" s="19"/>
      <c r="AK232" s="19"/>
      <c r="AL232" s="19"/>
      <c r="AM232" s="18"/>
      <c r="AN232" s="19"/>
      <c r="AO232" s="19"/>
      <c r="AP232" s="19"/>
      <c r="AQ232" s="18"/>
      <c r="AR232" s="19"/>
      <c r="AS232" s="19"/>
      <c r="AT232" s="19"/>
      <c r="AU232" s="18"/>
      <c r="AV232" s="19"/>
      <c r="AW232" s="19"/>
      <c r="AX232" s="19"/>
      <c r="AY232" s="18"/>
      <c r="AZ232" s="19"/>
      <c r="BA232" s="19"/>
      <c r="BB232" s="19"/>
      <c r="BC232" s="18"/>
      <c r="BD232" s="19"/>
      <c r="BE232" s="19"/>
      <c r="BF232" s="19"/>
      <c r="BG232" s="18"/>
    </row>
    <row r="233" spans="1:59" ht="16.2" thickBot="1" x14ac:dyDescent="0.35">
      <c r="A233" s="153"/>
      <c r="B233" s="153"/>
      <c r="C233" s="153"/>
      <c r="D233" s="164"/>
      <c r="E233" s="163"/>
      <c r="F233" s="163"/>
      <c r="G233" s="163"/>
      <c r="H233" s="164"/>
      <c r="I233" s="163"/>
      <c r="J233" s="163"/>
      <c r="K233" s="163"/>
      <c r="L233" s="164"/>
      <c r="M233" s="153"/>
      <c r="N233" s="153"/>
      <c r="O233" s="153"/>
      <c r="P233" s="156"/>
      <c r="Q233" s="163"/>
      <c r="R233" s="163"/>
      <c r="S233" s="163"/>
      <c r="T233" s="149"/>
      <c r="U233" s="154"/>
      <c r="V233" s="154"/>
      <c r="W233" s="154"/>
      <c r="X233" s="19"/>
      <c r="Y233" s="154"/>
      <c r="Z233" s="154"/>
      <c r="AA233" s="154"/>
      <c r="AB233" s="19"/>
      <c r="AC233" s="19"/>
      <c r="AD233" s="19"/>
      <c r="AE233" s="19"/>
      <c r="AF233" s="19"/>
      <c r="AG233" s="154"/>
      <c r="AH233" s="154"/>
      <c r="AI233" s="155"/>
      <c r="AJ233" s="19"/>
      <c r="AK233" s="19"/>
      <c r="AL233" s="19"/>
      <c r="AM233" s="18"/>
      <c r="AN233" s="19"/>
      <c r="AO233" s="19"/>
      <c r="AP233" s="19"/>
      <c r="AQ233" s="18"/>
      <c r="AR233" s="19"/>
      <c r="AS233" s="19"/>
      <c r="AT233" s="19"/>
      <c r="AU233" s="18"/>
      <c r="AV233" s="19"/>
      <c r="AW233" s="19"/>
      <c r="AX233" s="19"/>
      <c r="AY233" s="18"/>
      <c r="AZ233" s="19"/>
      <c r="BA233" s="19"/>
      <c r="BB233" s="19"/>
      <c r="BC233" s="18"/>
      <c r="BD233" s="19"/>
      <c r="BE233" s="19"/>
      <c r="BF233" s="19"/>
      <c r="BG233" s="18"/>
    </row>
    <row r="234" spans="1:59" ht="16.2" thickBot="1" x14ac:dyDescent="0.35">
      <c r="A234" s="153"/>
      <c r="B234" s="153"/>
      <c r="C234" s="153"/>
      <c r="D234" s="164"/>
      <c r="E234" s="163"/>
      <c r="F234" s="163"/>
      <c r="G234" s="163"/>
      <c r="H234" s="164"/>
      <c r="I234" s="163"/>
      <c r="J234" s="163"/>
      <c r="K234" s="163"/>
      <c r="L234" s="164"/>
      <c r="M234" s="153"/>
      <c r="N234" s="153"/>
      <c r="O234" s="153"/>
      <c r="P234" s="156"/>
      <c r="Q234" s="163"/>
      <c r="R234" s="163"/>
      <c r="S234" s="163"/>
      <c r="T234" s="149"/>
      <c r="U234" s="154"/>
      <c r="V234" s="154"/>
      <c r="W234" s="154"/>
      <c r="X234" s="19"/>
      <c r="Y234" s="154"/>
      <c r="Z234" s="154"/>
      <c r="AA234" s="154"/>
      <c r="AB234" s="19"/>
      <c r="AC234" s="19"/>
      <c r="AD234" s="19"/>
      <c r="AE234" s="19"/>
      <c r="AF234" s="19"/>
      <c r="AG234" s="154"/>
      <c r="AH234" s="154"/>
      <c r="AI234" s="155"/>
      <c r="AJ234" s="19"/>
      <c r="AK234" s="19"/>
      <c r="AL234" s="19"/>
      <c r="AM234" s="18"/>
      <c r="AN234" s="19"/>
      <c r="AO234" s="19"/>
      <c r="AP234" s="19"/>
      <c r="AQ234" s="18"/>
      <c r="AR234" s="19"/>
      <c r="AS234" s="19"/>
      <c r="AT234" s="19"/>
      <c r="AU234" s="18"/>
      <c r="AV234" s="19"/>
      <c r="AW234" s="19"/>
      <c r="AX234" s="19"/>
      <c r="AY234" s="18"/>
      <c r="AZ234" s="19"/>
      <c r="BA234" s="19"/>
      <c r="BB234" s="19"/>
      <c r="BC234" s="18"/>
      <c r="BD234" s="19"/>
      <c r="BE234" s="19"/>
      <c r="BF234" s="19"/>
      <c r="BG234" s="18"/>
    </row>
    <row r="235" spans="1:59" ht="16.2" thickBot="1" x14ac:dyDescent="0.35">
      <c r="A235" s="153"/>
      <c r="B235" s="153"/>
      <c r="C235" s="153"/>
      <c r="D235" s="164"/>
      <c r="E235" s="163"/>
      <c r="F235" s="163"/>
      <c r="G235" s="163"/>
      <c r="H235" s="164"/>
      <c r="I235" s="163"/>
      <c r="J235" s="163"/>
      <c r="K235" s="163"/>
      <c r="L235" s="164"/>
      <c r="M235" s="153"/>
      <c r="N235" s="153"/>
      <c r="O235" s="153"/>
      <c r="P235" s="156"/>
      <c r="Q235" s="163"/>
      <c r="R235" s="163"/>
      <c r="S235" s="163"/>
      <c r="T235" s="149"/>
      <c r="U235" s="154"/>
      <c r="V235" s="154"/>
      <c r="W235" s="154"/>
      <c r="X235" s="19"/>
      <c r="Y235" s="154"/>
      <c r="Z235" s="154"/>
      <c r="AA235" s="154"/>
      <c r="AB235" s="19"/>
      <c r="AC235" s="19"/>
      <c r="AD235" s="19"/>
      <c r="AE235" s="19"/>
      <c r="AF235" s="19"/>
      <c r="AG235" s="154"/>
      <c r="AH235" s="154"/>
      <c r="AI235" s="155"/>
      <c r="AJ235" s="19"/>
      <c r="AK235" s="19"/>
      <c r="AL235" s="19"/>
      <c r="AM235" s="18"/>
      <c r="AN235" s="19"/>
      <c r="AO235" s="19"/>
      <c r="AP235" s="19"/>
      <c r="AQ235" s="18"/>
      <c r="AR235" s="19"/>
      <c r="AS235" s="19"/>
      <c r="AT235" s="19"/>
      <c r="AU235" s="18"/>
      <c r="AV235" s="19"/>
      <c r="AW235" s="19"/>
      <c r="AX235" s="19"/>
      <c r="AY235" s="18"/>
      <c r="AZ235" s="19"/>
      <c r="BA235" s="19"/>
      <c r="BB235" s="19"/>
      <c r="BC235" s="18"/>
      <c r="BD235" s="19"/>
      <c r="BE235" s="19"/>
      <c r="BF235" s="19"/>
      <c r="BG235" s="18"/>
    </row>
    <row r="236" spans="1:59" ht="16.2" thickBot="1" x14ac:dyDescent="0.35">
      <c r="A236" s="153"/>
      <c r="B236" s="153"/>
      <c r="C236" s="153"/>
      <c r="D236" s="164"/>
      <c r="E236" s="163"/>
      <c r="F236" s="163"/>
      <c r="G236" s="163"/>
      <c r="H236" s="164"/>
      <c r="I236" s="163"/>
      <c r="J236" s="163"/>
      <c r="K236" s="163"/>
      <c r="L236" s="164"/>
      <c r="M236" s="153"/>
      <c r="N236" s="153"/>
      <c r="O236" s="153"/>
      <c r="P236" s="156"/>
      <c r="Q236" s="163"/>
      <c r="R236" s="163"/>
      <c r="S236" s="163"/>
      <c r="T236" s="149"/>
      <c r="U236" s="154"/>
      <c r="V236" s="154"/>
      <c r="W236" s="154"/>
      <c r="X236" s="19"/>
      <c r="Y236" s="154"/>
      <c r="Z236" s="154"/>
      <c r="AA236" s="154"/>
      <c r="AB236" s="19"/>
      <c r="AC236" s="19"/>
      <c r="AD236" s="19"/>
      <c r="AE236" s="19"/>
      <c r="AF236" s="19"/>
      <c r="AG236" s="154"/>
      <c r="AH236" s="154"/>
      <c r="AI236" s="155"/>
      <c r="AJ236" s="19"/>
      <c r="AK236" s="19"/>
      <c r="AL236" s="19"/>
      <c r="AM236" s="18"/>
      <c r="AN236" s="19"/>
      <c r="AO236" s="19"/>
      <c r="AP236" s="19"/>
      <c r="AQ236" s="18"/>
      <c r="AR236" s="19"/>
      <c r="AS236" s="19"/>
      <c r="AT236" s="19"/>
      <c r="AU236" s="18"/>
      <c r="AV236" s="19"/>
      <c r="AW236" s="19"/>
      <c r="AX236" s="19"/>
      <c r="AY236" s="18"/>
      <c r="AZ236" s="19"/>
      <c r="BA236" s="19"/>
      <c r="BB236" s="19"/>
      <c r="BC236" s="18"/>
      <c r="BD236" s="19"/>
      <c r="BE236" s="19"/>
      <c r="BF236" s="19"/>
      <c r="BG236" s="18"/>
    </row>
    <row r="237" spans="1:59" ht="16.2" thickBot="1" x14ac:dyDescent="0.35">
      <c r="A237" s="153"/>
      <c r="B237" s="153"/>
      <c r="C237" s="153"/>
      <c r="D237" s="164"/>
      <c r="E237" s="163"/>
      <c r="F237" s="163"/>
      <c r="G237" s="163"/>
      <c r="H237" s="164"/>
      <c r="I237" s="163"/>
      <c r="J237" s="163"/>
      <c r="K237" s="163"/>
      <c r="L237" s="164"/>
      <c r="M237" s="153"/>
      <c r="N237" s="153"/>
      <c r="O237" s="153"/>
      <c r="P237" s="156"/>
      <c r="Q237" s="163"/>
      <c r="R237" s="163"/>
      <c r="S237" s="163"/>
      <c r="T237" s="149"/>
      <c r="U237" s="154"/>
      <c r="V237" s="154"/>
      <c r="W237" s="154"/>
      <c r="X237" s="19"/>
      <c r="Y237" s="154"/>
      <c r="Z237" s="154"/>
      <c r="AA237" s="154"/>
      <c r="AB237" s="19"/>
      <c r="AC237" s="19"/>
      <c r="AD237" s="19"/>
      <c r="AE237" s="19"/>
      <c r="AF237" s="19"/>
      <c r="AG237" s="154"/>
      <c r="AH237" s="154"/>
      <c r="AI237" s="155"/>
      <c r="AJ237" s="19"/>
      <c r="AK237" s="19"/>
      <c r="AL237" s="19"/>
      <c r="AM237" s="18"/>
      <c r="AN237" s="19"/>
      <c r="AO237" s="19"/>
      <c r="AP237" s="19"/>
      <c r="AQ237" s="18"/>
      <c r="AR237" s="19"/>
      <c r="AS237" s="19"/>
      <c r="AT237" s="19"/>
      <c r="AU237" s="18"/>
      <c r="AV237" s="19"/>
      <c r="AW237" s="19"/>
      <c r="AX237" s="19"/>
      <c r="AY237" s="18"/>
      <c r="AZ237" s="19"/>
      <c r="BA237" s="19"/>
      <c r="BB237" s="19"/>
      <c r="BC237" s="18"/>
      <c r="BD237" s="19"/>
      <c r="BE237" s="19"/>
      <c r="BF237" s="19"/>
      <c r="BG237" s="18"/>
    </row>
    <row r="238" spans="1:59" ht="16.2" thickBot="1" x14ac:dyDescent="0.35">
      <c r="A238" s="153"/>
      <c r="B238" s="153"/>
      <c r="C238" s="153"/>
      <c r="D238" s="164"/>
      <c r="E238" s="163"/>
      <c r="F238" s="163"/>
      <c r="G238" s="163"/>
      <c r="H238" s="164"/>
      <c r="I238" s="163"/>
      <c r="J238" s="163"/>
      <c r="K238" s="163"/>
      <c r="L238" s="164"/>
      <c r="M238" s="153"/>
      <c r="N238" s="153"/>
      <c r="O238" s="153"/>
      <c r="P238" s="156"/>
      <c r="Q238" s="163"/>
      <c r="R238" s="163"/>
      <c r="S238" s="163"/>
      <c r="T238" s="149"/>
      <c r="U238" s="154"/>
      <c r="V238" s="154"/>
      <c r="W238" s="154"/>
      <c r="X238" s="19"/>
      <c r="Y238" s="154"/>
      <c r="Z238" s="154"/>
      <c r="AA238" s="154"/>
      <c r="AB238" s="19"/>
      <c r="AC238" s="19"/>
      <c r="AD238" s="19"/>
      <c r="AE238" s="19"/>
      <c r="AF238" s="19"/>
      <c r="AG238" s="154"/>
      <c r="AH238" s="154"/>
      <c r="AI238" s="155"/>
      <c r="AJ238" s="19"/>
      <c r="AK238" s="19"/>
      <c r="AL238" s="19"/>
      <c r="AM238" s="18"/>
      <c r="AN238" s="19"/>
      <c r="AO238" s="19"/>
      <c r="AP238" s="19"/>
      <c r="AQ238" s="18"/>
      <c r="AR238" s="19"/>
      <c r="AS238" s="19"/>
      <c r="AT238" s="19"/>
      <c r="AU238" s="18"/>
      <c r="AV238" s="19"/>
      <c r="AW238" s="19"/>
      <c r="AX238" s="19"/>
      <c r="AY238" s="18"/>
      <c r="AZ238" s="19"/>
      <c r="BA238" s="19"/>
      <c r="BB238" s="19"/>
      <c r="BC238" s="18"/>
      <c r="BD238" s="19"/>
      <c r="BE238" s="19"/>
      <c r="BF238" s="19"/>
      <c r="BG238" s="18"/>
    </row>
    <row r="239" spans="1:59" ht="16.2" thickBot="1" x14ac:dyDescent="0.35">
      <c r="A239" s="153"/>
      <c r="B239" s="153"/>
      <c r="C239" s="153"/>
      <c r="D239" s="164"/>
      <c r="E239" s="163"/>
      <c r="F239" s="163"/>
      <c r="G239" s="163"/>
      <c r="H239" s="164"/>
      <c r="I239" s="163"/>
      <c r="J239" s="163"/>
      <c r="K239" s="163"/>
      <c r="L239" s="164"/>
      <c r="M239" s="153"/>
      <c r="N239" s="153"/>
      <c r="O239" s="153"/>
      <c r="P239" s="156"/>
      <c r="Q239" s="163"/>
      <c r="R239" s="163"/>
      <c r="S239" s="163"/>
      <c r="T239" s="149"/>
      <c r="U239" s="154"/>
      <c r="V239" s="154"/>
      <c r="W239" s="154"/>
      <c r="X239" s="19"/>
      <c r="Y239" s="154"/>
      <c r="Z239" s="154"/>
      <c r="AA239" s="154"/>
      <c r="AB239" s="19"/>
      <c r="AC239" s="19"/>
      <c r="AD239" s="19"/>
      <c r="AE239" s="19"/>
      <c r="AF239" s="19"/>
      <c r="AG239" s="154"/>
      <c r="AH239" s="154"/>
      <c r="AI239" s="155"/>
      <c r="AJ239" s="19"/>
      <c r="AK239" s="19"/>
      <c r="AL239" s="19"/>
      <c r="AM239" s="18"/>
      <c r="AN239" s="19"/>
      <c r="AO239" s="19"/>
      <c r="AP239" s="19"/>
      <c r="AQ239" s="18"/>
      <c r="AR239" s="19"/>
      <c r="AS239" s="19"/>
      <c r="AT239" s="19"/>
      <c r="AU239" s="18"/>
      <c r="AV239" s="19"/>
      <c r="AW239" s="19"/>
      <c r="AX239" s="19"/>
      <c r="AY239" s="18"/>
      <c r="AZ239" s="19"/>
      <c r="BA239" s="19"/>
      <c r="BB239" s="19"/>
      <c r="BC239" s="18"/>
      <c r="BD239" s="19"/>
      <c r="BE239" s="19"/>
      <c r="BF239" s="19"/>
      <c r="BG239" s="18"/>
    </row>
    <row r="240" spans="1:59" ht="16.2" thickBot="1" x14ac:dyDescent="0.35">
      <c r="A240" s="153"/>
      <c r="B240" s="153"/>
      <c r="C240" s="153"/>
      <c r="D240" s="164"/>
      <c r="E240" s="163"/>
      <c r="F240" s="163"/>
      <c r="G240" s="163"/>
      <c r="H240" s="164"/>
      <c r="I240" s="163"/>
      <c r="J240" s="163"/>
      <c r="K240" s="163"/>
      <c r="L240" s="164"/>
      <c r="M240" s="153"/>
      <c r="N240" s="153"/>
      <c r="O240" s="153"/>
      <c r="P240" s="156"/>
      <c r="Q240" s="163"/>
      <c r="R240" s="163"/>
      <c r="S240" s="163"/>
      <c r="T240" s="149"/>
      <c r="U240" s="154"/>
      <c r="V240" s="154"/>
      <c r="W240" s="154"/>
      <c r="X240" s="19"/>
      <c r="Y240" s="154"/>
      <c r="Z240" s="154"/>
      <c r="AA240" s="154"/>
      <c r="AB240" s="19"/>
      <c r="AC240" s="19"/>
      <c r="AD240" s="19"/>
      <c r="AE240" s="19"/>
      <c r="AF240" s="19"/>
      <c r="AG240" s="154"/>
      <c r="AH240" s="154"/>
      <c r="AI240" s="155"/>
      <c r="AJ240" s="19"/>
      <c r="AK240" s="19"/>
      <c r="AL240" s="19"/>
      <c r="AM240" s="18"/>
      <c r="AN240" s="19"/>
      <c r="AO240" s="19"/>
      <c r="AP240" s="19"/>
      <c r="AQ240" s="18"/>
      <c r="AR240" s="19"/>
      <c r="AS240" s="19"/>
      <c r="AT240" s="19"/>
      <c r="AU240" s="18"/>
      <c r="AV240" s="19"/>
      <c r="AW240" s="19"/>
      <c r="AX240" s="19"/>
      <c r="AY240" s="18"/>
      <c r="AZ240" s="19"/>
      <c r="BA240" s="19"/>
      <c r="BB240" s="19"/>
      <c r="BC240" s="18"/>
      <c r="BD240" s="19"/>
      <c r="BE240" s="19"/>
      <c r="BF240" s="19"/>
      <c r="BG240" s="18"/>
    </row>
    <row r="241" spans="1:59" ht="16.2" thickBot="1" x14ac:dyDescent="0.35">
      <c r="A241" s="153"/>
      <c r="B241" s="153"/>
      <c r="C241" s="153"/>
      <c r="D241" s="164"/>
      <c r="E241" s="163"/>
      <c r="F241" s="163"/>
      <c r="G241" s="163"/>
      <c r="H241" s="164"/>
      <c r="I241" s="163"/>
      <c r="J241" s="163"/>
      <c r="K241" s="163"/>
      <c r="L241" s="164"/>
      <c r="M241" s="153"/>
      <c r="N241" s="153"/>
      <c r="O241" s="153"/>
      <c r="P241" s="156"/>
      <c r="Q241" s="163"/>
      <c r="R241" s="163"/>
      <c r="S241" s="163"/>
      <c r="T241" s="149"/>
      <c r="U241" s="154"/>
      <c r="V241" s="154"/>
      <c r="W241" s="154"/>
      <c r="X241" s="19"/>
      <c r="Y241" s="154"/>
      <c r="Z241" s="154"/>
      <c r="AA241" s="154"/>
      <c r="AB241" s="19"/>
      <c r="AC241" s="19"/>
      <c r="AD241" s="19"/>
      <c r="AE241" s="19"/>
      <c r="AF241" s="19"/>
      <c r="AG241" s="154"/>
      <c r="AH241" s="154"/>
      <c r="AI241" s="155"/>
      <c r="AJ241" s="19"/>
      <c r="AK241" s="19"/>
      <c r="AL241" s="19"/>
      <c r="AM241" s="18"/>
      <c r="AN241" s="19"/>
      <c r="AO241" s="19"/>
      <c r="AP241" s="19"/>
      <c r="AQ241" s="18"/>
      <c r="AR241" s="19"/>
      <c r="AS241" s="19"/>
      <c r="AT241" s="19"/>
      <c r="AU241" s="18"/>
      <c r="AV241" s="19"/>
      <c r="AW241" s="19"/>
      <c r="AX241" s="19"/>
      <c r="AY241" s="18"/>
      <c r="AZ241" s="19"/>
      <c r="BA241" s="19"/>
      <c r="BB241" s="19"/>
      <c r="BC241" s="18"/>
      <c r="BD241" s="19"/>
      <c r="BE241" s="19"/>
      <c r="BF241" s="19"/>
      <c r="BG241" s="18"/>
    </row>
    <row r="242" spans="1:59" ht="16.2" thickBot="1" x14ac:dyDescent="0.35">
      <c r="A242" s="153"/>
      <c r="B242" s="153"/>
      <c r="C242" s="153"/>
      <c r="D242" s="164"/>
      <c r="E242" s="163"/>
      <c r="F242" s="163"/>
      <c r="G242" s="163"/>
      <c r="H242" s="164"/>
      <c r="I242" s="163"/>
      <c r="J242" s="163"/>
      <c r="K242" s="163"/>
      <c r="L242" s="164"/>
      <c r="M242" s="153"/>
      <c r="N242" s="153"/>
      <c r="O242" s="153"/>
      <c r="P242" s="156"/>
      <c r="Q242" s="163"/>
      <c r="R242" s="163"/>
      <c r="S242" s="163"/>
      <c r="T242" s="149"/>
      <c r="U242" s="154"/>
      <c r="V242" s="154"/>
      <c r="W242" s="154"/>
      <c r="X242" s="19"/>
      <c r="Y242" s="154"/>
      <c r="Z242" s="154"/>
      <c r="AA242" s="154"/>
      <c r="AB242" s="19"/>
      <c r="AC242" s="19"/>
      <c r="AD242" s="19"/>
      <c r="AE242" s="19"/>
      <c r="AF242" s="19"/>
      <c r="AG242" s="154"/>
      <c r="AH242" s="154"/>
      <c r="AI242" s="155"/>
      <c r="AJ242" s="19"/>
      <c r="AK242" s="19"/>
      <c r="AL242" s="19"/>
      <c r="AM242" s="18"/>
      <c r="AN242" s="19"/>
      <c r="AO242" s="19"/>
      <c r="AP242" s="19"/>
      <c r="AQ242" s="18"/>
      <c r="AR242" s="19"/>
      <c r="AS242" s="19"/>
      <c r="AT242" s="19"/>
      <c r="AU242" s="18"/>
      <c r="AV242" s="19"/>
      <c r="AW242" s="19"/>
      <c r="AX242" s="19"/>
      <c r="AY242" s="18"/>
      <c r="AZ242" s="19"/>
      <c r="BA242" s="19"/>
      <c r="BB242" s="19"/>
      <c r="BC242" s="18"/>
      <c r="BD242" s="19"/>
      <c r="BE242" s="19"/>
      <c r="BF242" s="19"/>
      <c r="BG242" s="18"/>
    </row>
    <row r="243" spans="1:59" ht="16.2" thickBot="1" x14ac:dyDescent="0.35">
      <c r="A243" s="153"/>
      <c r="B243" s="153"/>
      <c r="C243" s="153"/>
      <c r="D243" s="164"/>
      <c r="E243" s="163"/>
      <c r="F243" s="163"/>
      <c r="G243" s="163"/>
      <c r="H243" s="164"/>
      <c r="I243" s="163"/>
      <c r="J243" s="163"/>
      <c r="K243" s="163"/>
      <c r="L243" s="164"/>
      <c r="M243" s="153"/>
      <c r="N243" s="153"/>
      <c r="O243" s="153"/>
      <c r="P243" s="156"/>
      <c r="Q243" s="163"/>
      <c r="R243" s="163"/>
      <c r="S243" s="163"/>
      <c r="T243" s="149"/>
      <c r="U243" s="154"/>
      <c r="V243" s="154"/>
      <c r="W243" s="154"/>
      <c r="X243" s="19"/>
      <c r="Y243" s="154"/>
      <c r="Z243" s="154"/>
      <c r="AA243" s="154"/>
      <c r="AB243" s="19"/>
      <c r="AC243" s="19"/>
      <c r="AD243" s="19"/>
      <c r="AE243" s="19"/>
      <c r="AF243" s="19"/>
      <c r="AG243" s="154"/>
      <c r="AH243" s="154"/>
      <c r="AI243" s="155"/>
      <c r="AJ243" s="19"/>
      <c r="AK243" s="19"/>
      <c r="AL243" s="19"/>
      <c r="AM243" s="18"/>
      <c r="AN243" s="19"/>
      <c r="AO243" s="19"/>
      <c r="AP243" s="19"/>
      <c r="AQ243" s="18"/>
      <c r="AR243" s="19"/>
      <c r="AS243" s="19"/>
      <c r="AT243" s="19"/>
      <c r="AU243" s="18"/>
      <c r="AV243" s="19"/>
      <c r="AW243" s="19"/>
      <c r="AX243" s="19"/>
      <c r="AY243" s="18"/>
      <c r="AZ243" s="19"/>
      <c r="BA243" s="19"/>
      <c r="BB243" s="19"/>
      <c r="BC243" s="18"/>
      <c r="BD243" s="19"/>
      <c r="BE243" s="19"/>
      <c r="BF243" s="19"/>
      <c r="BG243" s="18"/>
    </row>
    <row r="244" spans="1:59" ht="16.2" thickBot="1" x14ac:dyDescent="0.35">
      <c r="A244" s="153"/>
      <c r="B244" s="153"/>
      <c r="C244" s="153"/>
      <c r="D244" s="164"/>
      <c r="E244" s="163"/>
      <c r="F244" s="163"/>
      <c r="G244" s="163"/>
      <c r="H244" s="164"/>
      <c r="I244" s="163"/>
      <c r="J244" s="163"/>
      <c r="K244" s="163"/>
      <c r="L244" s="164"/>
      <c r="M244" s="153"/>
      <c r="N244" s="153"/>
      <c r="O244" s="153"/>
      <c r="P244" s="156"/>
      <c r="Q244" s="163"/>
      <c r="R244" s="163"/>
      <c r="S244" s="163"/>
      <c r="T244" s="149"/>
      <c r="U244" s="154"/>
      <c r="V244" s="154"/>
      <c r="W244" s="154"/>
      <c r="X244" s="19"/>
      <c r="Y244" s="154"/>
      <c r="Z244" s="154"/>
      <c r="AA244" s="154"/>
      <c r="AB244" s="19"/>
      <c r="AC244" s="19"/>
      <c r="AD244" s="19"/>
      <c r="AE244" s="19"/>
      <c r="AF244" s="19"/>
      <c r="AG244" s="154"/>
      <c r="AH244" s="154"/>
      <c r="AI244" s="155"/>
      <c r="AJ244" s="19"/>
      <c r="AK244" s="19"/>
      <c r="AL244" s="19"/>
      <c r="AM244" s="18"/>
      <c r="AN244" s="19"/>
      <c r="AO244" s="19"/>
      <c r="AP244" s="19"/>
      <c r="AQ244" s="18"/>
      <c r="AR244" s="19"/>
      <c r="AS244" s="19"/>
      <c r="AT244" s="19"/>
      <c r="AU244" s="18"/>
      <c r="AV244" s="19"/>
      <c r="AW244" s="19"/>
      <c r="AX244" s="19"/>
      <c r="AY244" s="18"/>
      <c r="AZ244" s="19"/>
      <c r="BA244" s="19"/>
      <c r="BB244" s="19"/>
      <c r="BC244" s="18"/>
      <c r="BD244" s="19"/>
      <c r="BE244" s="19"/>
      <c r="BF244" s="19"/>
      <c r="BG244" s="18"/>
    </row>
    <row r="245" spans="1:59" ht="16.2" thickBot="1" x14ac:dyDescent="0.35">
      <c r="A245" s="153"/>
      <c r="B245" s="153"/>
      <c r="C245" s="153"/>
      <c r="D245" s="164"/>
      <c r="E245" s="163"/>
      <c r="F245" s="163"/>
      <c r="G245" s="163"/>
      <c r="H245" s="164"/>
      <c r="I245" s="163"/>
      <c r="J245" s="163"/>
      <c r="K245" s="163"/>
      <c r="L245" s="164"/>
      <c r="M245" s="153"/>
      <c r="N245" s="153"/>
      <c r="O245" s="153"/>
      <c r="P245" s="156"/>
      <c r="Q245" s="163"/>
      <c r="R245" s="163"/>
      <c r="S245" s="163"/>
      <c r="T245" s="149"/>
      <c r="U245" s="154"/>
      <c r="V245" s="154"/>
      <c r="W245" s="154"/>
      <c r="X245" s="19"/>
      <c r="Y245" s="154"/>
      <c r="Z245" s="154"/>
      <c r="AA245" s="154"/>
      <c r="AB245" s="19"/>
      <c r="AC245" s="19"/>
      <c r="AD245" s="19"/>
      <c r="AE245" s="19"/>
      <c r="AF245" s="19"/>
      <c r="AG245" s="154"/>
      <c r="AH245" s="154"/>
      <c r="AI245" s="155"/>
      <c r="AJ245" s="19"/>
      <c r="AK245" s="19"/>
      <c r="AL245" s="19"/>
      <c r="AM245" s="18"/>
      <c r="AN245" s="19"/>
      <c r="AO245" s="19"/>
      <c r="AP245" s="19"/>
      <c r="AQ245" s="18"/>
      <c r="AR245" s="19"/>
      <c r="AS245" s="19"/>
      <c r="AT245" s="19"/>
      <c r="AU245" s="18"/>
      <c r="AV245" s="19"/>
      <c r="AW245" s="19"/>
      <c r="AX245" s="19"/>
      <c r="AY245" s="18"/>
      <c r="AZ245" s="19"/>
      <c r="BA245" s="19"/>
      <c r="BB245" s="19"/>
      <c r="BC245" s="18"/>
      <c r="BD245" s="19"/>
      <c r="BE245" s="19"/>
      <c r="BF245" s="19"/>
      <c r="BG245" s="18"/>
    </row>
    <row r="246" spans="1:59" ht="16.2" thickBot="1" x14ac:dyDescent="0.35">
      <c r="A246" s="153"/>
      <c r="B246" s="153"/>
      <c r="C246" s="153"/>
      <c r="D246" s="164"/>
      <c r="E246" s="163"/>
      <c r="F246" s="163"/>
      <c r="G246" s="163"/>
      <c r="H246" s="164"/>
      <c r="I246" s="163"/>
      <c r="J246" s="163"/>
      <c r="K246" s="163"/>
      <c r="L246" s="164"/>
      <c r="M246" s="153"/>
      <c r="N246" s="153"/>
      <c r="O246" s="153"/>
      <c r="P246" s="156"/>
      <c r="Q246" s="163"/>
      <c r="R246" s="163"/>
      <c r="S246" s="163"/>
      <c r="T246" s="149"/>
      <c r="U246" s="154"/>
      <c r="V246" s="154"/>
      <c r="W246" s="154"/>
      <c r="X246" s="19"/>
      <c r="Y246" s="154"/>
      <c r="Z246" s="154"/>
      <c r="AA246" s="154"/>
      <c r="AB246" s="19"/>
      <c r="AC246" s="19"/>
      <c r="AD246" s="19"/>
      <c r="AE246" s="19"/>
      <c r="AF246" s="19"/>
      <c r="AG246" s="154"/>
      <c r="AH246" s="154"/>
      <c r="AI246" s="155"/>
      <c r="AJ246" s="19"/>
      <c r="AK246" s="19"/>
      <c r="AL246" s="19"/>
      <c r="AM246" s="18"/>
      <c r="AN246" s="19"/>
      <c r="AO246" s="19"/>
      <c r="AP246" s="19"/>
      <c r="AQ246" s="18"/>
      <c r="AR246" s="19"/>
      <c r="AS246" s="19"/>
      <c r="AT246" s="19"/>
      <c r="AU246" s="18"/>
      <c r="AV246" s="19"/>
      <c r="AW246" s="19"/>
      <c r="AX246" s="19"/>
      <c r="AY246" s="18"/>
      <c r="AZ246" s="19"/>
      <c r="BA246" s="19"/>
      <c r="BB246" s="19"/>
      <c r="BC246" s="18"/>
      <c r="BD246" s="19"/>
      <c r="BE246" s="19"/>
      <c r="BF246" s="19"/>
      <c r="BG246" s="18"/>
    </row>
    <row r="247" spans="1:59" ht="16.2" thickBot="1" x14ac:dyDescent="0.35">
      <c r="A247" s="153"/>
      <c r="B247" s="153"/>
      <c r="C247" s="153"/>
      <c r="D247" s="164"/>
      <c r="E247" s="163"/>
      <c r="F247" s="163"/>
      <c r="G247" s="163"/>
      <c r="H247" s="164"/>
      <c r="I247" s="163"/>
      <c r="J247" s="163"/>
      <c r="K247" s="163"/>
      <c r="L247" s="164"/>
      <c r="M247" s="153"/>
      <c r="N247" s="153"/>
      <c r="O247" s="153"/>
      <c r="P247" s="156"/>
      <c r="Q247" s="163"/>
      <c r="R247" s="163"/>
      <c r="S247" s="163"/>
      <c r="T247" s="149"/>
      <c r="U247" s="154"/>
      <c r="V247" s="154"/>
      <c r="W247" s="154"/>
      <c r="X247" s="19"/>
      <c r="Y247" s="154"/>
      <c r="Z247" s="154"/>
      <c r="AA247" s="154"/>
      <c r="AB247" s="19"/>
      <c r="AC247" s="19"/>
      <c r="AD247" s="19"/>
      <c r="AE247" s="19"/>
      <c r="AF247" s="19"/>
      <c r="AG247" s="154"/>
      <c r="AH247" s="154"/>
      <c r="AI247" s="155"/>
      <c r="AJ247" s="19"/>
      <c r="AK247" s="19"/>
      <c r="AL247" s="19"/>
      <c r="AM247" s="18"/>
      <c r="AN247" s="19"/>
      <c r="AO247" s="19"/>
      <c r="AP247" s="19"/>
      <c r="AQ247" s="18"/>
      <c r="AR247" s="19"/>
      <c r="AS247" s="19"/>
      <c r="AT247" s="19"/>
      <c r="AU247" s="18"/>
      <c r="AV247" s="19"/>
      <c r="AW247" s="19"/>
      <c r="AX247" s="19"/>
      <c r="AY247" s="18"/>
      <c r="AZ247" s="19"/>
      <c r="BA247" s="19"/>
      <c r="BB247" s="19"/>
      <c r="BC247" s="18"/>
      <c r="BD247" s="19"/>
      <c r="BE247" s="19"/>
      <c r="BF247" s="19"/>
      <c r="BG247" s="18"/>
    </row>
    <row r="248" spans="1:59" ht="16.2" thickBot="1" x14ac:dyDescent="0.35">
      <c r="A248" s="153"/>
      <c r="B248" s="153"/>
      <c r="C248" s="153"/>
      <c r="D248" s="164"/>
      <c r="E248" s="163"/>
      <c r="F248" s="163"/>
      <c r="G248" s="163"/>
      <c r="H248" s="164"/>
      <c r="I248" s="163"/>
      <c r="J248" s="163"/>
      <c r="K248" s="163"/>
      <c r="L248" s="164"/>
      <c r="M248" s="153"/>
      <c r="N248" s="153"/>
      <c r="O248" s="153"/>
      <c r="P248" s="156"/>
      <c r="Q248" s="163"/>
      <c r="R248" s="163"/>
      <c r="S248" s="163"/>
      <c r="T248" s="149"/>
      <c r="U248" s="154"/>
      <c r="V248" s="154"/>
      <c r="W248" s="154"/>
      <c r="X248" s="19"/>
      <c r="Y248" s="154"/>
      <c r="Z248" s="154"/>
      <c r="AA248" s="154"/>
      <c r="AB248" s="19"/>
      <c r="AC248" s="19"/>
      <c r="AD248" s="19"/>
      <c r="AE248" s="19"/>
      <c r="AF248" s="19"/>
      <c r="AG248" s="154"/>
      <c r="AH248" s="154"/>
      <c r="AI248" s="155"/>
      <c r="AJ248" s="19"/>
      <c r="AK248" s="19"/>
      <c r="AL248" s="19"/>
      <c r="AM248" s="18"/>
      <c r="AN248" s="19"/>
      <c r="AO248" s="19"/>
      <c r="AP248" s="19"/>
      <c r="AQ248" s="18"/>
      <c r="AR248" s="19"/>
      <c r="AS248" s="19"/>
      <c r="AT248" s="19"/>
      <c r="AU248" s="18"/>
      <c r="AV248" s="19"/>
      <c r="AW248" s="19"/>
      <c r="AX248" s="19"/>
      <c r="AY248" s="18"/>
      <c r="AZ248" s="19"/>
      <c r="BA248" s="19"/>
      <c r="BB248" s="19"/>
      <c r="BC248" s="18"/>
      <c r="BD248" s="19"/>
      <c r="BE248" s="19"/>
      <c r="BF248" s="19"/>
      <c r="BG248" s="18"/>
    </row>
    <row r="249" spans="1:59" ht="16.2" thickBot="1" x14ac:dyDescent="0.35">
      <c r="A249" s="153"/>
      <c r="B249" s="153"/>
      <c r="C249" s="153"/>
      <c r="D249" s="164"/>
      <c r="E249" s="163"/>
      <c r="F249" s="163"/>
      <c r="G249" s="163"/>
      <c r="H249" s="164"/>
      <c r="I249" s="163"/>
      <c r="J249" s="163"/>
      <c r="K249" s="163"/>
      <c r="L249" s="164"/>
      <c r="M249" s="153"/>
      <c r="N249" s="153"/>
      <c r="O249" s="153"/>
      <c r="P249" s="156"/>
      <c r="Q249" s="163"/>
      <c r="R249" s="163"/>
      <c r="S249" s="163"/>
      <c r="T249" s="149"/>
      <c r="U249" s="154"/>
      <c r="V249" s="154"/>
      <c r="W249" s="154"/>
      <c r="X249" s="19"/>
      <c r="Y249" s="154"/>
      <c r="Z249" s="154"/>
      <c r="AA249" s="154"/>
      <c r="AB249" s="19"/>
      <c r="AC249" s="19"/>
      <c r="AD249" s="19"/>
      <c r="AE249" s="19"/>
      <c r="AF249" s="19"/>
      <c r="AG249" s="154"/>
      <c r="AH249" s="154"/>
      <c r="AI249" s="155"/>
      <c r="AJ249" s="19"/>
      <c r="AK249" s="19"/>
      <c r="AL249" s="19"/>
      <c r="AM249" s="18"/>
      <c r="AN249" s="19"/>
      <c r="AO249" s="19"/>
      <c r="AP249" s="19"/>
      <c r="AQ249" s="18"/>
      <c r="AR249" s="19"/>
      <c r="AS249" s="19"/>
      <c r="AT249" s="19"/>
      <c r="AU249" s="18"/>
      <c r="AV249" s="19"/>
      <c r="AW249" s="19"/>
      <c r="AX249" s="19"/>
      <c r="AY249" s="18"/>
      <c r="AZ249" s="19"/>
      <c r="BA249" s="19"/>
      <c r="BB249" s="19"/>
      <c r="BC249" s="18"/>
      <c r="BD249" s="19"/>
      <c r="BE249" s="19"/>
      <c r="BF249" s="19"/>
      <c r="BG249" s="18"/>
    </row>
    <row r="250" spans="1:59" ht="16.2" thickBot="1" x14ac:dyDescent="0.35">
      <c r="A250" s="153"/>
      <c r="B250" s="153"/>
      <c r="C250" s="153"/>
      <c r="D250" s="164"/>
      <c r="E250" s="163"/>
      <c r="F250" s="163"/>
      <c r="G250" s="163"/>
      <c r="H250" s="164"/>
      <c r="I250" s="163"/>
      <c r="J250" s="163"/>
      <c r="K250" s="163"/>
      <c r="L250" s="164"/>
      <c r="M250" s="153"/>
      <c r="N250" s="153"/>
      <c r="O250" s="153"/>
      <c r="P250" s="156"/>
      <c r="Q250" s="163"/>
      <c r="R250" s="163"/>
      <c r="S250" s="163"/>
      <c r="T250" s="149"/>
      <c r="U250" s="154"/>
      <c r="V250" s="154"/>
      <c r="W250" s="154"/>
      <c r="X250" s="19"/>
      <c r="Y250" s="154"/>
      <c r="Z250" s="154"/>
      <c r="AA250" s="154"/>
      <c r="AB250" s="19"/>
      <c r="AC250" s="19"/>
      <c r="AD250" s="19"/>
      <c r="AE250" s="19"/>
      <c r="AF250" s="19"/>
      <c r="AG250" s="154"/>
      <c r="AH250" s="154"/>
      <c r="AI250" s="155"/>
      <c r="AJ250" s="19"/>
      <c r="AK250" s="19"/>
      <c r="AL250" s="19"/>
      <c r="AM250" s="18"/>
      <c r="AN250" s="19"/>
      <c r="AO250" s="19"/>
      <c r="AP250" s="19"/>
      <c r="AQ250" s="18"/>
      <c r="AR250" s="19"/>
      <c r="AS250" s="19"/>
      <c r="AT250" s="19"/>
      <c r="AU250" s="18"/>
      <c r="AV250" s="19"/>
      <c r="AW250" s="19"/>
      <c r="AX250" s="19"/>
      <c r="AY250" s="18"/>
      <c r="AZ250" s="19"/>
      <c r="BA250" s="19"/>
      <c r="BB250" s="19"/>
      <c r="BC250" s="18"/>
      <c r="BD250" s="19"/>
      <c r="BE250" s="19"/>
      <c r="BF250" s="19"/>
      <c r="BG250" s="18"/>
    </row>
    <row r="251" spans="1:59" ht="16.2" thickBot="1" x14ac:dyDescent="0.35">
      <c r="A251" s="153"/>
      <c r="B251" s="153"/>
      <c r="C251" s="153"/>
      <c r="D251" s="164"/>
      <c r="E251" s="163"/>
      <c r="F251" s="163"/>
      <c r="G251" s="163"/>
      <c r="H251" s="164"/>
      <c r="I251" s="163"/>
      <c r="J251" s="163"/>
      <c r="K251" s="163"/>
      <c r="L251" s="164"/>
      <c r="M251" s="153"/>
      <c r="N251" s="153"/>
      <c r="O251" s="153"/>
      <c r="P251" s="156"/>
      <c r="Q251" s="163"/>
      <c r="R251" s="163"/>
      <c r="S251" s="163"/>
      <c r="T251" s="149"/>
      <c r="U251" s="154"/>
      <c r="V251" s="154"/>
      <c r="W251" s="154"/>
      <c r="X251" s="19"/>
      <c r="Y251" s="154"/>
      <c r="Z251" s="154"/>
      <c r="AA251" s="154"/>
      <c r="AB251" s="19"/>
      <c r="AC251" s="19"/>
      <c r="AD251" s="19"/>
      <c r="AE251" s="19"/>
      <c r="AF251" s="19"/>
      <c r="AG251" s="154"/>
      <c r="AH251" s="154"/>
      <c r="AI251" s="155"/>
      <c r="AJ251" s="19"/>
      <c r="AK251" s="19"/>
      <c r="AL251" s="19"/>
      <c r="AM251" s="18"/>
      <c r="AN251" s="19"/>
      <c r="AO251" s="19"/>
      <c r="AP251" s="19"/>
      <c r="AQ251" s="18"/>
      <c r="AR251" s="19"/>
      <c r="AS251" s="19"/>
      <c r="AT251" s="19"/>
      <c r="AU251" s="18"/>
      <c r="AV251" s="19"/>
      <c r="AW251" s="19"/>
      <c r="AX251" s="19"/>
      <c r="AY251" s="18"/>
      <c r="AZ251" s="19"/>
      <c r="BA251" s="19"/>
      <c r="BB251" s="19"/>
      <c r="BC251" s="18"/>
      <c r="BD251" s="19"/>
      <c r="BE251" s="19"/>
      <c r="BF251" s="19"/>
      <c r="BG251" s="18"/>
    </row>
    <row r="252" spans="1:59" ht="16.2" thickBot="1" x14ac:dyDescent="0.35">
      <c r="A252" s="153"/>
      <c r="B252" s="153"/>
      <c r="C252" s="153"/>
      <c r="D252" s="164"/>
      <c r="E252" s="163"/>
      <c r="F252" s="163"/>
      <c r="G252" s="163"/>
      <c r="H252" s="164"/>
      <c r="I252" s="163"/>
      <c r="J252" s="163"/>
      <c r="K252" s="163"/>
      <c r="L252" s="164"/>
      <c r="M252" s="153"/>
      <c r="N252" s="153"/>
      <c r="O252" s="153"/>
      <c r="P252" s="156"/>
      <c r="Q252" s="163"/>
      <c r="R252" s="163"/>
      <c r="S252" s="163"/>
      <c r="T252" s="149"/>
      <c r="U252" s="154"/>
      <c r="V252" s="154"/>
      <c r="W252" s="154"/>
      <c r="X252" s="19"/>
      <c r="Y252" s="154"/>
      <c r="Z252" s="154"/>
      <c r="AA252" s="154"/>
      <c r="AB252" s="19"/>
      <c r="AC252" s="19"/>
      <c r="AD252" s="19"/>
      <c r="AE252" s="19"/>
      <c r="AF252" s="19"/>
      <c r="AG252" s="154"/>
      <c r="AH252" s="154"/>
      <c r="AI252" s="155"/>
      <c r="AJ252" s="19"/>
      <c r="AK252" s="19"/>
      <c r="AL252" s="19"/>
      <c r="AM252" s="18"/>
      <c r="AN252" s="19"/>
      <c r="AO252" s="19"/>
      <c r="AP252" s="19"/>
      <c r="AQ252" s="18"/>
      <c r="AR252" s="19"/>
      <c r="AS252" s="19"/>
      <c r="AT252" s="19"/>
      <c r="AU252" s="18"/>
      <c r="AV252" s="19"/>
      <c r="AW252" s="19"/>
      <c r="AX252" s="19"/>
      <c r="AY252" s="18"/>
      <c r="AZ252" s="19"/>
      <c r="BA252" s="19"/>
      <c r="BB252" s="19"/>
      <c r="BC252" s="18"/>
      <c r="BD252" s="19"/>
      <c r="BE252" s="19"/>
      <c r="BF252" s="19"/>
      <c r="BG252" s="18"/>
    </row>
    <row r="253" spans="1:59" ht="16.2" thickBot="1" x14ac:dyDescent="0.35">
      <c r="A253" s="153"/>
      <c r="B253" s="153"/>
      <c r="C253" s="153"/>
      <c r="D253" s="164"/>
      <c r="E253" s="163"/>
      <c r="F253" s="163"/>
      <c r="G253" s="163"/>
      <c r="H253" s="164"/>
      <c r="I253" s="163"/>
      <c r="J253" s="163"/>
      <c r="K253" s="163"/>
      <c r="L253" s="164"/>
      <c r="M253" s="153"/>
      <c r="N253" s="153"/>
      <c r="O253" s="153"/>
      <c r="P253" s="156"/>
      <c r="Q253" s="163"/>
      <c r="R253" s="163"/>
      <c r="S253" s="163"/>
      <c r="T253" s="149"/>
      <c r="U253" s="154"/>
      <c r="V253" s="154"/>
      <c r="W253" s="154"/>
      <c r="X253" s="19"/>
      <c r="Y253" s="154"/>
      <c r="Z253" s="154"/>
      <c r="AA253" s="154"/>
      <c r="AB253" s="19"/>
      <c r="AC253" s="19"/>
      <c r="AD253" s="19"/>
      <c r="AE253" s="19"/>
      <c r="AF253" s="19"/>
      <c r="AG253" s="154"/>
      <c r="AH253" s="154"/>
      <c r="AI253" s="155"/>
      <c r="AJ253" s="19"/>
      <c r="AK253" s="19"/>
      <c r="AL253" s="19"/>
      <c r="AM253" s="18"/>
      <c r="AN253" s="19"/>
      <c r="AO253" s="19"/>
      <c r="AP253" s="19"/>
      <c r="AQ253" s="18"/>
      <c r="AR253" s="19"/>
      <c r="AS253" s="19"/>
      <c r="AT253" s="19"/>
      <c r="AU253" s="18"/>
      <c r="AV253" s="19"/>
      <c r="AW253" s="19"/>
      <c r="AX253" s="19"/>
      <c r="AY253" s="18"/>
      <c r="AZ253" s="19"/>
      <c r="BA253" s="19"/>
      <c r="BB253" s="19"/>
      <c r="BC253" s="18"/>
      <c r="BD253" s="19"/>
      <c r="BE253" s="19"/>
      <c r="BF253" s="19"/>
      <c r="BG253" s="18"/>
    </row>
    <row r="254" spans="1:59" ht="16.2" thickBot="1" x14ac:dyDescent="0.35">
      <c r="A254" s="153"/>
      <c r="B254" s="153"/>
      <c r="C254" s="153"/>
      <c r="D254" s="164"/>
      <c r="E254" s="163"/>
      <c r="F254" s="163"/>
      <c r="G254" s="163"/>
      <c r="H254" s="164"/>
      <c r="I254" s="163"/>
      <c r="J254" s="163"/>
      <c r="K254" s="163"/>
      <c r="L254" s="164"/>
      <c r="M254" s="153"/>
      <c r="N254" s="153"/>
      <c r="O254" s="153"/>
      <c r="P254" s="156"/>
      <c r="Q254" s="163"/>
      <c r="R254" s="163"/>
      <c r="S254" s="163"/>
      <c r="T254" s="149"/>
      <c r="U254" s="154"/>
      <c r="V254" s="154"/>
      <c r="W254" s="154"/>
      <c r="X254" s="19"/>
      <c r="Y254" s="154"/>
      <c r="Z254" s="154"/>
      <c r="AA254" s="154"/>
      <c r="AB254" s="19"/>
      <c r="AC254" s="19"/>
      <c r="AD254" s="19"/>
      <c r="AE254" s="19"/>
      <c r="AF254" s="19"/>
      <c r="AG254" s="154"/>
      <c r="AH254" s="154"/>
      <c r="AI254" s="155"/>
      <c r="AJ254" s="19"/>
      <c r="AK254" s="19"/>
      <c r="AL254" s="19"/>
      <c r="AM254" s="18"/>
      <c r="AN254" s="19"/>
      <c r="AO254" s="19"/>
      <c r="AP254" s="19"/>
      <c r="AQ254" s="18"/>
      <c r="AR254" s="19"/>
      <c r="AS254" s="19"/>
      <c r="AT254" s="19"/>
      <c r="AU254" s="18"/>
      <c r="AV254" s="19"/>
      <c r="AW254" s="19"/>
      <c r="AX254" s="19"/>
      <c r="AY254" s="18"/>
      <c r="AZ254" s="19"/>
      <c r="BA254" s="19"/>
      <c r="BB254" s="19"/>
      <c r="BC254" s="18"/>
      <c r="BD254" s="19"/>
      <c r="BE254" s="19"/>
      <c r="BF254" s="19"/>
      <c r="BG254" s="18"/>
    </row>
    <row r="255" spans="1:59" ht="16.2" thickBot="1" x14ac:dyDescent="0.35">
      <c r="A255" s="153"/>
      <c r="B255" s="153"/>
      <c r="C255" s="153"/>
      <c r="D255" s="164"/>
      <c r="E255" s="163"/>
      <c r="F255" s="163"/>
      <c r="G255" s="163"/>
      <c r="H255" s="164"/>
      <c r="I255" s="163"/>
      <c r="J255" s="163"/>
      <c r="K255" s="163"/>
      <c r="L255" s="164"/>
      <c r="M255" s="153"/>
      <c r="N255" s="153"/>
      <c r="O255" s="153"/>
      <c r="P255" s="156"/>
      <c r="Q255" s="163"/>
      <c r="R255" s="163"/>
      <c r="S255" s="163"/>
      <c r="T255" s="149"/>
      <c r="U255" s="154"/>
      <c r="V255" s="154"/>
      <c r="W255" s="154"/>
      <c r="X255" s="19"/>
      <c r="Y255" s="154"/>
      <c r="Z255" s="154"/>
      <c r="AA255" s="154"/>
      <c r="AB255" s="19"/>
      <c r="AC255" s="19"/>
      <c r="AD255" s="19"/>
      <c r="AE255" s="19"/>
      <c r="AF255" s="19"/>
      <c r="AG255" s="154"/>
      <c r="AH255" s="154"/>
      <c r="AI255" s="155"/>
      <c r="AJ255" s="19"/>
      <c r="AK255" s="19"/>
      <c r="AL255" s="19"/>
      <c r="AM255" s="18"/>
      <c r="AN255" s="19"/>
      <c r="AO255" s="19"/>
      <c r="AP255" s="19"/>
      <c r="AQ255" s="18"/>
      <c r="AR255" s="19"/>
      <c r="AS255" s="19"/>
      <c r="AT255" s="19"/>
      <c r="AU255" s="18"/>
      <c r="AV255" s="19"/>
      <c r="AW255" s="19"/>
      <c r="AX255" s="19"/>
      <c r="AY255" s="18"/>
      <c r="AZ255" s="19"/>
      <c r="BA255" s="19"/>
      <c r="BB255" s="19"/>
      <c r="BC255" s="18"/>
      <c r="BD255" s="19"/>
      <c r="BE255" s="19"/>
      <c r="BF255" s="19"/>
      <c r="BG255" s="18"/>
    </row>
    <row r="256" spans="1:59" ht="16.2" thickBot="1" x14ac:dyDescent="0.35">
      <c r="A256" s="153"/>
      <c r="B256" s="153"/>
      <c r="C256" s="153"/>
      <c r="D256" s="164"/>
      <c r="E256" s="163"/>
      <c r="F256" s="163"/>
      <c r="G256" s="163"/>
      <c r="H256" s="164"/>
      <c r="I256" s="163"/>
      <c r="J256" s="163"/>
      <c r="K256" s="163"/>
      <c r="L256" s="164"/>
      <c r="M256" s="153"/>
      <c r="N256" s="153"/>
      <c r="O256" s="153"/>
      <c r="P256" s="156"/>
      <c r="Q256" s="163"/>
      <c r="R256" s="163"/>
      <c r="S256" s="163"/>
      <c r="T256" s="149"/>
      <c r="U256" s="154"/>
      <c r="V256" s="154"/>
      <c r="W256" s="154"/>
      <c r="X256" s="19"/>
      <c r="Y256" s="154"/>
      <c r="Z256" s="154"/>
      <c r="AA256" s="154"/>
      <c r="AB256" s="19"/>
      <c r="AC256" s="19"/>
      <c r="AD256" s="19"/>
      <c r="AE256" s="19"/>
      <c r="AF256" s="19"/>
      <c r="AG256" s="154"/>
      <c r="AH256" s="154"/>
      <c r="AI256" s="155"/>
      <c r="AJ256" s="19"/>
      <c r="AK256" s="19"/>
      <c r="AL256" s="19"/>
      <c r="AM256" s="18"/>
      <c r="AN256" s="19"/>
      <c r="AO256" s="19"/>
      <c r="AP256" s="19"/>
      <c r="AQ256" s="18"/>
      <c r="AR256" s="19"/>
      <c r="AS256" s="19"/>
      <c r="AT256" s="19"/>
      <c r="AU256" s="18"/>
      <c r="AV256" s="19"/>
      <c r="AW256" s="19"/>
      <c r="AX256" s="19"/>
      <c r="AY256" s="18"/>
      <c r="AZ256" s="19"/>
      <c r="BA256" s="19"/>
      <c r="BB256" s="19"/>
      <c r="BC256" s="18"/>
      <c r="BD256" s="19"/>
      <c r="BE256" s="19"/>
      <c r="BF256" s="19"/>
      <c r="BG256" s="18"/>
    </row>
    <row r="257" spans="1:59" ht="16.2" thickBot="1" x14ac:dyDescent="0.35">
      <c r="A257" s="153"/>
      <c r="B257" s="153"/>
      <c r="C257" s="153"/>
      <c r="D257" s="164"/>
      <c r="E257" s="163"/>
      <c r="F257" s="163"/>
      <c r="G257" s="163"/>
      <c r="H257" s="164"/>
      <c r="I257" s="163"/>
      <c r="J257" s="163"/>
      <c r="K257" s="163"/>
      <c r="L257" s="164"/>
      <c r="M257" s="153"/>
      <c r="N257" s="153"/>
      <c r="O257" s="153"/>
      <c r="P257" s="156"/>
      <c r="Q257" s="163"/>
      <c r="R257" s="163"/>
      <c r="S257" s="163"/>
      <c r="T257" s="149"/>
      <c r="U257" s="154"/>
      <c r="V257" s="154"/>
      <c r="W257" s="154"/>
      <c r="X257" s="19"/>
      <c r="Y257" s="154"/>
      <c r="Z257" s="154"/>
      <c r="AA257" s="154"/>
      <c r="AB257" s="19"/>
      <c r="AC257" s="19"/>
      <c r="AD257" s="19"/>
      <c r="AE257" s="19"/>
      <c r="AF257" s="19"/>
      <c r="AG257" s="154"/>
      <c r="AH257" s="154"/>
      <c r="AI257" s="155"/>
      <c r="AJ257" s="19"/>
      <c r="AK257" s="19"/>
      <c r="AL257" s="19"/>
      <c r="AM257" s="18"/>
      <c r="AN257" s="19"/>
      <c r="AO257" s="19"/>
      <c r="AP257" s="19"/>
      <c r="AQ257" s="18"/>
      <c r="AR257" s="19"/>
      <c r="AS257" s="19"/>
      <c r="AT257" s="19"/>
      <c r="AU257" s="18"/>
      <c r="AV257" s="19"/>
      <c r="AW257" s="19"/>
      <c r="AX257" s="19"/>
      <c r="AY257" s="18"/>
      <c r="AZ257" s="19"/>
      <c r="BA257" s="19"/>
      <c r="BB257" s="19"/>
      <c r="BC257" s="18"/>
      <c r="BD257" s="19"/>
      <c r="BE257" s="19"/>
      <c r="BF257" s="19"/>
      <c r="BG257" s="18"/>
    </row>
    <row r="258" spans="1:59" ht="16.2" thickBot="1" x14ac:dyDescent="0.35">
      <c r="A258" s="153"/>
      <c r="B258" s="153"/>
      <c r="C258" s="153"/>
      <c r="D258" s="164"/>
      <c r="E258" s="163"/>
      <c r="F258" s="163"/>
      <c r="G258" s="163"/>
      <c r="H258" s="164"/>
      <c r="I258" s="163"/>
      <c r="J258" s="163"/>
      <c r="K258" s="163"/>
      <c r="L258" s="164"/>
      <c r="M258" s="153"/>
      <c r="N258" s="153"/>
      <c r="O258" s="153"/>
      <c r="P258" s="156"/>
      <c r="Q258" s="163"/>
      <c r="R258" s="163"/>
      <c r="S258" s="163"/>
      <c r="T258" s="149"/>
      <c r="U258" s="154"/>
      <c r="V258" s="154"/>
      <c r="W258" s="154"/>
      <c r="X258" s="19"/>
      <c r="Y258" s="154"/>
      <c r="Z258" s="154"/>
      <c r="AA258" s="154"/>
      <c r="AB258" s="19"/>
      <c r="AC258" s="19"/>
      <c r="AD258" s="19"/>
      <c r="AE258" s="19"/>
      <c r="AF258" s="19"/>
      <c r="AG258" s="154"/>
      <c r="AH258" s="154"/>
      <c r="AI258" s="155"/>
      <c r="AJ258" s="19"/>
      <c r="AK258" s="19"/>
      <c r="AL258" s="19"/>
      <c r="AM258" s="18"/>
      <c r="AN258" s="19"/>
      <c r="AO258" s="19"/>
      <c r="AP258" s="19"/>
      <c r="AQ258" s="18"/>
      <c r="AR258" s="19"/>
      <c r="AS258" s="19"/>
      <c r="AT258" s="19"/>
      <c r="AU258" s="18"/>
      <c r="AV258" s="19"/>
      <c r="AW258" s="19"/>
      <c r="AX258" s="19"/>
      <c r="AY258" s="18"/>
      <c r="AZ258" s="19"/>
      <c r="BA258" s="19"/>
      <c r="BB258" s="19"/>
      <c r="BC258" s="18"/>
      <c r="BD258" s="19"/>
      <c r="BE258" s="19"/>
      <c r="BF258" s="19"/>
      <c r="BG258" s="18"/>
    </row>
    <row r="259" spans="1:59" ht="16.2" thickBot="1" x14ac:dyDescent="0.35">
      <c r="A259" s="153"/>
      <c r="B259" s="153"/>
      <c r="C259" s="153"/>
      <c r="D259" s="164"/>
      <c r="E259" s="163"/>
      <c r="F259" s="163"/>
      <c r="G259" s="163"/>
      <c r="H259" s="164"/>
      <c r="I259" s="163"/>
      <c r="J259" s="163"/>
      <c r="K259" s="163"/>
      <c r="L259" s="164"/>
      <c r="M259" s="153"/>
      <c r="N259" s="153"/>
      <c r="O259" s="153"/>
      <c r="P259" s="156"/>
      <c r="Q259" s="163"/>
      <c r="R259" s="163"/>
      <c r="S259" s="163"/>
      <c r="T259" s="149"/>
      <c r="U259" s="154"/>
      <c r="V259" s="154"/>
      <c r="W259" s="154"/>
      <c r="X259" s="19"/>
      <c r="Y259" s="154"/>
      <c r="Z259" s="154"/>
      <c r="AA259" s="154"/>
      <c r="AB259" s="19"/>
      <c r="AC259" s="19"/>
      <c r="AD259" s="19"/>
      <c r="AE259" s="19"/>
      <c r="AF259" s="19"/>
      <c r="AG259" s="154"/>
      <c r="AH259" s="154"/>
      <c r="AI259" s="155"/>
      <c r="AJ259" s="19"/>
      <c r="AK259" s="19"/>
      <c r="AL259" s="19"/>
      <c r="AM259" s="18"/>
      <c r="AN259" s="19"/>
      <c r="AO259" s="19"/>
      <c r="AP259" s="19"/>
      <c r="AQ259" s="18"/>
      <c r="AR259" s="19"/>
      <c r="AS259" s="19"/>
      <c r="AT259" s="19"/>
      <c r="AU259" s="18"/>
      <c r="AV259" s="19"/>
      <c r="AW259" s="19"/>
      <c r="AX259" s="19"/>
      <c r="AY259" s="18"/>
      <c r="AZ259" s="19"/>
      <c r="BA259" s="19"/>
      <c r="BB259" s="19"/>
      <c r="BC259" s="18"/>
      <c r="BD259" s="19"/>
      <c r="BE259" s="19"/>
      <c r="BF259" s="19"/>
      <c r="BG259" s="18"/>
    </row>
    <row r="260" spans="1:59" ht="16.2" thickBot="1" x14ac:dyDescent="0.35">
      <c r="A260" s="153"/>
      <c r="B260" s="153"/>
      <c r="C260" s="153"/>
      <c r="D260" s="164"/>
      <c r="E260" s="163"/>
      <c r="F260" s="163"/>
      <c r="G260" s="163"/>
      <c r="H260" s="164"/>
      <c r="I260" s="163"/>
      <c r="J260" s="163"/>
      <c r="K260" s="163"/>
      <c r="L260" s="164"/>
      <c r="M260" s="153"/>
      <c r="N260" s="153"/>
      <c r="O260" s="153"/>
      <c r="P260" s="156"/>
      <c r="Q260" s="163"/>
      <c r="R260" s="163"/>
      <c r="S260" s="163"/>
      <c r="T260" s="149"/>
      <c r="U260" s="154"/>
      <c r="V260" s="154"/>
      <c r="W260" s="154"/>
      <c r="X260" s="19"/>
      <c r="Y260" s="154"/>
      <c r="Z260" s="154"/>
      <c r="AA260" s="154"/>
      <c r="AB260" s="19"/>
      <c r="AC260" s="19"/>
      <c r="AD260" s="19"/>
      <c r="AE260" s="19"/>
      <c r="AF260" s="19"/>
      <c r="AG260" s="154"/>
      <c r="AH260" s="154"/>
      <c r="AI260" s="155"/>
      <c r="AJ260" s="19"/>
      <c r="AK260" s="19"/>
      <c r="AL260" s="19"/>
      <c r="AM260" s="18"/>
      <c r="AN260" s="19"/>
      <c r="AO260" s="19"/>
      <c r="AP260" s="19"/>
      <c r="AQ260" s="18"/>
      <c r="AR260" s="19"/>
      <c r="AS260" s="19"/>
      <c r="AT260" s="19"/>
      <c r="AU260" s="18"/>
      <c r="AV260" s="19"/>
      <c r="AW260" s="19"/>
      <c r="AX260" s="19"/>
      <c r="AY260" s="18"/>
      <c r="AZ260" s="19"/>
      <c r="BA260" s="19"/>
      <c r="BB260" s="19"/>
      <c r="BC260" s="18"/>
      <c r="BD260" s="19"/>
      <c r="BE260" s="19"/>
      <c r="BF260" s="19"/>
      <c r="BG260" s="18"/>
    </row>
    <row r="261" spans="1:59" ht="16.2" thickBot="1" x14ac:dyDescent="0.35">
      <c r="A261" s="153"/>
      <c r="B261" s="153"/>
      <c r="C261" s="153"/>
      <c r="D261" s="164"/>
      <c r="E261" s="163"/>
      <c r="F261" s="163"/>
      <c r="G261" s="163"/>
      <c r="H261" s="164"/>
      <c r="I261" s="163"/>
      <c r="J261" s="163"/>
      <c r="K261" s="163"/>
      <c r="L261" s="164"/>
      <c r="M261" s="153"/>
      <c r="N261" s="153"/>
      <c r="O261" s="153"/>
      <c r="P261" s="156"/>
      <c r="Q261" s="163"/>
      <c r="R261" s="163"/>
      <c r="S261" s="163"/>
      <c r="T261" s="149"/>
      <c r="U261" s="154"/>
      <c r="V261" s="154"/>
      <c r="W261" s="154"/>
      <c r="X261" s="19"/>
      <c r="Y261" s="154"/>
      <c r="Z261" s="154"/>
      <c r="AA261" s="154"/>
      <c r="AB261" s="19"/>
      <c r="AC261" s="19"/>
      <c r="AD261" s="19"/>
      <c r="AE261" s="19"/>
      <c r="AF261" s="19"/>
      <c r="AG261" s="154"/>
      <c r="AH261" s="154"/>
      <c r="AI261" s="155"/>
      <c r="AJ261" s="19"/>
      <c r="AK261" s="19"/>
      <c r="AL261" s="19"/>
      <c r="AM261" s="18"/>
      <c r="AN261" s="19"/>
      <c r="AO261" s="19"/>
      <c r="AP261" s="19"/>
      <c r="AQ261" s="18"/>
      <c r="AR261" s="19"/>
      <c r="AS261" s="19"/>
      <c r="AT261" s="19"/>
      <c r="AU261" s="18"/>
      <c r="AV261" s="19"/>
      <c r="AW261" s="19"/>
      <c r="AX261" s="19"/>
      <c r="AY261" s="18"/>
      <c r="AZ261" s="19"/>
      <c r="BA261" s="19"/>
      <c r="BB261" s="19"/>
      <c r="BC261" s="18"/>
      <c r="BD261" s="19"/>
      <c r="BE261" s="19"/>
      <c r="BF261" s="19"/>
      <c r="BG261" s="18"/>
    </row>
    <row r="262" spans="1:59" ht="16.2" thickBot="1" x14ac:dyDescent="0.35">
      <c r="A262" s="153"/>
      <c r="B262" s="153"/>
      <c r="C262" s="153"/>
      <c r="D262" s="164"/>
      <c r="E262" s="163"/>
      <c r="F262" s="163"/>
      <c r="G262" s="163"/>
      <c r="H262" s="164"/>
      <c r="I262" s="163"/>
      <c r="J262" s="163"/>
      <c r="K262" s="163"/>
      <c r="L262" s="164"/>
      <c r="M262" s="153"/>
      <c r="N262" s="153"/>
      <c r="O262" s="153"/>
      <c r="P262" s="156"/>
      <c r="Q262" s="163"/>
      <c r="R262" s="163"/>
      <c r="S262" s="163"/>
      <c r="T262" s="149"/>
      <c r="U262" s="154"/>
      <c r="V262" s="154"/>
      <c r="W262" s="154"/>
      <c r="X262" s="19"/>
      <c r="Y262" s="154"/>
      <c r="Z262" s="154"/>
      <c r="AA262" s="154"/>
      <c r="AB262" s="19"/>
      <c r="AC262" s="19"/>
      <c r="AD262" s="19"/>
      <c r="AE262" s="19"/>
      <c r="AF262" s="19"/>
      <c r="AG262" s="154"/>
      <c r="AH262" s="154"/>
      <c r="AI262" s="155"/>
      <c r="AJ262" s="19"/>
      <c r="AK262" s="19"/>
      <c r="AL262" s="19"/>
      <c r="AM262" s="18"/>
      <c r="AN262" s="19"/>
      <c r="AO262" s="19"/>
      <c r="AP262" s="19"/>
      <c r="AQ262" s="18"/>
      <c r="AR262" s="19"/>
      <c r="AS262" s="19"/>
      <c r="AT262" s="19"/>
      <c r="AU262" s="18"/>
      <c r="AV262" s="19"/>
      <c r="AW262" s="19"/>
      <c r="AX262" s="19"/>
      <c r="AY262" s="18"/>
      <c r="AZ262" s="19"/>
      <c r="BA262" s="19"/>
      <c r="BB262" s="19"/>
      <c r="BC262" s="18"/>
      <c r="BD262" s="19"/>
      <c r="BE262" s="19"/>
      <c r="BF262" s="19"/>
      <c r="BG262" s="18"/>
    </row>
    <row r="263" spans="1:59" ht="16.2" thickBot="1" x14ac:dyDescent="0.35">
      <c r="A263" s="153"/>
      <c r="B263" s="153"/>
      <c r="C263" s="153"/>
      <c r="D263" s="164"/>
      <c r="E263" s="163"/>
      <c r="F263" s="163"/>
      <c r="G263" s="163"/>
      <c r="H263" s="164"/>
      <c r="I263" s="163"/>
      <c r="J263" s="163"/>
      <c r="K263" s="163"/>
      <c r="L263" s="164"/>
      <c r="M263" s="153"/>
      <c r="N263" s="153"/>
      <c r="O263" s="153"/>
      <c r="P263" s="156"/>
      <c r="Q263" s="163"/>
      <c r="R263" s="163"/>
      <c r="S263" s="163"/>
      <c r="T263" s="149"/>
      <c r="U263" s="154"/>
      <c r="V263" s="154"/>
      <c r="W263" s="154"/>
      <c r="X263" s="19"/>
      <c r="Y263" s="154"/>
      <c r="Z263" s="154"/>
      <c r="AA263" s="154"/>
      <c r="AB263" s="19"/>
      <c r="AC263" s="19"/>
      <c r="AD263" s="19"/>
      <c r="AE263" s="19"/>
      <c r="AF263" s="19"/>
      <c r="AG263" s="154"/>
      <c r="AH263" s="154"/>
      <c r="AI263" s="155"/>
      <c r="AJ263" s="19"/>
      <c r="AK263" s="19"/>
      <c r="AL263" s="19"/>
      <c r="AM263" s="18"/>
      <c r="AN263" s="19"/>
      <c r="AO263" s="19"/>
      <c r="AP263" s="19"/>
      <c r="AQ263" s="18"/>
      <c r="AR263" s="19"/>
      <c r="AS263" s="19"/>
      <c r="AT263" s="19"/>
      <c r="AU263" s="18"/>
      <c r="AV263" s="19"/>
      <c r="AW263" s="19"/>
      <c r="AX263" s="19"/>
      <c r="AY263" s="18"/>
      <c r="AZ263" s="19"/>
      <c r="BA263" s="19"/>
      <c r="BB263" s="19"/>
      <c r="BC263" s="18"/>
      <c r="BD263" s="19"/>
      <c r="BE263" s="19"/>
      <c r="BF263" s="19"/>
      <c r="BG263" s="18"/>
    </row>
    <row r="264" spans="1:59" ht="16.2" thickBot="1" x14ac:dyDescent="0.35">
      <c r="A264" s="153"/>
      <c r="B264" s="153"/>
      <c r="C264" s="153"/>
      <c r="D264" s="164"/>
      <c r="E264" s="163"/>
      <c r="F264" s="163"/>
      <c r="G264" s="163"/>
      <c r="H264" s="164"/>
      <c r="I264" s="163"/>
      <c r="J264" s="163"/>
      <c r="K264" s="163"/>
      <c r="L264" s="164"/>
      <c r="M264" s="153"/>
      <c r="N264" s="153"/>
      <c r="O264" s="153"/>
      <c r="P264" s="156"/>
      <c r="Q264" s="163"/>
      <c r="R264" s="163"/>
      <c r="S264" s="163"/>
      <c r="T264" s="149"/>
      <c r="U264" s="154"/>
      <c r="V264" s="154"/>
      <c r="W264" s="154"/>
      <c r="X264" s="19"/>
      <c r="Y264" s="154"/>
      <c r="Z264" s="154"/>
      <c r="AA264" s="154"/>
      <c r="AB264" s="19"/>
      <c r="AC264" s="19"/>
      <c r="AD264" s="19"/>
      <c r="AE264" s="19"/>
      <c r="AF264" s="19"/>
      <c r="AG264" s="154"/>
      <c r="AH264" s="154"/>
      <c r="AI264" s="155"/>
      <c r="AJ264" s="19"/>
      <c r="AK264" s="19"/>
      <c r="AL264" s="19"/>
      <c r="AM264" s="18"/>
      <c r="AN264" s="19"/>
      <c r="AO264" s="19"/>
      <c r="AP264" s="19"/>
      <c r="AQ264" s="18"/>
      <c r="AR264" s="19"/>
      <c r="AS264" s="19"/>
      <c r="AT264" s="19"/>
      <c r="AU264" s="18"/>
      <c r="AV264" s="19"/>
      <c r="AW264" s="19"/>
      <c r="AX264" s="19"/>
      <c r="AY264" s="18"/>
      <c r="AZ264" s="19"/>
      <c r="BA264" s="19"/>
      <c r="BB264" s="19"/>
      <c r="BC264" s="18"/>
      <c r="BD264" s="19"/>
      <c r="BE264" s="19"/>
      <c r="BF264" s="19"/>
      <c r="BG264" s="18"/>
    </row>
    <row r="265" spans="1:59" ht="16.2" thickBot="1" x14ac:dyDescent="0.35">
      <c r="A265" s="153"/>
      <c r="B265" s="153"/>
      <c r="C265" s="153"/>
      <c r="D265" s="164"/>
      <c r="E265" s="163"/>
      <c r="F265" s="163"/>
      <c r="G265" s="163"/>
      <c r="H265" s="164"/>
      <c r="I265" s="163"/>
      <c r="J265" s="163"/>
      <c r="K265" s="163"/>
      <c r="L265" s="164"/>
      <c r="M265" s="153"/>
      <c r="N265" s="153"/>
      <c r="O265" s="153"/>
      <c r="P265" s="156"/>
      <c r="Q265" s="163"/>
      <c r="R265" s="163"/>
      <c r="S265" s="163"/>
      <c r="T265" s="149"/>
      <c r="U265" s="154"/>
      <c r="V265" s="154"/>
      <c r="W265" s="154"/>
      <c r="X265" s="19"/>
      <c r="Y265" s="154"/>
      <c r="Z265" s="154"/>
      <c r="AA265" s="154"/>
      <c r="AB265" s="19"/>
      <c r="AC265" s="19"/>
      <c r="AD265" s="19"/>
      <c r="AE265" s="19"/>
      <c r="AF265" s="19"/>
      <c r="AG265" s="154"/>
      <c r="AH265" s="154"/>
      <c r="AI265" s="155"/>
      <c r="AJ265" s="19"/>
      <c r="AK265" s="19"/>
      <c r="AL265" s="19"/>
      <c r="AM265" s="18"/>
      <c r="AN265" s="19"/>
      <c r="AO265" s="19"/>
      <c r="AP265" s="19"/>
      <c r="AQ265" s="18"/>
      <c r="AR265" s="19"/>
      <c r="AS265" s="19"/>
      <c r="AT265" s="19"/>
      <c r="AU265" s="18"/>
      <c r="AV265" s="19"/>
      <c r="AW265" s="19"/>
      <c r="AX265" s="19"/>
      <c r="AY265" s="18"/>
      <c r="AZ265" s="19"/>
      <c r="BA265" s="19"/>
      <c r="BB265" s="19"/>
      <c r="BC265" s="18"/>
      <c r="BD265" s="19"/>
      <c r="BE265" s="19"/>
      <c r="BF265" s="19"/>
      <c r="BG265" s="18"/>
    </row>
    <row r="266" spans="1:59" ht="16.2" thickBot="1" x14ac:dyDescent="0.35">
      <c r="A266" s="153"/>
      <c r="B266" s="153"/>
      <c r="C266" s="153"/>
      <c r="D266" s="164"/>
      <c r="E266" s="163"/>
      <c r="F266" s="163"/>
      <c r="G266" s="163"/>
      <c r="H266" s="164"/>
      <c r="I266" s="163"/>
      <c r="J266" s="163"/>
      <c r="K266" s="163"/>
      <c r="L266" s="164"/>
      <c r="M266" s="153"/>
      <c r="N266" s="153"/>
      <c r="O266" s="153"/>
      <c r="P266" s="156"/>
      <c r="Q266" s="163"/>
      <c r="R266" s="163"/>
      <c r="S266" s="163"/>
      <c r="T266" s="149"/>
      <c r="U266" s="154"/>
      <c r="V266" s="154"/>
      <c r="W266" s="154"/>
      <c r="X266" s="19"/>
      <c r="Y266" s="154"/>
      <c r="Z266" s="154"/>
      <c r="AA266" s="154"/>
      <c r="AB266" s="19"/>
      <c r="AC266" s="19"/>
      <c r="AD266" s="19"/>
      <c r="AE266" s="19"/>
      <c r="AF266" s="19"/>
      <c r="AG266" s="154"/>
      <c r="AH266" s="154"/>
      <c r="AI266" s="155"/>
      <c r="AJ266" s="19"/>
      <c r="AK266" s="19"/>
      <c r="AL266" s="19"/>
      <c r="AM266" s="18"/>
      <c r="AN266" s="19"/>
      <c r="AO266" s="19"/>
      <c r="AP266" s="19"/>
      <c r="AQ266" s="18"/>
      <c r="AR266" s="19"/>
      <c r="AS266" s="19"/>
      <c r="AT266" s="19"/>
      <c r="AU266" s="18"/>
      <c r="AV266" s="19"/>
      <c r="AW266" s="19"/>
      <c r="AX266" s="19"/>
      <c r="AY266" s="18"/>
      <c r="AZ266" s="19"/>
      <c r="BA266" s="19"/>
      <c r="BB266" s="19"/>
      <c r="BC266" s="18"/>
      <c r="BD266" s="19"/>
      <c r="BE266" s="19"/>
      <c r="BF266" s="19"/>
      <c r="BG266" s="18"/>
    </row>
    <row r="267" spans="1:59" ht="16.2" thickBot="1" x14ac:dyDescent="0.35">
      <c r="A267" s="153"/>
      <c r="B267" s="153"/>
      <c r="C267" s="153"/>
      <c r="D267" s="164"/>
      <c r="E267" s="163"/>
      <c r="F267" s="163"/>
      <c r="G267" s="163"/>
      <c r="H267" s="164"/>
      <c r="I267" s="163"/>
      <c r="J267" s="163"/>
      <c r="K267" s="163"/>
      <c r="L267" s="164"/>
      <c r="M267" s="153"/>
      <c r="N267" s="153"/>
      <c r="O267" s="153"/>
      <c r="P267" s="156"/>
      <c r="Q267" s="163"/>
      <c r="R267" s="163"/>
      <c r="S267" s="163"/>
      <c r="T267" s="149"/>
      <c r="U267" s="154"/>
      <c r="V267" s="154"/>
      <c r="W267" s="154"/>
      <c r="X267" s="19"/>
      <c r="Y267" s="154"/>
      <c r="Z267" s="154"/>
      <c r="AA267" s="154"/>
      <c r="AB267" s="19"/>
      <c r="AC267" s="19"/>
      <c r="AD267" s="19"/>
      <c r="AE267" s="19"/>
      <c r="AF267" s="19"/>
      <c r="AG267" s="154"/>
      <c r="AH267" s="154"/>
      <c r="AI267" s="155"/>
      <c r="AJ267" s="19"/>
      <c r="AK267" s="19"/>
      <c r="AL267" s="19"/>
      <c r="AM267" s="18"/>
      <c r="AN267" s="19"/>
      <c r="AO267" s="19"/>
      <c r="AP267" s="19"/>
      <c r="AQ267" s="18"/>
      <c r="AR267" s="19"/>
      <c r="AS267" s="19"/>
      <c r="AT267" s="19"/>
      <c r="AU267" s="18"/>
      <c r="AV267" s="19"/>
      <c r="AW267" s="19"/>
      <c r="AX267" s="19"/>
      <c r="AY267" s="18"/>
      <c r="AZ267" s="19"/>
      <c r="BA267" s="19"/>
      <c r="BB267" s="19"/>
      <c r="BC267" s="18"/>
      <c r="BD267" s="19"/>
      <c r="BE267" s="19"/>
      <c r="BF267" s="19"/>
      <c r="BG267" s="18"/>
    </row>
    <row r="268" spans="1:59" ht="16.2" thickBot="1" x14ac:dyDescent="0.35">
      <c r="A268" s="153"/>
      <c r="B268" s="153"/>
      <c r="C268" s="153"/>
      <c r="D268" s="164"/>
      <c r="E268" s="163"/>
      <c r="F268" s="163"/>
      <c r="G268" s="163"/>
      <c r="H268" s="164"/>
      <c r="I268" s="163"/>
      <c r="J268" s="163"/>
      <c r="K268" s="163"/>
      <c r="L268" s="164"/>
      <c r="M268" s="153"/>
      <c r="N268" s="153"/>
      <c r="O268" s="153"/>
      <c r="P268" s="156"/>
      <c r="Q268" s="163"/>
      <c r="R268" s="163"/>
      <c r="S268" s="163"/>
      <c r="T268" s="149"/>
      <c r="U268" s="154"/>
      <c r="V268" s="154"/>
      <c r="W268" s="154"/>
      <c r="X268" s="19"/>
      <c r="Y268" s="154"/>
      <c r="Z268" s="154"/>
      <c r="AA268" s="154"/>
      <c r="AB268" s="19"/>
      <c r="AC268" s="19"/>
      <c r="AD268" s="19"/>
      <c r="AE268" s="19"/>
      <c r="AF268" s="19"/>
      <c r="AG268" s="154"/>
      <c r="AH268" s="154"/>
      <c r="AI268" s="155"/>
      <c r="AJ268" s="19"/>
      <c r="AK268" s="19"/>
      <c r="AL268" s="19"/>
      <c r="AM268" s="18"/>
      <c r="AN268" s="19"/>
      <c r="AO268" s="19"/>
      <c r="AP268" s="19"/>
      <c r="AQ268" s="18"/>
      <c r="AR268" s="19"/>
      <c r="AS268" s="19"/>
      <c r="AT268" s="19"/>
      <c r="AU268" s="18"/>
      <c r="AV268" s="19"/>
      <c r="AW268" s="19"/>
      <c r="AX268" s="19"/>
      <c r="AY268" s="18"/>
      <c r="AZ268" s="19"/>
      <c r="BA268" s="19"/>
      <c r="BB268" s="19"/>
      <c r="BC268" s="18"/>
      <c r="BD268" s="19"/>
      <c r="BE268" s="19"/>
      <c r="BF268" s="19"/>
      <c r="BG268" s="18"/>
    </row>
    <row r="269" spans="1:59" ht="16.2" thickBot="1" x14ac:dyDescent="0.35">
      <c r="A269" s="153"/>
      <c r="B269" s="153"/>
      <c r="C269" s="153"/>
      <c r="D269" s="164"/>
      <c r="E269" s="163"/>
      <c r="F269" s="163"/>
      <c r="G269" s="163"/>
      <c r="H269" s="164"/>
      <c r="I269" s="163"/>
      <c r="J269" s="163"/>
      <c r="K269" s="163"/>
      <c r="L269" s="164"/>
      <c r="M269" s="153"/>
      <c r="N269" s="153"/>
      <c r="O269" s="153"/>
      <c r="P269" s="156"/>
      <c r="Q269" s="163"/>
      <c r="R269" s="163"/>
      <c r="S269" s="163"/>
      <c r="T269" s="149"/>
      <c r="U269" s="154"/>
      <c r="V269" s="154"/>
      <c r="W269" s="154"/>
      <c r="X269" s="19"/>
      <c r="Y269" s="154"/>
      <c r="Z269" s="154"/>
      <c r="AA269" s="154"/>
      <c r="AB269" s="19"/>
      <c r="AC269" s="19"/>
      <c r="AD269" s="19"/>
      <c r="AE269" s="19"/>
      <c r="AF269" s="19"/>
      <c r="AG269" s="154"/>
      <c r="AH269" s="154"/>
      <c r="AI269" s="155"/>
      <c r="AJ269" s="19"/>
      <c r="AK269" s="19"/>
      <c r="AL269" s="19"/>
      <c r="AM269" s="18"/>
      <c r="AN269" s="19"/>
      <c r="AO269" s="19"/>
      <c r="AP269" s="19"/>
      <c r="AQ269" s="18"/>
      <c r="AR269" s="19"/>
      <c r="AS269" s="19"/>
      <c r="AT269" s="19"/>
      <c r="AU269" s="18"/>
      <c r="AV269" s="19"/>
      <c r="AW269" s="19"/>
      <c r="AX269" s="19"/>
      <c r="AY269" s="18"/>
      <c r="AZ269" s="19"/>
      <c r="BA269" s="19"/>
      <c r="BB269" s="19"/>
      <c r="BC269" s="18"/>
      <c r="BD269" s="19"/>
      <c r="BE269" s="19"/>
      <c r="BF269" s="19"/>
      <c r="BG269" s="18"/>
    </row>
    <row r="270" spans="1:59" ht="16.2" thickBot="1" x14ac:dyDescent="0.35">
      <c r="A270" s="153"/>
      <c r="B270" s="153"/>
      <c r="C270" s="153"/>
      <c r="D270" s="164"/>
      <c r="E270" s="163"/>
      <c r="F270" s="163"/>
      <c r="G270" s="163"/>
      <c r="H270" s="164"/>
      <c r="I270" s="163"/>
      <c r="J270" s="163"/>
      <c r="K270" s="163"/>
      <c r="L270" s="164"/>
      <c r="M270" s="153"/>
      <c r="N270" s="153"/>
      <c r="O270" s="153"/>
      <c r="P270" s="156"/>
      <c r="Q270" s="163"/>
      <c r="R270" s="163"/>
      <c r="S270" s="163"/>
      <c r="T270" s="149"/>
      <c r="U270" s="154"/>
      <c r="V270" s="154"/>
      <c r="W270" s="154"/>
      <c r="X270" s="19"/>
      <c r="Y270" s="154"/>
      <c r="Z270" s="154"/>
      <c r="AA270" s="154"/>
      <c r="AB270" s="19"/>
      <c r="AC270" s="19"/>
      <c r="AD270" s="19"/>
      <c r="AE270" s="19"/>
      <c r="AF270" s="19"/>
      <c r="AG270" s="154"/>
      <c r="AH270" s="154"/>
      <c r="AI270" s="155"/>
      <c r="AJ270" s="19"/>
      <c r="AK270" s="19"/>
      <c r="AL270" s="19"/>
      <c r="AM270" s="18"/>
      <c r="AN270" s="19"/>
      <c r="AO270" s="19"/>
      <c r="AP270" s="19"/>
      <c r="AQ270" s="18"/>
      <c r="AR270" s="19"/>
      <c r="AS270" s="19"/>
      <c r="AT270" s="19"/>
      <c r="AU270" s="18"/>
      <c r="AV270" s="19"/>
      <c r="AW270" s="19"/>
      <c r="AX270" s="19"/>
      <c r="AY270" s="18"/>
      <c r="AZ270" s="19"/>
      <c r="BA270" s="19"/>
      <c r="BB270" s="19"/>
      <c r="BC270" s="18"/>
      <c r="BD270" s="19"/>
      <c r="BE270" s="19"/>
      <c r="BF270" s="19"/>
      <c r="BG270" s="18"/>
    </row>
    <row r="271" spans="1:59" ht="16.2" thickBot="1" x14ac:dyDescent="0.35">
      <c r="A271" s="153"/>
      <c r="B271" s="153"/>
      <c r="C271" s="153"/>
      <c r="D271" s="164"/>
      <c r="E271" s="163"/>
      <c r="F271" s="163"/>
      <c r="G271" s="163"/>
      <c r="H271" s="164"/>
      <c r="I271" s="163"/>
      <c r="J271" s="163"/>
      <c r="K271" s="163"/>
      <c r="L271" s="164"/>
      <c r="M271" s="153"/>
      <c r="N271" s="153"/>
      <c r="O271" s="153"/>
      <c r="P271" s="156"/>
      <c r="Q271" s="163"/>
      <c r="R271" s="163"/>
      <c r="S271" s="163"/>
      <c r="T271" s="149"/>
      <c r="U271" s="154"/>
      <c r="V271" s="154"/>
      <c r="W271" s="154"/>
      <c r="X271" s="19"/>
      <c r="Y271" s="154"/>
      <c r="Z271" s="154"/>
      <c r="AA271" s="154"/>
      <c r="AB271" s="19"/>
      <c r="AC271" s="19"/>
      <c r="AD271" s="19"/>
      <c r="AE271" s="19"/>
      <c r="AF271" s="19"/>
      <c r="AG271" s="154"/>
      <c r="AH271" s="154"/>
      <c r="AI271" s="155"/>
      <c r="AJ271" s="19"/>
      <c r="AK271" s="19"/>
      <c r="AL271" s="19"/>
      <c r="AM271" s="18"/>
      <c r="AN271" s="19"/>
      <c r="AO271" s="19"/>
      <c r="AP271" s="19"/>
      <c r="AQ271" s="18"/>
      <c r="AR271" s="19"/>
      <c r="AS271" s="19"/>
      <c r="AT271" s="19"/>
      <c r="AU271" s="18"/>
      <c r="AV271" s="19"/>
      <c r="AW271" s="19"/>
      <c r="AX271" s="19"/>
      <c r="AY271" s="18"/>
      <c r="AZ271" s="19"/>
      <c r="BA271" s="19"/>
      <c r="BB271" s="19"/>
      <c r="BC271" s="18"/>
      <c r="BD271" s="19"/>
      <c r="BE271" s="19"/>
      <c r="BF271" s="19"/>
      <c r="BG271" s="18"/>
    </row>
    <row r="272" spans="1:59" ht="16.2" thickBot="1" x14ac:dyDescent="0.35">
      <c r="A272" s="153"/>
      <c r="B272" s="153"/>
      <c r="C272" s="153"/>
      <c r="D272" s="164"/>
      <c r="E272" s="163"/>
      <c r="F272" s="163"/>
      <c r="G272" s="163"/>
      <c r="H272" s="164"/>
      <c r="I272" s="163"/>
      <c r="J272" s="163"/>
      <c r="K272" s="163"/>
      <c r="L272" s="164"/>
      <c r="M272" s="153"/>
      <c r="N272" s="153"/>
      <c r="O272" s="153"/>
      <c r="P272" s="156"/>
      <c r="Q272" s="163"/>
      <c r="R272" s="163"/>
      <c r="S272" s="163"/>
      <c r="T272" s="149"/>
      <c r="U272" s="154"/>
      <c r="V272" s="154"/>
      <c r="W272" s="154"/>
      <c r="X272" s="19"/>
      <c r="Y272" s="154"/>
      <c r="Z272" s="154"/>
      <c r="AA272" s="154"/>
      <c r="AB272" s="19"/>
      <c r="AC272" s="19"/>
      <c r="AD272" s="19"/>
      <c r="AE272" s="19"/>
      <c r="AF272" s="19"/>
      <c r="AG272" s="154"/>
      <c r="AH272" s="154"/>
      <c r="AI272" s="155"/>
      <c r="AJ272" s="19"/>
      <c r="AK272" s="19"/>
      <c r="AL272" s="19"/>
      <c r="AM272" s="18"/>
      <c r="AN272" s="19"/>
      <c r="AO272" s="19"/>
      <c r="AP272" s="19"/>
      <c r="AQ272" s="18"/>
      <c r="AR272" s="19"/>
      <c r="AS272" s="19"/>
      <c r="AT272" s="19"/>
      <c r="AU272" s="18"/>
      <c r="AV272" s="19"/>
      <c r="AW272" s="19"/>
      <c r="AX272" s="19"/>
      <c r="AY272" s="18"/>
      <c r="AZ272" s="19"/>
      <c r="BA272" s="19"/>
      <c r="BB272" s="19"/>
      <c r="BC272" s="18"/>
      <c r="BD272" s="19"/>
      <c r="BE272" s="19"/>
      <c r="BF272" s="19"/>
      <c r="BG272" s="18"/>
    </row>
    <row r="273" spans="1:59" ht="16.2" thickBot="1" x14ac:dyDescent="0.35">
      <c r="A273" s="153"/>
      <c r="B273" s="153"/>
      <c r="C273" s="153"/>
      <c r="D273" s="164"/>
      <c r="E273" s="163"/>
      <c r="F273" s="163"/>
      <c r="G273" s="163"/>
      <c r="H273" s="164"/>
      <c r="I273" s="163"/>
      <c r="J273" s="163"/>
      <c r="K273" s="163"/>
      <c r="L273" s="164"/>
      <c r="M273" s="153"/>
      <c r="N273" s="153"/>
      <c r="O273" s="153"/>
      <c r="P273" s="156"/>
      <c r="Q273" s="163"/>
      <c r="R273" s="163"/>
      <c r="S273" s="163"/>
      <c r="T273" s="149"/>
      <c r="U273" s="154"/>
      <c r="V273" s="154"/>
      <c r="W273" s="154"/>
      <c r="X273" s="19"/>
      <c r="Y273" s="154"/>
      <c r="Z273" s="154"/>
      <c r="AA273" s="154"/>
      <c r="AB273" s="19"/>
      <c r="AC273" s="19"/>
      <c r="AD273" s="19"/>
      <c r="AE273" s="19"/>
      <c r="AF273" s="19"/>
      <c r="AG273" s="154"/>
      <c r="AH273" s="154"/>
      <c r="AI273" s="155"/>
      <c r="AJ273" s="19"/>
      <c r="AK273" s="19"/>
      <c r="AL273" s="19"/>
      <c r="AM273" s="18"/>
      <c r="AN273" s="19"/>
      <c r="AO273" s="19"/>
      <c r="AP273" s="19"/>
      <c r="AQ273" s="18"/>
      <c r="AR273" s="19"/>
      <c r="AS273" s="19"/>
      <c r="AT273" s="19"/>
      <c r="AU273" s="18"/>
      <c r="AV273" s="19"/>
      <c r="AW273" s="19"/>
      <c r="AX273" s="19"/>
      <c r="AY273" s="18"/>
      <c r="AZ273" s="19"/>
      <c r="BA273" s="19"/>
      <c r="BB273" s="19"/>
      <c r="BC273" s="18"/>
      <c r="BD273" s="19"/>
      <c r="BE273" s="19"/>
      <c r="BF273" s="19"/>
      <c r="BG273" s="18"/>
    </row>
    <row r="274" spans="1:59" ht="16.2" thickBot="1" x14ac:dyDescent="0.35">
      <c r="A274" s="153"/>
      <c r="B274" s="153"/>
      <c r="C274" s="153"/>
      <c r="D274" s="164"/>
      <c r="E274" s="163"/>
      <c r="F274" s="163"/>
      <c r="G274" s="163"/>
      <c r="H274" s="164"/>
      <c r="I274" s="163"/>
      <c r="J274" s="163"/>
      <c r="K274" s="163"/>
      <c r="L274" s="164"/>
      <c r="M274" s="153"/>
      <c r="N274" s="153"/>
      <c r="O274" s="153"/>
      <c r="P274" s="156"/>
      <c r="Q274" s="163"/>
      <c r="R274" s="163"/>
      <c r="S274" s="163"/>
      <c r="T274" s="149"/>
      <c r="U274" s="154"/>
      <c r="V274" s="154"/>
      <c r="W274" s="154"/>
      <c r="X274" s="19"/>
      <c r="Y274" s="154"/>
      <c r="Z274" s="154"/>
      <c r="AA274" s="154"/>
      <c r="AB274" s="19"/>
      <c r="AC274" s="19"/>
      <c r="AD274" s="19"/>
      <c r="AE274" s="19"/>
      <c r="AF274" s="19"/>
      <c r="AG274" s="154"/>
      <c r="AH274" s="154"/>
      <c r="AI274" s="155"/>
      <c r="AJ274" s="19"/>
      <c r="AK274" s="19"/>
      <c r="AL274" s="19"/>
      <c r="AM274" s="18"/>
      <c r="AN274" s="19"/>
      <c r="AO274" s="19"/>
      <c r="AP274" s="19"/>
      <c r="AQ274" s="18"/>
      <c r="AR274" s="19"/>
      <c r="AS274" s="19"/>
      <c r="AT274" s="19"/>
      <c r="AU274" s="18"/>
      <c r="AV274" s="19"/>
      <c r="AW274" s="19"/>
      <c r="AX274" s="19"/>
      <c r="AY274" s="18"/>
      <c r="AZ274" s="19"/>
      <c r="BA274" s="19"/>
      <c r="BB274" s="19"/>
      <c r="BC274" s="18"/>
      <c r="BD274" s="19"/>
      <c r="BE274" s="19"/>
      <c r="BF274" s="19"/>
      <c r="BG274" s="18"/>
    </row>
    <row r="275" spans="1:59" ht="16.2" thickBot="1" x14ac:dyDescent="0.35">
      <c r="A275" s="153"/>
      <c r="B275" s="153"/>
      <c r="C275" s="153"/>
      <c r="D275" s="164"/>
      <c r="E275" s="163"/>
      <c r="F275" s="163"/>
      <c r="G275" s="163"/>
      <c r="H275" s="164"/>
      <c r="I275" s="163"/>
      <c r="J275" s="163"/>
      <c r="K275" s="163"/>
      <c r="L275" s="164"/>
      <c r="M275" s="153"/>
      <c r="N275" s="153"/>
      <c r="O275" s="153"/>
      <c r="P275" s="156"/>
      <c r="Q275" s="163"/>
      <c r="R275" s="163"/>
      <c r="S275" s="163"/>
      <c r="T275" s="149"/>
      <c r="U275" s="154"/>
      <c r="V275" s="154"/>
      <c r="W275" s="154"/>
      <c r="X275" s="19"/>
      <c r="Y275" s="154"/>
      <c r="Z275" s="154"/>
      <c r="AA275" s="154"/>
      <c r="AB275" s="19"/>
      <c r="AC275" s="19"/>
      <c r="AD275" s="19"/>
      <c r="AE275" s="19"/>
      <c r="AF275" s="19"/>
      <c r="AG275" s="154"/>
      <c r="AH275" s="154"/>
      <c r="AI275" s="155"/>
      <c r="AJ275" s="19"/>
      <c r="AK275" s="19"/>
      <c r="AL275" s="19"/>
      <c r="AM275" s="18"/>
      <c r="AN275" s="19"/>
      <c r="AO275" s="19"/>
      <c r="AP275" s="19"/>
      <c r="AQ275" s="18"/>
      <c r="AR275" s="19"/>
      <c r="AS275" s="19"/>
      <c r="AT275" s="19"/>
      <c r="AU275" s="18"/>
      <c r="AV275" s="19"/>
      <c r="AW275" s="19"/>
      <c r="AX275" s="19"/>
      <c r="AY275" s="18"/>
      <c r="AZ275" s="19"/>
      <c r="BA275" s="19"/>
      <c r="BB275" s="19"/>
      <c r="BC275" s="18"/>
      <c r="BD275" s="19"/>
      <c r="BE275" s="19"/>
      <c r="BF275" s="19"/>
      <c r="BG275" s="18"/>
    </row>
    <row r="276" spans="1:59" ht="16.2" thickBot="1" x14ac:dyDescent="0.35">
      <c r="A276" s="153"/>
      <c r="B276" s="153"/>
      <c r="C276" s="153"/>
      <c r="D276" s="164"/>
      <c r="E276" s="163"/>
      <c r="F276" s="163"/>
      <c r="G276" s="163"/>
      <c r="H276" s="164"/>
      <c r="I276" s="163"/>
      <c r="J276" s="163"/>
      <c r="K276" s="163"/>
      <c r="L276" s="164"/>
      <c r="M276" s="153"/>
      <c r="N276" s="153"/>
      <c r="O276" s="153"/>
      <c r="P276" s="156"/>
      <c r="Q276" s="163"/>
      <c r="R276" s="163"/>
      <c r="S276" s="163"/>
      <c r="T276" s="149"/>
      <c r="U276" s="154"/>
      <c r="V276" s="154"/>
      <c r="W276" s="154"/>
      <c r="X276" s="19"/>
      <c r="Y276" s="154"/>
      <c r="Z276" s="154"/>
      <c r="AA276" s="154"/>
      <c r="AB276" s="19"/>
      <c r="AC276" s="19"/>
      <c r="AD276" s="19"/>
      <c r="AE276" s="19"/>
      <c r="AF276" s="19"/>
      <c r="AG276" s="154"/>
      <c r="AH276" s="154"/>
      <c r="AI276" s="155"/>
      <c r="AJ276" s="19"/>
      <c r="AK276" s="19"/>
      <c r="AL276" s="19"/>
      <c r="AM276" s="18"/>
      <c r="AN276" s="19"/>
      <c r="AO276" s="19"/>
      <c r="AP276" s="19"/>
      <c r="AQ276" s="18"/>
      <c r="AR276" s="19"/>
      <c r="AS276" s="19"/>
      <c r="AT276" s="19"/>
      <c r="AU276" s="18"/>
      <c r="AV276" s="19"/>
      <c r="AW276" s="19"/>
      <c r="AX276" s="19"/>
      <c r="AY276" s="18"/>
      <c r="AZ276" s="19"/>
      <c r="BA276" s="19"/>
      <c r="BB276" s="19"/>
      <c r="BC276" s="18"/>
      <c r="BD276" s="19"/>
      <c r="BE276" s="19"/>
      <c r="BF276" s="19"/>
      <c r="BG276" s="18"/>
    </row>
    <row r="277" spans="1:59" ht="16.2" thickBot="1" x14ac:dyDescent="0.35">
      <c r="A277" s="153"/>
      <c r="B277" s="153"/>
      <c r="C277" s="153"/>
      <c r="D277" s="164"/>
      <c r="E277" s="163"/>
      <c r="F277" s="163"/>
      <c r="G277" s="163"/>
      <c r="H277" s="164"/>
      <c r="I277" s="163"/>
      <c r="J277" s="163"/>
      <c r="K277" s="163"/>
      <c r="L277" s="164"/>
      <c r="M277" s="153"/>
      <c r="N277" s="153"/>
      <c r="O277" s="153"/>
      <c r="P277" s="156"/>
      <c r="Q277" s="163"/>
      <c r="R277" s="163"/>
      <c r="S277" s="163"/>
      <c r="T277" s="149"/>
      <c r="U277" s="154"/>
      <c r="V277" s="154"/>
      <c r="W277" s="154"/>
      <c r="X277" s="19"/>
      <c r="Y277" s="154"/>
      <c r="Z277" s="154"/>
      <c r="AA277" s="154"/>
      <c r="AB277" s="19"/>
      <c r="AC277" s="19"/>
      <c r="AD277" s="19"/>
      <c r="AE277" s="19"/>
      <c r="AF277" s="19"/>
      <c r="AG277" s="154"/>
      <c r="AH277" s="154"/>
      <c r="AI277" s="155"/>
      <c r="AJ277" s="19"/>
      <c r="AK277" s="19"/>
      <c r="AL277" s="19"/>
      <c r="AM277" s="18"/>
      <c r="AN277" s="19"/>
      <c r="AO277" s="19"/>
      <c r="AP277" s="19"/>
      <c r="AQ277" s="18"/>
      <c r="AR277" s="19"/>
      <c r="AS277" s="19"/>
      <c r="AT277" s="19"/>
      <c r="AU277" s="18"/>
      <c r="AV277" s="19"/>
      <c r="AW277" s="19"/>
      <c r="AX277" s="19"/>
      <c r="AY277" s="18"/>
      <c r="AZ277" s="19"/>
      <c r="BA277" s="19"/>
      <c r="BB277" s="19"/>
      <c r="BC277" s="18"/>
      <c r="BD277" s="19"/>
      <c r="BE277" s="19"/>
      <c r="BF277" s="19"/>
      <c r="BG277" s="18"/>
    </row>
    <row r="278" spans="1:59" ht="16.2" thickBot="1" x14ac:dyDescent="0.35">
      <c r="A278" s="153"/>
      <c r="B278" s="153"/>
      <c r="C278" s="153"/>
      <c r="D278" s="164"/>
      <c r="E278" s="163"/>
      <c r="F278" s="163"/>
      <c r="G278" s="163"/>
      <c r="H278" s="164"/>
      <c r="I278" s="163"/>
      <c r="J278" s="163"/>
      <c r="K278" s="163"/>
      <c r="L278" s="164"/>
      <c r="M278" s="153"/>
      <c r="N278" s="153"/>
      <c r="O278" s="153"/>
      <c r="P278" s="156"/>
      <c r="Q278" s="163"/>
      <c r="R278" s="163"/>
      <c r="S278" s="163"/>
      <c r="T278" s="149"/>
      <c r="U278" s="154"/>
      <c r="V278" s="154"/>
      <c r="W278" s="154"/>
      <c r="X278" s="19"/>
      <c r="Y278" s="154"/>
      <c r="Z278" s="154"/>
      <c r="AA278" s="154"/>
      <c r="AB278" s="19"/>
      <c r="AC278" s="19"/>
      <c r="AD278" s="19"/>
      <c r="AE278" s="19"/>
      <c r="AF278" s="19"/>
      <c r="AG278" s="154"/>
      <c r="AH278" s="154"/>
      <c r="AI278" s="155"/>
      <c r="AJ278" s="19"/>
      <c r="AK278" s="19"/>
      <c r="AL278" s="19"/>
      <c r="AM278" s="18"/>
      <c r="AN278" s="19"/>
      <c r="AO278" s="19"/>
      <c r="AP278" s="19"/>
      <c r="AQ278" s="18"/>
      <c r="AR278" s="19"/>
      <c r="AS278" s="19"/>
      <c r="AT278" s="19"/>
      <c r="AU278" s="18"/>
      <c r="AV278" s="19"/>
      <c r="AW278" s="19"/>
      <c r="AX278" s="19"/>
      <c r="AY278" s="18"/>
      <c r="AZ278" s="19"/>
      <c r="BA278" s="19"/>
      <c r="BB278" s="19"/>
      <c r="BC278" s="18"/>
      <c r="BD278" s="19"/>
      <c r="BE278" s="19"/>
      <c r="BF278" s="19"/>
      <c r="BG278" s="18"/>
    </row>
    <row r="279" spans="1:59" ht="16.2" thickBot="1" x14ac:dyDescent="0.35">
      <c r="A279" s="153"/>
      <c r="B279" s="153"/>
      <c r="C279" s="153"/>
      <c r="D279" s="164"/>
      <c r="E279" s="163"/>
      <c r="F279" s="163"/>
      <c r="G279" s="163"/>
      <c r="H279" s="164"/>
      <c r="I279" s="163"/>
      <c r="J279" s="163"/>
      <c r="K279" s="163"/>
      <c r="L279" s="164"/>
      <c r="M279" s="153"/>
      <c r="N279" s="153"/>
      <c r="O279" s="153"/>
      <c r="P279" s="156"/>
      <c r="Q279" s="163"/>
      <c r="R279" s="163"/>
      <c r="S279" s="163"/>
      <c r="T279" s="149"/>
      <c r="U279" s="154"/>
      <c r="V279" s="154"/>
      <c r="W279" s="154"/>
      <c r="X279" s="19"/>
      <c r="Y279" s="154"/>
      <c r="Z279" s="154"/>
      <c r="AA279" s="154"/>
      <c r="AB279" s="19"/>
      <c r="AC279" s="19"/>
      <c r="AD279" s="19"/>
      <c r="AE279" s="19"/>
      <c r="AF279" s="19"/>
      <c r="AG279" s="154"/>
      <c r="AH279" s="154"/>
      <c r="AI279" s="155"/>
      <c r="AJ279" s="19"/>
      <c r="AK279" s="19"/>
      <c r="AL279" s="19"/>
      <c r="AM279" s="18"/>
      <c r="AN279" s="19"/>
      <c r="AO279" s="19"/>
      <c r="AP279" s="19"/>
      <c r="AQ279" s="18"/>
      <c r="AR279" s="19"/>
      <c r="AS279" s="19"/>
      <c r="AT279" s="19"/>
      <c r="AU279" s="18"/>
      <c r="AV279" s="19"/>
      <c r="AW279" s="19"/>
      <c r="AX279" s="19"/>
      <c r="AY279" s="18"/>
      <c r="AZ279" s="19"/>
      <c r="BA279" s="19"/>
      <c r="BB279" s="19"/>
      <c r="BC279" s="18"/>
      <c r="BD279" s="19"/>
      <c r="BE279" s="19"/>
      <c r="BF279" s="19"/>
      <c r="BG279" s="18"/>
    </row>
    <row r="280" spans="1:59" ht="16.2" thickBot="1" x14ac:dyDescent="0.35">
      <c r="A280" s="153"/>
      <c r="B280" s="153"/>
      <c r="C280" s="153"/>
      <c r="D280" s="164"/>
      <c r="E280" s="163"/>
      <c r="F280" s="163"/>
      <c r="G280" s="163"/>
      <c r="H280" s="164"/>
      <c r="I280" s="163"/>
      <c r="J280" s="163"/>
      <c r="K280" s="163"/>
      <c r="L280" s="164"/>
      <c r="M280" s="153"/>
      <c r="N280" s="153"/>
      <c r="O280" s="153"/>
      <c r="P280" s="156"/>
      <c r="Q280" s="163"/>
      <c r="R280" s="163"/>
      <c r="S280" s="163"/>
      <c r="T280" s="149"/>
      <c r="U280" s="154"/>
      <c r="V280" s="154"/>
      <c r="W280" s="154"/>
      <c r="X280" s="19"/>
      <c r="Y280" s="154"/>
      <c r="Z280" s="154"/>
      <c r="AA280" s="154"/>
      <c r="AB280" s="19"/>
      <c r="AC280" s="19"/>
      <c r="AD280" s="19"/>
      <c r="AE280" s="19"/>
      <c r="AF280" s="19"/>
      <c r="AG280" s="154"/>
      <c r="AH280" s="154"/>
      <c r="AI280" s="155"/>
      <c r="AJ280" s="19"/>
      <c r="AK280" s="19"/>
      <c r="AL280" s="19"/>
      <c r="AM280" s="18"/>
      <c r="AN280" s="19"/>
      <c r="AO280" s="19"/>
      <c r="AP280" s="19"/>
      <c r="AQ280" s="18"/>
      <c r="AR280" s="19"/>
      <c r="AS280" s="19"/>
      <c r="AT280" s="19"/>
      <c r="AU280" s="18"/>
      <c r="AV280" s="19"/>
      <c r="AW280" s="19"/>
      <c r="AX280" s="19"/>
      <c r="AY280" s="18"/>
      <c r="AZ280" s="19"/>
      <c r="BA280" s="19"/>
      <c r="BB280" s="19"/>
      <c r="BC280" s="18"/>
      <c r="BD280" s="19"/>
      <c r="BE280" s="19"/>
      <c r="BF280" s="19"/>
      <c r="BG280" s="18"/>
    </row>
    <row r="281" spans="1:59" ht="16.2" thickBot="1" x14ac:dyDescent="0.35">
      <c r="A281" s="153"/>
      <c r="B281" s="153"/>
      <c r="C281" s="153"/>
      <c r="D281" s="164"/>
      <c r="E281" s="163"/>
      <c r="F281" s="163"/>
      <c r="G281" s="163"/>
      <c r="H281" s="164"/>
      <c r="I281" s="163"/>
      <c r="J281" s="163"/>
      <c r="K281" s="163"/>
      <c r="L281" s="164"/>
      <c r="M281" s="153"/>
      <c r="N281" s="153"/>
      <c r="O281" s="153"/>
      <c r="P281" s="156"/>
      <c r="Q281" s="163"/>
      <c r="R281" s="163"/>
      <c r="S281" s="163"/>
      <c r="T281" s="149"/>
      <c r="U281" s="154"/>
      <c r="V281" s="154"/>
      <c r="W281" s="154"/>
      <c r="X281" s="19"/>
      <c r="Y281" s="154"/>
      <c r="Z281" s="154"/>
      <c r="AA281" s="154"/>
      <c r="AB281" s="19"/>
      <c r="AC281" s="19"/>
      <c r="AD281" s="19"/>
      <c r="AE281" s="19"/>
      <c r="AF281" s="19"/>
      <c r="AG281" s="154"/>
      <c r="AH281" s="154"/>
      <c r="AI281" s="155"/>
      <c r="AJ281" s="19"/>
      <c r="AK281" s="19"/>
      <c r="AL281" s="19"/>
      <c r="AM281" s="18"/>
      <c r="AN281" s="19"/>
      <c r="AO281" s="19"/>
      <c r="AP281" s="19"/>
      <c r="AQ281" s="18"/>
      <c r="AR281" s="19"/>
      <c r="AS281" s="19"/>
      <c r="AT281" s="19"/>
      <c r="AU281" s="18"/>
      <c r="AV281" s="19"/>
      <c r="AW281" s="19"/>
      <c r="AX281" s="19"/>
      <c r="AY281" s="18"/>
      <c r="AZ281" s="19"/>
      <c r="BA281" s="19"/>
      <c r="BB281" s="19"/>
      <c r="BC281" s="18"/>
      <c r="BD281" s="19"/>
      <c r="BE281" s="19"/>
      <c r="BF281" s="19"/>
      <c r="BG281" s="18"/>
    </row>
    <row r="282" spans="1:59" ht="16.2" thickBot="1" x14ac:dyDescent="0.35">
      <c r="A282" s="153"/>
      <c r="B282" s="153"/>
      <c r="C282" s="153"/>
      <c r="D282" s="164"/>
      <c r="E282" s="163"/>
      <c r="F282" s="163"/>
      <c r="G282" s="163"/>
      <c r="H282" s="164"/>
      <c r="I282" s="163"/>
      <c r="J282" s="163"/>
      <c r="K282" s="163"/>
      <c r="L282" s="164"/>
      <c r="M282" s="153"/>
      <c r="N282" s="153"/>
      <c r="O282" s="153"/>
      <c r="P282" s="156"/>
      <c r="Q282" s="163"/>
      <c r="R282" s="163"/>
      <c r="S282" s="163"/>
      <c r="T282" s="149"/>
      <c r="U282" s="154"/>
      <c r="V282" s="154"/>
      <c r="W282" s="154"/>
      <c r="X282" s="19"/>
      <c r="Y282" s="154"/>
      <c r="Z282" s="154"/>
      <c r="AA282" s="154"/>
      <c r="AB282" s="19"/>
      <c r="AC282" s="19"/>
      <c r="AD282" s="19"/>
      <c r="AE282" s="19"/>
      <c r="AF282" s="19"/>
      <c r="AG282" s="154"/>
      <c r="AH282" s="154"/>
      <c r="AI282" s="155"/>
      <c r="AJ282" s="19"/>
      <c r="AK282" s="19"/>
      <c r="AL282" s="19"/>
      <c r="AM282" s="18"/>
      <c r="AN282" s="19"/>
      <c r="AO282" s="19"/>
      <c r="AP282" s="19"/>
      <c r="AQ282" s="18"/>
      <c r="AR282" s="19"/>
      <c r="AS282" s="19"/>
      <c r="AT282" s="19"/>
      <c r="AU282" s="18"/>
      <c r="AV282" s="19"/>
      <c r="AW282" s="19"/>
      <c r="AX282" s="19"/>
      <c r="AY282" s="18"/>
      <c r="AZ282" s="19"/>
      <c r="BA282" s="19"/>
      <c r="BB282" s="19"/>
      <c r="BC282" s="18"/>
      <c r="BD282" s="19"/>
      <c r="BE282" s="19"/>
      <c r="BF282" s="19"/>
      <c r="BG282" s="18"/>
    </row>
    <row r="283" spans="1:59" ht="16.2" thickBot="1" x14ac:dyDescent="0.35">
      <c r="A283" s="153"/>
      <c r="B283" s="153"/>
      <c r="C283" s="153"/>
      <c r="D283" s="164"/>
      <c r="E283" s="163"/>
      <c r="F283" s="163"/>
      <c r="G283" s="163"/>
      <c r="H283" s="164"/>
      <c r="I283" s="163"/>
      <c r="J283" s="163"/>
      <c r="K283" s="163"/>
      <c r="L283" s="164"/>
      <c r="M283" s="153"/>
      <c r="N283" s="153"/>
      <c r="O283" s="153"/>
      <c r="P283" s="156"/>
      <c r="Q283" s="163"/>
      <c r="R283" s="163"/>
      <c r="S283" s="163"/>
      <c r="T283" s="149"/>
      <c r="U283" s="154"/>
      <c r="V283" s="154"/>
      <c r="W283" s="154"/>
      <c r="X283" s="19"/>
      <c r="Y283" s="154"/>
      <c r="Z283" s="154"/>
      <c r="AA283" s="154"/>
      <c r="AB283" s="19"/>
      <c r="AC283" s="19"/>
      <c r="AD283" s="19"/>
      <c r="AE283" s="19"/>
      <c r="AF283" s="19"/>
      <c r="AG283" s="154"/>
      <c r="AH283" s="154"/>
      <c r="AI283" s="155"/>
      <c r="AJ283" s="19"/>
      <c r="AK283" s="19"/>
      <c r="AL283" s="19"/>
      <c r="AM283" s="18"/>
      <c r="AN283" s="19"/>
      <c r="AO283" s="19"/>
      <c r="AP283" s="19"/>
      <c r="AQ283" s="18"/>
      <c r="AR283" s="19"/>
      <c r="AS283" s="19"/>
      <c r="AT283" s="19"/>
      <c r="AU283" s="18"/>
      <c r="AV283" s="19"/>
      <c r="AW283" s="19"/>
      <c r="AX283" s="19"/>
      <c r="AY283" s="18"/>
      <c r="AZ283" s="19"/>
      <c r="BA283" s="19"/>
      <c r="BB283" s="19"/>
      <c r="BC283" s="18"/>
      <c r="BD283" s="19"/>
      <c r="BE283" s="19"/>
      <c r="BF283" s="19"/>
      <c r="BG283" s="18"/>
    </row>
    <row r="284" spans="1:59" ht="16.2" thickBot="1" x14ac:dyDescent="0.35">
      <c r="A284" s="153"/>
      <c r="B284" s="153"/>
      <c r="C284" s="153"/>
      <c r="D284" s="164"/>
      <c r="E284" s="163"/>
      <c r="F284" s="163"/>
      <c r="G284" s="163"/>
      <c r="H284" s="164"/>
      <c r="I284" s="163"/>
      <c r="J284" s="163"/>
      <c r="K284" s="163"/>
      <c r="L284" s="164"/>
      <c r="M284" s="153"/>
      <c r="N284" s="153"/>
      <c r="O284" s="153"/>
      <c r="P284" s="156"/>
      <c r="Q284" s="163"/>
      <c r="R284" s="163"/>
      <c r="S284" s="163"/>
      <c r="T284" s="149"/>
      <c r="U284" s="154"/>
      <c r="V284" s="154"/>
      <c r="W284" s="154"/>
      <c r="X284" s="19"/>
      <c r="Y284" s="154"/>
      <c r="Z284" s="154"/>
      <c r="AA284" s="154"/>
      <c r="AB284" s="19"/>
      <c r="AC284" s="19"/>
      <c r="AD284" s="19"/>
      <c r="AE284" s="19"/>
      <c r="AF284" s="19"/>
      <c r="AG284" s="154"/>
      <c r="AH284" s="154"/>
      <c r="AI284" s="155"/>
      <c r="AJ284" s="19"/>
      <c r="AK284" s="19"/>
      <c r="AL284" s="19"/>
      <c r="AM284" s="18"/>
      <c r="AN284" s="19"/>
      <c r="AO284" s="19"/>
      <c r="AP284" s="19"/>
      <c r="AQ284" s="18"/>
      <c r="AR284" s="19"/>
      <c r="AS284" s="19"/>
      <c r="AT284" s="19"/>
      <c r="AU284" s="18"/>
      <c r="AV284" s="19"/>
      <c r="AW284" s="19"/>
      <c r="AX284" s="19"/>
      <c r="AY284" s="18"/>
      <c r="AZ284" s="19"/>
      <c r="BA284" s="19"/>
      <c r="BB284" s="19"/>
      <c r="BC284" s="18"/>
      <c r="BD284" s="19"/>
      <c r="BE284" s="19"/>
      <c r="BF284" s="19"/>
      <c r="BG284" s="18"/>
    </row>
    <row r="285" spans="1:59" ht="16.2" thickBot="1" x14ac:dyDescent="0.35">
      <c r="A285" s="153"/>
      <c r="B285" s="153"/>
      <c r="C285" s="153"/>
      <c r="D285" s="164"/>
      <c r="E285" s="163"/>
      <c r="F285" s="163"/>
      <c r="G285" s="163"/>
      <c r="H285" s="164"/>
      <c r="I285" s="163"/>
      <c r="J285" s="163"/>
      <c r="K285" s="163"/>
      <c r="L285" s="164"/>
      <c r="M285" s="153"/>
      <c r="N285" s="153"/>
      <c r="O285" s="153"/>
      <c r="P285" s="156"/>
      <c r="Q285" s="163"/>
      <c r="R285" s="163"/>
      <c r="S285" s="163"/>
      <c r="T285" s="149"/>
      <c r="U285" s="154"/>
      <c r="V285" s="154"/>
      <c r="W285" s="154"/>
      <c r="X285" s="19"/>
      <c r="Y285" s="154"/>
      <c r="Z285" s="154"/>
      <c r="AA285" s="154"/>
      <c r="AB285" s="19"/>
      <c r="AC285" s="19"/>
      <c r="AD285" s="19"/>
      <c r="AE285" s="19"/>
      <c r="AF285" s="19"/>
      <c r="AG285" s="154"/>
      <c r="AH285" s="154"/>
      <c r="AI285" s="155"/>
      <c r="AJ285" s="19"/>
      <c r="AK285" s="19"/>
      <c r="AL285" s="19"/>
      <c r="AM285" s="18"/>
      <c r="AN285" s="19"/>
      <c r="AO285" s="19"/>
      <c r="AP285" s="19"/>
      <c r="AQ285" s="18"/>
      <c r="AR285" s="19"/>
      <c r="AS285" s="19"/>
      <c r="AT285" s="19"/>
      <c r="AU285" s="18"/>
      <c r="AV285" s="19"/>
      <c r="AW285" s="19"/>
      <c r="AX285" s="19"/>
      <c r="AY285" s="18"/>
      <c r="AZ285" s="19"/>
      <c r="BA285" s="19"/>
      <c r="BB285" s="19"/>
      <c r="BC285" s="18"/>
      <c r="BD285" s="19"/>
      <c r="BE285" s="19"/>
      <c r="BF285" s="19"/>
      <c r="BG285" s="18"/>
    </row>
    <row r="286" spans="1:59" ht="16.2" thickBot="1" x14ac:dyDescent="0.35">
      <c r="A286" s="153"/>
      <c r="B286" s="153"/>
      <c r="C286" s="153"/>
      <c r="D286" s="164"/>
      <c r="E286" s="163"/>
      <c r="F286" s="163"/>
      <c r="G286" s="163"/>
      <c r="H286" s="164"/>
      <c r="I286" s="163"/>
      <c r="J286" s="163"/>
      <c r="K286" s="163"/>
      <c r="L286" s="164"/>
      <c r="M286" s="153"/>
      <c r="N286" s="153"/>
      <c r="O286" s="153"/>
      <c r="P286" s="156"/>
      <c r="Q286" s="163"/>
      <c r="R286" s="163"/>
      <c r="S286" s="163"/>
      <c r="T286" s="149"/>
      <c r="U286" s="154"/>
      <c r="V286" s="154"/>
      <c r="W286" s="154"/>
      <c r="X286" s="19"/>
      <c r="Y286" s="154"/>
      <c r="Z286" s="154"/>
      <c r="AA286" s="154"/>
      <c r="AB286" s="19"/>
      <c r="AC286" s="19"/>
      <c r="AD286" s="19"/>
      <c r="AE286" s="19"/>
      <c r="AF286" s="19"/>
      <c r="AG286" s="154"/>
      <c r="AH286" s="154"/>
      <c r="AI286" s="155"/>
      <c r="AJ286" s="19"/>
      <c r="AK286" s="19"/>
      <c r="AL286" s="19"/>
      <c r="AM286" s="18"/>
      <c r="AN286" s="19"/>
      <c r="AO286" s="19"/>
      <c r="AP286" s="19"/>
      <c r="AQ286" s="18"/>
      <c r="AR286" s="19"/>
      <c r="AS286" s="19"/>
      <c r="AT286" s="19"/>
      <c r="AU286" s="18"/>
      <c r="AV286" s="19"/>
      <c r="AW286" s="19"/>
      <c r="AX286" s="19"/>
      <c r="AY286" s="18"/>
      <c r="AZ286" s="19"/>
      <c r="BA286" s="19"/>
      <c r="BB286" s="19"/>
      <c r="BC286" s="18"/>
      <c r="BD286" s="19"/>
      <c r="BE286" s="19"/>
      <c r="BF286" s="19"/>
      <c r="BG286" s="18"/>
    </row>
    <row r="287" spans="1:59" ht="16.2" thickBot="1" x14ac:dyDescent="0.35">
      <c r="A287" s="153"/>
      <c r="B287" s="153"/>
      <c r="C287" s="153"/>
      <c r="D287" s="164"/>
      <c r="E287" s="163"/>
      <c r="F287" s="163"/>
      <c r="G287" s="163"/>
      <c r="H287" s="164"/>
      <c r="I287" s="163"/>
      <c r="J287" s="163"/>
      <c r="K287" s="163"/>
      <c r="L287" s="164"/>
      <c r="M287" s="153"/>
      <c r="N287" s="153"/>
      <c r="O287" s="153"/>
      <c r="P287" s="156"/>
      <c r="Q287" s="163"/>
      <c r="R287" s="163"/>
      <c r="S287" s="163"/>
      <c r="T287" s="149"/>
      <c r="U287" s="154"/>
      <c r="V287" s="154"/>
      <c r="W287" s="154"/>
      <c r="X287" s="19"/>
      <c r="Y287" s="154"/>
      <c r="Z287" s="154"/>
      <c r="AA287" s="154"/>
      <c r="AB287" s="19"/>
      <c r="AC287" s="19"/>
      <c r="AD287" s="19"/>
      <c r="AE287" s="19"/>
      <c r="AF287" s="19"/>
      <c r="AG287" s="154"/>
      <c r="AH287" s="154"/>
      <c r="AI287" s="155"/>
      <c r="AJ287" s="19"/>
      <c r="AK287" s="19"/>
      <c r="AL287" s="19"/>
      <c r="AM287" s="18"/>
      <c r="AN287" s="19"/>
      <c r="AO287" s="19"/>
      <c r="AP287" s="19"/>
      <c r="AQ287" s="18"/>
      <c r="AR287" s="19"/>
      <c r="AS287" s="19"/>
      <c r="AT287" s="19"/>
      <c r="AU287" s="18"/>
      <c r="AV287" s="19"/>
      <c r="AW287" s="19"/>
      <c r="AX287" s="19"/>
      <c r="AY287" s="18"/>
      <c r="AZ287" s="19"/>
      <c r="BA287" s="19"/>
      <c r="BB287" s="19"/>
      <c r="BC287" s="18"/>
      <c r="BD287" s="19"/>
      <c r="BE287" s="19"/>
      <c r="BF287" s="19"/>
      <c r="BG287" s="18"/>
    </row>
    <row r="288" spans="1:59" ht="16.2" thickBot="1" x14ac:dyDescent="0.35">
      <c r="A288" s="153"/>
      <c r="B288" s="153"/>
      <c r="C288" s="153"/>
      <c r="D288" s="164"/>
      <c r="E288" s="163"/>
      <c r="F288" s="163"/>
      <c r="G288" s="163"/>
      <c r="H288" s="164"/>
      <c r="I288" s="163"/>
      <c r="J288" s="163"/>
      <c r="K288" s="163"/>
      <c r="L288" s="164"/>
      <c r="M288" s="153"/>
      <c r="N288" s="153"/>
      <c r="O288" s="153"/>
      <c r="P288" s="156"/>
      <c r="Q288" s="163"/>
      <c r="R288" s="163"/>
      <c r="S288" s="163"/>
      <c r="T288" s="149"/>
      <c r="U288" s="154"/>
      <c r="V288" s="154"/>
      <c r="W288" s="154"/>
      <c r="X288" s="19"/>
      <c r="Y288" s="154"/>
      <c r="Z288" s="154"/>
      <c r="AA288" s="154"/>
      <c r="AB288" s="19"/>
      <c r="AC288" s="19"/>
      <c r="AD288" s="19"/>
      <c r="AE288" s="19"/>
      <c r="AF288" s="19"/>
      <c r="AG288" s="154"/>
      <c r="AH288" s="154"/>
      <c r="AI288" s="155"/>
      <c r="AJ288" s="19"/>
      <c r="AK288" s="19"/>
      <c r="AL288" s="19"/>
      <c r="AM288" s="18"/>
      <c r="AN288" s="19"/>
      <c r="AO288" s="19"/>
      <c r="AP288" s="19"/>
      <c r="AQ288" s="18"/>
      <c r="AR288" s="19"/>
      <c r="AS288" s="19"/>
      <c r="AT288" s="19"/>
      <c r="AU288" s="18"/>
      <c r="AV288" s="19"/>
      <c r="AW288" s="19"/>
      <c r="AX288" s="19"/>
      <c r="AY288" s="18"/>
      <c r="AZ288" s="19"/>
      <c r="BA288" s="19"/>
      <c r="BB288" s="19"/>
      <c r="BC288" s="18"/>
      <c r="BD288" s="19"/>
      <c r="BE288" s="19"/>
      <c r="BF288" s="19"/>
      <c r="BG288" s="18"/>
    </row>
    <row r="289" spans="1:59" ht="16.2" thickBot="1" x14ac:dyDescent="0.35">
      <c r="A289" s="153"/>
      <c r="B289" s="153"/>
      <c r="C289" s="153"/>
      <c r="D289" s="164"/>
      <c r="E289" s="163"/>
      <c r="F289" s="163"/>
      <c r="G289" s="163"/>
      <c r="H289" s="164"/>
      <c r="I289" s="163"/>
      <c r="J289" s="163"/>
      <c r="K289" s="163"/>
      <c r="L289" s="164"/>
      <c r="M289" s="153"/>
      <c r="N289" s="153"/>
      <c r="O289" s="153"/>
      <c r="P289" s="156"/>
      <c r="Q289" s="163"/>
      <c r="R289" s="163"/>
      <c r="S289" s="163"/>
      <c r="T289" s="149"/>
      <c r="U289" s="154"/>
      <c r="V289" s="154"/>
      <c r="W289" s="154"/>
      <c r="X289" s="19"/>
      <c r="Y289" s="154"/>
      <c r="Z289" s="154"/>
      <c r="AA289" s="154"/>
      <c r="AB289" s="19"/>
      <c r="AC289" s="19"/>
      <c r="AD289" s="19"/>
      <c r="AE289" s="19"/>
      <c r="AF289" s="19"/>
      <c r="AG289" s="154"/>
      <c r="AH289" s="154"/>
      <c r="AI289" s="155"/>
      <c r="AJ289" s="19"/>
      <c r="AK289" s="19"/>
      <c r="AL289" s="19"/>
      <c r="AM289" s="18"/>
      <c r="AN289" s="19"/>
      <c r="AO289" s="19"/>
      <c r="AP289" s="19"/>
      <c r="AQ289" s="18"/>
      <c r="AR289" s="19"/>
      <c r="AS289" s="19"/>
      <c r="AT289" s="19"/>
      <c r="AU289" s="18"/>
      <c r="AV289" s="19"/>
      <c r="AW289" s="19"/>
      <c r="AX289" s="19"/>
      <c r="AY289" s="18"/>
      <c r="AZ289" s="19"/>
      <c r="BA289" s="19"/>
      <c r="BB289" s="19"/>
      <c r="BC289" s="18"/>
      <c r="BD289" s="19"/>
      <c r="BE289" s="19"/>
      <c r="BF289" s="19"/>
      <c r="BG289" s="18"/>
    </row>
    <row r="290" spans="1:59" ht="16.2" thickBot="1" x14ac:dyDescent="0.35">
      <c r="A290" s="153"/>
      <c r="B290" s="153"/>
      <c r="C290" s="153"/>
      <c r="D290" s="164"/>
      <c r="E290" s="163"/>
      <c r="F290" s="163"/>
      <c r="G290" s="163"/>
      <c r="H290" s="164"/>
      <c r="I290" s="163"/>
      <c r="J290" s="163"/>
      <c r="K290" s="163"/>
      <c r="L290" s="164"/>
      <c r="M290" s="153"/>
      <c r="N290" s="153"/>
      <c r="O290" s="153"/>
      <c r="P290" s="156"/>
      <c r="Q290" s="163"/>
      <c r="R290" s="163"/>
      <c r="S290" s="163"/>
      <c r="T290" s="149"/>
      <c r="U290" s="154"/>
      <c r="V290" s="154"/>
      <c r="W290" s="154"/>
      <c r="X290" s="19"/>
      <c r="Y290" s="154"/>
      <c r="Z290" s="154"/>
      <c r="AA290" s="154"/>
      <c r="AB290" s="19"/>
      <c r="AC290" s="19"/>
      <c r="AD290" s="19"/>
      <c r="AE290" s="19"/>
      <c r="AF290" s="19"/>
      <c r="AG290" s="154"/>
      <c r="AH290" s="154"/>
      <c r="AI290" s="155"/>
      <c r="AJ290" s="19"/>
      <c r="AK290" s="19"/>
      <c r="AL290" s="19"/>
      <c r="AM290" s="18"/>
      <c r="AN290" s="19"/>
      <c r="AO290" s="19"/>
      <c r="AP290" s="19"/>
      <c r="AQ290" s="18"/>
      <c r="AR290" s="19"/>
      <c r="AS290" s="19"/>
      <c r="AT290" s="19"/>
      <c r="AU290" s="18"/>
      <c r="AV290" s="19"/>
      <c r="AW290" s="19"/>
      <c r="AX290" s="19"/>
      <c r="AY290" s="18"/>
      <c r="AZ290" s="19"/>
      <c r="BA290" s="19"/>
      <c r="BB290" s="19"/>
      <c r="BC290" s="18"/>
      <c r="BD290" s="19"/>
      <c r="BE290" s="19"/>
      <c r="BF290" s="19"/>
      <c r="BG290" s="18"/>
    </row>
    <row r="291" spans="1:59" ht="16.2" thickBot="1" x14ac:dyDescent="0.35">
      <c r="A291" s="153"/>
      <c r="B291" s="153"/>
      <c r="C291" s="153"/>
      <c r="D291" s="164"/>
      <c r="E291" s="163"/>
      <c r="F291" s="163"/>
      <c r="G291" s="163"/>
      <c r="H291" s="164"/>
      <c r="I291" s="163"/>
      <c r="J291" s="163"/>
      <c r="K291" s="163"/>
      <c r="L291" s="164"/>
      <c r="M291" s="153"/>
      <c r="N291" s="153"/>
      <c r="O291" s="153"/>
      <c r="P291" s="156"/>
      <c r="Q291" s="163"/>
      <c r="R291" s="163"/>
      <c r="S291" s="163"/>
      <c r="T291" s="149"/>
      <c r="U291" s="154"/>
      <c r="V291" s="154"/>
      <c r="W291" s="154"/>
      <c r="X291" s="19"/>
      <c r="Y291" s="154"/>
      <c r="Z291" s="154"/>
      <c r="AA291" s="154"/>
      <c r="AB291" s="19"/>
      <c r="AC291" s="19"/>
      <c r="AD291" s="19"/>
      <c r="AE291" s="19"/>
      <c r="AF291" s="19"/>
      <c r="AG291" s="154"/>
      <c r="AH291" s="154"/>
      <c r="AI291" s="155"/>
      <c r="AJ291" s="19"/>
      <c r="AK291" s="19"/>
      <c r="AL291" s="19"/>
      <c r="AM291" s="18"/>
      <c r="AN291" s="19"/>
      <c r="AO291" s="19"/>
      <c r="AP291" s="19"/>
      <c r="AQ291" s="18"/>
      <c r="AR291" s="19"/>
      <c r="AS291" s="19"/>
      <c r="AT291" s="19"/>
      <c r="AU291" s="18"/>
      <c r="AV291" s="19"/>
      <c r="AW291" s="19"/>
      <c r="AX291" s="19"/>
      <c r="AY291" s="18"/>
      <c r="AZ291" s="19"/>
      <c r="BA291" s="19"/>
      <c r="BB291" s="19"/>
      <c r="BC291" s="18"/>
      <c r="BD291" s="19"/>
      <c r="BE291" s="19"/>
      <c r="BF291" s="19"/>
      <c r="BG291" s="18"/>
    </row>
    <row r="292" spans="1:59" ht="16.2" thickBot="1" x14ac:dyDescent="0.35">
      <c r="A292" s="153"/>
      <c r="B292" s="153"/>
      <c r="C292" s="153"/>
      <c r="D292" s="164"/>
      <c r="E292" s="163"/>
      <c r="F292" s="163"/>
      <c r="G292" s="163"/>
      <c r="H292" s="164"/>
      <c r="I292" s="163"/>
      <c r="J292" s="163"/>
      <c r="K292" s="163"/>
      <c r="L292" s="164"/>
      <c r="M292" s="153"/>
      <c r="N292" s="153"/>
      <c r="O292" s="153"/>
      <c r="P292" s="156"/>
      <c r="Q292" s="163"/>
      <c r="R292" s="163"/>
      <c r="S292" s="163"/>
      <c r="T292" s="149"/>
      <c r="U292" s="154"/>
      <c r="V292" s="154"/>
      <c r="W292" s="154"/>
      <c r="X292" s="19"/>
      <c r="Y292" s="154"/>
      <c r="Z292" s="154"/>
      <c r="AA292" s="154"/>
      <c r="AB292" s="19"/>
      <c r="AC292" s="19"/>
      <c r="AD292" s="19"/>
      <c r="AE292" s="19"/>
      <c r="AF292" s="19"/>
      <c r="AG292" s="154"/>
      <c r="AH292" s="154"/>
      <c r="AI292" s="155"/>
      <c r="AJ292" s="19"/>
      <c r="AK292" s="19"/>
      <c r="AL292" s="19"/>
      <c r="AM292" s="18"/>
      <c r="AN292" s="19"/>
      <c r="AO292" s="19"/>
      <c r="AP292" s="19"/>
      <c r="AQ292" s="18"/>
      <c r="AR292" s="19"/>
      <c r="AS292" s="19"/>
      <c r="AT292" s="19"/>
      <c r="AU292" s="18"/>
      <c r="AV292" s="19"/>
      <c r="AW292" s="19"/>
      <c r="AX292" s="19"/>
      <c r="AY292" s="18"/>
      <c r="AZ292" s="19"/>
      <c r="BA292" s="19"/>
      <c r="BB292" s="19"/>
      <c r="BC292" s="18"/>
      <c r="BD292" s="19"/>
      <c r="BE292" s="19"/>
      <c r="BF292" s="19"/>
      <c r="BG292" s="18"/>
    </row>
    <row r="293" spans="1:59" ht="16.2" thickBot="1" x14ac:dyDescent="0.35">
      <c r="A293" s="153"/>
      <c r="B293" s="153"/>
      <c r="C293" s="153"/>
      <c r="D293" s="164"/>
      <c r="E293" s="163"/>
      <c r="F293" s="163"/>
      <c r="G293" s="163"/>
      <c r="H293" s="164"/>
      <c r="I293" s="163"/>
      <c r="J293" s="163"/>
      <c r="K293" s="163"/>
      <c r="L293" s="164"/>
      <c r="M293" s="153"/>
      <c r="N293" s="153"/>
      <c r="O293" s="153"/>
      <c r="P293" s="156"/>
      <c r="Q293" s="163"/>
      <c r="R293" s="163"/>
      <c r="S293" s="163"/>
      <c r="T293" s="149"/>
      <c r="U293" s="154"/>
      <c r="V293" s="154"/>
      <c r="W293" s="154"/>
      <c r="X293" s="19"/>
      <c r="Y293" s="154"/>
      <c r="Z293" s="154"/>
      <c r="AA293" s="154"/>
      <c r="AB293" s="19"/>
      <c r="AC293" s="19"/>
      <c r="AD293" s="19"/>
      <c r="AE293" s="19"/>
      <c r="AF293" s="19"/>
      <c r="AG293" s="154"/>
      <c r="AH293" s="154"/>
      <c r="AI293" s="155"/>
      <c r="AJ293" s="19"/>
      <c r="AK293" s="19"/>
      <c r="AL293" s="19"/>
      <c r="AM293" s="18"/>
      <c r="AN293" s="19"/>
      <c r="AO293" s="19"/>
      <c r="AP293" s="19"/>
      <c r="AQ293" s="18"/>
      <c r="AR293" s="19"/>
      <c r="AS293" s="19"/>
      <c r="AT293" s="19"/>
      <c r="AU293" s="18"/>
      <c r="AV293" s="19"/>
      <c r="AW293" s="19"/>
      <c r="AX293" s="19"/>
      <c r="AY293" s="18"/>
      <c r="AZ293" s="19"/>
      <c r="BA293" s="19"/>
      <c r="BB293" s="19"/>
      <c r="BC293" s="18"/>
      <c r="BD293" s="19"/>
      <c r="BE293" s="19"/>
      <c r="BF293" s="19"/>
      <c r="BG293" s="18"/>
    </row>
    <row r="294" spans="1:59" ht="16.2" thickBot="1" x14ac:dyDescent="0.35">
      <c r="A294" s="153"/>
      <c r="B294" s="153"/>
      <c r="C294" s="153"/>
      <c r="D294" s="164"/>
      <c r="E294" s="163"/>
      <c r="F294" s="163"/>
      <c r="G294" s="163"/>
      <c r="H294" s="164"/>
      <c r="I294" s="163"/>
      <c r="J294" s="163"/>
      <c r="K294" s="163"/>
      <c r="L294" s="164"/>
      <c r="M294" s="153"/>
      <c r="N294" s="153"/>
      <c r="O294" s="153"/>
      <c r="P294" s="156"/>
      <c r="Q294" s="163"/>
      <c r="R294" s="163"/>
      <c r="S294" s="163"/>
      <c r="T294" s="149"/>
      <c r="U294" s="154"/>
      <c r="V294" s="154"/>
      <c r="W294" s="154"/>
      <c r="X294" s="19"/>
      <c r="Y294" s="154"/>
      <c r="Z294" s="154"/>
      <c r="AA294" s="154"/>
      <c r="AB294" s="19"/>
      <c r="AC294" s="19"/>
      <c r="AD294" s="19"/>
      <c r="AE294" s="19"/>
      <c r="AF294" s="19"/>
      <c r="AG294" s="154"/>
      <c r="AH294" s="154"/>
      <c r="AI294" s="155"/>
      <c r="AJ294" s="19"/>
      <c r="AK294" s="19"/>
      <c r="AL294" s="19"/>
      <c r="AM294" s="18"/>
      <c r="AN294" s="19"/>
      <c r="AO294" s="19"/>
      <c r="AP294" s="19"/>
      <c r="AQ294" s="18"/>
      <c r="AR294" s="19"/>
      <c r="AS294" s="19"/>
      <c r="AT294" s="19"/>
      <c r="AU294" s="18"/>
      <c r="AV294" s="19"/>
      <c r="AW294" s="19"/>
      <c r="AX294" s="19"/>
      <c r="AY294" s="18"/>
      <c r="AZ294" s="19"/>
      <c r="BA294" s="19"/>
      <c r="BB294" s="19"/>
      <c r="BC294" s="18"/>
      <c r="BD294" s="19"/>
      <c r="BE294" s="19"/>
      <c r="BF294" s="19"/>
      <c r="BG294" s="18"/>
    </row>
    <row r="295" spans="1:59" ht="16.2" thickBot="1" x14ac:dyDescent="0.35">
      <c r="A295" s="153"/>
      <c r="B295" s="153"/>
      <c r="C295" s="153"/>
      <c r="D295" s="164"/>
      <c r="E295" s="163"/>
      <c r="F295" s="163"/>
      <c r="G295" s="163"/>
      <c r="H295" s="164"/>
      <c r="I295" s="163"/>
      <c r="J295" s="163"/>
      <c r="K295" s="163"/>
      <c r="L295" s="164"/>
      <c r="M295" s="153"/>
      <c r="N295" s="153"/>
      <c r="O295" s="153"/>
      <c r="P295" s="156"/>
      <c r="Q295" s="163"/>
      <c r="R295" s="163"/>
      <c r="S295" s="163"/>
      <c r="T295" s="149"/>
      <c r="U295" s="154"/>
      <c r="V295" s="154"/>
      <c r="W295" s="154"/>
      <c r="X295" s="19"/>
      <c r="Y295" s="154"/>
      <c r="Z295" s="154"/>
      <c r="AA295" s="154"/>
      <c r="AB295" s="19"/>
      <c r="AC295" s="19"/>
      <c r="AD295" s="19"/>
      <c r="AE295" s="19"/>
      <c r="AF295" s="19"/>
      <c r="AG295" s="154"/>
      <c r="AH295" s="154"/>
      <c r="AI295" s="155"/>
      <c r="AJ295" s="19"/>
      <c r="AK295" s="19"/>
      <c r="AL295" s="19"/>
      <c r="AM295" s="18"/>
      <c r="AN295" s="19"/>
      <c r="AO295" s="19"/>
      <c r="AP295" s="19"/>
      <c r="AQ295" s="18"/>
      <c r="AR295" s="19"/>
      <c r="AS295" s="19"/>
      <c r="AT295" s="19"/>
      <c r="AU295" s="18"/>
      <c r="AV295" s="19"/>
      <c r="AW295" s="19"/>
      <c r="AX295" s="19"/>
      <c r="AY295" s="18"/>
      <c r="AZ295" s="19"/>
      <c r="BA295" s="19"/>
      <c r="BB295" s="19"/>
      <c r="BC295" s="18"/>
      <c r="BD295" s="19"/>
      <c r="BE295" s="19"/>
      <c r="BF295" s="19"/>
      <c r="BG295" s="18"/>
    </row>
    <row r="296" spans="1:59" ht="16.2" thickBot="1" x14ac:dyDescent="0.35">
      <c r="A296" s="153"/>
      <c r="B296" s="153"/>
      <c r="C296" s="153"/>
      <c r="D296" s="164"/>
      <c r="E296" s="163"/>
      <c r="F296" s="163"/>
      <c r="G296" s="163"/>
      <c r="H296" s="164"/>
      <c r="I296" s="163"/>
      <c r="J296" s="163"/>
      <c r="K296" s="163"/>
      <c r="L296" s="164"/>
      <c r="M296" s="153"/>
      <c r="N296" s="153"/>
      <c r="O296" s="153"/>
      <c r="P296" s="156"/>
      <c r="Q296" s="163"/>
      <c r="R296" s="163"/>
      <c r="S296" s="163"/>
      <c r="T296" s="149"/>
      <c r="U296" s="154"/>
      <c r="V296" s="154"/>
      <c r="W296" s="154"/>
      <c r="X296" s="19"/>
      <c r="Y296" s="154"/>
      <c r="Z296" s="154"/>
      <c r="AA296" s="154"/>
      <c r="AB296" s="19"/>
      <c r="AC296" s="19"/>
      <c r="AD296" s="19"/>
      <c r="AE296" s="19"/>
      <c r="AF296" s="19"/>
      <c r="AG296" s="154"/>
      <c r="AH296" s="154"/>
      <c r="AI296" s="155"/>
      <c r="AJ296" s="19"/>
      <c r="AK296" s="19"/>
      <c r="AL296" s="19"/>
      <c r="AM296" s="18"/>
      <c r="AN296" s="19"/>
      <c r="AO296" s="19"/>
      <c r="AP296" s="19"/>
      <c r="AQ296" s="18"/>
      <c r="AR296" s="19"/>
      <c r="AS296" s="19"/>
      <c r="AT296" s="19"/>
      <c r="AU296" s="18"/>
      <c r="AV296" s="19"/>
      <c r="AW296" s="19"/>
      <c r="AX296" s="19"/>
      <c r="AY296" s="18"/>
      <c r="AZ296" s="19"/>
      <c r="BA296" s="19"/>
      <c r="BB296" s="19"/>
      <c r="BC296" s="18"/>
      <c r="BD296" s="19"/>
      <c r="BE296" s="19"/>
      <c r="BF296" s="19"/>
      <c r="BG296" s="18"/>
    </row>
    <row r="297" spans="1:59" ht="16.2" thickBot="1" x14ac:dyDescent="0.35">
      <c r="A297" s="153"/>
      <c r="B297" s="153"/>
      <c r="C297" s="153"/>
      <c r="D297" s="164"/>
      <c r="E297" s="163"/>
      <c r="F297" s="163"/>
      <c r="G297" s="163"/>
      <c r="H297" s="164"/>
      <c r="I297" s="163"/>
      <c r="J297" s="163"/>
      <c r="K297" s="163"/>
      <c r="L297" s="164"/>
      <c r="M297" s="153"/>
      <c r="N297" s="153"/>
      <c r="O297" s="153"/>
      <c r="P297" s="156"/>
      <c r="Q297" s="163"/>
      <c r="R297" s="163"/>
      <c r="S297" s="163"/>
      <c r="T297" s="149"/>
      <c r="U297" s="154"/>
      <c r="V297" s="154"/>
      <c r="W297" s="154"/>
      <c r="X297" s="19"/>
      <c r="Y297" s="154"/>
      <c r="Z297" s="154"/>
      <c r="AA297" s="154"/>
      <c r="AB297" s="19"/>
      <c r="AC297" s="19"/>
      <c r="AD297" s="19"/>
      <c r="AE297" s="19"/>
      <c r="AF297" s="19"/>
      <c r="AG297" s="154"/>
      <c r="AH297" s="154"/>
      <c r="AI297" s="155"/>
      <c r="AJ297" s="19"/>
      <c r="AK297" s="19"/>
      <c r="AL297" s="19"/>
      <c r="AM297" s="18"/>
      <c r="AN297" s="19"/>
      <c r="AO297" s="19"/>
      <c r="AP297" s="19"/>
      <c r="AQ297" s="18"/>
      <c r="AR297" s="19"/>
      <c r="AS297" s="19"/>
      <c r="AT297" s="19"/>
      <c r="AU297" s="18"/>
      <c r="AV297" s="19"/>
      <c r="AW297" s="19"/>
      <c r="AX297" s="19"/>
      <c r="AY297" s="18"/>
      <c r="AZ297" s="19"/>
      <c r="BA297" s="19"/>
      <c r="BB297" s="19"/>
      <c r="BC297" s="18"/>
      <c r="BD297" s="19"/>
      <c r="BE297" s="19"/>
      <c r="BF297" s="19"/>
      <c r="BG297" s="18"/>
    </row>
    <row r="298" spans="1:59" ht="16.2" thickBot="1" x14ac:dyDescent="0.35">
      <c r="A298" s="153"/>
      <c r="B298" s="153"/>
      <c r="C298" s="153"/>
      <c r="D298" s="164"/>
      <c r="E298" s="163"/>
      <c r="F298" s="163"/>
      <c r="G298" s="163"/>
      <c r="H298" s="164"/>
      <c r="I298" s="163"/>
      <c r="J298" s="163"/>
      <c r="K298" s="163"/>
      <c r="L298" s="164"/>
      <c r="M298" s="153"/>
      <c r="N298" s="153"/>
      <c r="O298" s="153"/>
      <c r="P298" s="156"/>
      <c r="Q298" s="163"/>
      <c r="R298" s="163"/>
      <c r="S298" s="163"/>
      <c r="T298" s="149"/>
      <c r="U298" s="154"/>
      <c r="V298" s="154"/>
      <c r="W298" s="154"/>
      <c r="X298" s="19"/>
      <c r="Y298" s="154"/>
      <c r="Z298" s="154"/>
      <c r="AA298" s="154"/>
      <c r="AB298" s="19"/>
      <c r="AC298" s="19"/>
      <c r="AD298" s="19"/>
      <c r="AE298" s="19"/>
      <c r="AF298" s="19"/>
      <c r="AG298" s="154"/>
      <c r="AH298" s="154"/>
      <c r="AI298" s="155"/>
      <c r="AJ298" s="19"/>
      <c r="AK298" s="19"/>
      <c r="AL298" s="19"/>
      <c r="AM298" s="18"/>
      <c r="AN298" s="19"/>
      <c r="AO298" s="19"/>
      <c r="AP298" s="19"/>
      <c r="AQ298" s="18"/>
      <c r="AR298" s="19"/>
      <c r="AS298" s="19"/>
      <c r="AT298" s="19"/>
      <c r="AU298" s="18"/>
      <c r="AV298" s="19"/>
      <c r="AW298" s="19"/>
      <c r="AX298" s="19"/>
      <c r="AY298" s="18"/>
      <c r="AZ298" s="19"/>
      <c r="BA298" s="19"/>
      <c r="BB298" s="19"/>
      <c r="BC298" s="18"/>
      <c r="BD298" s="19"/>
      <c r="BE298" s="19"/>
      <c r="BF298" s="19"/>
      <c r="BG298" s="18"/>
    </row>
    <row r="299" spans="1:59" ht="16.2" thickBot="1" x14ac:dyDescent="0.35">
      <c r="A299" s="153"/>
      <c r="B299" s="153"/>
      <c r="C299" s="153"/>
      <c r="D299" s="164"/>
      <c r="E299" s="163"/>
      <c r="F299" s="163"/>
      <c r="G299" s="163"/>
      <c r="H299" s="164"/>
      <c r="I299" s="163"/>
      <c r="J299" s="163"/>
      <c r="K299" s="163"/>
      <c r="L299" s="164"/>
      <c r="M299" s="153"/>
      <c r="N299" s="153"/>
      <c r="O299" s="153"/>
      <c r="P299" s="156"/>
      <c r="Q299" s="163"/>
      <c r="R299" s="163"/>
      <c r="S299" s="163"/>
      <c r="T299" s="149"/>
      <c r="U299" s="154"/>
      <c r="V299" s="154"/>
      <c r="W299" s="154"/>
      <c r="X299" s="19"/>
      <c r="Y299" s="154"/>
      <c r="Z299" s="154"/>
      <c r="AA299" s="154"/>
      <c r="AB299" s="19"/>
      <c r="AC299" s="19"/>
      <c r="AD299" s="19"/>
      <c r="AE299" s="19"/>
      <c r="AF299" s="19"/>
      <c r="AG299" s="154"/>
      <c r="AH299" s="154"/>
      <c r="AI299" s="155"/>
      <c r="AJ299" s="19"/>
      <c r="AK299" s="19"/>
      <c r="AL299" s="19"/>
      <c r="AM299" s="18"/>
      <c r="AN299" s="19"/>
      <c r="AO299" s="19"/>
      <c r="AP299" s="19"/>
      <c r="AQ299" s="18"/>
      <c r="AR299" s="19"/>
      <c r="AS299" s="19"/>
      <c r="AT299" s="19"/>
      <c r="AU299" s="18"/>
      <c r="AV299" s="19"/>
      <c r="AW299" s="19"/>
      <c r="AX299" s="19"/>
      <c r="AY299" s="18"/>
      <c r="AZ299" s="19"/>
      <c r="BA299" s="19"/>
      <c r="BB299" s="19"/>
      <c r="BC299" s="18"/>
      <c r="BD299" s="19"/>
      <c r="BE299" s="19"/>
      <c r="BF299" s="19"/>
      <c r="BG299" s="18"/>
    </row>
    <row r="300" spans="1:59" ht="16.2" thickBot="1" x14ac:dyDescent="0.35">
      <c r="A300" s="153"/>
      <c r="B300" s="153"/>
      <c r="C300" s="153"/>
      <c r="D300" s="164"/>
      <c r="E300" s="163"/>
      <c r="F300" s="163"/>
      <c r="G300" s="163"/>
      <c r="H300" s="164"/>
      <c r="I300" s="163"/>
      <c r="J300" s="163"/>
      <c r="K300" s="163"/>
      <c r="L300" s="164"/>
      <c r="M300" s="153"/>
      <c r="N300" s="153"/>
      <c r="O300" s="153"/>
      <c r="P300" s="156"/>
      <c r="Q300" s="163"/>
      <c r="R300" s="163"/>
      <c r="S300" s="163"/>
      <c r="T300" s="149"/>
      <c r="U300" s="154"/>
      <c r="V300" s="154"/>
      <c r="W300" s="154"/>
      <c r="X300" s="19"/>
      <c r="Y300" s="154"/>
      <c r="Z300" s="154"/>
      <c r="AA300" s="154"/>
      <c r="AB300" s="19"/>
      <c r="AC300" s="19"/>
      <c r="AD300" s="19"/>
      <c r="AE300" s="19"/>
      <c r="AF300" s="19"/>
      <c r="AG300" s="154"/>
      <c r="AH300" s="154"/>
      <c r="AI300" s="155"/>
      <c r="AJ300" s="19"/>
      <c r="AK300" s="19"/>
      <c r="AL300" s="19"/>
      <c r="AM300" s="18"/>
      <c r="AN300" s="19"/>
      <c r="AO300" s="19"/>
      <c r="AP300" s="19"/>
      <c r="AQ300" s="18"/>
      <c r="AR300" s="19"/>
      <c r="AS300" s="19"/>
      <c r="AT300" s="19"/>
      <c r="AU300" s="18"/>
      <c r="AV300" s="19"/>
      <c r="AW300" s="19"/>
      <c r="AX300" s="19"/>
      <c r="AY300" s="18"/>
      <c r="AZ300" s="19"/>
      <c r="BA300" s="19"/>
      <c r="BB300" s="19"/>
      <c r="BC300" s="18"/>
      <c r="BD300" s="19"/>
      <c r="BE300" s="19"/>
      <c r="BF300" s="19"/>
      <c r="BG300" s="18"/>
    </row>
    <row r="301" spans="1:59" ht="16.2" thickBot="1" x14ac:dyDescent="0.35">
      <c r="A301" s="153"/>
      <c r="B301" s="153"/>
      <c r="C301" s="153"/>
      <c r="D301" s="164"/>
      <c r="E301" s="163"/>
      <c r="F301" s="163"/>
      <c r="G301" s="163"/>
      <c r="H301" s="164"/>
      <c r="I301" s="163"/>
      <c r="J301" s="163"/>
      <c r="K301" s="163"/>
      <c r="L301" s="164"/>
      <c r="M301" s="153"/>
      <c r="N301" s="153"/>
      <c r="O301" s="153"/>
      <c r="P301" s="156"/>
      <c r="Q301" s="163"/>
      <c r="R301" s="163"/>
      <c r="S301" s="163"/>
      <c r="T301" s="149"/>
      <c r="U301" s="154"/>
      <c r="V301" s="154"/>
      <c r="W301" s="154"/>
      <c r="X301" s="19"/>
      <c r="Y301" s="154"/>
      <c r="Z301" s="154"/>
      <c r="AA301" s="154"/>
      <c r="AB301" s="19"/>
      <c r="AC301" s="19"/>
      <c r="AD301" s="19"/>
      <c r="AE301" s="19"/>
      <c r="AF301" s="19"/>
      <c r="AG301" s="154"/>
      <c r="AH301" s="154"/>
      <c r="AI301" s="155"/>
      <c r="AJ301" s="19"/>
      <c r="AK301" s="19"/>
      <c r="AL301" s="19"/>
      <c r="AM301" s="18"/>
      <c r="AN301" s="19"/>
      <c r="AO301" s="19"/>
      <c r="AP301" s="19"/>
      <c r="AQ301" s="18"/>
      <c r="AR301" s="19"/>
      <c r="AS301" s="19"/>
      <c r="AT301" s="19"/>
      <c r="AU301" s="18"/>
      <c r="AV301" s="19"/>
      <c r="AW301" s="19"/>
      <c r="AX301" s="19"/>
      <c r="AY301" s="18"/>
      <c r="AZ301" s="19"/>
      <c r="BA301" s="19"/>
      <c r="BB301" s="19"/>
      <c r="BC301" s="18"/>
      <c r="BD301" s="19"/>
      <c r="BE301" s="19"/>
      <c r="BF301" s="19"/>
      <c r="BG301" s="18"/>
    </row>
    <row r="302" spans="1:59" ht="16.2" thickBot="1" x14ac:dyDescent="0.35">
      <c r="A302" s="153"/>
      <c r="B302" s="153"/>
      <c r="C302" s="153"/>
      <c r="D302" s="164"/>
      <c r="E302" s="163"/>
      <c r="F302" s="163"/>
      <c r="G302" s="163"/>
      <c r="H302" s="164"/>
      <c r="I302" s="163"/>
      <c r="J302" s="163"/>
      <c r="K302" s="163"/>
      <c r="L302" s="164"/>
      <c r="M302" s="153"/>
      <c r="N302" s="153"/>
      <c r="O302" s="153"/>
      <c r="P302" s="156"/>
      <c r="Q302" s="163"/>
      <c r="R302" s="163"/>
      <c r="S302" s="163"/>
      <c r="T302" s="149"/>
      <c r="U302" s="154"/>
      <c r="V302" s="154"/>
      <c r="W302" s="154"/>
      <c r="X302" s="19"/>
      <c r="Y302" s="154"/>
      <c r="Z302" s="154"/>
      <c r="AA302" s="154"/>
      <c r="AB302" s="19"/>
      <c r="AC302" s="19"/>
      <c r="AD302" s="19"/>
      <c r="AE302" s="19"/>
      <c r="AF302" s="19"/>
      <c r="AG302" s="154"/>
      <c r="AH302" s="154"/>
      <c r="AI302" s="155"/>
      <c r="AJ302" s="19"/>
      <c r="AK302" s="19"/>
      <c r="AL302" s="19"/>
      <c r="AM302" s="18"/>
      <c r="AN302" s="19"/>
      <c r="AO302" s="19"/>
      <c r="AP302" s="19"/>
      <c r="AQ302" s="18"/>
      <c r="AR302" s="19"/>
      <c r="AS302" s="19"/>
      <c r="AT302" s="19"/>
      <c r="AU302" s="18"/>
      <c r="AV302" s="19"/>
      <c r="AW302" s="19"/>
      <c r="AX302" s="19"/>
      <c r="AY302" s="18"/>
      <c r="AZ302" s="19"/>
      <c r="BA302" s="19"/>
      <c r="BB302" s="19"/>
      <c r="BC302" s="18"/>
      <c r="BD302" s="19"/>
      <c r="BE302" s="19"/>
      <c r="BF302" s="19"/>
      <c r="BG302" s="18"/>
    </row>
    <row r="303" spans="1:59" ht="16.2" thickBot="1" x14ac:dyDescent="0.35">
      <c r="A303" s="153"/>
      <c r="B303" s="153"/>
      <c r="C303" s="153"/>
      <c r="D303" s="164"/>
      <c r="E303" s="163"/>
      <c r="F303" s="163"/>
      <c r="G303" s="163"/>
      <c r="H303" s="164"/>
      <c r="I303" s="163"/>
      <c r="J303" s="163"/>
      <c r="K303" s="163"/>
      <c r="L303" s="164"/>
      <c r="M303" s="153"/>
      <c r="N303" s="153"/>
      <c r="O303" s="153"/>
      <c r="P303" s="156"/>
      <c r="Q303" s="163"/>
      <c r="R303" s="163"/>
      <c r="S303" s="163"/>
      <c r="T303" s="149"/>
      <c r="U303" s="154"/>
      <c r="V303" s="154"/>
      <c r="W303" s="154"/>
      <c r="X303" s="19"/>
      <c r="Y303" s="154"/>
      <c r="Z303" s="154"/>
      <c r="AA303" s="154"/>
      <c r="AB303" s="19"/>
      <c r="AC303" s="19"/>
      <c r="AD303" s="19"/>
      <c r="AE303" s="19"/>
      <c r="AF303" s="19"/>
      <c r="AG303" s="154"/>
      <c r="AH303" s="154"/>
      <c r="AI303" s="155"/>
      <c r="AJ303" s="19"/>
      <c r="AK303" s="19"/>
      <c r="AL303" s="19"/>
      <c r="AM303" s="18"/>
      <c r="AN303" s="19"/>
      <c r="AO303" s="19"/>
      <c r="AP303" s="19"/>
      <c r="AQ303" s="18"/>
      <c r="AR303" s="19"/>
      <c r="AS303" s="19"/>
      <c r="AT303" s="19"/>
      <c r="AU303" s="18"/>
      <c r="AV303" s="19"/>
      <c r="AW303" s="19"/>
      <c r="AX303" s="19"/>
      <c r="AY303" s="18"/>
      <c r="AZ303" s="19"/>
      <c r="BA303" s="19"/>
      <c r="BB303" s="19"/>
      <c r="BC303" s="18"/>
      <c r="BD303" s="19"/>
      <c r="BE303" s="19"/>
      <c r="BF303" s="19"/>
      <c r="BG303" s="18"/>
    </row>
    <row r="304" spans="1:59" ht="16.2" thickBot="1" x14ac:dyDescent="0.35">
      <c r="A304" s="153"/>
      <c r="B304" s="153"/>
      <c r="C304" s="153"/>
      <c r="D304" s="164"/>
      <c r="E304" s="163"/>
      <c r="F304" s="163"/>
      <c r="G304" s="163"/>
      <c r="H304" s="164"/>
      <c r="I304" s="163"/>
      <c r="J304" s="163"/>
      <c r="K304" s="163"/>
      <c r="L304" s="164"/>
      <c r="M304" s="153"/>
      <c r="N304" s="153"/>
      <c r="O304" s="153"/>
      <c r="P304" s="156"/>
      <c r="Q304" s="163"/>
      <c r="R304" s="163"/>
      <c r="S304" s="163"/>
      <c r="T304" s="149"/>
      <c r="U304" s="154"/>
      <c r="V304" s="154"/>
      <c r="W304" s="154"/>
      <c r="X304" s="19"/>
      <c r="Y304" s="154"/>
      <c r="Z304" s="154"/>
      <c r="AA304" s="154"/>
      <c r="AB304" s="19"/>
      <c r="AC304" s="19"/>
      <c r="AD304" s="19"/>
      <c r="AE304" s="19"/>
      <c r="AF304" s="19"/>
      <c r="AG304" s="154"/>
      <c r="AH304" s="154"/>
      <c r="AI304" s="155"/>
      <c r="AJ304" s="19"/>
      <c r="AK304" s="19"/>
      <c r="AL304" s="19"/>
      <c r="AM304" s="18"/>
      <c r="AN304" s="19"/>
      <c r="AO304" s="19"/>
      <c r="AP304" s="19"/>
      <c r="AQ304" s="18"/>
      <c r="AR304" s="19"/>
      <c r="AS304" s="19"/>
      <c r="AT304" s="19"/>
      <c r="AU304" s="18"/>
      <c r="AV304" s="19"/>
      <c r="AW304" s="19"/>
      <c r="AX304" s="19"/>
      <c r="AY304" s="18"/>
      <c r="AZ304" s="19"/>
      <c r="BA304" s="19"/>
      <c r="BB304" s="19"/>
      <c r="BC304" s="18"/>
      <c r="BD304" s="19"/>
      <c r="BE304" s="19"/>
      <c r="BF304" s="19"/>
      <c r="BG304" s="18"/>
    </row>
    <row r="305" spans="1:59" ht="16.2" thickBot="1" x14ac:dyDescent="0.35">
      <c r="A305" s="153"/>
      <c r="B305" s="153"/>
      <c r="C305" s="153"/>
      <c r="D305" s="164"/>
      <c r="E305" s="163"/>
      <c r="F305" s="163"/>
      <c r="G305" s="163"/>
      <c r="H305" s="164"/>
      <c r="I305" s="163"/>
      <c r="J305" s="163"/>
      <c r="K305" s="163"/>
      <c r="L305" s="164"/>
      <c r="M305" s="153"/>
      <c r="N305" s="153"/>
      <c r="O305" s="153"/>
      <c r="P305" s="156"/>
      <c r="Q305" s="163"/>
      <c r="R305" s="163"/>
      <c r="S305" s="163"/>
      <c r="T305" s="149"/>
      <c r="U305" s="154"/>
      <c r="V305" s="154"/>
      <c r="W305" s="154"/>
      <c r="X305" s="19"/>
      <c r="Y305" s="154"/>
      <c r="Z305" s="154"/>
      <c r="AA305" s="154"/>
      <c r="AB305" s="19"/>
      <c r="AC305" s="19"/>
      <c r="AD305" s="19"/>
      <c r="AE305" s="19"/>
      <c r="AF305" s="19"/>
      <c r="AG305" s="154"/>
      <c r="AH305" s="154"/>
      <c r="AI305" s="155"/>
      <c r="AJ305" s="19"/>
      <c r="AK305" s="19"/>
      <c r="AL305" s="19"/>
      <c r="AM305" s="18"/>
      <c r="AN305" s="19"/>
      <c r="AO305" s="19"/>
      <c r="AP305" s="19"/>
      <c r="AQ305" s="18"/>
      <c r="AR305" s="19"/>
      <c r="AS305" s="19"/>
      <c r="AT305" s="19"/>
      <c r="AU305" s="18"/>
      <c r="AV305" s="19"/>
      <c r="AW305" s="19"/>
      <c r="AX305" s="19"/>
      <c r="AY305" s="18"/>
      <c r="AZ305" s="19"/>
      <c r="BA305" s="19"/>
      <c r="BB305" s="19"/>
      <c r="BC305" s="18"/>
      <c r="BD305" s="19"/>
      <c r="BE305" s="19"/>
      <c r="BF305" s="19"/>
      <c r="BG305" s="18"/>
    </row>
    <row r="306" spans="1:59" ht="16.2" thickBot="1" x14ac:dyDescent="0.35">
      <c r="A306" s="153"/>
      <c r="B306" s="153"/>
      <c r="C306" s="153"/>
      <c r="D306" s="164"/>
      <c r="E306" s="163"/>
      <c r="F306" s="163"/>
      <c r="G306" s="163"/>
      <c r="H306" s="164"/>
      <c r="I306" s="163"/>
      <c r="J306" s="163"/>
      <c r="K306" s="163"/>
      <c r="L306" s="164"/>
      <c r="M306" s="153"/>
      <c r="N306" s="153"/>
      <c r="O306" s="153"/>
      <c r="P306" s="156"/>
      <c r="Q306" s="163"/>
      <c r="R306" s="163"/>
      <c r="S306" s="163"/>
      <c r="T306" s="149"/>
      <c r="U306" s="154"/>
      <c r="V306" s="154"/>
      <c r="W306" s="154"/>
      <c r="X306" s="19"/>
      <c r="Y306" s="154"/>
      <c r="Z306" s="154"/>
      <c r="AA306" s="154"/>
      <c r="AB306" s="19"/>
      <c r="AC306" s="19"/>
      <c r="AD306" s="19"/>
      <c r="AE306" s="19"/>
      <c r="AF306" s="19"/>
      <c r="AG306" s="154"/>
      <c r="AH306" s="154"/>
      <c r="AI306" s="155"/>
      <c r="AJ306" s="19"/>
      <c r="AK306" s="19"/>
      <c r="AL306" s="19"/>
      <c r="AM306" s="18"/>
      <c r="AN306" s="19"/>
      <c r="AO306" s="19"/>
      <c r="AP306" s="19"/>
      <c r="AQ306" s="18"/>
      <c r="AR306" s="19"/>
      <c r="AS306" s="19"/>
      <c r="AT306" s="19"/>
      <c r="AU306" s="18"/>
      <c r="AV306" s="19"/>
      <c r="AW306" s="19"/>
      <c r="AX306" s="19"/>
      <c r="AY306" s="18"/>
      <c r="AZ306" s="19"/>
      <c r="BA306" s="19"/>
      <c r="BB306" s="19"/>
      <c r="BC306" s="18"/>
      <c r="BD306" s="19"/>
      <c r="BE306" s="19"/>
      <c r="BF306" s="19"/>
      <c r="BG306" s="18"/>
    </row>
    <row r="307" spans="1:59" ht="16.2" thickBot="1" x14ac:dyDescent="0.35">
      <c r="A307" s="153"/>
      <c r="B307" s="153"/>
      <c r="C307" s="153"/>
      <c r="D307" s="164"/>
      <c r="E307" s="163"/>
      <c r="F307" s="163"/>
      <c r="G307" s="163"/>
      <c r="H307" s="164"/>
      <c r="I307" s="163"/>
      <c r="J307" s="163"/>
      <c r="K307" s="163"/>
      <c r="L307" s="164"/>
      <c r="M307" s="153"/>
      <c r="N307" s="153"/>
      <c r="O307" s="153"/>
      <c r="P307" s="156"/>
      <c r="Q307" s="163"/>
      <c r="R307" s="163"/>
      <c r="S307" s="163"/>
      <c r="T307" s="149"/>
      <c r="U307" s="154"/>
      <c r="V307" s="154"/>
      <c r="W307" s="154"/>
      <c r="X307" s="19"/>
      <c r="Y307" s="154"/>
      <c r="Z307" s="154"/>
      <c r="AA307" s="154"/>
      <c r="AB307" s="19"/>
      <c r="AC307" s="19"/>
      <c r="AD307" s="19"/>
      <c r="AE307" s="19"/>
      <c r="AF307" s="19"/>
      <c r="AG307" s="154"/>
      <c r="AH307" s="154"/>
      <c r="AI307" s="155"/>
      <c r="AJ307" s="19"/>
      <c r="AK307" s="19"/>
      <c r="AL307" s="19"/>
      <c r="AM307" s="18"/>
      <c r="AN307" s="19"/>
      <c r="AO307" s="19"/>
      <c r="AP307" s="19"/>
      <c r="AQ307" s="18"/>
      <c r="AR307" s="19"/>
      <c r="AS307" s="19"/>
      <c r="AT307" s="19"/>
      <c r="AU307" s="18"/>
      <c r="AV307" s="19"/>
      <c r="AW307" s="19"/>
      <c r="AX307" s="19"/>
      <c r="AY307" s="18"/>
      <c r="AZ307" s="19"/>
      <c r="BA307" s="19"/>
      <c r="BB307" s="19"/>
      <c r="BC307" s="18"/>
      <c r="BD307" s="19"/>
      <c r="BE307" s="19"/>
      <c r="BF307" s="19"/>
      <c r="BG307" s="18"/>
    </row>
    <row r="308" spans="1:59" ht="16.2" thickBot="1" x14ac:dyDescent="0.35">
      <c r="A308" s="153"/>
      <c r="B308" s="153"/>
      <c r="C308" s="153"/>
      <c r="D308" s="164"/>
      <c r="E308" s="163"/>
      <c r="F308" s="163"/>
      <c r="G308" s="163"/>
      <c r="H308" s="164"/>
      <c r="I308" s="163"/>
      <c r="J308" s="163"/>
      <c r="K308" s="163"/>
      <c r="L308" s="164"/>
      <c r="M308" s="153"/>
      <c r="N308" s="153"/>
      <c r="O308" s="153"/>
      <c r="P308" s="156"/>
      <c r="Q308" s="163"/>
      <c r="R308" s="163"/>
      <c r="S308" s="163"/>
      <c r="T308" s="149"/>
      <c r="U308" s="154"/>
      <c r="V308" s="154"/>
      <c r="W308" s="154"/>
      <c r="X308" s="19"/>
      <c r="Y308" s="154"/>
      <c r="Z308" s="154"/>
      <c r="AA308" s="154"/>
      <c r="AB308" s="19"/>
      <c r="AC308" s="19"/>
      <c r="AD308" s="19"/>
      <c r="AE308" s="19"/>
      <c r="AF308" s="19"/>
      <c r="AG308" s="154"/>
      <c r="AH308" s="154"/>
      <c r="AI308" s="155"/>
      <c r="AJ308" s="19"/>
      <c r="AK308" s="19"/>
      <c r="AL308" s="19"/>
      <c r="AM308" s="18"/>
      <c r="AN308" s="19"/>
      <c r="AO308" s="19"/>
      <c r="AP308" s="19"/>
      <c r="AQ308" s="18"/>
      <c r="AR308" s="19"/>
      <c r="AS308" s="19"/>
      <c r="AT308" s="19"/>
      <c r="AU308" s="18"/>
      <c r="AV308" s="19"/>
      <c r="AW308" s="19"/>
      <c r="AX308" s="19"/>
      <c r="AY308" s="18"/>
      <c r="AZ308" s="19"/>
      <c r="BA308" s="19"/>
      <c r="BB308" s="19"/>
      <c r="BC308" s="18"/>
      <c r="BD308" s="19"/>
      <c r="BE308" s="19"/>
      <c r="BF308" s="19"/>
      <c r="BG308" s="18"/>
    </row>
    <row r="309" spans="1:59" ht="16.2" thickBot="1" x14ac:dyDescent="0.35">
      <c r="A309" s="153"/>
      <c r="B309" s="153"/>
      <c r="C309" s="153"/>
      <c r="D309" s="164"/>
      <c r="E309" s="163"/>
      <c r="F309" s="163"/>
      <c r="G309" s="163"/>
      <c r="H309" s="164"/>
      <c r="I309" s="163"/>
      <c r="J309" s="163"/>
      <c r="K309" s="163"/>
      <c r="L309" s="164"/>
      <c r="M309" s="153"/>
      <c r="N309" s="153"/>
      <c r="O309" s="153"/>
      <c r="P309" s="156"/>
      <c r="Q309" s="163"/>
      <c r="R309" s="163"/>
      <c r="S309" s="163"/>
      <c r="T309" s="149"/>
      <c r="U309" s="154"/>
      <c r="V309" s="154"/>
      <c r="W309" s="154"/>
      <c r="X309" s="19"/>
      <c r="Y309" s="154"/>
      <c r="Z309" s="154"/>
      <c r="AA309" s="154"/>
      <c r="AB309" s="19"/>
      <c r="AC309" s="19"/>
      <c r="AD309" s="19"/>
      <c r="AE309" s="19"/>
      <c r="AF309" s="19"/>
      <c r="AG309" s="154"/>
      <c r="AH309" s="154"/>
      <c r="AI309" s="155"/>
      <c r="AJ309" s="19"/>
      <c r="AK309" s="19"/>
      <c r="AL309" s="19"/>
      <c r="AM309" s="18"/>
      <c r="AN309" s="19"/>
      <c r="AO309" s="19"/>
      <c r="AP309" s="19"/>
      <c r="AQ309" s="18"/>
      <c r="AR309" s="19"/>
      <c r="AS309" s="19"/>
      <c r="AT309" s="19"/>
      <c r="AU309" s="18"/>
      <c r="AV309" s="19"/>
      <c r="AW309" s="19"/>
      <c r="AX309" s="19"/>
      <c r="AY309" s="18"/>
      <c r="AZ309" s="19"/>
      <c r="BA309" s="19"/>
      <c r="BB309" s="19"/>
      <c r="BC309" s="18"/>
      <c r="BD309" s="19"/>
      <c r="BE309" s="19"/>
      <c r="BF309" s="19"/>
      <c r="BG309" s="18"/>
    </row>
    <row r="310" spans="1:59" ht="16.2" thickBot="1" x14ac:dyDescent="0.35">
      <c r="A310" s="153"/>
      <c r="B310" s="153"/>
      <c r="C310" s="153"/>
      <c r="D310" s="164"/>
      <c r="E310" s="163"/>
      <c r="F310" s="163"/>
      <c r="G310" s="163"/>
      <c r="H310" s="164"/>
      <c r="I310" s="163"/>
      <c r="J310" s="163"/>
      <c r="K310" s="163"/>
      <c r="L310" s="164"/>
      <c r="M310" s="153"/>
      <c r="N310" s="153"/>
      <c r="O310" s="153"/>
      <c r="P310" s="156"/>
      <c r="Q310" s="163"/>
      <c r="R310" s="163"/>
      <c r="S310" s="163"/>
      <c r="T310" s="149"/>
      <c r="U310" s="154"/>
      <c r="V310" s="154"/>
      <c r="W310" s="154"/>
      <c r="X310" s="19"/>
      <c r="Y310" s="154"/>
      <c r="Z310" s="154"/>
      <c r="AA310" s="154"/>
      <c r="AB310" s="19"/>
      <c r="AC310" s="19"/>
      <c r="AD310" s="19"/>
      <c r="AE310" s="19"/>
      <c r="AF310" s="19"/>
      <c r="AG310" s="154"/>
      <c r="AH310" s="154"/>
      <c r="AI310" s="155"/>
      <c r="AJ310" s="19"/>
      <c r="AK310" s="19"/>
      <c r="AL310" s="19"/>
      <c r="AM310" s="18"/>
      <c r="AN310" s="19"/>
      <c r="AO310" s="19"/>
      <c r="AP310" s="19"/>
      <c r="AQ310" s="18"/>
      <c r="AR310" s="19"/>
      <c r="AS310" s="19"/>
      <c r="AT310" s="19"/>
      <c r="AU310" s="18"/>
      <c r="AV310" s="19"/>
      <c r="AW310" s="19"/>
      <c r="AX310" s="19"/>
      <c r="AY310" s="18"/>
      <c r="AZ310" s="19"/>
      <c r="BA310" s="19"/>
      <c r="BB310" s="19"/>
      <c r="BC310" s="18"/>
      <c r="BD310" s="19"/>
      <c r="BE310" s="19"/>
      <c r="BF310" s="19"/>
      <c r="BG310" s="18"/>
    </row>
    <row r="311" spans="1:59" ht="16.2" thickBot="1" x14ac:dyDescent="0.35">
      <c r="A311" s="153"/>
      <c r="B311" s="153"/>
      <c r="C311" s="153"/>
      <c r="D311" s="164"/>
      <c r="E311" s="163"/>
      <c r="F311" s="163"/>
      <c r="G311" s="163"/>
      <c r="H311" s="164"/>
      <c r="I311" s="163"/>
      <c r="J311" s="163"/>
      <c r="K311" s="163"/>
      <c r="L311" s="164"/>
      <c r="M311" s="153"/>
      <c r="N311" s="153"/>
      <c r="O311" s="153"/>
      <c r="P311" s="156"/>
      <c r="Q311" s="163"/>
      <c r="R311" s="163"/>
      <c r="S311" s="163"/>
      <c r="T311" s="149"/>
      <c r="U311" s="154"/>
      <c r="V311" s="154"/>
      <c r="W311" s="154"/>
      <c r="X311" s="19"/>
      <c r="Y311" s="154"/>
      <c r="Z311" s="154"/>
      <c r="AA311" s="154"/>
      <c r="AB311" s="19"/>
      <c r="AC311" s="19"/>
      <c r="AD311" s="19"/>
      <c r="AE311" s="19"/>
      <c r="AF311" s="19"/>
      <c r="AG311" s="154"/>
      <c r="AH311" s="154"/>
      <c r="AI311" s="155"/>
      <c r="AJ311" s="19"/>
      <c r="AK311" s="19"/>
      <c r="AL311" s="19"/>
      <c r="AM311" s="18"/>
      <c r="AN311" s="19"/>
      <c r="AO311" s="19"/>
      <c r="AP311" s="19"/>
      <c r="AQ311" s="18"/>
      <c r="AR311" s="19"/>
      <c r="AS311" s="19"/>
      <c r="AT311" s="19"/>
      <c r="AU311" s="18"/>
      <c r="AV311" s="19"/>
      <c r="AW311" s="19"/>
      <c r="AX311" s="19"/>
      <c r="AY311" s="18"/>
      <c r="AZ311" s="19"/>
      <c r="BA311" s="19"/>
      <c r="BB311" s="19"/>
      <c r="BC311" s="18"/>
      <c r="BD311" s="19"/>
      <c r="BE311" s="19"/>
      <c r="BF311" s="19"/>
      <c r="BG311" s="18"/>
    </row>
    <row r="312" spans="1:59" ht="16.2" thickBot="1" x14ac:dyDescent="0.35">
      <c r="A312" s="153"/>
      <c r="B312" s="153"/>
      <c r="C312" s="153"/>
      <c r="D312" s="164"/>
      <c r="E312" s="163"/>
      <c r="F312" s="163"/>
      <c r="G312" s="163"/>
      <c r="H312" s="164"/>
      <c r="I312" s="163"/>
      <c r="J312" s="163"/>
      <c r="K312" s="163"/>
      <c r="L312" s="164"/>
      <c r="M312" s="153"/>
      <c r="N312" s="153"/>
      <c r="O312" s="153"/>
      <c r="P312" s="156"/>
      <c r="Q312" s="163"/>
      <c r="R312" s="163"/>
      <c r="S312" s="163"/>
      <c r="T312" s="149"/>
      <c r="U312" s="154"/>
      <c r="V312" s="154"/>
      <c r="W312" s="154"/>
      <c r="X312" s="19"/>
      <c r="Y312" s="154"/>
      <c r="Z312" s="154"/>
      <c r="AA312" s="154"/>
      <c r="AB312" s="19"/>
      <c r="AC312" s="19"/>
      <c r="AD312" s="19"/>
      <c r="AE312" s="19"/>
      <c r="AF312" s="19"/>
      <c r="AG312" s="154"/>
      <c r="AH312" s="154"/>
      <c r="AI312" s="155"/>
      <c r="AJ312" s="19"/>
      <c r="AK312" s="19"/>
      <c r="AL312" s="19"/>
      <c r="AM312" s="18"/>
      <c r="AN312" s="19"/>
      <c r="AO312" s="19"/>
      <c r="AP312" s="19"/>
      <c r="AQ312" s="18"/>
      <c r="AR312" s="19"/>
      <c r="AS312" s="19"/>
      <c r="AT312" s="19"/>
      <c r="AU312" s="18"/>
      <c r="AV312" s="19"/>
      <c r="AW312" s="19"/>
      <c r="AX312" s="19"/>
      <c r="AY312" s="18"/>
      <c r="AZ312" s="19"/>
      <c r="BA312" s="19"/>
      <c r="BB312" s="19"/>
      <c r="BC312" s="18"/>
      <c r="BD312" s="19"/>
      <c r="BE312" s="19"/>
      <c r="BF312" s="19"/>
      <c r="BG312" s="18"/>
    </row>
    <row r="313" spans="1:59" ht="16.2" thickBot="1" x14ac:dyDescent="0.35">
      <c r="A313" s="153"/>
      <c r="B313" s="153"/>
      <c r="C313" s="153"/>
      <c r="D313" s="164"/>
      <c r="E313" s="163"/>
      <c r="F313" s="163"/>
      <c r="G313" s="163"/>
      <c r="H313" s="164"/>
      <c r="I313" s="163"/>
      <c r="J313" s="163"/>
      <c r="K313" s="163"/>
      <c r="L313" s="164"/>
      <c r="M313" s="153"/>
      <c r="N313" s="153"/>
      <c r="O313" s="153"/>
      <c r="P313" s="156"/>
      <c r="Q313" s="163"/>
      <c r="R313" s="163"/>
      <c r="S313" s="163"/>
      <c r="T313" s="149"/>
      <c r="U313" s="154"/>
      <c r="V313" s="154"/>
      <c r="W313" s="154"/>
      <c r="X313" s="19"/>
      <c r="Y313" s="154"/>
      <c r="Z313" s="154"/>
      <c r="AA313" s="154"/>
      <c r="AB313" s="19"/>
      <c r="AC313" s="19"/>
      <c r="AD313" s="19"/>
      <c r="AE313" s="19"/>
      <c r="AF313" s="19"/>
      <c r="AG313" s="154"/>
      <c r="AH313" s="154"/>
      <c r="AI313" s="155"/>
      <c r="AJ313" s="19"/>
      <c r="AK313" s="19"/>
      <c r="AL313" s="19"/>
      <c r="AM313" s="18"/>
      <c r="AN313" s="19"/>
      <c r="AO313" s="19"/>
      <c r="AP313" s="19"/>
      <c r="AQ313" s="18"/>
      <c r="AR313" s="19"/>
      <c r="AS313" s="19"/>
      <c r="AT313" s="19"/>
      <c r="AU313" s="18"/>
      <c r="AV313" s="19"/>
      <c r="AW313" s="19"/>
      <c r="AX313" s="19"/>
      <c r="AY313" s="18"/>
      <c r="AZ313" s="19"/>
      <c r="BA313" s="19"/>
      <c r="BB313" s="19"/>
      <c r="BC313" s="18"/>
      <c r="BD313" s="19"/>
      <c r="BE313" s="19"/>
      <c r="BF313" s="19"/>
      <c r="BG313" s="18"/>
    </row>
    <row r="314" spans="1:59" ht="16.2" thickBot="1" x14ac:dyDescent="0.35">
      <c r="A314" s="153"/>
      <c r="B314" s="153"/>
      <c r="C314" s="153"/>
      <c r="D314" s="164"/>
      <c r="E314" s="163"/>
      <c r="F314" s="163"/>
      <c r="G314" s="163"/>
      <c r="H314" s="164"/>
      <c r="I314" s="163"/>
      <c r="J314" s="163"/>
      <c r="K314" s="163"/>
      <c r="L314" s="164"/>
      <c r="M314" s="153"/>
      <c r="N314" s="153"/>
      <c r="O314" s="153"/>
      <c r="P314" s="156"/>
      <c r="Q314" s="163"/>
      <c r="R314" s="163"/>
      <c r="S314" s="163"/>
      <c r="T314" s="149"/>
      <c r="U314" s="154"/>
      <c r="V314" s="154"/>
      <c r="W314" s="154"/>
      <c r="X314" s="19"/>
      <c r="Y314" s="154"/>
      <c r="Z314" s="154"/>
      <c r="AA314" s="154"/>
      <c r="AB314" s="19"/>
      <c r="AC314" s="19"/>
      <c r="AD314" s="19"/>
      <c r="AE314" s="19"/>
      <c r="AF314" s="19"/>
      <c r="AG314" s="154"/>
      <c r="AH314" s="154"/>
      <c r="AI314" s="155"/>
      <c r="AJ314" s="19"/>
      <c r="AK314" s="19"/>
      <c r="AL314" s="19"/>
      <c r="AM314" s="18"/>
      <c r="AN314" s="19"/>
      <c r="AO314" s="19"/>
      <c r="AP314" s="19"/>
      <c r="AQ314" s="18"/>
      <c r="AR314" s="19"/>
      <c r="AS314" s="19"/>
      <c r="AT314" s="19"/>
      <c r="AU314" s="18"/>
      <c r="AV314" s="19"/>
      <c r="AW314" s="19"/>
      <c r="AX314" s="19"/>
      <c r="AY314" s="18"/>
      <c r="AZ314" s="19"/>
      <c r="BA314" s="19"/>
      <c r="BB314" s="19"/>
      <c r="BC314" s="18"/>
      <c r="BD314" s="19"/>
      <c r="BE314" s="19"/>
      <c r="BF314" s="19"/>
      <c r="BG314" s="18"/>
    </row>
    <row r="315" spans="1:59" ht="16.2" thickBot="1" x14ac:dyDescent="0.35">
      <c r="A315" s="153"/>
      <c r="B315" s="153"/>
      <c r="C315" s="153"/>
      <c r="D315" s="164"/>
      <c r="E315" s="163"/>
      <c r="F315" s="163"/>
      <c r="G315" s="163"/>
      <c r="H315" s="164"/>
      <c r="I315" s="163"/>
      <c r="J315" s="163"/>
      <c r="K315" s="163"/>
      <c r="L315" s="164"/>
      <c r="M315" s="153"/>
      <c r="N315" s="153"/>
      <c r="O315" s="153"/>
      <c r="P315" s="156"/>
      <c r="Q315" s="163"/>
      <c r="R315" s="163"/>
      <c r="S315" s="163"/>
      <c r="T315" s="149"/>
      <c r="U315" s="154"/>
      <c r="V315" s="154"/>
      <c r="W315" s="154"/>
      <c r="X315" s="19"/>
      <c r="Y315" s="154"/>
      <c r="Z315" s="154"/>
      <c r="AA315" s="154"/>
      <c r="AB315" s="19"/>
      <c r="AC315" s="19"/>
      <c r="AD315" s="19"/>
      <c r="AE315" s="19"/>
      <c r="AF315" s="19"/>
      <c r="AG315" s="154"/>
      <c r="AH315" s="154"/>
      <c r="AI315" s="155"/>
      <c r="AJ315" s="19"/>
      <c r="AK315" s="19"/>
      <c r="AL315" s="19"/>
      <c r="AM315" s="18"/>
      <c r="AN315" s="19"/>
      <c r="AO315" s="19"/>
      <c r="AP315" s="19"/>
      <c r="AQ315" s="18"/>
      <c r="AR315" s="19"/>
      <c r="AS315" s="19"/>
      <c r="AT315" s="19"/>
      <c r="AU315" s="18"/>
      <c r="AV315" s="19"/>
      <c r="AW315" s="19"/>
      <c r="AX315" s="19"/>
      <c r="AY315" s="18"/>
      <c r="AZ315" s="19"/>
      <c r="BA315" s="19"/>
      <c r="BB315" s="19"/>
      <c r="BC315" s="18"/>
      <c r="BD315" s="19"/>
      <c r="BE315" s="19"/>
      <c r="BF315" s="19"/>
      <c r="BG315" s="18"/>
    </row>
    <row r="316" spans="1:59" ht="16.2" thickBot="1" x14ac:dyDescent="0.35">
      <c r="A316" s="153"/>
      <c r="B316" s="153"/>
      <c r="C316" s="153"/>
      <c r="D316" s="164"/>
      <c r="E316" s="163"/>
      <c r="F316" s="163"/>
      <c r="G316" s="163"/>
      <c r="H316" s="164"/>
      <c r="I316" s="163"/>
      <c r="J316" s="163"/>
      <c r="K316" s="163"/>
      <c r="L316" s="164"/>
      <c r="M316" s="153"/>
      <c r="N316" s="153"/>
      <c r="O316" s="153"/>
      <c r="P316" s="156"/>
      <c r="Q316" s="163"/>
      <c r="R316" s="163"/>
      <c r="S316" s="163"/>
      <c r="T316" s="149"/>
      <c r="U316" s="154"/>
      <c r="V316" s="154"/>
      <c r="W316" s="154"/>
      <c r="X316" s="19"/>
      <c r="Y316" s="154"/>
      <c r="Z316" s="154"/>
      <c r="AA316" s="154"/>
      <c r="AB316" s="19"/>
      <c r="AC316" s="19"/>
      <c r="AD316" s="19"/>
      <c r="AE316" s="19"/>
      <c r="AF316" s="19"/>
      <c r="AG316" s="154"/>
      <c r="AH316" s="154"/>
      <c r="AI316" s="155"/>
      <c r="AJ316" s="19"/>
      <c r="AK316" s="19"/>
      <c r="AL316" s="19"/>
      <c r="AM316" s="18"/>
      <c r="AN316" s="19"/>
      <c r="AO316" s="19"/>
      <c r="AP316" s="19"/>
      <c r="AQ316" s="18"/>
      <c r="AR316" s="19"/>
      <c r="AS316" s="19"/>
      <c r="AT316" s="19"/>
      <c r="AU316" s="18"/>
      <c r="AV316" s="19"/>
      <c r="AW316" s="19"/>
      <c r="AX316" s="19"/>
      <c r="AY316" s="18"/>
      <c r="AZ316" s="19"/>
      <c r="BA316" s="19"/>
      <c r="BB316" s="19"/>
      <c r="BC316" s="18"/>
      <c r="BD316" s="19"/>
      <c r="BE316" s="19"/>
      <c r="BF316" s="19"/>
      <c r="BG316" s="18"/>
    </row>
    <row r="317" spans="1:59" ht="16.2" thickBot="1" x14ac:dyDescent="0.35">
      <c r="A317" s="153"/>
      <c r="B317" s="153"/>
      <c r="C317" s="153"/>
      <c r="D317" s="164"/>
      <c r="E317" s="163"/>
      <c r="F317" s="163"/>
      <c r="G317" s="163"/>
      <c r="H317" s="164"/>
      <c r="I317" s="163"/>
      <c r="J317" s="163"/>
      <c r="K317" s="163"/>
      <c r="L317" s="164"/>
      <c r="M317" s="153"/>
      <c r="N317" s="153"/>
      <c r="O317" s="153"/>
      <c r="P317" s="156"/>
      <c r="Q317" s="163"/>
      <c r="R317" s="163"/>
      <c r="S317" s="163"/>
      <c r="T317" s="149"/>
      <c r="U317" s="154"/>
      <c r="V317" s="154"/>
      <c r="W317" s="154"/>
      <c r="X317" s="19"/>
      <c r="Y317" s="154"/>
      <c r="Z317" s="154"/>
      <c r="AA317" s="154"/>
      <c r="AB317" s="19"/>
      <c r="AC317" s="19"/>
      <c r="AD317" s="19"/>
      <c r="AE317" s="19"/>
      <c r="AF317" s="19"/>
      <c r="AG317" s="154"/>
      <c r="AH317" s="154"/>
      <c r="AI317" s="155"/>
      <c r="AJ317" s="19"/>
      <c r="AK317" s="19"/>
      <c r="AL317" s="19"/>
      <c r="AM317" s="18"/>
      <c r="AN317" s="19"/>
      <c r="AO317" s="19"/>
      <c r="AP317" s="19"/>
      <c r="AQ317" s="18"/>
      <c r="AR317" s="19"/>
      <c r="AS317" s="19"/>
      <c r="AT317" s="19"/>
      <c r="AU317" s="18"/>
      <c r="AV317" s="19"/>
      <c r="AW317" s="19"/>
      <c r="AX317" s="19"/>
      <c r="AY317" s="18"/>
      <c r="AZ317" s="19"/>
      <c r="BA317" s="19"/>
      <c r="BB317" s="19"/>
      <c r="BC317" s="18"/>
      <c r="BD317" s="19"/>
      <c r="BE317" s="19"/>
      <c r="BF317" s="19"/>
      <c r="BG317" s="18"/>
    </row>
    <row r="318" spans="1:59" ht="16.2" thickBot="1" x14ac:dyDescent="0.35">
      <c r="A318" s="153"/>
      <c r="B318" s="153"/>
      <c r="C318" s="153"/>
      <c r="D318" s="164"/>
      <c r="E318" s="163"/>
      <c r="F318" s="163"/>
      <c r="G318" s="163"/>
      <c r="H318" s="164"/>
      <c r="I318" s="163"/>
      <c r="J318" s="163"/>
      <c r="K318" s="163"/>
      <c r="L318" s="164"/>
      <c r="M318" s="153"/>
      <c r="N318" s="153"/>
      <c r="O318" s="153"/>
      <c r="P318" s="156"/>
      <c r="Q318" s="163"/>
      <c r="R318" s="163"/>
      <c r="S318" s="163"/>
      <c r="T318" s="149"/>
      <c r="U318" s="154"/>
      <c r="V318" s="154"/>
      <c r="W318" s="154"/>
      <c r="X318" s="19"/>
      <c r="Y318" s="154"/>
      <c r="Z318" s="154"/>
      <c r="AA318" s="154"/>
      <c r="AB318" s="19"/>
      <c r="AC318" s="19"/>
      <c r="AD318" s="19"/>
      <c r="AE318" s="19"/>
      <c r="AF318" s="19"/>
      <c r="AG318" s="154"/>
      <c r="AH318" s="154"/>
      <c r="AI318" s="155"/>
      <c r="AJ318" s="19"/>
      <c r="AK318" s="19"/>
      <c r="AL318" s="19"/>
      <c r="AM318" s="18"/>
      <c r="AN318" s="19"/>
      <c r="AO318" s="19"/>
      <c r="AP318" s="19"/>
      <c r="AQ318" s="18"/>
      <c r="AR318" s="19"/>
      <c r="AS318" s="19"/>
      <c r="AT318" s="19"/>
      <c r="AU318" s="18"/>
      <c r="AV318" s="19"/>
      <c r="AW318" s="19"/>
      <c r="AX318" s="19"/>
      <c r="AY318" s="18"/>
      <c r="AZ318" s="19"/>
      <c r="BA318" s="19"/>
      <c r="BB318" s="19"/>
      <c r="BC318" s="18"/>
      <c r="BD318" s="19"/>
      <c r="BE318" s="19"/>
      <c r="BF318" s="19"/>
      <c r="BG318" s="18"/>
    </row>
    <row r="319" spans="1:59" ht="16.2" thickBot="1" x14ac:dyDescent="0.35">
      <c r="A319" s="153"/>
      <c r="B319" s="153"/>
      <c r="C319" s="153"/>
      <c r="D319" s="164"/>
      <c r="E319" s="163"/>
      <c r="F319" s="163"/>
      <c r="G319" s="163"/>
      <c r="H319" s="164"/>
      <c r="I319" s="163"/>
      <c r="J319" s="163"/>
      <c r="K319" s="163"/>
      <c r="L319" s="164"/>
      <c r="M319" s="153"/>
      <c r="N319" s="153"/>
      <c r="O319" s="153"/>
      <c r="P319" s="156"/>
      <c r="Q319" s="163"/>
      <c r="R319" s="163"/>
      <c r="S319" s="163"/>
      <c r="T319" s="149"/>
      <c r="U319" s="154"/>
      <c r="V319" s="154"/>
      <c r="W319" s="154"/>
      <c r="X319" s="19"/>
      <c r="Y319" s="154"/>
      <c r="Z319" s="154"/>
      <c r="AA319" s="154"/>
      <c r="AB319" s="19"/>
      <c r="AC319" s="19"/>
      <c r="AD319" s="19"/>
      <c r="AE319" s="19"/>
      <c r="AF319" s="19"/>
      <c r="AG319" s="154"/>
      <c r="AH319" s="154"/>
      <c r="AI319" s="155"/>
      <c r="AJ319" s="19"/>
      <c r="AK319" s="19"/>
      <c r="AL319" s="19"/>
      <c r="AM319" s="18"/>
      <c r="AN319" s="19"/>
      <c r="AO319" s="19"/>
      <c r="AP319" s="19"/>
      <c r="AQ319" s="18"/>
      <c r="AR319" s="19"/>
      <c r="AS319" s="19"/>
      <c r="AT319" s="19"/>
      <c r="AU319" s="18"/>
      <c r="AV319" s="19"/>
      <c r="AW319" s="19"/>
      <c r="AX319" s="19"/>
      <c r="AY319" s="18"/>
      <c r="AZ319" s="19"/>
      <c r="BA319" s="19"/>
      <c r="BB319" s="19"/>
      <c r="BC319" s="18"/>
      <c r="BD319" s="19"/>
      <c r="BE319" s="19"/>
      <c r="BF319" s="19"/>
      <c r="BG319" s="18"/>
    </row>
    <row r="320" spans="1:59" ht="16.2" thickBot="1" x14ac:dyDescent="0.35">
      <c r="A320" s="153"/>
      <c r="B320" s="153"/>
      <c r="C320" s="153"/>
      <c r="D320" s="164"/>
      <c r="E320" s="163"/>
      <c r="F320" s="163"/>
      <c r="G320" s="163"/>
      <c r="H320" s="164"/>
      <c r="I320" s="163"/>
      <c r="J320" s="163"/>
      <c r="K320" s="163"/>
      <c r="L320" s="164"/>
      <c r="M320" s="153"/>
      <c r="N320" s="153"/>
      <c r="O320" s="153"/>
      <c r="P320" s="156"/>
      <c r="Q320" s="163"/>
      <c r="R320" s="163"/>
      <c r="S320" s="163"/>
      <c r="T320" s="149"/>
      <c r="U320" s="154"/>
      <c r="V320" s="154"/>
      <c r="W320" s="154"/>
      <c r="X320" s="19"/>
      <c r="Y320" s="154"/>
      <c r="Z320" s="154"/>
      <c r="AA320" s="154"/>
      <c r="AB320" s="19"/>
      <c r="AC320" s="19"/>
      <c r="AD320" s="19"/>
      <c r="AE320" s="19"/>
      <c r="AF320" s="19"/>
      <c r="AG320" s="154"/>
      <c r="AH320" s="154"/>
      <c r="AI320" s="155"/>
      <c r="AJ320" s="19"/>
      <c r="AK320" s="19"/>
      <c r="AL320" s="19"/>
      <c r="AM320" s="18"/>
      <c r="AN320" s="19"/>
      <c r="AO320" s="19"/>
      <c r="AP320" s="19"/>
      <c r="AQ320" s="18"/>
      <c r="AR320" s="19"/>
      <c r="AS320" s="19"/>
      <c r="AT320" s="19"/>
      <c r="AU320" s="18"/>
      <c r="AV320" s="19"/>
      <c r="AW320" s="19"/>
      <c r="AX320" s="19"/>
      <c r="AY320" s="18"/>
      <c r="AZ320" s="19"/>
      <c r="BA320" s="19"/>
      <c r="BB320" s="19"/>
      <c r="BC320" s="18"/>
      <c r="BD320" s="19"/>
      <c r="BE320" s="19"/>
      <c r="BF320" s="19"/>
      <c r="BG320" s="18"/>
    </row>
    <row r="321" spans="1:59" ht="16.2" thickBot="1" x14ac:dyDescent="0.35">
      <c r="A321" s="153"/>
      <c r="B321" s="153"/>
      <c r="C321" s="153"/>
      <c r="D321" s="164"/>
      <c r="E321" s="163"/>
      <c r="F321" s="163"/>
      <c r="G321" s="163"/>
      <c r="H321" s="164"/>
      <c r="I321" s="163"/>
      <c r="J321" s="163"/>
      <c r="K321" s="163"/>
      <c r="L321" s="164"/>
      <c r="M321" s="153"/>
      <c r="N321" s="153"/>
      <c r="O321" s="153"/>
      <c r="P321" s="156"/>
      <c r="Q321" s="163"/>
      <c r="R321" s="163"/>
      <c r="S321" s="163"/>
      <c r="T321" s="149"/>
      <c r="U321" s="154"/>
      <c r="V321" s="154"/>
      <c r="W321" s="154"/>
      <c r="X321" s="19"/>
      <c r="Y321" s="154"/>
      <c r="Z321" s="154"/>
      <c r="AA321" s="154"/>
      <c r="AB321" s="19"/>
      <c r="AC321" s="19"/>
      <c r="AD321" s="19"/>
      <c r="AE321" s="19"/>
      <c r="AF321" s="19"/>
      <c r="AG321" s="154"/>
      <c r="AH321" s="154"/>
      <c r="AI321" s="155"/>
      <c r="AJ321" s="19"/>
      <c r="AK321" s="19"/>
      <c r="AL321" s="19"/>
      <c r="AM321" s="18"/>
      <c r="AN321" s="19"/>
      <c r="AO321" s="19"/>
      <c r="AP321" s="19"/>
      <c r="AQ321" s="18"/>
      <c r="AR321" s="19"/>
      <c r="AS321" s="19"/>
      <c r="AT321" s="19"/>
      <c r="AU321" s="18"/>
      <c r="AV321" s="19"/>
      <c r="AW321" s="19"/>
      <c r="AX321" s="19"/>
      <c r="AY321" s="18"/>
      <c r="AZ321" s="19"/>
      <c r="BA321" s="19"/>
      <c r="BB321" s="19"/>
      <c r="BC321" s="18"/>
      <c r="BD321" s="19"/>
      <c r="BE321" s="19"/>
      <c r="BF321" s="19"/>
      <c r="BG321" s="18"/>
    </row>
    <row r="322" spans="1:59" ht="16.2" thickBot="1" x14ac:dyDescent="0.35">
      <c r="A322" s="153"/>
      <c r="B322" s="153"/>
      <c r="C322" s="153"/>
      <c r="D322" s="164"/>
      <c r="E322" s="163"/>
      <c r="F322" s="163"/>
      <c r="G322" s="163"/>
      <c r="H322" s="164"/>
      <c r="I322" s="163"/>
      <c r="J322" s="163"/>
      <c r="K322" s="163"/>
      <c r="L322" s="164"/>
      <c r="M322" s="153"/>
      <c r="N322" s="153"/>
      <c r="O322" s="153"/>
      <c r="P322" s="156"/>
      <c r="Q322" s="163"/>
      <c r="R322" s="163"/>
      <c r="S322" s="163"/>
      <c r="T322" s="149"/>
      <c r="U322" s="154"/>
      <c r="V322" s="154"/>
      <c r="W322" s="154"/>
      <c r="X322" s="19"/>
      <c r="Y322" s="154"/>
      <c r="Z322" s="154"/>
      <c r="AA322" s="154"/>
      <c r="AB322" s="19"/>
      <c r="AC322" s="19"/>
      <c r="AD322" s="19"/>
      <c r="AE322" s="19"/>
      <c r="AF322" s="19"/>
      <c r="AG322" s="154"/>
      <c r="AH322" s="154"/>
      <c r="AI322" s="155"/>
      <c r="AJ322" s="19"/>
      <c r="AK322" s="19"/>
      <c r="AL322" s="19"/>
      <c r="AM322" s="18"/>
      <c r="AN322" s="19"/>
      <c r="AO322" s="19"/>
      <c r="AP322" s="19"/>
      <c r="AQ322" s="18"/>
      <c r="AR322" s="19"/>
      <c r="AS322" s="19"/>
      <c r="AT322" s="19"/>
      <c r="AU322" s="18"/>
      <c r="AV322" s="19"/>
      <c r="AW322" s="19"/>
      <c r="AX322" s="19"/>
      <c r="AY322" s="18"/>
      <c r="AZ322" s="19"/>
      <c r="BA322" s="19"/>
      <c r="BB322" s="19"/>
      <c r="BC322" s="18"/>
      <c r="BD322" s="19"/>
      <c r="BE322" s="19"/>
      <c r="BF322" s="19"/>
      <c r="BG322" s="18"/>
    </row>
    <row r="323" spans="1:59" ht="16.2" thickBot="1" x14ac:dyDescent="0.35">
      <c r="A323" s="153"/>
      <c r="B323" s="153"/>
      <c r="C323" s="153"/>
      <c r="D323" s="164"/>
      <c r="E323" s="163"/>
      <c r="F323" s="163"/>
      <c r="G323" s="163"/>
      <c r="H323" s="164"/>
      <c r="I323" s="163"/>
      <c r="J323" s="163"/>
      <c r="K323" s="163"/>
      <c r="L323" s="164"/>
      <c r="M323" s="153"/>
      <c r="N323" s="153"/>
      <c r="O323" s="153"/>
      <c r="P323" s="156"/>
      <c r="Q323" s="163"/>
      <c r="R323" s="163"/>
      <c r="S323" s="163"/>
      <c r="T323" s="149"/>
      <c r="U323" s="154"/>
      <c r="V323" s="154"/>
      <c r="W323" s="154"/>
      <c r="X323" s="19"/>
      <c r="Y323" s="154"/>
      <c r="Z323" s="154"/>
      <c r="AA323" s="154"/>
      <c r="AB323" s="19"/>
      <c r="AC323" s="19"/>
      <c r="AD323" s="19"/>
      <c r="AE323" s="19"/>
      <c r="AF323" s="19"/>
      <c r="AG323" s="154"/>
      <c r="AH323" s="154"/>
      <c r="AI323" s="155"/>
      <c r="AJ323" s="19"/>
      <c r="AK323" s="19"/>
      <c r="AL323" s="19"/>
      <c r="AM323" s="18"/>
      <c r="AN323" s="19"/>
      <c r="AO323" s="19"/>
      <c r="AP323" s="19"/>
      <c r="AQ323" s="18"/>
      <c r="AR323" s="19"/>
      <c r="AS323" s="19"/>
      <c r="AT323" s="19"/>
      <c r="AU323" s="18"/>
      <c r="AV323" s="19"/>
      <c r="AW323" s="19"/>
      <c r="AX323" s="19"/>
      <c r="AY323" s="18"/>
      <c r="AZ323" s="19"/>
      <c r="BA323" s="19"/>
      <c r="BB323" s="19"/>
      <c r="BC323" s="18"/>
      <c r="BD323" s="19"/>
      <c r="BE323" s="19"/>
      <c r="BF323" s="19"/>
      <c r="BG323" s="18"/>
    </row>
    <row r="324" spans="1:59" ht="16.2" thickBot="1" x14ac:dyDescent="0.35">
      <c r="A324" s="153"/>
      <c r="B324" s="153"/>
      <c r="C324" s="153"/>
      <c r="D324" s="164"/>
      <c r="E324" s="163"/>
      <c r="F324" s="163"/>
      <c r="G324" s="163"/>
      <c r="H324" s="164"/>
      <c r="I324" s="163"/>
      <c r="J324" s="163"/>
      <c r="K324" s="163"/>
      <c r="L324" s="164"/>
      <c r="M324" s="153"/>
      <c r="N324" s="153"/>
      <c r="O324" s="153"/>
      <c r="P324" s="156"/>
      <c r="Q324" s="163"/>
      <c r="R324" s="163"/>
      <c r="S324" s="163"/>
      <c r="T324" s="149"/>
      <c r="U324" s="154"/>
      <c r="V324" s="154"/>
      <c r="W324" s="154"/>
      <c r="X324" s="19"/>
      <c r="Y324" s="154"/>
      <c r="Z324" s="154"/>
      <c r="AA324" s="154"/>
      <c r="AB324" s="19"/>
      <c r="AC324" s="19"/>
      <c r="AD324" s="19"/>
      <c r="AE324" s="19"/>
      <c r="AF324" s="19"/>
      <c r="AG324" s="154"/>
      <c r="AH324" s="154"/>
      <c r="AI324" s="155"/>
      <c r="AJ324" s="19"/>
      <c r="AK324" s="19"/>
      <c r="AL324" s="19"/>
      <c r="AM324" s="18"/>
      <c r="AN324" s="19"/>
      <c r="AO324" s="19"/>
      <c r="AP324" s="19"/>
      <c r="AQ324" s="18"/>
      <c r="AR324" s="19"/>
      <c r="AS324" s="19"/>
      <c r="AT324" s="19"/>
      <c r="AU324" s="18"/>
      <c r="AV324" s="19"/>
      <c r="AW324" s="19"/>
      <c r="AX324" s="19"/>
      <c r="AY324" s="18"/>
      <c r="AZ324" s="19"/>
      <c r="BA324" s="19"/>
      <c r="BB324" s="19"/>
      <c r="BC324" s="18"/>
      <c r="BD324" s="19"/>
      <c r="BE324" s="19"/>
      <c r="BF324" s="19"/>
      <c r="BG324" s="18"/>
    </row>
    <row r="325" spans="1:59" ht="16.2" thickBot="1" x14ac:dyDescent="0.35">
      <c r="A325" s="153"/>
      <c r="B325" s="153"/>
      <c r="C325" s="153"/>
      <c r="D325" s="164"/>
      <c r="E325" s="163"/>
      <c r="F325" s="163"/>
      <c r="G325" s="163"/>
      <c r="H325" s="164"/>
      <c r="I325" s="163"/>
      <c r="J325" s="163"/>
      <c r="K325" s="163"/>
      <c r="L325" s="164"/>
      <c r="M325" s="153"/>
      <c r="N325" s="153"/>
      <c r="O325" s="153"/>
      <c r="P325" s="156"/>
      <c r="Q325" s="163"/>
      <c r="R325" s="163"/>
      <c r="S325" s="163"/>
      <c r="T325" s="149"/>
      <c r="U325" s="154"/>
      <c r="V325" s="154"/>
      <c r="W325" s="154"/>
      <c r="X325" s="19"/>
      <c r="Y325" s="154"/>
      <c r="Z325" s="154"/>
      <c r="AA325" s="154"/>
      <c r="AB325" s="19"/>
      <c r="AC325" s="19"/>
      <c r="AD325" s="19"/>
      <c r="AE325" s="19"/>
      <c r="AF325" s="19"/>
      <c r="AG325" s="154"/>
      <c r="AH325" s="154"/>
      <c r="AI325" s="155"/>
      <c r="AJ325" s="19"/>
      <c r="AK325" s="19"/>
      <c r="AL325" s="19"/>
      <c r="AM325" s="18"/>
      <c r="AN325" s="19"/>
      <c r="AO325" s="19"/>
      <c r="AP325" s="19"/>
      <c r="AQ325" s="18"/>
      <c r="AR325" s="19"/>
      <c r="AS325" s="19"/>
      <c r="AT325" s="19"/>
      <c r="AU325" s="18"/>
      <c r="AV325" s="19"/>
      <c r="AW325" s="19"/>
      <c r="AX325" s="19"/>
      <c r="AY325" s="18"/>
      <c r="AZ325" s="19"/>
      <c r="BA325" s="19"/>
      <c r="BB325" s="19"/>
      <c r="BC325" s="18"/>
      <c r="BD325" s="19"/>
      <c r="BE325" s="19"/>
      <c r="BF325" s="19"/>
      <c r="BG325" s="18"/>
    </row>
    <row r="326" spans="1:59" ht="16.2" thickBot="1" x14ac:dyDescent="0.35">
      <c r="A326" s="153"/>
      <c r="B326" s="153"/>
      <c r="C326" s="153"/>
      <c r="D326" s="164"/>
      <c r="E326" s="163"/>
      <c r="F326" s="163"/>
      <c r="G326" s="163"/>
      <c r="H326" s="164"/>
      <c r="I326" s="163"/>
      <c r="J326" s="163"/>
      <c r="K326" s="163"/>
      <c r="L326" s="164"/>
      <c r="M326" s="153"/>
      <c r="N326" s="153"/>
      <c r="O326" s="153"/>
      <c r="P326" s="156"/>
      <c r="Q326" s="163"/>
      <c r="R326" s="163"/>
      <c r="S326" s="163"/>
      <c r="T326" s="149"/>
      <c r="U326" s="154"/>
      <c r="V326" s="154"/>
      <c r="W326" s="154"/>
      <c r="X326" s="19"/>
      <c r="Y326" s="154"/>
      <c r="Z326" s="154"/>
      <c r="AA326" s="154"/>
      <c r="AB326" s="19"/>
      <c r="AC326" s="19"/>
      <c r="AD326" s="19"/>
      <c r="AE326" s="19"/>
      <c r="AF326" s="19"/>
      <c r="AG326" s="154"/>
      <c r="AH326" s="154"/>
      <c r="AI326" s="155"/>
      <c r="AJ326" s="19"/>
      <c r="AK326" s="19"/>
      <c r="AL326" s="19"/>
      <c r="AM326" s="18"/>
      <c r="AN326" s="19"/>
      <c r="AO326" s="19"/>
      <c r="AP326" s="19"/>
      <c r="AQ326" s="18"/>
      <c r="AR326" s="19"/>
      <c r="AS326" s="19"/>
      <c r="AT326" s="19"/>
      <c r="AU326" s="18"/>
      <c r="AV326" s="19"/>
      <c r="AW326" s="19"/>
      <c r="AX326" s="19"/>
      <c r="AY326" s="18"/>
      <c r="AZ326" s="19"/>
      <c r="BA326" s="19"/>
      <c r="BB326" s="19"/>
      <c r="BC326" s="18"/>
      <c r="BD326" s="19"/>
      <c r="BE326" s="19"/>
      <c r="BF326" s="19"/>
      <c r="BG326" s="18"/>
    </row>
    <row r="327" spans="1:59" ht="16.2" thickBot="1" x14ac:dyDescent="0.35">
      <c r="A327" s="153"/>
      <c r="B327" s="153"/>
      <c r="C327" s="153"/>
      <c r="D327" s="164"/>
      <c r="E327" s="163"/>
      <c r="F327" s="163"/>
      <c r="G327" s="163"/>
      <c r="H327" s="164"/>
      <c r="I327" s="163"/>
      <c r="J327" s="163"/>
      <c r="K327" s="163"/>
      <c r="L327" s="164"/>
      <c r="M327" s="153"/>
      <c r="N327" s="153"/>
      <c r="O327" s="153"/>
      <c r="P327" s="156"/>
      <c r="Q327" s="163"/>
      <c r="R327" s="163"/>
      <c r="S327" s="163"/>
      <c r="T327" s="149"/>
      <c r="U327" s="154"/>
      <c r="V327" s="154"/>
      <c r="W327" s="154"/>
      <c r="X327" s="19"/>
      <c r="Y327" s="154"/>
      <c r="Z327" s="154"/>
      <c r="AA327" s="154"/>
      <c r="AB327" s="19"/>
      <c r="AC327" s="19"/>
      <c r="AD327" s="19"/>
      <c r="AE327" s="19"/>
      <c r="AF327" s="19"/>
      <c r="AG327" s="154"/>
      <c r="AH327" s="154"/>
      <c r="AI327" s="155"/>
      <c r="AJ327" s="19"/>
      <c r="AK327" s="19"/>
      <c r="AL327" s="19"/>
      <c r="AM327" s="18"/>
      <c r="AN327" s="19"/>
      <c r="AO327" s="19"/>
      <c r="AP327" s="19"/>
      <c r="AQ327" s="18"/>
      <c r="AR327" s="19"/>
      <c r="AS327" s="19"/>
      <c r="AT327" s="19"/>
      <c r="AU327" s="18"/>
      <c r="AV327" s="19"/>
      <c r="AW327" s="19"/>
      <c r="AX327" s="19"/>
      <c r="AY327" s="18"/>
      <c r="AZ327" s="19"/>
      <c r="BA327" s="19"/>
      <c r="BB327" s="19"/>
      <c r="BC327" s="18"/>
      <c r="BD327" s="19"/>
      <c r="BE327" s="19"/>
      <c r="BF327" s="19"/>
      <c r="BG327" s="18"/>
    </row>
    <row r="328" spans="1:59" ht="16.2" thickBot="1" x14ac:dyDescent="0.35">
      <c r="A328" s="153"/>
      <c r="B328" s="153"/>
      <c r="C328" s="153"/>
      <c r="D328" s="164"/>
      <c r="E328" s="163"/>
      <c r="F328" s="163"/>
      <c r="G328" s="163"/>
      <c r="H328" s="164"/>
      <c r="I328" s="163"/>
      <c r="J328" s="163"/>
      <c r="K328" s="163"/>
      <c r="L328" s="164"/>
      <c r="M328" s="153"/>
      <c r="N328" s="153"/>
      <c r="O328" s="153"/>
      <c r="P328" s="156"/>
      <c r="Q328" s="163"/>
      <c r="R328" s="163"/>
      <c r="S328" s="163"/>
      <c r="T328" s="149"/>
      <c r="U328" s="154"/>
      <c r="V328" s="154"/>
      <c r="W328" s="154"/>
      <c r="X328" s="19"/>
      <c r="Y328" s="154"/>
      <c r="Z328" s="154"/>
      <c r="AA328" s="154"/>
      <c r="AB328" s="19"/>
      <c r="AC328" s="19"/>
      <c r="AD328" s="19"/>
      <c r="AE328" s="19"/>
      <c r="AF328" s="19"/>
      <c r="AG328" s="154"/>
      <c r="AH328" s="154"/>
      <c r="AI328" s="155"/>
      <c r="AJ328" s="19"/>
      <c r="AK328" s="19"/>
      <c r="AL328" s="19"/>
      <c r="AM328" s="18"/>
      <c r="AN328" s="19"/>
      <c r="AO328" s="19"/>
      <c r="AP328" s="19"/>
      <c r="AQ328" s="18"/>
      <c r="AR328" s="19"/>
      <c r="AS328" s="19"/>
      <c r="AT328" s="19"/>
      <c r="AU328" s="18"/>
      <c r="AV328" s="19"/>
      <c r="AW328" s="19"/>
      <c r="AX328" s="19"/>
      <c r="AY328" s="18"/>
      <c r="AZ328" s="19"/>
      <c r="BA328" s="19"/>
      <c r="BB328" s="19"/>
      <c r="BC328" s="18"/>
      <c r="BD328" s="19"/>
      <c r="BE328" s="19"/>
      <c r="BF328" s="19"/>
      <c r="BG328" s="18"/>
    </row>
    <row r="329" spans="1:59" ht="16.2" thickBot="1" x14ac:dyDescent="0.35">
      <c r="A329" s="153"/>
      <c r="B329" s="153"/>
      <c r="C329" s="153"/>
      <c r="D329" s="164"/>
      <c r="E329" s="163"/>
      <c r="F329" s="163"/>
      <c r="G329" s="163"/>
      <c r="H329" s="164"/>
      <c r="I329" s="163"/>
      <c r="J329" s="163"/>
      <c r="K329" s="163"/>
      <c r="L329" s="164"/>
      <c r="M329" s="153"/>
      <c r="N329" s="153"/>
      <c r="O329" s="153"/>
      <c r="P329" s="156"/>
      <c r="Q329" s="163"/>
      <c r="R329" s="163"/>
      <c r="S329" s="163"/>
      <c r="T329" s="149"/>
      <c r="U329" s="154"/>
      <c r="V329" s="154"/>
      <c r="W329" s="154"/>
      <c r="X329" s="19"/>
      <c r="Y329" s="154"/>
      <c r="Z329" s="154"/>
      <c r="AA329" s="154"/>
      <c r="AB329" s="19"/>
      <c r="AC329" s="19"/>
      <c r="AD329" s="19"/>
      <c r="AE329" s="19"/>
      <c r="AF329" s="19"/>
      <c r="AG329" s="154"/>
      <c r="AH329" s="154"/>
      <c r="AI329" s="155"/>
      <c r="AJ329" s="19"/>
      <c r="AK329" s="19"/>
      <c r="AL329" s="19"/>
      <c r="AM329" s="18"/>
      <c r="AN329" s="19"/>
      <c r="AO329" s="19"/>
      <c r="AP329" s="19"/>
      <c r="AQ329" s="18"/>
      <c r="AR329" s="19"/>
      <c r="AS329" s="19"/>
      <c r="AT329" s="19"/>
      <c r="AU329" s="18"/>
      <c r="AV329" s="19"/>
      <c r="AW329" s="19"/>
      <c r="AX329" s="19"/>
      <c r="AY329" s="18"/>
      <c r="AZ329" s="19"/>
      <c r="BA329" s="19"/>
      <c r="BB329" s="19"/>
      <c r="BC329" s="18"/>
      <c r="BD329" s="19"/>
      <c r="BE329" s="19"/>
      <c r="BF329" s="19"/>
      <c r="BG329" s="18"/>
    </row>
    <row r="330" spans="1:59" ht="16.2" thickBot="1" x14ac:dyDescent="0.35">
      <c r="A330" s="153"/>
      <c r="B330" s="153"/>
      <c r="C330" s="153"/>
      <c r="D330" s="164"/>
      <c r="E330" s="163"/>
      <c r="F330" s="163"/>
      <c r="G330" s="163"/>
      <c r="H330" s="164"/>
      <c r="I330" s="163"/>
      <c r="J330" s="163"/>
      <c r="K330" s="163"/>
      <c r="L330" s="164"/>
      <c r="M330" s="153"/>
      <c r="N330" s="153"/>
      <c r="O330" s="153"/>
      <c r="P330" s="156"/>
      <c r="Q330" s="163"/>
      <c r="R330" s="163"/>
      <c r="S330" s="163"/>
      <c r="T330" s="149"/>
      <c r="U330" s="154"/>
      <c r="V330" s="154"/>
      <c r="W330" s="154"/>
      <c r="X330" s="19"/>
      <c r="Y330" s="154"/>
      <c r="Z330" s="154"/>
      <c r="AA330" s="154"/>
      <c r="AB330" s="19"/>
      <c r="AC330" s="19"/>
      <c r="AD330" s="19"/>
      <c r="AE330" s="19"/>
      <c r="AF330" s="19"/>
      <c r="AG330" s="154"/>
      <c r="AH330" s="154"/>
      <c r="AI330" s="155"/>
      <c r="AJ330" s="19"/>
      <c r="AK330" s="19"/>
      <c r="AL330" s="19"/>
      <c r="AM330" s="18"/>
      <c r="AN330" s="19"/>
      <c r="AO330" s="19"/>
      <c r="AP330" s="19"/>
      <c r="AQ330" s="18"/>
      <c r="AR330" s="19"/>
      <c r="AS330" s="19"/>
      <c r="AT330" s="19"/>
      <c r="AU330" s="18"/>
      <c r="AV330" s="19"/>
      <c r="AW330" s="19"/>
      <c r="AX330" s="19"/>
      <c r="AY330" s="18"/>
      <c r="AZ330" s="19"/>
      <c r="BA330" s="19"/>
      <c r="BB330" s="19"/>
      <c r="BC330" s="18"/>
      <c r="BD330" s="19"/>
      <c r="BE330" s="19"/>
      <c r="BF330" s="19"/>
      <c r="BG330" s="18"/>
    </row>
    <row r="331" spans="1:59" ht="16.2" thickBot="1" x14ac:dyDescent="0.35">
      <c r="A331" s="153"/>
      <c r="B331" s="153"/>
      <c r="C331" s="153"/>
      <c r="D331" s="164"/>
      <c r="E331" s="163"/>
      <c r="F331" s="163"/>
      <c r="G331" s="163"/>
      <c r="H331" s="164"/>
      <c r="I331" s="163"/>
      <c r="J331" s="163"/>
      <c r="K331" s="163"/>
      <c r="L331" s="164"/>
      <c r="M331" s="153"/>
      <c r="N331" s="153"/>
      <c r="O331" s="153"/>
      <c r="P331" s="156"/>
      <c r="Q331" s="163"/>
      <c r="R331" s="163"/>
      <c r="S331" s="163"/>
      <c r="T331" s="149"/>
      <c r="U331" s="154"/>
      <c r="V331" s="154"/>
      <c r="W331" s="154"/>
      <c r="X331" s="19"/>
      <c r="Y331" s="154"/>
      <c r="Z331" s="154"/>
      <c r="AA331" s="154"/>
      <c r="AB331" s="19"/>
      <c r="AC331" s="19"/>
      <c r="AD331" s="19"/>
      <c r="AE331" s="19"/>
      <c r="AF331" s="19"/>
      <c r="AG331" s="154"/>
      <c r="AH331" s="154"/>
      <c r="AI331" s="155"/>
      <c r="AJ331" s="19"/>
      <c r="AK331" s="19"/>
      <c r="AL331" s="19"/>
      <c r="AM331" s="18"/>
      <c r="AN331" s="19"/>
      <c r="AO331" s="19"/>
      <c r="AP331" s="19"/>
      <c r="AQ331" s="18"/>
      <c r="AR331" s="19"/>
      <c r="AS331" s="19"/>
      <c r="AT331" s="19"/>
      <c r="AU331" s="18"/>
      <c r="AV331" s="19"/>
      <c r="AW331" s="19"/>
      <c r="AX331" s="19"/>
      <c r="AY331" s="18"/>
      <c r="AZ331" s="19"/>
      <c r="BA331" s="19"/>
      <c r="BB331" s="19"/>
      <c r="BC331" s="18"/>
      <c r="BD331" s="19"/>
      <c r="BE331" s="19"/>
      <c r="BF331" s="19"/>
      <c r="BG331" s="18"/>
    </row>
    <row r="332" spans="1:59" ht="16.2" thickBot="1" x14ac:dyDescent="0.35">
      <c r="A332" s="153"/>
      <c r="B332" s="153"/>
      <c r="C332" s="153"/>
      <c r="D332" s="164"/>
      <c r="E332" s="163"/>
      <c r="F332" s="163"/>
      <c r="G332" s="163"/>
      <c r="H332" s="164"/>
      <c r="I332" s="163"/>
      <c r="J332" s="163"/>
      <c r="K332" s="163"/>
      <c r="L332" s="164"/>
      <c r="M332" s="153"/>
      <c r="N332" s="153"/>
      <c r="O332" s="153"/>
      <c r="P332" s="156"/>
      <c r="Q332" s="163"/>
      <c r="R332" s="163"/>
      <c r="S332" s="163"/>
      <c r="T332" s="149"/>
      <c r="U332" s="154"/>
      <c r="V332" s="154"/>
      <c r="W332" s="154"/>
      <c r="X332" s="19"/>
      <c r="Y332" s="154"/>
      <c r="Z332" s="154"/>
      <c r="AA332" s="154"/>
      <c r="AB332" s="19"/>
      <c r="AC332" s="19"/>
      <c r="AD332" s="19"/>
      <c r="AE332" s="19"/>
      <c r="AF332" s="19"/>
      <c r="AG332" s="154"/>
      <c r="AH332" s="154"/>
      <c r="AI332" s="155"/>
      <c r="AJ332" s="19"/>
      <c r="AK332" s="19"/>
      <c r="AL332" s="19"/>
      <c r="AM332" s="18"/>
      <c r="AN332" s="19"/>
      <c r="AO332" s="19"/>
      <c r="AP332" s="19"/>
      <c r="AQ332" s="18"/>
      <c r="AR332" s="19"/>
      <c r="AS332" s="19"/>
      <c r="AT332" s="19"/>
      <c r="AU332" s="18"/>
      <c r="AV332" s="19"/>
      <c r="AW332" s="19"/>
      <c r="AX332" s="19"/>
      <c r="AY332" s="18"/>
      <c r="AZ332" s="19"/>
      <c r="BA332" s="19"/>
      <c r="BB332" s="19"/>
      <c r="BC332" s="18"/>
      <c r="BD332" s="19"/>
      <c r="BE332" s="19"/>
      <c r="BF332" s="19"/>
      <c r="BG332" s="18"/>
    </row>
    <row r="333" spans="1:59" ht="16.2" thickBot="1" x14ac:dyDescent="0.35">
      <c r="A333" s="153"/>
      <c r="B333" s="153"/>
      <c r="C333" s="153"/>
      <c r="D333" s="164"/>
      <c r="E333" s="163"/>
      <c r="F333" s="163"/>
      <c r="G333" s="163"/>
      <c r="H333" s="164"/>
      <c r="I333" s="163"/>
      <c r="J333" s="163"/>
      <c r="K333" s="163"/>
      <c r="L333" s="164"/>
      <c r="M333" s="153"/>
      <c r="N333" s="153"/>
      <c r="O333" s="153"/>
      <c r="P333" s="156"/>
      <c r="Q333" s="163"/>
      <c r="R333" s="163"/>
      <c r="S333" s="163"/>
      <c r="T333" s="149"/>
      <c r="U333" s="154"/>
      <c r="V333" s="154"/>
      <c r="W333" s="154"/>
      <c r="X333" s="19"/>
      <c r="Y333" s="154"/>
      <c r="Z333" s="154"/>
      <c r="AA333" s="154"/>
      <c r="AB333" s="19"/>
      <c r="AC333" s="19"/>
      <c r="AD333" s="19"/>
      <c r="AE333" s="19"/>
      <c r="AF333" s="19"/>
      <c r="AG333" s="154"/>
      <c r="AH333" s="154"/>
      <c r="AI333" s="155"/>
      <c r="AJ333" s="19"/>
      <c r="AK333" s="19"/>
      <c r="AL333" s="19"/>
      <c r="AM333" s="18"/>
      <c r="AN333" s="19"/>
      <c r="AO333" s="19"/>
      <c r="AP333" s="19"/>
      <c r="AQ333" s="18"/>
      <c r="AR333" s="19"/>
      <c r="AS333" s="19"/>
      <c r="AT333" s="19"/>
      <c r="AU333" s="18"/>
      <c r="AV333" s="19"/>
      <c r="AW333" s="19"/>
      <c r="AX333" s="19"/>
      <c r="AY333" s="18"/>
      <c r="AZ333" s="19"/>
      <c r="BA333" s="19"/>
      <c r="BB333" s="19"/>
      <c r="BC333" s="18"/>
      <c r="BD333" s="19"/>
      <c r="BE333" s="19"/>
      <c r="BF333" s="19"/>
      <c r="BG333" s="18"/>
    </row>
    <row r="334" spans="1:59" ht="16.2" thickBot="1" x14ac:dyDescent="0.35">
      <c r="A334" s="153"/>
      <c r="B334" s="153"/>
      <c r="C334" s="153"/>
      <c r="D334" s="164"/>
      <c r="E334" s="163"/>
      <c r="F334" s="163"/>
      <c r="G334" s="163"/>
      <c r="H334" s="164"/>
      <c r="I334" s="163"/>
      <c r="J334" s="163"/>
      <c r="K334" s="163"/>
      <c r="L334" s="164"/>
      <c r="M334" s="153"/>
      <c r="N334" s="153"/>
      <c r="O334" s="153"/>
      <c r="P334" s="156"/>
      <c r="Q334" s="163"/>
      <c r="R334" s="163"/>
      <c r="S334" s="163"/>
      <c r="T334" s="149"/>
      <c r="U334" s="154"/>
      <c r="V334" s="154"/>
      <c r="W334" s="154"/>
      <c r="X334" s="19"/>
      <c r="Y334" s="154"/>
      <c r="Z334" s="154"/>
      <c r="AA334" s="154"/>
      <c r="AB334" s="19"/>
      <c r="AC334" s="19"/>
      <c r="AD334" s="19"/>
      <c r="AE334" s="19"/>
      <c r="AF334" s="19"/>
      <c r="AG334" s="154"/>
      <c r="AH334" s="154"/>
      <c r="AI334" s="155"/>
      <c r="AJ334" s="19"/>
      <c r="AK334" s="19"/>
      <c r="AL334" s="19"/>
      <c r="AM334" s="18"/>
      <c r="AN334" s="19"/>
      <c r="AO334" s="19"/>
      <c r="AP334" s="19"/>
      <c r="AQ334" s="18"/>
      <c r="AR334" s="19"/>
      <c r="AS334" s="19"/>
      <c r="AT334" s="19"/>
      <c r="AU334" s="18"/>
      <c r="AV334" s="19"/>
      <c r="AW334" s="19"/>
      <c r="AX334" s="19"/>
      <c r="AY334" s="18"/>
      <c r="AZ334" s="19"/>
      <c r="BA334" s="19"/>
      <c r="BB334" s="19"/>
      <c r="BC334" s="18"/>
      <c r="BD334" s="19"/>
      <c r="BE334" s="19"/>
      <c r="BF334" s="19"/>
      <c r="BG334" s="18"/>
    </row>
    <row r="335" spans="1:59" ht="16.2" thickBot="1" x14ac:dyDescent="0.35">
      <c r="A335" s="153"/>
      <c r="B335" s="153"/>
      <c r="C335" s="153"/>
      <c r="D335" s="164"/>
      <c r="E335" s="163"/>
      <c r="F335" s="163"/>
      <c r="G335" s="163"/>
      <c r="H335" s="164"/>
      <c r="I335" s="163"/>
      <c r="J335" s="163"/>
      <c r="K335" s="163"/>
      <c r="L335" s="164"/>
      <c r="M335" s="153"/>
      <c r="N335" s="153"/>
      <c r="O335" s="153"/>
      <c r="P335" s="156"/>
      <c r="Q335" s="163"/>
      <c r="R335" s="163"/>
      <c r="S335" s="163"/>
      <c r="T335" s="149"/>
      <c r="U335" s="154"/>
      <c r="V335" s="154"/>
      <c r="W335" s="154"/>
      <c r="X335" s="19"/>
      <c r="Y335" s="154"/>
      <c r="Z335" s="154"/>
      <c r="AA335" s="154"/>
      <c r="AB335" s="19"/>
      <c r="AC335" s="19"/>
      <c r="AD335" s="19"/>
      <c r="AE335" s="19"/>
      <c r="AF335" s="19"/>
      <c r="AG335" s="154"/>
      <c r="AH335" s="154"/>
      <c r="AI335" s="155"/>
      <c r="AJ335" s="19"/>
      <c r="AK335" s="19"/>
      <c r="AL335" s="19"/>
      <c r="AM335" s="18"/>
      <c r="AN335" s="19"/>
      <c r="AO335" s="19"/>
      <c r="AP335" s="19"/>
      <c r="AQ335" s="18"/>
      <c r="AR335" s="19"/>
      <c r="AS335" s="19"/>
      <c r="AT335" s="19"/>
      <c r="AU335" s="18"/>
      <c r="AV335" s="19"/>
      <c r="AW335" s="19"/>
      <c r="AX335" s="19"/>
      <c r="AY335" s="18"/>
      <c r="AZ335" s="19"/>
      <c r="BA335" s="19"/>
      <c r="BB335" s="19"/>
      <c r="BC335" s="18"/>
      <c r="BD335" s="19"/>
      <c r="BE335" s="19"/>
      <c r="BF335" s="19"/>
      <c r="BG335" s="18"/>
    </row>
    <row r="336" spans="1:59" ht="16.2" thickBot="1" x14ac:dyDescent="0.35">
      <c r="A336" s="153"/>
      <c r="B336" s="153"/>
      <c r="C336" s="153"/>
      <c r="D336" s="164"/>
      <c r="E336" s="163"/>
      <c r="F336" s="163"/>
      <c r="G336" s="163"/>
      <c r="H336" s="164"/>
      <c r="I336" s="163"/>
      <c r="J336" s="163"/>
      <c r="K336" s="163"/>
      <c r="L336" s="164"/>
      <c r="M336" s="153"/>
      <c r="N336" s="153"/>
      <c r="O336" s="153"/>
      <c r="P336" s="156"/>
      <c r="Q336" s="163"/>
      <c r="R336" s="163"/>
      <c r="S336" s="163"/>
      <c r="T336" s="149"/>
      <c r="U336" s="154"/>
      <c r="V336" s="154"/>
      <c r="W336" s="154"/>
      <c r="X336" s="19"/>
      <c r="Y336" s="154"/>
      <c r="Z336" s="154"/>
      <c r="AA336" s="154"/>
      <c r="AB336" s="19"/>
      <c r="AC336" s="19"/>
      <c r="AD336" s="19"/>
      <c r="AE336" s="19"/>
      <c r="AF336" s="19"/>
      <c r="AG336" s="154"/>
      <c r="AH336" s="154"/>
      <c r="AI336" s="155"/>
      <c r="AJ336" s="19"/>
      <c r="AK336" s="19"/>
      <c r="AL336" s="19"/>
      <c r="AM336" s="18"/>
      <c r="AN336" s="19"/>
      <c r="AO336" s="19"/>
      <c r="AP336" s="19"/>
      <c r="AQ336" s="18"/>
      <c r="AR336" s="19"/>
      <c r="AS336" s="19"/>
      <c r="AT336" s="19"/>
      <c r="AU336" s="18"/>
      <c r="AV336" s="19"/>
      <c r="AW336" s="19"/>
      <c r="AX336" s="19"/>
      <c r="AY336" s="18"/>
      <c r="AZ336" s="19"/>
      <c r="BA336" s="19"/>
      <c r="BB336" s="19"/>
      <c r="BC336" s="18"/>
      <c r="BD336" s="19"/>
      <c r="BE336" s="19"/>
      <c r="BF336" s="19"/>
      <c r="BG336" s="18"/>
    </row>
    <row r="337" spans="1:59" ht="16.2" thickBot="1" x14ac:dyDescent="0.35">
      <c r="A337" s="153"/>
      <c r="B337" s="153"/>
      <c r="C337" s="153"/>
      <c r="D337" s="164"/>
      <c r="E337" s="163"/>
      <c r="F337" s="163"/>
      <c r="G337" s="163"/>
      <c r="H337" s="164"/>
      <c r="I337" s="163"/>
      <c r="J337" s="163"/>
      <c r="K337" s="163"/>
      <c r="L337" s="164"/>
      <c r="M337" s="153"/>
      <c r="N337" s="153"/>
      <c r="O337" s="153"/>
      <c r="P337" s="156"/>
      <c r="Q337" s="163"/>
      <c r="R337" s="163"/>
      <c r="S337" s="163"/>
      <c r="T337" s="149"/>
      <c r="U337" s="154"/>
      <c r="V337" s="154"/>
      <c r="W337" s="154"/>
      <c r="X337" s="19"/>
      <c r="Y337" s="154"/>
      <c r="Z337" s="154"/>
      <c r="AA337" s="154"/>
      <c r="AB337" s="19"/>
      <c r="AC337" s="19"/>
      <c r="AD337" s="19"/>
      <c r="AE337" s="19"/>
      <c r="AF337" s="19"/>
      <c r="AG337" s="154"/>
      <c r="AH337" s="154"/>
      <c r="AI337" s="155"/>
      <c r="AJ337" s="19"/>
      <c r="AK337" s="19"/>
      <c r="AL337" s="19"/>
      <c r="AM337" s="18"/>
      <c r="AN337" s="19"/>
      <c r="AO337" s="19"/>
      <c r="AP337" s="19"/>
      <c r="AQ337" s="18"/>
      <c r="AR337" s="19"/>
      <c r="AS337" s="19"/>
      <c r="AT337" s="19"/>
      <c r="AU337" s="18"/>
      <c r="AV337" s="19"/>
      <c r="AW337" s="19"/>
      <c r="AX337" s="19"/>
      <c r="AY337" s="18"/>
      <c r="AZ337" s="19"/>
      <c r="BA337" s="19"/>
      <c r="BB337" s="19"/>
      <c r="BC337" s="18"/>
      <c r="BD337" s="19"/>
      <c r="BE337" s="19"/>
      <c r="BF337" s="19"/>
      <c r="BG337" s="18"/>
    </row>
    <row r="338" spans="1:59" ht="16.2" thickBot="1" x14ac:dyDescent="0.35">
      <c r="A338" s="153"/>
      <c r="B338" s="153"/>
      <c r="C338" s="153"/>
      <c r="D338" s="164"/>
      <c r="E338" s="163"/>
      <c r="F338" s="163"/>
      <c r="G338" s="163"/>
      <c r="H338" s="164"/>
      <c r="I338" s="163"/>
      <c r="J338" s="163"/>
      <c r="K338" s="163"/>
      <c r="L338" s="164"/>
      <c r="M338" s="153"/>
      <c r="N338" s="153"/>
      <c r="O338" s="153"/>
      <c r="P338" s="156"/>
      <c r="Q338" s="163"/>
      <c r="R338" s="163"/>
      <c r="S338" s="163"/>
      <c r="T338" s="149"/>
      <c r="U338" s="154"/>
      <c r="V338" s="154"/>
      <c r="W338" s="154"/>
      <c r="X338" s="19"/>
      <c r="Y338" s="154"/>
      <c r="Z338" s="154"/>
      <c r="AA338" s="154"/>
      <c r="AB338" s="19"/>
      <c r="AC338" s="19"/>
      <c r="AD338" s="19"/>
      <c r="AE338" s="19"/>
      <c r="AF338" s="19"/>
      <c r="AG338" s="154"/>
      <c r="AH338" s="154"/>
      <c r="AI338" s="155"/>
      <c r="AJ338" s="19"/>
      <c r="AK338" s="19"/>
      <c r="AL338" s="19"/>
      <c r="AM338" s="18"/>
      <c r="AN338" s="19"/>
      <c r="AO338" s="19"/>
      <c r="AP338" s="19"/>
      <c r="AQ338" s="18"/>
      <c r="AR338" s="19"/>
      <c r="AS338" s="19"/>
      <c r="AT338" s="19"/>
      <c r="AU338" s="18"/>
      <c r="AV338" s="19"/>
      <c r="AW338" s="19"/>
      <c r="AX338" s="19"/>
      <c r="AY338" s="18"/>
      <c r="AZ338" s="19"/>
      <c r="BA338" s="19"/>
      <c r="BB338" s="19"/>
      <c r="BC338" s="18"/>
      <c r="BD338" s="19"/>
      <c r="BE338" s="19"/>
      <c r="BF338" s="19"/>
      <c r="BG338" s="18"/>
    </row>
    <row r="339" spans="1:59" ht="16.2" thickBot="1" x14ac:dyDescent="0.35">
      <c r="A339" s="153"/>
      <c r="B339" s="153"/>
      <c r="C339" s="153"/>
      <c r="D339" s="164"/>
      <c r="E339" s="163"/>
      <c r="F339" s="163"/>
      <c r="G339" s="163"/>
      <c r="H339" s="164"/>
      <c r="I339" s="163"/>
      <c r="J339" s="163"/>
      <c r="K339" s="163"/>
      <c r="L339" s="164"/>
      <c r="M339" s="153"/>
      <c r="N339" s="153"/>
      <c r="O339" s="153"/>
      <c r="P339" s="156"/>
      <c r="Q339" s="163"/>
      <c r="R339" s="163"/>
      <c r="S339" s="163"/>
      <c r="T339" s="149"/>
      <c r="U339" s="154"/>
      <c r="V339" s="154"/>
      <c r="W339" s="154"/>
      <c r="X339" s="19"/>
      <c r="Y339" s="154"/>
      <c r="Z339" s="154"/>
      <c r="AA339" s="154"/>
      <c r="AB339" s="19"/>
      <c r="AC339" s="19"/>
      <c r="AD339" s="19"/>
      <c r="AE339" s="19"/>
      <c r="AF339" s="19"/>
      <c r="AG339" s="154"/>
      <c r="AH339" s="154"/>
      <c r="AI339" s="155"/>
      <c r="AJ339" s="19"/>
      <c r="AK339" s="19"/>
      <c r="AL339" s="19"/>
      <c r="AM339" s="18"/>
      <c r="AN339" s="19"/>
      <c r="AO339" s="19"/>
      <c r="AP339" s="19"/>
      <c r="AQ339" s="18"/>
      <c r="AR339" s="19"/>
      <c r="AS339" s="19"/>
      <c r="AT339" s="19"/>
      <c r="AU339" s="18"/>
      <c r="AV339" s="19"/>
      <c r="AW339" s="19"/>
      <c r="AX339" s="19"/>
      <c r="AY339" s="18"/>
      <c r="AZ339" s="19"/>
      <c r="BA339" s="19"/>
      <c r="BB339" s="19"/>
      <c r="BC339" s="18"/>
      <c r="BD339" s="19"/>
      <c r="BE339" s="19"/>
      <c r="BF339" s="19"/>
      <c r="BG339" s="18"/>
    </row>
    <row r="340" spans="1:59" ht="16.2" thickBot="1" x14ac:dyDescent="0.35">
      <c r="A340" s="153"/>
      <c r="B340" s="153"/>
      <c r="C340" s="153"/>
      <c r="D340" s="164"/>
      <c r="E340" s="163"/>
      <c r="F340" s="163"/>
      <c r="G340" s="163"/>
      <c r="H340" s="164"/>
      <c r="I340" s="163"/>
      <c r="J340" s="163"/>
      <c r="K340" s="163"/>
      <c r="L340" s="164"/>
      <c r="M340" s="153"/>
      <c r="N340" s="153"/>
      <c r="O340" s="153"/>
      <c r="P340" s="156"/>
      <c r="Q340" s="163"/>
      <c r="R340" s="163"/>
      <c r="S340" s="163"/>
      <c r="T340" s="149"/>
      <c r="U340" s="154"/>
      <c r="V340" s="154"/>
      <c r="W340" s="154"/>
      <c r="X340" s="19"/>
      <c r="Y340" s="154"/>
      <c r="Z340" s="154"/>
      <c r="AA340" s="154"/>
      <c r="AB340" s="19"/>
      <c r="AC340" s="19"/>
      <c r="AD340" s="19"/>
      <c r="AE340" s="19"/>
      <c r="AF340" s="19"/>
      <c r="AG340" s="154"/>
      <c r="AH340" s="154"/>
      <c r="AI340" s="155"/>
      <c r="AJ340" s="19"/>
      <c r="AK340" s="19"/>
      <c r="AL340" s="19"/>
      <c r="AM340" s="18"/>
      <c r="AN340" s="19"/>
      <c r="AO340" s="19"/>
      <c r="AP340" s="19"/>
      <c r="AQ340" s="18"/>
      <c r="AR340" s="19"/>
      <c r="AS340" s="19"/>
      <c r="AT340" s="19"/>
      <c r="AU340" s="18"/>
      <c r="AV340" s="19"/>
      <c r="AW340" s="19"/>
      <c r="AX340" s="19"/>
      <c r="AY340" s="18"/>
      <c r="AZ340" s="19"/>
      <c r="BA340" s="19"/>
      <c r="BB340" s="19"/>
      <c r="BC340" s="18"/>
      <c r="BD340" s="19"/>
      <c r="BE340" s="19"/>
      <c r="BF340" s="19"/>
      <c r="BG340" s="18"/>
    </row>
    <row r="341" spans="1:59" ht="16.2" thickBot="1" x14ac:dyDescent="0.35">
      <c r="A341" s="153"/>
      <c r="B341" s="153"/>
      <c r="C341" s="153"/>
      <c r="D341" s="164"/>
      <c r="E341" s="163"/>
      <c r="F341" s="163"/>
      <c r="G341" s="163"/>
      <c r="H341" s="164"/>
      <c r="I341" s="163"/>
      <c r="J341" s="163"/>
      <c r="K341" s="163"/>
      <c r="L341" s="164"/>
      <c r="M341" s="153"/>
      <c r="N341" s="153"/>
      <c r="O341" s="153"/>
      <c r="P341" s="156"/>
      <c r="Q341" s="163"/>
      <c r="R341" s="163"/>
      <c r="S341" s="163"/>
      <c r="T341" s="149"/>
      <c r="U341" s="154"/>
      <c r="V341" s="154"/>
      <c r="W341" s="154"/>
      <c r="X341" s="19"/>
      <c r="Y341" s="154"/>
      <c r="Z341" s="154"/>
      <c r="AA341" s="154"/>
      <c r="AB341" s="19"/>
      <c r="AC341" s="19"/>
      <c r="AD341" s="19"/>
      <c r="AE341" s="19"/>
      <c r="AF341" s="19"/>
      <c r="AG341" s="154"/>
      <c r="AH341" s="154"/>
      <c r="AI341" s="155"/>
      <c r="AJ341" s="19"/>
      <c r="AK341" s="19"/>
      <c r="AL341" s="19"/>
      <c r="AM341" s="18"/>
      <c r="AN341" s="19"/>
      <c r="AO341" s="19"/>
      <c r="AP341" s="19"/>
      <c r="AQ341" s="18"/>
      <c r="AR341" s="19"/>
      <c r="AS341" s="19"/>
      <c r="AT341" s="19"/>
      <c r="AU341" s="18"/>
      <c r="AV341" s="19"/>
      <c r="AW341" s="19"/>
      <c r="AX341" s="19"/>
      <c r="AY341" s="18"/>
      <c r="AZ341" s="19"/>
      <c r="BA341" s="19"/>
      <c r="BB341" s="19"/>
      <c r="BC341" s="18"/>
      <c r="BD341" s="19"/>
      <c r="BE341" s="19"/>
      <c r="BF341" s="19"/>
      <c r="BG341" s="18"/>
    </row>
    <row r="342" spans="1:59" ht="16.2" thickBot="1" x14ac:dyDescent="0.35">
      <c r="A342" s="153"/>
      <c r="B342" s="153"/>
      <c r="C342" s="153"/>
      <c r="D342" s="164"/>
      <c r="E342" s="163"/>
      <c r="F342" s="163"/>
      <c r="G342" s="163"/>
      <c r="H342" s="164"/>
      <c r="I342" s="163"/>
      <c r="J342" s="163"/>
      <c r="K342" s="163"/>
      <c r="L342" s="164"/>
      <c r="M342" s="153"/>
      <c r="N342" s="153"/>
      <c r="O342" s="153"/>
      <c r="P342" s="156"/>
      <c r="Q342" s="163"/>
      <c r="R342" s="163"/>
      <c r="S342" s="163"/>
      <c r="T342" s="149"/>
      <c r="U342" s="154"/>
      <c r="V342" s="154"/>
      <c r="W342" s="154"/>
      <c r="X342" s="19"/>
      <c r="Y342" s="154"/>
      <c r="Z342" s="154"/>
      <c r="AA342" s="154"/>
      <c r="AB342" s="19"/>
      <c r="AC342" s="19"/>
      <c r="AD342" s="19"/>
      <c r="AE342" s="19"/>
      <c r="AF342" s="19"/>
      <c r="AG342" s="154"/>
      <c r="AH342" s="154"/>
      <c r="AI342" s="155"/>
      <c r="AJ342" s="19"/>
      <c r="AK342" s="19"/>
      <c r="AL342" s="19"/>
      <c r="AM342" s="18"/>
      <c r="AN342" s="19"/>
      <c r="AO342" s="19"/>
      <c r="AP342" s="19"/>
      <c r="AQ342" s="18"/>
      <c r="AR342" s="19"/>
      <c r="AS342" s="19"/>
      <c r="AT342" s="19"/>
      <c r="AU342" s="18"/>
      <c r="AV342" s="19"/>
      <c r="AW342" s="19"/>
      <c r="AX342" s="19"/>
      <c r="AY342" s="18"/>
      <c r="AZ342" s="19"/>
      <c r="BA342" s="19"/>
      <c r="BB342" s="19"/>
      <c r="BC342" s="18"/>
      <c r="BD342" s="19"/>
      <c r="BE342" s="19"/>
      <c r="BF342" s="19"/>
      <c r="BG342" s="18"/>
    </row>
    <row r="343" spans="1:59" ht="16.2" thickBot="1" x14ac:dyDescent="0.35">
      <c r="A343" s="153"/>
      <c r="B343" s="153"/>
      <c r="C343" s="153"/>
      <c r="D343" s="164"/>
      <c r="E343" s="163"/>
      <c r="F343" s="163"/>
      <c r="G343" s="163"/>
      <c r="H343" s="164"/>
      <c r="I343" s="163"/>
      <c r="J343" s="163"/>
      <c r="K343" s="163"/>
      <c r="L343" s="164"/>
      <c r="M343" s="153"/>
      <c r="N343" s="153"/>
      <c r="O343" s="153"/>
      <c r="P343" s="156"/>
      <c r="Q343" s="163"/>
      <c r="R343" s="163"/>
      <c r="S343" s="163"/>
      <c r="T343" s="149"/>
      <c r="U343" s="154"/>
      <c r="V343" s="154"/>
      <c r="W343" s="154"/>
      <c r="X343" s="19"/>
      <c r="Y343" s="154"/>
      <c r="Z343" s="154"/>
      <c r="AA343" s="154"/>
      <c r="AB343" s="19"/>
      <c r="AC343" s="19"/>
      <c r="AD343" s="19"/>
      <c r="AE343" s="19"/>
      <c r="AF343" s="19"/>
      <c r="AG343" s="154"/>
      <c r="AH343" s="154"/>
      <c r="AI343" s="155"/>
      <c r="AJ343" s="19"/>
      <c r="AK343" s="19"/>
      <c r="AL343" s="19"/>
      <c r="AM343" s="18"/>
      <c r="AN343" s="19"/>
      <c r="AO343" s="19"/>
      <c r="AP343" s="19"/>
      <c r="AQ343" s="18"/>
      <c r="AR343" s="19"/>
      <c r="AS343" s="19"/>
      <c r="AT343" s="19"/>
      <c r="AU343" s="18"/>
      <c r="AV343" s="19"/>
      <c r="AW343" s="19"/>
      <c r="AX343" s="19"/>
      <c r="AY343" s="18"/>
      <c r="AZ343" s="19"/>
      <c r="BA343" s="19"/>
      <c r="BB343" s="19"/>
      <c r="BC343" s="18"/>
      <c r="BD343" s="19"/>
      <c r="BE343" s="19"/>
      <c r="BF343" s="19"/>
      <c r="BG343" s="18"/>
    </row>
    <row r="344" spans="1:59" ht="16.2" thickBot="1" x14ac:dyDescent="0.35">
      <c r="A344" s="153"/>
      <c r="B344" s="153"/>
      <c r="C344" s="153"/>
      <c r="D344" s="164"/>
      <c r="E344" s="163"/>
      <c r="F344" s="163"/>
      <c r="G344" s="163"/>
      <c r="H344" s="164"/>
      <c r="I344" s="163"/>
      <c r="J344" s="163"/>
      <c r="K344" s="163"/>
      <c r="L344" s="164"/>
      <c r="M344" s="153"/>
      <c r="N344" s="153"/>
      <c r="O344" s="153"/>
      <c r="P344" s="156"/>
      <c r="Q344" s="163"/>
      <c r="R344" s="163"/>
      <c r="S344" s="163"/>
      <c r="T344" s="149"/>
      <c r="U344" s="154"/>
      <c r="V344" s="154"/>
      <c r="W344" s="154"/>
      <c r="X344" s="19"/>
      <c r="Y344" s="154"/>
      <c r="Z344" s="154"/>
      <c r="AA344" s="154"/>
      <c r="AB344" s="19"/>
      <c r="AC344" s="19"/>
      <c r="AD344" s="19"/>
      <c r="AE344" s="19"/>
      <c r="AF344" s="19"/>
      <c r="AG344" s="154"/>
      <c r="AH344" s="154"/>
      <c r="AI344" s="155"/>
      <c r="AJ344" s="19"/>
      <c r="AK344" s="19"/>
      <c r="AL344" s="19"/>
      <c r="AM344" s="18"/>
      <c r="AN344" s="19"/>
      <c r="AO344" s="19"/>
      <c r="AP344" s="19"/>
      <c r="AQ344" s="18"/>
      <c r="AR344" s="19"/>
      <c r="AS344" s="19"/>
      <c r="AT344" s="19"/>
      <c r="AU344" s="18"/>
      <c r="AV344" s="19"/>
      <c r="AW344" s="19"/>
      <c r="AX344" s="19"/>
      <c r="AY344" s="18"/>
      <c r="AZ344" s="19"/>
      <c r="BA344" s="19"/>
      <c r="BB344" s="19"/>
      <c r="BC344" s="18"/>
      <c r="BD344" s="19"/>
      <c r="BE344" s="19"/>
      <c r="BF344" s="19"/>
      <c r="BG344" s="18"/>
    </row>
    <row r="345" spans="1:59" ht="16.2" thickBot="1" x14ac:dyDescent="0.35">
      <c r="A345" s="153"/>
      <c r="B345" s="153"/>
      <c r="C345" s="153"/>
      <c r="D345" s="164"/>
      <c r="E345" s="163"/>
      <c r="F345" s="163"/>
      <c r="G345" s="163"/>
      <c r="H345" s="164"/>
      <c r="I345" s="163"/>
      <c r="J345" s="163"/>
      <c r="K345" s="163"/>
      <c r="L345" s="164"/>
      <c r="M345" s="153"/>
      <c r="N345" s="153"/>
      <c r="O345" s="153"/>
      <c r="P345" s="156"/>
      <c r="Q345" s="163"/>
      <c r="R345" s="163"/>
      <c r="S345" s="163"/>
      <c r="T345" s="149"/>
      <c r="U345" s="154"/>
      <c r="V345" s="154"/>
      <c r="W345" s="154"/>
      <c r="X345" s="19"/>
      <c r="Y345" s="154"/>
      <c r="Z345" s="154"/>
      <c r="AA345" s="154"/>
      <c r="AB345" s="19"/>
      <c r="AC345" s="19"/>
      <c r="AD345" s="19"/>
      <c r="AE345" s="19"/>
      <c r="AF345" s="19"/>
      <c r="AG345" s="154"/>
      <c r="AH345" s="154"/>
      <c r="AI345" s="155"/>
      <c r="AJ345" s="19"/>
      <c r="AK345" s="19"/>
      <c r="AL345" s="19"/>
      <c r="AM345" s="18"/>
      <c r="AN345" s="19"/>
      <c r="AO345" s="19"/>
      <c r="AP345" s="19"/>
      <c r="AQ345" s="18"/>
      <c r="AR345" s="19"/>
      <c r="AS345" s="19"/>
      <c r="AT345" s="19"/>
      <c r="AU345" s="18"/>
      <c r="AV345" s="19"/>
      <c r="AW345" s="19"/>
      <c r="AX345" s="19"/>
      <c r="AY345" s="18"/>
      <c r="AZ345" s="19"/>
      <c r="BA345" s="19"/>
      <c r="BB345" s="19"/>
      <c r="BC345" s="18"/>
      <c r="BD345" s="19"/>
      <c r="BE345" s="19"/>
      <c r="BF345" s="19"/>
      <c r="BG345" s="18"/>
    </row>
    <row r="346" spans="1:59" ht="16.2" thickBot="1" x14ac:dyDescent="0.35">
      <c r="A346" s="153"/>
      <c r="B346" s="153"/>
      <c r="C346" s="153"/>
      <c r="D346" s="164"/>
      <c r="E346" s="163"/>
      <c r="F346" s="163"/>
      <c r="G346" s="163"/>
      <c r="H346" s="164"/>
      <c r="I346" s="163"/>
      <c r="J346" s="163"/>
      <c r="K346" s="163"/>
      <c r="L346" s="164"/>
      <c r="M346" s="153"/>
      <c r="N346" s="153"/>
      <c r="O346" s="153"/>
      <c r="P346" s="156"/>
      <c r="Q346" s="163"/>
      <c r="R346" s="163"/>
      <c r="S346" s="163"/>
      <c r="T346" s="149"/>
      <c r="U346" s="154"/>
      <c r="V346" s="154"/>
      <c r="W346" s="154"/>
      <c r="X346" s="19"/>
      <c r="Y346" s="154"/>
      <c r="Z346" s="154"/>
      <c r="AA346" s="154"/>
      <c r="AB346" s="19"/>
      <c r="AC346" s="19"/>
      <c r="AD346" s="19"/>
      <c r="AE346" s="19"/>
      <c r="AF346" s="19"/>
      <c r="AG346" s="154"/>
      <c r="AH346" s="154"/>
      <c r="AI346" s="155"/>
      <c r="AJ346" s="19"/>
      <c r="AK346" s="19"/>
      <c r="AL346" s="19"/>
      <c r="AM346" s="18"/>
      <c r="AN346" s="19"/>
      <c r="AO346" s="19"/>
      <c r="AP346" s="19"/>
      <c r="AQ346" s="18"/>
      <c r="AR346" s="19"/>
      <c r="AS346" s="19"/>
      <c r="AT346" s="19"/>
      <c r="AU346" s="18"/>
      <c r="AV346" s="19"/>
      <c r="AW346" s="19"/>
      <c r="AX346" s="19"/>
      <c r="AY346" s="18"/>
      <c r="AZ346" s="19"/>
      <c r="BA346" s="19"/>
      <c r="BB346" s="19"/>
      <c r="BC346" s="18"/>
      <c r="BD346" s="19"/>
      <c r="BE346" s="19"/>
      <c r="BF346" s="19"/>
      <c r="BG346" s="18"/>
    </row>
    <row r="347" spans="1:59" ht="16.2" thickBot="1" x14ac:dyDescent="0.35">
      <c r="A347" s="153"/>
      <c r="B347" s="153"/>
      <c r="C347" s="153"/>
      <c r="D347" s="164"/>
      <c r="E347" s="163"/>
      <c r="F347" s="163"/>
      <c r="G347" s="163"/>
      <c r="H347" s="164"/>
      <c r="I347" s="163"/>
      <c r="J347" s="163"/>
      <c r="K347" s="163"/>
      <c r="L347" s="164"/>
      <c r="M347" s="153"/>
      <c r="N347" s="153"/>
      <c r="O347" s="153"/>
      <c r="P347" s="156"/>
      <c r="Q347" s="163"/>
      <c r="R347" s="163"/>
      <c r="S347" s="163"/>
      <c r="T347" s="149"/>
      <c r="U347" s="154"/>
      <c r="V347" s="154"/>
      <c r="W347" s="154"/>
      <c r="X347" s="19"/>
      <c r="Y347" s="154"/>
      <c r="Z347" s="154"/>
      <c r="AA347" s="154"/>
      <c r="AB347" s="19"/>
      <c r="AC347" s="19"/>
      <c r="AD347" s="19"/>
      <c r="AE347" s="19"/>
      <c r="AF347" s="19"/>
      <c r="AG347" s="154"/>
      <c r="AH347" s="154"/>
      <c r="AI347" s="155"/>
      <c r="AJ347" s="19"/>
      <c r="AK347" s="19"/>
      <c r="AL347" s="19"/>
      <c r="AM347" s="18"/>
      <c r="AN347" s="19"/>
      <c r="AO347" s="19"/>
      <c r="AP347" s="19"/>
      <c r="AQ347" s="18"/>
      <c r="AR347" s="19"/>
      <c r="AS347" s="19"/>
      <c r="AT347" s="19"/>
      <c r="AU347" s="18"/>
      <c r="AV347" s="19"/>
      <c r="AW347" s="19"/>
      <c r="AX347" s="19"/>
      <c r="AY347" s="18"/>
      <c r="AZ347" s="19"/>
      <c r="BA347" s="19"/>
      <c r="BB347" s="19"/>
      <c r="BC347" s="18"/>
      <c r="BD347" s="19"/>
      <c r="BE347" s="19"/>
      <c r="BF347" s="19"/>
      <c r="BG347" s="18"/>
    </row>
    <row r="348" spans="1:59" ht="16.2" thickBot="1" x14ac:dyDescent="0.35">
      <c r="A348" s="153"/>
      <c r="B348" s="153"/>
      <c r="C348" s="153"/>
      <c r="D348" s="164"/>
      <c r="E348" s="163"/>
      <c r="F348" s="163"/>
      <c r="G348" s="163"/>
      <c r="H348" s="164"/>
      <c r="I348" s="163"/>
      <c r="J348" s="163"/>
      <c r="K348" s="163"/>
      <c r="L348" s="164"/>
      <c r="M348" s="153"/>
      <c r="N348" s="153"/>
      <c r="O348" s="153"/>
      <c r="P348" s="156"/>
      <c r="Q348" s="163"/>
      <c r="R348" s="163"/>
      <c r="S348" s="163"/>
      <c r="T348" s="149"/>
      <c r="U348" s="154"/>
      <c r="V348" s="154"/>
      <c r="W348" s="154"/>
      <c r="X348" s="19"/>
      <c r="Y348" s="154"/>
      <c r="Z348" s="154"/>
      <c r="AA348" s="154"/>
      <c r="AB348" s="19"/>
      <c r="AC348" s="19"/>
      <c r="AD348" s="19"/>
      <c r="AE348" s="19"/>
      <c r="AF348" s="19"/>
      <c r="AG348" s="154"/>
      <c r="AH348" s="154"/>
      <c r="AI348" s="155"/>
      <c r="AJ348" s="19"/>
      <c r="AK348" s="19"/>
      <c r="AL348" s="19"/>
      <c r="AM348" s="18"/>
      <c r="AN348" s="19"/>
      <c r="AO348" s="19"/>
      <c r="AP348" s="19"/>
      <c r="AQ348" s="18"/>
      <c r="AR348" s="19"/>
      <c r="AS348" s="19"/>
      <c r="AT348" s="19"/>
      <c r="AU348" s="18"/>
      <c r="AV348" s="19"/>
      <c r="AW348" s="19"/>
      <c r="AX348" s="19"/>
      <c r="AY348" s="18"/>
      <c r="AZ348" s="19"/>
      <c r="BA348" s="19"/>
      <c r="BB348" s="19"/>
      <c r="BC348" s="18"/>
      <c r="BD348" s="19"/>
      <c r="BE348" s="19"/>
      <c r="BF348" s="19"/>
      <c r="BG348" s="18"/>
    </row>
    <row r="349" spans="1:59" ht="16.2" thickBot="1" x14ac:dyDescent="0.35">
      <c r="A349" s="153"/>
      <c r="B349" s="153"/>
      <c r="C349" s="153"/>
      <c r="D349" s="164"/>
      <c r="E349" s="163"/>
      <c r="F349" s="163"/>
      <c r="G349" s="163"/>
      <c r="H349" s="164"/>
      <c r="I349" s="163"/>
      <c r="J349" s="163"/>
      <c r="K349" s="163"/>
      <c r="L349" s="164"/>
      <c r="M349" s="153"/>
      <c r="N349" s="153"/>
      <c r="O349" s="153"/>
      <c r="P349" s="156"/>
      <c r="Q349" s="163"/>
      <c r="R349" s="163"/>
      <c r="S349" s="163"/>
      <c r="T349" s="149"/>
      <c r="U349" s="154"/>
      <c r="V349" s="154"/>
      <c r="W349" s="154"/>
      <c r="X349" s="19"/>
      <c r="Y349" s="154"/>
      <c r="Z349" s="154"/>
      <c r="AA349" s="154"/>
      <c r="AB349" s="19"/>
      <c r="AC349" s="19"/>
      <c r="AD349" s="19"/>
      <c r="AE349" s="19"/>
      <c r="AF349" s="19"/>
      <c r="AG349" s="154"/>
      <c r="AH349" s="154"/>
      <c r="AI349" s="155"/>
      <c r="AJ349" s="19"/>
      <c r="AK349" s="19"/>
      <c r="AL349" s="19"/>
      <c r="AM349" s="18"/>
      <c r="AN349" s="19"/>
      <c r="AO349" s="19"/>
      <c r="AP349" s="19"/>
      <c r="AQ349" s="18"/>
      <c r="AR349" s="19"/>
      <c r="AS349" s="19"/>
      <c r="AT349" s="19"/>
      <c r="AU349" s="18"/>
      <c r="AV349" s="19"/>
      <c r="AW349" s="19"/>
      <c r="AX349" s="19"/>
      <c r="AY349" s="18"/>
      <c r="AZ349" s="19"/>
      <c r="BA349" s="19"/>
      <c r="BB349" s="19"/>
      <c r="BC349" s="18"/>
      <c r="BD349" s="19"/>
      <c r="BE349" s="19"/>
      <c r="BF349" s="19"/>
      <c r="BG349" s="18"/>
    </row>
    <row r="350" spans="1:59" ht="16.2" thickBot="1" x14ac:dyDescent="0.35">
      <c r="A350" s="153"/>
      <c r="B350" s="153"/>
      <c r="C350" s="153"/>
      <c r="D350" s="164"/>
      <c r="E350" s="163"/>
      <c r="F350" s="163"/>
      <c r="G350" s="163"/>
      <c r="H350" s="164"/>
      <c r="I350" s="163"/>
      <c r="J350" s="163"/>
      <c r="K350" s="163"/>
      <c r="L350" s="164"/>
      <c r="M350" s="153"/>
      <c r="N350" s="153"/>
      <c r="O350" s="153"/>
      <c r="P350" s="156"/>
      <c r="Q350" s="163"/>
      <c r="R350" s="163"/>
      <c r="S350" s="163"/>
      <c r="T350" s="149"/>
      <c r="U350" s="154"/>
      <c r="V350" s="154"/>
      <c r="W350" s="154"/>
      <c r="X350" s="19"/>
      <c r="Y350" s="154"/>
      <c r="Z350" s="154"/>
      <c r="AA350" s="154"/>
      <c r="AB350" s="19"/>
      <c r="AC350" s="19"/>
      <c r="AD350" s="19"/>
      <c r="AE350" s="19"/>
      <c r="AF350" s="19"/>
      <c r="AG350" s="154"/>
      <c r="AH350" s="154"/>
      <c r="AI350" s="155"/>
      <c r="AJ350" s="19"/>
      <c r="AK350" s="19"/>
      <c r="AL350" s="19"/>
      <c r="AM350" s="18"/>
      <c r="AN350" s="19"/>
      <c r="AO350" s="19"/>
      <c r="AP350" s="19"/>
      <c r="AQ350" s="18"/>
      <c r="AR350" s="19"/>
      <c r="AS350" s="19"/>
      <c r="AT350" s="19"/>
      <c r="AU350" s="18"/>
      <c r="AV350" s="19"/>
      <c r="AW350" s="19"/>
      <c r="AX350" s="19"/>
      <c r="AY350" s="18"/>
      <c r="AZ350" s="19"/>
      <c r="BA350" s="19"/>
      <c r="BB350" s="19"/>
      <c r="BC350" s="18"/>
      <c r="BD350" s="19"/>
      <c r="BE350" s="19"/>
      <c r="BF350" s="19"/>
      <c r="BG350" s="18"/>
    </row>
    <row r="351" spans="1:59" ht="16.2" thickBot="1" x14ac:dyDescent="0.35">
      <c r="A351" s="153"/>
      <c r="B351" s="153"/>
      <c r="C351" s="153"/>
      <c r="D351" s="164"/>
      <c r="E351" s="163"/>
      <c r="F351" s="163"/>
      <c r="G351" s="163"/>
      <c r="H351" s="164"/>
      <c r="I351" s="163"/>
      <c r="J351" s="163"/>
      <c r="K351" s="163"/>
      <c r="L351" s="164"/>
      <c r="M351" s="153"/>
      <c r="N351" s="153"/>
      <c r="O351" s="153"/>
      <c r="P351" s="156"/>
      <c r="Q351" s="163"/>
      <c r="R351" s="163"/>
      <c r="S351" s="163"/>
      <c r="T351" s="149"/>
      <c r="U351" s="154"/>
      <c r="V351" s="154"/>
      <c r="W351" s="154"/>
      <c r="X351" s="19"/>
      <c r="Y351" s="154"/>
      <c r="Z351" s="154"/>
      <c r="AA351" s="154"/>
      <c r="AB351" s="19"/>
      <c r="AC351" s="19"/>
      <c r="AD351" s="19"/>
      <c r="AE351" s="19"/>
      <c r="AF351" s="19"/>
      <c r="AG351" s="154"/>
      <c r="AH351" s="154"/>
      <c r="AI351" s="155"/>
      <c r="AJ351" s="19"/>
      <c r="AK351" s="19"/>
      <c r="AL351" s="19"/>
      <c r="AM351" s="18"/>
      <c r="AN351" s="19"/>
      <c r="AO351" s="19"/>
      <c r="AP351" s="19"/>
      <c r="AQ351" s="18"/>
      <c r="AR351" s="19"/>
      <c r="AS351" s="19"/>
      <c r="AT351" s="19"/>
      <c r="AU351" s="18"/>
      <c r="AV351" s="19"/>
      <c r="AW351" s="19"/>
      <c r="AX351" s="19"/>
      <c r="AY351" s="18"/>
      <c r="AZ351" s="19"/>
      <c r="BA351" s="19"/>
      <c r="BB351" s="19"/>
      <c r="BC351" s="18"/>
      <c r="BD351" s="19"/>
      <c r="BE351" s="19"/>
      <c r="BF351" s="19"/>
      <c r="BG351" s="18"/>
    </row>
    <row r="352" spans="1:59" ht="16.2" thickBot="1" x14ac:dyDescent="0.35">
      <c r="A352" s="153"/>
      <c r="B352" s="153"/>
      <c r="C352" s="153"/>
      <c r="D352" s="164"/>
      <c r="E352" s="163"/>
      <c r="F352" s="163"/>
      <c r="G352" s="163"/>
      <c r="H352" s="164"/>
      <c r="I352" s="163"/>
      <c r="J352" s="163"/>
      <c r="K352" s="163"/>
      <c r="L352" s="164"/>
      <c r="M352" s="153"/>
      <c r="N352" s="153"/>
      <c r="O352" s="153"/>
      <c r="P352" s="156"/>
      <c r="Q352" s="163"/>
      <c r="R352" s="163"/>
      <c r="S352" s="163"/>
      <c r="T352" s="149"/>
      <c r="U352" s="154"/>
      <c r="V352" s="154"/>
      <c r="W352" s="154"/>
      <c r="X352" s="19"/>
      <c r="Y352" s="154"/>
      <c r="Z352" s="154"/>
      <c r="AA352" s="154"/>
      <c r="AB352" s="19"/>
      <c r="AC352" s="19"/>
      <c r="AD352" s="19"/>
      <c r="AE352" s="19"/>
      <c r="AF352" s="19"/>
      <c r="AG352" s="154"/>
      <c r="AH352" s="154"/>
      <c r="AI352" s="155"/>
      <c r="AJ352" s="19"/>
      <c r="AK352" s="19"/>
      <c r="AL352" s="19"/>
      <c r="AM352" s="18"/>
      <c r="AN352" s="19"/>
      <c r="AO352" s="19"/>
      <c r="AP352" s="19"/>
      <c r="AQ352" s="18"/>
      <c r="AR352" s="19"/>
      <c r="AS352" s="19"/>
      <c r="AT352" s="19"/>
      <c r="AU352" s="18"/>
      <c r="AV352" s="19"/>
      <c r="AW352" s="19"/>
      <c r="AX352" s="19"/>
      <c r="AY352" s="18"/>
      <c r="AZ352" s="19"/>
      <c r="BA352" s="19"/>
      <c r="BB352" s="19"/>
      <c r="BC352" s="18"/>
      <c r="BD352" s="19"/>
      <c r="BE352" s="19"/>
      <c r="BF352" s="19"/>
      <c r="BG352" s="18"/>
    </row>
    <row r="353" spans="1:59" ht="16.2" thickBot="1" x14ac:dyDescent="0.35">
      <c r="A353" s="153"/>
      <c r="B353" s="153"/>
      <c r="C353" s="153"/>
      <c r="D353" s="164"/>
      <c r="E353" s="163"/>
      <c r="F353" s="163"/>
      <c r="G353" s="163"/>
      <c r="H353" s="164"/>
      <c r="I353" s="163"/>
      <c r="J353" s="163"/>
      <c r="K353" s="163"/>
      <c r="L353" s="164"/>
      <c r="M353" s="153"/>
      <c r="N353" s="153"/>
      <c r="O353" s="153"/>
      <c r="P353" s="156"/>
      <c r="Q353" s="163"/>
      <c r="R353" s="163"/>
      <c r="S353" s="163"/>
      <c r="T353" s="149"/>
      <c r="U353" s="154"/>
      <c r="V353" s="154"/>
      <c r="W353" s="154"/>
      <c r="X353" s="19"/>
      <c r="Y353" s="154"/>
      <c r="Z353" s="154"/>
      <c r="AA353" s="154"/>
      <c r="AB353" s="19"/>
      <c r="AC353" s="19"/>
      <c r="AD353" s="19"/>
      <c r="AE353" s="19"/>
      <c r="AF353" s="19"/>
      <c r="AG353" s="154"/>
      <c r="AH353" s="154"/>
      <c r="AI353" s="155"/>
      <c r="AJ353" s="19"/>
      <c r="AK353" s="19"/>
      <c r="AL353" s="19"/>
      <c r="AM353" s="18"/>
      <c r="AN353" s="19"/>
      <c r="AO353" s="19"/>
      <c r="AP353" s="19"/>
      <c r="AQ353" s="18"/>
      <c r="AR353" s="19"/>
      <c r="AS353" s="19"/>
      <c r="AT353" s="19"/>
      <c r="AU353" s="18"/>
      <c r="AV353" s="19"/>
      <c r="AW353" s="19"/>
      <c r="AX353" s="19"/>
      <c r="AY353" s="18"/>
      <c r="AZ353" s="19"/>
      <c r="BA353" s="19"/>
      <c r="BB353" s="19"/>
      <c r="BC353" s="18"/>
      <c r="BD353" s="19"/>
      <c r="BE353" s="19"/>
      <c r="BF353" s="19"/>
      <c r="BG353" s="18"/>
    </row>
    <row r="354" spans="1:59" ht="16.2" thickBot="1" x14ac:dyDescent="0.35">
      <c r="A354" s="153"/>
      <c r="B354" s="153"/>
      <c r="C354" s="153"/>
      <c r="D354" s="164"/>
      <c r="E354" s="163"/>
      <c r="F354" s="163"/>
      <c r="G354" s="163"/>
      <c r="H354" s="164"/>
      <c r="I354" s="163"/>
      <c r="J354" s="163"/>
      <c r="K354" s="163"/>
      <c r="L354" s="164"/>
      <c r="M354" s="153"/>
      <c r="N354" s="153"/>
      <c r="O354" s="153"/>
      <c r="P354" s="156"/>
      <c r="Q354" s="163"/>
      <c r="R354" s="163"/>
      <c r="S354" s="163"/>
      <c r="T354" s="149"/>
      <c r="U354" s="154"/>
      <c r="V354" s="154"/>
      <c r="W354" s="154"/>
      <c r="X354" s="19"/>
      <c r="Y354" s="154"/>
      <c r="Z354" s="154"/>
      <c r="AA354" s="154"/>
      <c r="AB354" s="19"/>
      <c r="AC354" s="19"/>
      <c r="AD354" s="19"/>
      <c r="AE354" s="19"/>
      <c r="AF354" s="19"/>
      <c r="AG354" s="154"/>
      <c r="AH354" s="154"/>
      <c r="AI354" s="155"/>
      <c r="AJ354" s="19"/>
      <c r="AK354" s="19"/>
      <c r="AL354" s="19"/>
      <c r="AM354" s="18"/>
      <c r="AN354" s="19"/>
      <c r="AO354" s="19"/>
      <c r="AP354" s="19"/>
      <c r="AQ354" s="18"/>
      <c r="AR354" s="19"/>
      <c r="AS354" s="19"/>
      <c r="AT354" s="19"/>
      <c r="AU354" s="18"/>
      <c r="AV354" s="19"/>
      <c r="AW354" s="19"/>
      <c r="AX354" s="19"/>
      <c r="AY354" s="18"/>
      <c r="AZ354" s="19"/>
      <c r="BA354" s="19"/>
      <c r="BB354" s="19"/>
      <c r="BC354" s="18"/>
      <c r="BD354" s="19"/>
      <c r="BE354" s="19"/>
      <c r="BF354" s="19"/>
      <c r="BG354" s="18"/>
    </row>
    <row r="355" spans="1:59" ht="16.2" thickBot="1" x14ac:dyDescent="0.35">
      <c r="A355" s="153"/>
      <c r="B355" s="153"/>
      <c r="C355" s="153"/>
      <c r="D355" s="164"/>
      <c r="E355" s="163"/>
      <c r="F355" s="163"/>
      <c r="G355" s="163"/>
      <c r="H355" s="164"/>
      <c r="I355" s="163"/>
      <c r="J355" s="163"/>
      <c r="K355" s="163"/>
      <c r="L355" s="164"/>
      <c r="M355" s="153"/>
      <c r="N355" s="153"/>
      <c r="O355" s="153"/>
      <c r="P355" s="156"/>
      <c r="Q355" s="163"/>
      <c r="R355" s="163"/>
      <c r="S355" s="163"/>
      <c r="T355" s="149"/>
      <c r="U355" s="154"/>
      <c r="V355" s="154"/>
      <c r="W355" s="154"/>
      <c r="X355" s="19"/>
      <c r="Y355" s="154"/>
      <c r="Z355" s="154"/>
      <c r="AA355" s="154"/>
      <c r="AB355" s="19"/>
      <c r="AC355" s="19"/>
      <c r="AD355" s="19"/>
      <c r="AE355" s="19"/>
      <c r="AF355" s="19"/>
      <c r="AG355" s="154"/>
      <c r="AH355" s="154"/>
      <c r="AI355" s="155"/>
      <c r="AJ355" s="19"/>
      <c r="AK355" s="19"/>
      <c r="AL355" s="19"/>
      <c r="AM355" s="18"/>
      <c r="AN355" s="19"/>
      <c r="AO355" s="19"/>
      <c r="AP355" s="19"/>
      <c r="AQ355" s="18"/>
      <c r="AR355" s="19"/>
      <c r="AS355" s="19"/>
      <c r="AT355" s="19"/>
      <c r="AU355" s="18"/>
      <c r="AV355" s="19"/>
      <c r="AW355" s="19"/>
      <c r="AX355" s="19"/>
      <c r="AY355" s="18"/>
      <c r="AZ355" s="19"/>
      <c r="BA355" s="19"/>
      <c r="BB355" s="19"/>
      <c r="BC355" s="18"/>
      <c r="BD355" s="19"/>
      <c r="BE355" s="19"/>
      <c r="BF355" s="19"/>
      <c r="BG355" s="18"/>
    </row>
    <row r="356" spans="1:59" ht="16.2" thickBot="1" x14ac:dyDescent="0.35">
      <c r="A356" s="153"/>
      <c r="B356" s="153"/>
      <c r="C356" s="153"/>
      <c r="D356" s="164"/>
      <c r="E356" s="163"/>
      <c r="F356" s="163"/>
      <c r="G356" s="163"/>
      <c r="H356" s="164"/>
      <c r="I356" s="163"/>
      <c r="J356" s="163"/>
      <c r="K356" s="163"/>
      <c r="L356" s="164"/>
      <c r="M356" s="153"/>
      <c r="N356" s="153"/>
      <c r="O356" s="153"/>
      <c r="P356" s="156"/>
      <c r="Q356" s="163"/>
      <c r="R356" s="163"/>
      <c r="S356" s="163"/>
      <c r="T356" s="149"/>
      <c r="U356" s="154"/>
      <c r="V356" s="154"/>
      <c r="W356" s="154"/>
      <c r="X356" s="19"/>
      <c r="Y356" s="154"/>
      <c r="Z356" s="154"/>
      <c r="AA356" s="154"/>
      <c r="AB356" s="19"/>
      <c r="AC356" s="19"/>
      <c r="AD356" s="19"/>
      <c r="AE356" s="19"/>
      <c r="AF356" s="19"/>
      <c r="AG356" s="154"/>
      <c r="AH356" s="154"/>
      <c r="AI356" s="155"/>
      <c r="AJ356" s="19"/>
      <c r="AK356" s="19"/>
      <c r="AL356" s="19"/>
      <c r="AM356" s="18"/>
      <c r="AN356" s="19"/>
      <c r="AO356" s="19"/>
      <c r="AP356" s="19"/>
      <c r="AQ356" s="18"/>
      <c r="AR356" s="19"/>
      <c r="AS356" s="19"/>
      <c r="AT356" s="19"/>
      <c r="AU356" s="18"/>
      <c r="AV356" s="19"/>
      <c r="AW356" s="19"/>
      <c r="AX356" s="19"/>
      <c r="AY356" s="18"/>
      <c r="AZ356" s="19"/>
      <c r="BA356" s="19"/>
      <c r="BB356" s="19"/>
      <c r="BC356" s="18"/>
      <c r="BD356" s="19"/>
      <c r="BE356" s="19"/>
      <c r="BF356" s="19"/>
      <c r="BG356" s="18"/>
    </row>
    <row r="357" spans="1:59" ht="16.2" thickBot="1" x14ac:dyDescent="0.35">
      <c r="A357" s="153"/>
      <c r="B357" s="153"/>
      <c r="C357" s="153"/>
      <c r="D357" s="164"/>
      <c r="E357" s="163"/>
      <c r="F357" s="163"/>
      <c r="G357" s="163"/>
      <c r="H357" s="164"/>
      <c r="I357" s="163"/>
      <c r="J357" s="163"/>
      <c r="K357" s="163"/>
      <c r="L357" s="164"/>
      <c r="M357" s="153"/>
      <c r="N357" s="153"/>
      <c r="O357" s="153"/>
      <c r="P357" s="156"/>
      <c r="Q357" s="163"/>
      <c r="R357" s="163"/>
      <c r="S357" s="163"/>
      <c r="T357" s="149"/>
      <c r="U357" s="154"/>
      <c r="V357" s="154"/>
      <c r="W357" s="154"/>
      <c r="X357" s="19"/>
      <c r="Y357" s="154"/>
      <c r="Z357" s="154"/>
      <c r="AA357" s="154"/>
      <c r="AB357" s="19"/>
      <c r="AC357" s="19"/>
      <c r="AD357" s="19"/>
      <c r="AE357" s="19"/>
      <c r="AF357" s="19"/>
      <c r="AG357" s="154"/>
      <c r="AH357" s="154"/>
      <c r="AI357" s="155"/>
      <c r="AJ357" s="19"/>
      <c r="AK357" s="19"/>
      <c r="AL357" s="19"/>
      <c r="AM357" s="18"/>
      <c r="AN357" s="19"/>
      <c r="AO357" s="19"/>
      <c r="AP357" s="19"/>
      <c r="AQ357" s="18"/>
      <c r="AR357" s="19"/>
      <c r="AS357" s="19"/>
      <c r="AT357" s="19"/>
      <c r="AU357" s="18"/>
      <c r="AV357" s="19"/>
      <c r="AW357" s="19"/>
      <c r="AX357" s="19"/>
      <c r="AY357" s="18"/>
      <c r="AZ357" s="19"/>
      <c r="BA357" s="19"/>
      <c r="BB357" s="19"/>
      <c r="BC357" s="18"/>
      <c r="BD357" s="19"/>
      <c r="BE357" s="19"/>
      <c r="BF357" s="19"/>
      <c r="BG357" s="18"/>
    </row>
    <row r="358" spans="1:59" ht="16.2" thickBot="1" x14ac:dyDescent="0.35">
      <c r="A358" s="153"/>
      <c r="B358" s="153"/>
      <c r="C358" s="153"/>
      <c r="D358" s="164"/>
      <c r="E358" s="163"/>
      <c r="F358" s="163"/>
      <c r="G358" s="163"/>
      <c r="H358" s="164"/>
      <c r="I358" s="163"/>
      <c r="J358" s="163"/>
      <c r="K358" s="163"/>
      <c r="L358" s="164"/>
      <c r="M358" s="153"/>
      <c r="N358" s="153"/>
      <c r="O358" s="153"/>
      <c r="P358" s="156"/>
      <c r="Q358" s="163"/>
      <c r="R358" s="163"/>
      <c r="S358" s="163"/>
      <c r="T358" s="149"/>
      <c r="U358" s="154"/>
      <c r="V358" s="154"/>
      <c r="W358" s="154"/>
      <c r="X358" s="19"/>
      <c r="Y358" s="154"/>
      <c r="Z358" s="154"/>
      <c r="AA358" s="154"/>
      <c r="AB358" s="19"/>
      <c r="AC358" s="19"/>
      <c r="AD358" s="19"/>
      <c r="AE358" s="19"/>
      <c r="AF358" s="19"/>
      <c r="AG358" s="154"/>
      <c r="AH358" s="154"/>
      <c r="AI358" s="155"/>
      <c r="AJ358" s="19"/>
      <c r="AK358" s="19"/>
      <c r="AL358" s="19"/>
      <c r="AM358" s="18"/>
      <c r="AN358" s="19"/>
      <c r="AO358" s="19"/>
      <c r="AP358" s="19"/>
      <c r="AQ358" s="18"/>
      <c r="AR358" s="19"/>
      <c r="AS358" s="19"/>
      <c r="AT358" s="19"/>
      <c r="AU358" s="18"/>
      <c r="AV358" s="19"/>
      <c r="AW358" s="19"/>
      <c r="AX358" s="19"/>
      <c r="AY358" s="18"/>
      <c r="AZ358" s="19"/>
      <c r="BA358" s="19"/>
      <c r="BB358" s="19"/>
      <c r="BC358" s="18"/>
      <c r="BD358" s="19"/>
      <c r="BE358" s="19"/>
      <c r="BF358" s="19"/>
      <c r="BG358" s="18"/>
    </row>
    <row r="359" spans="1:59" ht="16.2" thickBot="1" x14ac:dyDescent="0.35">
      <c r="A359" s="153"/>
      <c r="B359" s="153"/>
      <c r="C359" s="153"/>
      <c r="D359" s="164"/>
      <c r="E359" s="163"/>
      <c r="F359" s="163"/>
      <c r="G359" s="163"/>
      <c r="H359" s="164"/>
      <c r="I359" s="163"/>
      <c r="J359" s="163"/>
      <c r="K359" s="163"/>
      <c r="L359" s="164"/>
      <c r="M359" s="153"/>
      <c r="N359" s="153"/>
      <c r="O359" s="153"/>
      <c r="P359" s="156"/>
      <c r="Q359" s="163"/>
      <c r="R359" s="163"/>
      <c r="S359" s="163"/>
      <c r="T359" s="149"/>
      <c r="U359" s="154"/>
      <c r="V359" s="154"/>
      <c r="W359" s="154"/>
      <c r="X359" s="19"/>
      <c r="Y359" s="154"/>
      <c r="Z359" s="154"/>
      <c r="AA359" s="154"/>
      <c r="AB359" s="19"/>
      <c r="AC359" s="19"/>
      <c r="AD359" s="19"/>
      <c r="AE359" s="19"/>
      <c r="AF359" s="19"/>
      <c r="AG359" s="154"/>
      <c r="AH359" s="154"/>
      <c r="AI359" s="155"/>
      <c r="AJ359" s="19"/>
      <c r="AK359" s="19"/>
      <c r="AL359" s="19"/>
      <c r="AM359" s="18"/>
      <c r="AN359" s="19"/>
      <c r="AO359" s="19"/>
      <c r="AP359" s="19"/>
      <c r="AQ359" s="18"/>
      <c r="AR359" s="19"/>
      <c r="AS359" s="19"/>
      <c r="AT359" s="19"/>
      <c r="AU359" s="18"/>
      <c r="AV359" s="19"/>
      <c r="AW359" s="19"/>
      <c r="AX359" s="19"/>
      <c r="AY359" s="18"/>
      <c r="AZ359" s="19"/>
      <c r="BA359" s="19"/>
      <c r="BB359" s="19"/>
      <c r="BC359" s="18"/>
      <c r="BD359" s="19"/>
      <c r="BE359" s="19"/>
      <c r="BF359" s="19"/>
      <c r="BG359" s="18"/>
    </row>
    <row r="360" spans="1:59" ht="16.2" thickBot="1" x14ac:dyDescent="0.35">
      <c r="A360" s="153"/>
      <c r="B360" s="153"/>
      <c r="C360" s="153"/>
      <c r="D360" s="164"/>
      <c r="E360" s="163"/>
      <c r="F360" s="163"/>
      <c r="G360" s="163"/>
      <c r="H360" s="164"/>
      <c r="I360" s="163"/>
      <c r="J360" s="163"/>
      <c r="K360" s="163"/>
      <c r="L360" s="164"/>
      <c r="M360" s="153"/>
      <c r="N360" s="153"/>
      <c r="O360" s="153"/>
      <c r="P360" s="156"/>
      <c r="Q360" s="163"/>
      <c r="R360" s="163"/>
      <c r="S360" s="163"/>
      <c r="T360" s="149"/>
      <c r="U360" s="154"/>
      <c r="V360" s="154"/>
      <c r="W360" s="154"/>
      <c r="X360" s="19"/>
      <c r="Y360" s="154"/>
      <c r="Z360" s="154"/>
      <c r="AA360" s="154"/>
      <c r="AB360" s="19"/>
      <c r="AC360" s="19"/>
      <c r="AD360" s="19"/>
      <c r="AE360" s="19"/>
      <c r="AF360" s="19"/>
      <c r="AG360" s="154"/>
      <c r="AH360" s="154"/>
      <c r="AI360" s="155"/>
      <c r="AJ360" s="19"/>
      <c r="AK360" s="19"/>
      <c r="AL360" s="19"/>
      <c r="AM360" s="18"/>
      <c r="AN360" s="19"/>
      <c r="AO360" s="19"/>
      <c r="AP360" s="19"/>
      <c r="AQ360" s="18"/>
      <c r="AR360" s="19"/>
      <c r="AS360" s="19"/>
      <c r="AT360" s="19"/>
      <c r="AU360" s="18"/>
      <c r="AV360" s="19"/>
      <c r="AW360" s="19"/>
      <c r="AX360" s="19"/>
      <c r="AY360" s="18"/>
      <c r="AZ360" s="19"/>
      <c r="BA360" s="19"/>
      <c r="BB360" s="19"/>
      <c r="BC360" s="18"/>
      <c r="BD360" s="19"/>
      <c r="BE360" s="19"/>
      <c r="BF360" s="19"/>
      <c r="BG360" s="18"/>
    </row>
    <row r="361" spans="1:59" ht="16.2" thickBot="1" x14ac:dyDescent="0.35">
      <c r="A361" s="153"/>
      <c r="B361" s="153"/>
      <c r="C361" s="153"/>
      <c r="D361" s="164"/>
      <c r="E361" s="163"/>
      <c r="F361" s="163"/>
      <c r="G361" s="163"/>
      <c r="H361" s="164"/>
      <c r="I361" s="163"/>
      <c r="J361" s="163"/>
      <c r="K361" s="163"/>
      <c r="L361" s="164"/>
      <c r="M361" s="153"/>
      <c r="N361" s="153"/>
      <c r="O361" s="153"/>
      <c r="P361" s="156"/>
      <c r="Q361" s="163"/>
      <c r="R361" s="163"/>
      <c r="S361" s="163"/>
      <c r="T361" s="149"/>
      <c r="U361" s="154"/>
      <c r="V361" s="154"/>
      <c r="W361" s="154"/>
      <c r="X361" s="19"/>
      <c r="Y361" s="154"/>
      <c r="Z361" s="154"/>
      <c r="AA361" s="154"/>
      <c r="AB361" s="19"/>
      <c r="AC361" s="19"/>
      <c r="AD361" s="19"/>
      <c r="AE361" s="19"/>
      <c r="AF361" s="19"/>
      <c r="AG361" s="154"/>
      <c r="AH361" s="154"/>
      <c r="AI361" s="155"/>
      <c r="AJ361" s="19"/>
      <c r="AK361" s="19"/>
      <c r="AL361" s="19"/>
      <c r="AM361" s="18"/>
      <c r="AN361" s="19"/>
      <c r="AO361" s="19"/>
      <c r="AP361" s="19"/>
      <c r="AQ361" s="18"/>
      <c r="AR361" s="19"/>
      <c r="AS361" s="19"/>
      <c r="AT361" s="19"/>
      <c r="AU361" s="18"/>
      <c r="AV361" s="19"/>
      <c r="AW361" s="19"/>
      <c r="AX361" s="19"/>
      <c r="AY361" s="18"/>
      <c r="AZ361" s="19"/>
      <c r="BA361" s="19"/>
      <c r="BB361" s="19"/>
      <c r="BC361" s="18"/>
      <c r="BD361" s="19"/>
      <c r="BE361" s="19"/>
      <c r="BF361" s="19"/>
      <c r="BG361" s="18"/>
    </row>
    <row r="362" spans="1:59" ht="16.2" thickBot="1" x14ac:dyDescent="0.35">
      <c r="A362" s="153"/>
      <c r="B362" s="153"/>
      <c r="C362" s="153"/>
      <c r="D362" s="164"/>
      <c r="E362" s="163"/>
      <c r="F362" s="163"/>
      <c r="G362" s="163"/>
      <c r="H362" s="164"/>
      <c r="I362" s="163"/>
      <c r="J362" s="163"/>
      <c r="K362" s="163"/>
      <c r="L362" s="164"/>
      <c r="M362" s="153"/>
      <c r="N362" s="153"/>
      <c r="O362" s="153"/>
      <c r="P362" s="156"/>
      <c r="Q362" s="163"/>
      <c r="R362" s="163"/>
      <c r="S362" s="163"/>
      <c r="T362" s="149"/>
      <c r="U362" s="154"/>
      <c r="V362" s="154"/>
      <c r="W362" s="154"/>
      <c r="X362" s="19"/>
      <c r="Y362" s="154"/>
      <c r="Z362" s="154"/>
      <c r="AA362" s="154"/>
      <c r="AB362" s="19"/>
      <c r="AC362" s="19"/>
      <c r="AD362" s="19"/>
      <c r="AE362" s="19"/>
      <c r="AF362" s="19"/>
      <c r="AG362" s="154"/>
      <c r="AH362" s="154"/>
      <c r="AI362" s="155"/>
      <c r="AJ362" s="19"/>
      <c r="AK362" s="19"/>
      <c r="AL362" s="19"/>
      <c r="AM362" s="18"/>
      <c r="AN362" s="19"/>
      <c r="AO362" s="19"/>
      <c r="AP362" s="19"/>
      <c r="AQ362" s="18"/>
      <c r="AR362" s="19"/>
      <c r="AS362" s="19"/>
      <c r="AT362" s="19"/>
      <c r="AU362" s="18"/>
      <c r="AV362" s="19"/>
      <c r="AW362" s="19"/>
      <c r="AX362" s="19"/>
      <c r="AY362" s="18"/>
      <c r="AZ362" s="19"/>
      <c r="BA362" s="19"/>
      <c r="BB362" s="19"/>
      <c r="BC362" s="18"/>
      <c r="BD362" s="19"/>
      <c r="BE362" s="19"/>
      <c r="BF362" s="19"/>
      <c r="BG362" s="18"/>
    </row>
    <row r="363" spans="1:59" ht="16.2" thickBot="1" x14ac:dyDescent="0.35">
      <c r="A363" s="153"/>
      <c r="B363" s="153"/>
      <c r="C363" s="153"/>
      <c r="D363" s="164"/>
      <c r="E363" s="163"/>
      <c r="F363" s="163"/>
      <c r="G363" s="163"/>
      <c r="H363" s="164"/>
      <c r="I363" s="163"/>
      <c r="J363" s="163"/>
      <c r="K363" s="163"/>
      <c r="L363" s="164"/>
      <c r="M363" s="153"/>
      <c r="N363" s="153"/>
      <c r="O363" s="153"/>
      <c r="P363" s="156"/>
      <c r="Q363" s="163"/>
      <c r="R363" s="163"/>
      <c r="S363" s="163"/>
      <c r="T363" s="149"/>
      <c r="U363" s="154"/>
      <c r="V363" s="154"/>
      <c r="W363" s="154"/>
      <c r="X363" s="19"/>
      <c r="Y363" s="154"/>
      <c r="Z363" s="154"/>
      <c r="AA363" s="154"/>
      <c r="AB363" s="19"/>
      <c r="AC363" s="19"/>
      <c r="AD363" s="19"/>
      <c r="AE363" s="19"/>
      <c r="AF363" s="19"/>
      <c r="AG363" s="154"/>
      <c r="AH363" s="154"/>
      <c r="AI363" s="155"/>
      <c r="AJ363" s="19"/>
      <c r="AK363" s="19"/>
      <c r="AL363" s="19"/>
      <c r="AM363" s="18"/>
      <c r="AN363" s="19"/>
      <c r="AO363" s="19"/>
      <c r="AP363" s="19"/>
      <c r="AQ363" s="18"/>
      <c r="AR363" s="19"/>
      <c r="AS363" s="19"/>
      <c r="AT363" s="19"/>
      <c r="AU363" s="18"/>
      <c r="AV363" s="19"/>
      <c r="AW363" s="19"/>
      <c r="AX363" s="19"/>
      <c r="AY363" s="18"/>
      <c r="AZ363" s="19"/>
      <c r="BA363" s="19"/>
      <c r="BB363" s="19"/>
      <c r="BC363" s="18"/>
      <c r="BD363" s="19"/>
      <c r="BE363" s="19"/>
      <c r="BF363" s="19"/>
      <c r="BG363" s="18"/>
    </row>
    <row r="364" spans="1:59" ht="16.2" thickBot="1" x14ac:dyDescent="0.35">
      <c r="A364" s="153"/>
      <c r="B364" s="153"/>
      <c r="C364" s="153"/>
      <c r="D364" s="164"/>
      <c r="E364" s="163"/>
      <c r="F364" s="163"/>
      <c r="G364" s="163"/>
      <c r="H364" s="164"/>
      <c r="I364" s="163"/>
      <c r="J364" s="163"/>
      <c r="K364" s="163"/>
      <c r="L364" s="164"/>
      <c r="M364" s="153"/>
      <c r="N364" s="153"/>
      <c r="O364" s="153"/>
      <c r="P364" s="156"/>
      <c r="Q364" s="163"/>
      <c r="R364" s="163"/>
      <c r="S364" s="163"/>
      <c r="T364" s="149"/>
      <c r="U364" s="154"/>
      <c r="V364" s="154"/>
      <c r="W364" s="154"/>
      <c r="X364" s="19"/>
      <c r="Y364" s="154"/>
      <c r="Z364" s="154"/>
      <c r="AA364" s="154"/>
      <c r="AB364" s="19"/>
      <c r="AC364" s="19"/>
      <c r="AD364" s="19"/>
      <c r="AE364" s="19"/>
      <c r="AF364" s="19"/>
      <c r="AG364" s="154"/>
      <c r="AH364" s="154"/>
      <c r="AI364" s="155"/>
      <c r="AJ364" s="19"/>
      <c r="AK364" s="19"/>
      <c r="AL364" s="19"/>
      <c r="AM364" s="18"/>
      <c r="AN364" s="19"/>
      <c r="AO364" s="19"/>
      <c r="AP364" s="19"/>
      <c r="AQ364" s="18"/>
      <c r="AR364" s="19"/>
      <c r="AS364" s="19"/>
      <c r="AT364" s="19"/>
      <c r="AU364" s="18"/>
      <c r="AV364" s="19"/>
      <c r="AW364" s="19"/>
      <c r="AX364" s="19"/>
      <c r="AY364" s="18"/>
      <c r="AZ364" s="19"/>
      <c r="BA364" s="19"/>
      <c r="BB364" s="19"/>
      <c r="BC364" s="18"/>
      <c r="BD364" s="19"/>
      <c r="BE364" s="19"/>
      <c r="BF364" s="19"/>
      <c r="BG364" s="18"/>
    </row>
    <row r="365" spans="1:59" ht="16.2" thickBot="1" x14ac:dyDescent="0.35">
      <c r="A365" s="153"/>
      <c r="B365" s="153"/>
      <c r="C365" s="153"/>
      <c r="D365" s="164"/>
      <c r="E365" s="163"/>
      <c r="F365" s="163"/>
      <c r="G365" s="163"/>
      <c r="H365" s="164"/>
      <c r="I365" s="163"/>
      <c r="J365" s="163"/>
      <c r="K365" s="163"/>
      <c r="L365" s="164"/>
      <c r="M365" s="153"/>
      <c r="N365" s="153"/>
      <c r="O365" s="153"/>
      <c r="P365" s="156"/>
      <c r="Q365" s="163"/>
      <c r="R365" s="163"/>
      <c r="S365" s="163"/>
      <c r="T365" s="149"/>
      <c r="U365" s="154"/>
      <c r="V365" s="154"/>
      <c r="W365" s="154"/>
      <c r="X365" s="19"/>
      <c r="Y365" s="154"/>
      <c r="Z365" s="154"/>
      <c r="AA365" s="154"/>
      <c r="AB365" s="19"/>
      <c r="AC365" s="19"/>
      <c r="AD365" s="19"/>
      <c r="AE365" s="19"/>
      <c r="AF365" s="19"/>
      <c r="AG365" s="154"/>
      <c r="AH365" s="154"/>
      <c r="AI365" s="155"/>
      <c r="AJ365" s="19"/>
      <c r="AK365" s="19"/>
      <c r="AL365" s="19"/>
      <c r="AM365" s="18"/>
      <c r="AN365" s="19"/>
      <c r="AO365" s="19"/>
      <c r="AP365" s="19"/>
      <c r="AQ365" s="18"/>
      <c r="AR365" s="19"/>
      <c r="AS365" s="19"/>
      <c r="AT365" s="19"/>
      <c r="AU365" s="18"/>
      <c r="AV365" s="19"/>
      <c r="AW365" s="19"/>
      <c r="AX365" s="19"/>
      <c r="AY365" s="18"/>
      <c r="AZ365" s="19"/>
      <c r="BA365" s="19"/>
      <c r="BB365" s="19"/>
      <c r="BC365" s="18"/>
      <c r="BD365" s="19"/>
      <c r="BE365" s="19"/>
      <c r="BF365" s="19"/>
      <c r="BG365" s="18"/>
    </row>
    <row r="366" spans="1:59" ht="16.2" thickBot="1" x14ac:dyDescent="0.35">
      <c r="A366" s="153"/>
      <c r="B366" s="153"/>
      <c r="C366" s="153"/>
      <c r="D366" s="164"/>
      <c r="E366" s="163"/>
      <c r="F366" s="163"/>
      <c r="G366" s="163"/>
      <c r="H366" s="164"/>
      <c r="I366" s="163"/>
      <c r="J366" s="163"/>
      <c r="K366" s="163"/>
      <c r="L366" s="164"/>
      <c r="M366" s="153"/>
      <c r="N366" s="153"/>
      <c r="O366" s="153"/>
      <c r="P366" s="156"/>
      <c r="Q366" s="163"/>
      <c r="R366" s="163"/>
      <c r="S366" s="163"/>
      <c r="T366" s="149"/>
      <c r="U366" s="154"/>
      <c r="V366" s="154"/>
      <c r="W366" s="154"/>
      <c r="X366" s="19"/>
      <c r="Y366" s="154"/>
      <c r="Z366" s="154"/>
      <c r="AA366" s="154"/>
      <c r="AB366" s="19"/>
      <c r="AC366" s="19"/>
      <c r="AD366" s="19"/>
      <c r="AE366" s="19"/>
      <c r="AF366" s="19"/>
      <c r="AG366" s="154"/>
      <c r="AH366" s="154"/>
      <c r="AI366" s="155"/>
      <c r="AJ366" s="19"/>
      <c r="AK366" s="19"/>
      <c r="AL366" s="19"/>
      <c r="AM366" s="18"/>
      <c r="AN366" s="19"/>
      <c r="AO366" s="19"/>
      <c r="AP366" s="19"/>
      <c r="AQ366" s="18"/>
      <c r="AR366" s="19"/>
      <c r="AS366" s="19"/>
      <c r="AT366" s="19"/>
      <c r="AU366" s="18"/>
      <c r="AV366" s="19"/>
      <c r="AW366" s="19"/>
      <c r="AX366" s="19"/>
      <c r="AY366" s="18"/>
      <c r="AZ366" s="19"/>
      <c r="BA366" s="19"/>
      <c r="BB366" s="19"/>
      <c r="BC366" s="18"/>
      <c r="BD366" s="19"/>
      <c r="BE366" s="19"/>
      <c r="BF366" s="19"/>
      <c r="BG366" s="18"/>
    </row>
    <row r="367" spans="1:59" ht="16.2" thickBot="1" x14ac:dyDescent="0.35">
      <c r="A367" s="153"/>
      <c r="B367" s="153"/>
      <c r="C367" s="153"/>
      <c r="D367" s="164"/>
      <c r="E367" s="163"/>
      <c r="F367" s="163"/>
      <c r="G367" s="163"/>
      <c r="H367" s="164"/>
      <c r="I367" s="163"/>
      <c r="J367" s="163"/>
      <c r="K367" s="163"/>
      <c r="L367" s="164"/>
      <c r="M367" s="153"/>
      <c r="N367" s="153"/>
      <c r="O367" s="153"/>
      <c r="P367" s="156"/>
      <c r="Q367" s="163"/>
      <c r="R367" s="163"/>
      <c r="S367" s="163"/>
      <c r="T367" s="149"/>
      <c r="U367" s="154"/>
      <c r="V367" s="154"/>
      <c r="W367" s="154"/>
      <c r="X367" s="19"/>
      <c r="Y367" s="154"/>
      <c r="Z367" s="154"/>
      <c r="AA367" s="154"/>
      <c r="AB367" s="19"/>
      <c r="AC367" s="19"/>
      <c r="AD367" s="19"/>
      <c r="AE367" s="19"/>
      <c r="AF367" s="19"/>
      <c r="AG367" s="154"/>
      <c r="AH367" s="154"/>
      <c r="AI367" s="155"/>
      <c r="AJ367" s="19"/>
      <c r="AK367" s="19"/>
      <c r="AL367" s="19"/>
      <c r="AM367" s="18"/>
      <c r="AN367" s="19"/>
      <c r="AO367" s="19"/>
      <c r="AP367" s="19"/>
      <c r="AQ367" s="18"/>
      <c r="AR367" s="19"/>
      <c r="AS367" s="19"/>
      <c r="AT367" s="19"/>
      <c r="AU367" s="18"/>
      <c r="AV367" s="19"/>
      <c r="AW367" s="19"/>
      <c r="AX367" s="19"/>
      <c r="AY367" s="18"/>
      <c r="AZ367" s="19"/>
      <c r="BA367" s="19"/>
      <c r="BB367" s="19"/>
      <c r="BC367" s="18"/>
      <c r="BD367" s="19"/>
      <c r="BE367" s="19"/>
      <c r="BF367" s="19"/>
      <c r="BG367" s="18"/>
    </row>
    <row r="368" spans="1:59" ht="16.2" thickBot="1" x14ac:dyDescent="0.35">
      <c r="A368" s="153"/>
      <c r="B368" s="153"/>
      <c r="C368" s="153"/>
      <c r="D368" s="164"/>
      <c r="E368" s="163"/>
      <c r="F368" s="163"/>
      <c r="G368" s="163"/>
      <c r="H368" s="164"/>
      <c r="I368" s="163"/>
      <c r="J368" s="163"/>
      <c r="K368" s="163"/>
      <c r="L368" s="164"/>
      <c r="M368" s="153"/>
      <c r="N368" s="153"/>
      <c r="O368" s="153"/>
      <c r="P368" s="156"/>
      <c r="Q368" s="163"/>
      <c r="R368" s="163"/>
      <c r="S368" s="163"/>
      <c r="T368" s="149"/>
      <c r="U368" s="154"/>
      <c r="V368" s="154"/>
      <c r="W368" s="154"/>
      <c r="X368" s="19"/>
      <c r="Y368" s="154"/>
      <c r="Z368" s="154"/>
      <c r="AA368" s="154"/>
      <c r="AB368" s="19"/>
      <c r="AC368" s="19"/>
      <c r="AD368" s="19"/>
      <c r="AE368" s="19"/>
      <c r="AF368" s="19"/>
      <c r="AG368" s="154"/>
      <c r="AH368" s="154"/>
      <c r="AI368" s="155"/>
      <c r="AJ368" s="19"/>
      <c r="AK368" s="19"/>
      <c r="AL368" s="19"/>
      <c r="AM368" s="18"/>
      <c r="AN368" s="19"/>
      <c r="AO368" s="19"/>
      <c r="AP368" s="19"/>
      <c r="AQ368" s="18"/>
      <c r="AR368" s="19"/>
      <c r="AS368" s="19"/>
      <c r="AT368" s="19"/>
      <c r="AU368" s="18"/>
      <c r="AV368" s="19"/>
      <c r="AW368" s="19"/>
      <c r="AX368" s="19"/>
      <c r="AY368" s="18"/>
      <c r="AZ368" s="19"/>
      <c r="BA368" s="19"/>
      <c r="BB368" s="19"/>
      <c r="BC368" s="18"/>
      <c r="BD368" s="19"/>
      <c r="BE368" s="19"/>
      <c r="BF368" s="19"/>
      <c r="BG368" s="18"/>
    </row>
    <row r="369" spans="1:59" ht="16.2" thickBot="1" x14ac:dyDescent="0.35">
      <c r="A369" s="153"/>
      <c r="B369" s="153"/>
      <c r="C369" s="153"/>
      <c r="D369" s="164"/>
      <c r="E369" s="163"/>
      <c r="F369" s="163"/>
      <c r="G369" s="163"/>
      <c r="H369" s="164"/>
      <c r="I369" s="163"/>
      <c r="J369" s="163"/>
      <c r="K369" s="163"/>
      <c r="L369" s="164"/>
      <c r="M369" s="153"/>
      <c r="N369" s="153"/>
      <c r="O369" s="153"/>
      <c r="P369" s="156"/>
      <c r="Q369" s="163"/>
      <c r="R369" s="163"/>
      <c r="S369" s="163"/>
      <c r="T369" s="149"/>
      <c r="U369" s="154"/>
      <c r="V369" s="154"/>
      <c r="W369" s="154"/>
      <c r="X369" s="19"/>
      <c r="Y369" s="154"/>
      <c r="Z369" s="154"/>
      <c r="AA369" s="154"/>
      <c r="AB369" s="19"/>
      <c r="AC369" s="19"/>
      <c r="AD369" s="19"/>
      <c r="AE369" s="19"/>
      <c r="AF369" s="19"/>
      <c r="AG369" s="154"/>
      <c r="AH369" s="154"/>
      <c r="AI369" s="155"/>
      <c r="AJ369" s="19"/>
      <c r="AK369" s="19"/>
      <c r="AL369" s="19"/>
      <c r="AM369" s="18"/>
      <c r="AN369" s="19"/>
      <c r="AO369" s="19"/>
      <c r="AP369" s="19"/>
      <c r="AQ369" s="18"/>
      <c r="AR369" s="19"/>
      <c r="AS369" s="19"/>
      <c r="AT369" s="19"/>
      <c r="AU369" s="18"/>
      <c r="AV369" s="19"/>
      <c r="AW369" s="19"/>
      <c r="AX369" s="19"/>
      <c r="AY369" s="18"/>
      <c r="AZ369" s="19"/>
      <c r="BA369" s="19"/>
      <c r="BB369" s="19"/>
      <c r="BC369" s="18"/>
      <c r="BD369" s="19"/>
      <c r="BE369" s="19"/>
      <c r="BF369" s="19"/>
      <c r="BG369" s="18"/>
    </row>
    <row r="370" spans="1:59" ht="16.2" thickBot="1" x14ac:dyDescent="0.35">
      <c r="A370" s="153"/>
      <c r="B370" s="153"/>
      <c r="C370" s="153"/>
      <c r="D370" s="164"/>
      <c r="E370" s="163"/>
      <c r="F370" s="163"/>
      <c r="G370" s="163"/>
      <c r="H370" s="164"/>
      <c r="I370" s="163"/>
      <c r="J370" s="163"/>
      <c r="K370" s="163"/>
      <c r="L370" s="164"/>
      <c r="M370" s="153"/>
      <c r="N370" s="153"/>
      <c r="O370" s="153"/>
      <c r="P370" s="156"/>
      <c r="Q370" s="163"/>
      <c r="R370" s="163"/>
      <c r="S370" s="163"/>
      <c r="T370" s="149"/>
      <c r="U370" s="154"/>
      <c r="V370" s="154"/>
      <c r="W370" s="154"/>
      <c r="X370" s="19"/>
      <c r="Y370" s="154"/>
      <c r="Z370" s="154"/>
      <c r="AA370" s="154"/>
      <c r="AB370" s="19"/>
      <c r="AC370" s="19"/>
      <c r="AD370" s="19"/>
      <c r="AE370" s="19"/>
      <c r="AF370" s="19"/>
      <c r="AG370" s="154"/>
      <c r="AH370" s="154"/>
      <c r="AI370" s="155"/>
      <c r="AJ370" s="19"/>
      <c r="AK370" s="19"/>
      <c r="AL370" s="19"/>
      <c r="AM370" s="18"/>
      <c r="AN370" s="19"/>
      <c r="AO370" s="19"/>
      <c r="AP370" s="19"/>
      <c r="AQ370" s="18"/>
      <c r="AR370" s="19"/>
      <c r="AS370" s="19"/>
      <c r="AT370" s="19"/>
      <c r="AU370" s="18"/>
      <c r="AV370" s="19"/>
      <c r="AW370" s="19"/>
      <c r="AX370" s="19"/>
      <c r="AY370" s="18"/>
      <c r="AZ370" s="19"/>
      <c r="BA370" s="19"/>
      <c r="BB370" s="19"/>
      <c r="BC370" s="18"/>
      <c r="BD370" s="19"/>
      <c r="BE370" s="19"/>
      <c r="BF370" s="19"/>
      <c r="BG370" s="18"/>
    </row>
    <row r="371" spans="1:59" ht="16.2" thickBot="1" x14ac:dyDescent="0.35">
      <c r="A371" s="153"/>
      <c r="B371" s="153"/>
      <c r="C371" s="153"/>
      <c r="D371" s="164"/>
      <c r="E371" s="163"/>
      <c r="F371" s="163"/>
      <c r="G371" s="163"/>
      <c r="H371" s="164"/>
      <c r="I371" s="163"/>
      <c r="J371" s="163"/>
      <c r="K371" s="163"/>
      <c r="L371" s="164"/>
      <c r="M371" s="153"/>
      <c r="N371" s="153"/>
      <c r="O371" s="153"/>
      <c r="P371" s="156"/>
      <c r="Q371" s="163"/>
      <c r="R371" s="163"/>
      <c r="S371" s="163"/>
      <c r="T371" s="149"/>
      <c r="U371" s="154"/>
      <c r="V371" s="154"/>
      <c r="W371" s="154"/>
      <c r="X371" s="19"/>
      <c r="Y371" s="154"/>
      <c r="Z371" s="154"/>
      <c r="AA371" s="154"/>
      <c r="AB371" s="19"/>
      <c r="AC371" s="19"/>
      <c r="AD371" s="19"/>
      <c r="AE371" s="19"/>
      <c r="AF371" s="19"/>
      <c r="AG371" s="154"/>
      <c r="AH371" s="154"/>
      <c r="AI371" s="155"/>
      <c r="AJ371" s="19"/>
      <c r="AK371" s="19"/>
      <c r="AL371" s="19"/>
      <c r="AM371" s="18"/>
      <c r="AN371" s="19"/>
      <c r="AO371" s="19"/>
      <c r="AP371" s="19"/>
      <c r="AQ371" s="18"/>
      <c r="AR371" s="19"/>
      <c r="AS371" s="19"/>
      <c r="AT371" s="19"/>
      <c r="AU371" s="18"/>
      <c r="AV371" s="19"/>
      <c r="AW371" s="19"/>
      <c r="AX371" s="19"/>
      <c r="AY371" s="18"/>
      <c r="AZ371" s="19"/>
      <c r="BA371" s="19"/>
      <c r="BB371" s="19"/>
      <c r="BC371" s="18"/>
      <c r="BD371" s="19"/>
      <c r="BE371" s="19"/>
      <c r="BF371" s="19"/>
      <c r="BG371" s="18"/>
    </row>
    <row r="372" spans="1:59" ht="16.2" thickBot="1" x14ac:dyDescent="0.35">
      <c r="A372" s="153"/>
      <c r="B372" s="153"/>
      <c r="C372" s="153"/>
      <c r="D372" s="164"/>
      <c r="E372" s="163"/>
      <c r="F372" s="163"/>
      <c r="G372" s="163"/>
      <c r="H372" s="164"/>
      <c r="I372" s="163"/>
      <c r="J372" s="163"/>
      <c r="K372" s="163"/>
      <c r="L372" s="164"/>
      <c r="M372" s="153"/>
      <c r="N372" s="153"/>
      <c r="O372" s="153"/>
      <c r="P372" s="156"/>
      <c r="Q372" s="163"/>
      <c r="R372" s="163"/>
      <c r="S372" s="163"/>
      <c r="T372" s="149"/>
      <c r="U372" s="154"/>
      <c r="V372" s="154"/>
      <c r="W372" s="154"/>
      <c r="X372" s="19"/>
      <c r="Y372" s="154"/>
      <c r="Z372" s="154"/>
      <c r="AA372" s="154"/>
      <c r="AB372" s="19"/>
      <c r="AC372" s="19"/>
      <c r="AD372" s="19"/>
      <c r="AE372" s="19"/>
      <c r="AF372" s="19"/>
      <c r="AG372" s="154"/>
      <c r="AH372" s="154"/>
      <c r="AI372" s="155"/>
      <c r="AJ372" s="19"/>
      <c r="AK372" s="19"/>
      <c r="AL372" s="19"/>
      <c r="AM372" s="18"/>
      <c r="AN372" s="19"/>
      <c r="AO372" s="19"/>
      <c r="AP372" s="19"/>
      <c r="AQ372" s="18"/>
      <c r="AR372" s="19"/>
      <c r="AS372" s="19"/>
      <c r="AT372" s="19"/>
      <c r="AU372" s="18"/>
      <c r="AV372" s="19"/>
      <c r="AW372" s="19"/>
      <c r="AX372" s="19"/>
      <c r="AY372" s="18"/>
      <c r="AZ372" s="19"/>
      <c r="BA372" s="19"/>
      <c r="BB372" s="19"/>
      <c r="BC372" s="18"/>
      <c r="BD372" s="19"/>
      <c r="BE372" s="19"/>
      <c r="BF372" s="19"/>
      <c r="BG372" s="18"/>
    </row>
    <row r="373" spans="1:59" ht="16.2" thickBot="1" x14ac:dyDescent="0.35">
      <c r="A373" s="153"/>
      <c r="B373" s="153"/>
      <c r="C373" s="153"/>
      <c r="D373" s="164"/>
      <c r="E373" s="163"/>
      <c r="F373" s="163"/>
      <c r="G373" s="163"/>
      <c r="H373" s="164"/>
      <c r="I373" s="163"/>
      <c r="J373" s="163"/>
      <c r="K373" s="163"/>
      <c r="L373" s="164"/>
      <c r="M373" s="153"/>
      <c r="N373" s="153"/>
      <c r="O373" s="153"/>
      <c r="P373" s="156"/>
      <c r="Q373" s="163"/>
      <c r="R373" s="163"/>
      <c r="S373" s="163"/>
      <c r="T373" s="149"/>
      <c r="U373" s="154"/>
      <c r="V373" s="154"/>
      <c r="W373" s="154"/>
      <c r="X373" s="19"/>
      <c r="Y373" s="154"/>
      <c r="Z373" s="154"/>
      <c r="AA373" s="154"/>
      <c r="AB373" s="19"/>
      <c r="AC373" s="19"/>
      <c r="AD373" s="19"/>
      <c r="AE373" s="19"/>
      <c r="AF373" s="19"/>
      <c r="AG373" s="154"/>
      <c r="AH373" s="154"/>
      <c r="AI373" s="155"/>
      <c r="AJ373" s="19"/>
      <c r="AK373" s="19"/>
      <c r="AL373" s="19"/>
      <c r="AM373" s="18"/>
      <c r="AN373" s="19"/>
      <c r="AO373" s="19"/>
      <c r="AP373" s="19"/>
      <c r="AQ373" s="18"/>
      <c r="AR373" s="19"/>
      <c r="AS373" s="19"/>
      <c r="AT373" s="19"/>
      <c r="AU373" s="18"/>
      <c r="AV373" s="19"/>
      <c r="AW373" s="19"/>
      <c r="AX373" s="19"/>
      <c r="AY373" s="18"/>
      <c r="AZ373" s="19"/>
      <c r="BA373" s="19"/>
      <c r="BB373" s="19"/>
      <c r="BC373" s="18"/>
      <c r="BD373" s="19"/>
      <c r="BE373" s="19"/>
      <c r="BF373" s="19"/>
      <c r="BG373" s="18"/>
    </row>
    <row r="374" spans="1:59" ht="16.2" thickBot="1" x14ac:dyDescent="0.35">
      <c r="A374" s="153"/>
      <c r="B374" s="153"/>
      <c r="C374" s="153"/>
      <c r="D374" s="164"/>
      <c r="E374" s="163"/>
      <c r="F374" s="163"/>
      <c r="G374" s="163"/>
      <c r="H374" s="164"/>
      <c r="I374" s="163"/>
      <c r="J374" s="163"/>
      <c r="K374" s="163"/>
      <c r="L374" s="164"/>
      <c r="M374" s="153"/>
      <c r="N374" s="153"/>
      <c r="O374" s="153"/>
      <c r="P374" s="156"/>
      <c r="Q374" s="163"/>
      <c r="R374" s="163"/>
      <c r="S374" s="163"/>
      <c r="T374" s="149"/>
      <c r="U374" s="154"/>
      <c r="V374" s="154"/>
      <c r="W374" s="154"/>
      <c r="X374" s="19"/>
      <c r="Y374" s="154"/>
      <c r="Z374" s="154"/>
      <c r="AA374" s="154"/>
      <c r="AB374" s="19"/>
      <c r="AC374" s="19"/>
      <c r="AD374" s="19"/>
      <c r="AE374" s="19"/>
      <c r="AF374" s="19"/>
      <c r="AG374" s="154"/>
      <c r="AH374" s="154"/>
      <c r="AI374" s="155"/>
      <c r="AJ374" s="19"/>
      <c r="AK374" s="19"/>
      <c r="AL374" s="19"/>
      <c r="AM374" s="18"/>
      <c r="AN374" s="19"/>
      <c r="AO374" s="19"/>
      <c r="AP374" s="19"/>
      <c r="AQ374" s="18"/>
      <c r="AR374" s="19"/>
      <c r="AS374" s="19"/>
      <c r="AT374" s="19"/>
      <c r="AU374" s="18"/>
      <c r="AV374" s="19"/>
      <c r="AW374" s="19"/>
      <c r="AX374" s="19"/>
      <c r="AY374" s="18"/>
      <c r="AZ374" s="19"/>
      <c r="BA374" s="19"/>
      <c r="BB374" s="19"/>
      <c r="BC374" s="18"/>
      <c r="BD374" s="19"/>
      <c r="BE374" s="19"/>
      <c r="BF374" s="19"/>
      <c r="BG374" s="18"/>
    </row>
    <row r="375" spans="1:59" ht="16.2" thickBot="1" x14ac:dyDescent="0.35">
      <c r="A375" s="153"/>
      <c r="B375" s="153"/>
      <c r="C375" s="153"/>
      <c r="D375" s="164"/>
      <c r="E375" s="163"/>
      <c r="F375" s="163"/>
      <c r="G375" s="163"/>
      <c r="H375" s="164"/>
      <c r="I375" s="163"/>
      <c r="J375" s="163"/>
      <c r="K375" s="163"/>
      <c r="L375" s="164"/>
      <c r="M375" s="153"/>
      <c r="N375" s="153"/>
      <c r="O375" s="153"/>
      <c r="P375" s="156"/>
      <c r="Q375" s="163"/>
      <c r="R375" s="163"/>
      <c r="S375" s="163"/>
      <c r="T375" s="149"/>
      <c r="U375" s="154"/>
      <c r="V375" s="154"/>
      <c r="W375" s="154"/>
      <c r="X375" s="19"/>
      <c r="Y375" s="154"/>
      <c r="Z375" s="154"/>
      <c r="AA375" s="154"/>
      <c r="AB375" s="19"/>
      <c r="AC375" s="19"/>
      <c r="AD375" s="19"/>
      <c r="AE375" s="19"/>
      <c r="AF375" s="19"/>
      <c r="AG375" s="154"/>
      <c r="AH375" s="154"/>
      <c r="AI375" s="155"/>
      <c r="AJ375" s="19"/>
      <c r="AK375" s="19"/>
      <c r="AL375" s="19"/>
      <c r="AM375" s="18"/>
      <c r="AN375" s="19"/>
      <c r="AO375" s="19"/>
      <c r="AP375" s="19"/>
      <c r="AQ375" s="18"/>
      <c r="AR375" s="19"/>
      <c r="AS375" s="19"/>
      <c r="AT375" s="19"/>
      <c r="AU375" s="18"/>
      <c r="AV375" s="19"/>
      <c r="AW375" s="19"/>
      <c r="AX375" s="19"/>
      <c r="AY375" s="18"/>
      <c r="AZ375" s="19"/>
      <c r="BA375" s="19"/>
      <c r="BB375" s="19"/>
      <c r="BC375" s="18"/>
      <c r="BD375" s="19"/>
      <c r="BE375" s="19"/>
      <c r="BF375" s="19"/>
      <c r="BG375" s="18"/>
    </row>
    <row r="376" spans="1:59" ht="16.2" thickBot="1" x14ac:dyDescent="0.35">
      <c r="A376" s="153"/>
      <c r="B376" s="153"/>
      <c r="C376" s="153"/>
      <c r="D376" s="164"/>
      <c r="E376" s="163"/>
      <c r="F376" s="163"/>
      <c r="G376" s="163"/>
      <c r="H376" s="164"/>
      <c r="I376" s="163"/>
      <c r="J376" s="163"/>
      <c r="K376" s="163"/>
      <c r="L376" s="164"/>
      <c r="M376" s="153"/>
      <c r="N376" s="153"/>
      <c r="O376" s="153"/>
      <c r="P376" s="156"/>
      <c r="Q376" s="163"/>
      <c r="R376" s="163"/>
      <c r="S376" s="163"/>
      <c r="T376" s="149"/>
      <c r="U376" s="154"/>
      <c r="V376" s="154"/>
      <c r="W376" s="154"/>
      <c r="X376" s="19"/>
      <c r="Y376" s="154"/>
      <c r="Z376" s="154"/>
      <c r="AA376" s="154"/>
      <c r="AB376" s="19"/>
      <c r="AC376" s="19"/>
      <c r="AD376" s="19"/>
      <c r="AE376" s="19"/>
      <c r="AF376" s="19"/>
      <c r="AG376" s="154"/>
      <c r="AH376" s="154"/>
      <c r="AI376" s="155"/>
      <c r="AJ376" s="19"/>
      <c r="AK376" s="19"/>
      <c r="AL376" s="19"/>
      <c r="AM376" s="18"/>
      <c r="AN376" s="19"/>
      <c r="AO376" s="19"/>
      <c r="AP376" s="19"/>
      <c r="AQ376" s="18"/>
      <c r="AR376" s="19"/>
      <c r="AS376" s="19"/>
      <c r="AT376" s="19"/>
      <c r="AU376" s="18"/>
      <c r="AV376" s="19"/>
      <c r="AW376" s="19"/>
      <c r="AX376" s="19"/>
      <c r="AY376" s="18"/>
      <c r="AZ376" s="19"/>
      <c r="BA376" s="19"/>
      <c r="BB376" s="19"/>
      <c r="BC376" s="18"/>
      <c r="BD376" s="19"/>
      <c r="BE376" s="19"/>
      <c r="BF376" s="19"/>
      <c r="BG376" s="18"/>
    </row>
    <row r="377" spans="1:59" ht="16.2" thickBot="1" x14ac:dyDescent="0.35">
      <c r="A377" s="153"/>
      <c r="B377" s="153"/>
      <c r="C377" s="153"/>
      <c r="D377" s="164"/>
      <c r="E377" s="163"/>
      <c r="F377" s="163"/>
      <c r="G377" s="163"/>
      <c r="H377" s="164"/>
      <c r="I377" s="163"/>
      <c r="J377" s="163"/>
      <c r="K377" s="163"/>
      <c r="L377" s="164"/>
      <c r="M377" s="153"/>
      <c r="N377" s="153"/>
      <c r="O377" s="153"/>
      <c r="P377" s="156"/>
      <c r="Q377" s="163"/>
      <c r="R377" s="163"/>
      <c r="S377" s="163"/>
      <c r="T377" s="149"/>
      <c r="U377" s="154"/>
      <c r="V377" s="154"/>
      <c r="W377" s="154"/>
      <c r="X377" s="19"/>
      <c r="Y377" s="154"/>
      <c r="Z377" s="154"/>
      <c r="AA377" s="154"/>
      <c r="AB377" s="19"/>
      <c r="AC377" s="19"/>
      <c r="AD377" s="19"/>
      <c r="AE377" s="19"/>
      <c r="AF377" s="19"/>
      <c r="AG377" s="154"/>
      <c r="AH377" s="154"/>
      <c r="AI377" s="155"/>
      <c r="AJ377" s="19"/>
      <c r="AK377" s="19"/>
      <c r="AL377" s="19"/>
      <c r="AM377" s="18"/>
      <c r="AN377" s="19"/>
      <c r="AO377" s="19"/>
      <c r="AP377" s="19"/>
      <c r="AQ377" s="18"/>
      <c r="AR377" s="19"/>
      <c r="AS377" s="19"/>
      <c r="AT377" s="19"/>
      <c r="AU377" s="18"/>
      <c r="AV377" s="19"/>
      <c r="AW377" s="19"/>
      <c r="AX377" s="19"/>
      <c r="AY377" s="18"/>
      <c r="AZ377" s="19"/>
      <c r="BA377" s="19"/>
      <c r="BB377" s="19"/>
      <c r="BC377" s="18"/>
      <c r="BD377" s="19"/>
      <c r="BE377" s="19"/>
      <c r="BF377" s="19"/>
      <c r="BG377" s="18"/>
    </row>
    <row r="378" spans="1:59" ht="16.2" thickBot="1" x14ac:dyDescent="0.35">
      <c r="A378" s="153"/>
      <c r="B378" s="153"/>
      <c r="C378" s="153"/>
      <c r="D378" s="164"/>
      <c r="E378" s="163"/>
      <c r="F378" s="163"/>
      <c r="G378" s="163"/>
      <c r="H378" s="164"/>
      <c r="I378" s="163"/>
      <c r="J378" s="163"/>
      <c r="K378" s="163"/>
      <c r="L378" s="164"/>
      <c r="M378" s="153"/>
      <c r="N378" s="153"/>
      <c r="O378" s="153"/>
      <c r="P378" s="156"/>
      <c r="Q378" s="163"/>
      <c r="R378" s="163"/>
      <c r="S378" s="163"/>
      <c r="T378" s="149"/>
      <c r="U378" s="154"/>
      <c r="V378" s="154"/>
      <c r="W378" s="154"/>
      <c r="X378" s="19"/>
      <c r="Y378" s="154"/>
      <c r="Z378" s="154"/>
      <c r="AA378" s="154"/>
      <c r="AB378" s="19"/>
      <c r="AC378" s="19"/>
      <c r="AD378" s="19"/>
      <c r="AE378" s="19"/>
      <c r="AF378" s="19"/>
      <c r="AG378" s="154"/>
      <c r="AH378" s="154"/>
      <c r="AI378" s="155"/>
      <c r="AJ378" s="19"/>
      <c r="AK378" s="19"/>
      <c r="AL378" s="19"/>
      <c r="AM378" s="18"/>
      <c r="AN378" s="19"/>
      <c r="AO378" s="19"/>
      <c r="AP378" s="19"/>
      <c r="AQ378" s="18"/>
      <c r="AR378" s="19"/>
      <c r="AS378" s="19"/>
      <c r="AT378" s="19"/>
      <c r="AU378" s="18"/>
      <c r="AV378" s="19"/>
      <c r="AW378" s="19"/>
      <c r="AX378" s="19"/>
      <c r="AY378" s="18"/>
      <c r="AZ378" s="19"/>
      <c r="BA378" s="19"/>
      <c r="BB378" s="19"/>
      <c r="BC378" s="18"/>
      <c r="BD378" s="19"/>
      <c r="BE378" s="19"/>
      <c r="BF378" s="19"/>
      <c r="BG378" s="18"/>
    </row>
    <row r="379" spans="1:59" ht="16.2" thickBot="1" x14ac:dyDescent="0.35">
      <c r="A379" s="153"/>
      <c r="B379" s="153"/>
      <c r="C379" s="153"/>
      <c r="D379" s="164"/>
      <c r="E379" s="163"/>
      <c r="F379" s="163"/>
      <c r="G379" s="163"/>
      <c r="H379" s="164"/>
      <c r="I379" s="163"/>
      <c r="J379" s="163"/>
      <c r="K379" s="163"/>
      <c r="L379" s="164"/>
      <c r="M379" s="153"/>
      <c r="N379" s="153"/>
      <c r="O379" s="153"/>
      <c r="P379" s="156"/>
      <c r="Q379" s="163"/>
      <c r="R379" s="163"/>
      <c r="S379" s="163"/>
      <c r="T379" s="149"/>
      <c r="U379" s="154"/>
      <c r="V379" s="154"/>
      <c r="W379" s="154"/>
      <c r="X379" s="19"/>
      <c r="Y379" s="154"/>
      <c r="Z379" s="154"/>
      <c r="AA379" s="154"/>
      <c r="AB379" s="19"/>
      <c r="AC379" s="19"/>
      <c r="AD379" s="19"/>
      <c r="AE379" s="19"/>
      <c r="AF379" s="19"/>
      <c r="AG379" s="154"/>
      <c r="AH379" s="154"/>
      <c r="AI379" s="155"/>
      <c r="AJ379" s="19"/>
      <c r="AK379" s="19"/>
      <c r="AL379" s="19"/>
      <c r="AM379" s="18"/>
      <c r="AN379" s="19"/>
      <c r="AO379" s="19"/>
      <c r="AP379" s="19"/>
      <c r="AQ379" s="18"/>
      <c r="AR379" s="19"/>
      <c r="AS379" s="19"/>
      <c r="AT379" s="19"/>
      <c r="AU379" s="18"/>
      <c r="AV379" s="19"/>
      <c r="AW379" s="19"/>
      <c r="AX379" s="19"/>
      <c r="AY379" s="18"/>
      <c r="AZ379" s="19"/>
      <c r="BA379" s="19"/>
      <c r="BB379" s="19"/>
      <c r="BC379" s="18"/>
      <c r="BD379" s="19"/>
      <c r="BE379" s="19"/>
      <c r="BF379" s="19"/>
      <c r="BG379" s="18"/>
    </row>
    <row r="380" spans="1:59" ht="16.2" thickBot="1" x14ac:dyDescent="0.35">
      <c r="A380" s="153"/>
      <c r="B380" s="153"/>
      <c r="C380" s="153"/>
      <c r="D380" s="164"/>
      <c r="E380" s="163"/>
      <c r="F380" s="163"/>
      <c r="G380" s="163"/>
      <c r="H380" s="164"/>
      <c r="I380" s="163"/>
      <c r="J380" s="163"/>
      <c r="K380" s="163"/>
      <c r="L380" s="164"/>
      <c r="M380" s="153"/>
      <c r="N380" s="153"/>
      <c r="O380" s="153"/>
      <c r="P380" s="156"/>
      <c r="Q380" s="163"/>
      <c r="R380" s="163"/>
      <c r="S380" s="163"/>
      <c r="T380" s="149"/>
      <c r="U380" s="154"/>
      <c r="V380" s="154"/>
      <c r="W380" s="154"/>
      <c r="X380" s="19"/>
      <c r="Y380" s="154"/>
      <c r="Z380" s="154"/>
      <c r="AA380" s="154"/>
      <c r="AB380" s="19"/>
      <c r="AC380" s="19"/>
      <c r="AD380" s="19"/>
      <c r="AE380" s="19"/>
      <c r="AF380" s="19"/>
      <c r="AG380" s="154"/>
      <c r="AH380" s="154"/>
      <c r="AI380" s="155"/>
      <c r="AJ380" s="19"/>
      <c r="AK380" s="19"/>
      <c r="AL380" s="19"/>
      <c r="AM380" s="18"/>
      <c r="AN380" s="19"/>
      <c r="AO380" s="19"/>
      <c r="AP380" s="19"/>
      <c r="AQ380" s="18"/>
      <c r="AR380" s="19"/>
      <c r="AS380" s="19"/>
      <c r="AT380" s="19"/>
      <c r="AU380" s="18"/>
      <c r="AV380" s="19"/>
      <c r="AW380" s="19"/>
      <c r="AX380" s="19"/>
      <c r="AY380" s="18"/>
      <c r="AZ380" s="19"/>
      <c r="BA380" s="19"/>
      <c r="BB380" s="19"/>
      <c r="BC380" s="18"/>
      <c r="BD380" s="19"/>
      <c r="BE380" s="19"/>
      <c r="BF380" s="19"/>
      <c r="BG380" s="18"/>
    </row>
    <row r="381" spans="1:59" ht="16.2" thickBot="1" x14ac:dyDescent="0.35">
      <c r="A381" s="153"/>
      <c r="B381" s="153"/>
      <c r="C381" s="153"/>
      <c r="D381" s="164"/>
      <c r="E381" s="163"/>
      <c r="F381" s="163"/>
      <c r="G381" s="163"/>
      <c r="H381" s="164"/>
      <c r="I381" s="163"/>
      <c r="J381" s="163"/>
      <c r="K381" s="163"/>
      <c r="L381" s="164"/>
      <c r="M381" s="153"/>
      <c r="N381" s="153"/>
      <c r="O381" s="153"/>
      <c r="P381" s="156"/>
      <c r="Q381" s="163"/>
      <c r="R381" s="163"/>
      <c r="S381" s="163"/>
      <c r="T381" s="149"/>
      <c r="U381" s="154"/>
      <c r="V381" s="154"/>
      <c r="W381" s="154"/>
      <c r="X381" s="19"/>
      <c r="Y381" s="154"/>
      <c r="Z381" s="154"/>
      <c r="AA381" s="154"/>
      <c r="AB381" s="19"/>
      <c r="AC381" s="19"/>
      <c r="AD381" s="19"/>
      <c r="AE381" s="19"/>
      <c r="AF381" s="19"/>
      <c r="AG381" s="154"/>
      <c r="AH381" s="154"/>
      <c r="AI381" s="155"/>
      <c r="AJ381" s="19"/>
      <c r="AK381" s="19"/>
      <c r="AL381" s="19"/>
      <c r="AM381" s="18"/>
      <c r="AN381" s="19"/>
      <c r="AO381" s="19"/>
      <c r="AP381" s="19"/>
      <c r="AQ381" s="18"/>
      <c r="AR381" s="19"/>
      <c r="AS381" s="19"/>
      <c r="AT381" s="19"/>
      <c r="AU381" s="18"/>
      <c r="AV381" s="19"/>
      <c r="AW381" s="19"/>
      <c r="AX381" s="19"/>
      <c r="AY381" s="18"/>
      <c r="AZ381" s="19"/>
      <c r="BA381" s="19"/>
      <c r="BB381" s="19"/>
      <c r="BC381" s="18"/>
      <c r="BD381" s="19"/>
      <c r="BE381" s="19"/>
      <c r="BF381" s="19"/>
      <c r="BG381" s="18"/>
    </row>
    <row r="382" spans="1:59" ht="16.2" thickBot="1" x14ac:dyDescent="0.35">
      <c r="A382" s="153"/>
      <c r="B382" s="153"/>
      <c r="C382" s="153"/>
      <c r="D382" s="164"/>
      <c r="E382" s="163"/>
      <c r="F382" s="163"/>
      <c r="G382" s="163"/>
      <c r="H382" s="164"/>
      <c r="I382" s="163"/>
      <c r="J382" s="163"/>
      <c r="K382" s="163"/>
      <c r="L382" s="164"/>
      <c r="M382" s="153"/>
      <c r="N382" s="153"/>
      <c r="O382" s="153"/>
      <c r="P382" s="156"/>
      <c r="Q382" s="163"/>
      <c r="R382" s="163"/>
      <c r="S382" s="163"/>
      <c r="T382" s="149"/>
      <c r="U382" s="154"/>
      <c r="V382" s="154"/>
      <c r="W382" s="154"/>
      <c r="X382" s="19"/>
      <c r="Y382" s="154"/>
      <c r="Z382" s="154"/>
      <c r="AA382" s="154"/>
      <c r="AB382" s="19"/>
      <c r="AC382" s="19"/>
      <c r="AD382" s="19"/>
      <c r="AE382" s="19"/>
      <c r="AF382" s="19"/>
      <c r="AG382" s="154"/>
      <c r="AH382" s="154"/>
      <c r="AI382" s="155"/>
      <c r="AJ382" s="19"/>
      <c r="AK382" s="19"/>
      <c r="AL382" s="19"/>
      <c r="AM382" s="18"/>
      <c r="AN382" s="19"/>
      <c r="AO382" s="19"/>
      <c r="AP382" s="19"/>
      <c r="AQ382" s="18"/>
      <c r="AR382" s="19"/>
      <c r="AS382" s="19"/>
      <c r="AT382" s="19"/>
      <c r="AU382" s="18"/>
      <c r="AV382" s="19"/>
      <c r="AW382" s="19"/>
      <c r="AX382" s="19"/>
      <c r="AY382" s="18"/>
      <c r="AZ382" s="19"/>
      <c r="BA382" s="19"/>
      <c r="BB382" s="19"/>
      <c r="BC382" s="18"/>
      <c r="BD382" s="19"/>
      <c r="BE382" s="19"/>
      <c r="BF382" s="19"/>
      <c r="BG382" s="18"/>
    </row>
    <row r="383" spans="1:59" ht="16.2" thickBot="1" x14ac:dyDescent="0.35">
      <c r="A383" s="153"/>
      <c r="B383" s="153"/>
      <c r="C383" s="153"/>
      <c r="D383" s="164"/>
      <c r="E383" s="163"/>
      <c r="F383" s="163"/>
      <c r="G383" s="163"/>
      <c r="H383" s="164"/>
      <c r="I383" s="163"/>
      <c r="J383" s="163"/>
      <c r="K383" s="163"/>
      <c r="L383" s="164"/>
      <c r="M383" s="153"/>
      <c r="N383" s="153"/>
      <c r="O383" s="153"/>
      <c r="P383" s="156"/>
      <c r="Q383" s="163"/>
      <c r="R383" s="163"/>
      <c r="S383" s="163"/>
      <c r="T383" s="149"/>
      <c r="U383" s="154"/>
      <c r="V383" s="154"/>
      <c r="W383" s="154"/>
      <c r="X383" s="19"/>
      <c r="Y383" s="154"/>
      <c r="Z383" s="154"/>
      <c r="AA383" s="154"/>
      <c r="AB383" s="19"/>
      <c r="AC383" s="19"/>
      <c r="AD383" s="19"/>
      <c r="AE383" s="19"/>
      <c r="AF383" s="19"/>
      <c r="AG383" s="154"/>
      <c r="AH383" s="154"/>
      <c r="AI383" s="155"/>
      <c r="AJ383" s="19"/>
      <c r="AK383" s="19"/>
      <c r="AL383" s="19"/>
      <c r="AM383" s="18"/>
      <c r="AN383" s="19"/>
      <c r="AO383" s="19"/>
      <c r="AP383" s="19"/>
      <c r="AQ383" s="18"/>
      <c r="AR383" s="19"/>
      <c r="AS383" s="19"/>
      <c r="AT383" s="19"/>
      <c r="AU383" s="18"/>
      <c r="AV383" s="19"/>
      <c r="AW383" s="19"/>
      <c r="AX383" s="19"/>
      <c r="AY383" s="18"/>
      <c r="AZ383" s="19"/>
      <c r="BA383" s="19"/>
      <c r="BB383" s="19"/>
      <c r="BC383" s="18"/>
      <c r="BD383" s="19"/>
      <c r="BE383" s="19"/>
      <c r="BF383" s="19"/>
      <c r="BG383" s="18"/>
    </row>
    <row r="384" spans="1:59" ht="16.2" thickBot="1" x14ac:dyDescent="0.35">
      <c r="A384" s="153"/>
      <c r="B384" s="153"/>
      <c r="C384" s="153"/>
      <c r="D384" s="164"/>
      <c r="E384" s="163"/>
      <c r="F384" s="163"/>
      <c r="G384" s="163"/>
      <c r="H384" s="164"/>
      <c r="I384" s="163"/>
      <c r="J384" s="163"/>
      <c r="K384" s="163"/>
      <c r="L384" s="164"/>
      <c r="M384" s="153"/>
      <c r="N384" s="153"/>
      <c r="O384" s="153"/>
      <c r="P384" s="156"/>
      <c r="Q384" s="163"/>
      <c r="R384" s="163"/>
      <c r="S384" s="163"/>
      <c r="T384" s="149"/>
      <c r="U384" s="154"/>
      <c r="V384" s="154"/>
      <c r="W384" s="154"/>
      <c r="X384" s="19"/>
      <c r="Y384" s="154"/>
      <c r="Z384" s="154"/>
      <c r="AA384" s="154"/>
      <c r="AB384" s="19"/>
      <c r="AC384" s="19"/>
      <c r="AD384" s="19"/>
      <c r="AE384" s="19"/>
      <c r="AF384" s="19"/>
      <c r="AG384" s="154"/>
      <c r="AH384" s="154"/>
      <c r="AI384" s="155"/>
      <c r="AJ384" s="19"/>
      <c r="AK384" s="19"/>
      <c r="AL384" s="19"/>
      <c r="AM384" s="18"/>
      <c r="AN384" s="19"/>
      <c r="AO384" s="19"/>
      <c r="AP384" s="19"/>
      <c r="AQ384" s="18"/>
      <c r="AR384" s="19"/>
      <c r="AS384" s="19"/>
      <c r="AT384" s="19"/>
      <c r="AU384" s="18"/>
      <c r="AV384" s="19"/>
      <c r="AW384" s="19"/>
      <c r="AX384" s="19"/>
      <c r="AY384" s="18"/>
      <c r="AZ384" s="19"/>
      <c r="BA384" s="19"/>
      <c r="BB384" s="19"/>
      <c r="BC384" s="18"/>
      <c r="BD384" s="19"/>
      <c r="BE384" s="19"/>
      <c r="BF384" s="19"/>
      <c r="BG384" s="18"/>
    </row>
    <row r="385" spans="1:59" ht="16.2" thickBot="1" x14ac:dyDescent="0.35">
      <c r="A385" s="153"/>
      <c r="B385" s="153"/>
      <c r="C385" s="153"/>
      <c r="D385" s="164"/>
      <c r="E385" s="163"/>
      <c r="F385" s="163"/>
      <c r="G385" s="163"/>
      <c r="H385" s="164"/>
      <c r="I385" s="163"/>
      <c r="J385" s="163"/>
      <c r="K385" s="163"/>
      <c r="L385" s="164"/>
      <c r="M385" s="153"/>
      <c r="N385" s="153"/>
      <c r="O385" s="153"/>
      <c r="P385" s="156"/>
      <c r="Q385" s="163"/>
      <c r="R385" s="163"/>
      <c r="S385" s="163"/>
      <c r="T385" s="149"/>
      <c r="U385" s="154"/>
      <c r="V385" s="154"/>
      <c r="W385" s="154"/>
      <c r="X385" s="19"/>
      <c r="Y385" s="154"/>
      <c r="Z385" s="154"/>
      <c r="AA385" s="154"/>
      <c r="AB385" s="19"/>
      <c r="AC385" s="19"/>
      <c r="AD385" s="19"/>
      <c r="AE385" s="19"/>
      <c r="AF385" s="19"/>
      <c r="AG385" s="154"/>
      <c r="AH385" s="154"/>
      <c r="AI385" s="155"/>
      <c r="AJ385" s="19"/>
      <c r="AK385" s="19"/>
      <c r="AL385" s="19"/>
      <c r="AM385" s="18"/>
      <c r="AN385" s="19"/>
      <c r="AO385" s="19"/>
      <c r="AP385" s="19"/>
      <c r="AQ385" s="18"/>
      <c r="AR385" s="19"/>
      <c r="AS385" s="19"/>
      <c r="AT385" s="19"/>
      <c r="AU385" s="18"/>
      <c r="AV385" s="19"/>
      <c r="AW385" s="19"/>
      <c r="AX385" s="19"/>
      <c r="AY385" s="18"/>
      <c r="AZ385" s="19"/>
      <c r="BA385" s="19"/>
      <c r="BB385" s="19"/>
      <c r="BC385" s="18"/>
      <c r="BD385" s="19"/>
      <c r="BE385" s="19"/>
      <c r="BF385" s="19"/>
      <c r="BG385" s="18"/>
    </row>
    <row r="386" spans="1:59" ht="16.2" thickBot="1" x14ac:dyDescent="0.35">
      <c r="A386" s="153"/>
      <c r="B386" s="153"/>
      <c r="C386" s="153"/>
      <c r="D386" s="164"/>
      <c r="E386" s="163"/>
      <c r="F386" s="163"/>
      <c r="G386" s="163"/>
      <c r="H386" s="164"/>
      <c r="I386" s="163"/>
      <c r="J386" s="163"/>
      <c r="K386" s="163"/>
      <c r="L386" s="164"/>
      <c r="M386" s="153"/>
      <c r="N386" s="153"/>
      <c r="O386" s="153"/>
      <c r="P386" s="156"/>
      <c r="Q386" s="163"/>
      <c r="R386" s="163"/>
      <c r="S386" s="163"/>
      <c r="T386" s="149"/>
      <c r="U386" s="154"/>
      <c r="V386" s="154"/>
      <c r="W386" s="154"/>
      <c r="X386" s="19"/>
      <c r="Y386" s="154"/>
      <c r="Z386" s="154"/>
      <c r="AA386" s="154"/>
      <c r="AB386" s="19"/>
      <c r="AC386" s="19"/>
      <c r="AD386" s="19"/>
      <c r="AE386" s="19"/>
      <c r="AF386" s="19"/>
      <c r="AG386" s="154"/>
      <c r="AH386" s="154"/>
      <c r="AI386" s="155"/>
      <c r="AJ386" s="19"/>
      <c r="AK386" s="19"/>
      <c r="AL386" s="19"/>
      <c r="AM386" s="18"/>
      <c r="AN386" s="19"/>
      <c r="AO386" s="19"/>
      <c r="AP386" s="19"/>
      <c r="AQ386" s="18"/>
      <c r="AR386" s="19"/>
      <c r="AS386" s="19"/>
      <c r="AT386" s="19"/>
      <c r="AU386" s="18"/>
      <c r="AV386" s="19"/>
      <c r="AW386" s="19"/>
      <c r="AX386" s="19"/>
      <c r="AY386" s="18"/>
      <c r="AZ386" s="19"/>
      <c r="BA386" s="19"/>
      <c r="BB386" s="19"/>
      <c r="BC386" s="18"/>
      <c r="BD386" s="19"/>
      <c r="BE386" s="19"/>
      <c r="BF386" s="19"/>
      <c r="BG386" s="18"/>
    </row>
    <row r="387" spans="1:59" ht="16.2" thickBot="1" x14ac:dyDescent="0.35">
      <c r="A387" s="153"/>
      <c r="B387" s="153"/>
      <c r="C387" s="153"/>
      <c r="D387" s="164"/>
      <c r="E387" s="163"/>
      <c r="F387" s="163"/>
      <c r="G387" s="163"/>
      <c r="H387" s="164"/>
      <c r="I387" s="163"/>
      <c r="J387" s="163"/>
      <c r="K387" s="163"/>
      <c r="L387" s="164"/>
      <c r="M387" s="153"/>
      <c r="N387" s="153"/>
      <c r="O387" s="153"/>
      <c r="P387" s="156"/>
      <c r="Q387" s="163"/>
      <c r="R387" s="163"/>
      <c r="S387" s="163"/>
      <c r="T387" s="149"/>
      <c r="U387" s="154"/>
      <c r="V387" s="154"/>
      <c r="W387" s="154"/>
      <c r="X387" s="19"/>
      <c r="Y387" s="154"/>
      <c r="Z387" s="154"/>
      <c r="AA387" s="154"/>
      <c r="AB387" s="19"/>
      <c r="AC387" s="19"/>
      <c r="AD387" s="19"/>
      <c r="AE387" s="19"/>
      <c r="AF387" s="19"/>
      <c r="AG387" s="154"/>
      <c r="AH387" s="154"/>
      <c r="AI387" s="155"/>
      <c r="AJ387" s="19"/>
      <c r="AK387" s="19"/>
      <c r="AL387" s="19"/>
      <c r="AM387" s="18"/>
      <c r="AN387" s="19"/>
      <c r="AO387" s="19"/>
      <c r="AP387" s="19"/>
      <c r="AQ387" s="18"/>
      <c r="AR387" s="19"/>
      <c r="AS387" s="19"/>
      <c r="AT387" s="19"/>
      <c r="AU387" s="18"/>
      <c r="AV387" s="19"/>
      <c r="AW387" s="19"/>
      <c r="AX387" s="19"/>
      <c r="AY387" s="18"/>
      <c r="AZ387" s="19"/>
      <c r="BA387" s="19"/>
      <c r="BB387" s="19"/>
      <c r="BC387" s="18"/>
      <c r="BD387" s="19"/>
      <c r="BE387" s="19"/>
      <c r="BF387" s="19"/>
      <c r="BG387" s="18"/>
    </row>
    <row r="388" spans="1:59" ht="16.2" thickBot="1" x14ac:dyDescent="0.35">
      <c r="A388" s="153"/>
      <c r="B388" s="153"/>
      <c r="C388" s="153"/>
      <c r="D388" s="164"/>
      <c r="E388" s="163"/>
      <c r="F388" s="163"/>
      <c r="G388" s="163"/>
      <c r="H388" s="164"/>
      <c r="I388" s="163"/>
      <c r="J388" s="163"/>
      <c r="K388" s="163"/>
      <c r="L388" s="164"/>
      <c r="M388" s="153"/>
      <c r="N388" s="153"/>
      <c r="O388" s="153"/>
      <c r="P388" s="156"/>
      <c r="Q388" s="163"/>
      <c r="R388" s="163"/>
      <c r="S388" s="163"/>
      <c r="T388" s="149"/>
      <c r="U388" s="154"/>
      <c r="V388" s="154"/>
      <c r="W388" s="154"/>
      <c r="X388" s="19"/>
      <c r="Y388" s="154"/>
      <c r="Z388" s="154"/>
      <c r="AA388" s="154"/>
      <c r="AB388" s="19"/>
      <c r="AC388" s="19"/>
      <c r="AD388" s="19"/>
      <c r="AE388" s="19"/>
      <c r="AF388" s="19"/>
      <c r="AG388" s="154"/>
      <c r="AH388" s="154"/>
      <c r="AI388" s="155"/>
      <c r="AJ388" s="19"/>
      <c r="AK388" s="19"/>
      <c r="AL388" s="19"/>
      <c r="AM388" s="18"/>
      <c r="AN388" s="19"/>
      <c r="AO388" s="19"/>
      <c r="AP388" s="19"/>
      <c r="AQ388" s="18"/>
      <c r="AR388" s="19"/>
      <c r="AS388" s="19"/>
      <c r="AT388" s="19"/>
      <c r="AU388" s="18"/>
      <c r="AV388" s="19"/>
      <c r="AW388" s="19"/>
      <c r="AX388" s="19"/>
      <c r="AY388" s="18"/>
      <c r="AZ388" s="19"/>
      <c r="BA388" s="19"/>
      <c r="BB388" s="19"/>
      <c r="BC388" s="18"/>
      <c r="BD388" s="19"/>
      <c r="BE388" s="19"/>
      <c r="BF388" s="19"/>
      <c r="BG388" s="18"/>
    </row>
    <row r="389" spans="1:59" ht="16.2" thickBot="1" x14ac:dyDescent="0.35">
      <c r="A389" s="153"/>
      <c r="B389" s="153"/>
      <c r="C389" s="153"/>
      <c r="D389" s="164"/>
      <c r="E389" s="163"/>
      <c r="F389" s="163"/>
      <c r="G389" s="163"/>
      <c r="H389" s="164"/>
      <c r="I389" s="163"/>
      <c r="J389" s="163"/>
      <c r="K389" s="163"/>
      <c r="L389" s="164"/>
      <c r="M389" s="153"/>
      <c r="N389" s="153"/>
      <c r="O389" s="153"/>
      <c r="P389" s="156"/>
      <c r="Q389" s="163"/>
      <c r="R389" s="163"/>
      <c r="S389" s="163"/>
      <c r="T389" s="149"/>
      <c r="U389" s="154"/>
      <c r="V389" s="154"/>
      <c r="W389" s="154"/>
      <c r="X389" s="19"/>
      <c r="Y389" s="154"/>
      <c r="Z389" s="154"/>
      <c r="AA389" s="154"/>
      <c r="AB389" s="19"/>
      <c r="AC389" s="19"/>
      <c r="AD389" s="19"/>
      <c r="AE389" s="19"/>
      <c r="AF389" s="19"/>
      <c r="AG389" s="154"/>
      <c r="AH389" s="154"/>
      <c r="AI389" s="155"/>
      <c r="AJ389" s="19"/>
      <c r="AK389" s="19"/>
      <c r="AL389" s="19"/>
      <c r="AM389" s="18"/>
      <c r="AN389" s="19"/>
      <c r="AO389" s="19"/>
      <c r="AP389" s="19"/>
      <c r="AQ389" s="18"/>
      <c r="AR389" s="19"/>
      <c r="AS389" s="19"/>
      <c r="AT389" s="19"/>
      <c r="AU389" s="18"/>
      <c r="AV389" s="19"/>
      <c r="AW389" s="19"/>
      <c r="AX389" s="19"/>
      <c r="AY389" s="18"/>
      <c r="AZ389" s="19"/>
      <c r="BA389" s="19"/>
      <c r="BB389" s="19"/>
      <c r="BC389" s="18"/>
      <c r="BD389" s="19"/>
      <c r="BE389" s="19"/>
      <c r="BF389" s="19"/>
      <c r="BG389" s="18"/>
    </row>
    <row r="390" spans="1:59" ht="16.2" thickBot="1" x14ac:dyDescent="0.35">
      <c r="A390" s="153"/>
      <c r="B390" s="153"/>
      <c r="C390" s="153"/>
      <c r="D390" s="164"/>
      <c r="E390" s="163"/>
      <c r="F390" s="163"/>
      <c r="G390" s="163"/>
      <c r="H390" s="164"/>
      <c r="I390" s="163"/>
      <c r="J390" s="163"/>
      <c r="K390" s="163"/>
      <c r="L390" s="164"/>
      <c r="M390" s="153"/>
      <c r="N390" s="153"/>
      <c r="O390" s="153"/>
      <c r="P390" s="156"/>
      <c r="Q390" s="163"/>
      <c r="R390" s="163"/>
      <c r="S390" s="163"/>
      <c r="T390" s="149"/>
      <c r="U390" s="154"/>
      <c r="V390" s="154"/>
      <c r="W390" s="154"/>
      <c r="X390" s="19"/>
      <c r="Y390" s="154"/>
      <c r="Z390" s="154"/>
      <c r="AA390" s="154"/>
      <c r="AB390" s="19"/>
      <c r="AC390" s="19"/>
      <c r="AD390" s="19"/>
      <c r="AE390" s="19"/>
      <c r="AF390" s="19"/>
      <c r="AG390" s="154"/>
      <c r="AH390" s="154"/>
      <c r="AI390" s="155"/>
      <c r="AJ390" s="19"/>
      <c r="AK390" s="19"/>
      <c r="AL390" s="19"/>
      <c r="AM390" s="18"/>
      <c r="AN390" s="19"/>
      <c r="AO390" s="19"/>
      <c r="AP390" s="19"/>
      <c r="AQ390" s="18"/>
      <c r="AR390" s="19"/>
      <c r="AS390" s="19"/>
      <c r="AT390" s="19"/>
      <c r="AU390" s="18"/>
      <c r="AV390" s="19"/>
      <c r="AW390" s="19"/>
      <c r="AX390" s="19"/>
      <c r="AY390" s="18"/>
      <c r="AZ390" s="19"/>
      <c r="BA390" s="19"/>
      <c r="BB390" s="19"/>
      <c r="BC390" s="18"/>
      <c r="BD390" s="19"/>
      <c r="BE390" s="19"/>
      <c r="BF390" s="19"/>
      <c r="BG390" s="18"/>
    </row>
    <row r="391" spans="1:59" ht="16.2" thickBot="1" x14ac:dyDescent="0.35">
      <c r="A391" s="153"/>
      <c r="B391" s="153"/>
      <c r="C391" s="153"/>
      <c r="D391" s="164"/>
      <c r="E391" s="163"/>
      <c r="F391" s="163"/>
      <c r="G391" s="163"/>
      <c r="H391" s="164"/>
      <c r="I391" s="163"/>
      <c r="J391" s="163"/>
      <c r="K391" s="163"/>
      <c r="L391" s="164"/>
      <c r="M391" s="153"/>
      <c r="N391" s="153"/>
      <c r="O391" s="153"/>
      <c r="P391" s="156"/>
      <c r="Q391" s="163"/>
      <c r="R391" s="163"/>
      <c r="S391" s="163"/>
      <c r="T391" s="149"/>
      <c r="U391" s="154"/>
      <c r="V391" s="154"/>
      <c r="W391" s="154"/>
      <c r="X391" s="19"/>
      <c r="Y391" s="154"/>
      <c r="Z391" s="154"/>
      <c r="AA391" s="154"/>
      <c r="AB391" s="19"/>
      <c r="AC391" s="19"/>
      <c r="AD391" s="19"/>
      <c r="AE391" s="19"/>
      <c r="AF391" s="19"/>
      <c r="AG391" s="154"/>
      <c r="AH391" s="154"/>
      <c r="AI391" s="155"/>
      <c r="AJ391" s="19"/>
      <c r="AK391" s="19"/>
      <c r="AL391" s="19"/>
      <c r="AM391" s="18"/>
      <c r="AN391" s="19"/>
      <c r="AO391" s="19"/>
      <c r="AP391" s="19"/>
      <c r="AQ391" s="18"/>
      <c r="AR391" s="19"/>
      <c r="AS391" s="19"/>
      <c r="AT391" s="19"/>
      <c r="AU391" s="18"/>
      <c r="AV391" s="19"/>
      <c r="AW391" s="19"/>
      <c r="AX391" s="19"/>
      <c r="AY391" s="18"/>
      <c r="AZ391" s="19"/>
      <c r="BA391" s="19"/>
      <c r="BB391" s="19"/>
      <c r="BC391" s="18"/>
      <c r="BD391" s="19"/>
      <c r="BE391" s="19"/>
      <c r="BF391" s="19"/>
      <c r="BG391" s="18"/>
    </row>
    <row r="392" spans="1:59" ht="16.2" thickBot="1" x14ac:dyDescent="0.35">
      <c r="A392" s="153"/>
      <c r="B392" s="153"/>
      <c r="C392" s="153"/>
      <c r="D392" s="164"/>
      <c r="E392" s="163"/>
      <c r="F392" s="163"/>
      <c r="G392" s="163"/>
      <c r="H392" s="164"/>
      <c r="I392" s="163"/>
      <c r="J392" s="163"/>
      <c r="K392" s="163"/>
      <c r="L392" s="164"/>
      <c r="M392" s="153"/>
      <c r="N392" s="153"/>
      <c r="O392" s="153"/>
      <c r="P392" s="156"/>
      <c r="Q392" s="163"/>
      <c r="R392" s="163"/>
      <c r="S392" s="163"/>
      <c r="T392" s="149"/>
      <c r="U392" s="154"/>
      <c r="V392" s="154"/>
      <c r="W392" s="154"/>
      <c r="X392" s="19"/>
      <c r="Y392" s="154"/>
      <c r="Z392" s="154"/>
      <c r="AA392" s="154"/>
      <c r="AB392" s="19"/>
      <c r="AC392" s="19"/>
      <c r="AD392" s="19"/>
      <c r="AE392" s="19"/>
      <c r="AF392" s="19"/>
      <c r="AG392" s="154"/>
      <c r="AH392" s="154"/>
      <c r="AI392" s="155"/>
      <c r="AJ392" s="19"/>
      <c r="AK392" s="19"/>
      <c r="AL392" s="19"/>
      <c r="AM392" s="18"/>
      <c r="AN392" s="19"/>
      <c r="AO392" s="19"/>
      <c r="AP392" s="19"/>
      <c r="AQ392" s="18"/>
      <c r="AR392" s="19"/>
      <c r="AS392" s="19"/>
      <c r="AT392" s="19"/>
      <c r="AU392" s="18"/>
      <c r="AV392" s="19"/>
      <c r="AW392" s="19"/>
      <c r="AX392" s="19"/>
      <c r="AY392" s="18"/>
      <c r="AZ392" s="19"/>
      <c r="BA392" s="19"/>
      <c r="BB392" s="19"/>
      <c r="BC392" s="18"/>
      <c r="BD392" s="19"/>
      <c r="BE392" s="19"/>
      <c r="BF392" s="19"/>
      <c r="BG392" s="18"/>
    </row>
    <row r="393" spans="1:59" ht="16.2" thickBot="1" x14ac:dyDescent="0.35">
      <c r="A393" s="153"/>
      <c r="B393" s="153"/>
      <c r="C393" s="153"/>
      <c r="D393" s="164"/>
      <c r="E393" s="163"/>
      <c r="F393" s="163"/>
      <c r="G393" s="163"/>
      <c r="H393" s="164"/>
      <c r="I393" s="163"/>
      <c r="J393" s="163"/>
      <c r="K393" s="163"/>
      <c r="L393" s="164"/>
      <c r="M393" s="153"/>
      <c r="N393" s="153"/>
      <c r="O393" s="153"/>
      <c r="P393" s="156"/>
      <c r="Q393" s="163"/>
      <c r="R393" s="163"/>
      <c r="S393" s="163"/>
      <c r="T393" s="149"/>
      <c r="U393" s="154"/>
      <c r="V393" s="154"/>
      <c r="W393" s="154"/>
      <c r="X393" s="19"/>
      <c r="Y393" s="154"/>
      <c r="Z393" s="154"/>
      <c r="AA393" s="154"/>
      <c r="AB393" s="19"/>
      <c r="AC393" s="19"/>
      <c r="AD393" s="19"/>
      <c r="AE393" s="19"/>
      <c r="AF393" s="19"/>
      <c r="AG393" s="154"/>
      <c r="AH393" s="154"/>
      <c r="AI393" s="155"/>
      <c r="AJ393" s="19"/>
      <c r="AK393" s="19"/>
      <c r="AL393" s="19"/>
      <c r="AM393" s="18"/>
      <c r="AN393" s="19"/>
      <c r="AO393" s="19"/>
      <c r="AP393" s="19"/>
      <c r="AQ393" s="18"/>
      <c r="AR393" s="19"/>
      <c r="AS393" s="19"/>
      <c r="AT393" s="19"/>
      <c r="AU393" s="18"/>
      <c r="AV393" s="19"/>
      <c r="AW393" s="19"/>
      <c r="AX393" s="19"/>
      <c r="AY393" s="18"/>
      <c r="AZ393" s="19"/>
      <c r="BA393" s="19"/>
      <c r="BB393" s="19"/>
      <c r="BC393" s="18"/>
      <c r="BD393" s="19"/>
      <c r="BE393" s="19"/>
      <c r="BF393" s="19"/>
      <c r="BG393" s="18"/>
    </row>
    <row r="394" spans="1:59" ht="16.2" thickBot="1" x14ac:dyDescent="0.35">
      <c r="A394" s="153"/>
      <c r="B394" s="153"/>
      <c r="C394" s="153"/>
      <c r="D394" s="164"/>
      <c r="E394" s="163"/>
      <c r="F394" s="163"/>
      <c r="G394" s="163"/>
      <c r="H394" s="164"/>
      <c r="I394" s="163"/>
      <c r="J394" s="163"/>
      <c r="K394" s="163"/>
      <c r="L394" s="164"/>
      <c r="M394" s="153"/>
      <c r="N394" s="153"/>
      <c r="O394" s="153"/>
      <c r="P394" s="156"/>
      <c r="Q394" s="163"/>
      <c r="R394" s="163"/>
      <c r="S394" s="163"/>
      <c r="T394" s="149"/>
      <c r="U394" s="154"/>
      <c r="V394" s="154"/>
      <c r="W394" s="154"/>
      <c r="X394" s="19"/>
      <c r="Y394" s="154"/>
      <c r="Z394" s="154"/>
      <c r="AA394" s="154"/>
      <c r="AB394" s="19"/>
      <c r="AC394" s="19"/>
      <c r="AD394" s="19"/>
      <c r="AE394" s="19"/>
      <c r="AF394" s="19"/>
      <c r="AG394" s="154"/>
      <c r="AH394" s="154"/>
      <c r="AI394" s="155"/>
      <c r="AJ394" s="19"/>
      <c r="AK394" s="19"/>
      <c r="AL394" s="19"/>
      <c r="AM394" s="18"/>
      <c r="AN394" s="19"/>
      <c r="AO394" s="19"/>
      <c r="AP394" s="19"/>
      <c r="AQ394" s="18"/>
      <c r="AR394" s="19"/>
      <c r="AS394" s="19"/>
      <c r="AT394" s="19"/>
      <c r="AU394" s="18"/>
      <c r="AV394" s="19"/>
      <c r="AW394" s="19"/>
      <c r="AX394" s="19"/>
      <c r="AY394" s="18"/>
      <c r="AZ394" s="19"/>
      <c r="BA394" s="19"/>
      <c r="BB394" s="19"/>
      <c r="BC394" s="18"/>
      <c r="BD394" s="19"/>
      <c r="BE394" s="19"/>
      <c r="BF394" s="19"/>
      <c r="BG394" s="18"/>
    </row>
    <row r="395" spans="1:59" ht="16.2" thickBot="1" x14ac:dyDescent="0.35">
      <c r="A395" s="153"/>
      <c r="B395" s="153"/>
      <c r="C395" s="153"/>
      <c r="D395" s="164"/>
      <c r="E395" s="163"/>
      <c r="F395" s="163"/>
      <c r="G395" s="163"/>
      <c r="H395" s="164"/>
      <c r="I395" s="163"/>
      <c r="J395" s="163"/>
      <c r="K395" s="163"/>
      <c r="L395" s="164"/>
      <c r="M395" s="153"/>
      <c r="N395" s="153"/>
      <c r="O395" s="153"/>
      <c r="P395" s="156"/>
      <c r="Q395" s="163"/>
      <c r="R395" s="163"/>
      <c r="S395" s="163"/>
      <c r="T395" s="149"/>
      <c r="U395" s="154"/>
      <c r="V395" s="154"/>
      <c r="W395" s="154"/>
      <c r="X395" s="19"/>
      <c r="Y395" s="154"/>
      <c r="Z395" s="154"/>
      <c r="AA395" s="154"/>
      <c r="AB395" s="19"/>
      <c r="AC395" s="19"/>
      <c r="AD395" s="19"/>
      <c r="AE395" s="19"/>
      <c r="AF395" s="19"/>
      <c r="AG395" s="154"/>
      <c r="AH395" s="154"/>
      <c r="AI395" s="155"/>
      <c r="AJ395" s="19"/>
      <c r="AK395" s="19"/>
      <c r="AL395" s="19"/>
      <c r="AM395" s="18"/>
      <c r="AN395" s="19"/>
      <c r="AO395" s="19"/>
      <c r="AP395" s="19"/>
      <c r="AQ395" s="18"/>
      <c r="AR395" s="19"/>
      <c r="AS395" s="19"/>
      <c r="AT395" s="19"/>
      <c r="AU395" s="18"/>
      <c r="AV395" s="19"/>
      <c r="AW395" s="19"/>
      <c r="AX395" s="19"/>
      <c r="AY395" s="18"/>
      <c r="AZ395" s="19"/>
      <c r="BA395" s="19"/>
      <c r="BB395" s="19"/>
      <c r="BC395" s="18"/>
      <c r="BD395" s="19"/>
      <c r="BE395" s="19"/>
      <c r="BF395" s="19"/>
      <c r="BG395" s="18"/>
    </row>
    <row r="396" spans="1:59" ht="16.2" thickBot="1" x14ac:dyDescent="0.35">
      <c r="A396" s="153"/>
      <c r="B396" s="153"/>
      <c r="C396" s="153"/>
      <c r="D396" s="164"/>
      <c r="E396" s="163"/>
      <c r="F396" s="163"/>
      <c r="G396" s="163"/>
      <c r="H396" s="164"/>
      <c r="I396" s="163"/>
      <c r="J396" s="163"/>
      <c r="K396" s="163"/>
      <c r="L396" s="164"/>
      <c r="M396" s="153"/>
      <c r="N396" s="153"/>
      <c r="O396" s="153"/>
      <c r="P396" s="156"/>
      <c r="Q396" s="163"/>
      <c r="R396" s="163"/>
      <c r="S396" s="163"/>
      <c r="T396" s="149"/>
      <c r="U396" s="154"/>
      <c r="V396" s="154"/>
      <c r="W396" s="154"/>
      <c r="X396" s="19"/>
      <c r="Y396" s="154"/>
      <c r="Z396" s="154"/>
      <c r="AA396" s="154"/>
      <c r="AB396" s="19"/>
      <c r="AC396" s="19"/>
      <c r="AD396" s="19"/>
      <c r="AE396" s="19"/>
      <c r="AF396" s="19"/>
      <c r="AG396" s="154"/>
      <c r="AH396" s="154"/>
      <c r="AI396" s="155"/>
      <c r="AJ396" s="19"/>
      <c r="AK396" s="19"/>
      <c r="AL396" s="19"/>
      <c r="AM396" s="18"/>
      <c r="AN396" s="19"/>
      <c r="AO396" s="19"/>
      <c r="AP396" s="19"/>
      <c r="AQ396" s="18"/>
      <c r="AR396" s="19"/>
      <c r="AS396" s="19"/>
      <c r="AT396" s="19"/>
      <c r="AU396" s="18"/>
      <c r="AV396" s="19"/>
      <c r="AW396" s="19"/>
      <c r="AX396" s="19"/>
      <c r="AY396" s="18"/>
      <c r="AZ396" s="19"/>
      <c r="BA396" s="19"/>
      <c r="BB396" s="19"/>
      <c r="BC396" s="18"/>
      <c r="BD396" s="19"/>
      <c r="BE396" s="19"/>
      <c r="BF396" s="19"/>
      <c r="BG396" s="18"/>
    </row>
    <row r="397" spans="1:59" ht="16.2" thickBot="1" x14ac:dyDescent="0.35">
      <c r="A397" s="153"/>
      <c r="B397" s="153"/>
      <c r="C397" s="153"/>
      <c r="D397" s="164"/>
      <c r="E397" s="163"/>
      <c r="F397" s="163"/>
      <c r="G397" s="163"/>
      <c r="H397" s="164"/>
      <c r="I397" s="163"/>
      <c r="J397" s="163"/>
      <c r="K397" s="163"/>
      <c r="L397" s="164"/>
      <c r="M397" s="153"/>
      <c r="N397" s="153"/>
      <c r="O397" s="153"/>
      <c r="P397" s="156"/>
      <c r="Q397" s="163"/>
      <c r="R397" s="163"/>
      <c r="S397" s="163"/>
      <c r="T397" s="149"/>
      <c r="U397" s="154"/>
      <c r="V397" s="154"/>
      <c r="W397" s="154"/>
      <c r="X397" s="19"/>
      <c r="Y397" s="154"/>
      <c r="Z397" s="154"/>
      <c r="AA397" s="154"/>
      <c r="AB397" s="19"/>
      <c r="AC397" s="19"/>
      <c r="AD397" s="19"/>
      <c r="AE397" s="19"/>
      <c r="AF397" s="19"/>
      <c r="AG397" s="154"/>
      <c r="AH397" s="154"/>
      <c r="AI397" s="155"/>
      <c r="AJ397" s="19"/>
      <c r="AK397" s="19"/>
      <c r="AL397" s="19"/>
      <c r="AM397" s="18"/>
      <c r="AN397" s="19"/>
      <c r="AO397" s="19"/>
      <c r="AP397" s="19"/>
      <c r="AQ397" s="18"/>
      <c r="AR397" s="19"/>
      <c r="AS397" s="19"/>
      <c r="AT397" s="19"/>
      <c r="AU397" s="18"/>
      <c r="AV397" s="19"/>
      <c r="AW397" s="19"/>
      <c r="AX397" s="19"/>
      <c r="AY397" s="18"/>
      <c r="AZ397" s="19"/>
      <c r="BA397" s="19"/>
      <c r="BB397" s="19"/>
      <c r="BC397" s="18"/>
      <c r="BD397" s="19"/>
      <c r="BE397" s="19"/>
      <c r="BF397" s="19"/>
      <c r="BG397" s="18"/>
    </row>
    <row r="398" spans="1:59" ht="16.2" thickBot="1" x14ac:dyDescent="0.35">
      <c r="A398" s="153"/>
      <c r="B398" s="153"/>
      <c r="C398" s="153"/>
      <c r="D398" s="164"/>
      <c r="E398" s="163"/>
      <c r="F398" s="163"/>
      <c r="G398" s="163"/>
      <c r="H398" s="164"/>
      <c r="I398" s="163"/>
      <c r="J398" s="163"/>
      <c r="K398" s="163"/>
      <c r="L398" s="164"/>
      <c r="M398" s="153"/>
      <c r="N398" s="153"/>
      <c r="O398" s="153"/>
      <c r="P398" s="156"/>
      <c r="Q398" s="163"/>
      <c r="R398" s="163"/>
      <c r="S398" s="163"/>
      <c r="T398" s="149"/>
      <c r="U398" s="154"/>
      <c r="V398" s="154"/>
      <c r="W398" s="154"/>
      <c r="X398" s="19"/>
      <c r="Y398" s="154"/>
      <c r="Z398" s="154"/>
      <c r="AA398" s="154"/>
      <c r="AB398" s="19"/>
      <c r="AC398" s="19"/>
      <c r="AD398" s="19"/>
      <c r="AE398" s="19"/>
      <c r="AF398" s="19"/>
      <c r="AG398" s="154"/>
      <c r="AH398" s="154"/>
      <c r="AI398" s="155"/>
      <c r="AJ398" s="19"/>
      <c r="AK398" s="19"/>
      <c r="AL398" s="19"/>
      <c r="AM398" s="18"/>
      <c r="AN398" s="19"/>
      <c r="AO398" s="19"/>
      <c r="AP398" s="19"/>
      <c r="AQ398" s="18"/>
      <c r="AR398" s="19"/>
      <c r="AS398" s="19"/>
      <c r="AT398" s="19"/>
      <c r="AU398" s="18"/>
      <c r="AV398" s="19"/>
      <c r="AW398" s="19"/>
      <c r="AX398" s="19"/>
      <c r="AY398" s="18"/>
      <c r="AZ398" s="19"/>
      <c r="BA398" s="19"/>
      <c r="BB398" s="19"/>
      <c r="BC398" s="18"/>
      <c r="BD398" s="19"/>
      <c r="BE398" s="19"/>
      <c r="BF398" s="19"/>
      <c r="BG398" s="18"/>
    </row>
    <row r="399" spans="1:59" ht="16.2" thickBot="1" x14ac:dyDescent="0.35">
      <c r="A399" s="153"/>
      <c r="B399" s="153"/>
      <c r="C399" s="153"/>
      <c r="D399" s="164"/>
      <c r="E399" s="163"/>
      <c r="F399" s="163"/>
      <c r="G399" s="163"/>
      <c r="H399" s="164"/>
      <c r="I399" s="163"/>
      <c r="J399" s="163"/>
      <c r="K399" s="163"/>
      <c r="L399" s="164"/>
      <c r="M399" s="153"/>
      <c r="N399" s="153"/>
      <c r="O399" s="153"/>
      <c r="P399" s="156"/>
      <c r="Q399" s="163"/>
      <c r="R399" s="163"/>
      <c r="S399" s="163"/>
      <c r="T399" s="149"/>
      <c r="U399" s="154"/>
      <c r="V399" s="154"/>
      <c r="W399" s="154"/>
      <c r="X399" s="19"/>
      <c r="Y399" s="154"/>
      <c r="Z399" s="154"/>
      <c r="AA399" s="154"/>
      <c r="AB399" s="19"/>
      <c r="AC399" s="19"/>
      <c r="AD399" s="19"/>
      <c r="AE399" s="19"/>
      <c r="AF399" s="19"/>
      <c r="AG399" s="154"/>
      <c r="AH399" s="154"/>
      <c r="AI399" s="155"/>
      <c r="AJ399" s="19"/>
      <c r="AK399" s="19"/>
      <c r="AL399" s="19"/>
      <c r="AM399" s="18"/>
      <c r="AN399" s="19"/>
      <c r="AO399" s="19"/>
      <c r="AP399" s="19"/>
      <c r="AQ399" s="18"/>
      <c r="AR399" s="19"/>
      <c r="AS399" s="19"/>
      <c r="AT399" s="19"/>
      <c r="AU399" s="18"/>
      <c r="AV399" s="19"/>
      <c r="AW399" s="19"/>
      <c r="AX399" s="19"/>
      <c r="AY399" s="18"/>
      <c r="AZ399" s="19"/>
      <c r="BA399" s="19"/>
      <c r="BB399" s="19"/>
      <c r="BC399" s="18"/>
      <c r="BD399" s="19"/>
      <c r="BE399" s="19"/>
      <c r="BF399" s="19"/>
      <c r="BG399" s="18"/>
    </row>
    <row r="400" spans="1:59" ht="16.2" thickBot="1" x14ac:dyDescent="0.35">
      <c r="A400" s="153"/>
      <c r="B400" s="153"/>
      <c r="C400" s="153"/>
      <c r="D400" s="164"/>
      <c r="E400" s="163"/>
      <c r="F400" s="163"/>
      <c r="G400" s="163"/>
      <c r="H400" s="164"/>
      <c r="I400" s="163"/>
      <c r="J400" s="163"/>
      <c r="K400" s="163"/>
      <c r="L400" s="164"/>
      <c r="M400" s="153"/>
      <c r="N400" s="153"/>
      <c r="O400" s="153"/>
      <c r="P400" s="156"/>
      <c r="Q400" s="163"/>
      <c r="R400" s="163"/>
      <c r="S400" s="163"/>
      <c r="T400" s="149"/>
      <c r="U400" s="154"/>
      <c r="V400" s="154"/>
      <c r="W400" s="154"/>
      <c r="X400" s="19"/>
      <c r="Y400" s="154"/>
      <c r="Z400" s="154"/>
      <c r="AA400" s="154"/>
      <c r="AB400" s="19"/>
      <c r="AC400" s="19"/>
      <c r="AD400" s="19"/>
      <c r="AE400" s="19"/>
      <c r="AF400" s="19"/>
      <c r="AG400" s="154"/>
      <c r="AH400" s="154"/>
      <c r="AI400" s="155"/>
      <c r="AJ400" s="19"/>
      <c r="AK400" s="19"/>
      <c r="AL400" s="19"/>
      <c r="AM400" s="18"/>
      <c r="AN400" s="19"/>
      <c r="AO400" s="19"/>
      <c r="AP400" s="19"/>
      <c r="AQ400" s="18"/>
      <c r="AR400" s="19"/>
      <c r="AS400" s="19"/>
      <c r="AT400" s="19"/>
      <c r="AU400" s="18"/>
      <c r="AV400" s="19"/>
      <c r="AW400" s="19"/>
      <c r="AX400" s="19"/>
      <c r="AY400" s="18"/>
      <c r="AZ400" s="19"/>
      <c r="BA400" s="19"/>
      <c r="BB400" s="19"/>
      <c r="BC400" s="18"/>
      <c r="BD400" s="19"/>
      <c r="BE400" s="19"/>
      <c r="BF400" s="19"/>
      <c r="BG400" s="18"/>
    </row>
    <row r="401" spans="1:59" ht="16.2" thickBot="1" x14ac:dyDescent="0.35">
      <c r="A401" s="153"/>
      <c r="B401" s="153"/>
      <c r="C401" s="153"/>
      <c r="D401" s="164"/>
      <c r="E401" s="163"/>
      <c r="F401" s="163"/>
      <c r="G401" s="163"/>
      <c r="H401" s="164"/>
      <c r="I401" s="163"/>
      <c r="J401" s="163"/>
      <c r="K401" s="163"/>
      <c r="L401" s="164"/>
      <c r="M401" s="153"/>
      <c r="N401" s="153"/>
      <c r="O401" s="153"/>
      <c r="P401" s="156"/>
      <c r="Q401" s="163"/>
      <c r="R401" s="163"/>
      <c r="S401" s="163"/>
      <c r="T401" s="149"/>
      <c r="U401" s="154"/>
      <c r="V401" s="154"/>
      <c r="W401" s="154"/>
      <c r="X401" s="19"/>
      <c r="Y401" s="154"/>
      <c r="Z401" s="154"/>
      <c r="AA401" s="154"/>
      <c r="AB401" s="19"/>
      <c r="AC401" s="19"/>
      <c r="AD401" s="19"/>
      <c r="AE401" s="19"/>
      <c r="AF401" s="19"/>
      <c r="AG401" s="154"/>
      <c r="AH401" s="154"/>
      <c r="AI401" s="155"/>
      <c r="AJ401" s="19"/>
      <c r="AK401" s="19"/>
      <c r="AL401" s="19"/>
      <c r="AM401" s="18"/>
      <c r="AN401" s="19"/>
      <c r="AO401" s="19"/>
      <c r="AP401" s="19"/>
      <c r="AQ401" s="18"/>
      <c r="AR401" s="19"/>
      <c r="AS401" s="19"/>
      <c r="AT401" s="19"/>
      <c r="AU401" s="18"/>
      <c r="AV401" s="19"/>
      <c r="AW401" s="19"/>
      <c r="AX401" s="19"/>
      <c r="AY401" s="18"/>
      <c r="AZ401" s="19"/>
      <c r="BA401" s="19"/>
      <c r="BB401" s="19"/>
      <c r="BC401" s="18"/>
      <c r="BD401" s="19"/>
      <c r="BE401" s="19"/>
      <c r="BF401" s="19"/>
      <c r="BG401" s="18"/>
    </row>
    <row r="402" spans="1:59" ht="16.2" thickBot="1" x14ac:dyDescent="0.35">
      <c r="A402" s="153"/>
      <c r="B402" s="153"/>
      <c r="C402" s="153"/>
      <c r="D402" s="164"/>
      <c r="E402" s="163"/>
      <c r="F402" s="163"/>
      <c r="G402" s="163"/>
      <c r="H402" s="164"/>
      <c r="I402" s="163"/>
      <c r="J402" s="163"/>
      <c r="K402" s="163"/>
      <c r="L402" s="164"/>
      <c r="M402" s="153"/>
      <c r="N402" s="153"/>
      <c r="O402" s="153"/>
      <c r="P402" s="156"/>
      <c r="Q402" s="163"/>
      <c r="R402" s="163"/>
      <c r="S402" s="163"/>
      <c r="T402" s="149"/>
      <c r="U402" s="154"/>
      <c r="V402" s="154"/>
      <c r="W402" s="154"/>
      <c r="X402" s="19"/>
      <c r="Y402" s="154"/>
      <c r="Z402" s="154"/>
      <c r="AA402" s="154"/>
      <c r="AB402" s="19"/>
      <c r="AC402" s="19"/>
      <c r="AD402" s="19"/>
      <c r="AE402" s="19"/>
      <c r="AF402" s="19"/>
      <c r="AG402" s="154"/>
      <c r="AH402" s="154"/>
      <c r="AI402" s="155"/>
      <c r="AJ402" s="19"/>
      <c r="AK402" s="19"/>
      <c r="AL402" s="19"/>
      <c r="AM402" s="18"/>
      <c r="AN402" s="19"/>
      <c r="AO402" s="19"/>
      <c r="AP402" s="19"/>
      <c r="AQ402" s="18"/>
      <c r="AR402" s="19"/>
      <c r="AS402" s="19"/>
      <c r="AT402" s="19"/>
      <c r="AU402" s="18"/>
      <c r="AV402" s="19"/>
      <c r="AW402" s="19"/>
      <c r="AX402" s="19"/>
      <c r="AY402" s="18"/>
      <c r="AZ402" s="19"/>
      <c r="BA402" s="19"/>
      <c r="BB402" s="19"/>
      <c r="BC402" s="18"/>
      <c r="BD402" s="19"/>
      <c r="BE402" s="19"/>
      <c r="BF402" s="19"/>
      <c r="BG402" s="18"/>
    </row>
    <row r="403" spans="1:59" ht="16.2" thickBot="1" x14ac:dyDescent="0.35">
      <c r="A403" s="153"/>
      <c r="B403" s="153"/>
      <c r="C403" s="153"/>
      <c r="D403" s="164"/>
      <c r="E403" s="163"/>
      <c r="F403" s="163"/>
      <c r="G403" s="163"/>
      <c r="H403" s="164"/>
      <c r="I403" s="163"/>
      <c r="J403" s="163"/>
      <c r="K403" s="163"/>
      <c r="L403" s="164"/>
      <c r="M403" s="153"/>
      <c r="N403" s="153"/>
      <c r="O403" s="153"/>
      <c r="P403" s="156"/>
      <c r="Q403" s="163"/>
      <c r="R403" s="163"/>
      <c r="S403" s="163"/>
      <c r="T403" s="149"/>
      <c r="U403" s="154"/>
      <c r="V403" s="154"/>
      <c r="W403" s="154"/>
      <c r="X403" s="19"/>
      <c r="Y403" s="154"/>
      <c r="Z403" s="154"/>
      <c r="AA403" s="154"/>
      <c r="AB403" s="19"/>
      <c r="AC403" s="19"/>
      <c r="AD403" s="19"/>
      <c r="AE403" s="19"/>
      <c r="AF403" s="19"/>
      <c r="AG403" s="154"/>
      <c r="AH403" s="154"/>
      <c r="AI403" s="155"/>
      <c r="AJ403" s="19"/>
      <c r="AK403" s="19"/>
      <c r="AL403" s="19"/>
      <c r="AM403" s="18"/>
      <c r="AN403" s="19"/>
      <c r="AO403" s="19"/>
      <c r="AP403" s="19"/>
      <c r="AQ403" s="18"/>
      <c r="AR403" s="19"/>
      <c r="AS403" s="19"/>
      <c r="AT403" s="19"/>
      <c r="AU403" s="18"/>
      <c r="AV403" s="19"/>
      <c r="AW403" s="19"/>
      <c r="AX403" s="19"/>
      <c r="AY403" s="18"/>
      <c r="AZ403" s="19"/>
      <c r="BA403" s="19"/>
      <c r="BB403" s="19"/>
      <c r="BC403" s="18"/>
      <c r="BD403" s="19"/>
      <c r="BE403" s="19"/>
      <c r="BF403" s="19"/>
      <c r="BG403" s="18"/>
    </row>
    <row r="404" spans="1:59" ht="16.2" thickBot="1" x14ac:dyDescent="0.35">
      <c r="A404" s="153"/>
      <c r="B404" s="153"/>
      <c r="C404" s="153"/>
      <c r="D404" s="164"/>
      <c r="E404" s="163"/>
      <c r="F404" s="163"/>
      <c r="G404" s="163"/>
      <c r="H404" s="164"/>
      <c r="I404" s="163"/>
      <c r="J404" s="163"/>
      <c r="K404" s="163"/>
      <c r="L404" s="164"/>
      <c r="M404" s="153"/>
      <c r="N404" s="153"/>
      <c r="O404" s="153"/>
      <c r="P404" s="156"/>
      <c r="Q404" s="163"/>
      <c r="R404" s="163"/>
      <c r="S404" s="163"/>
      <c r="T404" s="149"/>
      <c r="U404" s="154"/>
      <c r="V404" s="154"/>
      <c r="W404" s="154"/>
      <c r="X404" s="19"/>
      <c r="Y404" s="154"/>
      <c r="Z404" s="154"/>
      <c r="AA404" s="154"/>
      <c r="AB404" s="19"/>
      <c r="AC404" s="19"/>
      <c r="AD404" s="19"/>
      <c r="AE404" s="19"/>
      <c r="AF404" s="19"/>
      <c r="AG404" s="154"/>
      <c r="AH404" s="154"/>
      <c r="AI404" s="155"/>
      <c r="AJ404" s="19"/>
      <c r="AK404" s="19"/>
      <c r="AL404" s="19"/>
      <c r="AM404" s="18"/>
      <c r="AN404" s="19"/>
      <c r="AO404" s="19"/>
      <c r="AP404" s="19"/>
      <c r="AQ404" s="18"/>
      <c r="AR404" s="19"/>
      <c r="AS404" s="19"/>
      <c r="AT404" s="19"/>
      <c r="AU404" s="18"/>
      <c r="AV404" s="19"/>
      <c r="AW404" s="19"/>
      <c r="AX404" s="19"/>
      <c r="AY404" s="18"/>
      <c r="AZ404" s="19"/>
      <c r="BA404" s="19"/>
      <c r="BB404" s="19"/>
      <c r="BC404" s="18"/>
      <c r="BD404" s="19"/>
      <c r="BE404" s="19"/>
      <c r="BF404" s="19"/>
      <c r="BG404" s="18"/>
    </row>
    <row r="405" spans="1:59" ht="16.2" thickBot="1" x14ac:dyDescent="0.35">
      <c r="A405" s="153"/>
      <c r="B405" s="153"/>
      <c r="C405" s="153"/>
      <c r="D405" s="164"/>
      <c r="E405" s="163"/>
      <c r="F405" s="163"/>
      <c r="G405" s="163"/>
      <c r="H405" s="164"/>
      <c r="I405" s="163"/>
      <c r="J405" s="163"/>
      <c r="K405" s="163"/>
      <c r="L405" s="164"/>
      <c r="M405" s="153"/>
      <c r="N405" s="153"/>
      <c r="O405" s="153"/>
      <c r="P405" s="156"/>
      <c r="Q405" s="163"/>
      <c r="R405" s="163"/>
      <c r="S405" s="163"/>
      <c r="T405" s="149"/>
      <c r="U405" s="154"/>
      <c r="V405" s="154"/>
      <c r="W405" s="154"/>
      <c r="X405" s="19"/>
      <c r="Y405" s="154"/>
      <c r="Z405" s="154"/>
      <c r="AA405" s="154"/>
      <c r="AB405" s="19"/>
      <c r="AC405" s="19"/>
      <c r="AD405" s="19"/>
      <c r="AE405" s="19"/>
      <c r="AF405" s="19"/>
      <c r="AG405" s="154"/>
      <c r="AH405" s="154"/>
      <c r="AI405" s="155"/>
      <c r="AJ405" s="19"/>
      <c r="AK405" s="19"/>
      <c r="AL405" s="19"/>
      <c r="AM405" s="18"/>
      <c r="AN405" s="19"/>
      <c r="AO405" s="19"/>
      <c r="AP405" s="19"/>
      <c r="AQ405" s="18"/>
      <c r="AR405" s="19"/>
      <c r="AS405" s="19"/>
      <c r="AT405" s="19"/>
      <c r="AU405" s="18"/>
      <c r="AV405" s="19"/>
      <c r="AW405" s="19"/>
      <c r="AX405" s="19"/>
      <c r="AY405" s="18"/>
      <c r="AZ405" s="19"/>
      <c r="BA405" s="19"/>
      <c r="BB405" s="19"/>
      <c r="BC405" s="18"/>
      <c r="BD405" s="19"/>
      <c r="BE405" s="19"/>
      <c r="BF405" s="19"/>
      <c r="BG405" s="18"/>
    </row>
    <row r="406" spans="1:59" ht="16.2" thickBot="1" x14ac:dyDescent="0.35">
      <c r="A406" s="153"/>
      <c r="B406" s="153"/>
      <c r="C406" s="153"/>
      <c r="D406" s="164"/>
      <c r="E406" s="163"/>
      <c r="F406" s="163"/>
      <c r="G406" s="163"/>
      <c r="H406" s="164"/>
      <c r="I406" s="163"/>
      <c r="J406" s="163"/>
      <c r="K406" s="163"/>
      <c r="L406" s="164"/>
      <c r="M406" s="153"/>
      <c r="N406" s="153"/>
      <c r="O406" s="153"/>
      <c r="P406" s="156"/>
      <c r="Q406" s="163"/>
      <c r="R406" s="163"/>
      <c r="S406" s="163"/>
      <c r="T406" s="149"/>
      <c r="U406" s="154"/>
      <c r="V406" s="154"/>
      <c r="W406" s="154"/>
      <c r="X406" s="19"/>
      <c r="Y406" s="154"/>
      <c r="Z406" s="154"/>
      <c r="AA406" s="154"/>
      <c r="AB406" s="19"/>
      <c r="AC406" s="19"/>
      <c r="AD406" s="19"/>
      <c r="AE406" s="19"/>
      <c r="AF406" s="19"/>
      <c r="AG406" s="154"/>
      <c r="AH406" s="154"/>
      <c r="AI406" s="155"/>
      <c r="AJ406" s="19"/>
      <c r="AK406" s="19"/>
      <c r="AL406" s="19"/>
      <c r="AM406" s="18"/>
      <c r="AN406" s="19"/>
      <c r="AO406" s="19"/>
      <c r="AP406" s="19"/>
      <c r="AQ406" s="18"/>
      <c r="AR406" s="19"/>
      <c r="AS406" s="19"/>
      <c r="AT406" s="19"/>
      <c r="AU406" s="18"/>
      <c r="AV406" s="19"/>
      <c r="AW406" s="19"/>
      <c r="AX406" s="19"/>
      <c r="AY406" s="18"/>
      <c r="AZ406" s="19"/>
      <c r="BA406" s="19"/>
      <c r="BB406" s="19"/>
      <c r="BC406" s="18"/>
      <c r="BD406" s="19"/>
      <c r="BE406" s="19"/>
      <c r="BF406" s="19"/>
      <c r="BG406" s="18"/>
    </row>
    <row r="407" spans="1:59" ht="16.2" thickBot="1" x14ac:dyDescent="0.35">
      <c r="A407" s="153"/>
      <c r="B407" s="153"/>
      <c r="C407" s="153"/>
      <c r="D407" s="164"/>
      <c r="E407" s="163"/>
      <c r="F407" s="163"/>
      <c r="G407" s="163"/>
      <c r="H407" s="164"/>
      <c r="I407" s="163"/>
      <c r="J407" s="163"/>
      <c r="K407" s="163"/>
      <c r="L407" s="164"/>
      <c r="M407" s="153"/>
      <c r="N407" s="153"/>
      <c r="O407" s="153"/>
      <c r="P407" s="156"/>
      <c r="Q407" s="163"/>
      <c r="R407" s="163"/>
      <c r="S407" s="163"/>
      <c r="T407" s="149"/>
      <c r="U407" s="154"/>
      <c r="V407" s="154"/>
      <c r="W407" s="154"/>
      <c r="X407" s="19"/>
      <c r="Y407" s="154"/>
      <c r="Z407" s="154"/>
      <c r="AA407" s="154"/>
      <c r="AB407" s="19"/>
      <c r="AC407" s="19"/>
      <c r="AD407" s="19"/>
      <c r="AE407" s="19"/>
      <c r="AF407" s="19"/>
      <c r="AG407" s="154"/>
      <c r="AH407" s="154"/>
      <c r="AI407" s="155"/>
      <c r="AJ407" s="19"/>
      <c r="AK407" s="19"/>
      <c r="AL407" s="19"/>
      <c r="AM407" s="18"/>
      <c r="AN407" s="19"/>
      <c r="AO407" s="19"/>
      <c r="AP407" s="19"/>
      <c r="AQ407" s="18"/>
      <c r="AR407" s="19"/>
      <c r="AS407" s="19"/>
      <c r="AT407" s="19"/>
      <c r="AU407" s="18"/>
      <c r="AV407" s="19"/>
      <c r="AW407" s="19"/>
      <c r="AX407" s="19"/>
      <c r="AY407" s="18"/>
      <c r="AZ407" s="19"/>
      <c r="BA407" s="19"/>
      <c r="BB407" s="19"/>
      <c r="BC407" s="18"/>
      <c r="BD407" s="19"/>
      <c r="BE407" s="19"/>
      <c r="BF407" s="19"/>
      <c r="BG407" s="18"/>
    </row>
    <row r="408" spans="1:59" ht="16.2" thickBot="1" x14ac:dyDescent="0.35">
      <c r="A408" s="153"/>
      <c r="B408" s="153"/>
      <c r="C408" s="153"/>
      <c r="D408" s="164"/>
      <c r="E408" s="163"/>
      <c r="F408" s="163"/>
      <c r="G408" s="163"/>
      <c r="H408" s="164"/>
      <c r="I408" s="163"/>
      <c r="J408" s="163"/>
      <c r="K408" s="163"/>
      <c r="L408" s="164"/>
      <c r="M408" s="153"/>
      <c r="N408" s="153"/>
      <c r="O408" s="153"/>
      <c r="P408" s="156"/>
      <c r="Q408" s="163"/>
      <c r="R408" s="163"/>
      <c r="S408" s="163"/>
      <c r="T408" s="149"/>
      <c r="U408" s="154"/>
      <c r="V408" s="154"/>
      <c r="W408" s="154"/>
      <c r="X408" s="19"/>
      <c r="Y408" s="154"/>
      <c r="Z408" s="154"/>
      <c r="AA408" s="154"/>
      <c r="AB408" s="19"/>
      <c r="AC408" s="19"/>
      <c r="AD408" s="19"/>
      <c r="AE408" s="19"/>
      <c r="AF408" s="19"/>
      <c r="AG408" s="154"/>
      <c r="AH408" s="154"/>
      <c r="AI408" s="155"/>
      <c r="AJ408" s="19"/>
      <c r="AK408" s="19"/>
      <c r="AL408" s="19"/>
      <c r="AM408" s="18"/>
      <c r="AN408" s="19"/>
      <c r="AO408" s="19"/>
      <c r="AP408" s="19"/>
      <c r="AQ408" s="18"/>
      <c r="AR408" s="19"/>
      <c r="AS408" s="19"/>
      <c r="AT408" s="19"/>
      <c r="AU408" s="18"/>
      <c r="AV408" s="19"/>
      <c r="AW408" s="19"/>
      <c r="AX408" s="19"/>
      <c r="AY408" s="18"/>
      <c r="AZ408" s="19"/>
      <c r="BA408" s="19"/>
      <c r="BB408" s="19"/>
      <c r="BC408" s="18"/>
      <c r="BD408" s="19"/>
      <c r="BE408" s="19"/>
      <c r="BF408" s="19"/>
      <c r="BG408" s="18"/>
    </row>
    <row r="409" spans="1:59" ht="16.2" thickBot="1" x14ac:dyDescent="0.35">
      <c r="A409" s="153"/>
      <c r="B409" s="153"/>
      <c r="C409" s="153"/>
      <c r="D409" s="164"/>
      <c r="E409" s="163"/>
      <c r="F409" s="163"/>
      <c r="G409" s="163"/>
      <c r="H409" s="164"/>
      <c r="I409" s="163"/>
      <c r="J409" s="163"/>
      <c r="K409" s="163"/>
      <c r="L409" s="164"/>
      <c r="M409" s="153"/>
      <c r="N409" s="153"/>
      <c r="O409" s="153"/>
      <c r="P409" s="156"/>
      <c r="Q409" s="163"/>
      <c r="R409" s="163"/>
      <c r="S409" s="163"/>
      <c r="T409" s="149"/>
      <c r="U409" s="154"/>
      <c r="V409" s="154"/>
      <c r="W409" s="154"/>
      <c r="X409" s="19"/>
      <c r="Y409" s="154"/>
      <c r="Z409" s="154"/>
      <c r="AA409" s="154"/>
      <c r="AB409" s="19"/>
      <c r="AC409" s="19"/>
      <c r="AD409" s="19"/>
      <c r="AE409" s="19"/>
      <c r="AF409" s="19"/>
      <c r="AG409" s="154"/>
      <c r="AH409" s="154"/>
      <c r="AI409" s="155"/>
      <c r="AJ409" s="19"/>
      <c r="AK409" s="19"/>
      <c r="AL409" s="19"/>
      <c r="AM409" s="18"/>
      <c r="AN409" s="19"/>
      <c r="AO409" s="19"/>
      <c r="AP409" s="19"/>
      <c r="AQ409" s="18"/>
      <c r="AR409" s="19"/>
      <c r="AS409" s="19"/>
      <c r="AT409" s="19"/>
      <c r="AU409" s="18"/>
      <c r="AV409" s="19"/>
      <c r="AW409" s="19"/>
      <c r="AX409" s="19"/>
      <c r="AY409" s="18"/>
      <c r="AZ409" s="19"/>
      <c r="BA409" s="19"/>
      <c r="BB409" s="19"/>
      <c r="BC409" s="18"/>
      <c r="BD409" s="19"/>
      <c r="BE409" s="19"/>
      <c r="BF409" s="19"/>
      <c r="BG409" s="18"/>
    </row>
    <row r="410" spans="1:59" ht="16.2" thickBot="1" x14ac:dyDescent="0.35">
      <c r="A410" s="153"/>
      <c r="B410" s="153"/>
      <c r="C410" s="153"/>
      <c r="D410" s="164"/>
      <c r="E410" s="163"/>
      <c r="F410" s="163"/>
      <c r="G410" s="163"/>
      <c r="H410" s="164"/>
      <c r="I410" s="163"/>
      <c r="J410" s="163"/>
      <c r="K410" s="163"/>
      <c r="L410" s="164"/>
      <c r="M410" s="153"/>
      <c r="N410" s="153"/>
      <c r="O410" s="153"/>
      <c r="P410" s="156"/>
      <c r="Q410" s="163"/>
      <c r="R410" s="163"/>
      <c r="S410" s="163"/>
      <c r="T410" s="149"/>
      <c r="U410" s="154"/>
      <c r="V410" s="154"/>
      <c r="W410" s="154"/>
      <c r="X410" s="19"/>
      <c r="Y410" s="154"/>
      <c r="Z410" s="154"/>
      <c r="AA410" s="154"/>
      <c r="AB410" s="19"/>
      <c r="AC410" s="19"/>
      <c r="AD410" s="19"/>
      <c r="AE410" s="19"/>
      <c r="AF410" s="19"/>
      <c r="AG410" s="154"/>
      <c r="AH410" s="154"/>
      <c r="AI410" s="155"/>
      <c r="AJ410" s="19"/>
      <c r="AK410" s="19"/>
      <c r="AL410" s="19"/>
      <c r="AM410" s="18"/>
      <c r="AN410" s="19"/>
      <c r="AO410" s="19"/>
      <c r="AP410" s="19"/>
      <c r="AQ410" s="18"/>
      <c r="AR410" s="19"/>
      <c r="AS410" s="19"/>
      <c r="AT410" s="19"/>
      <c r="AU410" s="18"/>
      <c r="AV410" s="19"/>
      <c r="AW410" s="19"/>
      <c r="AX410" s="19"/>
      <c r="AY410" s="18"/>
      <c r="AZ410" s="19"/>
      <c r="BA410" s="19"/>
      <c r="BB410" s="19"/>
      <c r="BC410" s="18"/>
      <c r="BD410" s="19"/>
      <c r="BE410" s="19"/>
      <c r="BF410" s="19"/>
      <c r="BG410" s="18"/>
    </row>
    <row r="411" spans="1:59" ht="16.2" thickBot="1" x14ac:dyDescent="0.35">
      <c r="A411" s="153"/>
      <c r="B411" s="153"/>
      <c r="C411" s="153"/>
      <c r="D411" s="164"/>
      <c r="E411" s="163"/>
      <c r="F411" s="163"/>
      <c r="G411" s="163"/>
      <c r="H411" s="164"/>
      <c r="I411" s="163"/>
      <c r="J411" s="163"/>
      <c r="K411" s="163"/>
      <c r="L411" s="164"/>
      <c r="M411" s="153"/>
      <c r="N411" s="153"/>
      <c r="O411" s="153"/>
      <c r="P411" s="156"/>
      <c r="Q411" s="163"/>
      <c r="R411" s="163"/>
      <c r="S411" s="163"/>
      <c r="T411" s="149"/>
      <c r="U411" s="154"/>
      <c r="V411" s="154"/>
      <c r="W411" s="154"/>
      <c r="X411" s="19"/>
      <c r="Y411" s="154"/>
      <c r="Z411" s="154"/>
      <c r="AA411" s="154"/>
      <c r="AB411" s="19"/>
      <c r="AC411" s="19"/>
      <c r="AD411" s="19"/>
      <c r="AE411" s="19"/>
      <c r="AF411" s="19"/>
      <c r="AG411" s="154"/>
      <c r="AH411" s="154"/>
      <c r="AI411" s="155"/>
      <c r="AJ411" s="19"/>
      <c r="AK411" s="19"/>
      <c r="AL411" s="19"/>
      <c r="AM411" s="18"/>
      <c r="AN411" s="19"/>
      <c r="AO411" s="19"/>
      <c r="AP411" s="19"/>
      <c r="AQ411" s="18"/>
      <c r="AR411" s="19"/>
      <c r="AS411" s="19"/>
      <c r="AT411" s="19"/>
      <c r="AU411" s="18"/>
      <c r="AV411" s="19"/>
      <c r="AW411" s="19"/>
      <c r="AX411" s="19"/>
      <c r="AY411" s="18"/>
      <c r="AZ411" s="19"/>
      <c r="BA411" s="19"/>
      <c r="BB411" s="19"/>
      <c r="BC411" s="18"/>
      <c r="BD411" s="19"/>
      <c r="BE411" s="19"/>
      <c r="BF411" s="19"/>
      <c r="BG411" s="18"/>
    </row>
    <row r="412" spans="1:59" ht="16.2" thickBot="1" x14ac:dyDescent="0.35">
      <c r="A412" s="153"/>
      <c r="B412" s="153"/>
      <c r="C412" s="153"/>
      <c r="D412" s="164"/>
      <c r="E412" s="163"/>
      <c r="F412" s="163"/>
      <c r="G412" s="163"/>
      <c r="H412" s="164"/>
      <c r="I412" s="163"/>
      <c r="J412" s="163"/>
      <c r="K412" s="163"/>
      <c r="L412" s="164"/>
      <c r="M412" s="153"/>
      <c r="N412" s="153"/>
      <c r="O412" s="153"/>
      <c r="P412" s="156"/>
      <c r="Q412" s="163"/>
      <c r="R412" s="163"/>
      <c r="S412" s="163"/>
      <c r="T412" s="149"/>
      <c r="U412" s="154"/>
      <c r="V412" s="154"/>
      <c r="W412" s="154"/>
      <c r="X412" s="19"/>
      <c r="Y412" s="154"/>
      <c r="Z412" s="154"/>
      <c r="AA412" s="154"/>
      <c r="AB412" s="19"/>
      <c r="AC412" s="19"/>
      <c r="AD412" s="19"/>
      <c r="AE412" s="19"/>
      <c r="AF412" s="19"/>
      <c r="AG412" s="154"/>
      <c r="AH412" s="154"/>
      <c r="AI412" s="155"/>
      <c r="AJ412" s="19"/>
      <c r="AK412" s="19"/>
      <c r="AL412" s="19"/>
      <c r="AM412" s="18"/>
      <c r="AN412" s="19"/>
      <c r="AO412" s="19"/>
      <c r="AP412" s="19"/>
      <c r="AQ412" s="18"/>
      <c r="AR412" s="19"/>
      <c r="AS412" s="19"/>
      <c r="AT412" s="19"/>
      <c r="AU412" s="18"/>
      <c r="AV412" s="19"/>
      <c r="AW412" s="19"/>
      <c r="AX412" s="19"/>
      <c r="AY412" s="18"/>
      <c r="AZ412" s="19"/>
      <c r="BA412" s="19"/>
      <c r="BB412" s="19"/>
      <c r="BC412" s="18"/>
      <c r="BD412" s="19"/>
      <c r="BE412" s="19"/>
      <c r="BF412" s="19"/>
      <c r="BG412" s="18"/>
    </row>
    <row r="413" spans="1:59" ht="16.2" thickBot="1" x14ac:dyDescent="0.35">
      <c r="A413" s="153"/>
      <c r="B413" s="153"/>
      <c r="C413" s="153"/>
      <c r="D413" s="164"/>
      <c r="E413" s="163"/>
      <c r="F413" s="163"/>
      <c r="G413" s="163"/>
      <c r="H413" s="164"/>
      <c r="I413" s="163"/>
      <c r="J413" s="163"/>
      <c r="K413" s="163"/>
      <c r="L413" s="164"/>
      <c r="M413" s="153"/>
      <c r="N413" s="153"/>
      <c r="O413" s="153"/>
      <c r="P413" s="156"/>
      <c r="Q413" s="163"/>
      <c r="R413" s="163"/>
      <c r="S413" s="163"/>
      <c r="T413" s="149"/>
      <c r="U413" s="154"/>
      <c r="V413" s="154"/>
      <c r="W413" s="154"/>
      <c r="X413" s="19"/>
      <c r="Y413" s="154"/>
      <c r="Z413" s="154"/>
      <c r="AA413" s="154"/>
      <c r="AB413" s="19"/>
      <c r="AC413" s="19"/>
      <c r="AD413" s="19"/>
      <c r="AE413" s="19"/>
      <c r="AF413" s="19"/>
      <c r="AG413" s="154"/>
      <c r="AH413" s="154"/>
      <c r="AI413" s="155"/>
      <c r="AJ413" s="19"/>
      <c r="AK413" s="19"/>
      <c r="AL413" s="19"/>
      <c r="AM413" s="18"/>
      <c r="AN413" s="19"/>
      <c r="AO413" s="19"/>
      <c r="AP413" s="19"/>
      <c r="AQ413" s="18"/>
      <c r="AR413" s="19"/>
      <c r="AS413" s="19"/>
      <c r="AT413" s="19"/>
      <c r="AU413" s="18"/>
      <c r="AV413" s="19"/>
      <c r="AW413" s="19"/>
      <c r="AX413" s="19"/>
      <c r="AY413" s="18"/>
      <c r="AZ413" s="19"/>
      <c r="BA413" s="19"/>
      <c r="BB413" s="19"/>
      <c r="BC413" s="18"/>
      <c r="BD413" s="19"/>
      <c r="BE413" s="19"/>
      <c r="BF413" s="19"/>
      <c r="BG413" s="18"/>
    </row>
    <row r="414" spans="1:59" ht="16.2" thickBot="1" x14ac:dyDescent="0.35">
      <c r="A414" s="153"/>
      <c r="B414" s="153"/>
      <c r="C414" s="153"/>
      <c r="D414" s="164"/>
      <c r="E414" s="163"/>
      <c r="F414" s="163"/>
      <c r="G414" s="163"/>
      <c r="H414" s="164"/>
      <c r="I414" s="163"/>
      <c r="J414" s="163"/>
      <c r="K414" s="163"/>
      <c r="L414" s="164"/>
      <c r="M414" s="153"/>
      <c r="N414" s="153"/>
      <c r="O414" s="153"/>
      <c r="P414" s="156"/>
      <c r="Q414" s="163"/>
      <c r="R414" s="163"/>
      <c r="S414" s="163"/>
      <c r="T414" s="149"/>
      <c r="U414" s="154"/>
      <c r="V414" s="154"/>
      <c r="W414" s="154"/>
      <c r="X414" s="19"/>
      <c r="Y414" s="154"/>
      <c r="Z414" s="154"/>
      <c r="AA414" s="154"/>
      <c r="AB414" s="19"/>
      <c r="AC414" s="19"/>
      <c r="AD414" s="19"/>
      <c r="AE414" s="19"/>
      <c r="AF414" s="19"/>
      <c r="AG414" s="154"/>
      <c r="AH414" s="154"/>
      <c r="AI414" s="155"/>
      <c r="AJ414" s="19"/>
      <c r="AK414" s="19"/>
      <c r="AL414" s="19"/>
      <c r="AM414" s="18"/>
      <c r="AN414" s="19"/>
      <c r="AO414" s="19"/>
      <c r="AP414" s="19"/>
      <c r="AQ414" s="18"/>
      <c r="AR414" s="19"/>
      <c r="AS414" s="19"/>
      <c r="AT414" s="19"/>
      <c r="AU414" s="18"/>
      <c r="AV414" s="19"/>
      <c r="AW414" s="19"/>
      <c r="AX414" s="19"/>
      <c r="AY414" s="18"/>
      <c r="AZ414" s="19"/>
      <c r="BA414" s="19"/>
      <c r="BB414" s="19"/>
      <c r="BC414" s="18"/>
      <c r="BD414" s="19"/>
      <c r="BE414" s="19"/>
      <c r="BF414" s="19"/>
      <c r="BG414" s="18"/>
    </row>
    <row r="415" spans="1:59" ht="16.2" thickBot="1" x14ac:dyDescent="0.35">
      <c r="A415" s="153"/>
      <c r="B415" s="153"/>
      <c r="C415" s="153"/>
      <c r="D415" s="164"/>
      <c r="E415" s="163"/>
      <c r="F415" s="163"/>
      <c r="G415" s="163"/>
      <c r="H415" s="164"/>
      <c r="I415" s="163"/>
      <c r="J415" s="163"/>
      <c r="K415" s="163"/>
      <c r="L415" s="164"/>
      <c r="M415" s="153"/>
      <c r="N415" s="153"/>
      <c r="O415" s="153"/>
      <c r="P415" s="156"/>
      <c r="Q415" s="163"/>
      <c r="R415" s="163"/>
      <c r="S415" s="163"/>
      <c r="T415" s="149"/>
      <c r="U415" s="154"/>
      <c r="V415" s="154"/>
      <c r="W415" s="154"/>
      <c r="X415" s="19"/>
      <c r="Y415" s="154"/>
      <c r="Z415" s="154"/>
      <c r="AA415" s="154"/>
      <c r="AB415" s="19"/>
      <c r="AC415" s="19"/>
      <c r="AD415" s="19"/>
      <c r="AE415" s="19"/>
      <c r="AF415" s="19"/>
      <c r="AG415" s="154"/>
      <c r="AH415" s="154"/>
      <c r="AI415" s="155"/>
      <c r="AJ415" s="19"/>
      <c r="AK415" s="19"/>
      <c r="AL415" s="19"/>
      <c r="AM415" s="18"/>
      <c r="AN415" s="19"/>
      <c r="AO415" s="19"/>
      <c r="AP415" s="19"/>
      <c r="AQ415" s="18"/>
      <c r="AR415" s="19"/>
      <c r="AS415" s="19"/>
      <c r="AT415" s="19"/>
      <c r="AU415" s="18"/>
      <c r="AV415" s="19"/>
      <c r="AW415" s="19"/>
      <c r="AX415" s="19"/>
      <c r="AY415" s="18"/>
      <c r="AZ415" s="19"/>
      <c r="BA415" s="19"/>
      <c r="BB415" s="19"/>
      <c r="BC415" s="18"/>
      <c r="BD415" s="19"/>
      <c r="BE415" s="19"/>
      <c r="BF415" s="19"/>
      <c r="BG415" s="18"/>
    </row>
    <row r="416" spans="1:59" ht="16.2" thickBot="1" x14ac:dyDescent="0.35">
      <c r="A416" s="153"/>
      <c r="B416" s="153"/>
      <c r="C416" s="153"/>
      <c r="D416" s="164"/>
      <c r="E416" s="163"/>
      <c r="F416" s="163"/>
      <c r="G416" s="163"/>
      <c r="H416" s="164"/>
      <c r="I416" s="163"/>
      <c r="J416" s="163"/>
      <c r="K416" s="163"/>
      <c r="L416" s="164"/>
      <c r="M416" s="153"/>
      <c r="N416" s="153"/>
      <c r="O416" s="153"/>
      <c r="P416" s="156"/>
      <c r="Q416" s="163"/>
      <c r="R416" s="163"/>
      <c r="S416" s="163"/>
      <c r="T416" s="149"/>
      <c r="U416" s="154"/>
      <c r="V416" s="154"/>
      <c r="W416" s="154"/>
      <c r="X416" s="19"/>
      <c r="Y416" s="154"/>
      <c r="Z416" s="154"/>
      <c r="AA416" s="154"/>
      <c r="AB416" s="19"/>
      <c r="AC416" s="19"/>
      <c r="AD416" s="19"/>
      <c r="AE416" s="19"/>
      <c r="AF416" s="19"/>
      <c r="AG416" s="154"/>
      <c r="AH416" s="154"/>
      <c r="AI416" s="155"/>
      <c r="AJ416" s="19"/>
      <c r="AK416" s="19"/>
      <c r="AL416" s="19"/>
      <c r="AM416" s="18"/>
      <c r="AN416" s="19"/>
      <c r="AO416" s="19"/>
      <c r="AP416" s="19"/>
      <c r="AQ416" s="18"/>
      <c r="AR416" s="19"/>
      <c r="AS416" s="19"/>
      <c r="AT416" s="19"/>
      <c r="AU416" s="18"/>
      <c r="AV416" s="19"/>
      <c r="AW416" s="19"/>
      <c r="AX416" s="19"/>
      <c r="AY416" s="18"/>
      <c r="AZ416" s="19"/>
      <c r="BA416" s="19"/>
      <c r="BB416" s="19"/>
      <c r="BC416" s="18"/>
      <c r="BD416" s="19"/>
      <c r="BE416" s="19"/>
      <c r="BF416" s="19"/>
      <c r="BG416" s="18"/>
    </row>
    <row r="417" spans="1:59" ht="16.2" thickBot="1" x14ac:dyDescent="0.35">
      <c r="A417" s="153"/>
      <c r="B417" s="153"/>
      <c r="C417" s="153"/>
      <c r="D417" s="164"/>
      <c r="E417" s="163"/>
      <c r="F417" s="163"/>
      <c r="G417" s="163"/>
      <c r="H417" s="164"/>
      <c r="I417" s="163"/>
      <c r="J417" s="163"/>
      <c r="K417" s="163"/>
      <c r="L417" s="164"/>
      <c r="M417" s="153"/>
      <c r="N417" s="153"/>
      <c r="O417" s="153"/>
      <c r="P417" s="156"/>
      <c r="Q417" s="163"/>
      <c r="R417" s="163"/>
      <c r="S417" s="163"/>
      <c r="T417" s="149"/>
      <c r="U417" s="154"/>
      <c r="V417" s="154"/>
      <c r="W417" s="154"/>
      <c r="X417" s="19"/>
      <c r="Y417" s="154"/>
      <c r="Z417" s="154"/>
      <c r="AA417" s="154"/>
      <c r="AB417" s="19"/>
      <c r="AC417" s="19"/>
      <c r="AD417" s="19"/>
      <c r="AE417" s="19"/>
      <c r="AF417" s="19"/>
      <c r="AG417" s="154"/>
      <c r="AH417" s="154"/>
      <c r="AI417" s="155"/>
      <c r="AJ417" s="19"/>
      <c r="AK417" s="19"/>
      <c r="AL417" s="19"/>
      <c r="AM417" s="18"/>
      <c r="AN417" s="19"/>
      <c r="AO417" s="19"/>
      <c r="AP417" s="19"/>
      <c r="AQ417" s="18"/>
      <c r="AR417" s="19"/>
      <c r="AS417" s="19"/>
      <c r="AT417" s="19"/>
      <c r="AU417" s="18"/>
      <c r="AV417" s="19"/>
      <c r="AW417" s="19"/>
      <c r="AX417" s="19"/>
      <c r="AY417" s="18"/>
      <c r="AZ417" s="19"/>
      <c r="BA417" s="19"/>
      <c r="BB417" s="19"/>
      <c r="BC417" s="18"/>
      <c r="BD417" s="19"/>
      <c r="BE417" s="19"/>
      <c r="BF417" s="19"/>
      <c r="BG417" s="18"/>
    </row>
    <row r="418" spans="1:59" ht="16.2" thickBot="1" x14ac:dyDescent="0.35">
      <c r="A418" s="153"/>
      <c r="B418" s="153"/>
      <c r="C418" s="153"/>
      <c r="D418" s="164"/>
      <c r="E418" s="163"/>
      <c r="F418" s="163"/>
      <c r="G418" s="163"/>
      <c r="H418" s="164"/>
      <c r="I418" s="163"/>
      <c r="J418" s="163"/>
      <c r="K418" s="163"/>
      <c r="L418" s="164"/>
      <c r="M418" s="153"/>
      <c r="N418" s="153"/>
      <c r="O418" s="153"/>
      <c r="P418" s="156"/>
      <c r="Q418" s="163"/>
      <c r="R418" s="163"/>
      <c r="S418" s="163"/>
      <c r="T418" s="149"/>
      <c r="U418" s="154"/>
      <c r="V418" s="154"/>
      <c r="W418" s="154"/>
      <c r="X418" s="19"/>
      <c r="Y418" s="154"/>
      <c r="Z418" s="154"/>
      <c r="AA418" s="154"/>
      <c r="AB418" s="19"/>
      <c r="AC418" s="19"/>
      <c r="AD418" s="19"/>
      <c r="AE418" s="19"/>
      <c r="AF418" s="19"/>
      <c r="AG418" s="154"/>
      <c r="AH418" s="154"/>
      <c r="AI418" s="155"/>
      <c r="AJ418" s="19"/>
      <c r="AK418" s="19"/>
      <c r="AL418" s="19"/>
      <c r="AM418" s="18"/>
      <c r="AN418" s="19"/>
      <c r="AO418" s="19"/>
      <c r="AP418" s="19"/>
      <c r="AQ418" s="18"/>
      <c r="AR418" s="19"/>
      <c r="AS418" s="19"/>
      <c r="AT418" s="19"/>
      <c r="AU418" s="18"/>
      <c r="AV418" s="19"/>
      <c r="AW418" s="19"/>
      <c r="AX418" s="19"/>
      <c r="AY418" s="18"/>
      <c r="AZ418" s="19"/>
      <c r="BA418" s="19"/>
      <c r="BB418" s="19"/>
      <c r="BC418" s="18"/>
      <c r="BD418" s="19"/>
      <c r="BE418" s="19"/>
      <c r="BF418" s="19"/>
      <c r="BG418" s="18"/>
    </row>
    <row r="419" spans="1:59" ht="16.2" thickBot="1" x14ac:dyDescent="0.35">
      <c r="A419" s="153"/>
      <c r="B419" s="153"/>
      <c r="C419" s="153"/>
      <c r="D419" s="164"/>
      <c r="E419" s="163"/>
      <c r="F419" s="163"/>
      <c r="G419" s="163"/>
      <c r="H419" s="164"/>
      <c r="I419" s="163"/>
      <c r="J419" s="163"/>
      <c r="K419" s="163"/>
      <c r="L419" s="164"/>
      <c r="M419" s="153"/>
      <c r="N419" s="153"/>
      <c r="O419" s="153"/>
      <c r="P419" s="156"/>
      <c r="Q419" s="163"/>
      <c r="R419" s="163"/>
      <c r="S419" s="163"/>
      <c r="T419" s="149"/>
      <c r="U419" s="154"/>
      <c r="V419" s="154"/>
      <c r="W419" s="154"/>
      <c r="X419" s="19"/>
      <c r="Y419" s="154"/>
      <c r="Z419" s="154"/>
      <c r="AA419" s="154"/>
      <c r="AB419" s="19"/>
      <c r="AC419" s="19"/>
      <c r="AD419" s="19"/>
      <c r="AE419" s="19"/>
      <c r="AF419" s="19"/>
      <c r="AG419" s="154"/>
      <c r="AH419" s="154"/>
      <c r="AI419" s="155"/>
      <c r="AJ419" s="19"/>
      <c r="AK419" s="19"/>
      <c r="AL419" s="19"/>
      <c r="AM419" s="18"/>
      <c r="AN419" s="19"/>
      <c r="AO419" s="19"/>
      <c r="AP419" s="19"/>
      <c r="AQ419" s="18"/>
      <c r="AR419" s="19"/>
      <c r="AS419" s="19"/>
      <c r="AT419" s="19"/>
      <c r="AU419" s="18"/>
      <c r="AV419" s="19"/>
      <c r="AW419" s="19"/>
      <c r="AX419" s="19"/>
      <c r="AY419" s="18"/>
      <c r="AZ419" s="19"/>
      <c r="BA419" s="19"/>
      <c r="BB419" s="19"/>
      <c r="BC419" s="18"/>
      <c r="BD419" s="19"/>
      <c r="BE419" s="19"/>
      <c r="BF419" s="19"/>
      <c r="BG419" s="18"/>
    </row>
    <row r="420" spans="1:59" ht="16.2" thickBot="1" x14ac:dyDescent="0.35">
      <c r="A420" s="153"/>
      <c r="B420" s="153"/>
      <c r="C420" s="153"/>
      <c r="D420" s="164"/>
      <c r="E420" s="163"/>
      <c r="F420" s="163"/>
      <c r="G420" s="163"/>
      <c r="H420" s="164"/>
      <c r="I420" s="163"/>
      <c r="J420" s="163"/>
      <c r="K420" s="163"/>
      <c r="L420" s="164"/>
      <c r="M420" s="153"/>
      <c r="N420" s="153"/>
      <c r="O420" s="153"/>
      <c r="P420" s="156"/>
      <c r="Q420" s="163"/>
      <c r="R420" s="163"/>
      <c r="S420" s="163"/>
      <c r="T420" s="149"/>
      <c r="U420" s="154"/>
      <c r="V420" s="154"/>
      <c r="W420" s="154"/>
      <c r="X420" s="19"/>
      <c r="Y420" s="154"/>
      <c r="Z420" s="154"/>
      <c r="AA420" s="154"/>
      <c r="AB420" s="19"/>
      <c r="AC420" s="19"/>
      <c r="AD420" s="19"/>
      <c r="AE420" s="19"/>
      <c r="AF420" s="19"/>
      <c r="AG420" s="154"/>
      <c r="AH420" s="154"/>
      <c r="AI420" s="155"/>
      <c r="AJ420" s="19"/>
      <c r="AK420" s="19"/>
      <c r="AL420" s="19"/>
      <c r="AM420" s="18"/>
      <c r="AN420" s="19"/>
      <c r="AO420" s="19"/>
      <c r="AP420" s="19"/>
      <c r="AQ420" s="18"/>
      <c r="AR420" s="19"/>
      <c r="AS420" s="19"/>
      <c r="AT420" s="19"/>
      <c r="AU420" s="18"/>
      <c r="AV420" s="19"/>
      <c r="AW420" s="19"/>
      <c r="AX420" s="19"/>
      <c r="AY420" s="18"/>
      <c r="AZ420" s="19"/>
      <c r="BA420" s="19"/>
      <c r="BB420" s="19"/>
      <c r="BC420" s="18"/>
      <c r="BD420" s="19"/>
      <c r="BE420" s="19"/>
      <c r="BF420" s="19"/>
      <c r="BG420" s="18"/>
    </row>
    <row r="421" spans="1:59" ht="16.2" thickBot="1" x14ac:dyDescent="0.35">
      <c r="A421" s="153"/>
      <c r="B421" s="153"/>
      <c r="C421" s="153"/>
      <c r="D421" s="164"/>
      <c r="E421" s="163"/>
      <c r="F421" s="163"/>
      <c r="G421" s="163"/>
      <c r="H421" s="164"/>
      <c r="I421" s="163"/>
      <c r="J421" s="163"/>
      <c r="K421" s="163"/>
      <c r="L421" s="164"/>
      <c r="M421" s="153"/>
      <c r="N421" s="153"/>
      <c r="O421" s="153"/>
      <c r="P421" s="156"/>
      <c r="Q421" s="163"/>
      <c r="R421" s="163"/>
      <c r="S421" s="163"/>
      <c r="T421" s="149"/>
      <c r="U421" s="154"/>
      <c r="V421" s="154"/>
      <c r="W421" s="154"/>
      <c r="X421" s="19"/>
      <c r="Y421" s="154"/>
      <c r="Z421" s="154"/>
      <c r="AA421" s="154"/>
      <c r="AB421" s="19"/>
      <c r="AC421" s="19"/>
      <c r="AD421" s="19"/>
      <c r="AE421" s="19"/>
      <c r="AF421" s="19"/>
      <c r="AG421" s="154"/>
      <c r="AH421" s="154"/>
      <c r="AI421" s="155"/>
      <c r="AJ421" s="19"/>
      <c r="AK421" s="19"/>
      <c r="AL421" s="19"/>
      <c r="AM421" s="18"/>
      <c r="AN421" s="19"/>
      <c r="AO421" s="19"/>
      <c r="AP421" s="19"/>
      <c r="AQ421" s="18"/>
      <c r="AR421" s="19"/>
      <c r="AS421" s="19"/>
      <c r="AT421" s="19"/>
      <c r="AU421" s="18"/>
      <c r="AV421" s="19"/>
      <c r="AW421" s="19"/>
      <c r="AX421" s="19"/>
      <c r="AY421" s="18"/>
      <c r="AZ421" s="19"/>
      <c r="BA421" s="19"/>
      <c r="BB421" s="19"/>
      <c r="BC421" s="18"/>
      <c r="BD421" s="19"/>
      <c r="BE421" s="19"/>
      <c r="BF421" s="19"/>
      <c r="BG421" s="18"/>
    </row>
    <row r="422" spans="1:59" ht="16.2" thickBot="1" x14ac:dyDescent="0.35">
      <c r="A422" s="153"/>
      <c r="B422" s="153"/>
      <c r="C422" s="153"/>
      <c r="D422" s="164"/>
      <c r="E422" s="163"/>
      <c r="F422" s="163"/>
      <c r="G422" s="163"/>
      <c r="H422" s="164"/>
      <c r="I422" s="163"/>
      <c r="J422" s="163"/>
      <c r="K422" s="163"/>
      <c r="L422" s="164"/>
      <c r="M422" s="153"/>
      <c r="N422" s="153"/>
      <c r="O422" s="153"/>
      <c r="P422" s="156"/>
      <c r="Q422" s="163"/>
      <c r="R422" s="163"/>
      <c r="S422" s="163"/>
      <c r="T422" s="149"/>
      <c r="U422" s="154"/>
      <c r="V422" s="154"/>
      <c r="W422" s="154"/>
      <c r="X422" s="19"/>
      <c r="Y422" s="154"/>
      <c r="Z422" s="154"/>
      <c r="AA422" s="154"/>
      <c r="AB422" s="19"/>
      <c r="AC422" s="19"/>
      <c r="AD422" s="19"/>
      <c r="AE422" s="19"/>
      <c r="AF422" s="19"/>
      <c r="AG422" s="154"/>
      <c r="AH422" s="154"/>
      <c r="AI422" s="155"/>
      <c r="AJ422" s="19"/>
      <c r="AK422" s="19"/>
      <c r="AL422" s="19"/>
      <c r="AM422" s="18"/>
      <c r="AN422" s="19"/>
      <c r="AO422" s="19"/>
      <c r="AP422" s="19"/>
      <c r="AQ422" s="18"/>
      <c r="AR422" s="19"/>
      <c r="AS422" s="19"/>
      <c r="AT422" s="19"/>
      <c r="AU422" s="18"/>
      <c r="AV422" s="19"/>
      <c r="AW422" s="19"/>
      <c r="AX422" s="19"/>
      <c r="AY422" s="18"/>
      <c r="AZ422" s="19"/>
      <c r="BA422" s="19"/>
      <c r="BB422" s="19"/>
      <c r="BC422" s="18"/>
      <c r="BD422" s="19"/>
      <c r="BE422" s="19"/>
      <c r="BF422" s="19"/>
      <c r="BG422" s="18"/>
    </row>
    <row r="423" spans="1:59" ht="16.2" thickBot="1" x14ac:dyDescent="0.35">
      <c r="A423" s="153"/>
      <c r="B423" s="153"/>
      <c r="C423" s="153"/>
      <c r="D423" s="164"/>
      <c r="E423" s="163"/>
      <c r="F423" s="163"/>
      <c r="G423" s="163"/>
      <c r="H423" s="164"/>
      <c r="I423" s="163"/>
      <c r="J423" s="163"/>
      <c r="K423" s="163"/>
      <c r="L423" s="164"/>
      <c r="M423" s="153"/>
      <c r="N423" s="153"/>
      <c r="O423" s="153"/>
      <c r="P423" s="156"/>
      <c r="Q423" s="163"/>
      <c r="R423" s="163"/>
      <c r="S423" s="163"/>
      <c r="T423" s="149"/>
      <c r="U423" s="154"/>
      <c r="V423" s="154"/>
      <c r="W423" s="154"/>
      <c r="X423" s="19"/>
      <c r="Y423" s="154"/>
      <c r="Z423" s="154"/>
      <c r="AA423" s="154"/>
      <c r="AB423" s="19"/>
      <c r="AC423" s="19"/>
      <c r="AD423" s="19"/>
      <c r="AE423" s="19"/>
      <c r="AF423" s="19"/>
      <c r="AG423" s="154"/>
      <c r="AH423" s="154"/>
      <c r="AI423" s="155"/>
      <c r="AJ423" s="19"/>
      <c r="AK423" s="19"/>
      <c r="AL423" s="19"/>
      <c r="AM423" s="18"/>
      <c r="AN423" s="19"/>
      <c r="AO423" s="19"/>
      <c r="AP423" s="19"/>
      <c r="AQ423" s="18"/>
      <c r="AR423" s="19"/>
      <c r="AS423" s="19"/>
      <c r="AT423" s="19"/>
      <c r="AU423" s="18"/>
      <c r="AV423" s="19"/>
      <c r="AW423" s="19"/>
      <c r="AX423" s="19"/>
      <c r="AY423" s="18"/>
      <c r="AZ423" s="19"/>
      <c r="BA423" s="19"/>
      <c r="BB423" s="19"/>
      <c r="BC423" s="18"/>
      <c r="BD423" s="19"/>
      <c r="BE423" s="19"/>
      <c r="BF423" s="19"/>
      <c r="BG423" s="18"/>
    </row>
    <row r="424" spans="1:59" ht="16.2" thickBot="1" x14ac:dyDescent="0.35">
      <c r="A424" s="153"/>
      <c r="B424" s="153"/>
      <c r="C424" s="153"/>
      <c r="D424" s="164"/>
      <c r="E424" s="163"/>
      <c r="F424" s="163"/>
      <c r="G424" s="163"/>
      <c r="H424" s="164"/>
      <c r="I424" s="163"/>
      <c r="J424" s="163"/>
      <c r="K424" s="163"/>
      <c r="L424" s="164"/>
      <c r="M424" s="153"/>
      <c r="N424" s="153"/>
      <c r="O424" s="153"/>
      <c r="P424" s="156"/>
      <c r="Q424" s="163"/>
      <c r="R424" s="163"/>
      <c r="S424" s="163"/>
      <c r="T424" s="149"/>
      <c r="U424" s="154"/>
      <c r="V424" s="154"/>
      <c r="W424" s="154"/>
      <c r="X424" s="19"/>
      <c r="Y424" s="154"/>
      <c r="Z424" s="154"/>
      <c r="AA424" s="154"/>
      <c r="AB424" s="19"/>
      <c r="AC424" s="19"/>
      <c r="AD424" s="19"/>
      <c r="AE424" s="19"/>
      <c r="AF424" s="19"/>
      <c r="AG424" s="154"/>
      <c r="AH424" s="154"/>
      <c r="AI424" s="155"/>
      <c r="AJ424" s="19"/>
      <c r="AK424" s="19"/>
      <c r="AL424" s="19"/>
      <c r="AM424" s="18"/>
      <c r="AN424" s="19"/>
      <c r="AO424" s="19"/>
      <c r="AP424" s="19"/>
      <c r="AQ424" s="18"/>
      <c r="AR424" s="19"/>
      <c r="AS424" s="19"/>
      <c r="AT424" s="19"/>
      <c r="AU424" s="18"/>
      <c r="AV424" s="19"/>
      <c r="AW424" s="19"/>
      <c r="AX424" s="19"/>
      <c r="AY424" s="18"/>
      <c r="AZ424" s="19"/>
      <c r="BA424" s="19"/>
      <c r="BB424" s="19"/>
      <c r="BC424" s="18"/>
      <c r="BD424" s="19"/>
      <c r="BE424" s="19"/>
      <c r="BF424" s="19"/>
      <c r="BG424" s="18"/>
    </row>
    <row r="425" spans="1:59" ht="16.2" thickBot="1" x14ac:dyDescent="0.35">
      <c r="A425" s="153"/>
      <c r="B425" s="153"/>
      <c r="C425" s="153"/>
      <c r="D425" s="164"/>
      <c r="E425" s="163"/>
      <c r="F425" s="163"/>
      <c r="G425" s="163"/>
      <c r="H425" s="164"/>
      <c r="I425" s="163"/>
      <c r="J425" s="163"/>
      <c r="K425" s="163"/>
      <c r="L425" s="164"/>
      <c r="M425" s="153"/>
      <c r="N425" s="153"/>
      <c r="O425" s="153"/>
      <c r="P425" s="156"/>
      <c r="Q425" s="163"/>
      <c r="R425" s="163"/>
      <c r="S425" s="163"/>
      <c r="T425" s="149"/>
      <c r="U425" s="154"/>
      <c r="V425" s="154"/>
      <c r="W425" s="154"/>
      <c r="X425" s="19"/>
      <c r="Y425" s="154"/>
      <c r="Z425" s="154"/>
      <c r="AA425" s="154"/>
      <c r="AB425" s="19"/>
      <c r="AC425" s="19"/>
      <c r="AD425" s="19"/>
      <c r="AE425" s="19"/>
      <c r="AF425" s="19"/>
      <c r="AG425" s="154"/>
      <c r="AH425" s="154"/>
      <c r="AI425" s="155"/>
      <c r="AJ425" s="19"/>
      <c r="AK425" s="19"/>
      <c r="AL425" s="19"/>
      <c r="AM425" s="18"/>
      <c r="AN425" s="19"/>
      <c r="AO425" s="19"/>
      <c r="AP425" s="19"/>
      <c r="AQ425" s="18"/>
      <c r="AR425" s="19"/>
      <c r="AS425" s="19"/>
      <c r="AT425" s="19"/>
      <c r="AU425" s="18"/>
      <c r="AV425" s="19"/>
      <c r="AW425" s="19"/>
      <c r="AX425" s="19"/>
      <c r="AY425" s="18"/>
      <c r="AZ425" s="19"/>
      <c r="BA425" s="19"/>
      <c r="BB425" s="19"/>
      <c r="BC425" s="18"/>
      <c r="BD425" s="19"/>
      <c r="BE425" s="19"/>
      <c r="BF425" s="19"/>
      <c r="BG425" s="18"/>
    </row>
    <row r="426" spans="1:59" ht="16.2" thickBot="1" x14ac:dyDescent="0.35">
      <c r="A426" s="153"/>
      <c r="B426" s="153"/>
      <c r="C426" s="153"/>
      <c r="D426" s="164"/>
      <c r="E426" s="163"/>
      <c r="F426" s="163"/>
      <c r="G426" s="163"/>
      <c r="H426" s="164"/>
      <c r="I426" s="163"/>
      <c r="J426" s="163"/>
      <c r="K426" s="163"/>
      <c r="L426" s="164"/>
      <c r="M426" s="153"/>
      <c r="N426" s="153"/>
      <c r="O426" s="153"/>
      <c r="P426" s="156"/>
      <c r="Q426" s="163"/>
      <c r="R426" s="163"/>
      <c r="S426" s="163"/>
      <c r="T426" s="149"/>
      <c r="U426" s="154"/>
      <c r="V426" s="154"/>
      <c r="W426" s="154"/>
      <c r="X426" s="19"/>
      <c r="Y426" s="154"/>
      <c r="Z426" s="154"/>
      <c r="AA426" s="154"/>
      <c r="AB426" s="19"/>
      <c r="AC426" s="19"/>
      <c r="AD426" s="19"/>
      <c r="AE426" s="19"/>
      <c r="AF426" s="19"/>
      <c r="AG426" s="154"/>
      <c r="AH426" s="154"/>
      <c r="AI426" s="155"/>
      <c r="AJ426" s="19"/>
      <c r="AK426" s="19"/>
      <c r="AL426" s="19"/>
      <c r="AM426" s="18"/>
      <c r="AN426" s="19"/>
      <c r="AO426" s="19"/>
      <c r="AP426" s="19"/>
      <c r="AQ426" s="18"/>
      <c r="AR426" s="19"/>
      <c r="AS426" s="19"/>
      <c r="AT426" s="19"/>
      <c r="AU426" s="18"/>
      <c r="AV426" s="19"/>
      <c r="AW426" s="19"/>
      <c r="AX426" s="19"/>
      <c r="AY426" s="18"/>
      <c r="AZ426" s="19"/>
      <c r="BA426" s="19"/>
      <c r="BB426" s="19"/>
      <c r="BC426" s="18"/>
      <c r="BD426" s="19"/>
      <c r="BE426" s="19"/>
      <c r="BF426" s="19"/>
      <c r="BG426" s="18"/>
    </row>
    <row r="427" spans="1:59" ht="16.2" thickBot="1" x14ac:dyDescent="0.35">
      <c r="A427" s="153"/>
      <c r="B427" s="153"/>
      <c r="C427" s="153"/>
      <c r="D427" s="164"/>
      <c r="E427" s="163"/>
      <c r="F427" s="163"/>
      <c r="G427" s="163"/>
      <c r="H427" s="164"/>
      <c r="I427" s="163"/>
      <c r="J427" s="163"/>
      <c r="K427" s="163"/>
      <c r="L427" s="164"/>
      <c r="M427" s="153"/>
      <c r="N427" s="153"/>
      <c r="O427" s="153"/>
      <c r="P427" s="156"/>
      <c r="Q427" s="163"/>
      <c r="R427" s="163"/>
      <c r="S427" s="163"/>
      <c r="T427" s="149"/>
      <c r="U427" s="154"/>
      <c r="V427" s="154"/>
      <c r="W427" s="154"/>
      <c r="X427" s="19"/>
      <c r="Y427" s="154"/>
      <c r="Z427" s="154"/>
      <c r="AA427" s="154"/>
      <c r="AB427" s="19"/>
      <c r="AC427" s="19"/>
      <c r="AD427" s="19"/>
      <c r="AE427" s="19"/>
      <c r="AF427" s="19"/>
      <c r="AG427" s="154"/>
      <c r="AH427" s="154"/>
      <c r="AI427" s="155"/>
      <c r="AJ427" s="19"/>
      <c r="AK427" s="19"/>
      <c r="AL427" s="19"/>
      <c r="AM427" s="18"/>
      <c r="AN427" s="19"/>
      <c r="AO427" s="19"/>
      <c r="AP427" s="19"/>
      <c r="AQ427" s="18"/>
      <c r="AR427" s="19"/>
      <c r="AS427" s="19"/>
      <c r="AT427" s="19"/>
      <c r="AU427" s="18"/>
      <c r="AV427" s="19"/>
      <c r="AW427" s="19"/>
      <c r="AX427" s="19"/>
      <c r="AY427" s="18"/>
      <c r="AZ427" s="19"/>
      <c r="BA427" s="19"/>
      <c r="BB427" s="19"/>
      <c r="BC427" s="18"/>
      <c r="BD427" s="19"/>
      <c r="BE427" s="19"/>
      <c r="BF427" s="19"/>
      <c r="BG427" s="18"/>
    </row>
    <row r="428" spans="1:59" ht="16.2" thickBot="1" x14ac:dyDescent="0.35">
      <c r="A428" s="153"/>
      <c r="B428" s="153"/>
      <c r="C428" s="153"/>
      <c r="D428" s="164"/>
      <c r="E428" s="163"/>
      <c r="F428" s="163"/>
      <c r="G428" s="163"/>
      <c r="H428" s="164"/>
      <c r="I428" s="163"/>
      <c r="J428" s="163"/>
      <c r="K428" s="163"/>
      <c r="L428" s="164"/>
      <c r="M428" s="153"/>
      <c r="N428" s="153"/>
      <c r="O428" s="153"/>
      <c r="P428" s="156"/>
      <c r="Q428" s="163"/>
      <c r="R428" s="163"/>
      <c r="S428" s="163"/>
      <c r="T428" s="149"/>
      <c r="U428" s="154"/>
      <c r="V428" s="154"/>
      <c r="W428" s="154"/>
      <c r="X428" s="19"/>
      <c r="Y428" s="154"/>
      <c r="Z428" s="154"/>
      <c r="AA428" s="154"/>
      <c r="AB428" s="19"/>
      <c r="AC428" s="19"/>
      <c r="AD428" s="19"/>
      <c r="AE428" s="19"/>
      <c r="AF428" s="19"/>
      <c r="AG428" s="154"/>
      <c r="AH428" s="154"/>
      <c r="AI428" s="155"/>
      <c r="AJ428" s="19"/>
      <c r="AK428" s="19"/>
      <c r="AL428" s="19"/>
      <c r="AM428" s="18"/>
      <c r="AN428" s="19"/>
      <c r="AO428" s="19"/>
      <c r="AP428" s="19"/>
      <c r="AQ428" s="18"/>
      <c r="AR428" s="19"/>
      <c r="AS428" s="19"/>
      <c r="AT428" s="19"/>
      <c r="AU428" s="18"/>
      <c r="AV428" s="19"/>
      <c r="AW428" s="19"/>
      <c r="AX428" s="19"/>
      <c r="AY428" s="18"/>
      <c r="AZ428" s="19"/>
      <c r="BA428" s="19"/>
      <c r="BB428" s="19"/>
      <c r="BC428" s="18"/>
      <c r="BD428" s="19"/>
      <c r="BE428" s="19"/>
      <c r="BF428" s="19"/>
      <c r="BG428" s="18"/>
    </row>
    <row r="429" spans="1:59" ht="16.2" thickBot="1" x14ac:dyDescent="0.35">
      <c r="A429" s="153"/>
      <c r="B429" s="153"/>
      <c r="C429" s="153"/>
      <c r="D429" s="164"/>
      <c r="E429" s="163"/>
      <c r="F429" s="163"/>
      <c r="G429" s="163"/>
      <c r="H429" s="164"/>
      <c r="I429" s="163"/>
      <c r="J429" s="163"/>
      <c r="K429" s="163"/>
      <c r="L429" s="164"/>
      <c r="M429" s="153"/>
      <c r="N429" s="153"/>
      <c r="O429" s="153"/>
      <c r="P429" s="156"/>
      <c r="Q429" s="163"/>
      <c r="R429" s="163"/>
      <c r="S429" s="163"/>
      <c r="T429" s="149"/>
      <c r="U429" s="154"/>
      <c r="V429" s="154"/>
      <c r="W429" s="154"/>
      <c r="X429" s="19"/>
      <c r="Y429" s="154"/>
      <c r="Z429" s="154"/>
      <c r="AA429" s="154"/>
      <c r="AB429" s="19"/>
      <c r="AC429" s="19"/>
      <c r="AD429" s="19"/>
      <c r="AE429" s="19"/>
      <c r="AF429" s="19"/>
      <c r="AG429" s="154"/>
      <c r="AH429" s="154"/>
      <c r="AI429" s="155"/>
      <c r="AJ429" s="19"/>
      <c r="AK429" s="19"/>
      <c r="AL429" s="19"/>
      <c r="AM429" s="18"/>
      <c r="AN429" s="19"/>
      <c r="AO429" s="19"/>
      <c r="AP429" s="19"/>
      <c r="AQ429" s="18"/>
      <c r="AR429" s="19"/>
      <c r="AS429" s="19"/>
      <c r="AT429" s="19"/>
      <c r="AU429" s="18"/>
      <c r="AV429" s="19"/>
      <c r="AW429" s="19"/>
      <c r="AX429" s="19"/>
      <c r="AY429" s="18"/>
      <c r="AZ429" s="19"/>
      <c r="BA429" s="19"/>
      <c r="BB429" s="19"/>
      <c r="BC429" s="18"/>
      <c r="BD429" s="19"/>
      <c r="BE429" s="19"/>
      <c r="BF429" s="19"/>
      <c r="BG429" s="18"/>
    </row>
    <row r="430" spans="1:59" ht="16.2" thickBot="1" x14ac:dyDescent="0.35">
      <c r="A430" s="153"/>
      <c r="B430" s="153"/>
      <c r="C430" s="153"/>
      <c r="D430" s="164"/>
      <c r="E430" s="163"/>
      <c r="F430" s="163"/>
      <c r="G430" s="163"/>
      <c r="H430" s="164"/>
      <c r="I430" s="163"/>
      <c r="J430" s="163"/>
      <c r="K430" s="163"/>
      <c r="L430" s="164"/>
      <c r="M430" s="153"/>
      <c r="N430" s="153"/>
      <c r="O430" s="153"/>
      <c r="P430" s="156"/>
      <c r="Q430" s="163"/>
      <c r="R430" s="163"/>
      <c r="S430" s="163"/>
      <c r="T430" s="149"/>
      <c r="U430" s="154"/>
      <c r="V430" s="154"/>
      <c r="W430" s="154"/>
      <c r="X430" s="19"/>
      <c r="Y430" s="154"/>
      <c r="Z430" s="154"/>
      <c r="AA430" s="154"/>
      <c r="AB430" s="19"/>
      <c r="AC430" s="19"/>
      <c r="AD430" s="19"/>
      <c r="AE430" s="19"/>
      <c r="AF430" s="19"/>
      <c r="AG430" s="154"/>
      <c r="AH430" s="154"/>
      <c r="AI430" s="155"/>
      <c r="AJ430" s="19"/>
      <c r="AK430" s="19"/>
      <c r="AL430" s="19"/>
      <c r="AM430" s="18"/>
      <c r="AN430" s="19"/>
      <c r="AO430" s="19"/>
      <c r="AP430" s="19"/>
      <c r="AQ430" s="18"/>
      <c r="AR430" s="19"/>
      <c r="AS430" s="19"/>
      <c r="AT430" s="19"/>
      <c r="AU430" s="18"/>
      <c r="AV430" s="19"/>
      <c r="AW430" s="19"/>
      <c r="AX430" s="19"/>
      <c r="AY430" s="18"/>
      <c r="AZ430" s="19"/>
      <c r="BA430" s="19"/>
      <c r="BB430" s="19"/>
      <c r="BC430" s="18"/>
      <c r="BD430" s="19"/>
      <c r="BE430" s="19"/>
      <c r="BF430" s="19"/>
      <c r="BG430" s="18"/>
    </row>
    <row r="431" spans="1:59" ht="16.2" thickBot="1" x14ac:dyDescent="0.35">
      <c r="A431" s="153"/>
      <c r="B431" s="153"/>
      <c r="C431" s="153"/>
      <c r="D431" s="164"/>
      <c r="E431" s="163"/>
      <c r="F431" s="163"/>
      <c r="G431" s="163"/>
      <c r="H431" s="164"/>
      <c r="I431" s="163"/>
      <c r="J431" s="163"/>
      <c r="K431" s="163"/>
      <c r="L431" s="164"/>
      <c r="M431" s="153"/>
      <c r="N431" s="153"/>
      <c r="O431" s="153"/>
      <c r="P431" s="156"/>
      <c r="Q431" s="163"/>
      <c r="R431" s="163"/>
      <c r="S431" s="163"/>
      <c r="T431" s="149"/>
      <c r="U431" s="154"/>
      <c r="V431" s="154"/>
      <c r="W431" s="154"/>
      <c r="X431" s="19"/>
      <c r="Y431" s="154"/>
      <c r="Z431" s="154"/>
      <c r="AA431" s="154"/>
      <c r="AB431" s="19"/>
      <c r="AC431" s="19"/>
      <c r="AD431" s="19"/>
      <c r="AE431" s="19"/>
      <c r="AF431" s="19"/>
      <c r="AG431" s="154"/>
      <c r="AH431" s="154"/>
      <c r="AI431" s="155"/>
      <c r="AJ431" s="19"/>
      <c r="AK431" s="19"/>
      <c r="AL431" s="19"/>
      <c r="AM431" s="18"/>
      <c r="AN431" s="19"/>
      <c r="AO431" s="19"/>
      <c r="AP431" s="19"/>
      <c r="AQ431" s="18"/>
      <c r="AR431" s="19"/>
      <c r="AS431" s="19"/>
      <c r="AT431" s="19"/>
      <c r="AU431" s="18"/>
      <c r="AV431" s="19"/>
      <c r="AW431" s="19"/>
      <c r="AX431" s="19"/>
      <c r="AY431" s="18"/>
      <c r="AZ431" s="19"/>
      <c r="BA431" s="19"/>
      <c r="BB431" s="19"/>
      <c r="BC431" s="18"/>
      <c r="BD431" s="19"/>
      <c r="BE431" s="19"/>
      <c r="BF431" s="19"/>
      <c r="BG431" s="18"/>
    </row>
    <row r="432" spans="1:59" ht="16.2" thickBot="1" x14ac:dyDescent="0.35">
      <c r="A432" s="153"/>
      <c r="B432" s="153"/>
      <c r="C432" s="153"/>
      <c r="D432" s="164"/>
      <c r="E432" s="163"/>
      <c r="F432" s="163"/>
      <c r="G432" s="163"/>
      <c r="H432" s="164"/>
      <c r="I432" s="163"/>
      <c r="J432" s="163"/>
      <c r="K432" s="163"/>
      <c r="L432" s="164"/>
      <c r="M432" s="153"/>
      <c r="N432" s="153"/>
      <c r="O432" s="153"/>
      <c r="P432" s="156"/>
      <c r="Q432" s="163"/>
      <c r="R432" s="163"/>
      <c r="S432" s="163"/>
      <c r="T432" s="149"/>
      <c r="U432" s="154"/>
      <c r="V432" s="154"/>
      <c r="W432" s="154"/>
      <c r="X432" s="19"/>
      <c r="Y432" s="154"/>
      <c r="Z432" s="154"/>
      <c r="AA432" s="154"/>
      <c r="AB432" s="19"/>
      <c r="AC432" s="19"/>
      <c r="AD432" s="19"/>
      <c r="AE432" s="19"/>
      <c r="AF432" s="19"/>
      <c r="AG432" s="154"/>
      <c r="AH432" s="154"/>
      <c r="AI432" s="155"/>
      <c r="AJ432" s="19"/>
      <c r="AK432" s="19"/>
      <c r="AL432" s="19"/>
      <c r="AM432" s="18"/>
      <c r="AN432" s="19"/>
      <c r="AO432" s="19"/>
      <c r="AP432" s="19"/>
      <c r="AQ432" s="18"/>
      <c r="AR432" s="19"/>
      <c r="AS432" s="19"/>
      <c r="AT432" s="19"/>
      <c r="AU432" s="18"/>
      <c r="AV432" s="19"/>
      <c r="AW432" s="19"/>
      <c r="AX432" s="19"/>
      <c r="AY432" s="18"/>
      <c r="AZ432" s="19"/>
      <c r="BA432" s="19"/>
      <c r="BB432" s="19"/>
      <c r="BC432" s="18"/>
      <c r="BD432" s="19"/>
      <c r="BE432" s="19"/>
      <c r="BF432" s="19"/>
      <c r="BG432" s="18"/>
    </row>
    <row r="433" spans="1:59" ht="16.2" thickBot="1" x14ac:dyDescent="0.35">
      <c r="A433" s="153"/>
      <c r="B433" s="153"/>
      <c r="C433" s="153"/>
      <c r="D433" s="164"/>
      <c r="E433" s="163"/>
      <c r="F433" s="163"/>
      <c r="G433" s="163"/>
      <c r="H433" s="164"/>
      <c r="I433" s="163"/>
      <c r="J433" s="163"/>
      <c r="K433" s="163"/>
      <c r="L433" s="164"/>
      <c r="M433" s="153"/>
      <c r="N433" s="153"/>
      <c r="O433" s="153"/>
      <c r="P433" s="156"/>
      <c r="Q433" s="163"/>
      <c r="R433" s="163"/>
      <c r="S433" s="163"/>
      <c r="T433" s="149"/>
      <c r="U433" s="154"/>
      <c r="V433" s="154"/>
      <c r="W433" s="154"/>
      <c r="X433" s="19"/>
      <c r="Y433" s="154"/>
      <c r="Z433" s="154"/>
      <c r="AA433" s="154"/>
      <c r="AB433" s="19"/>
      <c r="AC433" s="19"/>
      <c r="AD433" s="19"/>
      <c r="AE433" s="19"/>
      <c r="AF433" s="19"/>
      <c r="AG433" s="154"/>
      <c r="AH433" s="154"/>
      <c r="AI433" s="155"/>
      <c r="AJ433" s="19"/>
      <c r="AK433" s="19"/>
      <c r="AL433" s="19"/>
      <c r="AM433" s="18"/>
      <c r="AN433" s="19"/>
      <c r="AO433" s="19"/>
      <c r="AP433" s="19"/>
      <c r="AQ433" s="18"/>
      <c r="AR433" s="19"/>
      <c r="AS433" s="19"/>
      <c r="AT433" s="19"/>
      <c r="AU433" s="18"/>
      <c r="AV433" s="19"/>
      <c r="AW433" s="19"/>
      <c r="AX433" s="19"/>
      <c r="AY433" s="18"/>
      <c r="AZ433" s="19"/>
      <c r="BA433" s="19"/>
      <c r="BB433" s="19"/>
      <c r="BC433" s="18"/>
      <c r="BD433" s="19"/>
      <c r="BE433" s="19"/>
      <c r="BF433" s="19"/>
      <c r="BG433" s="18"/>
    </row>
    <row r="434" spans="1:59" ht="16.2" thickBot="1" x14ac:dyDescent="0.35">
      <c r="A434" s="153"/>
      <c r="B434" s="153"/>
      <c r="C434" s="153"/>
      <c r="D434" s="164"/>
      <c r="E434" s="163"/>
      <c r="F434" s="163"/>
      <c r="G434" s="163"/>
      <c r="H434" s="164"/>
      <c r="I434" s="163"/>
      <c r="J434" s="163"/>
      <c r="K434" s="163"/>
      <c r="L434" s="164"/>
      <c r="M434" s="153"/>
      <c r="N434" s="153"/>
      <c r="O434" s="153"/>
      <c r="P434" s="156"/>
      <c r="Q434" s="163"/>
      <c r="R434" s="163"/>
      <c r="S434" s="163"/>
      <c r="T434" s="149"/>
      <c r="U434" s="154"/>
      <c r="V434" s="154"/>
      <c r="W434" s="154"/>
      <c r="X434" s="19"/>
      <c r="Y434" s="154"/>
      <c r="Z434" s="154"/>
      <c r="AA434" s="154"/>
      <c r="AB434" s="19"/>
      <c r="AC434" s="19"/>
      <c r="AD434" s="19"/>
      <c r="AE434" s="19"/>
      <c r="AF434" s="19"/>
      <c r="AG434" s="154"/>
      <c r="AH434" s="154"/>
      <c r="AI434" s="155"/>
      <c r="AJ434" s="19"/>
      <c r="AK434" s="19"/>
      <c r="AL434" s="19"/>
      <c r="AM434" s="18"/>
      <c r="AN434" s="19"/>
      <c r="AO434" s="19"/>
      <c r="AP434" s="19"/>
      <c r="AQ434" s="18"/>
      <c r="AR434" s="19"/>
      <c r="AS434" s="19"/>
      <c r="AT434" s="19"/>
      <c r="AU434" s="18"/>
      <c r="AV434" s="19"/>
      <c r="AW434" s="19"/>
      <c r="AX434" s="19"/>
      <c r="AY434" s="18"/>
      <c r="AZ434" s="19"/>
      <c r="BA434" s="19"/>
      <c r="BB434" s="19"/>
      <c r="BC434" s="18"/>
      <c r="BD434" s="19"/>
      <c r="BE434" s="19"/>
      <c r="BF434" s="19"/>
      <c r="BG434" s="18"/>
    </row>
    <row r="435" spans="1:59" ht="16.2" thickBot="1" x14ac:dyDescent="0.35">
      <c r="A435" s="153"/>
      <c r="B435" s="153"/>
      <c r="C435" s="153"/>
      <c r="D435" s="164"/>
      <c r="E435" s="163"/>
      <c r="F435" s="163"/>
      <c r="G435" s="163"/>
      <c r="H435" s="164"/>
      <c r="I435" s="163"/>
      <c r="J435" s="163"/>
      <c r="K435" s="163"/>
      <c r="L435" s="164"/>
      <c r="M435" s="153"/>
      <c r="N435" s="153"/>
      <c r="O435" s="153"/>
      <c r="P435" s="156"/>
      <c r="Q435" s="163"/>
      <c r="R435" s="163"/>
      <c r="S435" s="163"/>
      <c r="T435" s="149"/>
      <c r="U435" s="154"/>
      <c r="V435" s="154"/>
      <c r="W435" s="154"/>
      <c r="X435" s="19"/>
      <c r="Y435" s="154"/>
      <c r="Z435" s="154"/>
      <c r="AA435" s="154"/>
      <c r="AB435" s="19"/>
      <c r="AC435" s="19"/>
      <c r="AD435" s="19"/>
      <c r="AE435" s="19"/>
      <c r="AF435" s="19"/>
      <c r="AG435" s="154"/>
      <c r="AH435" s="154"/>
      <c r="AI435" s="155"/>
      <c r="AJ435" s="19"/>
      <c r="AK435" s="19"/>
      <c r="AL435" s="19"/>
      <c r="AM435" s="18"/>
      <c r="AN435" s="19"/>
      <c r="AO435" s="19"/>
      <c r="AP435" s="19"/>
      <c r="AQ435" s="18"/>
      <c r="AR435" s="19"/>
      <c r="AS435" s="19"/>
      <c r="AT435" s="19"/>
      <c r="AU435" s="18"/>
      <c r="AV435" s="19"/>
      <c r="AW435" s="19"/>
      <c r="AX435" s="19"/>
      <c r="AY435" s="18"/>
      <c r="AZ435" s="19"/>
      <c r="BA435" s="19"/>
      <c r="BB435" s="19"/>
      <c r="BC435" s="18"/>
      <c r="BD435" s="19"/>
      <c r="BE435" s="19"/>
      <c r="BF435" s="19"/>
      <c r="BG435" s="18"/>
    </row>
    <row r="436" spans="1:59" ht="16.2" thickBot="1" x14ac:dyDescent="0.35">
      <c r="A436" s="153"/>
      <c r="B436" s="153"/>
      <c r="C436" s="153"/>
      <c r="D436" s="164"/>
      <c r="E436" s="163"/>
      <c r="F436" s="163"/>
      <c r="G436" s="163"/>
      <c r="H436" s="164"/>
      <c r="I436" s="163"/>
      <c r="J436" s="163"/>
      <c r="K436" s="163"/>
      <c r="L436" s="164"/>
      <c r="M436" s="153"/>
      <c r="N436" s="153"/>
      <c r="O436" s="153"/>
      <c r="P436" s="156"/>
      <c r="Q436" s="163"/>
      <c r="R436" s="163"/>
      <c r="S436" s="163"/>
      <c r="T436" s="149"/>
      <c r="U436" s="154"/>
      <c r="V436" s="154"/>
      <c r="W436" s="154"/>
      <c r="X436" s="19"/>
      <c r="Y436" s="154"/>
      <c r="Z436" s="154"/>
      <c r="AA436" s="154"/>
      <c r="AB436" s="19"/>
      <c r="AC436" s="19"/>
      <c r="AD436" s="19"/>
      <c r="AE436" s="19"/>
      <c r="AF436" s="19"/>
      <c r="AG436" s="154"/>
      <c r="AH436" s="154"/>
      <c r="AI436" s="155"/>
      <c r="AJ436" s="19"/>
      <c r="AK436" s="19"/>
      <c r="AL436" s="19"/>
      <c r="AM436" s="18"/>
      <c r="AN436" s="19"/>
      <c r="AO436" s="19"/>
      <c r="AP436" s="19"/>
      <c r="AQ436" s="18"/>
      <c r="AR436" s="19"/>
      <c r="AS436" s="19"/>
      <c r="AT436" s="19"/>
      <c r="AU436" s="18"/>
      <c r="AV436" s="19"/>
      <c r="AW436" s="19"/>
      <c r="AX436" s="19"/>
      <c r="AY436" s="18"/>
      <c r="AZ436" s="19"/>
      <c r="BA436" s="19"/>
      <c r="BB436" s="19"/>
      <c r="BC436" s="18"/>
      <c r="BD436" s="19"/>
      <c r="BE436" s="19"/>
      <c r="BF436" s="19"/>
      <c r="BG436" s="18"/>
    </row>
    <row r="437" spans="1:59" ht="16.2" thickBot="1" x14ac:dyDescent="0.35">
      <c r="A437" s="153"/>
      <c r="B437" s="153"/>
      <c r="C437" s="153"/>
      <c r="D437" s="164"/>
      <c r="E437" s="163"/>
      <c r="F437" s="163"/>
      <c r="G437" s="163"/>
      <c r="H437" s="164"/>
      <c r="I437" s="163"/>
      <c r="J437" s="163"/>
      <c r="K437" s="163"/>
      <c r="L437" s="164"/>
      <c r="M437" s="153"/>
      <c r="N437" s="153"/>
      <c r="O437" s="153"/>
      <c r="P437" s="156"/>
      <c r="Q437" s="163"/>
      <c r="R437" s="163"/>
      <c r="S437" s="163"/>
      <c r="T437" s="149"/>
      <c r="U437" s="154"/>
      <c r="V437" s="154"/>
      <c r="W437" s="154"/>
      <c r="X437" s="19"/>
      <c r="Y437" s="154"/>
      <c r="Z437" s="154"/>
      <c r="AA437" s="154"/>
      <c r="AB437" s="19"/>
      <c r="AC437" s="19"/>
      <c r="AD437" s="19"/>
      <c r="AE437" s="19"/>
      <c r="AF437" s="19"/>
      <c r="AG437" s="154"/>
      <c r="AH437" s="154"/>
      <c r="AI437" s="155"/>
      <c r="AJ437" s="19"/>
      <c r="AK437" s="19"/>
      <c r="AL437" s="19"/>
      <c r="AM437" s="18"/>
      <c r="AN437" s="19"/>
      <c r="AO437" s="19"/>
      <c r="AP437" s="19"/>
      <c r="AQ437" s="18"/>
      <c r="AR437" s="19"/>
      <c r="AS437" s="19"/>
      <c r="AT437" s="19"/>
      <c r="AU437" s="18"/>
      <c r="AV437" s="19"/>
      <c r="AW437" s="19"/>
      <c r="AX437" s="19"/>
      <c r="AY437" s="18"/>
      <c r="AZ437" s="19"/>
      <c r="BA437" s="19"/>
      <c r="BB437" s="19"/>
      <c r="BC437" s="18"/>
      <c r="BD437" s="19"/>
      <c r="BE437" s="19"/>
      <c r="BF437" s="19"/>
      <c r="BG437" s="18"/>
    </row>
    <row r="438" spans="1:59" ht="16.2" thickBot="1" x14ac:dyDescent="0.35">
      <c r="A438" s="153"/>
      <c r="B438" s="153"/>
      <c r="C438" s="153"/>
      <c r="D438" s="164"/>
      <c r="E438" s="163"/>
      <c r="F438" s="163"/>
      <c r="G438" s="163"/>
      <c r="H438" s="164"/>
      <c r="I438" s="163"/>
      <c r="J438" s="163"/>
      <c r="K438" s="163"/>
      <c r="L438" s="164"/>
      <c r="M438" s="153"/>
      <c r="N438" s="153"/>
      <c r="O438" s="153"/>
      <c r="P438" s="156"/>
      <c r="Q438" s="163"/>
      <c r="R438" s="163"/>
      <c r="S438" s="163"/>
      <c r="T438" s="149"/>
      <c r="U438" s="154"/>
      <c r="V438" s="154"/>
      <c r="W438" s="154"/>
      <c r="X438" s="19"/>
      <c r="Y438" s="154"/>
      <c r="Z438" s="154"/>
      <c r="AA438" s="154"/>
      <c r="AB438" s="19"/>
      <c r="AC438" s="19"/>
      <c r="AD438" s="19"/>
      <c r="AE438" s="19"/>
      <c r="AF438" s="19"/>
      <c r="AG438" s="154"/>
      <c r="AH438" s="154"/>
      <c r="AI438" s="155"/>
      <c r="AJ438" s="19"/>
      <c r="AK438" s="19"/>
      <c r="AL438" s="19"/>
      <c r="AM438" s="18"/>
      <c r="AN438" s="19"/>
      <c r="AO438" s="19"/>
      <c r="AP438" s="19"/>
      <c r="AQ438" s="18"/>
      <c r="AR438" s="19"/>
      <c r="AS438" s="19"/>
      <c r="AT438" s="19"/>
      <c r="AU438" s="18"/>
      <c r="AV438" s="19"/>
      <c r="AW438" s="19"/>
      <c r="AX438" s="19"/>
      <c r="AY438" s="18"/>
      <c r="AZ438" s="19"/>
      <c r="BA438" s="19"/>
      <c r="BB438" s="19"/>
      <c r="BC438" s="18"/>
      <c r="BD438" s="19"/>
      <c r="BE438" s="19"/>
      <c r="BF438" s="19"/>
      <c r="BG438" s="18"/>
    </row>
    <row r="439" spans="1:59" ht="16.2" thickBot="1" x14ac:dyDescent="0.35">
      <c r="A439" s="153"/>
      <c r="B439" s="153"/>
      <c r="C439" s="153"/>
      <c r="D439" s="164"/>
      <c r="E439" s="163"/>
      <c r="F439" s="163"/>
      <c r="G439" s="163"/>
      <c r="H439" s="164"/>
      <c r="I439" s="163"/>
      <c r="J439" s="163"/>
      <c r="K439" s="163"/>
      <c r="L439" s="164"/>
      <c r="M439" s="153"/>
      <c r="N439" s="153"/>
      <c r="O439" s="153"/>
      <c r="P439" s="156"/>
      <c r="Q439" s="163"/>
      <c r="R439" s="163"/>
      <c r="S439" s="163"/>
      <c r="T439" s="149"/>
      <c r="U439" s="154"/>
      <c r="V439" s="154"/>
      <c r="W439" s="154"/>
      <c r="X439" s="19"/>
      <c r="Y439" s="154"/>
      <c r="Z439" s="154"/>
      <c r="AA439" s="154"/>
      <c r="AB439" s="19"/>
      <c r="AC439" s="19"/>
      <c r="AD439" s="19"/>
      <c r="AE439" s="19"/>
      <c r="AF439" s="19"/>
      <c r="AG439" s="154"/>
      <c r="AH439" s="154"/>
      <c r="AI439" s="155"/>
      <c r="AJ439" s="19"/>
      <c r="AK439" s="19"/>
      <c r="AL439" s="19"/>
      <c r="AM439" s="18"/>
      <c r="AN439" s="19"/>
      <c r="AO439" s="19"/>
      <c r="AP439" s="19"/>
      <c r="AQ439" s="18"/>
      <c r="AR439" s="19"/>
      <c r="AS439" s="19"/>
      <c r="AT439" s="19"/>
      <c r="AU439" s="18"/>
      <c r="AV439" s="19"/>
      <c r="AW439" s="19"/>
      <c r="AX439" s="19"/>
      <c r="AY439" s="18"/>
      <c r="AZ439" s="19"/>
      <c r="BA439" s="19"/>
      <c r="BB439" s="19"/>
      <c r="BC439" s="18"/>
      <c r="BD439" s="19"/>
      <c r="BE439" s="19"/>
      <c r="BF439" s="19"/>
      <c r="BG439" s="18"/>
    </row>
    <row r="440" spans="1:59" ht="16.2" thickBot="1" x14ac:dyDescent="0.35">
      <c r="A440" s="153"/>
      <c r="B440" s="153"/>
      <c r="C440" s="153"/>
      <c r="D440" s="164"/>
      <c r="E440" s="163"/>
      <c r="F440" s="163"/>
      <c r="G440" s="163"/>
      <c r="H440" s="164"/>
      <c r="I440" s="163"/>
      <c r="J440" s="163"/>
      <c r="K440" s="163"/>
      <c r="L440" s="164"/>
      <c r="M440" s="153"/>
      <c r="N440" s="153"/>
      <c r="O440" s="153"/>
      <c r="P440" s="156"/>
      <c r="Q440" s="163"/>
      <c r="R440" s="163"/>
      <c r="S440" s="163"/>
      <c r="T440" s="149"/>
      <c r="U440" s="154"/>
      <c r="V440" s="154"/>
      <c r="W440" s="154"/>
      <c r="X440" s="19"/>
      <c r="Y440" s="154"/>
      <c r="Z440" s="154"/>
      <c r="AA440" s="154"/>
      <c r="AB440" s="19"/>
      <c r="AC440" s="19"/>
      <c r="AD440" s="19"/>
      <c r="AE440" s="19"/>
      <c r="AF440" s="19"/>
      <c r="AG440" s="154"/>
      <c r="AH440" s="154"/>
      <c r="AI440" s="155"/>
      <c r="AJ440" s="19"/>
      <c r="AK440" s="19"/>
      <c r="AL440" s="19"/>
      <c r="AM440" s="18"/>
      <c r="AN440" s="19"/>
      <c r="AO440" s="19"/>
      <c r="AP440" s="19"/>
      <c r="AQ440" s="18"/>
      <c r="AR440" s="19"/>
      <c r="AS440" s="19"/>
      <c r="AT440" s="19"/>
      <c r="AU440" s="18"/>
      <c r="AV440" s="19"/>
      <c r="AW440" s="19"/>
      <c r="AX440" s="19"/>
      <c r="AY440" s="18"/>
      <c r="AZ440" s="19"/>
      <c r="BA440" s="19"/>
      <c r="BB440" s="19"/>
      <c r="BC440" s="18"/>
      <c r="BD440" s="19"/>
      <c r="BE440" s="19"/>
      <c r="BF440" s="19"/>
      <c r="BG440" s="18"/>
    </row>
    <row r="441" spans="1:59" ht="16.2" thickBot="1" x14ac:dyDescent="0.35">
      <c r="A441" s="153"/>
      <c r="B441" s="153"/>
      <c r="C441" s="153"/>
      <c r="D441" s="164"/>
      <c r="E441" s="163"/>
      <c r="F441" s="163"/>
      <c r="G441" s="163"/>
      <c r="H441" s="164"/>
      <c r="I441" s="163"/>
      <c r="J441" s="163"/>
      <c r="K441" s="163"/>
      <c r="L441" s="164"/>
      <c r="M441" s="153"/>
      <c r="N441" s="153"/>
      <c r="O441" s="153"/>
      <c r="P441" s="156"/>
      <c r="Q441" s="163"/>
      <c r="R441" s="163"/>
      <c r="S441" s="163"/>
      <c r="T441" s="149"/>
      <c r="U441" s="154"/>
      <c r="V441" s="154"/>
      <c r="W441" s="154"/>
      <c r="X441" s="19"/>
      <c r="Y441" s="154"/>
      <c r="Z441" s="154"/>
      <c r="AA441" s="154"/>
      <c r="AB441" s="19"/>
      <c r="AC441" s="19"/>
      <c r="AD441" s="19"/>
      <c r="AE441" s="19"/>
      <c r="AF441" s="19"/>
      <c r="AG441" s="154"/>
      <c r="AH441" s="154"/>
      <c r="AI441" s="155"/>
      <c r="AJ441" s="19"/>
      <c r="AK441" s="19"/>
      <c r="AL441" s="19"/>
      <c r="AM441" s="18"/>
      <c r="AN441" s="19"/>
      <c r="AO441" s="19"/>
      <c r="AP441" s="19"/>
      <c r="AQ441" s="18"/>
      <c r="AR441" s="19"/>
      <c r="AS441" s="19"/>
      <c r="AT441" s="19"/>
      <c r="AU441" s="18"/>
      <c r="AV441" s="19"/>
      <c r="AW441" s="19"/>
      <c r="AX441" s="19"/>
      <c r="AY441" s="18"/>
      <c r="AZ441" s="19"/>
      <c r="BA441" s="19"/>
      <c r="BB441" s="19"/>
      <c r="BC441" s="18"/>
      <c r="BD441" s="19"/>
      <c r="BE441" s="19"/>
      <c r="BF441" s="19"/>
      <c r="BG441" s="18"/>
    </row>
    <row r="442" spans="1:59" ht="16.2" thickBot="1" x14ac:dyDescent="0.35">
      <c r="A442" s="153"/>
      <c r="B442" s="153"/>
      <c r="C442" s="153"/>
      <c r="D442" s="164"/>
      <c r="E442" s="163"/>
      <c r="F442" s="163"/>
      <c r="G442" s="163"/>
      <c r="H442" s="164"/>
      <c r="I442" s="163"/>
      <c r="J442" s="163"/>
      <c r="K442" s="163"/>
      <c r="L442" s="164"/>
      <c r="M442" s="153"/>
      <c r="N442" s="153"/>
      <c r="O442" s="153"/>
      <c r="P442" s="156"/>
      <c r="Q442" s="163"/>
      <c r="R442" s="163"/>
      <c r="S442" s="163"/>
      <c r="T442" s="149"/>
      <c r="U442" s="154"/>
      <c r="V442" s="154"/>
      <c r="W442" s="154"/>
      <c r="X442" s="19"/>
      <c r="Y442" s="154"/>
      <c r="Z442" s="154"/>
      <c r="AA442" s="154"/>
      <c r="AB442" s="19"/>
      <c r="AC442" s="19"/>
      <c r="AD442" s="19"/>
      <c r="AE442" s="19"/>
      <c r="AF442" s="19"/>
      <c r="AG442" s="154"/>
      <c r="AH442" s="154"/>
      <c r="AI442" s="155"/>
      <c r="AJ442" s="19"/>
      <c r="AK442" s="19"/>
      <c r="AL442" s="19"/>
      <c r="AM442" s="18"/>
      <c r="AN442" s="19"/>
      <c r="AO442" s="19"/>
      <c r="AP442" s="19"/>
      <c r="AQ442" s="18"/>
      <c r="AR442" s="19"/>
      <c r="AS442" s="19"/>
      <c r="AT442" s="19"/>
      <c r="AU442" s="18"/>
      <c r="AV442" s="19"/>
      <c r="AW442" s="19"/>
      <c r="AX442" s="19"/>
      <c r="AY442" s="18"/>
      <c r="AZ442" s="19"/>
      <c r="BA442" s="19"/>
      <c r="BB442" s="19"/>
      <c r="BC442" s="18"/>
      <c r="BD442" s="19"/>
      <c r="BE442" s="19"/>
      <c r="BF442" s="19"/>
      <c r="BG442" s="18"/>
    </row>
    <row r="443" spans="1:59" ht="16.2" thickBot="1" x14ac:dyDescent="0.35">
      <c r="A443" s="153"/>
      <c r="B443" s="153"/>
      <c r="C443" s="153"/>
      <c r="D443" s="164"/>
      <c r="E443" s="163"/>
      <c r="F443" s="163"/>
      <c r="G443" s="163"/>
      <c r="H443" s="164"/>
      <c r="I443" s="163"/>
      <c r="J443" s="163"/>
      <c r="K443" s="163"/>
      <c r="L443" s="164"/>
      <c r="M443" s="153"/>
      <c r="N443" s="153"/>
      <c r="O443" s="153"/>
      <c r="P443" s="156"/>
      <c r="Q443" s="163"/>
      <c r="R443" s="163"/>
      <c r="S443" s="163"/>
      <c r="T443" s="149"/>
      <c r="U443" s="154"/>
      <c r="V443" s="154"/>
      <c r="W443" s="154"/>
      <c r="X443" s="19"/>
      <c r="Y443" s="154"/>
      <c r="Z443" s="154"/>
      <c r="AA443" s="154"/>
      <c r="AB443" s="19"/>
      <c r="AC443" s="19"/>
      <c r="AD443" s="19"/>
      <c r="AE443" s="19"/>
      <c r="AF443" s="19"/>
      <c r="AG443" s="154"/>
      <c r="AH443" s="154"/>
      <c r="AI443" s="155"/>
      <c r="AJ443" s="19"/>
      <c r="AK443" s="19"/>
      <c r="AL443" s="19"/>
      <c r="AM443" s="18"/>
      <c r="AN443" s="19"/>
      <c r="AO443" s="19"/>
      <c r="AP443" s="19"/>
      <c r="AQ443" s="18"/>
      <c r="AR443" s="19"/>
      <c r="AS443" s="19"/>
      <c r="AT443" s="19"/>
      <c r="AU443" s="18"/>
      <c r="AV443" s="19"/>
      <c r="AW443" s="19"/>
      <c r="AX443" s="19"/>
      <c r="AY443" s="18"/>
      <c r="AZ443" s="19"/>
      <c r="BA443" s="19"/>
      <c r="BB443" s="19"/>
      <c r="BC443" s="18"/>
      <c r="BD443" s="19"/>
      <c r="BE443" s="19"/>
      <c r="BF443" s="19"/>
      <c r="BG443" s="18"/>
    </row>
    <row r="444" spans="1:59" ht="16.2" thickBot="1" x14ac:dyDescent="0.35">
      <c r="A444" s="153"/>
      <c r="B444" s="153"/>
      <c r="C444" s="153"/>
      <c r="D444" s="164"/>
      <c r="E444" s="163"/>
      <c r="F444" s="163"/>
      <c r="G444" s="163"/>
      <c r="H444" s="164"/>
      <c r="I444" s="163"/>
      <c r="J444" s="163"/>
      <c r="K444" s="163"/>
      <c r="L444" s="164"/>
      <c r="M444" s="153"/>
      <c r="N444" s="153"/>
      <c r="O444" s="153"/>
      <c r="P444" s="156"/>
      <c r="Q444" s="163"/>
      <c r="R444" s="163"/>
      <c r="S444" s="163"/>
      <c r="T444" s="149"/>
      <c r="U444" s="154"/>
      <c r="V444" s="154"/>
      <c r="W444" s="154"/>
      <c r="X444" s="19"/>
      <c r="Y444" s="154"/>
      <c r="Z444" s="154"/>
      <c r="AA444" s="154"/>
      <c r="AB444" s="19"/>
      <c r="AC444" s="19"/>
      <c r="AD444" s="19"/>
      <c r="AE444" s="19"/>
      <c r="AF444" s="19"/>
      <c r="AG444" s="154"/>
      <c r="AH444" s="154"/>
      <c r="AI444" s="155"/>
      <c r="AJ444" s="19"/>
      <c r="AK444" s="19"/>
      <c r="AL444" s="19"/>
      <c r="AM444" s="18"/>
      <c r="AN444" s="19"/>
      <c r="AO444" s="19"/>
      <c r="AP444" s="19"/>
      <c r="AQ444" s="18"/>
      <c r="AR444" s="19"/>
      <c r="AS444" s="19"/>
      <c r="AT444" s="19"/>
      <c r="AU444" s="18"/>
      <c r="AV444" s="19"/>
      <c r="AW444" s="19"/>
      <c r="AX444" s="19"/>
      <c r="AY444" s="18"/>
      <c r="AZ444" s="19"/>
      <c r="BA444" s="19"/>
      <c r="BB444" s="19"/>
      <c r="BC444" s="18"/>
      <c r="BD444" s="19"/>
      <c r="BE444" s="19"/>
      <c r="BF444" s="19"/>
      <c r="BG444" s="18"/>
    </row>
    <row r="445" spans="1:59" ht="16.2" thickBot="1" x14ac:dyDescent="0.35">
      <c r="A445" s="153"/>
      <c r="B445" s="153"/>
      <c r="C445" s="153"/>
      <c r="D445" s="164"/>
      <c r="E445" s="163"/>
      <c r="F445" s="163"/>
      <c r="G445" s="163"/>
      <c r="H445" s="164"/>
      <c r="I445" s="163"/>
      <c r="J445" s="163"/>
      <c r="K445" s="163"/>
      <c r="L445" s="164"/>
      <c r="M445" s="153"/>
      <c r="N445" s="153"/>
      <c r="O445" s="153"/>
      <c r="P445" s="156"/>
      <c r="Q445" s="163"/>
      <c r="R445" s="163"/>
      <c r="S445" s="163"/>
      <c r="T445" s="149"/>
      <c r="U445" s="154"/>
      <c r="V445" s="154"/>
      <c r="W445" s="154"/>
      <c r="X445" s="19"/>
      <c r="Y445" s="154"/>
      <c r="Z445" s="154"/>
      <c r="AA445" s="154"/>
      <c r="AB445" s="19"/>
      <c r="AC445" s="19"/>
      <c r="AD445" s="19"/>
      <c r="AE445" s="19"/>
      <c r="AF445" s="19"/>
      <c r="AG445" s="154"/>
      <c r="AH445" s="154"/>
      <c r="AI445" s="155"/>
      <c r="AJ445" s="19"/>
      <c r="AK445" s="19"/>
      <c r="AL445" s="19"/>
      <c r="AM445" s="18"/>
      <c r="AN445" s="19"/>
      <c r="AO445" s="19"/>
      <c r="AP445" s="19"/>
      <c r="AQ445" s="18"/>
      <c r="AR445" s="19"/>
      <c r="AS445" s="19"/>
      <c r="AT445" s="19"/>
      <c r="AU445" s="18"/>
      <c r="AV445" s="19"/>
      <c r="AW445" s="19"/>
      <c r="AX445" s="19"/>
      <c r="AY445" s="18"/>
      <c r="AZ445" s="19"/>
      <c r="BA445" s="19"/>
      <c r="BB445" s="19"/>
      <c r="BC445" s="18"/>
      <c r="BD445" s="19"/>
      <c r="BE445" s="19"/>
      <c r="BF445" s="19"/>
      <c r="BG445" s="18"/>
    </row>
    <row r="446" spans="1:59" ht="16.2" thickBot="1" x14ac:dyDescent="0.35">
      <c r="A446" s="153"/>
      <c r="B446" s="153"/>
      <c r="C446" s="153"/>
      <c r="D446" s="164"/>
      <c r="E446" s="163"/>
      <c r="F446" s="163"/>
      <c r="G446" s="163"/>
      <c r="H446" s="164"/>
      <c r="I446" s="163"/>
      <c r="J446" s="163"/>
      <c r="K446" s="163"/>
      <c r="L446" s="164"/>
      <c r="M446" s="153"/>
      <c r="N446" s="153"/>
      <c r="O446" s="153"/>
      <c r="P446" s="156"/>
      <c r="Q446" s="163"/>
      <c r="R446" s="163"/>
      <c r="S446" s="163"/>
      <c r="T446" s="149"/>
      <c r="U446" s="154"/>
      <c r="V446" s="154"/>
      <c r="W446" s="154"/>
      <c r="X446" s="19"/>
      <c r="Y446" s="154"/>
      <c r="Z446" s="154"/>
      <c r="AA446" s="154"/>
      <c r="AB446" s="19"/>
      <c r="AC446" s="19"/>
      <c r="AD446" s="19"/>
      <c r="AE446" s="19"/>
      <c r="AF446" s="19"/>
      <c r="AG446" s="154"/>
      <c r="AH446" s="154"/>
      <c r="AI446" s="155"/>
      <c r="AJ446" s="19"/>
      <c r="AK446" s="19"/>
      <c r="AL446" s="19"/>
      <c r="AM446" s="18"/>
      <c r="AN446" s="19"/>
      <c r="AO446" s="19"/>
      <c r="AP446" s="19"/>
      <c r="AQ446" s="18"/>
      <c r="AR446" s="19"/>
      <c r="AS446" s="19"/>
      <c r="AT446" s="19"/>
      <c r="AU446" s="18"/>
      <c r="AV446" s="19"/>
      <c r="AW446" s="19"/>
      <c r="AX446" s="19"/>
      <c r="AY446" s="18"/>
      <c r="AZ446" s="19"/>
      <c r="BA446" s="19"/>
      <c r="BB446" s="19"/>
      <c r="BC446" s="18"/>
      <c r="BD446" s="19"/>
      <c r="BE446" s="19"/>
      <c r="BF446" s="19"/>
      <c r="BG446" s="18"/>
    </row>
    <row r="447" spans="1:59" ht="16.2" thickBot="1" x14ac:dyDescent="0.35">
      <c r="A447" s="153"/>
      <c r="B447" s="153"/>
      <c r="C447" s="153"/>
      <c r="D447" s="164"/>
      <c r="E447" s="163"/>
      <c r="F447" s="163"/>
      <c r="G447" s="163"/>
      <c r="H447" s="164"/>
      <c r="I447" s="163"/>
      <c r="J447" s="163"/>
      <c r="K447" s="163"/>
      <c r="L447" s="164"/>
      <c r="M447" s="153"/>
      <c r="N447" s="153"/>
      <c r="O447" s="153"/>
      <c r="P447" s="156"/>
      <c r="Q447" s="163"/>
      <c r="R447" s="163"/>
      <c r="S447" s="163"/>
      <c r="T447" s="149"/>
      <c r="U447" s="154"/>
      <c r="V447" s="154"/>
      <c r="W447" s="154"/>
      <c r="X447" s="19"/>
      <c r="Y447" s="154"/>
      <c r="Z447" s="154"/>
      <c r="AA447" s="154"/>
      <c r="AB447" s="19"/>
      <c r="AC447" s="19"/>
      <c r="AD447" s="19"/>
      <c r="AE447" s="19"/>
      <c r="AF447" s="19"/>
      <c r="AG447" s="154"/>
      <c r="AH447" s="154"/>
      <c r="AI447" s="155"/>
      <c r="AJ447" s="19"/>
      <c r="AK447" s="19"/>
      <c r="AL447" s="19"/>
      <c r="AM447" s="18"/>
      <c r="AN447" s="19"/>
      <c r="AO447" s="19"/>
      <c r="AP447" s="19"/>
      <c r="AQ447" s="18"/>
      <c r="AR447" s="19"/>
      <c r="AS447" s="19"/>
      <c r="AT447" s="19"/>
      <c r="AU447" s="18"/>
      <c r="AV447" s="19"/>
      <c r="AW447" s="19"/>
      <c r="AX447" s="19"/>
      <c r="AY447" s="18"/>
      <c r="AZ447" s="19"/>
      <c r="BA447" s="19"/>
      <c r="BB447" s="19"/>
      <c r="BC447" s="18"/>
      <c r="BD447" s="19"/>
      <c r="BE447" s="19"/>
      <c r="BF447" s="19"/>
      <c r="BG447" s="18"/>
    </row>
    <row r="448" spans="1:59" ht="16.2" thickBot="1" x14ac:dyDescent="0.35">
      <c r="A448" s="153"/>
      <c r="B448" s="153"/>
      <c r="C448" s="153"/>
      <c r="D448" s="164"/>
      <c r="E448" s="163"/>
      <c r="F448" s="163"/>
      <c r="G448" s="163"/>
      <c r="H448" s="164"/>
      <c r="I448" s="163"/>
      <c r="J448" s="163"/>
      <c r="K448" s="163"/>
      <c r="L448" s="164"/>
      <c r="M448" s="153"/>
      <c r="N448" s="153"/>
      <c r="O448" s="153"/>
      <c r="P448" s="156"/>
      <c r="Q448" s="163"/>
      <c r="R448" s="163"/>
      <c r="S448" s="163"/>
      <c r="T448" s="149"/>
      <c r="U448" s="154"/>
      <c r="V448" s="154"/>
      <c r="W448" s="154"/>
      <c r="X448" s="19"/>
      <c r="Y448" s="154"/>
      <c r="Z448" s="154"/>
      <c r="AA448" s="154"/>
      <c r="AB448" s="19"/>
      <c r="AC448" s="19"/>
      <c r="AD448" s="19"/>
      <c r="AE448" s="19"/>
      <c r="AF448" s="19"/>
      <c r="AG448" s="154"/>
      <c r="AH448" s="154"/>
      <c r="AI448" s="155"/>
      <c r="AJ448" s="19"/>
      <c r="AK448" s="19"/>
      <c r="AL448" s="19"/>
      <c r="AM448" s="18"/>
      <c r="AN448" s="19"/>
      <c r="AO448" s="19"/>
      <c r="AP448" s="19"/>
      <c r="AQ448" s="18"/>
      <c r="AR448" s="19"/>
      <c r="AS448" s="19"/>
      <c r="AT448" s="19"/>
      <c r="AU448" s="18"/>
      <c r="AV448" s="19"/>
      <c r="AW448" s="19"/>
      <c r="AX448" s="19"/>
      <c r="AY448" s="18"/>
      <c r="AZ448" s="19"/>
      <c r="BA448" s="19"/>
      <c r="BB448" s="19"/>
      <c r="BC448" s="18"/>
      <c r="BD448" s="19"/>
      <c r="BE448" s="19"/>
      <c r="BF448" s="19"/>
      <c r="BG448" s="18"/>
    </row>
    <row r="449" spans="1:59" ht="16.2" thickBot="1" x14ac:dyDescent="0.35">
      <c r="A449" s="153"/>
      <c r="B449" s="153"/>
      <c r="C449" s="153"/>
      <c r="D449" s="164"/>
      <c r="E449" s="163"/>
      <c r="F449" s="163"/>
      <c r="G449" s="163"/>
      <c r="H449" s="164"/>
      <c r="I449" s="163"/>
      <c r="J449" s="163"/>
      <c r="K449" s="163"/>
      <c r="L449" s="164"/>
      <c r="M449" s="153"/>
      <c r="N449" s="153"/>
      <c r="O449" s="153"/>
      <c r="P449" s="156"/>
      <c r="Q449" s="163"/>
      <c r="R449" s="163"/>
      <c r="S449" s="163"/>
      <c r="T449" s="149"/>
      <c r="U449" s="154"/>
      <c r="V449" s="154"/>
      <c r="W449" s="154"/>
      <c r="X449" s="19"/>
      <c r="Y449" s="154"/>
      <c r="Z449" s="154"/>
      <c r="AA449" s="154"/>
      <c r="AB449" s="19"/>
      <c r="AC449" s="19"/>
      <c r="AD449" s="19"/>
      <c r="AE449" s="19"/>
      <c r="AF449" s="19"/>
      <c r="AG449" s="154"/>
      <c r="AH449" s="154"/>
      <c r="AI449" s="155"/>
      <c r="AJ449" s="19"/>
      <c r="AK449" s="19"/>
      <c r="AL449" s="19"/>
      <c r="AM449" s="18"/>
      <c r="AN449" s="19"/>
      <c r="AO449" s="19"/>
      <c r="AP449" s="19"/>
      <c r="AQ449" s="18"/>
      <c r="AR449" s="19"/>
      <c r="AS449" s="19"/>
      <c r="AT449" s="19"/>
      <c r="AU449" s="18"/>
      <c r="AV449" s="19"/>
      <c r="AW449" s="19"/>
      <c r="AX449" s="19"/>
      <c r="AY449" s="18"/>
      <c r="AZ449" s="19"/>
      <c r="BA449" s="19"/>
      <c r="BB449" s="19"/>
      <c r="BC449" s="18"/>
      <c r="BD449" s="19"/>
      <c r="BE449" s="19"/>
      <c r="BF449" s="19"/>
      <c r="BG449" s="18"/>
    </row>
    <row r="450" spans="1:59" ht="16.2" thickBot="1" x14ac:dyDescent="0.35">
      <c r="A450" s="153"/>
      <c r="B450" s="153"/>
      <c r="C450" s="153"/>
      <c r="D450" s="164"/>
      <c r="E450" s="163"/>
      <c r="F450" s="163"/>
      <c r="G450" s="163"/>
      <c r="H450" s="164"/>
      <c r="I450" s="163"/>
      <c r="J450" s="163"/>
      <c r="K450" s="163"/>
      <c r="L450" s="164"/>
      <c r="M450" s="153"/>
      <c r="N450" s="153"/>
      <c r="O450" s="153"/>
      <c r="P450" s="156"/>
      <c r="Q450" s="163"/>
      <c r="R450" s="163"/>
      <c r="S450" s="163"/>
      <c r="T450" s="149"/>
      <c r="U450" s="154"/>
      <c r="V450" s="154"/>
      <c r="W450" s="154"/>
      <c r="X450" s="19"/>
      <c r="Y450" s="154"/>
      <c r="Z450" s="154"/>
      <c r="AA450" s="154"/>
      <c r="AB450" s="19"/>
      <c r="AC450" s="19"/>
      <c r="AD450" s="19"/>
      <c r="AE450" s="19"/>
      <c r="AF450" s="19"/>
      <c r="AG450" s="154"/>
      <c r="AH450" s="154"/>
      <c r="AI450" s="155"/>
      <c r="AJ450" s="19"/>
      <c r="AK450" s="19"/>
      <c r="AL450" s="19"/>
      <c r="AM450" s="18"/>
      <c r="AN450" s="19"/>
      <c r="AO450" s="19"/>
      <c r="AP450" s="19"/>
      <c r="AQ450" s="18"/>
      <c r="AR450" s="19"/>
      <c r="AS450" s="19"/>
      <c r="AT450" s="19"/>
      <c r="AU450" s="18"/>
      <c r="AV450" s="19"/>
      <c r="AW450" s="19"/>
      <c r="AX450" s="19"/>
      <c r="AY450" s="18"/>
      <c r="AZ450" s="19"/>
      <c r="BA450" s="19"/>
      <c r="BB450" s="19"/>
      <c r="BC450" s="18"/>
      <c r="BD450" s="19"/>
      <c r="BE450" s="19"/>
      <c r="BF450" s="19"/>
      <c r="BG450" s="18"/>
    </row>
    <row r="451" spans="1:59" ht="16.2" thickBot="1" x14ac:dyDescent="0.35">
      <c r="A451" s="153"/>
      <c r="B451" s="153"/>
      <c r="C451" s="153"/>
      <c r="D451" s="164"/>
      <c r="E451" s="163"/>
      <c r="F451" s="163"/>
      <c r="G451" s="163"/>
      <c r="H451" s="164"/>
      <c r="I451" s="163"/>
      <c r="J451" s="163"/>
      <c r="K451" s="163"/>
      <c r="L451" s="164"/>
      <c r="M451" s="153"/>
      <c r="N451" s="153"/>
      <c r="O451" s="153"/>
      <c r="P451" s="156"/>
      <c r="Q451" s="163"/>
      <c r="R451" s="163"/>
      <c r="S451" s="163"/>
      <c r="T451" s="149"/>
      <c r="U451" s="154"/>
      <c r="V451" s="154"/>
      <c r="W451" s="154"/>
      <c r="X451" s="19"/>
      <c r="Y451" s="154"/>
      <c r="Z451" s="154"/>
      <c r="AA451" s="154"/>
      <c r="AB451" s="19"/>
      <c r="AC451" s="19"/>
      <c r="AD451" s="19"/>
      <c r="AE451" s="19"/>
      <c r="AF451" s="19"/>
      <c r="AG451" s="154"/>
      <c r="AH451" s="154"/>
      <c r="AI451" s="155"/>
      <c r="AJ451" s="19"/>
      <c r="AK451" s="19"/>
      <c r="AL451" s="19"/>
      <c r="AM451" s="18"/>
      <c r="AN451" s="19"/>
      <c r="AO451" s="19"/>
      <c r="AP451" s="19"/>
      <c r="AQ451" s="18"/>
      <c r="AR451" s="19"/>
      <c r="AS451" s="19"/>
      <c r="AT451" s="19"/>
      <c r="AU451" s="18"/>
      <c r="AV451" s="19"/>
      <c r="AW451" s="19"/>
      <c r="AX451" s="19"/>
      <c r="AY451" s="18"/>
      <c r="AZ451" s="19"/>
      <c r="BA451" s="19"/>
      <c r="BB451" s="19"/>
      <c r="BC451" s="18"/>
      <c r="BD451" s="19"/>
      <c r="BE451" s="19"/>
      <c r="BF451" s="19"/>
      <c r="BG451" s="18"/>
    </row>
    <row r="452" spans="1:59" ht="16.2" thickBot="1" x14ac:dyDescent="0.35">
      <c r="A452" s="153"/>
      <c r="B452" s="153"/>
      <c r="C452" s="153"/>
      <c r="D452" s="164"/>
      <c r="E452" s="163"/>
      <c r="F452" s="163"/>
      <c r="G452" s="163"/>
      <c r="H452" s="164"/>
      <c r="I452" s="163"/>
      <c r="J452" s="163"/>
      <c r="K452" s="163"/>
      <c r="L452" s="164"/>
      <c r="M452" s="153"/>
      <c r="N452" s="153"/>
      <c r="O452" s="153"/>
      <c r="P452" s="156"/>
      <c r="Q452" s="163"/>
      <c r="R452" s="163"/>
      <c r="S452" s="163"/>
      <c r="T452" s="149"/>
      <c r="U452" s="154"/>
      <c r="V452" s="154"/>
      <c r="W452" s="154"/>
      <c r="X452" s="19"/>
      <c r="Y452" s="154"/>
      <c r="Z452" s="154"/>
      <c r="AA452" s="154"/>
      <c r="AB452" s="19"/>
      <c r="AC452" s="19"/>
      <c r="AD452" s="19"/>
      <c r="AE452" s="19"/>
      <c r="AF452" s="19"/>
      <c r="AG452" s="154"/>
      <c r="AH452" s="154"/>
      <c r="AI452" s="155"/>
      <c r="AJ452" s="19"/>
      <c r="AK452" s="19"/>
      <c r="AL452" s="19"/>
      <c r="AM452" s="18"/>
      <c r="AN452" s="19"/>
      <c r="AO452" s="19"/>
      <c r="AP452" s="19"/>
      <c r="AQ452" s="18"/>
      <c r="AR452" s="19"/>
      <c r="AS452" s="19"/>
      <c r="AT452" s="19"/>
      <c r="AU452" s="18"/>
      <c r="AV452" s="19"/>
      <c r="AW452" s="19"/>
      <c r="AX452" s="19"/>
      <c r="AY452" s="18"/>
      <c r="AZ452" s="19"/>
      <c r="BA452" s="19"/>
      <c r="BB452" s="19"/>
      <c r="BC452" s="18"/>
      <c r="BD452" s="19"/>
      <c r="BE452" s="19"/>
      <c r="BF452" s="19"/>
      <c r="BG452" s="18"/>
    </row>
    <row r="453" spans="1:59" ht="16.2" thickBot="1" x14ac:dyDescent="0.35">
      <c r="A453" s="153"/>
      <c r="B453" s="153"/>
      <c r="C453" s="153"/>
      <c r="D453" s="164"/>
      <c r="E453" s="163"/>
      <c r="F453" s="163"/>
      <c r="G453" s="163"/>
      <c r="H453" s="164"/>
      <c r="I453" s="163"/>
      <c r="J453" s="163"/>
      <c r="K453" s="163"/>
      <c r="L453" s="164"/>
      <c r="M453" s="153"/>
      <c r="N453" s="153"/>
      <c r="O453" s="153"/>
      <c r="P453" s="156"/>
      <c r="Q453" s="163"/>
      <c r="R453" s="163"/>
      <c r="S453" s="163"/>
      <c r="T453" s="149"/>
      <c r="U453" s="154"/>
      <c r="V453" s="154"/>
      <c r="W453" s="154"/>
      <c r="X453" s="19"/>
      <c r="Y453" s="154"/>
      <c r="Z453" s="154"/>
      <c r="AA453" s="154"/>
      <c r="AB453" s="19"/>
      <c r="AC453" s="19"/>
      <c r="AD453" s="19"/>
      <c r="AE453" s="19"/>
      <c r="AF453" s="19"/>
      <c r="AG453" s="154"/>
      <c r="AH453" s="154"/>
      <c r="AI453" s="155"/>
      <c r="AJ453" s="19"/>
      <c r="AK453" s="19"/>
      <c r="AL453" s="19"/>
      <c r="AM453" s="18"/>
      <c r="AN453" s="19"/>
      <c r="AO453" s="19"/>
      <c r="AP453" s="19"/>
      <c r="AQ453" s="18"/>
      <c r="AR453" s="19"/>
      <c r="AS453" s="19"/>
      <c r="AT453" s="19"/>
      <c r="AU453" s="18"/>
      <c r="AV453" s="19"/>
      <c r="AW453" s="19"/>
      <c r="AX453" s="19"/>
      <c r="AY453" s="18"/>
      <c r="AZ453" s="19"/>
      <c r="BA453" s="19"/>
      <c r="BB453" s="19"/>
      <c r="BC453" s="18"/>
      <c r="BD453" s="19"/>
      <c r="BE453" s="19"/>
      <c r="BF453" s="19"/>
      <c r="BG453" s="18"/>
    </row>
    <row r="454" spans="1:59" ht="16.2" thickBot="1" x14ac:dyDescent="0.35">
      <c r="A454" s="153"/>
      <c r="B454" s="153"/>
      <c r="C454" s="153"/>
      <c r="D454" s="164"/>
      <c r="E454" s="163"/>
      <c r="F454" s="163"/>
      <c r="G454" s="163"/>
      <c r="H454" s="164"/>
      <c r="I454" s="163"/>
      <c r="J454" s="163"/>
      <c r="K454" s="163"/>
      <c r="L454" s="164"/>
      <c r="M454" s="153"/>
      <c r="N454" s="153"/>
      <c r="O454" s="153"/>
      <c r="P454" s="156"/>
      <c r="Q454" s="163"/>
      <c r="R454" s="163"/>
      <c r="S454" s="163"/>
      <c r="T454" s="149"/>
      <c r="U454" s="154"/>
      <c r="V454" s="154"/>
      <c r="W454" s="154"/>
      <c r="X454" s="19"/>
      <c r="Y454" s="154"/>
      <c r="Z454" s="154"/>
      <c r="AA454" s="154"/>
      <c r="AB454" s="19"/>
      <c r="AC454" s="19"/>
      <c r="AD454" s="19"/>
      <c r="AE454" s="19"/>
      <c r="AF454" s="19"/>
      <c r="AG454" s="154"/>
      <c r="AH454" s="154"/>
      <c r="AI454" s="155"/>
      <c r="AJ454" s="19"/>
      <c r="AK454" s="19"/>
      <c r="AL454" s="19"/>
      <c r="AM454" s="18"/>
      <c r="AN454" s="19"/>
      <c r="AO454" s="19"/>
      <c r="AP454" s="19"/>
      <c r="AQ454" s="18"/>
      <c r="AR454" s="19"/>
      <c r="AS454" s="19"/>
      <c r="AT454" s="19"/>
      <c r="AU454" s="18"/>
      <c r="AV454" s="19"/>
      <c r="AW454" s="19"/>
      <c r="AX454" s="19"/>
      <c r="AY454" s="18"/>
      <c r="AZ454" s="19"/>
      <c r="BA454" s="19"/>
      <c r="BB454" s="19"/>
      <c r="BC454" s="18"/>
      <c r="BD454" s="19"/>
      <c r="BE454" s="19"/>
      <c r="BF454" s="19"/>
      <c r="BG454" s="18"/>
    </row>
    <row r="455" spans="1:59" ht="16.2" thickBot="1" x14ac:dyDescent="0.35">
      <c r="A455" s="153"/>
      <c r="B455" s="153"/>
      <c r="C455" s="153"/>
      <c r="D455" s="164"/>
      <c r="E455" s="163"/>
      <c r="F455" s="163"/>
      <c r="G455" s="163"/>
      <c r="H455" s="164"/>
      <c r="I455" s="163"/>
      <c r="J455" s="163"/>
      <c r="K455" s="163"/>
      <c r="L455" s="164"/>
      <c r="M455" s="153"/>
      <c r="N455" s="153"/>
      <c r="O455" s="153"/>
      <c r="P455" s="156"/>
      <c r="Q455" s="163"/>
      <c r="R455" s="163"/>
      <c r="S455" s="163"/>
      <c r="T455" s="149"/>
      <c r="U455" s="154"/>
      <c r="V455" s="154"/>
      <c r="W455" s="154"/>
      <c r="X455" s="19"/>
      <c r="Y455" s="154"/>
      <c r="Z455" s="154"/>
      <c r="AA455" s="154"/>
      <c r="AB455" s="19"/>
      <c r="AC455" s="19"/>
      <c r="AD455" s="19"/>
      <c r="AE455" s="19"/>
      <c r="AF455" s="19"/>
      <c r="AG455" s="154"/>
      <c r="AH455" s="154"/>
      <c r="AI455" s="155"/>
      <c r="AJ455" s="19"/>
      <c r="AK455" s="19"/>
      <c r="AL455" s="19"/>
      <c r="AM455" s="18"/>
      <c r="AN455" s="19"/>
      <c r="AO455" s="19"/>
      <c r="AP455" s="19"/>
      <c r="AQ455" s="18"/>
      <c r="AR455" s="19"/>
      <c r="AS455" s="19"/>
      <c r="AT455" s="19"/>
      <c r="AU455" s="18"/>
      <c r="AV455" s="19"/>
      <c r="AW455" s="19"/>
      <c r="AX455" s="19"/>
      <c r="AY455" s="18"/>
      <c r="AZ455" s="19"/>
      <c r="BA455" s="19"/>
      <c r="BB455" s="19"/>
      <c r="BC455" s="18"/>
      <c r="BD455" s="19"/>
      <c r="BE455" s="19"/>
      <c r="BF455" s="19"/>
      <c r="BG455" s="18"/>
    </row>
    <row r="456" spans="1:59" ht="16.2" thickBot="1" x14ac:dyDescent="0.35">
      <c r="A456" s="153"/>
      <c r="B456" s="153"/>
      <c r="C456" s="153"/>
      <c r="D456" s="164"/>
      <c r="E456" s="163"/>
      <c r="F456" s="163"/>
      <c r="G456" s="163"/>
      <c r="H456" s="164"/>
      <c r="I456" s="163"/>
      <c r="J456" s="163"/>
      <c r="K456" s="163"/>
      <c r="L456" s="164"/>
      <c r="M456" s="153"/>
      <c r="N456" s="153"/>
      <c r="O456" s="153"/>
      <c r="P456" s="156"/>
      <c r="Q456" s="163"/>
      <c r="R456" s="163"/>
      <c r="S456" s="163"/>
      <c r="T456" s="149"/>
      <c r="U456" s="154"/>
      <c r="V456" s="154"/>
      <c r="W456" s="154"/>
      <c r="X456" s="19"/>
      <c r="Y456" s="154"/>
      <c r="Z456" s="154"/>
      <c r="AA456" s="154"/>
      <c r="AB456" s="19"/>
      <c r="AC456" s="19"/>
      <c r="AD456" s="19"/>
      <c r="AE456" s="19"/>
      <c r="AF456" s="19"/>
      <c r="AG456" s="154"/>
      <c r="AH456" s="154"/>
      <c r="AI456" s="155"/>
      <c r="AJ456" s="19"/>
      <c r="AK456" s="19"/>
      <c r="AL456" s="19"/>
      <c r="AM456" s="18"/>
      <c r="AN456" s="19"/>
      <c r="AO456" s="19"/>
      <c r="AP456" s="19"/>
      <c r="AQ456" s="18"/>
      <c r="AR456" s="19"/>
      <c r="AS456" s="19"/>
      <c r="AT456" s="19"/>
      <c r="AU456" s="18"/>
      <c r="AV456" s="19"/>
      <c r="AW456" s="19"/>
      <c r="AX456" s="19"/>
      <c r="AY456" s="18"/>
      <c r="AZ456" s="19"/>
      <c r="BA456" s="19"/>
      <c r="BB456" s="19"/>
      <c r="BC456" s="18"/>
      <c r="BD456" s="19"/>
      <c r="BE456" s="19"/>
      <c r="BF456" s="19"/>
      <c r="BG456" s="18"/>
    </row>
    <row r="457" spans="1:59" ht="16.2" thickBot="1" x14ac:dyDescent="0.35">
      <c r="A457" s="153"/>
      <c r="B457" s="153"/>
      <c r="C457" s="153"/>
      <c r="D457" s="164"/>
      <c r="E457" s="163"/>
      <c r="F457" s="163"/>
      <c r="G457" s="163"/>
      <c r="H457" s="164"/>
      <c r="I457" s="163"/>
      <c r="J457" s="163"/>
      <c r="K457" s="163"/>
      <c r="L457" s="164"/>
      <c r="M457" s="153"/>
      <c r="N457" s="153"/>
      <c r="O457" s="153"/>
      <c r="P457" s="156"/>
      <c r="Q457" s="163"/>
      <c r="R457" s="163"/>
      <c r="S457" s="163"/>
      <c r="T457" s="149"/>
      <c r="U457" s="154"/>
      <c r="V457" s="154"/>
      <c r="W457" s="154"/>
      <c r="X457" s="19"/>
      <c r="Y457" s="154"/>
      <c r="Z457" s="154"/>
      <c r="AA457" s="154"/>
      <c r="AB457" s="19"/>
      <c r="AC457" s="19"/>
      <c r="AD457" s="19"/>
      <c r="AE457" s="19"/>
      <c r="AF457" s="19"/>
      <c r="AG457" s="154"/>
      <c r="AH457" s="154"/>
      <c r="AI457" s="155"/>
      <c r="AJ457" s="19"/>
      <c r="AK457" s="19"/>
      <c r="AL457" s="19"/>
      <c r="AM457" s="18"/>
      <c r="AN457" s="19"/>
      <c r="AO457" s="19"/>
      <c r="AP457" s="19"/>
      <c r="AQ457" s="18"/>
      <c r="AR457" s="19"/>
      <c r="AS457" s="19"/>
      <c r="AT457" s="19"/>
      <c r="AU457" s="18"/>
      <c r="AV457" s="19"/>
      <c r="AW457" s="19"/>
      <c r="AX457" s="19"/>
      <c r="AY457" s="18"/>
      <c r="AZ457" s="19"/>
      <c r="BA457" s="19"/>
      <c r="BB457" s="19"/>
      <c r="BC457" s="18"/>
      <c r="BD457" s="19"/>
      <c r="BE457" s="19"/>
      <c r="BF457" s="19"/>
      <c r="BG457" s="18"/>
    </row>
    <row r="458" spans="1:59" ht="16.2" thickBot="1" x14ac:dyDescent="0.35">
      <c r="A458" s="153"/>
      <c r="B458" s="153"/>
      <c r="C458" s="153"/>
      <c r="D458" s="164"/>
      <c r="E458" s="163"/>
      <c r="F458" s="163"/>
      <c r="G458" s="163"/>
      <c r="H458" s="164"/>
      <c r="I458" s="163"/>
      <c r="J458" s="163"/>
      <c r="K458" s="163"/>
      <c r="L458" s="164"/>
      <c r="M458" s="153"/>
      <c r="N458" s="153"/>
      <c r="O458" s="153"/>
      <c r="P458" s="156"/>
      <c r="Q458" s="163"/>
      <c r="R458" s="163"/>
      <c r="S458" s="163"/>
      <c r="T458" s="149"/>
      <c r="U458" s="154"/>
      <c r="V458" s="154"/>
      <c r="W458" s="154"/>
      <c r="X458" s="19"/>
      <c r="Y458" s="154"/>
      <c r="Z458" s="154"/>
      <c r="AA458" s="154"/>
      <c r="AB458" s="19"/>
      <c r="AC458" s="19"/>
      <c r="AD458" s="19"/>
      <c r="AE458" s="19"/>
      <c r="AF458" s="19"/>
      <c r="AG458" s="154"/>
      <c r="AH458" s="154"/>
      <c r="AI458" s="155"/>
      <c r="AJ458" s="19"/>
      <c r="AK458" s="19"/>
      <c r="AL458" s="19"/>
      <c r="AM458" s="18"/>
      <c r="AN458" s="19"/>
      <c r="AO458" s="19"/>
      <c r="AP458" s="19"/>
      <c r="AQ458" s="18"/>
      <c r="AR458" s="19"/>
      <c r="AS458" s="19"/>
      <c r="AT458" s="19"/>
      <c r="AU458" s="18"/>
      <c r="AV458" s="19"/>
      <c r="AW458" s="19"/>
      <c r="AX458" s="19"/>
      <c r="AY458" s="18"/>
      <c r="AZ458" s="19"/>
      <c r="BA458" s="19"/>
      <c r="BB458" s="19"/>
      <c r="BC458" s="18"/>
      <c r="BD458" s="19"/>
      <c r="BE458" s="19"/>
      <c r="BF458" s="19"/>
      <c r="BG458" s="18"/>
    </row>
    <row r="459" spans="1:59" ht="16.2" thickBot="1" x14ac:dyDescent="0.35">
      <c r="A459" s="153"/>
      <c r="B459" s="153"/>
      <c r="C459" s="153"/>
      <c r="D459" s="164"/>
      <c r="E459" s="163"/>
      <c r="F459" s="163"/>
      <c r="G459" s="163"/>
      <c r="H459" s="164"/>
      <c r="I459" s="163"/>
      <c r="J459" s="163"/>
      <c r="K459" s="163"/>
      <c r="L459" s="164"/>
      <c r="M459" s="153"/>
      <c r="N459" s="153"/>
      <c r="O459" s="153"/>
      <c r="P459" s="156"/>
      <c r="Q459" s="163"/>
      <c r="R459" s="163"/>
      <c r="S459" s="163"/>
      <c r="T459" s="149"/>
      <c r="U459" s="154"/>
      <c r="V459" s="154"/>
      <c r="W459" s="154"/>
      <c r="X459" s="19"/>
      <c r="Y459" s="154"/>
      <c r="Z459" s="154"/>
      <c r="AA459" s="154"/>
      <c r="AB459" s="19"/>
      <c r="AC459" s="19"/>
      <c r="AD459" s="19"/>
      <c r="AE459" s="19"/>
      <c r="AF459" s="19"/>
      <c r="AG459" s="154"/>
      <c r="AH459" s="154"/>
      <c r="AI459" s="155"/>
      <c r="AJ459" s="19"/>
      <c r="AK459" s="19"/>
      <c r="AL459" s="19"/>
      <c r="AM459" s="18"/>
      <c r="AN459" s="19"/>
      <c r="AO459" s="19"/>
      <c r="AP459" s="19"/>
      <c r="AQ459" s="18"/>
      <c r="AR459" s="19"/>
      <c r="AS459" s="19"/>
      <c r="AT459" s="19"/>
      <c r="AU459" s="18"/>
      <c r="AV459" s="19"/>
      <c r="AW459" s="19"/>
      <c r="AX459" s="19"/>
      <c r="AY459" s="18"/>
      <c r="AZ459" s="19"/>
      <c r="BA459" s="19"/>
      <c r="BB459" s="19"/>
      <c r="BC459" s="18"/>
      <c r="BD459" s="19"/>
      <c r="BE459" s="19"/>
      <c r="BF459" s="19"/>
      <c r="BG459" s="18"/>
    </row>
    <row r="460" spans="1:59" ht="16.2" thickBot="1" x14ac:dyDescent="0.35">
      <c r="A460" s="153"/>
      <c r="B460" s="153"/>
      <c r="C460" s="153"/>
      <c r="D460" s="164"/>
      <c r="E460" s="163"/>
      <c r="F460" s="163"/>
      <c r="G460" s="163"/>
      <c r="H460" s="164"/>
      <c r="I460" s="163"/>
      <c r="J460" s="163"/>
      <c r="K460" s="163"/>
      <c r="L460" s="164"/>
      <c r="M460" s="153"/>
      <c r="N460" s="153"/>
      <c r="O460" s="153"/>
      <c r="P460" s="156"/>
      <c r="Q460" s="163"/>
      <c r="R460" s="163"/>
      <c r="S460" s="163"/>
      <c r="T460" s="149"/>
      <c r="U460" s="154"/>
      <c r="V460" s="154"/>
      <c r="W460" s="154"/>
      <c r="X460" s="19"/>
      <c r="Y460" s="154"/>
      <c r="Z460" s="154"/>
      <c r="AA460" s="154"/>
      <c r="AB460" s="19"/>
      <c r="AC460" s="19"/>
      <c r="AD460" s="19"/>
      <c r="AE460" s="19"/>
      <c r="AF460" s="19"/>
      <c r="AG460" s="154"/>
      <c r="AH460" s="154"/>
      <c r="AI460" s="155"/>
      <c r="AJ460" s="19"/>
      <c r="AK460" s="19"/>
      <c r="AL460" s="19"/>
      <c r="AM460" s="18"/>
      <c r="AN460" s="19"/>
      <c r="AO460" s="19"/>
      <c r="AP460" s="19"/>
      <c r="AQ460" s="18"/>
      <c r="AR460" s="19"/>
      <c r="AS460" s="19"/>
      <c r="AT460" s="19"/>
      <c r="AU460" s="18"/>
      <c r="AV460" s="19"/>
      <c r="AW460" s="19"/>
      <c r="AX460" s="19"/>
      <c r="AY460" s="18"/>
      <c r="AZ460" s="19"/>
      <c r="BA460" s="19"/>
      <c r="BB460" s="19"/>
      <c r="BC460" s="18"/>
      <c r="BD460" s="19"/>
      <c r="BE460" s="19"/>
      <c r="BF460" s="19"/>
      <c r="BG460" s="18"/>
    </row>
    <row r="461" spans="1:59" ht="16.2" thickBot="1" x14ac:dyDescent="0.35">
      <c r="A461" s="153"/>
      <c r="B461" s="153"/>
      <c r="C461" s="153"/>
      <c r="D461" s="164"/>
      <c r="E461" s="163"/>
      <c r="F461" s="163"/>
      <c r="G461" s="163"/>
      <c r="H461" s="164"/>
      <c r="I461" s="163"/>
      <c r="J461" s="163"/>
      <c r="K461" s="163"/>
      <c r="L461" s="164"/>
      <c r="M461" s="153"/>
      <c r="N461" s="153"/>
      <c r="O461" s="153"/>
      <c r="P461" s="156"/>
      <c r="Q461" s="163"/>
      <c r="R461" s="163"/>
      <c r="S461" s="163"/>
      <c r="T461" s="149"/>
      <c r="U461" s="154"/>
      <c r="V461" s="154"/>
      <c r="W461" s="154"/>
      <c r="X461" s="19"/>
      <c r="Y461" s="154"/>
      <c r="Z461" s="154"/>
      <c r="AA461" s="154"/>
      <c r="AB461" s="19"/>
      <c r="AC461" s="19"/>
      <c r="AD461" s="19"/>
      <c r="AE461" s="19"/>
      <c r="AF461" s="19"/>
      <c r="AG461" s="154"/>
      <c r="AH461" s="154"/>
      <c r="AI461" s="155"/>
      <c r="AJ461" s="19"/>
      <c r="AK461" s="19"/>
      <c r="AL461" s="19"/>
      <c r="AM461" s="18"/>
      <c r="AN461" s="19"/>
      <c r="AO461" s="19"/>
      <c r="AP461" s="19"/>
      <c r="AQ461" s="18"/>
      <c r="AR461" s="19"/>
      <c r="AS461" s="19"/>
      <c r="AT461" s="19"/>
      <c r="AU461" s="18"/>
      <c r="AV461" s="19"/>
      <c r="AW461" s="19"/>
      <c r="AX461" s="19"/>
      <c r="AY461" s="18"/>
      <c r="AZ461" s="19"/>
      <c r="BA461" s="19"/>
      <c r="BB461" s="19"/>
      <c r="BC461" s="18"/>
      <c r="BD461" s="19"/>
      <c r="BE461" s="19"/>
      <c r="BF461" s="19"/>
      <c r="BG461" s="18"/>
    </row>
    <row r="462" spans="1:59" ht="16.2" thickBot="1" x14ac:dyDescent="0.35">
      <c r="A462" s="153"/>
      <c r="B462" s="153"/>
      <c r="C462" s="153"/>
      <c r="D462" s="164"/>
      <c r="E462" s="163"/>
      <c r="F462" s="163"/>
      <c r="G462" s="163"/>
      <c r="H462" s="164"/>
      <c r="I462" s="163"/>
      <c r="J462" s="163"/>
      <c r="K462" s="163"/>
      <c r="L462" s="164"/>
      <c r="M462" s="153"/>
      <c r="N462" s="153"/>
      <c r="O462" s="153"/>
      <c r="P462" s="156"/>
      <c r="Q462" s="163"/>
      <c r="R462" s="163"/>
      <c r="S462" s="163"/>
      <c r="T462" s="149"/>
      <c r="U462" s="154"/>
      <c r="V462" s="154"/>
      <c r="W462" s="154"/>
      <c r="X462" s="19"/>
      <c r="Y462" s="154"/>
      <c r="Z462" s="154"/>
      <c r="AA462" s="154"/>
      <c r="AB462" s="19"/>
      <c r="AC462" s="19"/>
      <c r="AD462" s="19"/>
      <c r="AE462" s="19"/>
      <c r="AF462" s="19"/>
      <c r="AG462" s="154"/>
      <c r="AH462" s="154"/>
      <c r="AI462" s="155"/>
      <c r="AJ462" s="19"/>
      <c r="AK462" s="19"/>
      <c r="AL462" s="19"/>
      <c r="AM462" s="18"/>
      <c r="AN462" s="19"/>
      <c r="AO462" s="19"/>
      <c r="AP462" s="19"/>
      <c r="AQ462" s="18"/>
      <c r="AR462" s="19"/>
      <c r="AS462" s="19"/>
      <c r="AT462" s="19"/>
      <c r="AU462" s="18"/>
      <c r="AV462" s="19"/>
      <c r="AW462" s="19"/>
      <c r="AX462" s="19"/>
      <c r="AY462" s="18"/>
      <c r="AZ462" s="19"/>
      <c r="BA462" s="19"/>
      <c r="BB462" s="19"/>
      <c r="BC462" s="18"/>
      <c r="BD462" s="19"/>
      <c r="BE462" s="19"/>
      <c r="BF462" s="19"/>
      <c r="BG462" s="18"/>
    </row>
    <row r="463" spans="1:59" ht="16.2" thickBot="1" x14ac:dyDescent="0.35">
      <c r="A463" s="153"/>
      <c r="B463" s="153"/>
      <c r="C463" s="153"/>
      <c r="D463" s="164"/>
      <c r="E463" s="163"/>
      <c r="F463" s="163"/>
      <c r="G463" s="163"/>
      <c r="H463" s="164"/>
      <c r="I463" s="163"/>
      <c r="J463" s="163"/>
      <c r="K463" s="163"/>
      <c r="L463" s="164"/>
      <c r="M463" s="153"/>
      <c r="N463" s="153"/>
      <c r="O463" s="153"/>
      <c r="P463" s="156"/>
      <c r="Q463" s="163"/>
      <c r="R463" s="163"/>
      <c r="S463" s="163"/>
      <c r="T463" s="149"/>
      <c r="U463" s="154"/>
      <c r="V463" s="154"/>
      <c r="W463" s="154"/>
      <c r="X463" s="19"/>
      <c r="Y463" s="154"/>
      <c r="Z463" s="154"/>
      <c r="AA463" s="154"/>
      <c r="AB463" s="19"/>
      <c r="AC463" s="19"/>
      <c r="AD463" s="19"/>
      <c r="AE463" s="19"/>
      <c r="AF463" s="19"/>
      <c r="AG463" s="154"/>
      <c r="AH463" s="154"/>
      <c r="AI463" s="155"/>
      <c r="AJ463" s="19"/>
      <c r="AK463" s="19"/>
      <c r="AL463" s="19"/>
      <c r="AM463" s="18"/>
      <c r="AN463" s="19"/>
      <c r="AO463" s="19"/>
      <c r="AP463" s="19"/>
      <c r="AQ463" s="18"/>
      <c r="AR463" s="19"/>
      <c r="AS463" s="19"/>
      <c r="AT463" s="19"/>
      <c r="AU463" s="18"/>
      <c r="AV463" s="19"/>
      <c r="AW463" s="19"/>
      <c r="AX463" s="19"/>
      <c r="AY463" s="18"/>
      <c r="AZ463" s="19"/>
      <c r="BA463" s="19"/>
      <c r="BB463" s="19"/>
      <c r="BC463" s="18"/>
      <c r="BD463" s="19"/>
      <c r="BE463" s="19"/>
      <c r="BF463" s="19"/>
      <c r="BG463" s="18"/>
    </row>
    <row r="464" spans="1:59" ht="16.2" thickBot="1" x14ac:dyDescent="0.35">
      <c r="A464" s="153"/>
      <c r="B464" s="153"/>
      <c r="C464" s="153"/>
      <c r="D464" s="164"/>
      <c r="E464" s="163"/>
      <c r="F464" s="163"/>
      <c r="G464" s="163"/>
      <c r="H464" s="164"/>
      <c r="I464" s="163"/>
      <c r="J464" s="163"/>
      <c r="K464" s="163"/>
      <c r="L464" s="164"/>
      <c r="M464" s="153"/>
      <c r="N464" s="153"/>
      <c r="O464" s="153"/>
      <c r="P464" s="156"/>
      <c r="Q464" s="163"/>
      <c r="R464" s="163"/>
      <c r="S464" s="163"/>
      <c r="T464" s="149"/>
      <c r="U464" s="154"/>
      <c r="V464" s="154"/>
      <c r="W464" s="154"/>
      <c r="X464" s="19"/>
      <c r="Y464" s="154"/>
      <c r="Z464" s="154"/>
      <c r="AA464" s="154"/>
      <c r="AB464" s="19"/>
      <c r="AC464" s="19"/>
      <c r="AD464" s="19"/>
      <c r="AE464" s="19"/>
      <c r="AF464" s="19"/>
      <c r="AG464" s="154"/>
      <c r="AH464" s="154"/>
      <c r="AI464" s="155"/>
      <c r="AJ464" s="19"/>
      <c r="AK464" s="19"/>
      <c r="AL464" s="19"/>
      <c r="AM464" s="18"/>
      <c r="AN464" s="19"/>
      <c r="AO464" s="19"/>
      <c r="AP464" s="19"/>
      <c r="AQ464" s="18"/>
      <c r="AR464" s="19"/>
      <c r="AS464" s="19"/>
      <c r="AT464" s="19"/>
      <c r="AU464" s="18"/>
      <c r="AV464" s="19"/>
      <c r="AW464" s="19"/>
      <c r="AX464" s="19"/>
      <c r="AY464" s="18"/>
      <c r="AZ464" s="19"/>
      <c r="BA464" s="19"/>
      <c r="BB464" s="19"/>
      <c r="BC464" s="18"/>
      <c r="BD464" s="19"/>
      <c r="BE464" s="19"/>
      <c r="BF464" s="19"/>
      <c r="BG464" s="18"/>
    </row>
    <row r="465" spans="1:59" ht="16.2" thickBot="1" x14ac:dyDescent="0.35">
      <c r="A465" s="153"/>
      <c r="B465" s="153"/>
      <c r="C465" s="153"/>
      <c r="D465" s="164"/>
      <c r="E465" s="163"/>
      <c r="F465" s="163"/>
      <c r="G465" s="163"/>
      <c r="H465" s="164"/>
      <c r="I465" s="163"/>
      <c r="J465" s="163"/>
      <c r="K465" s="163"/>
      <c r="L465" s="164"/>
      <c r="M465" s="153"/>
      <c r="N465" s="153"/>
      <c r="O465" s="153"/>
      <c r="P465" s="156"/>
      <c r="Q465" s="163"/>
      <c r="R465" s="163"/>
      <c r="S465" s="163"/>
      <c r="T465" s="149"/>
      <c r="U465" s="154"/>
      <c r="V465" s="154"/>
      <c r="W465" s="154"/>
      <c r="X465" s="19"/>
      <c r="Y465" s="154"/>
      <c r="Z465" s="154"/>
      <c r="AA465" s="154"/>
      <c r="AB465" s="19"/>
      <c r="AC465" s="19"/>
      <c r="AD465" s="19"/>
      <c r="AE465" s="19"/>
      <c r="AF465" s="19"/>
      <c r="AG465" s="154"/>
      <c r="AH465" s="154"/>
      <c r="AI465" s="155"/>
      <c r="AJ465" s="19"/>
      <c r="AK465" s="19"/>
      <c r="AL465" s="19"/>
      <c r="AM465" s="18"/>
      <c r="AN465" s="19"/>
      <c r="AO465" s="19"/>
      <c r="AP465" s="19"/>
      <c r="AQ465" s="18"/>
      <c r="AR465" s="19"/>
      <c r="AS465" s="19"/>
      <c r="AT465" s="19"/>
      <c r="AU465" s="18"/>
      <c r="AV465" s="19"/>
      <c r="AW465" s="19"/>
      <c r="AX465" s="19"/>
      <c r="AY465" s="18"/>
      <c r="AZ465" s="19"/>
      <c r="BA465" s="19"/>
      <c r="BB465" s="19"/>
      <c r="BC465" s="18"/>
      <c r="BD465" s="19"/>
      <c r="BE465" s="19"/>
      <c r="BF465" s="19"/>
      <c r="BG465" s="18"/>
    </row>
    <row r="466" spans="1:59" ht="16.2" thickBot="1" x14ac:dyDescent="0.35">
      <c r="A466" s="153"/>
      <c r="B466" s="153"/>
      <c r="C466" s="153"/>
      <c r="D466" s="164"/>
      <c r="E466" s="163"/>
      <c r="F466" s="163"/>
      <c r="G466" s="163"/>
      <c r="H466" s="164"/>
      <c r="I466" s="163"/>
      <c r="J466" s="163"/>
      <c r="K466" s="163"/>
      <c r="L466" s="164"/>
      <c r="M466" s="153"/>
      <c r="N466" s="153"/>
      <c r="O466" s="153"/>
      <c r="P466" s="156"/>
      <c r="Q466" s="163"/>
      <c r="R466" s="163"/>
      <c r="S466" s="163"/>
      <c r="T466" s="149"/>
      <c r="U466" s="154"/>
      <c r="V466" s="154"/>
      <c r="W466" s="154"/>
      <c r="X466" s="19"/>
      <c r="Y466" s="154"/>
      <c r="Z466" s="154"/>
      <c r="AA466" s="154"/>
      <c r="AB466" s="19"/>
      <c r="AC466" s="19"/>
      <c r="AD466" s="19"/>
      <c r="AE466" s="19"/>
      <c r="AF466" s="19"/>
      <c r="AG466" s="154"/>
      <c r="AH466" s="154"/>
      <c r="AI466" s="155"/>
      <c r="AJ466" s="19"/>
      <c r="AK466" s="19"/>
      <c r="AL466" s="19"/>
      <c r="AM466" s="18"/>
      <c r="AN466" s="19"/>
      <c r="AO466" s="19"/>
      <c r="AP466" s="19"/>
      <c r="AQ466" s="18"/>
      <c r="AR466" s="19"/>
      <c r="AS466" s="19"/>
      <c r="AT466" s="19"/>
      <c r="AU466" s="18"/>
      <c r="AV466" s="19"/>
      <c r="AW466" s="19"/>
      <c r="AX466" s="19"/>
      <c r="AY466" s="18"/>
      <c r="AZ466" s="19"/>
      <c r="BA466" s="19"/>
      <c r="BB466" s="19"/>
      <c r="BC466" s="18"/>
      <c r="BD466" s="19"/>
      <c r="BE466" s="19"/>
      <c r="BF466" s="19"/>
      <c r="BG466" s="18"/>
    </row>
    <row r="467" spans="1:59" ht="16.2" thickBot="1" x14ac:dyDescent="0.35">
      <c r="A467" s="153"/>
      <c r="B467" s="153"/>
      <c r="C467" s="153"/>
      <c r="D467" s="164"/>
      <c r="E467" s="163"/>
      <c r="F467" s="163"/>
      <c r="G467" s="163"/>
      <c r="H467" s="164"/>
      <c r="I467" s="163"/>
      <c r="J467" s="163"/>
      <c r="K467" s="163"/>
      <c r="L467" s="164"/>
      <c r="M467" s="153"/>
      <c r="N467" s="153"/>
      <c r="O467" s="153"/>
      <c r="P467" s="156"/>
      <c r="Q467" s="163"/>
      <c r="R467" s="163"/>
      <c r="S467" s="163"/>
      <c r="T467" s="149"/>
      <c r="U467" s="154"/>
      <c r="V467" s="154"/>
      <c r="W467" s="154"/>
      <c r="X467" s="19"/>
      <c r="Y467" s="154"/>
      <c r="Z467" s="154"/>
      <c r="AA467" s="154"/>
      <c r="AB467" s="19"/>
      <c r="AC467" s="19"/>
      <c r="AD467" s="19"/>
      <c r="AE467" s="19"/>
      <c r="AF467" s="19"/>
      <c r="AG467" s="154"/>
      <c r="AH467" s="154"/>
      <c r="AI467" s="155"/>
      <c r="AJ467" s="19"/>
      <c r="AK467" s="19"/>
      <c r="AL467" s="19"/>
      <c r="AM467" s="18"/>
      <c r="AN467" s="19"/>
      <c r="AO467" s="19"/>
      <c r="AP467" s="19"/>
      <c r="AQ467" s="18"/>
      <c r="AR467" s="19"/>
      <c r="AS467" s="19"/>
      <c r="AT467" s="19"/>
      <c r="AU467" s="18"/>
      <c r="AV467" s="19"/>
      <c r="AW467" s="19"/>
      <c r="AX467" s="19"/>
      <c r="AY467" s="18"/>
      <c r="AZ467" s="19"/>
      <c r="BA467" s="19"/>
      <c r="BB467" s="19"/>
      <c r="BC467" s="18"/>
      <c r="BD467" s="19"/>
      <c r="BE467" s="19"/>
      <c r="BF467" s="19"/>
      <c r="BG467" s="18"/>
    </row>
    <row r="468" spans="1:59" ht="16.2" thickBot="1" x14ac:dyDescent="0.35">
      <c r="A468" s="153"/>
      <c r="B468" s="153"/>
      <c r="C468" s="153"/>
      <c r="D468" s="164"/>
      <c r="E468" s="163"/>
      <c r="F468" s="163"/>
      <c r="G468" s="163"/>
      <c r="H468" s="164"/>
      <c r="I468" s="163"/>
      <c r="J468" s="163"/>
      <c r="K468" s="163"/>
      <c r="L468" s="164"/>
      <c r="M468" s="153"/>
      <c r="N468" s="153"/>
      <c r="O468" s="153"/>
      <c r="P468" s="156"/>
      <c r="Q468" s="163"/>
      <c r="R468" s="163"/>
      <c r="S468" s="163"/>
      <c r="T468" s="149"/>
      <c r="U468" s="154"/>
      <c r="V468" s="154"/>
      <c r="W468" s="154"/>
      <c r="X468" s="19"/>
      <c r="Y468" s="154"/>
      <c r="Z468" s="154"/>
      <c r="AA468" s="154"/>
      <c r="AB468" s="19"/>
      <c r="AC468" s="19"/>
      <c r="AD468" s="19"/>
      <c r="AE468" s="19"/>
      <c r="AF468" s="19"/>
      <c r="AG468" s="154"/>
      <c r="AH468" s="154"/>
      <c r="AI468" s="155"/>
      <c r="AJ468" s="19"/>
      <c r="AK468" s="19"/>
      <c r="AL468" s="19"/>
      <c r="AM468" s="18"/>
      <c r="AN468" s="19"/>
      <c r="AO468" s="19"/>
      <c r="AP468" s="19"/>
      <c r="AQ468" s="18"/>
      <c r="AR468" s="19"/>
      <c r="AS468" s="19"/>
      <c r="AT468" s="19"/>
      <c r="AU468" s="18"/>
      <c r="AV468" s="19"/>
      <c r="AW468" s="19"/>
      <c r="AX468" s="19"/>
      <c r="AY468" s="18"/>
      <c r="AZ468" s="19"/>
      <c r="BA468" s="19"/>
      <c r="BB468" s="19"/>
      <c r="BC468" s="18"/>
      <c r="BD468" s="19"/>
      <c r="BE468" s="19"/>
      <c r="BF468" s="19"/>
      <c r="BG468" s="18"/>
    </row>
    <row r="469" spans="1:59" ht="16.2" thickBot="1" x14ac:dyDescent="0.35">
      <c r="A469" s="153"/>
      <c r="B469" s="153"/>
      <c r="C469" s="153"/>
      <c r="D469" s="164"/>
      <c r="E469" s="163"/>
      <c r="F469" s="163"/>
      <c r="G469" s="163"/>
      <c r="H469" s="164"/>
      <c r="I469" s="163"/>
      <c r="J469" s="163"/>
      <c r="K469" s="163"/>
      <c r="L469" s="164"/>
      <c r="M469" s="153"/>
      <c r="N469" s="153"/>
      <c r="O469" s="153"/>
      <c r="P469" s="156"/>
      <c r="Q469" s="163"/>
      <c r="R469" s="163"/>
      <c r="S469" s="163"/>
      <c r="T469" s="149"/>
      <c r="U469" s="154"/>
      <c r="V469" s="154"/>
      <c r="W469" s="154"/>
      <c r="X469" s="19"/>
      <c r="Y469" s="154"/>
      <c r="Z469" s="154"/>
      <c r="AA469" s="154"/>
      <c r="AB469" s="19"/>
      <c r="AC469" s="19"/>
      <c r="AD469" s="19"/>
      <c r="AE469" s="19"/>
      <c r="AF469" s="19"/>
      <c r="AG469" s="154"/>
      <c r="AH469" s="154"/>
      <c r="AI469" s="155"/>
      <c r="AJ469" s="19"/>
      <c r="AK469" s="19"/>
      <c r="AL469" s="19"/>
      <c r="AM469" s="18"/>
      <c r="AN469" s="19"/>
      <c r="AO469" s="19"/>
      <c r="AP469" s="19"/>
      <c r="AQ469" s="18"/>
      <c r="AR469" s="19"/>
      <c r="AS469" s="19"/>
      <c r="AT469" s="19"/>
      <c r="AU469" s="18"/>
      <c r="AV469" s="19"/>
      <c r="AW469" s="19"/>
      <c r="AX469" s="19"/>
      <c r="AY469" s="18"/>
      <c r="AZ469" s="19"/>
      <c r="BA469" s="19"/>
      <c r="BB469" s="19"/>
      <c r="BC469" s="18"/>
      <c r="BD469" s="19"/>
      <c r="BE469" s="19"/>
      <c r="BF469" s="19"/>
      <c r="BG469" s="18"/>
    </row>
    <row r="470" spans="1:59" ht="16.2" thickBot="1" x14ac:dyDescent="0.35">
      <c r="A470" s="153"/>
      <c r="B470" s="153"/>
      <c r="C470" s="153"/>
      <c r="D470" s="164"/>
      <c r="E470" s="163"/>
      <c r="F470" s="163"/>
      <c r="G470" s="163"/>
      <c r="H470" s="164"/>
      <c r="I470" s="163"/>
      <c r="J470" s="163"/>
      <c r="K470" s="163"/>
      <c r="L470" s="164"/>
      <c r="M470" s="153"/>
      <c r="N470" s="153"/>
      <c r="O470" s="153"/>
      <c r="P470" s="156"/>
      <c r="Q470" s="163"/>
      <c r="R470" s="163"/>
      <c r="S470" s="163"/>
      <c r="T470" s="149"/>
      <c r="U470" s="154"/>
      <c r="V470" s="154"/>
      <c r="W470" s="154"/>
      <c r="X470" s="19"/>
      <c r="Y470" s="154"/>
      <c r="Z470" s="154"/>
      <c r="AA470" s="154"/>
      <c r="AB470" s="19"/>
      <c r="AC470" s="19"/>
      <c r="AD470" s="19"/>
      <c r="AE470" s="19"/>
      <c r="AF470" s="19"/>
      <c r="AG470" s="154"/>
      <c r="AH470" s="154"/>
      <c r="AI470" s="155"/>
      <c r="AJ470" s="19"/>
      <c r="AK470" s="19"/>
      <c r="AL470" s="19"/>
      <c r="AM470" s="18"/>
      <c r="AN470" s="19"/>
      <c r="AO470" s="19"/>
      <c r="AP470" s="19"/>
      <c r="AQ470" s="18"/>
      <c r="AR470" s="19"/>
      <c r="AS470" s="19"/>
      <c r="AT470" s="19"/>
      <c r="AU470" s="18"/>
      <c r="AV470" s="19"/>
      <c r="AW470" s="19"/>
      <c r="AX470" s="19"/>
      <c r="AY470" s="18"/>
      <c r="AZ470" s="19"/>
      <c r="BA470" s="19"/>
      <c r="BB470" s="19"/>
      <c r="BC470" s="18"/>
      <c r="BD470" s="19"/>
      <c r="BE470" s="19"/>
      <c r="BF470" s="19"/>
      <c r="BG470" s="18"/>
    </row>
    <row r="471" spans="1:59" ht="16.2" thickBot="1" x14ac:dyDescent="0.35">
      <c r="A471" s="153"/>
      <c r="B471" s="153"/>
      <c r="C471" s="153"/>
      <c r="D471" s="164"/>
      <c r="E471" s="163"/>
      <c r="F471" s="163"/>
      <c r="G471" s="163"/>
      <c r="H471" s="164"/>
      <c r="I471" s="163"/>
      <c r="J471" s="163"/>
      <c r="K471" s="163"/>
      <c r="L471" s="164"/>
      <c r="M471" s="153"/>
      <c r="N471" s="153"/>
      <c r="O471" s="153"/>
      <c r="P471" s="156"/>
      <c r="Q471" s="163"/>
      <c r="R471" s="163"/>
      <c r="S471" s="163"/>
      <c r="T471" s="149"/>
      <c r="U471" s="154"/>
      <c r="V471" s="154"/>
      <c r="W471" s="154"/>
      <c r="X471" s="19"/>
      <c r="Y471" s="154"/>
      <c r="Z471" s="154"/>
      <c r="AA471" s="154"/>
      <c r="AB471" s="19"/>
      <c r="AC471" s="19"/>
      <c r="AD471" s="19"/>
      <c r="AE471" s="19"/>
      <c r="AF471" s="19"/>
      <c r="AG471" s="154"/>
      <c r="AH471" s="154"/>
      <c r="AI471" s="155"/>
      <c r="AJ471" s="19"/>
      <c r="AK471" s="19"/>
      <c r="AL471" s="19"/>
      <c r="AM471" s="18"/>
      <c r="AN471" s="19"/>
      <c r="AO471" s="19"/>
      <c r="AP471" s="19"/>
      <c r="AQ471" s="18"/>
      <c r="AR471" s="19"/>
      <c r="AS471" s="19"/>
      <c r="AT471" s="19"/>
      <c r="AU471" s="18"/>
      <c r="AV471" s="19"/>
      <c r="AW471" s="19"/>
      <c r="AX471" s="19"/>
      <c r="AY471" s="18"/>
      <c r="AZ471" s="19"/>
      <c r="BA471" s="19"/>
      <c r="BB471" s="19"/>
      <c r="BC471" s="18"/>
      <c r="BD471" s="19"/>
      <c r="BE471" s="19"/>
      <c r="BF471" s="19"/>
      <c r="BG471" s="18"/>
    </row>
    <row r="472" spans="1:59" ht="16.2" thickBot="1" x14ac:dyDescent="0.35">
      <c r="A472" s="153"/>
      <c r="B472" s="153"/>
      <c r="C472" s="153"/>
      <c r="D472" s="164"/>
      <c r="E472" s="163"/>
      <c r="F472" s="163"/>
      <c r="G472" s="163"/>
      <c r="H472" s="164"/>
      <c r="I472" s="163"/>
      <c r="J472" s="163"/>
      <c r="K472" s="163"/>
      <c r="L472" s="164"/>
      <c r="M472" s="153"/>
      <c r="N472" s="153"/>
      <c r="O472" s="153"/>
      <c r="P472" s="156"/>
      <c r="Q472" s="163"/>
      <c r="R472" s="163"/>
      <c r="S472" s="163"/>
      <c r="T472" s="149"/>
      <c r="U472" s="154"/>
      <c r="V472" s="154"/>
      <c r="W472" s="154"/>
      <c r="X472" s="19"/>
      <c r="Y472" s="154"/>
      <c r="Z472" s="154"/>
      <c r="AA472" s="154"/>
      <c r="AB472" s="19"/>
      <c r="AC472" s="19"/>
      <c r="AD472" s="19"/>
      <c r="AE472" s="19"/>
      <c r="AF472" s="19"/>
      <c r="AG472" s="154"/>
      <c r="AH472" s="154"/>
      <c r="AI472" s="155"/>
      <c r="AJ472" s="19"/>
      <c r="AK472" s="19"/>
      <c r="AL472" s="19"/>
      <c r="AM472" s="18"/>
      <c r="AN472" s="19"/>
      <c r="AO472" s="19"/>
      <c r="AP472" s="19"/>
      <c r="AQ472" s="18"/>
      <c r="AR472" s="19"/>
      <c r="AS472" s="19"/>
      <c r="AT472" s="19"/>
      <c r="AU472" s="18"/>
      <c r="AV472" s="19"/>
      <c r="AW472" s="19"/>
      <c r="AX472" s="19"/>
      <c r="AY472" s="18"/>
      <c r="AZ472" s="19"/>
      <c r="BA472" s="19"/>
      <c r="BB472" s="19"/>
      <c r="BC472" s="18"/>
      <c r="BD472" s="19"/>
      <c r="BE472" s="19"/>
      <c r="BF472" s="19"/>
      <c r="BG472" s="18"/>
    </row>
    <row r="473" spans="1:59" ht="16.2" thickBot="1" x14ac:dyDescent="0.35">
      <c r="A473" s="153"/>
      <c r="B473" s="153"/>
      <c r="C473" s="153"/>
      <c r="D473" s="164"/>
      <c r="E473" s="163"/>
      <c r="F473" s="163"/>
      <c r="G473" s="163"/>
      <c r="H473" s="164"/>
      <c r="I473" s="163"/>
      <c r="J473" s="163"/>
      <c r="K473" s="163"/>
      <c r="L473" s="164"/>
      <c r="M473" s="153"/>
      <c r="N473" s="153"/>
      <c r="O473" s="153"/>
      <c r="P473" s="156"/>
      <c r="Q473" s="163"/>
      <c r="R473" s="163"/>
      <c r="S473" s="163"/>
      <c r="T473" s="149"/>
      <c r="U473" s="154"/>
      <c r="V473" s="154"/>
      <c r="W473" s="154"/>
      <c r="X473" s="19"/>
      <c r="Y473" s="154"/>
      <c r="Z473" s="154"/>
      <c r="AA473" s="154"/>
      <c r="AB473" s="19"/>
      <c r="AC473" s="19"/>
      <c r="AD473" s="19"/>
      <c r="AE473" s="19"/>
      <c r="AF473" s="19"/>
      <c r="AG473" s="154"/>
      <c r="AH473" s="154"/>
      <c r="AI473" s="155"/>
      <c r="AJ473" s="19"/>
      <c r="AK473" s="19"/>
      <c r="AL473" s="19"/>
      <c r="AM473" s="18"/>
      <c r="AN473" s="19"/>
      <c r="AO473" s="19"/>
      <c r="AP473" s="19"/>
      <c r="AQ473" s="18"/>
      <c r="AR473" s="19"/>
      <c r="AS473" s="19"/>
      <c r="AT473" s="19"/>
      <c r="AU473" s="18"/>
      <c r="AV473" s="19"/>
      <c r="AW473" s="19"/>
      <c r="AX473" s="19"/>
      <c r="AY473" s="18"/>
      <c r="AZ473" s="19"/>
      <c r="BA473" s="19"/>
      <c r="BB473" s="19"/>
      <c r="BC473" s="18"/>
      <c r="BD473" s="19"/>
      <c r="BE473" s="19"/>
      <c r="BF473" s="19"/>
      <c r="BG473" s="18"/>
    </row>
    <row r="474" spans="1:59" ht="16.2" thickBot="1" x14ac:dyDescent="0.35">
      <c r="A474" s="153"/>
      <c r="B474" s="153"/>
      <c r="C474" s="153"/>
      <c r="D474" s="164"/>
      <c r="E474" s="163"/>
      <c r="F474" s="163"/>
      <c r="G474" s="163"/>
      <c r="H474" s="164"/>
      <c r="I474" s="163"/>
      <c r="J474" s="163"/>
      <c r="K474" s="163"/>
      <c r="L474" s="164"/>
      <c r="M474" s="153"/>
      <c r="N474" s="153"/>
      <c r="O474" s="153"/>
      <c r="P474" s="156"/>
      <c r="Q474" s="163"/>
      <c r="R474" s="163"/>
      <c r="S474" s="163"/>
      <c r="T474" s="149"/>
      <c r="U474" s="154"/>
      <c r="V474" s="154"/>
      <c r="W474" s="154"/>
      <c r="X474" s="19"/>
      <c r="Y474" s="154"/>
      <c r="Z474" s="154"/>
      <c r="AA474" s="154"/>
      <c r="AB474" s="19"/>
      <c r="AC474" s="19"/>
      <c r="AD474" s="19"/>
      <c r="AE474" s="19"/>
      <c r="AF474" s="19"/>
      <c r="AG474" s="154"/>
      <c r="AH474" s="154"/>
      <c r="AI474" s="155"/>
      <c r="AJ474" s="19"/>
      <c r="AK474" s="19"/>
      <c r="AL474" s="19"/>
      <c r="AM474" s="18"/>
      <c r="AN474" s="19"/>
      <c r="AO474" s="19"/>
      <c r="AP474" s="19"/>
      <c r="AQ474" s="18"/>
      <c r="AR474" s="19"/>
      <c r="AS474" s="19"/>
      <c r="AT474" s="19"/>
      <c r="AU474" s="18"/>
      <c r="AV474" s="19"/>
      <c r="AW474" s="19"/>
      <c r="AX474" s="19"/>
      <c r="AY474" s="18"/>
      <c r="AZ474" s="19"/>
      <c r="BA474" s="19"/>
      <c r="BB474" s="19"/>
      <c r="BC474" s="18"/>
      <c r="BD474" s="19"/>
      <c r="BE474" s="19"/>
      <c r="BF474" s="19"/>
      <c r="BG474" s="18"/>
    </row>
    <row r="475" spans="1:59" ht="16.2" thickBot="1" x14ac:dyDescent="0.35">
      <c r="A475" s="153"/>
      <c r="B475" s="153"/>
      <c r="C475" s="153"/>
      <c r="D475" s="164"/>
      <c r="E475" s="163"/>
      <c r="F475" s="163"/>
      <c r="G475" s="163"/>
      <c r="H475" s="164"/>
      <c r="I475" s="163"/>
      <c r="J475" s="163"/>
      <c r="K475" s="163"/>
      <c r="L475" s="164"/>
      <c r="M475" s="153"/>
      <c r="N475" s="153"/>
      <c r="O475" s="153"/>
      <c r="P475" s="156"/>
      <c r="Q475" s="163"/>
      <c r="R475" s="163"/>
      <c r="S475" s="163"/>
      <c r="T475" s="149"/>
      <c r="U475" s="154"/>
      <c r="V475" s="154"/>
      <c r="W475" s="154"/>
      <c r="X475" s="19"/>
      <c r="Y475" s="154"/>
      <c r="Z475" s="154"/>
      <c r="AA475" s="154"/>
      <c r="AB475" s="19"/>
      <c r="AC475" s="19"/>
      <c r="AD475" s="19"/>
      <c r="AE475" s="19"/>
      <c r="AF475" s="19"/>
      <c r="AG475" s="154"/>
      <c r="AH475" s="154"/>
      <c r="AI475" s="155"/>
      <c r="AJ475" s="19"/>
      <c r="AK475" s="19"/>
      <c r="AL475" s="19"/>
      <c r="AM475" s="18"/>
      <c r="AN475" s="19"/>
      <c r="AO475" s="19"/>
      <c r="AP475" s="19"/>
      <c r="AQ475" s="18"/>
      <c r="AR475" s="19"/>
      <c r="AS475" s="19"/>
      <c r="AT475" s="19"/>
      <c r="AU475" s="18"/>
      <c r="AV475" s="19"/>
      <c r="AW475" s="19"/>
      <c r="AX475" s="19"/>
      <c r="AY475" s="18"/>
      <c r="AZ475" s="19"/>
      <c r="BA475" s="19"/>
      <c r="BB475" s="19"/>
      <c r="BC475" s="18"/>
      <c r="BD475" s="19"/>
      <c r="BE475" s="19"/>
      <c r="BF475" s="19"/>
      <c r="BG475" s="18"/>
    </row>
    <row r="476" spans="1:59" ht="16.2" thickBot="1" x14ac:dyDescent="0.35">
      <c r="A476" s="153"/>
      <c r="B476" s="153"/>
      <c r="C476" s="153"/>
      <c r="D476" s="164"/>
      <c r="E476" s="163"/>
      <c r="F476" s="163"/>
      <c r="G476" s="163"/>
      <c r="H476" s="164"/>
      <c r="I476" s="163"/>
      <c r="J476" s="163"/>
      <c r="K476" s="163"/>
      <c r="L476" s="164"/>
      <c r="M476" s="153"/>
      <c r="N476" s="153"/>
      <c r="O476" s="153"/>
      <c r="P476" s="156"/>
      <c r="Q476" s="163"/>
      <c r="R476" s="163"/>
      <c r="S476" s="163"/>
      <c r="T476" s="149"/>
      <c r="U476" s="154"/>
      <c r="V476" s="154"/>
      <c r="W476" s="154"/>
      <c r="X476" s="19"/>
      <c r="Y476" s="154"/>
      <c r="Z476" s="154"/>
      <c r="AA476" s="154"/>
      <c r="AB476" s="19"/>
      <c r="AC476" s="19"/>
      <c r="AD476" s="19"/>
      <c r="AE476" s="19"/>
      <c r="AF476" s="19"/>
      <c r="AG476" s="154"/>
      <c r="AH476" s="154"/>
      <c r="AI476" s="155"/>
      <c r="AJ476" s="19"/>
      <c r="AK476" s="19"/>
      <c r="AL476" s="19"/>
      <c r="AM476" s="18"/>
      <c r="AN476" s="19"/>
      <c r="AO476" s="19"/>
      <c r="AP476" s="19"/>
      <c r="AQ476" s="18"/>
      <c r="AR476" s="19"/>
      <c r="AS476" s="19"/>
      <c r="AT476" s="19"/>
      <c r="AU476" s="18"/>
      <c r="AV476" s="19"/>
      <c r="AW476" s="19"/>
      <c r="AX476" s="19"/>
      <c r="AY476" s="18"/>
      <c r="AZ476" s="19"/>
      <c r="BA476" s="19"/>
      <c r="BB476" s="19"/>
      <c r="BC476" s="18"/>
      <c r="BD476" s="19"/>
      <c r="BE476" s="19"/>
      <c r="BF476" s="19"/>
      <c r="BG476" s="18"/>
    </row>
    <row r="477" spans="1:59" ht="16.2" thickBot="1" x14ac:dyDescent="0.35">
      <c r="A477" s="153"/>
      <c r="B477" s="153"/>
      <c r="C477" s="153"/>
      <c r="D477" s="164"/>
      <c r="E477" s="163"/>
      <c r="F477" s="163"/>
      <c r="G477" s="163"/>
      <c r="H477" s="164"/>
      <c r="I477" s="163"/>
      <c r="J477" s="163"/>
      <c r="K477" s="163"/>
      <c r="L477" s="164"/>
      <c r="M477" s="153"/>
      <c r="N477" s="153"/>
      <c r="O477" s="153"/>
      <c r="P477" s="156"/>
      <c r="Q477" s="163"/>
      <c r="R477" s="163"/>
      <c r="S477" s="163"/>
      <c r="T477" s="149"/>
      <c r="U477" s="154"/>
      <c r="V477" s="154"/>
      <c r="W477" s="154"/>
      <c r="X477" s="19"/>
      <c r="Y477" s="154"/>
      <c r="Z477" s="154"/>
      <c r="AA477" s="154"/>
      <c r="AB477" s="19"/>
      <c r="AC477" s="19"/>
      <c r="AD477" s="19"/>
      <c r="AE477" s="19"/>
      <c r="AF477" s="19"/>
      <c r="AG477" s="154"/>
      <c r="AH477" s="154"/>
      <c r="AI477" s="155"/>
      <c r="AJ477" s="19"/>
      <c r="AK477" s="19"/>
      <c r="AL477" s="19"/>
      <c r="AM477" s="18"/>
      <c r="AN477" s="19"/>
      <c r="AO477" s="19"/>
      <c r="AP477" s="19"/>
      <c r="AQ477" s="18"/>
      <c r="AR477" s="19"/>
      <c r="AS477" s="19"/>
      <c r="AT477" s="19"/>
      <c r="AU477" s="18"/>
      <c r="AV477" s="19"/>
      <c r="AW477" s="19"/>
      <c r="AX477" s="19"/>
      <c r="AY477" s="18"/>
      <c r="AZ477" s="19"/>
      <c r="BA477" s="19"/>
      <c r="BB477" s="19"/>
      <c r="BC477" s="18"/>
      <c r="BD477" s="19"/>
      <c r="BE477" s="19"/>
      <c r="BF477" s="19"/>
      <c r="BG477" s="18"/>
    </row>
    <row r="478" spans="1:59" ht="16.2" thickBot="1" x14ac:dyDescent="0.35">
      <c r="A478" s="153"/>
      <c r="B478" s="153"/>
      <c r="C478" s="153"/>
      <c r="D478" s="164"/>
      <c r="E478" s="163"/>
      <c r="F478" s="163"/>
      <c r="G478" s="163"/>
      <c r="H478" s="164"/>
      <c r="I478" s="163"/>
      <c r="J478" s="163"/>
      <c r="K478" s="163"/>
      <c r="L478" s="164"/>
      <c r="M478" s="153"/>
      <c r="N478" s="153"/>
      <c r="O478" s="153"/>
      <c r="P478" s="156"/>
      <c r="Q478" s="163"/>
      <c r="R478" s="163"/>
      <c r="S478" s="163"/>
      <c r="T478" s="149"/>
      <c r="U478" s="154"/>
      <c r="V478" s="154"/>
      <c r="W478" s="154"/>
      <c r="X478" s="19"/>
      <c r="Y478" s="154"/>
      <c r="Z478" s="154"/>
      <c r="AA478" s="154"/>
      <c r="AB478" s="19"/>
      <c r="AC478" s="19"/>
      <c r="AD478" s="19"/>
      <c r="AE478" s="19"/>
      <c r="AF478" s="19"/>
      <c r="AG478" s="154"/>
      <c r="AH478" s="154"/>
      <c r="AI478" s="155"/>
      <c r="AJ478" s="19"/>
      <c r="AK478" s="19"/>
      <c r="AL478" s="19"/>
      <c r="AM478" s="18"/>
      <c r="AN478" s="19"/>
      <c r="AO478" s="19"/>
      <c r="AP478" s="19"/>
      <c r="AQ478" s="18"/>
      <c r="AR478" s="19"/>
      <c r="AS478" s="19"/>
      <c r="AT478" s="19"/>
      <c r="AU478" s="18"/>
      <c r="AV478" s="19"/>
      <c r="AW478" s="19"/>
      <c r="AX478" s="19"/>
      <c r="AY478" s="18"/>
      <c r="AZ478" s="19"/>
      <c r="BA478" s="19"/>
      <c r="BB478" s="19"/>
      <c r="BC478" s="18"/>
      <c r="BD478" s="19"/>
      <c r="BE478" s="19"/>
      <c r="BF478" s="19"/>
      <c r="BG478" s="18"/>
    </row>
    <row r="479" spans="1:59" ht="16.2" thickBot="1" x14ac:dyDescent="0.35">
      <c r="A479" s="153"/>
      <c r="B479" s="153"/>
      <c r="C479" s="153"/>
      <c r="D479" s="164"/>
      <c r="E479" s="163"/>
      <c r="F479" s="163"/>
      <c r="G479" s="163"/>
      <c r="H479" s="164"/>
      <c r="I479" s="163"/>
      <c r="J479" s="163"/>
      <c r="K479" s="163"/>
      <c r="L479" s="164"/>
      <c r="M479" s="153"/>
      <c r="N479" s="153"/>
      <c r="O479" s="153"/>
      <c r="P479" s="156"/>
      <c r="Q479" s="163"/>
      <c r="R479" s="163"/>
      <c r="S479" s="163"/>
      <c r="T479" s="149"/>
      <c r="U479" s="154"/>
      <c r="V479" s="154"/>
      <c r="W479" s="154"/>
      <c r="X479" s="19"/>
      <c r="Y479" s="154"/>
      <c r="Z479" s="154"/>
      <c r="AA479" s="154"/>
      <c r="AB479" s="19"/>
      <c r="AC479" s="19"/>
      <c r="AD479" s="19"/>
      <c r="AE479" s="19"/>
      <c r="AF479" s="19"/>
      <c r="AG479" s="154"/>
      <c r="AH479" s="154"/>
      <c r="AI479" s="155"/>
      <c r="AJ479" s="19"/>
      <c r="AK479" s="19"/>
      <c r="AL479" s="19"/>
      <c r="AM479" s="18"/>
      <c r="AN479" s="19"/>
      <c r="AO479" s="19"/>
      <c r="AP479" s="19"/>
      <c r="AQ479" s="18"/>
      <c r="AR479" s="19"/>
      <c r="AS479" s="19"/>
      <c r="AT479" s="19"/>
      <c r="AU479" s="18"/>
      <c r="AV479" s="19"/>
      <c r="AW479" s="19"/>
      <c r="AX479" s="19"/>
      <c r="AY479" s="18"/>
      <c r="AZ479" s="19"/>
      <c r="BA479" s="19"/>
      <c r="BB479" s="19"/>
      <c r="BC479" s="18"/>
      <c r="BD479" s="19"/>
      <c r="BE479" s="19"/>
      <c r="BF479" s="19"/>
      <c r="BG479" s="18"/>
    </row>
    <row r="480" spans="1:59" ht="16.2" thickBot="1" x14ac:dyDescent="0.35">
      <c r="A480" s="153"/>
      <c r="B480" s="153"/>
      <c r="C480" s="153"/>
      <c r="D480" s="164"/>
      <c r="E480" s="163"/>
      <c r="F480" s="163"/>
      <c r="G480" s="163"/>
      <c r="H480" s="164"/>
      <c r="I480" s="163"/>
      <c r="J480" s="163"/>
      <c r="K480" s="163"/>
      <c r="L480" s="164"/>
      <c r="M480" s="153"/>
      <c r="N480" s="153"/>
      <c r="O480" s="153"/>
      <c r="P480" s="156"/>
      <c r="Q480" s="163"/>
      <c r="R480" s="163"/>
      <c r="S480" s="163"/>
      <c r="T480" s="149"/>
      <c r="U480" s="154"/>
      <c r="V480" s="154"/>
      <c r="W480" s="154"/>
      <c r="X480" s="19"/>
      <c r="Y480" s="154"/>
      <c r="Z480" s="154"/>
      <c r="AA480" s="154"/>
      <c r="AB480" s="19"/>
      <c r="AC480" s="19"/>
      <c r="AD480" s="19"/>
      <c r="AE480" s="19"/>
      <c r="AF480" s="19"/>
      <c r="AG480" s="154"/>
      <c r="AH480" s="154"/>
      <c r="AI480" s="155"/>
      <c r="AJ480" s="19"/>
      <c r="AK480" s="19"/>
      <c r="AL480" s="19"/>
      <c r="AM480" s="18"/>
      <c r="AN480" s="19"/>
      <c r="AO480" s="19"/>
      <c r="AP480" s="19"/>
      <c r="AQ480" s="18"/>
      <c r="AR480" s="19"/>
      <c r="AS480" s="19"/>
      <c r="AT480" s="19"/>
      <c r="AU480" s="18"/>
      <c r="AV480" s="19"/>
      <c r="AW480" s="19"/>
      <c r="AX480" s="19"/>
      <c r="AY480" s="18"/>
      <c r="AZ480" s="19"/>
      <c r="BA480" s="19"/>
      <c r="BB480" s="19"/>
      <c r="BC480" s="18"/>
      <c r="BD480" s="19"/>
      <c r="BE480" s="19"/>
      <c r="BF480" s="19"/>
      <c r="BG480" s="18"/>
    </row>
    <row r="481" spans="1:59" ht="16.2" thickBot="1" x14ac:dyDescent="0.35">
      <c r="A481" s="153"/>
      <c r="B481" s="153"/>
      <c r="C481" s="153"/>
      <c r="D481" s="164"/>
      <c r="E481" s="163"/>
      <c r="F481" s="163"/>
      <c r="G481" s="163"/>
      <c r="H481" s="164"/>
      <c r="I481" s="163"/>
      <c r="J481" s="163"/>
      <c r="K481" s="163"/>
      <c r="L481" s="164"/>
      <c r="M481" s="153"/>
      <c r="N481" s="153"/>
      <c r="O481" s="153"/>
      <c r="P481" s="156"/>
      <c r="Q481" s="163"/>
      <c r="R481" s="163"/>
      <c r="S481" s="163"/>
      <c r="T481" s="149"/>
      <c r="U481" s="154"/>
      <c r="V481" s="154"/>
      <c r="W481" s="154"/>
      <c r="X481" s="19"/>
      <c r="Y481" s="154"/>
      <c r="Z481" s="154"/>
      <c r="AA481" s="154"/>
      <c r="AB481" s="19"/>
      <c r="AC481" s="19"/>
      <c r="AD481" s="19"/>
      <c r="AE481" s="19"/>
      <c r="AF481" s="19"/>
      <c r="AG481" s="154"/>
      <c r="AH481" s="154"/>
      <c r="AI481" s="155"/>
      <c r="AJ481" s="19"/>
      <c r="AK481" s="19"/>
      <c r="AL481" s="19"/>
      <c r="AM481" s="18"/>
      <c r="AN481" s="19"/>
      <c r="AO481" s="19"/>
      <c r="AP481" s="19"/>
      <c r="AQ481" s="18"/>
      <c r="AR481" s="19"/>
      <c r="AS481" s="19"/>
      <c r="AT481" s="19"/>
      <c r="AU481" s="18"/>
      <c r="AV481" s="19"/>
      <c r="AW481" s="19"/>
      <c r="AX481" s="19"/>
      <c r="AY481" s="18"/>
      <c r="AZ481" s="19"/>
      <c r="BA481" s="19"/>
      <c r="BB481" s="19"/>
      <c r="BC481" s="18"/>
      <c r="BD481" s="19"/>
      <c r="BE481" s="19"/>
      <c r="BF481" s="19"/>
      <c r="BG481" s="18"/>
    </row>
    <row r="482" spans="1:59" ht="16.2" thickBot="1" x14ac:dyDescent="0.35">
      <c r="A482" s="153"/>
      <c r="B482" s="153"/>
      <c r="C482" s="153"/>
      <c r="D482" s="164"/>
      <c r="E482" s="163"/>
      <c r="F482" s="163"/>
      <c r="G482" s="163"/>
      <c r="H482" s="164"/>
      <c r="I482" s="163"/>
      <c r="J482" s="163"/>
      <c r="K482" s="163"/>
      <c r="L482" s="164"/>
      <c r="M482" s="153"/>
      <c r="N482" s="153"/>
      <c r="O482" s="153"/>
      <c r="P482" s="156"/>
      <c r="Q482" s="163"/>
      <c r="R482" s="163"/>
      <c r="S482" s="163"/>
      <c r="T482" s="149"/>
      <c r="U482" s="154"/>
      <c r="V482" s="154"/>
      <c r="W482" s="154"/>
      <c r="X482" s="19"/>
      <c r="Y482" s="154"/>
      <c r="Z482" s="154"/>
      <c r="AA482" s="154"/>
      <c r="AB482" s="19"/>
      <c r="AC482" s="19"/>
      <c r="AD482" s="19"/>
      <c r="AE482" s="19"/>
      <c r="AF482" s="19"/>
      <c r="AG482" s="154"/>
      <c r="AH482" s="154"/>
      <c r="AI482" s="155"/>
      <c r="AJ482" s="19"/>
      <c r="AK482" s="19"/>
      <c r="AL482" s="19"/>
      <c r="AM482" s="18"/>
      <c r="AN482" s="19"/>
      <c r="AO482" s="19"/>
      <c r="AP482" s="19"/>
      <c r="AQ482" s="18"/>
      <c r="AR482" s="19"/>
      <c r="AS482" s="19"/>
      <c r="AT482" s="19"/>
      <c r="AU482" s="18"/>
      <c r="AV482" s="19"/>
      <c r="AW482" s="19"/>
      <c r="AX482" s="19"/>
      <c r="AY482" s="18"/>
      <c r="AZ482" s="19"/>
      <c r="BA482" s="19"/>
      <c r="BB482" s="19"/>
      <c r="BC482" s="18"/>
      <c r="BD482" s="19"/>
      <c r="BE482" s="19"/>
      <c r="BF482" s="19"/>
      <c r="BG482" s="18"/>
    </row>
    <row r="483" spans="1:59" ht="16.2" thickBot="1" x14ac:dyDescent="0.35">
      <c r="A483" s="153"/>
      <c r="B483" s="153"/>
      <c r="C483" s="153"/>
      <c r="D483" s="164"/>
      <c r="E483" s="163"/>
      <c r="F483" s="163"/>
      <c r="G483" s="163"/>
      <c r="H483" s="164"/>
      <c r="I483" s="163"/>
      <c r="J483" s="163"/>
      <c r="K483" s="163"/>
      <c r="L483" s="164"/>
      <c r="M483" s="153"/>
      <c r="N483" s="153"/>
      <c r="O483" s="153"/>
      <c r="P483" s="156"/>
      <c r="Q483" s="163"/>
      <c r="R483" s="163"/>
      <c r="S483" s="163"/>
      <c r="T483" s="149"/>
      <c r="U483" s="154"/>
      <c r="V483" s="154"/>
      <c r="W483" s="154"/>
      <c r="X483" s="19"/>
      <c r="Y483" s="154"/>
      <c r="Z483" s="154"/>
      <c r="AA483" s="154"/>
      <c r="AB483" s="19"/>
      <c r="AC483" s="19"/>
      <c r="AD483" s="19"/>
      <c r="AE483" s="19"/>
      <c r="AF483" s="19"/>
      <c r="AG483" s="154"/>
      <c r="AH483" s="154"/>
      <c r="AI483" s="155"/>
      <c r="AJ483" s="19"/>
      <c r="AK483" s="19"/>
      <c r="AL483" s="19"/>
      <c r="AM483" s="18"/>
      <c r="AN483" s="19"/>
      <c r="AO483" s="19"/>
      <c r="AP483" s="19"/>
      <c r="AQ483" s="18"/>
      <c r="AR483" s="19"/>
      <c r="AS483" s="19"/>
      <c r="AT483" s="19"/>
      <c r="AU483" s="18"/>
      <c r="AV483" s="19"/>
      <c r="AW483" s="19"/>
      <c r="AX483" s="19"/>
      <c r="AY483" s="18"/>
      <c r="AZ483" s="19"/>
      <c r="BA483" s="19"/>
      <c r="BB483" s="19"/>
      <c r="BC483" s="18"/>
      <c r="BD483" s="19"/>
      <c r="BE483" s="19"/>
      <c r="BF483" s="19"/>
      <c r="BG483" s="18"/>
    </row>
    <row r="484" spans="1:59" ht="16.2" thickBot="1" x14ac:dyDescent="0.35">
      <c r="A484" s="153"/>
      <c r="B484" s="153"/>
      <c r="C484" s="153"/>
      <c r="D484" s="164"/>
      <c r="E484" s="163"/>
      <c r="F484" s="163"/>
      <c r="G484" s="163"/>
      <c r="H484" s="164"/>
      <c r="I484" s="163"/>
      <c r="J484" s="163"/>
      <c r="K484" s="163"/>
      <c r="L484" s="164"/>
      <c r="M484" s="153"/>
      <c r="N484" s="153"/>
      <c r="O484" s="153"/>
      <c r="P484" s="156"/>
      <c r="Q484" s="163"/>
      <c r="R484" s="163"/>
      <c r="S484" s="163"/>
      <c r="T484" s="149"/>
      <c r="U484" s="154"/>
      <c r="V484" s="154"/>
      <c r="W484" s="154"/>
      <c r="X484" s="19"/>
      <c r="Y484" s="154"/>
      <c r="Z484" s="154"/>
      <c r="AA484" s="154"/>
      <c r="AB484" s="19"/>
      <c r="AC484" s="19"/>
      <c r="AD484" s="19"/>
      <c r="AE484" s="19"/>
      <c r="AF484" s="19"/>
      <c r="AG484" s="154"/>
      <c r="AH484" s="154"/>
      <c r="AI484" s="155"/>
      <c r="AJ484" s="19"/>
      <c r="AK484" s="19"/>
      <c r="AL484" s="19"/>
      <c r="AM484" s="18"/>
      <c r="AN484" s="19"/>
      <c r="AO484" s="19"/>
      <c r="AP484" s="19"/>
      <c r="AQ484" s="18"/>
      <c r="AR484" s="19"/>
      <c r="AS484" s="19"/>
      <c r="AT484" s="19"/>
      <c r="AU484" s="18"/>
      <c r="AV484" s="19"/>
      <c r="AW484" s="19"/>
      <c r="AX484" s="19"/>
      <c r="AY484" s="18"/>
      <c r="AZ484" s="19"/>
      <c r="BA484" s="19"/>
      <c r="BB484" s="19"/>
      <c r="BC484" s="18"/>
      <c r="BD484" s="19"/>
      <c r="BE484" s="19"/>
      <c r="BF484" s="19"/>
      <c r="BG484" s="18"/>
    </row>
    <row r="485" spans="1:59" ht="16.2" thickBot="1" x14ac:dyDescent="0.35">
      <c r="A485" s="153"/>
      <c r="B485" s="153"/>
      <c r="C485" s="153"/>
      <c r="D485" s="164"/>
      <c r="E485" s="163"/>
      <c r="F485" s="163"/>
      <c r="G485" s="163"/>
      <c r="H485" s="164"/>
      <c r="I485" s="163"/>
      <c r="J485" s="163"/>
      <c r="K485" s="163"/>
      <c r="L485" s="164"/>
      <c r="M485" s="153"/>
      <c r="N485" s="153"/>
      <c r="O485" s="153"/>
      <c r="P485" s="156"/>
      <c r="Q485" s="163"/>
      <c r="R485" s="163"/>
      <c r="S485" s="163"/>
      <c r="T485" s="149"/>
      <c r="U485" s="154"/>
      <c r="V485" s="154"/>
      <c r="W485" s="154"/>
      <c r="X485" s="19"/>
      <c r="Y485" s="154"/>
      <c r="Z485" s="154"/>
      <c r="AA485" s="154"/>
      <c r="AB485" s="19"/>
      <c r="AC485" s="19"/>
      <c r="AD485" s="19"/>
      <c r="AE485" s="19"/>
      <c r="AF485" s="19"/>
      <c r="AG485" s="154"/>
      <c r="AH485" s="154"/>
      <c r="AI485" s="155"/>
      <c r="AJ485" s="19"/>
      <c r="AK485" s="19"/>
      <c r="AL485" s="19"/>
      <c r="AM485" s="18"/>
      <c r="AN485" s="19"/>
      <c r="AO485" s="19"/>
      <c r="AP485" s="19"/>
      <c r="AQ485" s="18"/>
      <c r="AR485" s="19"/>
      <c r="AS485" s="19"/>
      <c r="AT485" s="19"/>
      <c r="AU485" s="18"/>
      <c r="AV485" s="19"/>
      <c r="AW485" s="19"/>
      <c r="AX485" s="19"/>
      <c r="AY485" s="18"/>
      <c r="AZ485" s="19"/>
      <c r="BA485" s="19"/>
      <c r="BB485" s="19"/>
      <c r="BC485" s="18"/>
      <c r="BD485" s="19"/>
      <c r="BE485" s="19"/>
      <c r="BF485" s="19"/>
      <c r="BG485" s="18"/>
    </row>
    <row r="486" spans="1:59" ht="16.2" thickBot="1" x14ac:dyDescent="0.35">
      <c r="A486" s="153"/>
      <c r="B486" s="153"/>
      <c r="C486" s="153"/>
      <c r="D486" s="164"/>
      <c r="E486" s="163"/>
      <c r="F486" s="163"/>
      <c r="G486" s="163"/>
      <c r="H486" s="164"/>
      <c r="I486" s="163"/>
      <c r="J486" s="163"/>
      <c r="K486" s="163"/>
      <c r="L486" s="164"/>
      <c r="M486" s="153"/>
      <c r="N486" s="153"/>
      <c r="O486" s="153"/>
      <c r="P486" s="156"/>
      <c r="Q486" s="163"/>
      <c r="R486" s="163"/>
      <c r="S486" s="163"/>
      <c r="T486" s="149"/>
      <c r="U486" s="154"/>
      <c r="V486" s="154"/>
      <c r="W486" s="154"/>
      <c r="X486" s="19"/>
      <c r="Y486" s="154"/>
      <c r="Z486" s="154"/>
      <c r="AA486" s="154"/>
      <c r="AB486" s="19"/>
      <c r="AC486" s="19"/>
      <c r="AD486" s="19"/>
      <c r="AE486" s="19"/>
      <c r="AF486" s="19"/>
      <c r="AG486" s="154"/>
      <c r="AH486" s="154"/>
      <c r="AI486" s="155"/>
      <c r="AJ486" s="19"/>
      <c r="AK486" s="19"/>
      <c r="AL486" s="19"/>
      <c r="AM486" s="18"/>
      <c r="AN486" s="19"/>
      <c r="AO486" s="19"/>
      <c r="AP486" s="19"/>
      <c r="AQ486" s="18"/>
      <c r="AR486" s="19"/>
      <c r="AS486" s="19"/>
      <c r="AT486" s="19"/>
      <c r="AU486" s="18"/>
      <c r="AV486" s="19"/>
      <c r="AW486" s="19"/>
      <c r="AX486" s="19"/>
      <c r="AY486" s="18"/>
      <c r="AZ486" s="19"/>
      <c r="BA486" s="19"/>
      <c r="BB486" s="19"/>
      <c r="BC486" s="18"/>
      <c r="BD486" s="19"/>
      <c r="BE486" s="19"/>
      <c r="BF486" s="19"/>
      <c r="BG486" s="18"/>
    </row>
    <row r="487" spans="1:59" ht="16.2" thickBot="1" x14ac:dyDescent="0.35">
      <c r="A487" s="153"/>
      <c r="B487" s="153"/>
      <c r="C487" s="153"/>
      <c r="D487" s="164"/>
      <c r="E487" s="163"/>
      <c r="F487" s="163"/>
      <c r="G487" s="163"/>
      <c r="H487" s="164"/>
      <c r="I487" s="163"/>
      <c r="J487" s="163"/>
      <c r="K487" s="163"/>
      <c r="L487" s="164"/>
      <c r="M487" s="153"/>
      <c r="N487" s="153"/>
      <c r="O487" s="153"/>
      <c r="P487" s="156"/>
      <c r="Q487" s="163"/>
      <c r="R487" s="163"/>
      <c r="S487" s="163"/>
      <c r="T487" s="149"/>
      <c r="U487" s="154"/>
      <c r="V487" s="154"/>
      <c r="W487" s="154"/>
      <c r="X487" s="19"/>
      <c r="Y487" s="154"/>
      <c r="Z487" s="154"/>
      <c r="AA487" s="154"/>
      <c r="AB487" s="19"/>
      <c r="AC487" s="19"/>
      <c r="AD487" s="19"/>
      <c r="AE487" s="19"/>
      <c r="AF487" s="19"/>
      <c r="AG487" s="154"/>
      <c r="AH487" s="154"/>
      <c r="AI487" s="155"/>
      <c r="AJ487" s="19"/>
      <c r="AK487" s="19"/>
      <c r="AL487" s="19"/>
      <c r="AM487" s="18"/>
      <c r="AN487" s="19"/>
      <c r="AO487" s="19"/>
      <c r="AP487" s="19"/>
      <c r="AQ487" s="18"/>
      <c r="AR487" s="19"/>
      <c r="AS487" s="19"/>
      <c r="AT487" s="19"/>
      <c r="AU487" s="18"/>
      <c r="AV487" s="19"/>
      <c r="AW487" s="19"/>
      <c r="AX487" s="19"/>
      <c r="AY487" s="18"/>
      <c r="AZ487" s="19"/>
      <c r="BA487" s="19"/>
      <c r="BB487" s="19"/>
      <c r="BC487" s="18"/>
      <c r="BD487" s="19"/>
      <c r="BE487" s="19"/>
      <c r="BF487" s="19"/>
      <c r="BG487" s="18"/>
    </row>
    <row r="488" spans="1:59" ht="16.2" thickBot="1" x14ac:dyDescent="0.35">
      <c r="A488" s="153"/>
      <c r="B488" s="153"/>
      <c r="C488" s="153"/>
      <c r="D488" s="164"/>
      <c r="E488" s="163"/>
      <c r="F488" s="163"/>
      <c r="G488" s="163"/>
      <c r="H488" s="164"/>
      <c r="I488" s="163"/>
      <c r="J488" s="163"/>
      <c r="K488" s="163"/>
      <c r="L488" s="164"/>
      <c r="M488" s="153"/>
      <c r="N488" s="153"/>
      <c r="O488" s="153"/>
      <c r="P488" s="156"/>
      <c r="Q488" s="163"/>
      <c r="R488" s="163"/>
      <c r="S488" s="163"/>
      <c r="T488" s="149"/>
      <c r="U488" s="154"/>
      <c r="V488" s="154"/>
      <c r="W488" s="154"/>
      <c r="X488" s="19"/>
      <c r="Y488" s="154"/>
      <c r="Z488" s="154"/>
      <c r="AA488" s="154"/>
      <c r="AB488" s="19"/>
      <c r="AC488" s="19"/>
      <c r="AD488" s="19"/>
      <c r="AE488" s="19"/>
      <c r="AF488" s="19"/>
      <c r="AG488" s="154"/>
      <c r="AH488" s="154"/>
      <c r="AI488" s="155"/>
      <c r="AJ488" s="19"/>
      <c r="AK488" s="19"/>
      <c r="AL488" s="19"/>
      <c r="AM488" s="18"/>
      <c r="AN488" s="19"/>
      <c r="AO488" s="19"/>
      <c r="AP488" s="19"/>
      <c r="AQ488" s="18"/>
      <c r="AR488" s="19"/>
      <c r="AS488" s="19"/>
      <c r="AT488" s="19"/>
      <c r="AU488" s="18"/>
      <c r="AV488" s="19"/>
      <c r="AW488" s="19"/>
      <c r="AX488" s="19"/>
      <c r="AY488" s="18"/>
      <c r="AZ488" s="19"/>
      <c r="BA488" s="19"/>
      <c r="BB488" s="19"/>
      <c r="BC488" s="18"/>
      <c r="BD488" s="19"/>
      <c r="BE488" s="19"/>
      <c r="BF488" s="19"/>
      <c r="BG488" s="18"/>
    </row>
    <row r="489" spans="1:59" ht="16.2" thickBot="1" x14ac:dyDescent="0.35">
      <c r="A489" s="153"/>
      <c r="B489" s="153"/>
      <c r="C489" s="153"/>
      <c r="D489" s="164"/>
      <c r="E489" s="163"/>
      <c r="F489" s="163"/>
      <c r="G489" s="163"/>
      <c r="H489" s="164"/>
      <c r="I489" s="163"/>
      <c r="J489" s="163"/>
      <c r="K489" s="163"/>
      <c r="L489" s="164"/>
      <c r="M489" s="153"/>
      <c r="N489" s="153"/>
      <c r="O489" s="153"/>
      <c r="P489" s="156"/>
      <c r="Q489" s="163"/>
      <c r="R489" s="163"/>
      <c r="S489" s="163"/>
      <c r="T489" s="149"/>
      <c r="U489" s="154"/>
      <c r="V489" s="154"/>
      <c r="W489" s="154"/>
      <c r="X489" s="19"/>
      <c r="Y489" s="154"/>
      <c r="Z489" s="154"/>
      <c r="AA489" s="154"/>
      <c r="AB489" s="19"/>
      <c r="AC489" s="19"/>
      <c r="AD489" s="19"/>
      <c r="AE489" s="19"/>
      <c r="AF489" s="19"/>
      <c r="AG489" s="154"/>
      <c r="AH489" s="154"/>
      <c r="AI489" s="155"/>
      <c r="AJ489" s="19"/>
      <c r="AK489" s="19"/>
      <c r="AL489" s="19"/>
      <c r="AM489" s="18"/>
      <c r="AN489" s="19"/>
      <c r="AO489" s="19"/>
      <c r="AP489" s="19"/>
      <c r="AQ489" s="18"/>
      <c r="AR489" s="19"/>
      <c r="AS489" s="19"/>
      <c r="AT489" s="19"/>
      <c r="AU489" s="18"/>
      <c r="AV489" s="19"/>
      <c r="AW489" s="19"/>
      <c r="AX489" s="19"/>
      <c r="AY489" s="18"/>
      <c r="AZ489" s="19"/>
      <c r="BA489" s="19"/>
      <c r="BB489" s="19"/>
      <c r="BC489" s="18"/>
      <c r="BD489" s="19"/>
      <c r="BE489" s="19"/>
      <c r="BF489" s="19"/>
      <c r="BG489" s="18"/>
    </row>
    <row r="490" spans="1:59" ht="16.2" thickBot="1" x14ac:dyDescent="0.35">
      <c r="A490" s="153"/>
      <c r="B490" s="153"/>
      <c r="C490" s="153"/>
      <c r="D490" s="164"/>
      <c r="E490" s="163"/>
      <c r="F490" s="163"/>
      <c r="G490" s="163"/>
      <c r="H490" s="164"/>
      <c r="I490" s="163"/>
      <c r="J490" s="163"/>
      <c r="K490" s="163"/>
      <c r="L490" s="164"/>
      <c r="M490" s="153"/>
      <c r="N490" s="153"/>
      <c r="O490" s="153"/>
      <c r="P490" s="156"/>
      <c r="Q490" s="163"/>
      <c r="R490" s="163"/>
      <c r="S490" s="163"/>
      <c r="T490" s="149"/>
      <c r="U490" s="154"/>
      <c r="V490" s="154"/>
      <c r="W490" s="154"/>
      <c r="X490" s="19"/>
      <c r="Y490" s="154"/>
      <c r="Z490" s="154"/>
      <c r="AA490" s="154"/>
      <c r="AB490" s="19"/>
      <c r="AC490" s="19"/>
      <c r="AD490" s="19"/>
      <c r="AE490" s="19"/>
      <c r="AF490" s="19"/>
      <c r="AG490" s="154"/>
      <c r="AH490" s="154"/>
      <c r="AI490" s="155"/>
      <c r="AJ490" s="19"/>
      <c r="AK490" s="19"/>
      <c r="AL490" s="19"/>
      <c r="AM490" s="18"/>
      <c r="AN490" s="19"/>
      <c r="AO490" s="19"/>
      <c r="AP490" s="19"/>
      <c r="AQ490" s="18"/>
      <c r="AR490" s="19"/>
      <c r="AS490" s="19"/>
      <c r="AT490" s="19"/>
      <c r="AU490" s="18"/>
      <c r="AV490" s="19"/>
      <c r="AW490" s="19"/>
      <c r="AX490" s="19"/>
      <c r="AY490" s="18"/>
      <c r="AZ490" s="19"/>
      <c r="BA490" s="19"/>
      <c r="BB490" s="19"/>
      <c r="BC490" s="18"/>
      <c r="BD490" s="19"/>
      <c r="BE490" s="19"/>
      <c r="BF490" s="19"/>
      <c r="BG490" s="18"/>
    </row>
    <row r="491" spans="1:59" ht="16.2" thickBot="1" x14ac:dyDescent="0.35">
      <c r="A491" s="153"/>
      <c r="B491" s="153"/>
      <c r="C491" s="153"/>
      <c r="D491" s="164"/>
      <c r="E491" s="163"/>
      <c r="F491" s="163"/>
      <c r="G491" s="163"/>
      <c r="H491" s="164"/>
      <c r="I491" s="163"/>
      <c r="J491" s="163"/>
      <c r="K491" s="163"/>
      <c r="L491" s="164"/>
      <c r="M491" s="153"/>
      <c r="N491" s="153"/>
      <c r="O491" s="153"/>
      <c r="P491" s="156"/>
      <c r="Q491" s="163"/>
      <c r="R491" s="163"/>
      <c r="S491" s="163"/>
      <c r="T491" s="149"/>
      <c r="U491" s="154"/>
      <c r="V491" s="154"/>
      <c r="W491" s="154"/>
      <c r="X491" s="19"/>
      <c r="Y491" s="154"/>
      <c r="Z491" s="154"/>
      <c r="AA491" s="154"/>
      <c r="AB491" s="19"/>
      <c r="AC491" s="19"/>
      <c r="AD491" s="19"/>
      <c r="AE491" s="19"/>
      <c r="AF491" s="19"/>
      <c r="AG491" s="154"/>
      <c r="AH491" s="154"/>
      <c r="AI491" s="155"/>
      <c r="AJ491" s="19"/>
      <c r="AK491" s="19"/>
      <c r="AL491" s="19"/>
      <c r="AM491" s="18"/>
      <c r="AN491" s="19"/>
      <c r="AO491" s="19"/>
      <c r="AP491" s="19"/>
      <c r="AQ491" s="18"/>
      <c r="AR491" s="19"/>
      <c r="AS491" s="19"/>
      <c r="AT491" s="19"/>
      <c r="AU491" s="18"/>
      <c r="AV491" s="19"/>
      <c r="AW491" s="19"/>
      <c r="AX491" s="19"/>
      <c r="AY491" s="18"/>
      <c r="AZ491" s="19"/>
      <c r="BA491" s="19"/>
      <c r="BB491" s="19"/>
      <c r="BC491" s="18"/>
      <c r="BD491" s="19"/>
      <c r="BE491" s="19"/>
      <c r="BF491" s="19"/>
      <c r="BG491" s="18"/>
    </row>
    <row r="492" spans="1:59" ht="16.2" thickBot="1" x14ac:dyDescent="0.35">
      <c r="A492" s="153"/>
      <c r="B492" s="153"/>
      <c r="C492" s="153"/>
      <c r="D492" s="164"/>
      <c r="E492" s="163"/>
      <c r="F492" s="163"/>
      <c r="G492" s="163"/>
      <c r="H492" s="164"/>
      <c r="I492" s="163"/>
      <c r="J492" s="163"/>
      <c r="K492" s="163"/>
      <c r="L492" s="164"/>
      <c r="M492" s="153"/>
      <c r="N492" s="153"/>
      <c r="O492" s="153"/>
      <c r="P492" s="156"/>
      <c r="Q492" s="163"/>
      <c r="R492" s="163"/>
      <c r="S492" s="163"/>
      <c r="T492" s="149"/>
      <c r="U492" s="154"/>
      <c r="V492" s="154"/>
      <c r="W492" s="154"/>
      <c r="X492" s="19"/>
      <c r="Y492" s="154"/>
      <c r="Z492" s="154"/>
      <c r="AA492" s="154"/>
      <c r="AB492" s="19"/>
      <c r="AC492" s="19"/>
      <c r="AD492" s="19"/>
      <c r="AE492" s="19"/>
      <c r="AF492" s="19"/>
      <c r="AG492" s="154"/>
      <c r="AH492" s="154"/>
      <c r="AI492" s="155"/>
      <c r="AJ492" s="19"/>
      <c r="AK492" s="19"/>
      <c r="AL492" s="19"/>
      <c r="AM492" s="18"/>
      <c r="AN492" s="19"/>
      <c r="AO492" s="19"/>
      <c r="AP492" s="19"/>
      <c r="AQ492" s="18"/>
      <c r="AR492" s="19"/>
      <c r="AS492" s="19"/>
      <c r="AT492" s="19"/>
      <c r="AU492" s="18"/>
      <c r="AV492" s="19"/>
      <c r="AW492" s="19"/>
      <c r="AX492" s="19"/>
      <c r="AY492" s="18"/>
      <c r="AZ492" s="19"/>
      <c r="BA492" s="19"/>
      <c r="BB492" s="19"/>
      <c r="BC492" s="18"/>
      <c r="BD492" s="19"/>
      <c r="BE492" s="19"/>
      <c r="BF492" s="19"/>
      <c r="BG492" s="18"/>
    </row>
    <row r="493" spans="1:59" ht="16.2" thickBot="1" x14ac:dyDescent="0.35">
      <c r="A493" s="153"/>
      <c r="B493" s="153"/>
      <c r="C493" s="153"/>
      <c r="D493" s="164"/>
      <c r="E493" s="163"/>
      <c r="F493" s="163"/>
      <c r="G493" s="163"/>
      <c r="H493" s="164"/>
      <c r="I493" s="163"/>
      <c r="J493" s="163"/>
      <c r="K493" s="163"/>
      <c r="L493" s="164"/>
      <c r="M493" s="153"/>
      <c r="N493" s="153"/>
      <c r="O493" s="153"/>
      <c r="P493" s="156"/>
      <c r="Q493" s="163"/>
      <c r="R493" s="163"/>
      <c r="S493" s="163"/>
      <c r="T493" s="149"/>
      <c r="U493" s="154"/>
      <c r="V493" s="154"/>
      <c r="W493" s="154"/>
      <c r="X493" s="19"/>
      <c r="Y493" s="154"/>
      <c r="Z493" s="154"/>
      <c r="AA493" s="154"/>
      <c r="AB493" s="19"/>
      <c r="AC493" s="19"/>
      <c r="AD493" s="19"/>
      <c r="AE493" s="19"/>
      <c r="AF493" s="19"/>
      <c r="AG493" s="154"/>
      <c r="AH493" s="154"/>
      <c r="AI493" s="155"/>
      <c r="AJ493" s="19"/>
      <c r="AK493" s="19"/>
      <c r="AL493" s="19"/>
      <c r="AM493" s="18"/>
      <c r="AN493" s="19"/>
      <c r="AO493" s="19"/>
      <c r="AP493" s="19"/>
      <c r="AQ493" s="18"/>
      <c r="AR493" s="19"/>
      <c r="AS493" s="19"/>
      <c r="AT493" s="19"/>
      <c r="AU493" s="18"/>
      <c r="AV493" s="19"/>
      <c r="AW493" s="19"/>
      <c r="AX493" s="19"/>
      <c r="AY493" s="18"/>
      <c r="AZ493" s="19"/>
      <c r="BA493" s="19"/>
      <c r="BB493" s="19"/>
      <c r="BC493" s="18"/>
      <c r="BD493" s="19"/>
      <c r="BE493" s="19"/>
      <c r="BF493" s="19"/>
      <c r="BG493" s="18"/>
    </row>
    <row r="494" spans="1:59" ht="16.2" thickBot="1" x14ac:dyDescent="0.35">
      <c r="A494" s="153"/>
      <c r="B494" s="153"/>
      <c r="C494" s="153"/>
      <c r="D494" s="164"/>
      <c r="E494" s="163"/>
      <c r="F494" s="163"/>
      <c r="G494" s="163"/>
      <c r="H494" s="164"/>
      <c r="I494" s="163"/>
      <c r="J494" s="163"/>
      <c r="K494" s="163"/>
      <c r="L494" s="164"/>
      <c r="M494" s="153"/>
      <c r="N494" s="153"/>
      <c r="O494" s="153"/>
      <c r="P494" s="156"/>
      <c r="Q494" s="163"/>
      <c r="R494" s="163"/>
      <c r="S494" s="163"/>
      <c r="T494" s="149"/>
      <c r="U494" s="154"/>
      <c r="V494" s="154"/>
      <c r="W494" s="154"/>
      <c r="X494" s="19"/>
      <c r="Y494" s="154"/>
      <c r="Z494" s="154"/>
      <c r="AA494" s="154"/>
      <c r="AB494" s="19"/>
      <c r="AC494" s="19"/>
      <c r="AD494" s="19"/>
      <c r="AE494" s="19"/>
      <c r="AF494" s="19"/>
      <c r="AG494" s="154"/>
      <c r="AH494" s="154"/>
      <c r="AI494" s="155"/>
      <c r="AJ494" s="19"/>
      <c r="AK494" s="19"/>
      <c r="AL494" s="19"/>
      <c r="AM494" s="18"/>
      <c r="AN494" s="19"/>
      <c r="AO494" s="19"/>
      <c r="AP494" s="19"/>
      <c r="AQ494" s="18"/>
      <c r="AR494" s="19"/>
      <c r="AS494" s="19"/>
      <c r="AT494" s="19"/>
      <c r="AU494" s="18"/>
      <c r="AV494" s="19"/>
      <c r="AW494" s="19"/>
      <c r="AX494" s="19"/>
      <c r="AY494" s="18"/>
      <c r="AZ494" s="19"/>
      <c r="BA494" s="19"/>
      <c r="BB494" s="19"/>
      <c r="BC494" s="18"/>
      <c r="BD494" s="19"/>
      <c r="BE494" s="19"/>
      <c r="BF494" s="19"/>
      <c r="BG494" s="18"/>
    </row>
    <row r="495" spans="1:59" ht="16.2" thickBot="1" x14ac:dyDescent="0.35">
      <c r="A495" s="153"/>
      <c r="B495" s="153"/>
      <c r="C495" s="153"/>
      <c r="D495" s="164"/>
      <c r="E495" s="163"/>
      <c r="F495" s="163"/>
      <c r="G495" s="163"/>
      <c r="H495" s="164"/>
      <c r="I495" s="163"/>
      <c r="J495" s="163"/>
      <c r="K495" s="163"/>
      <c r="L495" s="164"/>
      <c r="M495" s="153"/>
      <c r="N495" s="153"/>
      <c r="O495" s="153"/>
      <c r="P495" s="156"/>
      <c r="Q495" s="163"/>
      <c r="R495" s="163"/>
      <c r="S495" s="163"/>
      <c r="T495" s="149"/>
      <c r="U495" s="154"/>
      <c r="V495" s="154"/>
      <c r="W495" s="154"/>
      <c r="X495" s="19"/>
      <c r="Y495" s="154"/>
      <c r="Z495" s="154"/>
      <c r="AA495" s="154"/>
      <c r="AB495" s="19"/>
      <c r="AC495" s="19"/>
      <c r="AD495" s="19"/>
      <c r="AE495" s="19"/>
      <c r="AF495" s="19"/>
      <c r="AG495" s="154"/>
      <c r="AH495" s="154"/>
      <c r="AI495" s="155"/>
      <c r="AJ495" s="19"/>
      <c r="AK495" s="19"/>
      <c r="AL495" s="19"/>
      <c r="AM495" s="18"/>
      <c r="AN495" s="19"/>
      <c r="AO495" s="19"/>
      <c r="AP495" s="19"/>
      <c r="AQ495" s="18"/>
      <c r="AR495" s="19"/>
      <c r="AS495" s="19"/>
      <c r="AT495" s="19"/>
      <c r="AU495" s="18"/>
      <c r="AV495" s="19"/>
      <c r="AW495" s="19"/>
      <c r="AX495" s="19"/>
      <c r="AY495" s="18"/>
      <c r="AZ495" s="19"/>
      <c r="BA495" s="19"/>
      <c r="BB495" s="19"/>
      <c r="BC495" s="18"/>
      <c r="BD495" s="19"/>
      <c r="BE495" s="19"/>
      <c r="BF495" s="19"/>
      <c r="BG495" s="18"/>
    </row>
    <row r="496" spans="1:59" ht="16.2" thickBot="1" x14ac:dyDescent="0.35">
      <c r="A496" s="153"/>
      <c r="B496" s="153"/>
      <c r="C496" s="153"/>
      <c r="D496" s="164"/>
      <c r="E496" s="163"/>
      <c r="F496" s="163"/>
      <c r="G496" s="163"/>
      <c r="H496" s="164"/>
      <c r="I496" s="163"/>
      <c r="J496" s="163"/>
      <c r="K496" s="163"/>
      <c r="L496" s="164"/>
      <c r="M496" s="153"/>
      <c r="N496" s="153"/>
      <c r="O496" s="153"/>
      <c r="P496" s="156"/>
      <c r="Q496" s="163"/>
      <c r="R496" s="163"/>
      <c r="S496" s="163"/>
      <c r="T496" s="149"/>
      <c r="U496" s="154"/>
      <c r="V496" s="154"/>
      <c r="W496" s="154"/>
      <c r="X496" s="19"/>
      <c r="Y496" s="154"/>
      <c r="Z496" s="154"/>
      <c r="AA496" s="154"/>
      <c r="AB496" s="19"/>
      <c r="AC496" s="19"/>
      <c r="AD496" s="19"/>
      <c r="AE496" s="19"/>
      <c r="AF496" s="19"/>
      <c r="AG496" s="154"/>
      <c r="AH496" s="154"/>
      <c r="AI496" s="155"/>
      <c r="AJ496" s="19"/>
      <c r="AK496" s="19"/>
      <c r="AL496" s="19"/>
      <c r="AM496" s="18"/>
      <c r="AN496" s="19"/>
      <c r="AO496" s="19"/>
      <c r="AP496" s="19"/>
      <c r="AQ496" s="18"/>
      <c r="AR496" s="19"/>
      <c r="AS496" s="19"/>
      <c r="AT496" s="19"/>
      <c r="AU496" s="18"/>
      <c r="AV496" s="19"/>
      <c r="AW496" s="19"/>
      <c r="AX496" s="19"/>
      <c r="AY496" s="18"/>
      <c r="AZ496" s="19"/>
      <c r="BA496" s="19"/>
      <c r="BB496" s="19"/>
      <c r="BC496" s="18"/>
      <c r="BD496" s="19"/>
      <c r="BE496" s="19"/>
      <c r="BF496" s="19"/>
      <c r="BG496" s="18"/>
    </row>
    <row r="497" spans="1:59" ht="16.2" thickBot="1" x14ac:dyDescent="0.35">
      <c r="A497" s="153"/>
      <c r="B497" s="153"/>
      <c r="C497" s="153"/>
      <c r="D497" s="164"/>
      <c r="E497" s="163"/>
      <c r="F497" s="163"/>
      <c r="G497" s="163"/>
      <c r="H497" s="164"/>
      <c r="I497" s="163"/>
      <c r="J497" s="163"/>
      <c r="K497" s="163"/>
      <c r="L497" s="164"/>
      <c r="M497" s="153"/>
      <c r="N497" s="153"/>
      <c r="O497" s="153"/>
      <c r="P497" s="156"/>
      <c r="Q497" s="163"/>
      <c r="R497" s="163"/>
      <c r="S497" s="163"/>
      <c r="T497" s="149"/>
      <c r="U497" s="154"/>
      <c r="V497" s="154"/>
      <c r="W497" s="154"/>
      <c r="X497" s="19"/>
      <c r="Y497" s="154"/>
      <c r="Z497" s="154"/>
      <c r="AA497" s="154"/>
      <c r="AB497" s="19"/>
      <c r="AC497" s="19"/>
      <c r="AD497" s="19"/>
      <c r="AE497" s="19"/>
      <c r="AF497" s="19"/>
      <c r="AG497" s="154"/>
      <c r="AH497" s="154"/>
      <c r="AI497" s="155"/>
      <c r="AJ497" s="19"/>
      <c r="AK497" s="19"/>
      <c r="AL497" s="19"/>
      <c r="AM497" s="18"/>
      <c r="AN497" s="19"/>
      <c r="AO497" s="19"/>
      <c r="AP497" s="19"/>
      <c r="AQ497" s="18"/>
      <c r="AR497" s="19"/>
      <c r="AS497" s="19"/>
      <c r="AT497" s="19"/>
      <c r="AU497" s="18"/>
      <c r="AV497" s="19"/>
      <c r="AW497" s="19"/>
      <c r="AX497" s="19"/>
      <c r="AY497" s="18"/>
      <c r="AZ497" s="19"/>
      <c r="BA497" s="19"/>
      <c r="BB497" s="19"/>
      <c r="BC497" s="18"/>
      <c r="BD497" s="19"/>
      <c r="BE497" s="19"/>
      <c r="BF497" s="19"/>
      <c r="BG497" s="18"/>
    </row>
    <row r="498" spans="1:59" ht="16.2" thickBot="1" x14ac:dyDescent="0.35">
      <c r="A498" s="153"/>
      <c r="B498" s="153"/>
      <c r="C498" s="153"/>
      <c r="D498" s="164"/>
      <c r="E498" s="163"/>
      <c r="F498" s="163"/>
      <c r="G498" s="163"/>
      <c r="H498" s="164"/>
      <c r="I498" s="163"/>
      <c r="J498" s="163"/>
      <c r="K498" s="163"/>
      <c r="L498" s="164"/>
      <c r="M498" s="153"/>
      <c r="N498" s="153"/>
      <c r="O498" s="153"/>
      <c r="P498" s="156"/>
      <c r="Q498" s="163"/>
      <c r="R498" s="163"/>
      <c r="S498" s="163"/>
      <c r="T498" s="149"/>
      <c r="U498" s="154"/>
      <c r="V498" s="154"/>
      <c r="W498" s="154"/>
      <c r="X498" s="19"/>
      <c r="Y498" s="154"/>
      <c r="Z498" s="154"/>
      <c r="AA498" s="154"/>
      <c r="AB498" s="19"/>
      <c r="AC498" s="19"/>
      <c r="AD498" s="19"/>
      <c r="AE498" s="19"/>
      <c r="AF498" s="19"/>
      <c r="AG498" s="154"/>
      <c r="AH498" s="154"/>
      <c r="AI498" s="155"/>
      <c r="AJ498" s="19"/>
      <c r="AK498" s="19"/>
      <c r="AL498" s="19"/>
      <c r="AM498" s="18"/>
      <c r="AN498" s="19"/>
      <c r="AO498" s="19"/>
      <c r="AP498" s="19"/>
      <c r="AQ498" s="18"/>
      <c r="AR498" s="19"/>
      <c r="AS498" s="19"/>
      <c r="AT498" s="19"/>
      <c r="AU498" s="18"/>
      <c r="AV498" s="19"/>
      <c r="AW498" s="19"/>
      <c r="AX498" s="19"/>
      <c r="AY498" s="18"/>
      <c r="AZ498" s="19"/>
      <c r="BA498" s="19"/>
      <c r="BB498" s="19"/>
      <c r="BC498" s="18"/>
      <c r="BD498" s="19"/>
      <c r="BE498" s="19"/>
      <c r="BF498" s="19"/>
      <c r="BG498" s="18"/>
    </row>
    <row r="499" spans="1:59" ht="16.2" thickBot="1" x14ac:dyDescent="0.35">
      <c r="A499" s="153"/>
      <c r="B499" s="153"/>
      <c r="C499" s="153"/>
      <c r="D499" s="164"/>
      <c r="E499" s="163"/>
      <c r="F499" s="163"/>
      <c r="G499" s="163"/>
      <c r="H499" s="164"/>
      <c r="I499" s="163"/>
      <c r="J499" s="163"/>
      <c r="K499" s="163"/>
      <c r="L499" s="164"/>
      <c r="M499" s="153"/>
      <c r="N499" s="153"/>
      <c r="O499" s="153"/>
      <c r="P499" s="156"/>
      <c r="Q499" s="163"/>
      <c r="R499" s="163"/>
      <c r="S499" s="163"/>
      <c r="T499" s="149"/>
      <c r="U499" s="154"/>
      <c r="V499" s="154"/>
      <c r="W499" s="154"/>
      <c r="X499" s="19"/>
      <c r="Y499" s="154"/>
      <c r="Z499" s="154"/>
      <c r="AA499" s="154"/>
      <c r="AB499" s="19"/>
      <c r="AC499" s="19"/>
      <c r="AD499" s="19"/>
      <c r="AE499" s="19"/>
      <c r="AF499" s="19"/>
      <c r="AG499" s="154"/>
      <c r="AH499" s="154"/>
      <c r="AI499" s="155"/>
      <c r="AJ499" s="19"/>
      <c r="AK499" s="19"/>
      <c r="AL499" s="19"/>
      <c r="AM499" s="18"/>
      <c r="AN499" s="19"/>
      <c r="AO499" s="19"/>
      <c r="AP499" s="19"/>
      <c r="AQ499" s="18"/>
      <c r="AR499" s="19"/>
      <c r="AS499" s="19"/>
      <c r="AT499" s="19"/>
      <c r="AU499" s="18"/>
      <c r="AV499" s="19"/>
      <c r="AW499" s="19"/>
      <c r="AX499" s="19"/>
      <c r="AY499" s="18"/>
      <c r="AZ499" s="19"/>
      <c r="BA499" s="19"/>
      <c r="BB499" s="19"/>
      <c r="BC499" s="18"/>
      <c r="BD499" s="19"/>
      <c r="BE499" s="19"/>
      <c r="BF499" s="19"/>
      <c r="BG499" s="18"/>
    </row>
    <row r="500" spans="1:59" ht="16.2" thickBot="1" x14ac:dyDescent="0.35">
      <c r="A500" s="153"/>
      <c r="B500" s="153"/>
      <c r="C500" s="153"/>
      <c r="D500" s="164"/>
      <c r="E500" s="163"/>
      <c r="F500" s="163"/>
      <c r="G500" s="163"/>
      <c r="H500" s="164"/>
      <c r="I500" s="163"/>
      <c r="J500" s="163"/>
      <c r="K500" s="163"/>
      <c r="L500" s="164"/>
      <c r="M500" s="153"/>
      <c r="N500" s="153"/>
      <c r="O500" s="153"/>
      <c r="P500" s="156"/>
      <c r="Q500" s="163"/>
      <c r="R500" s="163"/>
      <c r="S500" s="163"/>
      <c r="T500" s="149"/>
      <c r="U500" s="154"/>
      <c r="V500" s="154"/>
      <c r="W500" s="154"/>
      <c r="X500" s="19"/>
      <c r="Y500" s="154"/>
      <c r="Z500" s="154"/>
      <c r="AA500" s="154"/>
      <c r="AB500" s="19"/>
      <c r="AC500" s="19"/>
      <c r="AD500" s="19"/>
      <c r="AE500" s="19"/>
      <c r="AF500" s="19"/>
      <c r="AG500" s="154"/>
      <c r="AH500" s="154"/>
      <c r="AI500" s="155"/>
      <c r="AJ500" s="19"/>
      <c r="AK500" s="19"/>
      <c r="AL500" s="19"/>
      <c r="AM500" s="18"/>
      <c r="AN500" s="19"/>
      <c r="AO500" s="19"/>
      <c r="AP500" s="19"/>
      <c r="AQ500" s="18"/>
      <c r="AR500" s="19"/>
      <c r="AS500" s="19"/>
      <c r="AT500" s="19"/>
      <c r="AU500" s="18"/>
      <c r="AV500" s="19"/>
      <c r="AW500" s="19"/>
      <c r="AX500" s="19"/>
      <c r="AY500" s="18"/>
      <c r="AZ500" s="19"/>
      <c r="BA500" s="19"/>
      <c r="BB500" s="19"/>
      <c r="BC500" s="18"/>
      <c r="BD500" s="19"/>
      <c r="BE500" s="19"/>
      <c r="BF500" s="19"/>
      <c r="BG500" s="18"/>
    </row>
    <row r="501" spans="1:59" ht="16.2" thickBot="1" x14ac:dyDescent="0.35">
      <c r="A501" s="153"/>
      <c r="B501" s="153"/>
      <c r="C501" s="153"/>
      <c r="D501" s="164"/>
      <c r="E501" s="163"/>
      <c r="F501" s="163"/>
      <c r="G501" s="163"/>
      <c r="H501" s="164"/>
      <c r="I501" s="163"/>
      <c r="J501" s="163"/>
      <c r="K501" s="163"/>
      <c r="L501" s="164"/>
      <c r="M501" s="153"/>
      <c r="N501" s="153"/>
      <c r="O501" s="153"/>
      <c r="P501" s="156"/>
      <c r="Q501" s="163"/>
      <c r="R501" s="163"/>
      <c r="S501" s="163"/>
      <c r="T501" s="149"/>
      <c r="U501" s="154"/>
      <c r="V501" s="154"/>
      <c r="W501" s="154"/>
      <c r="X501" s="19"/>
      <c r="Y501" s="154"/>
      <c r="Z501" s="154"/>
      <c r="AA501" s="154"/>
      <c r="AB501" s="19"/>
      <c r="AC501" s="19"/>
      <c r="AD501" s="19"/>
      <c r="AE501" s="19"/>
      <c r="AF501" s="19"/>
      <c r="AG501" s="154"/>
      <c r="AH501" s="154"/>
      <c r="AI501" s="155"/>
      <c r="AJ501" s="19"/>
      <c r="AK501" s="19"/>
      <c r="AL501" s="19"/>
      <c r="AM501" s="18"/>
      <c r="AN501" s="19"/>
      <c r="AO501" s="19"/>
      <c r="AP501" s="19"/>
      <c r="AQ501" s="18"/>
      <c r="AR501" s="19"/>
      <c r="AS501" s="19"/>
      <c r="AT501" s="19"/>
      <c r="AU501" s="18"/>
      <c r="AV501" s="19"/>
      <c r="AW501" s="19"/>
      <c r="AX501" s="19"/>
      <c r="AY501" s="18"/>
      <c r="AZ501" s="19"/>
      <c r="BA501" s="19"/>
      <c r="BB501" s="19"/>
      <c r="BC501" s="18"/>
      <c r="BD501" s="19"/>
      <c r="BE501" s="19"/>
      <c r="BF501" s="19"/>
      <c r="BG501" s="18"/>
    </row>
    <row r="502" spans="1:59" ht="16.2" thickBot="1" x14ac:dyDescent="0.35">
      <c r="A502" s="153"/>
      <c r="B502" s="153"/>
      <c r="C502" s="153"/>
      <c r="D502" s="164"/>
      <c r="E502" s="163"/>
      <c r="F502" s="163"/>
      <c r="G502" s="163"/>
      <c r="H502" s="164"/>
      <c r="I502" s="163"/>
      <c r="J502" s="163"/>
      <c r="K502" s="163"/>
      <c r="L502" s="164"/>
      <c r="M502" s="153"/>
      <c r="N502" s="153"/>
      <c r="O502" s="153"/>
      <c r="P502" s="156"/>
      <c r="Q502" s="163"/>
      <c r="R502" s="163"/>
      <c r="S502" s="163"/>
      <c r="T502" s="149"/>
      <c r="U502" s="154"/>
      <c r="V502" s="154"/>
      <c r="W502" s="154"/>
      <c r="X502" s="19"/>
      <c r="Y502" s="154"/>
      <c r="Z502" s="154"/>
      <c r="AA502" s="154"/>
      <c r="AB502" s="19"/>
      <c r="AC502" s="19"/>
      <c r="AD502" s="19"/>
      <c r="AE502" s="19"/>
      <c r="AF502" s="19"/>
      <c r="AG502" s="154"/>
      <c r="AH502" s="154"/>
      <c r="AI502" s="155"/>
      <c r="AJ502" s="19"/>
      <c r="AK502" s="19"/>
      <c r="AL502" s="19"/>
      <c r="AM502" s="18"/>
      <c r="AN502" s="19"/>
      <c r="AO502" s="19"/>
      <c r="AP502" s="19"/>
      <c r="AQ502" s="18"/>
      <c r="AR502" s="19"/>
      <c r="AS502" s="19"/>
      <c r="AT502" s="19"/>
      <c r="AU502" s="18"/>
      <c r="AV502" s="19"/>
      <c r="AW502" s="19"/>
      <c r="AX502" s="19"/>
      <c r="AY502" s="18"/>
      <c r="AZ502" s="19"/>
      <c r="BA502" s="19"/>
      <c r="BB502" s="19"/>
      <c r="BC502" s="18"/>
      <c r="BD502" s="19"/>
      <c r="BE502" s="19"/>
      <c r="BF502" s="19"/>
      <c r="BG502" s="18"/>
    </row>
    <row r="503" spans="1:59" ht="16.2" thickBot="1" x14ac:dyDescent="0.35">
      <c r="A503" s="153"/>
      <c r="B503" s="153"/>
      <c r="C503" s="153"/>
      <c r="D503" s="164"/>
      <c r="E503" s="163"/>
      <c r="F503" s="163"/>
      <c r="G503" s="163"/>
      <c r="H503" s="164"/>
      <c r="I503" s="163"/>
      <c r="J503" s="163"/>
      <c r="K503" s="163"/>
      <c r="L503" s="164"/>
      <c r="M503" s="153"/>
      <c r="N503" s="153"/>
      <c r="O503" s="153"/>
      <c r="P503" s="156"/>
      <c r="Q503" s="163"/>
      <c r="R503" s="163"/>
      <c r="S503" s="163"/>
      <c r="T503" s="149"/>
      <c r="U503" s="154"/>
      <c r="V503" s="154"/>
      <c r="W503" s="154"/>
      <c r="X503" s="19"/>
      <c r="Y503" s="154"/>
      <c r="Z503" s="154"/>
      <c r="AA503" s="154"/>
      <c r="AB503" s="19"/>
      <c r="AC503" s="19"/>
      <c r="AD503" s="19"/>
      <c r="AE503" s="19"/>
      <c r="AF503" s="19"/>
      <c r="AG503" s="154"/>
      <c r="AH503" s="154"/>
      <c r="AI503" s="155"/>
      <c r="AJ503" s="19"/>
      <c r="AK503" s="19"/>
      <c r="AL503" s="19"/>
      <c r="AM503" s="18"/>
      <c r="AN503" s="19"/>
      <c r="AO503" s="19"/>
      <c r="AP503" s="19"/>
      <c r="AQ503" s="18"/>
      <c r="AR503" s="19"/>
      <c r="AS503" s="19"/>
      <c r="AT503" s="19"/>
      <c r="AU503" s="18"/>
      <c r="AV503" s="19"/>
      <c r="AW503" s="19"/>
      <c r="AX503" s="19"/>
      <c r="AY503" s="18"/>
      <c r="AZ503" s="19"/>
      <c r="BA503" s="19"/>
      <c r="BB503" s="19"/>
      <c r="BC503" s="18"/>
      <c r="BD503" s="19"/>
      <c r="BE503" s="19"/>
      <c r="BF503" s="19"/>
      <c r="BG503" s="18"/>
    </row>
    <row r="504" spans="1:59" ht="16.2" thickBot="1" x14ac:dyDescent="0.35">
      <c r="A504" s="153"/>
      <c r="B504" s="153"/>
      <c r="C504" s="153"/>
      <c r="D504" s="164"/>
      <c r="E504" s="163"/>
      <c r="F504" s="163"/>
      <c r="G504" s="163"/>
      <c r="H504" s="164"/>
      <c r="I504" s="163"/>
      <c r="J504" s="163"/>
      <c r="K504" s="163"/>
      <c r="L504" s="164"/>
      <c r="M504" s="153"/>
      <c r="N504" s="153"/>
      <c r="O504" s="153"/>
      <c r="P504" s="156"/>
      <c r="Q504" s="163"/>
      <c r="R504" s="163"/>
      <c r="S504" s="163"/>
      <c r="T504" s="149"/>
      <c r="U504" s="154"/>
      <c r="V504" s="154"/>
      <c r="W504" s="154"/>
      <c r="X504" s="19"/>
      <c r="Y504" s="154"/>
      <c r="Z504" s="154"/>
      <c r="AA504" s="154"/>
      <c r="AB504" s="19"/>
      <c r="AC504" s="19"/>
      <c r="AD504" s="19"/>
      <c r="AE504" s="19"/>
      <c r="AF504" s="19"/>
      <c r="AG504" s="154"/>
      <c r="AH504" s="154"/>
      <c r="AI504" s="155"/>
      <c r="AJ504" s="19"/>
      <c r="AK504" s="19"/>
      <c r="AL504" s="19"/>
      <c r="AM504" s="18"/>
      <c r="AN504" s="19"/>
      <c r="AO504" s="19"/>
      <c r="AP504" s="19"/>
      <c r="AQ504" s="18"/>
      <c r="AR504" s="19"/>
      <c r="AS504" s="19"/>
      <c r="AT504" s="19"/>
      <c r="AU504" s="18"/>
      <c r="AV504" s="19"/>
      <c r="AW504" s="19"/>
      <c r="AX504" s="19"/>
      <c r="AY504" s="18"/>
      <c r="AZ504" s="19"/>
      <c r="BA504" s="19"/>
      <c r="BB504" s="19"/>
      <c r="BC504" s="18"/>
      <c r="BD504" s="19"/>
      <c r="BE504" s="19"/>
      <c r="BF504" s="19"/>
      <c r="BG504" s="18"/>
    </row>
    <row r="505" spans="1:59" ht="16.2" thickBot="1" x14ac:dyDescent="0.35">
      <c r="A505" s="153"/>
      <c r="B505" s="153"/>
      <c r="C505" s="153"/>
      <c r="D505" s="164"/>
      <c r="E505" s="163"/>
      <c r="F505" s="163"/>
      <c r="G505" s="163"/>
      <c r="H505" s="164"/>
      <c r="I505" s="163"/>
      <c r="J505" s="163"/>
      <c r="K505" s="163"/>
      <c r="L505" s="164"/>
      <c r="M505" s="153"/>
      <c r="N505" s="153"/>
      <c r="O505" s="153"/>
      <c r="P505" s="156"/>
      <c r="Q505" s="163"/>
      <c r="R505" s="163"/>
      <c r="S505" s="163"/>
      <c r="T505" s="149"/>
      <c r="U505" s="154"/>
      <c r="V505" s="154"/>
      <c r="W505" s="154"/>
      <c r="X505" s="19"/>
      <c r="Y505" s="154"/>
      <c r="Z505" s="154"/>
      <c r="AA505" s="154"/>
      <c r="AB505" s="19"/>
      <c r="AC505" s="19"/>
      <c r="AD505" s="19"/>
      <c r="AE505" s="19"/>
      <c r="AF505" s="19"/>
      <c r="AG505" s="154"/>
      <c r="AH505" s="154"/>
      <c r="AI505" s="155"/>
      <c r="AJ505" s="19"/>
      <c r="AK505" s="19"/>
      <c r="AL505" s="19"/>
      <c r="AM505" s="18"/>
      <c r="AN505" s="19"/>
      <c r="AO505" s="19"/>
      <c r="AP505" s="19"/>
      <c r="AQ505" s="18"/>
      <c r="AR505" s="19"/>
      <c r="AS505" s="19"/>
      <c r="AT505" s="19"/>
      <c r="AU505" s="18"/>
      <c r="AV505" s="19"/>
      <c r="AW505" s="19"/>
      <c r="AX505" s="19"/>
      <c r="AY505" s="18"/>
      <c r="AZ505" s="19"/>
      <c r="BA505" s="19"/>
      <c r="BB505" s="19"/>
      <c r="BC505" s="18"/>
      <c r="BD505" s="19"/>
      <c r="BE505" s="19"/>
      <c r="BF505" s="19"/>
      <c r="BG505" s="18"/>
    </row>
    <row r="506" spans="1:59" ht="16.2" thickBot="1" x14ac:dyDescent="0.35">
      <c r="A506" s="153"/>
      <c r="B506" s="153"/>
      <c r="C506" s="153"/>
      <c r="D506" s="164"/>
      <c r="E506" s="163"/>
      <c r="F506" s="163"/>
      <c r="G506" s="163"/>
      <c r="H506" s="164"/>
      <c r="I506" s="163"/>
      <c r="J506" s="163"/>
      <c r="K506" s="163"/>
      <c r="L506" s="164"/>
      <c r="M506" s="153"/>
      <c r="N506" s="153"/>
      <c r="O506" s="153"/>
      <c r="P506" s="156"/>
      <c r="Q506" s="163"/>
      <c r="R506" s="163"/>
      <c r="S506" s="163"/>
      <c r="T506" s="149"/>
      <c r="U506" s="154"/>
      <c r="V506" s="154"/>
      <c r="W506" s="154"/>
      <c r="X506" s="19"/>
      <c r="Y506" s="154"/>
      <c r="Z506" s="154"/>
      <c r="AA506" s="154"/>
      <c r="AB506" s="19"/>
      <c r="AC506" s="19"/>
      <c r="AD506" s="19"/>
      <c r="AE506" s="19"/>
      <c r="AF506" s="19"/>
      <c r="AG506" s="154"/>
      <c r="AH506" s="154"/>
      <c r="AI506" s="155"/>
      <c r="AJ506" s="19"/>
      <c r="AK506" s="19"/>
      <c r="AL506" s="19"/>
      <c r="AM506" s="18"/>
      <c r="AN506" s="19"/>
      <c r="AO506" s="19"/>
      <c r="AP506" s="19"/>
      <c r="AQ506" s="18"/>
      <c r="AR506" s="19"/>
      <c r="AS506" s="19"/>
      <c r="AT506" s="19"/>
      <c r="AU506" s="18"/>
      <c r="AV506" s="19"/>
      <c r="AW506" s="19"/>
      <c r="AX506" s="19"/>
      <c r="AY506" s="18"/>
      <c r="AZ506" s="19"/>
      <c r="BA506" s="19"/>
      <c r="BB506" s="19"/>
      <c r="BC506" s="18"/>
      <c r="BD506" s="19"/>
      <c r="BE506" s="19"/>
      <c r="BF506" s="19"/>
      <c r="BG506" s="18"/>
    </row>
    <row r="507" spans="1:59" ht="16.2" thickBot="1" x14ac:dyDescent="0.35">
      <c r="A507" s="153"/>
      <c r="B507" s="153"/>
      <c r="C507" s="153"/>
      <c r="D507" s="164"/>
      <c r="E507" s="163"/>
      <c r="F507" s="163"/>
      <c r="G507" s="163"/>
      <c r="H507" s="164"/>
      <c r="I507" s="163"/>
      <c r="J507" s="163"/>
      <c r="K507" s="163"/>
      <c r="L507" s="164"/>
      <c r="M507" s="153"/>
      <c r="N507" s="153"/>
      <c r="O507" s="153"/>
      <c r="P507" s="156"/>
      <c r="Q507" s="163"/>
      <c r="R507" s="163"/>
      <c r="S507" s="163"/>
      <c r="T507" s="149"/>
      <c r="U507" s="154"/>
      <c r="V507" s="154"/>
      <c r="W507" s="154"/>
      <c r="X507" s="19"/>
      <c r="Y507" s="154"/>
      <c r="Z507" s="154"/>
      <c r="AA507" s="154"/>
      <c r="AB507" s="19"/>
      <c r="AC507" s="19"/>
      <c r="AD507" s="19"/>
      <c r="AE507" s="19"/>
      <c r="AF507" s="19"/>
      <c r="AG507" s="154"/>
      <c r="AH507" s="154"/>
      <c r="AI507" s="155"/>
      <c r="AJ507" s="19"/>
      <c r="AK507" s="19"/>
      <c r="AL507" s="19"/>
      <c r="AM507" s="18"/>
      <c r="AN507" s="19"/>
      <c r="AO507" s="19"/>
      <c r="AP507" s="19"/>
      <c r="AQ507" s="18"/>
      <c r="AR507" s="19"/>
      <c r="AS507" s="19"/>
      <c r="AT507" s="19"/>
      <c r="AU507" s="18"/>
      <c r="AV507" s="19"/>
      <c r="AW507" s="19"/>
      <c r="AX507" s="19"/>
      <c r="AY507" s="18"/>
      <c r="AZ507" s="19"/>
      <c r="BA507" s="19"/>
      <c r="BB507" s="19"/>
      <c r="BC507" s="18"/>
      <c r="BD507" s="19"/>
      <c r="BE507" s="19"/>
      <c r="BF507" s="19"/>
      <c r="BG507" s="18"/>
    </row>
    <row r="508" spans="1:59" ht="16.2" thickBot="1" x14ac:dyDescent="0.35">
      <c r="A508" s="153"/>
      <c r="B508" s="153"/>
      <c r="C508" s="153"/>
      <c r="D508" s="164"/>
      <c r="E508" s="163"/>
      <c r="F508" s="163"/>
      <c r="G508" s="163"/>
      <c r="H508" s="164"/>
      <c r="I508" s="163"/>
      <c r="J508" s="163"/>
      <c r="K508" s="163"/>
      <c r="L508" s="164"/>
      <c r="M508" s="153"/>
      <c r="N508" s="153"/>
      <c r="O508" s="153"/>
      <c r="P508" s="156"/>
      <c r="Q508" s="163"/>
      <c r="R508" s="163"/>
      <c r="S508" s="163"/>
      <c r="T508" s="149"/>
      <c r="U508" s="154"/>
      <c r="V508" s="154"/>
      <c r="W508" s="154"/>
      <c r="X508" s="19"/>
      <c r="Y508" s="154"/>
      <c r="Z508" s="154"/>
      <c r="AA508" s="154"/>
      <c r="AB508" s="19"/>
      <c r="AC508" s="19"/>
      <c r="AD508" s="19"/>
      <c r="AE508" s="19"/>
      <c r="AF508" s="19"/>
      <c r="AG508" s="154"/>
      <c r="AH508" s="154"/>
      <c r="AI508" s="155"/>
      <c r="AJ508" s="19"/>
      <c r="AK508" s="19"/>
      <c r="AL508" s="19"/>
      <c r="AM508" s="18"/>
      <c r="AN508" s="19"/>
      <c r="AO508" s="19"/>
      <c r="AP508" s="19"/>
      <c r="AQ508" s="18"/>
      <c r="AR508" s="19"/>
      <c r="AS508" s="19"/>
      <c r="AT508" s="19"/>
      <c r="AU508" s="18"/>
      <c r="AV508" s="19"/>
      <c r="AW508" s="19"/>
      <c r="AX508" s="19"/>
      <c r="AY508" s="18"/>
      <c r="AZ508" s="19"/>
      <c r="BA508" s="19"/>
      <c r="BB508" s="19"/>
      <c r="BC508" s="18"/>
      <c r="BD508" s="19"/>
      <c r="BE508" s="19"/>
      <c r="BF508" s="19"/>
      <c r="BG508" s="18"/>
    </row>
    <row r="509" spans="1:59" ht="16.2" thickBot="1" x14ac:dyDescent="0.35">
      <c r="A509" s="153"/>
      <c r="B509" s="153"/>
      <c r="C509" s="153"/>
      <c r="D509" s="164"/>
      <c r="E509" s="163"/>
      <c r="F509" s="163"/>
      <c r="G509" s="163"/>
      <c r="H509" s="164"/>
      <c r="I509" s="163"/>
      <c r="J509" s="163"/>
      <c r="K509" s="163"/>
      <c r="L509" s="164"/>
      <c r="M509" s="153"/>
      <c r="N509" s="153"/>
      <c r="O509" s="153"/>
      <c r="P509" s="156"/>
      <c r="Q509" s="163"/>
      <c r="R509" s="163"/>
      <c r="S509" s="163"/>
      <c r="T509" s="149"/>
      <c r="U509" s="154"/>
      <c r="V509" s="154"/>
      <c r="W509" s="154"/>
      <c r="X509" s="19"/>
      <c r="Y509" s="154"/>
      <c r="Z509" s="154"/>
      <c r="AA509" s="154"/>
      <c r="AB509" s="19"/>
      <c r="AC509" s="19"/>
      <c r="AD509" s="19"/>
      <c r="AE509" s="19"/>
      <c r="AF509" s="19"/>
      <c r="AG509" s="154"/>
      <c r="AH509" s="154"/>
      <c r="AI509" s="155"/>
      <c r="AJ509" s="19"/>
      <c r="AK509" s="19"/>
      <c r="AL509" s="19"/>
      <c r="AM509" s="18"/>
      <c r="AN509" s="19"/>
      <c r="AO509" s="19"/>
      <c r="AP509" s="19"/>
      <c r="AQ509" s="18"/>
      <c r="AR509" s="19"/>
      <c r="AS509" s="19"/>
      <c r="AT509" s="19"/>
      <c r="AU509" s="18"/>
      <c r="AV509" s="19"/>
      <c r="AW509" s="19"/>
      <c r="AX509" s="19"/>
      <c r="AY509" s="18"/>
      <c r="AZ509" s="19"/>
      <c r="BA509" s="19"/>
      <c r="BB509" s="19"/>
      <c r="BC509" s="18"/>
      <c r="BD509" s="19"/>
      <c r="BE509" s="19"/>
      <c r="BF509" s="19"/>
      <c r="BG509" s="18"/>
    </row>
    <row r="510" spans="1:59" ht="16.2" thickBot="1" x14ac:dyDescent="0.35">
      <c r="A510" s="153"/>
      <c r="B510" s="153"/>
      <c r="C510" s="153"/>
      <c r="D510" s="164"/>
      <c r="E510" s="163"/>
      <c r="F510" s="163"/>
      <c r="G510" s="163"/>
      <c r="H510" s="164"/>
      <c r="I510" s="163"/>
      <c r="J510" s="163"/>
      <c r="K510" s="163"/>
      <c r="L510" s="164"/>
      <c r="M510" s="153"/>
      <c r="N510" s="153"/>
      <c r="O510" s="153"/>
      <c r="P510" s="156"/>
      <c r="Q510" s="163"/>
      <c r="R510" s="163"/>
      <c r="S510" s="163"/>
      <c r="T510" s="149"/>
      <c r="U510" s="154"/>
      <c r="V510" s="154"/>
      <c r="W510" s="154"/>
      <c r="X510" s="19"/>
      <c r="Y510" s="154"/>
      <c r="Z510" s="154"/>
      <c r="AA510" s="154"/>
      <c r="AB510" s="19"/>
      <c r="AC510" s="19"/>
      <c r="AD510" s="19"/>
      <c r="AE510" s="19"/>
      <c r="AF510" s="19"/>
      <c r="AG510" s="154"/>
      <c r="AH510" s="154"/>
      <c r="AI510" s="155"/>
      <c r="AJ510" s="19"/>
      <c r="AK510" s="19"/>
      <c r="AL510" s="19"/>
      <c r="AM510" s="18"/>
      <c r="AN510" s="19"/>
      <c r="AO510" s="19"/>
      <c r="AP510" s="19"/>
      <c r="AQ510" s="18"/>
      <c r="AR510" s="19"/>
      <c r="AS510" s="19"/>
      <c r="AT510" s="19"/>
      <c r="AU510" s="18"/>
      <c r="AV510" s="19"/>
      <c r="AW510" s="19"/>
      <c r="AX510" s="19"/>
      <c r="AY510" s="18"/>
      <c r="AZ510" s="19"/>
      <c r="BA510" s="19"/>
      <c r="BB510" s="19"/>
      <c r="BC510" s="18"/>
      <c r="BD510" s="19"/>
      <c r="BE510" s="19"/>
      <c r="BF510" s="19"/>
      <c r="BG510" s="18"/>
    </row>
    <row r="511" spans="1:59" ht="16.2" thickBot="1" x14ac:dyDescent="0.35">
      <c r="A511" s="153"/>
      <c r="B511" s="153"/>
      <c r="C511" s="153"/>
      <c r="D511" s="164"/>
      <c r="E511" s="163"/>
      <c r="F511" s="163"/>
      <c r="G511" s="163"/>
      <c r="H511" s="164"/>
      <c r="I511" s="163"/>
      <c r="J511" s="163"/>
      <c r="K511" s="163"/>
      <c r="L511" s="164"/>
      <c r="M511" s="153"/>
      <c r="N511" s="153"/>
      <c r="O511" s="153"/>
      <c r="P511" s="156"/>
      <c r="Q511" s="163"/>
      <c r="R511" s="163"/>
      <c r="S511" s="163"/>
      <c r="T511" s="149"/>
      <c r="U511" s="154"/>
      <c r="V511" s="154"/>
      <c r="W511" s="154"/>
      <c r="X511" s="19"/>
      <c r="Y511" s="154"/>
      <c r="Z511" s="154"/>
      <c r="AA511" s="154"/>
      <c r="AB511" s="19"/>
      <c r="AC511" s="19"/>
      <c r="AD511" s="19"/>
      <c r="AE511" s="19"/>
      <c r="AF511" s="19"/>
      <c r="AG511" s="154"/>
      <c r="AH511" s="154"/>
      <c r="AI511" s="155"/>
      <c r="AJ511" s="19"/>
      <c r="AK511" s="19"/>
      <c r="AL511" s="19"/>
      <c r="AM511" s="18"/>
      <c r="AN511" s="19"/>
      <c r="AO511" s="19"/>
      <c r="AP511" s="19"/>
      <c r="AQ511" s="18"/>
      <c r="AR511" s="19"/>
      <c r="AS511" s="19"/>
      <c r="AT511" s="19"/>
      <c r="AU511" s="18"/>
      <c r="AV511" s="19"/>
      <c r="AW511" s="19"/>
      <c r="AX511" s="19"/>
      <c r="AY511" s="18"/>
      <c r="AZ511" s="19"/>
      <c r="BA511" s="19"/>
      <c r="BB511" s="19"/>
      <c r="BC511" s="18"/>
      <c r="BD511" s="19"/>
      <c r="BE511" s="19"/>
      <c r="BF511" s="19"/>
      <c r="BG511" s="18"/>
    </row>
    <row r="512" spans="1:59" ht="16.2" thickBot="1" x14ac:dyDescent="0.35">
      <c r="A512" s="153"/>
      <c r="B512" s="153"/>
      <c r="C512" s="153"/>
      <c r="D512" s="164"/>
      <c r="E512" s="163"/>
      <c r="F512" s="163"/>
      <c r="G512" s="163"/>
      <c r="H512" s="164"/>
      <c r="I512" s="163"/>
      <c r="J512" s="163"/>
      <c r="K512" s="163"/>
      <c r="L512" s="164"/>
      <c r="M512" s="153"/>
      <c r="N512" s="153"/>
      <c r="O512" s="153"/>
      <c r="P512" s="156"/>
      <c r="Q512" s="163"/>
      <c r="R512" s="163"/>
      <c r="S512" s="163"/>
      <c r="T512" s="149"/>
      <c r="U512" s="154"/>
      <c r="V512" s="154"/>
      <c r="W512" s="154"/>
      <c r="X512" s="19"/>
      <c r="Y512" s="154"/>
      <c r="Z512" s="154"/>
      <c r="AA512" s="154"/>
      <c r="AB512" s="19"/>
      <c r="AC512" s="19"/>
      <c r="AD512" s="19"/>
      <c r="AE512" s="19"/>
      <c r="AF512" s="19"/>
      <c r="AG512" s="154"/>
      <c r="AH512" s="154"/>
      <c r="AI512" s="155"/>
      <c r="AJ512" s="19"/>
      <c r="AK512" s="19"/>
      <c r="AL512" s="19"/>
      <c r="AM512" s="18"/>
      <c r="AN512" s="19"/>
      <c r="AO512" s="19"/>
      <c r="AP512" s="19"/>
      <c r="AQ512" s="18"/>
      <c r="AR512" s="19"/>
      <c r="AS512" s="19"/>
      <c r="AT512" s="19"/>
      <c r="AU512" s="18"/>
      <c r="AV512" s="19"/>
      <c r="AW512" s="19"/>
      <c r="AX512" s="19"/>
      <c r="AY512" s="18"/>
      <c r="AZ512" s="19"/>
      <c r="BA512" s="19"/>
      <c r="BB512" s="19"/>
      <c r="BC512" s="18"/>
      <c r="BD512" s="19"/>
      <c r="BE512" s="19"/>
      <c r="BF512" s="19"/>
      <c r="BG512" s="18"/>
    </row>
    <row r="513" spans="1:59" ht="16.2" thickBot="1" x14ac:dyDescent="0.35">
      <c r="A513" s="153"/>
      <c r="B513" s="153"/>
      <c r="C513" s="153"/>
      <c r="D513" s="164"/>
      <c r="E513" s="163"/>
      <c r="F513" s="163"/>
      <c r="G513" s="163"/>
      <c r="H513" s="164"/>
      <c r="I513" s="163"/>
      <c r="J513" s="163"/>
      <c r="K513" s="163"/>
      <c r="L513" s="164"/>
      <c r="M513" s="153"/>
      <c r="N513" s="153"/>
      <c r="O513" s="153"/>
      <c r="P513" s="156"/>
      <c r="Q513" s="163"/>
      <c r="R513" s="163"/>
      <c r="S513" s="163"/>
      <c r="T513" s="149"/>
      <c r="U513" s="154"/>
      <c r="V513" s="154"/>
      <c r="W513" s="154"/>
      <c r="X513" s="19"/>
      <c r="Y513" s="154"/>
      <c r="Z513" s="154"/>
      <c r="AA513" s="154"/>
      <c r="AB513" s="19"/>
      <c r="AC513" s="19"/>
      <c r="AD513" s="19"/>
      <c r="AE513" s="19"/>
      <c r="AF513" s="19"/>
      <c r="AG513" s="154"/>
      <c r="AH513" s="154"/>
      <c r="AI513" s="155"/>
      <c r="AJ513" s="19"/>
      <c r="AK513" s="19"/>
      <c r="AL513" s="19"/>
      <c r="AM513" s="18"/>
      <c r="AN513" s="19"/>
      <c r="AO513" s="19"/>
      <c r="AP513" s="19"/>
      <c r="AQ513" s="18"/>
      <c r="AR513" s="19"/>
      <c r="AS513" s="19"/>
      <c r="AT513" s="19"/>
      <c r="AU513" s="18"/>
      <c r="AV513" s="19"/>
      <c r="AW513" s="19"/>
      <c r="AX513" s="19"/>
      <c r="AY513" s="18"/>
      <c r="AZ513" s="19"/>
      <c r="BA513" s="19"/>
      <c r="BB513" s="19"/>
      <c r="BC513" s="18"/>
      <c r="BD513" s="19"/>
      <c r="BE513" s="19"/>
      <c r="BF513" s="19"/>
      <c r="BG513" s="18"/>
    </row>
    <row r="514" spans="1:59" ht="16.2" thickBot="1" x14ac:dyDescent="0.35">
      <c r="A514" s="153"/>
      <c r="B514" s="153"/>
      <c r="C514" s="153"/>
      <c r="D514" s="164"/>
      <c r="E514" s="163"/>
      <c r="F514" s="163"/>
      <c r="G514" s="163"/>
      <c r="H514" s="164"/>
      <c r="I514" s="163"/>
      <c r="J514" s="163"/>
      <c r="K514" s="163"/>
      <c r="L514" s="164"/>
      <c r="M514" s="153"/>
      <c r="N514" s="153"/>
      <c r="O514" s="153"/>
      <c r="P514" s="156"/>
      <c r="Q514" s="163"/>
      <c r="R514" s="163"/>
      <c r="S514" s="163"/>
      <c r="T514" s="149"/>
      <c r="U514" s="154"/>
      <c r="V514" s="154"/>
      <c r="W514" s="154"/>
      <c r="X514" s="19"/>
      <c r="Y514" s="154"/>
      <c r="Z514" s="154"/>
      <c r="AA514" s="154"/>
      <c r="AB514" s="19"/>
      <c r="AC514" s="19"/>
      <c r="AD514" s="19"/>
      <c r="AE514" s="19"/>
      <c r="AF514" s="19"/>
      <c r="AG514" s="154"/>
      <c r="AH514" s="154"/>
      <c r="AI514" s="155"/>
      <c r="AJ514" s="19"/>
      <c r="AK514" s="19"/>
      <c r="AL514" s="19"/>
      <c r="AM514" s="18"/>
      <c r="AN514" s="19"/>
      <c r="AO514" s="19"/>
      <c r="AP514" s="19"/>
      <c r="AQ514" s="18"/>
      <c r="AR514" s="19"/>
      <c r="AS514" s="19"/>
      <c r="AT514" s="19"/>
      <c r="AU514" s="18"/>
      <c r="AV514" s="19"/>
      <c r="AW514" s="19"/>
      <c r="AX514" s="19"/>
      <c r="AY514" s="18"/>
      <c r="AZ514" s="19"/>
      <c r="BA514" s="19"/>
      <c r="BB514" s="19"/>
      <c r="BC514" s="18"/>
      <c r="BD514" s="19"/>
      <c r="BE514" s="19"/>
      <c r="BF514" s="19"/>
      <c r="BG514" s="18"/>
    </row>
    <row r="515" spans="1:59" ht="16.2" thickBot="1" x14ac:dyDescent="0.35">
      <c r="A515" s="153"/>
      <c r="B515" s="153"/>
      <c r="C515" s="153"/>
      <c r="D515" s="164"/>
      <c r="E515" s="163"/>
      <c r="F515" s="163"/>
      <c r="G515" s="163"/>
      <c r="H515" s="164"/>
      <c r="I515" s="163"/>
      <c r="J515" s="163"/>
      <c r="K515" s="163"/>
      <c r="L515" s="164"/>
      <c r="M515" s="153"/>
      <c r="N515" s="153"/>
      <c r="O515" s="153"/>
      <c r="P515" s="156"/>
      <c r="Q515" s="163"/>
      <c r="R515" s="163"/>
      <c r="S515" s="163"/>
      <c r="T515" s="149"/>
      <c r="U515" s="154"/>
      <c r="V515" s="154"/>
      <c r="W515" s="154"/>
      <c r="X515" s="19"/>
      <c r="Y515" s="154"/>
      <c r="Z515" s="154"/>
      <c r="AA515" s="154"/>
      <c r="AB515" s="19"/>
      <c r="AC515" s="19"/>
      <c r="AD515" s="19"/>
      <c r="AE515" s="19"/>
      <c r="AF515" s="19"/>
      <c r="AG515" s="154"/>
      <c r="AH515" s="154"/>
      <c r="AI515" s="155"/>
      <c r="AJ515" s="19"/>
      <c r="AK515" s="19"/>
      <c r="AL515" s="19"/>
      <c r="AM515" s="18"/>
      <c r="AN515" s="19"/>
      <c r="AO515" s="19"/>
      <c r="AP515" s="19"/>
      <c r="AQ515" s="18"/>
      <c r="AR515" s="19"/>
      <c r="AS515" s="19"/>
      <c r="AT515" s="19"/>
      <c r="AU515" s="18"/>
      <c r="AV515" s="19"/>
      <c r="AW515" s="19"/>
      <c r="AX515" s="19"/>
      <c r="AY515" s="18"/>
      <c r="AZ515" s="19"/>
      <c r="BA515" s="19"/>
      <c r="BB515" s="19"/>
      <c r="BC515" s="18"/>
      <c r="BD515" s="19"/>
      <c r="BE515" s="19"/>
      <c r="BF515" s="19"/>
      <c r="BG515" s="18"/>
    </row>
    <row r="516" spans="1:59" ht="16.2" thickBot="1" x14ac:dyDescent="0.35">
      <c r="A516" s="153"/>
      <c r="B516" s="153"/>
      <c r="C516" s="153"/>
      <c r="D516" s="164"/>
      <c r="E516" s="163"/>
      <c r="F516" s="163"/>
      <c r="G516" s="163"/>
      <c r="H516" s="164"/>
      <c r="I516" s="163"/>
      <c r="J516" s="163"/>
      <c r="K516" s="163"/>
      <c r="L516" s="164"/>
      <c r="M516" s="153"/>
      <c r="N516" s="153"/>
      <c r="O516" s="153"/>
      <c r="P516" s="156"/>
      <c r="Q516" s="163"/>
      <c r="R516" s="163"/>
      <c r="S516" s="163"/>
      <c r="T516" s="149"/>
      <c r="U516" s="154"/>
      <c r="V516" s="154"/>
      <c r="W516" s="154"/>
      <c r="X516" s="19"/>
      <c r="Y516" s="154"/>
      <c r="Z516" s="154"/>
      <c r="AA516" s="154"/>
      <c r="AB516" s="19"/>
      <c r="AC516" s="19"/>
      <c r="AD516" s="19"/>
      <c r="AE516" s="19"/>
      <c r="AF516" s="19"/>
      <c r="AG516" s="154"/>
      <c r="AH516" s="154"/>
      <c r="AI516" s="155"/>
      <c r="AJ516" s="19"/>
      <c r="AK516" s="19"/>
      <c r="AL516" s="19"/>
      <c r="AM516" s="18"/>
      <c r="AN516" s="19"/>
      <c r="AO516" s="19"/>
      <c r="AP516" s="19"/>
      <c r="AQ516" s="18"/>
      <c r="AR516" s="19"/>
      <c r="AS516" s="19"/>
      <c r="AT516" s="19"/>
      <c r="AU516" s="18"/>
      <c r="AV516" s="19"/>
      <c r="AW516" s="19"/>
      <c r="AX516" s="19"/>
      <c r="AY516" s="18"/>
      <c r="AZ516" s="19"/>
      <c r="BA516" s="19"/>
      <c r="BB516" s="19"/>
      <c r="BC516" s="18"/>
      <c r="BD516" s="19"/>
      <c r="BE516" s="19"/>
      <c r="BF516" s="19"/>
      <c r="BG516" s="18"/>
    </row>
    <row r="517" spans="1:59" ht="16.2" thickBot="1" x14ac:dyDescent="0.35">
      <c r="A517" s="153"/>
      <c r="B517" s="153"/>
      <c r="C517" s="153"/>
      <c r="D517" s="164"/>
      <c r="E517" s="163"/>
      <c r="F517" s="163"/>
      <c r="G517" s="163"/>
      <c r="H517" s="164"/>
      <c r="I517" s="163"/>
      <c r="J517" s="163"/>
      <c r="K517" s="163"/>
      <c r="L517" s="164"/>
      <c r="M517" s="153"/>
      <c r="N517" s="153"/>
      <c r="O517" s="153"/>
      <c r="P517" s="156"/>
      <c r="Q517" s="163"/>
      <c r="R517" s="163"/>
      <c r="S517" s="163"/>
      <c r="T517" s="149"/>
      <c r="U517" s="154"/>
      <c r="V517" s="154"/>
      <c r="W517" s="154"/>
      <c r="X517" s="19"/>
      <c r="Y517" s="154"/>
      <c r="Z517" s="154"/>
      <c r="AA517" s="154"/>
      <c r="AB517" s="19"/>
      <c r="AC517" s="19"/>
      <c r="AD517" s="19"/>
      <c r="AE517" s="19"/>
      <c r="AF517" s="19"/>
      <c r="AG517" s="154"/>
      <c r="AH517" s="154"/>
      <c r="AI517" s="155"/>
      <c r="AJ517" s="19"/>
      <c r="AK517" s="19"/>
      <c r="AL517" s="19"/>
      <c r="AM517" s="18"/>
      <c r="AN517" s="19"/>
      <c r="AO517" s="19"/>
      <c r="AP517" s="19"/>
      <c r="AQ517" s="18"/>
      <c r="AR517" s="19"/>
      <c r="AS517" s="19"/>
      <c r="AT517" s="19"/>
      <c r="AU517" s="18"/>
      <c r="AV517" s="19"/>
      <c r="AW517" s="19"/>
      <c r="AX517" s="19"/>
      <c r="AY517" s="18"/>
      <c r="AZ517" s="19"/>
      <c r="BA517" s="19"/>
      <c r="BB517" s="19"/>
      <c r="BC517" s="18"/>
      <c r="BD517" s="19"/>
      <c r="BE517" s="19"/>
      <c r="BF517" s="19"/>
      <c r="BG517" s="18"/>
    </row>
    <row r="518" spans="1:59" ht="16.2" thickBot="1" x14ac:dyDescent="0.35">
      <c r="A518" s="153"/>
      <c r="B518" s="153"/>
      <c r="C518" s="153"/>
      <c r="D518" s="164"/>
      <c r="E518" s="163"/>
      <c r="F518" s="163"/>
      <c r="G518" s="163"/>
      <c r="H518" s="164"/>
      <c r="I518" s="163"/>
      <c r="J518" s="163"/>
      <c r="K518" s="163"/>
      <c r="L518" s="164"/>
      <c r="M518" s="153"/>
      <c r="N518" s="153"/>
      <c r="O518" s="153"/>
      <c r="P518" s="156"/>
      <c r="Q518" s="163"/>
      <c r="R518" s="163"/>
      <c r="S518" s="163"/>
      <c r="T518" s="149"/>
      <c r="U518" s="154"/>
      <c r="V518" s="154"/>
      <c r="W518" s="154"/>
      <c r="X518" s="19"/>
      <c r="Y518" s="154"/>
      <c r="Z518" s="154"/>
      <c r="AA518" s="154"/>
      <c r="AB518" s="19"/>
      <c r="AC518" s="19"/>
      <c r="AD518" s="19"/>
      <c r="AE518" s="19"/>
      <c r="AF518" s="19"/>
      <c r="AG518" s="154"/>
      <c r="AH518" s="154"/>
      <c r="AI518" s="155"/>
      <c r="AJ518" s="19"/>
      <c r="AK518" s="19"/>
      <c r="AL518" s="19"/>
      <c r="AM518" s="18"/>
      <c r="AN518" s="19"/>
      <c r="AO518" s="19"/>
      <c r="AP518" s="19"/>
      <c r="AQ518" s="18"/>
      <c r="AR518" s="19"/>
      <c r="AS518" s="19"/>
      <c r="AT518" s="19"/>
      <c r="AU518" s="18"/>
      <c r="AV518" s="19"/>
      <c r="AW518" s="19"/>
      <c r="AX518" s="19"/>
      <c r="AY518" s="18"/>
      <c r="AZ518" s="19"/>
      <c r="BA518" s="19"/>
      <c r="BB518" s="19"/>
      <c r="BC518" s="18"/>
      <c r="BD518" s="19"/>
      <c r="BE518" s="19"/>
      <c r="BF518" s="19"/>
      <c r="BG518" s="18"/>
    </row>
    <row r="519" spans="1:59" ht="16.2" thickBot="1" x14ac:dyDescent="0.35">
      <c r="A519" s="153"/>
      <c r="B519" s="153"/>
      <c r="C519" s="153"/>
      <c r="D519" s="164"/>
      <c r="E519" s="163"/>
      <c r="F519" s="163"/>
      <c r="G519" s="163"/>
      <c r="H519" s="164"/>
      <c r="I519" s="163"/>
      <c r="J519" s="163"/>
      <c r="K519" s="163"/>
      <c r="L519" s="164"/>
      <c r="M519" s="153"/>
      <c r="N519" s="153"/>
      <c r="O519" s="153"/>
      <c r="P519" s="156"/>
      <c r="Q519" s="163"/>
      <c r="R519" s="163"/>
      <c r="S519" s="163"/>
      <c r="T519" s="149"/>
      <c r="U519" s="154"/>
      <c r="V519" s="154"/>
      <c r="W519" s="154"/>
      <c r="X519" s="19"/>
      <c r="Y519" s="154"/>
      <c r="Z519" s="154"/>
      <c r="AA519" s="154"/>
      <c r="AB519" s="19"/>
      <c r="AC519" s="19"/>
      <c r="AD519" s="19"/>
      <c r="AE519" s="19"/>
      <c r="AF519" s="19"/>
      <c r="AG519" s="154"/>
      <c r="AH519" s="154"/>
      <c r="AI519" s="155"/>
      <c r="AJ519" s="19"/>
      <c r="AK519" s="19"/>
      <c r="AL519" s="19"/>
      <c r="AM519" s="18"/>
      <c r="AN519" s="19"/>
      <c r="AO519" s="19"/>
      <c r="AP519" s="19"/>
      <c r="AQ519" s="18"/>
      <c r="AR519" s="19"/>
      <c r="AS519" s="19"/>
      <c r="AT519" s="19"/>
      <c r="AU519" s="18"/>
      <c r="AV519" s="19"/>
      <c r="AW519" s="19"/>
      <c r="AX519" s="19"/>
      <c r="AY519" s="18"/>
      <c r="AZ519" s="19"/>
      <c r="BA519" s="19"/>
      <c r="BB519" s="19"/>
      <c r="BC519" s="18"/>
      <c r="BD519" s="19"/>
      <c r="BE519" s="19"/>
      <c r="BF519" s="19"/>
      <c r="BG519" s="18"/>
    </row>
    <row r="520" spans="1:59" ht="16.2" thickBot="1" x14ac:dyDescent="0.35">
      <c r="A520" s="153"/>
      <c r="B520" s="153"/>
      <c r="C520" s="153"/>
      <c r="D520" s="164"/>
      <c r="E520" s="163"/>
      <c r="F520" s="163"/>
      <c r="G520" s="163"/>
      <c r="H520" s="164"/>
      <c r="I520" s="163"/>
      <c r="J520" s="163"/>
      <c r="K520" s="163"/>
      <c r="L520" s="164"/>
      <c r="M520" s="153"/>
      <c r="N520" s="153"/>
      <c r="O520" s="153"/>
      <c r="P520" s="156"/>
      <c r="Q520" s="163"/>
      <c r="R520" s="163"/>
      <c r="S520" s="163"/>
      <c r="T520" s="149"/>
      <c r="U520" s="154"/>
      <c r="V520" s="154"/>
      <c r="W520" s="154"/>
      <c r="X520" s="19"/>
      <c r="Y520" s="154"/>
      <c r="Z520" s="154"/>
      <c r="AA520" s="154"/>
      <c r="AB520" s="19"/>
      <c r="AC520" s="19"/>
      <c r="AD520" s="19"/>
      <c r="AE520" s="19"/>
      <c r="AF520" s="19"/>
      <c r="AG520" s="154"/>
      <c r="AH520" s="154"/>
      <c r="AI520" s="155"/>
      <c r="AJ520" s="19"/>
      <c r="AK520" s="19"/>
      <c r="AL520" s="19"/>
      <c r="AM520" s="18"/>
      <c r="AN520" s="19"/>
      <c r="AO520" s="19"/>
      <c r="AP520" s="19"/>
      <c r="AQ520" s="18"/>
      <c r="AR520" s="19"/>
      <c r="AS520" s="19"/>
      <c r="AT520" s="19"/>
      <c r="AU520" s="18"/>
      <c r="AV520" s="19"/>
      <c r="AW520" s="19"/>
      <c r="AX520" s="19"/>
      <c r="AY520" s="18"/>
      <c r="AZ520" s="19"/>
      <c r="BA520" s="19"/>
      <c r="BB520" s="19"/>
      <c r="BC520" s="18"/>
      <c r="BD520" s="19"/>
      <c r="BE520" s="19"/>
      <c r="BF520" s="19"/>
      <c r="BG520" s="18"/>
    </row>
    <row r="521" spans="1:59" ht="16.2" thickBot="1" x14ac:dyDescent="0.35">
      <c r="A521" s="153"/>
      <c r="B521" s="153"/>
      <c r="C521" s="153"/>
      <c r="D521" s="164"/>
      <c r="E521" s="163"/>
      <c r="F521" s="163"/>
      <c r="G521" s="163"/>
      <c r="H521" s="164"/>
      <c r="I521" s="163"/>
      <c r="J521" s="163"/>
      <c r="K521" s="163"/>
      <c r="L521" s="164"/>
      <c r="M521" s="153"/>
      <c r="N521" s="153"/>
      <c r="O521" s="153"/>
      <c r="P521" s="156"/>
      <c r="Q521" s="163"/>
      <c r="R521" s="163"/>
      <c r="S521" s="163"/>
      <c r="T521" s="149"/>
      <c r="U521" s="154"/>
      <c r="V521" s="154"/>
      <c r="W521" s="154"/>
      <c r="X521" s="19"/>
      <c r="Y521" s="154"/>
      <c r="Z521" s="154"/>
      <c r="AA521" s="154"/>
      <c r="AB521" s="19"/>
      <c r="AC521" s="19"/>
      <c r="AD521" s="19"/>
      <c r="AE521" s="19"/>
      <c r="AF521" s="19"/>
      <c r="AG521" s="154"/>
      <c r="AH521" s="154"/>
      <c r="AI521" s="155"/>
      <c r="AJ521" s="19"/>
      <c r="AK521" s="19"/>
      <c r="AL521" s="19"/>
      <c r="AM521" s="18"/>
      <c r="AN521" s="19"/>
      <c r="AO521" s="19"/>
      <c r="AP521" s="19"/>
      <c r="AQ521" s="18"/>
      <c r="AR521" s="19"/>
      <c r="AS521" s="19"/>
      <c r="AT521" s="19"/>
      <c r="AU521" s="18"/>
      <c r="AV521" s="19"/>
      <c r="AW521" s="19"/>
      <c r="AX521" s="19"/>
      <c r="AY521" s="18"/>
      <c r="AZ521" s="19"/>
      <c r="BA521" s="19"/>
      <c r="BB521" s="19"/>
      <c r="BC521" s="18"/>
      <c r="BD521" s="19"/>
      <c r="BE521" s="19"/>
      <c r="BF521" s="19"/>
      <c r="BG521" s="18"/>
    </row>
    <row r="522" spans="1:59" ht="16.2" thickBot="1" x14ac:dyDescent="0.35">
      <c r="A522" s="153"/>
      <c r="B522" s="153"/>
      <c r="C522" s="153"/>
      <c r="D522" s="164"/>
      <c r="E522" s="163"/>
      <c r="F522" s="163"/>
      <c r="G522" s="163"/>
      <c r="H522" s="164"/>
      <c r="I522" s="163"/>
      <c r="J522" s="163"/>
      <c r="K522" s="163"/>
      <c r="L522" s="164"/>
      <c r="M522" s="153"/>
      <c r="N522" s="153"/>
      <c r="O522" s="153"/>
      <c r="P522" s="156"/>
      <c r="Q522" s="163"/>
      <c r="R522" s="163"/>
      <c r="S522" s="163"/>
      <c r="T522" s="149"/>
      <c r="U522" s="154"/>
      <c r="V522" s="154"/>
      <c r="W522" s="154"/>
      <c r="X522" s="19"/>
      <c r="Y522" s="154"/>
      <c r="Z522" s="154"/>
      <c r="AA522" s="154"/>
      <c r="AB522" s="19"/>
      <c r="AC522" s="19"/>
      <c r="AD522" s="19"/>
      <c r="AE522" s="19"/>
      <c r="AF522" s="19"/>
      <c r="AG522" s="154"/>
      <c r="AH522" s="154"/>
      <c r="AI522" s="155"/>
      <c r="AJ522" s="19"/>
      <c r="AK522" s="19"/>
      <c r="AL522" s="19"/>
      <c r="AM522" s="18"/>
      <c r="AN522" s="19"/>
      <c r="AO522" s="19"/>
      <c r="AP522" s="19"/>
      <c r="AQ522" s="18"/>
      <c r="AR522" s="19"/>
      <c r="AS522" s="19"/>
      <c r="AT522" s="19"/>
      <c r="AU522" s="18"/>
      <c r="AV522" s="19"/>
      <c r="AW522" s="19"/>
      <c r="AX522" s="19"/>
      <c r="AY522" s="18"/>
      <c r="AZ522" s="19"/>
      <c r="BA522" s="19"/>
      <c r="BB522" s="19"/>
      <c r="BC522" s="18"/>
      <c r="BD522" s="19"/>
      <c r="BE522" s="19"/>
      <c r="BF522" s="19"/>
      <c r="BG522" s="18"/>
    </row>
    <row r="523" spans="1:59" ht="16.2" thickBot="1" x14ac:dyDescent="0.35">
      <c r="A523" s="153"/>
      <c r="B523" s="153"/>
      <c r="C523" s="153"/>
      <c r="D523" s="164"/>
      <c r="E523" s="163"/>
      <c r="F523" s="163"/>
      <c r="G523" s="163"/>
      <c r="H523" s="164"/>
      <c r="I523" s="163"/>
      <c r="J523" s="163"/>
      <c r="K523" s="163"/>
      <c r="L523" s="164"/>
      <c r="M523" s="153"/>
      <c r="N523" s="153"/>
      <c r="O523" s="153"/>
      <c r="P523" s="156"/>
      <c r="Q523" s="163"/>
      <c r="R523" s="163"/>
      <c r="S523" s="163"/>
      <c r="T523" s="149"/>
      <c r="U523" s="154"/>
      <c r="V523" s="154"/>
      <c r="W523" s="154"/>
      <c r="X523" s="19"/>
      <c r="Y523" s="154"/>
      <c r="Z523" s="154"/>
      <c r="AA523" s="154"/>
      <c r="AB523" s="19"/>
      <c r="AC523" s="19"/>
      <c r="AD523" s="19"/>
      <c r="AE523" s="19"/>
      <c r="AF523" s="19"/>
      <c r="AG523" s="154"/>
      <c r="AH523" s="154"/>
      <c r="AI523" s="155"/>
      <c r="AJ523" s="19"/>
      <c r="AK523" s="19"/>
      <c r="AL523" s="19"/>
      <c r="AM523" s="18"/>
      <c r="AN523" s="19"/>
      <c r="AO523" s="19"/>
      <c r="AP523" s="19"/>
      <c r="AQ523" s="18"/>
      <c r="AR523" s="19"/>
      <c r="AS523" s="19"/>
      <c r="AT523" s="19"/>
      <c r="AU523" s="18"/>
      <c r="AV523" s="19"/>
      <c r="AW523" s="19"/>
      <c r="AX523" s="19"/>
      <c r="AY523" s="18"/>
      <c r="AZ523" s="19"/>
      <c r="BA523" s="19"/>
      <c r="BB523" s="19"/>
      <c r="BC523" s="18"/>
      <c r="BD523" s="19"/>
      <c r="BE523" s="19"/>
      <c r="BF523" s="19"/>
      <c r="BG523" s="18"/>
    </row>
    <row r="524" spans="1:59" ht="16.2" thickBot="1" x14ac:dyDescent="0.35">
      <c r="A524" s="153"/>
      <c r="B524" s="153"/>
      <c r="C524" s="153"/>
      <c r="D524" s="164"/>
      <c r="E524" s="163"/>
      <c r="F524" s="163"/>
      <c r="G524" s="163"/>
      <c r="H524" s="164"/>
      <c r="I524" s="163"/>
      <c r="J524" s="163"/>
      <c r="K524" s="163"/>
      <c r="L524" s="164"/>
      <c r="M524" s="153"/>
      <c r="N524" s="153"/>
      <c r="O524" s="153"/>
      <c r="P524" s="156"/>
      <c r="Q524" s="163"/>
      <c r="R524" s="163"/>
      <c r="S524" s="163"/>
      <c r="T524" s="149"/>
      <c r="U524" s="154"/>
      <c r="V524" s="154"/>
      <c r="W524" s="154"/>
      <c r="X524" s="19"/>
      <c r="Y524" s="154"/>
      <c r="Z524" s="154"/>
      <c r="AA524" s="154"/>
      <c r="AB524" s="19"/>
      <c r="AC524" s="19"/>
      <c r="AD524" s="19"/>
      <c r="AE524" s="19"/>
      <c r="AF524" s="19"/>
      <c r="AG524" s="154"/>
      <c r="AH524" s="154"/>
      <c r="AI524" s="155"/>
      <c r="AJ524" s="19"/>
      <c r="AK524" s="19"/>
      <c r="AL524" s="19"/>
      <c r="AM524" s="18"/>
      <c r="AN524" s="19"/>
      <c r="AO524" s="19"/>
      <c r="AP524" s="19"/>
      <c r="AQ524" s="18"/>
      <c r="AR524" s="19"/>
      <c r="AS524" s="19"/>
      <c r="AT524" s="19"/>
      <c r="AU524" s="18"/>
      <c r="AV524" s="19"/>
      <c r="AW524" s="19"/>
      <c r="AX524" s="19"/>
      <c r="AY524" s="18"/>
      <c r="AZ524" s="19"/>
      <c r="BA524" s="19"/>
      <c r="BB524" s="19"/>
      <c r="BC524" s="18"/>
      <c r="BD524" s="19"/>
      <c r="BE524" s="19"/>
      <c r="BF524" s="19"/>
      <c r="BG524" s="18"/>
    </row>
    <row r="525" spans="1:59" ht="16.2" thickBot="1" x14ac:dyDescent="0.35">
      <c r="A525" s="153"/>
      <c r="B525" s="153"/>
      <c r="C525" s="153"/>
      <c r="D525" s="164"/>
      <c r="E525" s="163"/>
      <c r="F525" s="163"/>
      <c r="G525" s="163"/>
      <c r="H525" s="164"/>
      <c r="I525" s="163"/>
      <c r="J525" s="163"/>
      <c r="K525" s="163"/>
      <c r="L525" s="164"/>
      <c r="M525" s="153"/>
      <c r="N525" s="153"/>
      <c r="O525" s="153"/>
      <c r="P525" s="156"/>
      <c r="Q525" s="163"/>
      <c r="R525" s="163"/>
      <c r="S525" s="163"/>
      <c r="T525" s="149"/>
      <c r="U525" s="154"/>
      <c r="V525" s="154"/>
      <c r="W525" s="154"/>
      <c r="X525" s="19"/>
      <c r="Y525" s="154"/>
      <c r="Z525" s="154"/>
      <c r="AA525" s="154"/>
      <c r="AB525" s="19"/>
      <c r="AC525" s="19"/>
      <c r="AD525" s="19"/>
      <c r="AE525" s="19"/>
      <c r="AF525" s="19"/>
      <c r="AG525" s="154"/>
      <c r="AH525" s="154"/>
      <c r="AI525" s="155"/>
      <c r="AJ525" s="19"/>
      <c r="AK525" s="19"/>
      <c r="AL525" s="19"/>
      <c r="AM525" s="18"/>
      <c r="AN525" s="19"/>
      <c r="AO525" s="19"/>
      <c r="AP525" s="19"/>
      <c r="AQ525" s="18"/>
      <c r="AR525" s="19"/>
      <c r="AS525" s="19"/>
      <c r="AT525" s="19"/>
      <c r="AU525" s="18"/>
      <c r="AV525" s="19"/>
      <c r="AW525" s="19"/>
      <c r="AX525" s="19"/>
      <c r="AY525" s="18"/>
      <c r="AZ525" s="19"/>
      <c r="BA525" s="19"/>
      <c r="BB525" s="19"/>
      <c r="BC525" s="18"/>
      <c r="BD525" s="19"/>
      <c r="BE525" s="19"/>
      <c r="BF525" s="19"/>
      <c r="BG525" s="18"/>
    </row>
    <row r="526" spans="1:59" ht="16.2" thickBot="1" x14ac:dyDescent="0.35">
      <c r="A526" s="153"/>
      <c r="B526" s="153"/>
      <c r="C526" s="153"/>
      <c r="D526" s="164"/>
      <c r="E526" s="163"/>
      <c r="F526" s="163"/>
      <c r="G526" s="163"/>
      <c r="H526" s="164"/>
      <c r="I526" s="163"/>
      <c r="J526" s="163"/>
      <c r="K526" s="163"/>
      <c r="L526" s="164"/>
      <c r="M526" s="153"/>
      <c r="N526" s="153"/>
      <c r="O526" s="153"/>
      <c r="P526" s="156"/>
      <c r="Q526" s="163"/>
      <c r="R526" s="163"/>
      <c r="S526" s="163"/>
      <c r="T526" s="149"/>
      <c r="U526" s="154"/>
      <c r="V526" s="154"/>
      <c r="W526" s="154"/>
      <c r="X526" s="19"/>
      <c r="Y526" s="154"/>
      <c r="Z526" s="154"/>
      <c r="AA526" s="154"/>
      <c r="AB526" s="19"/>
      <c r="AC526" s="19"/>
      <c r="AD526" s="19"/>
      <c r="AE526" s="19"/>
      <c r="AF526" s="19"/>
      <c r="AG526" s="154"/>
      <c r="AH526" s="154"/>
      <c r="AI526" s="155"/>
      <c r="AJ526" s="19"/>
      <c r="AK526" s="19"/>
      <c r="AL526" s="19"/>
      <c r="AM526" s="18"/>
      <c r="AN526" s="19"/>
      <c r="AO526" s="19"/>
      <c r="AP526" s="19"/>
      <c r="AQ526" s="18"/>
      <c r="AR526" s="19"/>
      <c r="AS526" s="19"/>
      <c r="AT526" s="19"/>
      <c r="AU526" s="18"/>
      <c r="AV526" s="19"/>
      <c r="AW526" s="19"/>
      <c r="AX526" s="19"/>
      <c r="AY526" s="18"/>
      <c r="AZ526" s="19"/>
      <c r="BA526" s="19"/>
      <c r="BB526" s="19"/>
      <c r="BC526" s="18"/>
      <c r="BD526" s="19"/>
      <c r="BE526" s="19"/>
      <c r="BF526" s="19"/>
      <c r="BG526" s="18"/>
    </row>
    <row r="527" spans="1:59" ht="16.2" thickBot="1" x14ac:dyDescent="0.35">
      <c r="A527" s="153"/>
      <c r="B527" s="153"/>
      <c r="C527" s="153"/>
      <c r="D527" s="164"/>
      <c r="E527" s="163"/>
      <c r="F527" s="163"/>
      <c r="G527" s="163"/>
      <c r="H527" s="164"/>
      <c r="I527" s="163"/>
      <c r="J527" s="163"/>
      <c r="K527" s="163"/>
      <c r="L527" s="164"/>
      <c r="M527" s="153"/>
      <c r="N527" s="153"/>
      <c r="O527" s="153"/>
      <c r="P527" s="156"/>
      <c r="Q527" s="163"/>
      <c r="R527" s="163"/>
      <c r="S527" s="163"/>
      <c r="T527" s="149"/>
      <c r="U527" s="154"/>
      <c r="V527" s="154"/>
      <c r="W527" s="154"/>
      <c r="X527" s="19"/>
      <c r="Y527" s="154"/>
      <c r="Z527" s="154"/>
      <c r="AA527" s="154"/>
      <c r="AB527" s="19"/>
      <c r="AC527" s="19"/>
      <c r="AD527" s="19"/>
      <c r="AE527" s="19"/>
      <c r="AF527" s="19"/>
      <c r="AG527" s="154"/>
      <c r="AH527" s="154"/>
      <c r="AI527" s="155"/>
      <c r="AJ527" s="19"/>
      <c r="AK527" s="19"/>
      <c r="AL527" s="19"/>
      <c r="AM527" s="18"/>
      <c r="AN527" s="19"/>
      <c r="AO527" s="19"/>
      <c r="AP527" s="19"/>
      <c r="AQ527" s="18"/>
      <c r="AR527" s="19"/>
      <c r="AS527" s="19"/>
      <c r="AT527" s="19"/>
      <c r="AU527" s="18"/>
      <c r="AV527" s="19"/>
      <c r="AW527" s="19"/>
      <c r="AX527" s="19"/>
      <c r="AY527" s="18"/>
      <c r="AZ527" s="19"/>
      <c r="BA527" s="19"/>
      <c r="BB527" s="19"/>
      <c r="BC527" s="18"/>
      <c r="BD527" s="19"/>
      <c r="BE527" s="19"/>
      <c r="BF527" s="19"/>
      <c r="BG527" s="18"/>
    </row>
    <row r="528" spans="1:59" ht="16.2" thickBot="1" x14ac:dyDescent="0.35">
      <c r="A528" s="153"/>
      <c r="B528" s="153"/>
      <c r="C528" s="153"/>
      <c r="D528" s="164"/>
      <c r="E528" s="163"/>
      <c r="F528" s="163"/>
      <c r="G528" s="163"/>
      <c r="H528" s="164"/>
      <c r="I528" s="163"/>
      <c r="J528" s="163"/>
      <c r="K528" s="163"/>
      <c r="L528" s="164"/>
      <c r="M528" s="153"/>
      <c r="N528" s="153"/>
      <c r="O528" s="153"/>
      <c r="P528" s="156"/>
      <c r="Q528" s="163"/>
      <c r="R528" s="163"/>
      <c r="S528" s="163"/>
      <c r="T528" s="149"/>
      <c r="U528" s="154"/>
      <c r="V528" s="154"/>
      <c r="W528" s="154"/>
      <c r="X528" s="19"/>
      <c r="Y528" s="154"/>
      <c r="Z528" s="154"/>
      <c r="AA528" s="154"/>
      <c r="AB528" s="19"/>
      <c r="AC528" s="19"/>
      <c r="AD528" s="19"/>
      <c r="AE528" s="19"/>
      <c r="AF528" s="19"/>
      <c r="AG528" s="154"/>
      <c r="AH528" s="154"/>
      <c r="AI528" s="155"/>
      <c r="AJ528" s="19"/>
      <c r="AK528" s="19"/>
      <c r="AL528" s="19"/>
      <c r="AM528" s="18"/>
      <c r="AN528" s="19"/>
      <c r="AO528" s="19"/>
      <c r="AP528" s="19"/>
      <c r="AQ528" s="18"/>
      <c r="AR528" s="19"/>
      <c r="AS528" s="19"/>
      <c r="AT528" s="19"/>
      <c r="AU528" s="18"/>
      <c r="AV528" s="19"/>
      <c r="AW528" s="19"/>
      <c r="AX528" s="19"/>
      <c r="AY528" s="18"/>
      <c r="AZ528" s="19"/>
      <c r="BA528" s="19"/>
      <c r="BB528" s="19"/>
      <c r="BC528" s="18"/>
      <c r="BD528" s="19"/>
      <c r="BE528" s="19"/>
      <c r="BF528" s="19"/>
      <c r="BG528" s="18"/>
    </row>
    <row r="529" spans="1:59" ht="16.2" thickBot="1" x14ac:dyDescent="0.35">
      <c r="A529" s="153"/>
      <c r="B529" s="153"/>
      <c r="C529" s="153"/>
      <c r="D529" s="164"/>
      <c r="E529" s="163"/>
      <c r="F529" s="163"/>
      <c r="G529" s="163"/>
      <c r="H529" s="164"/>
      <c r="I529" s="163"/>
      <c r="J529" s="163"/>
      <c r="K529" s="163"/>
      <c r="L529" s="164"/>
      <c r="M529" s="153"/>
      <c r="N529" s="153"/>
      <c r="O529" s="153"/>
      <c r="P529" s="156"/>
      <c r="Q529" s="163"/>
      <c r="R529" s="163"/>
      <c r="S529" s="163"/>
      <c r="T529" s="149"/>
      <c r="U529" s="154"/>
      <c r="V529" s="154"/>
      <c r="W529" s="154"/>
      <c r="X529" s="19"/>
      <c r="Y529" s="154"/>
      <c r="Z529" s="154"/>
      <c r="AA529" s="154"/>
      <c r="AB529" s="19"/>
      <c r="AC529" s="19"/>
      <c r="AD529" s="19"/>
      <c r="AE529" s="19"/>
      <c r="AF529" s="19"/>
      <c r="AG529" s="154"/>
      <c r="AH529" s="154"/>
      <c r="AI529" s="155"/>
      <c r="AJ529" s="19"/>
      <c r="AK529" s="19"/>
      <c r="AL529" s="19"/>
      <c r="AM529" s="18"/>
      <c r="AN529" s="19"/>
      <c r="AO529" s="19"/>
      <c r="AP529" s="19"/>
      <c r="AQ529" s="18"/>
      <c r="AR529" s="19"/>
      <c r="AS529" s="19"/>
      <c r="AT529" s="19"/>
      <c r="AU529" s="18"/>
      <c r="AV529" s="19"/>
      <c r="AW529" s="19"/>
      <c r="AX529" s="19"/>
      <c r="AY529" s="18"/>
      <c r="AZ529" s="19"/>
      <c r="BA529" s="19"/>
      <c r="BB529" s="19"/>
      <c r="BC529" s="18"/>
      <c r="BD529" s="19"/>
      <c r="BE529" s="19"/>
      <c r="BF529" s="19"/>
      <c r="BG529" s="18"/>
    </row>
    <row r="530" spans="1:59" ht="16.2" thickBot="1" x14ac:dyDescent="0.35">
      <c r="A530" s="153"/>
      <c r="B530" s="153"/>
      <c r="C530" s="153"/>
      <c r="D530" s="164"/>
      <c r="E530" s="163"/>
      <c r="F530" s="163"/>
      <c r="G530" s="163"/>
      <c r="H530" s="164"/>
      <c r="I530" s="163"/>
      <c r="J530" s="163"/>
      <c r="K530" s="163"/>
      <c r="L530" s="164"/>
      <c r="M530" s="153"/>
      <c r="N530" s="153"/>
      <c r="O530" s="153"/>
      <c r="P530" s="156"/>
      <c r="Q530" s="163"/>
      <c r="R530" s="163"/>
      <c r="S530" s="163"/>
      <c r="T530" s="149"/>
      <c r="U530" s="154"/>
      <c r="V530" s="154"/>
      <c r="W530" s="154"/>
      <c r="X530" s="19"/>
      <c r="Y530" s="154"/>
      <c r="Z530" s="154"/>
      <c r="AA530" s="154"/>
      <c r="AB530" s="19"/>
      <c r="AC530" s="19"/>
      <c r="AD530" s="19"/>
      <c r="AE530" s="19"/>
      <c r="AF530" s="19"/>
      <c r="AG530" s="154"/>
      <c r="AH530" s="154"/>
      <c r="AI530" s="155"/>
      <c r="AJ530" s="19"/>
      <c r="AK530" s="19"/>
      <c r="AL530" s="19"/>
      <c r="AM530" s="18"/>
      <c r="AN530" s="19"/>
      <c r="AO530" s="19"/>
      <c r="AP530" s="19"/>
      <c r="AQ530" s="18"/>
      <c r="AR530" s="19"/>
      <c r="AS530" s="19"/>
      <c r="AT530" s="19"/>
      <c r="AU530" s="18"/>
      <c r="AV530" s="19"/>
      <c r="AW530" s="19"/>
      <c r="AX530" s="19"/>
      <c r="AY530" s="18"/>
      <c r="AZ530" s="19"/>
      <c r="BA530" s="19"/>
      <c r="BB530" s="19"/>
      <c r="BC530" s="18"/>
      <c r="BD530" s="19"/>
      <c r="BE530" s="19"/>
      <c r="BF530" s="19"/>
      <c r="BG530" s="18"/>
    </row>
    <row r="531" spans="1:59" ht="16.2" thickBot="1" x14ac:dyDescent="0.35">
      <c r="A531" s="153"/>
      <c r="B531" s="153"/>
      <c r="C531" s="153"/>
      <c r="D531" s="164"/>
      <c r="E531" s="163"/>
      <c r="F531" s="163"/>
      <c r="G531" s="163"/>
      <c r="H531" s="164"/>
      <c r="I531" s="163"/>
      <c r="J531" s="163"/>
      <c r="K531" s="163"/>
      <c r="L531" s="164"/>
      <c r="M531" s="153"/>
      <c r="N531" s="153"/>
      <c r="O531" s="153"/>
      <c r="P531" s="156"/>
      <c r="Q531" s="163"/>
      <c r="R531" s="163"/>
      <c r="S531" s="163"/>
      <c r="T531" s="149"/>
      <c r="U531" s="154"/>
      <c r="V531" s="154"/>
      <c r="W531" s="154"/>
      <c r="X531" s="19"/>
      <c r="Y531" s="154"/>
      <c r="Z531" s="154"/>
      <c r="AA531" s="154"/>
      <c r="AB531" s="19"/>
      <c r="AC531" s="19"/>
      <c r="AD531" s="19"/>
      <c r="AE531" s="19"/>
      <c r="AF531" s="19"/>
      <c r="AG531" s="154"/>
      <c r="AH531" s="154"/>
      <c r="AI531" s="155"/>
      <c r="AJ531" s="19"/>
      <c r="AK531" s="19"/>
      <c r="AL531" s="19"/>
      <c r="AM531" s="18"/>
      <c r="AN531" s="19"/>
      <c r="AO531" s="19"/>
      <c r="AP531" s="19"/>
      <c r="AQ531" s="18"/>
      <c r="AR531" s="19"/>
      <c r="AS531" s="19"/>
      <c r="AT531" s="19"/>
      <c r="AU531" s="18"/>
      <c r="AV531" s="19"/>
      <c r="AW531" s="19"/>
      <c r="AX531" s="19"/>
      <c r="AY531" s="18"/>
      <c r="AZ531" s="19"/>
      <c r="BA531" s="19"/>
      <c r="BB531" s="19"/>
      <c r="BC531" s="18"/>
      <c r="BD531" s="19"/>
      <c r="BE531" s="19"/>
      <c r="BF531" s="19"/>
      <c r="BG531" s="18"/>
    </row>
    <row r="532" spans="1:59" ht="16.2" thickBot="1" x14ac:dyDescent="0.35">
      <c r="A532" s="153"/>
      <c r="B532" s="153"/>
      <c r="C532" s="153"/>
      <c r="D532" s="164"/>
      <c r="E532" s="163"/>
      <c r="F532" s="163"/>
      <c r="G532" s="163"/>
      <c r="H532" s="164"/>
      <c r="I532" s="163"/>
      <c r="J532" s="163"/>
      <c r="K532" s="163"/>
      <c r="L532" s="164"/>
      <c r="M532" s="153"/>
      <c r="N532" s="153"/>
      <c r="O532" s="153"/>
      <c r="P532" s="156"/>
      <c r="Q532" s="163"/>
      <c r="R532" s="163"/>
      <c r="S532" s="163"/>
      <c r="T532" s="149"/>
      <c r="U532" s="154"/>
      <c r="V532" s="154"/>
      <c r="W532" s="154"/>
      <c r="X532" s="19"/>
      <c r="Y532" s="154"/>
      <c r="Z532" s="154"/>
      <c r="AA532" s="154"/>
      <c r="AB532" s="19"/>
      <c r="AC532" s="19"/>
      <c r="AD532" s="19"/>
      <c r="AE532" s="19"/>
      <c r="AF532" s="19"/>
      <c r="AG532" s="154"/>
      <c r="AH532" s="154"/>
      <c r="AI532" s="155"/>
      <c r="AJ532" s="19"/>
      <c r="AK532" s="19"/>
      <c r="AL532" s="19"/>
      <c r="AM532" s="18"/>
      <c r="AN532" s="19"/>
      <c r="AO532" s="19"/>
      <c r="AP532" s="19"/>
      <c r="AQ532" s="18"/>
      <c r="AR532" s="19"/>
      <c r="AS532" s="19"/>
      <c r="AT532" s="19"/>
      <c r="AU532" s="18"/>
      <c r="AV532" s="19"/>
      <c r="AW532" s="19"/>
      <c r="AX532" s="19"/>
      <c r="AY532" s="18"/>
      <c r="AZ532" s="19"/>
      <c r="BA532" s="19"/>
      <c r="BB532" s="19"/>
      <c r="BC532" s="18"/>
      <c r="BD532" s="19"/>
      <c r="BE532" s="19"/>
      <c r="BF532" s="19"/>
      <c r="BG532" s="18"/>
    </row>
    <row r="533" spans="1:59" ht="16.2" thickBot="1" x14ac:dyDescent="0.35">
      <c r="A533" s="153"/>
      <c r="B533" s="153"/>
      <c r="C533" s="153"/>
      <c r="D533" s="164"/>
      <c r="E533" s="163"/>
      <c r="F533" s="163"/>
      <c r="G533" s="163"/>
      <c r="H533" s="164"/>
      <c r="I533" s="163"/>
      <c r="J533" s="163"/>
      <c r="K533" s="163"/>
      <c r="L533" s="164"/>
      <c r="M533" s="153"/>
      <c r="N533" s="153"/>
      <c r="O533" s="153"/>
      <c r="P533" s="156"/>
      <c r="Q533" s="163"/>
      <c r="R533" s="163"/>
      <c r="S533" s="163"/>
      <c r="T533" s="149"/>
      <c r="U533" s="154"/>
      <c r="V533" s="154"/>
      <c r="W533" s="154"/>
      <c r="X533" s="19"/>
      <c r="Y533" s="154"/>
      <c r="Z533" s="154"/>
      <c r="AA533" s="154"/>
      <c r="AB533" s="19"/>
      <c r="AC533" s="19"/>
      <c r="AD533" s="19"/>
      <c r="AE533" s="19"/>
      <c r="AF533" s="19"/>
      <c r="AG533" s="154"/>
      <c r="AH533" s="154"/>
      <c r="AI533" s="155"/>
      <c r="AJ533" s="19"/>
      <c r="AK533" s="19"/>
      <c r="AL533" s="19"/>
      <c r="AM533" s="18"/>
      <c r="AN533" s="19"/>
      <c r="AO533" s="19"/>
      <c r="AP533" s="19"/>
      <c r="AQ533" s="18"/>
      <c r="AR533" s="19"/>
      <c r="AS533" s="19"/>
      <c r="AT533" s="19"/>
      <c r="AU533" s="18"/>
      <c r="AV533" s="19"/>
      <c r="AW533" s="19"/>
      <c r="AX533" s="19"/>
      <c r="AY533" s="18"/>
      <c r="AZ533" s="19"/>
      <c r="BA533" s="19"/>
      <c r="BB533" s="19"/>
      <c r="BC533" s="18"/>
      <c r="BD533" s="19"/>
      <c r="BE533" s="19"/>
      <c r="BF533" s="19"/>
      <c r="BG533" s="18"/>
    </row>
    <row r="534" spans="1:59" ht="16.2" thickBot="1" x14ac:dyDescent="0.35">
      <c r="A534" s="153"/>
      <c r="B534" s="153"/>
      <c r="C534" s="153"/>
      <c r="D534" s="164"/>
      <c r="E534" s="163"/>
      <c r="F534" s="163"/>
      <c r="G534" s="163"/>
      <c r="H534" s="164"/>
      <c r="I534" s="163"/>
      <c r="J534" s="163"/>
      <c r="K534" s="163"/>
      <c r="L534" s="164"/>
      <c r="M534" s="153"/>
      <c r="N534" s="153"/>
      <c r="O534" s="153"/>
      <c r="P534" s="156"/>
      <c r="Q534" s="163"/>
      <c r="R534" s="163"/>
      <c r="S534" s="163"/>
      <c r="T534" s="149"/>
      <c r="U534" s="154"/>
      <c r="V534" s="154"/>
      <c r="W534" s="154"/>
      <c r="X534" s="19"/>
      <c r="Y534" s="154"/>
      <c r="Z534" s="154"/>
      <c r="AA534" s="154"/>
      <c r="AB534" s="19"/>
      <c r="AC534" s="19"/>
      <c r="AD534" s="19"/>
      <c r="AE534" s="19"/>
      <c r="AF534" s="19"/>
      <c r="AG534" s="154"/>
      <c r="AH534" s="154"/>
      <c r="AI534" s="155"/>
      <c r="AJ534" s="19"/>
      <c r="AK534" s="19"/>
      <c r="AL534" s="19"/>
      <c r="AM534" s="18"/>
      <c r="AN534" s="19"/>
      <c r="AO534" s="19"/>
      <c r="AP534" s="19"/>
      <c r="AQ534" s="18"/>
      <c r="AR534" s="19"/>
      <c r="AS534" s="19"/>
      <c r="AT534" s="19"/>
      <c r="AU534" s="18"/>
      <c r="AV534" s="19"/>
      <c r="AW534" s="19"/>
      <c r="AX534" s="19"/>
      <c r="AY534" s="18"/>
      <c r="AZ534" s="19"/>
      <c r="BA534" s="19"/>
      <c r="BB534" s="19"/>
      <c r="BC534" s="18"/>
      <c r="BD534" s="19"/>
      <c r="BE534" s="19"/>
      <c r="BF534" s="19"/>
      <c r="BG534" s="18"/>
    </row>
    <row r="535" spans="1:59" ht="16.2" thickBot="1" x14ac:dyDescent="0.35">
      <c r="A535" s="153"/>
      <c r="B535" s="153"/>
      <c r="C535" s="153"/>
      <c r="D535" s="164"/>
      <c r="E535" s="163"/>
      <c r="F535" s="163"/>
      <c r="G535" s="163"/>
      <c r="H535" s="164"/>
      <c r="I535" s="163"/>
      <c r="J535" s="163"/>
      <c r="K535" s="163"/>
      <c r="L535" s="164"/>
      <c r="M535" s="153"/>
      <c r="N535" s="153"/>
      <c r="O535" s="153"/>
      <c r="P535" s="156"/>
      <c r="Q535" s="163"/>
      <c r="R535" s="163"/>
      <c r="S535" s="163"/>
      <c r="T535" s="149"/>
      <c r="U535" s="154"/>
      <c r="V535" s="154"/>
      <c r="W535" s="154"/>
      <c r="X535" s="19"/>
      <c r="Y535" s="154"/>
      <c r="Z535" s="154"/>
      <c r="AA535" s="154"/>
      <c r="AB535" s="19"/>
      <c r="AC535" s="19"/>
      <c r="AD535" s="19"/>
      <c r="AE535" s="19"/>
      <c r="AF535" s="19"/>
      <c r="AG535" s="154"/>
      <c r="AH535" s="154"/>
      <c r="AI535" s="155"/>
      <c r="AJ535" s="19"/>
      <c r="AK535" s="19"/>
      <c r="AL535" s="19"/>
      <c r="AM535" s="18"/>
      <c r="AN535" s="19"/>
      <c r="AO535" s="19"/>
      <c r="AP535" s="19"/>
      <c r="AQ535" s="18"/>
      <c r="AR535" s="19"/>
      <c r="AS535" s="19"/>
      <c r="AT535" s="19"/>
      <c r="AU535" s="18"/>
      <c r="AV535" s="19"/>
      <c r="AW535" s="19"/>
      <c r="AX535" s="19"/>
      <c r="AY535" s="18"/>
      <c r="AZ535" s="19"/>
      <c r="BA535" s="19"/>
      <c r="BB535" s="19"/>
      <c r="BC535" s="18"/>
      <c r="BD535" s="19"/>
      <c r="BE535" s="19"/>
      <c r="BF535" s="19"/>
      <c r="BG535" s="18"/>
    </row>
    <row r="536" spans="1:59" ht="16.2" thickBot="1" x14ac:dyDescent="0.35">
      <c r="A536" s="153"/>
      <c r="B536" s="153"/>
      <c r="C536" s="153"/>
      <c r="D536" s="164"/>
      <c r="E536" s="163"/>
      <c r="F536" s="163"/>
      <c r="G536" s="163"/>
      <c r="H536" s="164"/>
      <c r="I536" s="163"/>
      <c r="J536" s="163"/>
      <c r="K536" s="163"/>
      <c r="L536" s="164"/>
      <c r="M536" s="153"/>
      <c r="N536" s="153"/>
      <c r="O536" s="153"/>
      <c r="P536" s="156"/>
      <c r="Q536" s="163"/>
      <c r="R536" s="163"/>
      <c r="S536" s="163"/>
      <c r="T536" s="149"/>
      <c r="U536" s="154"/>
      <c r="V536" s="154"/>
      <c r="W536" s="154"/>
      <c r="X536" s="19"/>
      <c r="Y536" s="154"/>
      <c r="Z536" s="154"/>
      <c r="AA536" s="154"/>
      <c r="AB536" s="19"/>
      <c r="AC536" s="19"/>
      <c r="AD536" s="19"/>
      <c r="AE536" s="19"/>
      <c r="AF536" s="19"/>
      <c r="AG536" s="154"/>
      <c r="AH536" s="154"/>
      <c r="AI536" s="155"/>
      <c r="AJ536" s="19"/>
      <c r="AK536" s="19"/>
      <c r="AL536" s="19"/>
      <c r="AM536" s="18"/>
      <c r="AN536" s="19"/>
      <c r="AO536" s="19"/>
      <c r="AP536" s="19"/>
      <c r="AQ536" s="18"/>
      <c r="AR536" s="19"/>
      <c r="AS536" s="19"/>
      <c r="AT536" s="19"/>
      <c r="AU536" s="18"/>
      <c r="AV536" s="19"/>
      <c r="AW536" s="19"/>
      <c r="AX536" s="19"/>
      <c r="AY536" s="18"/>
      <c r="AZ536" s="19"/>
      <c r="BA536" s="19"/>
      <c r="BB536" s="19"/>
      <c r="BC536" s="18"/>
      <c r="BD536" s="19"/>
      <c r="BE536" s="19"/>
      <c r="BF536" s="19"/>
      <c r="BG536" s="18"/>
    </row>
    <row r="537" spans="1:59" ht="16.2" thickBot="1" x14ac:dyDescent="0.35">
      <c r="A537" s="153"/>
      <c r="B537" s="153"/>
      <c r="C537" s="153"/>
      <c r="D537" s="164"/>
      <c r="E537" s="163"/>
      <c r="F537" s="163"/>
      <c r="G537" s="163"/>
      <c r="H537" s="164"/>
      <c r="I537" s="163"/>
      <c r="J537" s="163"/>
      <c r="K537" s="163"/>
      <c r="L537" s="164"/>
      <c r="M537" s="153"/>
      <c r="N537" s="153"/>
      <c r="O537" s="153"/>
      <c r="P537" s="156"/>
      <c r="Q537" s="163"/>
      <c r="R537" s="163"/>
      <c r="S537" s="163"/>
      <c r="T537" s="149"/>
      <c r="U537" s="154"/>
      <c r="V537" s="154"/>
      <c r="W537" s="154"/>
      <c r="X537" s="19"/>
      <c r="Y537" s="154"/>
      <c r="Z537" s="154"/>
      <c r="AA537" s="154"/>
      <c r="AB537" s="19"/>
      <c r="AC537" s="19"/>
      <c r="AD537" s="19"/>
      <c r="AE537" s="19"/>
      <c r="AF537" s="19"/>
      <c r="AG537" s="154"/>
      <c r="AH537" s="154"/>
      <c r="AI537" s="155"/>
      <c r="AJ537" s="19"/>
      <c r="AK537" s="19"/>
      <c r="AL537" s="19"/>
      <c r="AM537" s="18"/>
      <c r="AN537" s="19"/>
      <c r="AO537" s="19"/>
      <c r="AP537" s="19"/>
      <c r="AQ537" s="18"/>
      <c r="AR537" s="19"/>
      <c r="AS537" s="19"/>
      <c r="AT537" s="19"/>
      <c r="AU537" s="18"/>
      <c r="AV537" s="19"/>
      <c r="AW537" s="19"/>
      <c r="AX537" s="19"/>
      <c r="AY537" s="18"/>
      <c r="AZ537" s="19"/>
      <c r="BA537" s="19"/>
      <c r="BB537" s="19"/>
      <c r="BC537" s="18"/>
      <c r="BD537" s="19"/>
      <c r="BE537" s="19"/>
      <c r="BF537" s="19"/>
      <c r="BG537" s="18"/>
    </row>
    <row r="538" spans="1:59" ht="16.2" thickBot="1" x14ac:dyDescent="0.35">
      <c r="A538" s="153"/>
      <c r="B538" s="153"/>
      <c r="C538" s="153"/>
      <c r="D538" s="164"/>
      <c r="E538" s="163"/>
      <c r="F538" s="163"/>
      <c r="G538" s="163"/>
      <c r="H538" s="164"/>
      <c r="I538" s="163"/>
      <c r="J538" s="163"/>
      <c r="K538" s="163"/>
      <c r="L538" s="164"/>
      <c r="M538" s="153"/>
      <c r="N538" s="153"/>
      <c r="O538" s="153"/>
      <c r="P538" s="156"/>
      <c r="Q538" s="163"/>
      <c r="R538" s="163"/>
      <c r="S538" s="163"/>
      <c r="T538" s="149"/>
      <c r="U538" s="154"/>
      <c r="V538" s="154"/>
      <c r="W538" s="154"/>
      <c r="X538" s="19"/>
      <c r="Y538" s="154"/>
      <c r="Z538" s="154"/>
      <c r="AA538" s="154"/>
      <c r="AB538" s="19"/>
      <c r="AC538" s="19"/>
      <c r="AD538" s="19"/>
      <c r="AE538" s="19"/>
      <c r="AF538" s="19"/>
      <c r="AG538" s="154"/>
      <c r="AH538" s="154"/>
      <c r="AI538" s="155"/>
      <c r="AJ538" s="19"/>
      <c r="AK538" s="19"/>
      <c r="AL538" s="19"/>
      <c r="AM538" s="18"/>
      <c r="AN538" s="19"/>
      <c r="AO538" s="19"/>
      <c r="AP538" s="19"/>
      <c r="AQ538" s="18"/>
      <c r="AR538" s="19"/>
      <c r="AS538" s="19"/>
      <c r="AT538" s="19"/>
      <c r="AU538" s="18"/>
      <c r="AV538" s="19"/>
      <c r="AW538" s="19"/>
      <c r="AX538" s="19"/>
      <c r="AY538" s="18"/>
      <c r="AZ538" s="19"/>
      <c r="BA538" s="19"/>
      <c r="BB538" s="19"/>
      <c r="BC538" s="18"/>
      <c r="BD538" s="19"/>
      <c r="BE538" s="19"/>
      <c r="BF538" s="19"/>
      <c r="BG538" s="18"/>
    </row>
    <row r="539" spans="1:59" ht="16.2" thickBot="1" x14ac:dyDescent="0.35">
      <c r="A539" s="153"/>
      <c r="B539" s="153"/>
      <c r="C539" s="153"/>
      <c r="D539" s="164"/>
      <c r="E539" s="163"/>
      <c r="F539" s="163"/>
      <c r="G539" s="163"/>
      <c r="H539" s="164"/>
      <c r="I539" s="163"/>
      <c r="J539" s="163"/>
      <c r="K539" s="163"/>
      <c r="L539" s="164"/>
      <c r="M539" s="153"/>
      <c r="N539" s="153"/>
      <c r="O539" s="153"/>
      <c r="P539" s="156"/>
      <c r="Q539" s="163"/>
      <c r="R539" s="163"/>
      <c r="S539" s="163"/>
      <c r="T539" s="149"/>
      <c r="U539" s="154"/>
      <c r="V539" s="154"/>
      <c r="W539" s="154"/>
      <c r="X539" s="19"/>
      <c r="Y539" s="154"/>
      <c r="Z539" s="154"/>
      <c r="AA539" s="154"/>
      <c r="AB539" s="19"/>
      <c r="AC539" s="19"/>
      <c r="AD539" s="19"/>
      <c r="AE539" s="19"/>
      <c r="AF539" s="19"/>
      <c r="AG539" s="154"/>
      <c r="AH539" s="154"/>
      <c r="AI539" s="155"/>
      <c r="AJ539" s="19"/>
      <c r="AK539" s="19"/>
      <c r="AL539" s="19"/>
      <c r="AM539" s="18"/>
      <c r="AN539" s="19"/>
      <c r="AO539" s="19"/>
      <c r="AP539" s="19"/>
      <c r="AQ539" s="18"/>
      <c r="AR539" s="19"/>
      <c r="AS539" s="19"/>
      <c r="AT539" s="19"/>
      <c r="AU539" s="18"/>
      <c r="AV539" s="19"/>
      <c r="AW539" s="19"/>
      <c r="AX539" s="19"/>
      <c r="AY539" s="18"/>
      <c r="AZ539" s="19"/>
      <c r="BA539" s="19"/>
      <c r="BB539" s="19"/>
      <c r="BC539" s="18"/>
      <c r="BD539" s="19"/>
      <c r="BE539" s="19"/>
      <c r="BF539" s="19"/>
      <c r="BG539" s="18"/>
    </row>
    <row r="540" spans="1:59" ht="16.2" thickBot="1" x14ac:dyDescent="0.35">
      <c r="A540" s="153"/>
      <c r="B540" s="153"/>
      <c r="C540" s="153"/>
      <c r="D540" s="164"/>
      <c r="E540" s="163"/>
      <c r="F540" s="163"/>
      <c r="G540" s="163"/>
      <c r="H540" s="164"/>
      <c r="I540" s="163"/>
      <c r="J540" s="163"/>
      <c r="K540" s="163"/>
      <c r="L540" s="164"/>
      <c r="M540" s="153"/>
      <c r="N540" s="153"/>
      <c r="O540" s="153"/>
      <c r="P540" s="156"/>
      <c r="Q540" s="163"/>
      <c r="R540" s="163"/>
      <c r="S540" s="163"/>
      <c r="T540" s="149"/>
      <c r="U540" s="154"/>
      <c r="V540" s="154"/>
      <c r="W540" s="154"/>
      <c r="X540" s="19"/>
      <c r="Y540" s="154"/>
      <c r="Z540" s="154"/>
      <c r="AA540" s="154"/>
      <c r="AB540" s="19"/>
      <c r="AC540" s="19"/>
      <c r="AD540" s="19"/>
      <c r="AE540" s="19"/>
      <c r="AF540" s="19"/>
      <c r="AG540" s="154"/>
      <c r="AH540" s="154"/>
      <c r="AI540" s="155"/>
      <c r="AJ540" s="19"/>
      <c r="AK540" s="19"/>
      <c r="AL540" s="19"/>
      <c r="AM540" s="18"/>
      <c r="AN540" s="19"/>
      <c r="AO540" s="19"/>
      <c r="AP540" s="19"/>
      <c r="AQ540" s="18"/>
      <c r="AR540" s="19"/>
      <c r="AS540" s="19"/>
      <c r="AT540" s="19"/>
      <c r="AU540" s="18"/>
      <c r="AV540" s="19"/>
      <c r="AW540" s="19"/>
      <c r="AX540" s="19"/>
      <c r="AY540" s="18"/>
      <c r="AZ540" s="19"/>
      <c r="BA540" s="19"/>
      <c r="BB540" s="19"/>
      <c r="BC540" s="18"/>
      <c r="BD540" s="19"/>
      <c r="BE540" s="19"/>
      <c r="BF540" s="19"/>
      <c r="BG540" s="18"/>
    </row>
    <row r="541" spans="1:59" ht="16.2" thickBot="1" x14ac:dyDescent="0.35">
      <c r="A541" s="153"/>
      <c r="B541" s="153"/>
      <c r="C541" s="153"/>
      <c r="D541" s="164"/>
      <c r="E541" s="163"/>
      <c r="F541" s="163"/>
      <c r="G541" s="163"/>
      <c r="H541" s="164"/>
      <c r="I541" s="163"/>
      <c r="J541" s="163"/>
      <c r="K541" s="163"/>
      <c r="L541" s="164"/>
      <c r="M541" s="153"/>
      <c r="N541" s="153"/>
      <c r="O541" s="153"/>
      <c r="P541" s="156"/>
      <c r="Q541" s="163"/>
      <c r="R541" s="163"/>
      <c r="S541" s="163"/>
      <c r="T541" s="149"/>
      <c r="U541" s="154"/>
      <c r="V541" s="154"/>
      <c r="W541" s="154"/>
      <c r="X541" s="19"/>
      <c r="Y541" s="154"/>
      <c r="Z541" s="154"/>
      <c r="AA541" s="154"/>
      <c r="AB541" s="19"/>
      <c r="AC541" s="19"/>
      <c r="AD541" s="19"/>
      <c r="AE541" s="19"/>
      <c r="AF541" s="19"/>
      <c r="AG541" s="154"/>
      <c r="AH541" s="154"/>
      <c r="AI541" s="155"/>
      <c r="AJ541" s="19"/>
      <c r="AK541" s="19"/>
      <c r="AL541" s="19"/>
      <c r="AM541" s="18"/>
      <c r="AN541" s="19"/>
      <c r="AO541" s="19"/>
      <c r="AP541" s="19"/>
      <c r="AQ541" s="18"/>
      <c r="AR541" s="19"/>
      <c r="AS541" s="19"/>
      <c r="AT541" s="19"/>
      <c r="AU541" s="18"/>
      <c r="AV541" s="19"/>
      <c r="AW541" s="19"/>
      <c r="AX541" s="19"/>
      <c r="AY541" s="18"/>
      <c r="AZ541" s="19"/>
      <c r="BA541" s="19"/>
      <c r="BB541" s="19"/>
      <c r="BC541" s="18"/>
      <c r="BD541" s="19"/>
      <c r="BE541" s="19"/>
      <c r="BF541" s="19"/>
      <c r="BG541" s="18"/>
    </row>
    <row r="542" spans="1:59" ht="16.2" thickBot="1" x14ac:dyDescent="0.35">
      <c r="A542" s="153"/>
      <c r="B542" s="153"/>
      <c r="C542" s="153"/>
      <c r="D542" s="164"/>
      <c r="E542" s="163"/>
      <c r="F542" s="163"/>
      <c r="G542" s="163"/>
      <c r="H542" s="164"/>
      <c r="I542" s="163"/>
      <c r="J542" s="163"/>
      <c r="K542" s="163"/>
      <c r="L542" s="164"/>
      <c r="M542" s="153"/>
      <c r="N542" s="153"/>
      <c r="O542" s="153"/>
      <c r="P542" s="156"/>
      <c r="Q542" s="163"/>
      <c r="R542" s="163"/>
      <c r="S542" s="163"/>
      <c r="T542" s="149"/>
      <c r="U542" s="154"/>
      <c r="V542" s="154"/>
      <c r="W542" s="154"/>
      <c r="X542" s="19"/>
      <c r="Y542" s="154"/>
      <c r="Z542" s="154"/>
      <c r="AA542" s="154"/>
      <c r="AB542" s="19"/>
      <c r="AC542" s="19"/>
      <c r="AD542" s="19"/>
      <c r="AE542" s="19"/>
      <c r="AF542" s="19"/>
      <c r="AG542" s="154"/>
      <c r="AH542" s="154"/>
      <c r="AI542" s="155"/>
      <c r="AJ542" s="19"/>
      <c r="AK542" s="19"/>
      <c r="AL542" s="19"/>
      <c r="AM542" s="18"/>
      <c r="AN542" s="19"/>
      <c r="AO542" s="19"/>
      <c r="AP542" s="19"/>
      <c r="AQ542" s="18"/>
      <c r="AR542" s="19"/>
      <c r="AS542" s="19"/>
      <c r="AT542" s="19"/>
      <c r="AU542" s="18"/>
      <c r="AV542" s="19"/>
      <c r="AW542" s="19"/>
      <c r="AX542" s="19"/>
      <c r="AY542" s="18"/>
      <c r="AZ542" s="19"/>
      <c r="BA542" s="19"/>
      <c r="BB542" s="19"/>
      <c r="BC542" s="18"/>
      <c r="BD542" s="19"/>
      <c r="BE542" s="19"/>
      <c r="BF542" s="19"/>
      <c r="BG542" s="18"/>
    </row>
    <row r="543" spans="1:59" ht="16.2" thickBot="1" x14ac:dyDescent="0.35">
      <c r="A543" s="153"/>
      <c r="B543" s="153"/>
      <c r="C543" s="153"/>
      <c r="D543" s="164"/>
      <c r="E543" s="163"/>
      <c r="F543" s="163"/>
      <c r="G543" s="163"/>
      <c r="H543" s="164"/>
      <c r="I543" s="163"/>
      <c r="J543" s="163"/>
      <c r="K543" s="163"/>
      <c r="L543" s="164"/>
      <c r="M543" s="153"/>
      <c r="N543" s="153"/>
      <c r="O543" s="153"/>
      <c r="P543" s="156"/>
      <c r="Q543" s="163"/>
      <c r="R543" s="163"/>
      <c r="S543" s="163"/>
      <c r="T543" s="149"/>
      <c r="U543" s="154"/>
      <c r="V543" s="154"/>
      <c r="W543" s="154"/>
      <c r="X543" s="19"/>
      <c r="Y543" s="154"/>
      <c r="Z543" s="154"/>
      <c r="AA543" s="154"/>
      <c r="AB543" s="19"/>
      <c r="AC543" s="19"/>
      <c r="AD543" s="19"/>
      <c r="AE543" s="19"/>
      <c r="AF543" s="19"/>
      <c r="AG543" s="154"/>
      <c r="AH543" s="154"/>
      <c r="AI543" s="155"/>
      <c r="AJ543" s="19"/>
      <c r="AK543" s="19"/>
      <c r="AL543" s="19"/>
      <c r="AM543" s="18"/>
      <c r="AN543" s="19"/>
      <c r="AO543" s="19"/>
      <c r="AP543" s="19"/>
      <c r="AQ543" s="18"/>
      <c r="AR543" s="19"/>
      <c r="AS543" s="19"/>
      <c r="AT543" s="19"/>
      <c r="AU543" s="18"/>
      <c r="AV543" s="19"/>
      <c r="AW543" s="19"/>
      <c r="AX543" s="19"/>
      <c r="AY543" s="18"/>
      <c r="AZ543" s="19"/>
      <c r="BA543" s="19"/>
      <c r="BB543" s="19"/>
      <c r="BC543" s="18"/>
      <c r="BD543" s="19"/>
      <c r="BE543" s="19"/>
      <c r="BF543" s="19"/>
      <c r="BG543" s="18"/>
    </row>
    <row r="544" spans="1:59" ht="16.2" thickBot="1" x14ac:dyDescent="0.35">
      <c r="A544" s="153"/>
      <c r="B544" s="153"/>
      <c r="C544" s="153"/>
      <c r="D544" s="164"/>
      <c r="E544" s="163"/>
      <c r="F544" s="163"/>
      <c r="G544" s="163"/>
      <c r="H544" s="164"/>
      <c r="I544" s="163"/>
      <c r="J544" s="163"/>
      <c r="K544" s="163"/>
      <c r="L544" s="164"/>
      <c r="M544" s="153"/>
      <c r="N544" s="153"/>
      <c r="O544" s="153"/>
      <c r="P544" s="156"/>
      <c r="Q544" s="163"/>
      <c r="R544" s="163"/>
      <c r="S544" s="163"/>
      <c r="T544" s="149"/>
      <c r="U544" s="154"/>
      <c r="V544" s="154"/>
      <c r="W544" s="154"/>
      <c r="X544" s="19"/>
      <c r="Y544" s="154"/>
      <c r="Z544" s="154"/>
      <c r="AA544" s="154"/>
      <c r="AB544" s="19"/>
      <c r="AC544" s="19"/>
      <c r="AD544" s="19"/>
      <c r="AE544" s="19"/>
      <c r="AF544" s="19"/>
      <c r="AG544" s="154"/>
      <c r="AH544" s="154"/>
      <c r="AI544" s="155"/>
      <c r="AJ544" s="19"/>
      <c r="AK544" s="19"/>
      <c r="AL544" s="19"/>
      <c r="AM544" s="18"/>
      <c r="AN544" s="19"/>
      <c r="AO544" s="19"/>
      <c r="AP544" s="19"/>
      <c r="AQ544" s="18"/>
      <c r="AR544" s="19"/>
      <c r="AS544" s="19"/>
      <c r="AT544" s="19"/>
      <c r="AU544" s="18"/>
      <c r="AV544" s="19"/>
      <c r="AW544" s="19"/>
      <c r="AX544" s="19"/>
      <c r="AY544" s="18"/>
      <c r="AZ544" s="19"/>
      <c r="BA544" s="19"/>
      <c r="BB544" s="19"/>
      <c r="BC544" s="18"/>
      <c r="BD544" s="19"/>
      <c r="BE544" s="19"/>
      <c r="BF544" s="19"/>
      <c r="BG544" s="18"/>
    </row>
    <row r="545" spans="1:59" ht="16.2" thickBot="1" x14ac:dyDescent="0.35">
      <c r="A545" s="153"/>
      <c r="B545" s="153"/>
      <c r="C545" s="153"/>
      <c r="D545" s="164"/>
      <c r="E545" s="163"/>
      <c r="F545" s="163"/>
      <c r="G545" s="163"/>
      <c r="H545" s="164"/>
      <c r="I545" s="163"/>
      <c r="J545" s="163"/>
      <c r="K545" s="163"/>
      <c r="L545" s="164"/>
      <c r="M545" s="153"/>
      <c r="N545" s="153"/>
      <c r="O545" s="153"/>
      <c r="P545" s="156"/>
      <c r="Q545" s="163"/>
      <c r="R545" s="163"/>
      <c r="S545" s="163"/>
      <c r="T545" s="149"/>
      <c r="U545" s="154"/>
      <c r="V545" s="154"/>
      <c r="W545" s="154"/>
      <c r="X545" s="19"/>
      <c r="Y545" s="154"/>
      <c r="Z545" s="154"/>
      <c r="AA545" s="154"/>
      <c r="AB545" s="19"/>
      <c r="AC545" s="19"/>
      <c r="AD545" s="19"/>
      <c r="AE545" s="19"/>
      <c r="AF545" s="19"/>
      <c r="AG545" s="154"/>
      <c r="AH545" s="154"/>
      <c r="AI545" s="155"/>
      <c r="AJ545" s="19"/>
      <c r="AK545" s="19"/>
      <c r="AL545" s="19"/>
      <c r="AM545" s="18"/>
      <c r="AN545" s="19"/>
      <c r="AO545" s="19"/>
      <c r="AP545" s="19"/>
      <c r="AQ545" s="18"/>
      <c r="AR545" s="19"/>
      <c r="AS545" s="19"/>
      <c r="AT545" s="19"/>
      <c r="AU545" s="18"/>
      <c r="AV545" s="19"/>
      <c r="AW545" s="19"/>
      <c r="AX545" s="19"/>
      <c r="AY545" s="18"/>
      <c r="AZ545" s="19"/>
      <c r="BA545" s="19"/>
      <c r="BB545" s="19"/>
      <c r="BC545" s="18"/>
      <c r="BD545" s="19"/>
      <c r="BE545" s="19"/>
      <c r="BF545" s="19"/>
      <c r="BG545" s="18"/>
    </row>
    <row r="546" spans="1:59" ht="16.2" thickBot="1" x14ac:dyDescent="0.35">
      <c r="A546" s="153"/>
      <c r="B546" s="153"/>
      <c r="C546" s="153"/>
      <c r="D546" s="164"/>
      <c r="E546" s="163"/>
      <c r="F546" s="163"/>
      <c r="G546" s="163"/>
      <c r="H546" s="164"/>
      <c r="I546" s="163"/>
      <c r="J546" s="163"/>
      <c r="K546" s="163"/>
      <c r="L546" s="164"/>
      <c r="M546" s="153"/>
      <c r="N546" s="153"/>
      <c r="O546" s="153"/>
      <c r="P546" s="156"/>
      <c r="Q546" s="163"/>
      <c r="R546" s="163"/>
      <c r="S546" s="163"/>
      <c r="T546" s="149"/>
      <c r="U546" s="154"/>
      <c r="V546" s="154"/>
      <c r="W546" s="154"/>
      <c r="X546" s="19"/>
      <c r="Y546" s="154"/>
      <c r="Z546" s="154"/>
      <c r="AA546" s="154"/>
      <c r="AB546" s="19"/>
      <c r="AC546" s="19"/>
      <c r="AD546" s="19"/>
      <c r="AE546" s="19"/>
      <c r="AF546" s="19"/>
      <c r="AG546" s="154"/>
      <c r="AH546" s="154"/>
      <c r="AI546" s="155"/>
      <c r="AJ546" s="19"/>
      <c r="AK546" s="19"/>
      <c r="AL546" s="19"/>
      <c r="AM546" s="18"/>
      <c r="AN546" s="19"/>
      <c r="AO546" s="19"/>
      <c r="AP546" s="19"/>
      <c r="AQ546" s="18"/>
      <c r="AR546" s="19"/>
      <c r="AS546" s="19"/>
      <c r="AT546" s="19"/>
      <c r="AU546" s="18"/>
      <c r="AV546" s="19"/>
      <c r="AW546" s="19"/>
      <c r="AX546" s="19"/>
      <c r="AY546" s="18"/>
      <c r="AZ546" s="19"/>
      <c r="BA546" s="19"/>
      <c r="BB546" s="19"/>
      <c r="BC546" s="18"/>
      <c r="BD546" s="19"/>
      <c r="BE546" s="19"/>
      <c r="BF546" s="19"/>
      <c r="BG546" s="18"/>
    </row>
    <row r="547" spans="1:59" ht="16.2" thickBot="1" x14ac:dyDescent="0.35">
      <c r="A547" s="153"/>
      <c r="B547" s="153"/>
      <c r="C547" s="153"/>
      <c r="D547" s="164"/>
      <c r="E547" s="163"/>
      <c r="F547" s="163"/>
      <c r="G547" s="163"/>
      <c r="H547" s="164"/>
      <c r="I547" s="163"/>
      <c r="J547" s="163"/>
      <c r="K547" s="163"/>
      <c r="L547" s="164"/>
      <c r="M547" s="153"/>
      <c r="N547" s="153"/>
      <c r="O547" s="153"/>
      <c r="P547" s="156"/>
      <c r="Q547" s="163"/>
      <c r="R547" s="163"/>
      <c r="S547" s="163"/>
      <c r="T547" s="149"/>
      <c r="U547" s="154"/>
      <c r="V547" s="154"/>
      <c r="W547" s="154"/>
      <c r="X547" s="19"/>
      <c r="Y547" s="154"/>
      <c r="Z547" s="154"/>
      <c r="AA547" s="154"/>
      <c r="AB547" s="19"/>
      <c r="AC547" s="19"/>
      <c r="AD547" s="19"/>
      <c r="AE547" s="19"/>
      <c r="AF547" s="19"/>
      <c r="AG547" s="154"/>
      <c r="AH547" s="154"/>
      <c r="AI547" s="155"/>
      <c r="AJ547" s="19"/>
      <c r="AK547" s="19"/>
      <c r="AL547" s="19"/>
      <c r="AM547" s="18"/>
      <c r="AN547" s="19"/>
      <c r="AO547" s="19"/>
      <c r="AP547" s="19"/>
      <c r="AQ547" s="18"/>
      <c r="AR547" s="19"/>
      <c r="AS547" s="19"/>
      <c r="AT547" s="19"/>
      <c r="AU547" s="18"/>
      <c r="AV547" s="19"/>
      <c r="AW547" s="19"/>
      <c r="AX547" s="19"/>
      <c r="AY547" s="18"/>
      <c r="AZ547" s="19"/>
      <c r="BA547" s="19"/>
      <c r="BB547" s="19"/>
      <c r="BC547" s="18"/>
      <c r="BD547" s="19"/>
      <c r="BE547" s="19"/>
      <c r="BF547" s="19"/>
      <c r="BG547" s="18"/>
    </row>
    <row r="548" spans="1:59" ht="16.2" thickBot="1" x14ac:dyDescent="0.35">
      <c r="A548" s="153"/>
      <c r="B548" s="153"/>
      <c r="C548" s="153"/>
      <c r="D548" s="164"/>
      <c r="E548" s="163"/>
      <c r="F548" s="163"/>
      <c r="G548" s="163"/>
      <c r="H548" s="164"/>
      <c r="I548" s="163"/>
      <c r="J548" s="163"/>
      <c r="K548" s="163"/>
      <c r="L548" s="164"/>
      <c r="M548" s="153"/>
      <c r="N548" s="153"/>
      <c r="O548" s="153"/>
      <c r="P548" s="156"/>
      <c r="Q548" s="163"/>
      <c r="R548" s="163"/>
      <c r="S548" s="163"/>
      <c r="T548" s="149"/>
      <c r="U548" s="154"/>
      <c r="V548" s="154"/>
      <c r="W548" s="154"/>
      <c r="X548" s="19"/>
      <c r="Y548" s="154"/>
      <c r="Z548" s="154"/>
      <c r="AA548" s="154"/>
      <c r="AB548" s="19"/>
      <c r="AC548" s="19"/>
      <c r="AD548" s="19"/>
      <c r="AE548" s="19"/>
      <c r="AF548" s="19"/>
      <c r="AG548" s="154"/>
      <c r="AH548" s="154"/>
      <c r="AI548" s="155"/>
      <c r="AJ548" s="19"/>
      <c r="AK548" s="19"/>
      <c r="AL548" s="19"/>
      <c r="AM548" s="18"/>
      <c r="AN548" s="19"/>
      <c r="AO548" s="19"/>
      <c r="AP548" s="19"/>
      <c r="AQ548" s="18"/>
      <c r="AR548" s="19"/>
      <c r="AS548" s="19"/>
      <c r="AT548" s="19"/>
      <c r="AU548" s="18"/>
      <c r="AV548" s="19"/>
      <c r="AW548" s="19"/>
      <c r="AX548" s="19"/>
      <c r="AY548" s="18"/>
      <c r="AZ548" s="19"/>
      <c r="BA548" s="19"/>
      <c r="BB548" s="19"/>
      <c r="BC548" s="18"/>
      <c r="BD548" s="19"/>
      <c r="BE548" s="19"/>
      <c r="BF548" s="19"/>
      <c r="BG548" s="18"/>
    </row>
    <row r="549" spans="1:59" ht="16.2" thickBot="1" x14ac:dyDescent="0.35">
      <c r="A549" s="153"/>
      <c r="B549" s="153"/>
      <c r="C549" s="153"/>
      <c r="D549" s="164"/>
      <c r="E549" s="163"/>
      <c r="F549" s="163"/>
      <c r="G549" s="163"/>
      <c r="H549" s="164"/>
      <c r="I549" s="163"/>
      <c r="J549" s="163"/>
      <c r="K549" s="163"/>
      <c r="L549" s="164"/>
      <c r="M549" s="153"/>
      <c r="N549" s="153"/>
      <c r="O549" s="153"/>
      <c r="P549" s="156"/>
      <c r="Q549" s="163"/>
      <c r="R549" s="163"/>
      <c r="S549" s="163"/>
      <c r="T549" s="149"/>
      <c r="U549" s="154"/>
      <c r="V549" s="154"/>
      <c r="W549" s="154"/>
      <c r="X549" s="19"/>
      <c r="Y549" s="154"/>
      <c r="Z549" s="154"/>
      <c r="AA549" s="154"/>
      <c r="AB549" s="19"/>
      <c r="AC549" s="19"/>
      <c r="AD549" s="19"/>
      <c r="AE549" s="19"/>
      <c r="AF549" s="19"/>
      <c r="AG549" s="154"/>
      <c r="AH549" s="154"/>
      <c r="AI549" s="155"/>
      <c r="AJ549" s="19"/>
      <c r="AK549" s="19"/>
      <c r="AL549" s="19"/>
      <c r="AM549" s="18"/>
      <c r="AN549" s="19"/>
      <c r="AO549" s="19"/>
      <c r="AP549" s="19"/>
      <c r="AQ549" s="18"/>
      <c r="AR549" s="19"/>
      <c r="AS549" s="19"/>
      <c r="AT549" s="19"/>
      <c r="AU549" s="18"/>
      <c r="AV549" s="19"/>
      <c r="AW549" s="19"/>
      <c r="AX549" s="19"/>
      <c r="AY549" s="18"/>
      <c r="AZ549" s="19"/>
      <c r="BA549" s="19"/>
      <c r="BB549" s="19"/>
      <c r="BC549" s="18"/>
      <c r="BD549" s="19"/>
      <c r="BE549" s="19"/>
      <c r="BF549" s="19"/>
      <c r="BG549" s="18"/>
    </row>
    <row r="550" spans="1:59" ht="16.2" thickBot="1" x14ac:dyDescent="0.35">
      <c r="A550" s="153"/>
      <c r="B550" s="153"/>
      <c r="C550" s="153"/>
      <c r="D550" s="164"/>
      <c r="E550" s="163"/>
      <c r="F550" s="163"/>
      <c r="G550" s="163"/>
      <c r="H550" s="164"/>
      <c r="I550" s="163"/>
      <c r="J550" s="163"/>
      <c r="K550" s="163"/>
      <c r="L550" s="164"/>
      <c r="M550" s="153"/>
      <c r="N550" s="153"/>
      <c r="O550" s="153"/>
      <c r="P550" s="156"/>
      <c r="Q550" s="163"/>
      <c r="R550" s="163"/>
      <c r="S550" s="163"/>
      <c r="T550" s="149"/>
      <c r="U550" s="154"/>
      <c r="V550" s="154"/>
      <c r="W550" s="154"/>
      <c r="X550" s="19"/>
      <c r="Y550" s="154"/>
      <c r="Z550" s="154"/>
      <c r="AA550" s="154"/>
      <c r="AB550" s="19"/>
      <c r="AC550" s="19"/>
      <c r="AD550" s="19"/>
      <c r="AE550" s="19"/>
      <c r="AF550" s="19"/>
      <c r="AG550" s="154"/>
      <c r="AH550" s="154"/>
      <c r="AI550" s="155"/>
      <c r="AJ550" s="19"/>
      <c r="AK550" s="19"/>
      <c r="AL550" s="19"/>
      <c r="AM550" s="18"/>
      <c r="AN550" s="19"/>
      <c r="AO550" s="19"/>
      <c r="AP550" s="19"/>
      <c r="AQ550" s="18"/>
      <c r="AR550" s="19"/>
      <c r="AS550" s="19"/>
      <c r="AT550" s="19"/>
      <c r="AU550" s="18"/>
      <c r="AV550" s="19"/>
      <c r="AW550" s="19"/>
      <c r="AX550" s="19"/>
      <c r="AY550" s="18"/>
      <c r="AZ550" s="19"/>
      <c r="BA550" s="19"/>
      <c r="BB550" s="19"/>
      <c r="BC550" s="18"/>
      <c r="BD550" s="19"/>
      <c r="BE550" s="19"/>
      <c r="BF550" s="19"/>
      <c r="BG550" s="18"/>
    </row>
    <row r="551" spans="1:59" ht="16.2" thickBot="1" x14ac:dyDescent="0.35">
      <c r="A551" s="153"/>
      <c r="B551" s="153"/>
      <c r="C551" s="153"/>
      <c r="D551" s="164"/>
      <c r="E551" s="163"/>
      <c r="F551" s="163"/>
      <c r="G551" s="163"/>
      <c r="H551" s="164"/>
      <c r="I551" s="163"/>
      <c r="J551" s="163"/>
      <c r="K551" s="163"/>
      <c r="L551" s="164"/>
      <c r="M551" s="153"/>
      <c r="N551" s="153"/>
      <c r="O551" s="153"/>
      <c r="P551" s="156"/>
      <c r="Q551" s="163"/>
      <c r="R551" s="163"/>
      <c r="S551" s="163"/>
      <c r="T551" s="149"/>
      <c r="U551" s="154"/>
      <c r="V551" s="154"/>
      <c r="W551" s="154"/>
      <c r="X551" s="19"/>
      <c r="Y551" s="154"/>
      <c r="Z551" s="154"/>
      <c r="AA551" s="154"/>
      <c r="AB551" s="19"/>
      <c r="AC551" s="19"/>
      <c r="AD551" s="19"/>
      <c r="AE551" s="19"/>
      <c r="AF551" s="19"/>
      <c r="AG551" s="154"/>
      <c r="AH551" s="154"/>
      <c r="AI551" s="155"/>
      <c r="AJ551" s="19"/>
      <c r="AK551" s="19"/>
      <c r="AL551" s="19"/>
      <c r="AM551" s="18"/>
      <c r="AN551" s="19"/>
      <c r="AO551" s="19"/>
      <c r="AP551" s="19"/>
      <c r="AQ551" s="18"/>
      <c r="AR551" s="19"/>
      <c r="AS551" s="19"/>
      <c r="AT551" s="19"/>
      <c r="AU551" s="18"/>
      <c r="AV551" s="19"/>
      <c r="AW551" s="19"/>
      <c r="AX551" s="19"/>
      <c r="AY551" s="18"/>
      <c r="AZ551" s="19"/>
      <c r="BA551" s="19"/>
      <c r="BB551" s="19"/>
      <c r="BC551" s="18"/>
      <c r="BD551" s="19"/>
      <c r="BE551" s="19"/>
      <c r="BF551" s="19"/>
      <c r="BG551" s="18"/>
    </row>
    <row r="552" spans="1:59" ht="16.2" thickBot="1" x14ac:dyDescent="0.35">
      <c r="A552" s="153"/>
      <c r="B552" s="153"/>
      <c r="C552" s="153"/>
      <c r="D552" s="164"/>
      <c r="E552" s="163"/>
      <c r="F552" s="163"/>
      <c r="G552" s="163"/>
      <c r="H552" s="164"/>
      <c r="I552" s="163"/>
      <c r="J552" s="163"/>
      <c r="K552" s="163"/>
      <c r="L552" s="164"/>
      <c r="M552" s="153"/>
      <c r="N552" s="153"/>
      <c r="O552" s="153"/>
      <c r="P552" s="156"/>
      <c r="Q552" s="163"/>
      <c r="R552" s="163"/>
      <c r="S552" s="163"/>
      <c r="T552" s="149"/>
      <c r="U552" s="154"/>
      <c r="V552" s="154"/>
      <c r="W552" s="154"/>
      <c r="X552" s="19"/>
      <c r="Y552" s="154"/>
      <c r="Z552" s="154"/>
      <c r="AA552" s="154"/>
      <c r="AB552" s="19"/>
      <c r="AC552" s="19"/>
      <c r="AD552" s="19"/>
      <c r="AE552" s="19"/>
      <c r="AF552" s="19"/>
      <c r="AG552" s="154"/>
      <c r="AH552" s="154"/>
      <c r="AI552" s="155"/>
      <c r="AJ552" s="19"/>
      <c r="AK552" s="19"/>
      <c r="AL552" s="19"/>
      <c r="AM552" s="18"/>
      <c r="AN552" s="19"/>
      <c r="AO552" s="19"/>
      <c r="AP552" s="19"/>
      <c r="AQ552" s="18"/>
      <c r="AR552" s="19"/>
      <c r="AS552" s="19"/>
      <c r="AT552" s="19"/>
      <c r="AU552" s="18"/>
      <c r="AV552" s="19"/>
      <c r="AW552" s="19"/>
      <c r="AX552" s="19"/>
      <c r="AY552" s="18"/>
      <c r="AZ552" s="19"/>
      <c r="BA552" s="19"/>
      <c r="BB552" s="19"/>
      <c r="BC552" s="18"/>
      <c r="BD552" s="19"/>
      <c r="BE552" s="19"/>
      <c r="BF552" s="19"/>
      <c r="BG552" s="18"/>
    </row>
    <row r="553" spans="1:59" ht="16.2" thickBot="1" x14ac:dyDescent="0.35">
      <c r="A553" s="153"/>
      <c r="B553" s="153"/>
      <c r="C553" s="153"/>
      <c r="D553" s="164"/>
      <c r="E553" s="163"/>
      <c r="F553" s="163"/>
      <c r="G553" s="163"/>
      <c r="H553" s="164"/>
      <c r="I553" s="163"/>
      <c r="J553" s="163"/>
      <c r="K553" s="163"/>
      <c r="L553" s="164"/>
      <c r="M553" s="153"/>
      <c r="N553" s="153"/>
      <c r="O553" s="153"/>
      <c r="P553" s="156"/>
      <c r="Q553" s="163"/>
      <c r="R553" s="163"/>
      <c r="S553" s="163"/>
      <c r="T553" s="149"/>
      <c r="U553" s="154"/>
      <c r="V553" s="154"/>
      <c r="W553" s="154"/>
      <c r="X553" s="19"/>
      <c r="Y553" s="154"/>
      <c r="Z553" s="154"/>
      <c r="AA553" s="154"/>
      <c r="AB553" s="19"/>
      <c r="AC553" s="19"/>
      <c r="AD553" s="19"/>
      <c r="AE553" s="19"/>
      <c r="AF553" s="19"/>
      <c r="AG553" s="154"/>
      <c r="AH553" s="154"/>
      <c r="AI553" s="155"/>
      <c r="AJ553" s="19"/>
      <c r="AK553" s="19"/>
      <c r="AL553" s="19"/>
      <c r="AM553" s="18"/>
      <c r="AN553" s="19"/>
      <c r="AO553" s="19"/>
      <c r="AP553" s="19"/>
      <c r="AQ553" s="18"/>
      <c r="AR553" s="19"/>
      <c r="AS553" s="19"/>
      <c r="AT553" s="19"/>
      <c r="AU553" s="18"/>
      <c r="AV553" s="19"/>
      <c r="AW553" s="19"/>
      <c r="AX553" s="19"/>
      <c r="AY553" s="18"/>
      <c r="AZ553" s="19"/>
      <c r="BA553" s="19"/>
      <c r="BB553" s="19"/>
      <c r="BC553" s="18"/>
      <c r="BD553" s="19"/>
      <c r="BE553" s="19"/>
      <c r="BF553" s="19"/>
      <c r="BG553" s="18"/>
    </row>
    <row r="554" spans="1:59" ht="16.2" thickBot="1" x14ac:dyDescent="0.35">
      <c r="A554" s="153"/>
      <c r="B554" s="153"/>
      <c r="C554" s="153"/>
      <c r="D554" s="164"/>
      <c r="E554" s="163"/>
      <c r="F554" s="163"/>
      <c r="G554" s="163"/>
      <c r="H554" s="164"/>
      <c r="I554" s="163"/>
      <c r="J554" s="163"/>
      <c r="K554" s="163"/>
      <c r="L554" s="164"/>
      <c r="M554" s="153"/>
      <c r="N554" s="153"/>
      <c r="O554" s="153"/>
      <c r="P554" s="156"/>
      <c r="Q554" s="163"/>
      <c r="R554" s="163"/>
      <c r="S554" s="163"/>
      <c r="T554" s="149"/>
      <c r="U554" s="154"/>
      <c r="V554" s="154"/>
      <c r="W554" s="154"/>
      <c r="X554" s="19"/>
      <c r="Y554" s="154"/>
      <c r="Z554" s="154"/>
      <c r="AA554" s="154"/>
      <c r="AB554" s="19"/>
      <c r="AC554" s="19"/>
      <c r="AD554" s="19"/>
      <c r="AE554" s="19"/>
      <c r="AF554" s="19"/>
      <c r="AG554" s="154"/>
      <c r="AH554" s="154"/>
      <c r="AI554" s="155"/>
      <c r="AJ554" s="19"/>
      <c r="AK554" s="19"/>
      <c r="AL554" s="19"/>
      <c r="AM554" s="18"/>
      <c r="AN554" s="19"/>
      <c r="AO554" s="19"/>
      <c r="AP554" s="19"/>
      <c r="AQ554" s="18"/>
      <c r="AR554" s="19"/>
      <c r="AS554" s="19"/>
      <c r="AT554" s="19"/>
      <c r="AU554" s="18"/>
      <c r="AV554" s="19"/>
      <c r="AW554" s="19"/>
      <c r="AX554" s="19"/>
      <c r="AY554" s="18"/>
      <c r="AZ554" s="19"/>
      <c r="BA554" s="19"/>
      <c r="BB554" s="19"/>
      <c r="BC554" s="18"/>
      <c r="BD554" s="19"/>
      <c r="BE554" s="19"/>
      <c r="BF554" s="19"/>
      <c r="BG554" s="18"/>
    </row>
    <row r="555" spans="1:59" ht="16.2" thickBot="1" x14ac:dyDescent="0.35">
      <c r="A555" s="153"/>
      <c r="B555" s="153"/>
      <c r="C555" s="153"/>
      <c r="D555" s="164"/>
      <c r="E555" s="163"/>
      <c r="F555" s="163"/>
      <c r="G555" s="163"/>
      <c r="H555" s="164"/>
      <c r="I555" s="163"/>
      <c r="J555" s="163"/>
      <c r="K555" s="163"/>
      <c r="L555" s="164"/>
      <c r="M555" s="153"/>
      <c r="N555" s="153"/>
      <c r="O555" s="153"/>
      <c r="P555" s="156"/>
      <c r="Q555" s="163"/>
      <c r="R555" s="163"/>
      <c r="S555" s="163"/>
      <c r="T555" s="149"/>
      <c r="U555" s="154"/>
      <c r="V555" s="154"/>
      <c r="W555" s="154"/>
      <c r="X555" s="19"/>
      <c r="Y555" s="154"/>
      <c r="Z555" s="154"/>
      <c r="AA555" s="154"/>
      <c r="AB555" s="19"/>
      <c r="AC555" s="19"/>
      <c r="AD555" s="19"/>
      <c r="AE555" s="19"/>
      <c r="AF555" s="19"/>
      <c r="AG555" s="154"/>
      <c r="AH555" s="154"/>
      <c r="AI555" s="155"/>
      <c r="AJ555" s="19"/>
      <c r="AK555" s="19"/>
      <c r="AL555" s="19"/>
      <c r="AM555" s="18"/>
      <c r="AN555" s="19"/>
      <c r="AO555" s="19"/>
      <c r="AP555" s="19"/>
      <c r="AQ555" s="18"/>
      <c r="AR555" s="19"/>
      <c r="AS555" s="19"/>
      <c r="AT555" s="19"/>
      <c r="AU555" s="18"/>
      <c r="AV555" s="19"/>
      <c r="AW555" s="19"/>
      <c r="AX555" s="19"/>
      <c r="AY555" s="18"/>
      <c r="AZ555" s="19"/>
      <c r="BA555" s="19"/>
      <c r="BB555" s="19"/>
      <c r="BC555" s="18"/>
      <c r="BD555" s="19"/>
      <c r="BE555" s="19"/>
      <c r="BF555" s="19"/>
      <c r="BG555" s="18"/>
    </row>
    <row r="556" spans="1:59" ht="16.2" thickBot="1" x14ac:dyDescent="0.35">
      <c r="A556" s="153"/>
      <c r="B556" s="153"/>
      <c r="C556" s="153"/>
      <c r="D556" s="164"/>
      <c r="E556" s="163"/>
      <c r="F556" s="163"/>
      <c r="G556" s="163"/>
      <c r="H556" s="164"/>
      <c r="I556" s="163"/>
      <c r="J556" s="163"/>
      <c r="K556" s="163"/>
      <c r="L556" s="164"/>
      <c r="M556" s="153"/>
      <c r="N556" s="153"/>
      <c r="O556" s="153"/>
      <c r="P556" s="156"/>
      <c r="Q556" s="163"/>
      <c r="R556" s="163"/>
      <c r="S556" s="163"/>
      <c r="T556" s="149"/>
      <c r="U556" s="154"/>
      <c r="V556" s="154"/>
      <c r="W556" s="154"/>
      <c r="X556" s="19"/>
      <c r="Y556" s="154"/>
      <c r="Z556" s="154"/>
      <c r="AA556" s="154"/>
      <c r="AB556" s="19"/>
      <c r="AC556" s="19"/>
      <c r="AD556" s="19"/>
      <c r="AE556" s="19"/>
      <c r="AF556" s="19"/>
      <c r="AG556" s="154"/>
      <c r="AH556" s="154"/>
      <c r="AI556" s="155"/>
      <c r="AJ556" s="19"/>
      <c r="AK556" s="19"/>
      <c r="AL556" s="19"/>
      <c r="AM556" s="18"/>
      <c r="AN556" s="19"/>
      <c r="AO556" s="19"/>
      <c r="AP556" s="19"/>
      <c r="AQ556" s="18"/>
      <c r="AR556" s="19"/>
      <c r="AS556" s="19"/>
      <c r="AT556" s="19"/>
      <c r="AU556" s="18"/>
      <c r="AV556" s="19"/>
      <c r="AW556" s="19"/>
      <c r="AX556" s="19"/>
      <c r="AY556" s="18"/>
      <c r="AZ556" s="19"/>
      <c r="BA556" s="19"/>
      <c r="BB556" s="19"/>
      <c r="BC556" s="18"/>
      <c r="BD556" s="19"/>
      <c r="BE556" s="19"/>
      <c r="BF556" s="19"/>
      <c r="BG556" s="18"/>
    </row>
    <row r="557" spans="1:59" ht="16.2" thickBot="1" x14ac:dyDescent="0.35">
      <c r="A557" s="153"/>
      <c r="B557" s="153"/>
      <c r="C557" s="153"/>
      <c r="D557" s="164"/>
      <c r="E557" s="163"/>
      <c r="F557" s="163"/>
      <c r="G557" s="163"/>
      <c r="H557" s="164"/>
      <c r="I557" s="163"/>
      <c r="J557" s="163"/>
      <c r="K557" s="163"/>
      <c r="L557" s="164"/>
      <c r="M557" s="153"/>
      <c r="N557" s="153"/>
      <c r="O557" s="153"/>
      <c r="P557" s="156"/>
      <c r="Q557" s="163"/>
      <c r="R557" s="163"/>
      <c r="S557" s="163"/>
      <c r="T557" s="149"/>
      <c r="U557" s="154"/>
      <c r="V557" s="154"/>
      <c r="W557" s="154"/>
      <c r="X557" s="19"/>
      <c r="Y557" s="154"/>
      <c r="Z557" s="154"/>
      <c r="AA557" s="154"/>
      <c r="AB557" s="19"/>
      <c r="AC557" s="19"/>
      <c r="AD557" s="19"/>
      <c r="AE557" s="19"/>
      <c r="AF557" s="19"/>
      <c r="AG557" s="154"/>
      <c r="AH557" s="154"/>
      <c r="AI557" s="155"/>
      <c r="AJ557" s="19"/>
      <c r="AK557" s="19"/>
      <c r="AL557" s="19"/>
      <c r="AM557" s="18"/>
      <c r="AN557" s="19"/>
      <c r="AO557" s="19"/>
      <c r="AP557" s="19"/>
      <c r="AQ557" s="18"/>
      <c r="AR557" s="19"/>
      <c r="AS557" s="19"/>
      <c r="AT557" s="19"/>
      <c r="AU557" s="18"/>
      <c r="AV557" s="19"/>
      <c r="AW557" s="19"/>
      <c r="AX557" s="19"/>
      <c r="AY557" s="18"/>
      <c r="AZ557" s="19"/>
      <c r="BA557" s="19"/>
      <c r="BB557" s="19"/>
      <c r="BC557" s="18"/>
      <c r="BD557" s="19"/>
      <c r="BE557" s="19"/>
      <c r="BF557" s="19"/>
      <c r="BG557" s="18"/>
    </row>
    <row r="558" spans="1:59" ht="16.2" thickBot="1" x14ac:dyDescent="0.35">
      <c r="A558" s="153"/>
      <c r="B558" s="153"/>
      <c r="C558" s="153"/>
      <c r="D558" s="164"/>
      <c r="E558" s="163"/>
      <c r="F558" s="163"/>
      <c r="G558" s="163"/>
      <c r="H558" s="164"/>
      <c r="I558" s="163"/>
      <c r="J558" s="163"/>
      <c r="K558" s="163"/>
      <c r="L558" s="164"/>
      <c r="M558" s="153"/>
      <c r="N558" s="153"/>
      <c r="O558" s="153"/>
      <c r="P558" s="156"/>
      <c r="Q558" s="163"/>
      <c r="R558" s="163"/>
      <c r="S558" s="163"/>
      <c r="T558" s="149"/>
      <c r="U558" s="154"/>
      <c r="V558" s="154"/>
      <c r="W558" s="154"/>
      <c r="X558" s="19"/>
      <c r="Y558" s="154"/>
      <c r="Z558" s="154"/>
      <c r="AA558" s="154"/>
      <c r="AB558" s="19"/>
      <c r="AC558" s="19"/>
      <c r="AD558" s="19"/>
      <c r="AE558" s="19"/>
      <c r="AF558" s="19"/>
      <c r="AG558" s="154"/>
      <c r="AH558" s="154"/>
      <c r="AI558" s="155"/>
      <c r="AJ558" s="19"/>
      <c r="AK558" s="19"/>
      <c r="AL558" s="19"/>
      <c r="AM558" s="18"/>
      <c r="AN558" s="19"/>
      <c r="AO558" s="19"/>
      <c r="AP558" s="19"/>
      <c r="AQ558" s="18"/>
      <c r="AR558" s="19"/>
      <c r="AS558" s="19"/>
      <c r="AT558" s="19"/>
      <c r="AU558" s="18"/>
      <c r="AV558" s="19"/>
      <c r="AW558" s="19"/>
      <c r="AX558" s="19"/>
      <c r="AY558" s="18"/>
      <c r="AZ558" s="19"/>
      <c r="BA558" s="19"/>
      <c r="BB558" s="19"/>
      <c r="BC558" s="18"/>
      <c r="BD558" s="19"/>
      <c r="BE558" s="19"/>
      <c r="BF558" s="19"/>
      <c r="BG558" s="18"/>
    </row>
    <row r="559" spans="1:59" ht="16.2" thickBot="1" x14ac:dyDescent="0.35">
      <c r="A559" s="153"/>
      <c r="B559" s="153"/>
      <c r="C559" s="153"/>
      <c r="D559" s="164"/>
      <c r="E559" s="163"/>
      <c r="F559" s="163"/>
      <c r="G559" s="163"/>
      <c r="H559" s="164"/>
      <c r="I559" s="163"/>
      <c r="J559" s="163"/>
      <c r="K559" s="163"/>
      <c r="L559" s="164"/>
      <c r="M559" s="153"/>
      <c r="N559" s="153"/>
      <c r="O559" s="153"/>
      <c r="P559" s="156"/>
      <c r="Q559" s="163"/>
      <c r="R559" s="163"/>
      <c r="S559" s="163"/>
      <c r="T559" s="149"/>
      <c r="U559" s="154"/>
      <c r="V559" s="154"/>
      <c r="W559" s="154"/>
      <c r="X559" s="19"/>
      <c r="Y559" s="154"/>
      <c r="Z559" s="154"/>
      <c r="AA559" s="154"/>
      <c r="AB559" s="19"/>
      <c r="AC559" s="19"/>
      <c r="AD559" s="19"/>
      <c r="AE559" s="19"/>
      <c r="AF559" s="19"/>
      <c r="AG559" s="154"/>
      <c r="AH559" s="154"/>
      <c r="AI559" s="155"/>
      <c r="AJ559" s="19"/>
      <c r="AK559" s="19"/>
      <c r="AL559" s="19"/>
      <c r="AM559" s="18"/>
      <c r="AN559" s="19"/>
      <c r="AO559" s="19"/>
      <c r="AP559" s="19"/>
      <c r="AQ559" s="18"/>
      <c r="AR559" s="19"/>
      <c r="AS559" s="19"/>
      <c r="AT559" s="19"/>
      <c r="AU559" s="18"/>
      <c r="AV559" s="19"/>
      <c r="AW559" s="19"/>
      <c r="AX559" s="19"/>
      <c r="AY559" s="18"/>
      <c r="AZ559" s="19"/>
      <c r="BA559" s="19"/>
      <c r="BB559" s="19"/>
      <c r="BC559" s="18"/>
      <c r="BD559" s="19"/>
      <c r="BE559" s="19"/>
      <c r="BF559" s="19"/>
      <c r="BG559" s="18"/>
    </row>
    <row r="560" spans="1:59" ht="16.2" thickBot="1" x14ac:dyDescent="0.35">
      <c r="A560" s="153"/>
      <c r="B560" s="153"/>
      <c r="C560" s="153"/>
      <c r="D560" s="164"/>
      <c r="E560" s="163"/>
      <c r="F560" s="163"/>
      <c r="G560" s="163"/>
      <c r="H560" s="164"/>
      <c r="I560" s="163"/>
      <c r="J560" s="163"/>
      <c r="K560" s="163"/>
      <c r="L560" s="164"/>
      <c r="M560" s="153"/>
      <c r="N560" s="153"/>
      <c r="O560" s="153"/>
      <c r="P560" s="156"/>
      <c r="Q560" s="163"/>
      <c r="R560" s="163"/>
      <c r="S560" s="163"/>
      <c r="T560" s="149"/>
      <c r="U560" s="154"/>
      <c r="V560" s="154"/>
      <c r="W560" s="154"/>
      <c r="X560" s="19"/>
      <c r="Y560" s="154"/>
      <c r="Z560" s="154"/>
      <c r="AA560" s="154"/>
      <c r="AB560" s="19"/>
      <c r="AC560" s="19"/>
      <c r="AD560" s="19"/>
      <c r="AE560" s="19"/>
      <c r="AF560" s="19"/>
      <c r="AG560" s="154"/>
      <c r="AH560" s="154"/>
      <c r="AI560" s="155"/>
      <c r="AJ560" s="19"/>
      <c r="AK560" s="19"/>
      <c r="AL560" s="19"/>
      <c r="AM560" s="18"/>
      <c r="AN560" s="19"/>
      <c r="AO560" s="19"/>
      <c r="AP560" s="19"/>
      <c r="AQ560" s="18"/>
      <c r="AR560" s="19"/>
      <c r="AS560" s="19"/>
      <c r="AT560" s="19"/>
      <c r="AU560" s="18"/>
      <c r="AV560" s="19"/>
      <c r="AW560" s="19"/>
      <c r="AX560" s="19"/>
      <c r="AY560" s="18"/>
      <c r="AZ560" s="19"/>
      <c r="BA560" s="19"/>
      <c r="BB560" s="19"/>
      <c r="BC560" s="18"/>
      <c r="BD560" s="19"/>
      <c r="BE560" s="19"/>
      <c r="BF560" s="19"/>
      <c r="BG560" s="18"/>
    </row>
    <row r="561" spans="1:59" ht="16.2" thickBot="1" x14ac:dyDescent="0.35">
      <c r="A561" s="153"/>
      <c r="B561" s="153"/>
      <c r="C561" s="153"/>
      <c r="D561" s="164"/>
      <c r="E561" s="163"/>
      <c r="F561" s="163"/>
      <c r="G561" s="163"/>
      <c r="H561" s="164"/>
      <c r="I561" s="163"/>
      <c r="J561" s="163"/>
      <c r="K561" s="163"/>
      <c r="L561" s="164"/>
      <c r="M561" s="153"/>
      <c r="N561" s="153"/>
      <c r="O561" s="153"/>
      <c r="P561" s="156"/>
      <c r="Q561" s="163"/>
      <c r="R561" s="163"/>
      <c r="S561" s="163"/>
      <c r="T561" s="149"/>
      <c r="U561" s="154"/>
      <c r="V561" s="154"/>
      <c r="W561" s="154"/>
      <c r="X561" s="19"/>
      <c r="Y561" s="154"/>
      <c r="Z561" s="154"/>
      <c r="AA561" s="154"/>
      <c r="AB561" s="19"/>
      <c r="AC561" s="19"/>
      <c r="AD561" s="19"/>
      <c r="AE561" s="19"/>
      <c r="AF561" s="19"/>
      <c r="AG561" s="154"/>
      <c r="AH561" s="154"/>
      <c r="AI561" s="155"/>
      <c r="AJ561" s="19"/>
      <c r="AK561" s="19"/>
      <c r="AL561" s="19"/>
      <c r="AM561" s="18"/>
      <c r="AN561" s="19"/>
      <c r="AO561" s="19"/>
      <c r="AP561" s="19"/>
      <c r="AQ561" s="18"/>
      <c r="AR561" s="19"/>
      <c r="AS561" s="19"/>
      <c r="AT561" s="19"/>
      <c r="AU561" s="18"/>
      <c r="AV561" s="19"/>
      <c r="AW561" s="19"/>
      <c r="AX561" s="19"/>
      <c r="AY561" s="18"/>
      <c r="AZ561" s="19"/>
      <c r="BA561" s="19"/>
      <c r="BB561" s="19"/>
      <c r="BC561" s="18"/>
      <c r="BD561" s="19"/>
      <c r="BE561" s="19"/>
      <c r="BF561" s="19"/>
      <c r="BG561" s="18"/>
    </row>
    <row r="562" spans="1:59" ht="16.2" thickBot="1" x14ac:dyDescent="0.35">
      <c r="A562" s="153"/>
      <c r="B562" s="153"/>
      <c r="C562" s="153"/>
      <c r="D562" s="164"/>
      <c r="E562" s="163"/>
      <c r="F562" s="163"/>
      <c r="G562" s="163"/>
      <c r="H562" s="164"/>
      <c r="I562" s="163"/>
      <c r="J562" s="163"/>
      <c r="K562" s="163"/>
      <c r="L562" s="164"/>
      <c r="M562" s="153"/>
      <c r="N562" s="153"/>
      <c r="O562" s="153"/>
      <c r="P562" s="156"/>
      <c r="Q562" s="163"/>
      <c r="R562" s="163"/>
      <c r="S562" s="163"/>
      <c r="T562" s="149"/>
      <c r="U562" s="154"/>
      <c r="V562" s="154"/>
      <c r="W562" s="154"/>
      <c r="X562" s="19"/>
      <c r="Y562" s="154"/>
      <c r="Z562" s="154"/>
      <c r="AA562" s="154"/>
      <c r="AB562" s="19"/>
      <c r="AC562" s="19"/>
      <c r="AD562" s="19"/>
      <c r="AE562" s="19"/>
      <c r="AF562" s="19"/>
      <c r="AG562" s="154"/>
      <c r="AH562" s="154"/>
      <c r="AI562" s="155"/>
      <c r="AJ562" s="19"/>
      <c r="AK562" s="19"/>
      <c r="AL562" s="19"/>
      <c r="AM562" s="18"/>
      <c r="AN562" s="19"/>
      <c r="AO562" s="19"/>
      <c r="AP562" s="19"/>
      <c r="AQ562" s="18"/>
      <c r="AR562" s="19"/>
      <c r="AS562" s="19"/>
      <c r="AT562" s="19"/>
      <c r="AU562" s="18"/>
      <c r="AV562" s="19"/>
      <c r="AW562" s="19"/>
      <c r="AX562" s="19"/>
      <c r="AY562" s="18"/>
      <c r="AZ562" s="19"/>
      <c r="BA562" s="19"/>
      <c r="BB562" s="19"/>
      <c r="BC562" s="18"/>
      <c r="BD562" s="19"/>
      <c r="BE562" s="19"/>
      <c r="BF562" s="19"/>
      <c r="BG562" s="18"/>
    </row>
    <row r="563" spans="1:59" ht="16.2" thickBot="1" x14ac:dyDescent="0.35">
      <c r="A563" s="153"/>
      <c r="B563" s="153"/>
      <c r="C563" s="153"/>
      <c r="D563" s="164"/>
      <c r="E563" s="163"/>
      <c r="F563" s="163"/>
      <c r="G563" s="163"/>
      <c r="H563" s="164"/>
      <c r="I563" s="163"/>
      <c r="J563" s="163"/>
      <c r="K563" s="163"/>
      <c r="L563" s="164"/>
      <c r="M563" s="153"/>
      <c r="N563" s="153"/>
      <c r="O563" s="153"/>
      <c r="P563" s="156"/>
      <c r="Q563" s="163"/>
      <c r="R563" s="163"/>
      <c r="S563" s="163"/>
      <c r="T563" s="149"/>
      <c r="U563" s="154"/>
      <c r="V563" s="154"/>
      <c r="W563" s="154"/>
      <c r="X563" s="19"/>
      <c r="Y563" s="154"/>
      <c r="Z563" s="154"/>
      <c r="AA563" s="154"/>
      <c r="AB563" s="19"/>
      <c r="AC563" s="19"/>
      <c r="AD563" s="19"/>
      <c r="AE563" s="19"/>
      <c r="AF563" s="19"/>
      <c r="AG563" s="154"/>
      <c r="AH563" s="154"/>
      <c r="AI563" s="155"/>
      <c r="AJ563" s="19"/>
      <c r="AK563" s="19"/>
      <c r="AL563" s="19"/>
      <c r="AM563" s="18"/>
      <c r="AN563" s="19"/>
      <c r="AO563" s="19"/>
      <c r="AP563" s="19"/>
      <c r="AQ563" s="18"/>
      <c r="AR563" s="19"/>
      <c r="AS563" s="19"/>
      <c r="AT563" s="19"/>
      <c r="AU563" s="18"/>
      <c r="AV563" s="19"/>
      <c r="AW563" s="19"/>
      <c r="AX563" s="19"/>
      <c r="AY563" s="18"/>
      <c r="AZ563" s="19"/>
      <c r="BA563" s="19"/>
      <c r="BB563" s="19"/>
      <c r="BC563" s="18"/>
      <c r="BD563" s="19"/>
      <c r="BE563" s="19"/>
      <c r="BF563" s="19"/>
      <c r="BG563" s="18"/>
    </row>
    <row r="564" spans="1:59" ht="16.2" thickBot="1" x14ac:dyDescent="0.35">
      <c r="A564" s="153"/>
      <c r="B564" s="153"/>
      <c r="C564" s="153"/>
      <c r="D564" s="164"/>
      <c r="E564" s="163"/>
      <c r="F564" s="163"/>
      <c r="G564" s="163"/>
      <c r="H564" s="164"/>
      <c r="I564" s="163"/>
      <c r="J564" s="163"/>
      <c r="K564" s="163"/>
      <c r="L564" s="164"/>
      <c r="M564" s="153"/>
      <c r="N564" s="153"/>
      <c r="O564" s="153"/>
      <c r="P564" s="156"/>
      <c r="Q564" s="163"/>
      <c r="R564" s="163"/>
      <c r="S564" s="163"/>
      <c r="T564" s="149"/>
      <c r="U564" s="154"/>
      <c r="V564" s="154"/>
      <c r="W564" s="154"/>
      <c r="X564" s="19"/>
      <c r="Y564" s="154"/>
      <c r="Z564" s="154"/>
      <c r="AA564" s="154"/>
      <c r="AB564" s="19"/>
      <c r="AC564" s="19"/>
      <c r="AD564" s="19"/>
      <c r="AE564" s="19"/>
      <c r="AF564" s="19"/>
      <c r="AG564" s="154"/>
      <c r="AH564" s="154"/>
      <c r="AI564" s="155"/>
      <c r="AJ564" s="19"/>
      <c r="AK564" s="19"/>
      <c r="AL564" s="19"/>
      <c r="AM564" s="18"/>
      <c r="AN564" s="19"/>
      <c r="AO564" s="19"/>
      <c r="AP564" s="19"/>
      <c r="AQ564" s="18"/>
      <c r="AR564" s="19"/>
      <c r="AS564" s="19"/>
      <c r="AT564" s="19"/>
      <c r="AU564" s="18"/>
      <c r="AV564" s="19"/>
      <c r="AW564" s="19"/>
      <c r="AX564" s="19"/>
      <c r="AY564" s="18"/>
      <c r="AZ564" s="19"/>
      <c r="BA564" s="19"/>
      <c r="BB564" s="19"/>
      <c r="BC564" s="18"/>
      <c r="BD564" s="19"/>
      <c r="BE564" s="19"/>
      <c r="BF564" s="19"/>
      <c r="BG564" s="18"/>
    </row>
    <row r="565" spans="1:59" ht="16.2" thickBot="1" x14ac:dyDescent="0.35">
      <c r="A565" s="153"/>
      <c r="B565" s="153"/>
      <c r="C565" s="153"/>
      <c r="D565" s="164"/>
      <c r="E565" s="163"/>
      <c r="F565" s="163"/>
      <c r="G565" s="163"/>
      <c r="H565" s="164"/>
      <c r="I565" s="163"/>
      <c r="J565" s="163"/>
      <c r="K565" s="163"/>
      <c r="L565" s="164"/>
      <c r="M565" s="153"/>
      <c r="N565" s="153"/>
      <c r="O565" s="153"/>
      <c r="P565" s="156"/>
      <c r="Q565" s="163"/>
      <c r="R565" s="163"/>
      <c r="S565" s="163"/>
      <c r="T565" s="149"/>
      <c r="U565" s="154"/>
      <c r="V565" s="154"/>
      <c r="W565" s="154"/>
      <c r="X565" s="19"/>
      <c r="Y565" s="154"/>
      <c r="Z565" s="154"/>
      <c r="AA565" s="154"/>
      <c r="AB565" s="19"/>
      <c r="AC565" s="19"/>
      <c r="AD565" s="19"/>
      <c r="AE565" s="19"/>
      <c r="AF565" s="19"/>
      <c r="AG565" s="154"/>
      <c r="AH565" s="154"/>
      <c r="AI565" s="155"/>
      <c r="AJ565" s="19"/>
      <c r="AK565" s="19"/>
      <c r="AL565" s="19"/>
      <c r="AM565" s="18"/>
      <c r="AN565" s="19"/>
      <c r="AO565" s="19"/>
      <c r="AP565" s="19"/>
      <c r="AQ565" s="18"/>
      <c r="AR565" s="19"/>
      <c r="AS565" s="19"/>
      <c r="AT565" s="19"/>
      <c r="AU565" s="18"/>
      <c r="AV565" s="19"/>
      <c r="AW565" s="19"/>
      <c r="AX565" s="19"/>
      <c r="AY565" s="18"/>
      <c r="AZ565" s="19"/>
      <c r="BA565" s="19"/>
      <c r="BB565" s="19"/>
      <c r="BC565" s="18"/>
      <c r="BD565" s="19"/>
      <c r="BE565" s="19"/>
      <c r="BF565" s="19"/>
      <c r="BG565" s="18"/>
    </row>
    <row r="566" spans="1:59" ht="16.2" thickBot="1" x14ac:dyDescent="0.35">
      <c r="A566" s="153"/>
      <c r="B566" s="153"/>
      <c r="C566" s="153"/>
      <c r="D566" s="164"/>
      <c r="E566" s="163"/>
      <c r="F566" s="163"/>
      <c r="G566" s="163"/>
      <c r="H566" s="164"/>
      <c r="I566" s="163"/>
      <c r="J566" s="163"/>
      <c r="K566" s="163"/>
      <c r="L566" s="164"/>
      <c r="M566" s="153"/>
      <c r="N566" s="153"/>
      <c r="O566" s="153"/>
      <c r="P566" s="156"/>
      <c r="Q566" s="163"/>
      <c r="R566" s="163"/>
      <c r="S566" s="163"/>
      <c r="T566" s="149"/>
      <c r="U566" s="154"/>
      <c r="V566" s="154"/>
      <c r="W566" s="154"/>
      <c r="X566" s="19"/>
      <c r="Y566" s="154"/>
      <c r="Z566" s="154"/>
      <c r="AA566" s="154"/>
      <c r="AB566" s="19"/>
      <c r="AC566" s="19"/>
      <c r="AD566" s="19"/>
      <c r="AE566" s="19"/>
      <c r="AF566" s="19"/>
      <c r="AG566" s="154"/>
      <c r="AH566" s="154"/>
      <c r="AI566" s="155"/>
      <c r="AJ566" s="19"/>
      <c r="AK566" s="19"/>
      <c r="AL566" s="19"/>
      <c r="AM566" s="18"/>
      <c r="AN566" s="19"/>
      <c r="AO566" s="19"/>
      <c r="AP566" s="19"/>
      <c r="AQ566" s="18"/>
      <c r="AR566" s="19"/>
      <c r="AS566" s="19"/>
      <c r="AT566" s="19"/>
      <c r="AU566" s="18"/>
      <c r="AV566" s="19"/>
      <c r="AW566" s="19"/>
      <c r="AX566" s="19"/>
      <c r="AY566" s="18"/>
      <c r="AZ566" s="19"/>
      <c r="BA566" s="19"/>
      <c r="BB566" s="19"/>
      <c r="BC566" s="18"/>
      <c r="BD566" s="19"/>
      <c r="BE566" s="19"/>
      <c r="BF566" s="19"/>
      <c r="BG566" s="18"/>
    </row>
    <row r="567" spans="1:59" ht="16.2" thickBot="1" x14ac:dyDescent="0.35">
      <c r="A567" s="153"/>
      <c r="B567" s="153"/>
      <c r="C567" s="153"/>
      <c r="D567" s="164"/>
      <c r="E567" s="163"/>
      <c r="F567" s="163"/>
      <c r="G567" s="163"/>
      <c r="H567" s="164"/>
      <c r="I567" s="163"/>
      <c r="J567" s="163"/>
      <c r="K567" s="163"/>
      <c r="L567" s="164"/>
      <c r="M567" s="153"/>
      <c r="N567" s="153"/>
      <c r="O567" s="153"/>
      <c r="P567" s="156"/>
      <c r="Q567" s="163"/>
      <c r="R567" s="163"/>
      <c r="S567" s="163"/>
      <c r="T567" s="149"/>
      <c r="U567" s="154"/>
      <c r="V567" s="154"/>
      <c r="W567" s="154"/>
      <c r="X567" s="19"/>
      <c r="Y567" s="154"/>
      <c r="Z567" s="154"/>
      <c r="AA567" s="154"/>
      <c r="AB567" s="19"/>
      <c r="AC567" s="19"/>
      <c r="AD567" s="19"/>
      <c r="AE567" s="19"/>
      <c r="AF567" s="19"/>
      <c r="AG567" s="154"/>
      <c r="AH567" s="154"/>
      <c r="AI567" s="155"/>
      <c r="AJ567" s="19"/>
      <c r="AK567" s="19"/>
      <c r="AL567" s="19"/>
      <c r="AM567" s="18"/>
      <c r="AN567" s="19"/>
      <c r="AO567" s="19"/>
      <c r="AP567" s="19"/>
      <c r="AQ567" s="18"/>
      <c r="AR567" s="19"/>
      <c r="AS567" s="19"/>
      <c r="AT567" s="19"/>
      <c r="AU567" s="18"/>
      <c r="AV567" s="19"/>
      <c r="AW567" s="19"/>
      <c r="AX567" s="19"/>
      <c r="AY567" s="18"/>
      <c r="AZ567" s="19"/>
      <c r="BA567" s="19"/>
      <c r="BB567" s="19"/>
      <c r="BC567" s="18"/>
      <c r="BD567" s="19"/>
      <c r="BE567" s="19"/>
      <c r="BF567" s="19"/>
      <c r="BG567" s="18"/>
    </row>
    <row r="568" spans="1:59" ht="16.2" thickBot="1" x14ac:dyDescent="0.35">
      <c r="A568" s="153"/>
      <c r="B568" s="153"/>
      <c r="C568" s="153"/>
      <c r="D568" s="164"/>
      <c r="E568" s="163"/>
      <c r="F568" s="163"/>
      <c r="G568" s="163"/>
      <c r="H568" s="164"/>
      <c r="I568" s="163"/>
      <c r="J568" s="163"/>
      <c r="K568" s="163"/>
      <c r="L568" s="164"/>
      <c r="M568" s="153"/>
      <c r="N568" s="153"/>
      <c r="O568" s="153"/>
      <c r="P568" s="156"/>
      <c r="Q568" s="163"/>
      <c r="R568" s="163"/>
      <c r="S568" s="163"/>
      <c r="T568" s="149"/>
      <c r="U568" s="154"/>
      <c r="V568" s="154"/>
      <c r="W568" s="154"/>
      <c r="X568" s="19"/>
      <c r="Y568" s="154"/>
      <c r="Z568" s="154"/>
      <c r="AA568" s="154"/>
      <c r="AB568" s="19"/>
      <c r="AC568" s="19"/>
      <c r="AD568" s="19"/>
      <c r="AE568" s="19"/>
      <c r="AF568" s="19"/>
      <c r="AG568" s="154"/>
      <c r="AH568" s="154"/>
      <c r="AI568" s="155"/>
      <c r="AJ568" s="19"/>
      <c r="AK568" s="19"/>
      <c r="AL568" s="19"/>
      <c r="AM568" s="18"/>
      <c r="AN568" s="19"/>
      <c r="AO568" s="19"/>
      <c r="AP568" s="19"/>
      <c r="AQ568" s="18"/>
      <c r="AR568" s="19"/>
      <c r="AS568" s="19"/>
      <c r="AT568" s="19"/>
      <c r="AU568" s="18"/>
      <c r="AV568" s="19"/>
      <c r="AW568" s="19"/>
      <c r="AX568" s="19"/>
      <c r="AY568" s="18"/>
      <c r="AZ568" s="19"/>
      <c r="BA568" s="19"/>
      <c r="BB568" s="19"/>
      <c r="BC568" s="18"/>
      <c r="BD568" s="19"/>
      <c r="BE568" s="19"/>
      <c r="BF568" s="19"/>
      <c r="BG568" s="18"/>
    </row>
    <row r="569" spans="1:59" ht="16.2" thickBot="1" x14ac:dyDescent="0.35">
      <c r="A569" s="153"/>
      <c r="B569" s="153"/>
      <c r="C569" s="153"/>
      <c r="D569" s="164"/>
      <c r="E569" s="163"/>
      <c r="F569" s="163"/>
      <c r="G569" s="163"/>
      <c r="H569" s="164"/>
      <c r="I569" s="163"/>
      <c r="J569" s="163"/>
      <c r="K569" s="163"/>
      <c r="L569" s="164"/>
      <c r="M569" s="153"/>
      <c r="N569" s="153"/>
      <c r="O569" s="153"/>
      <c r="P569" s="156"/>
      <c r="Q569" s="163"/>
      <c r="R569" s="163"/>
      <c r="S569" s="163"/>
      <c r="T569" s="149"/>
      <c r="U569" s="154"/>
      <c r="V569" s="154"/>
      <c r="W569" s="154"/>
      <c r="X569" s="19"/>
      <c r="Y569" s="154"/>
      <c r="Z569" s="154"/>
      <c r="AA569" s="154"/>
      <c r="AB569" s="19"/>
      <c r="AC569" s="19"/>
      <c r="AD569" s="19"/>
      <c r="AE569" s="19"/>
      <c r="AF569" s="19"/>
      <c r="AG569" s="154"/>
      <c r="AH569" s="154"/>
      <c r="AI569" s="155"/>
      <c r="AJ569" s="19"/>
      <c r="AK569" s="19"/>
      <c r="AL569" s="19"/>
      <c r="AM569" s="18"/>
      <c r="AN569" s="19"/>
      <c r="AO569" s="19"/>
      <c r="AP569" s="19"/>
      <c r="AQ569" s="18"/>
      <c r="AR569" s="19"/>
      <c r="AS569" s="19"/>
      <c r="AT569" s="19"/>
      <c r="AU569" s="18"/>
      <c r="AV569" s="19"/>
      <c r="AW569" s="19"/>
      <c r="AX569" s="19"/>
      <c r="AY569" s="18"/>
      <c r="AZ569" s="19"/>
      <c r="BA569" s="19"/>
      <c r="BB569" s="19"/>
      <c r="BC569" s="18"/>
      <c r="BD569" s="19"/>
      <c r="BE569" s="19"/>
      <c r="BF569" s="19"/>
      <c r="BG569" s="18"/>
    </row>
    <row r="570" spans="1:59" ht="16.2" thickBot="1" x14ac:dyDescent="0.35">
      <c r="A570" s="153"/>
      <c r="B570" s="153"/>
      <c r="C570" s="153"/>
      <c r="D570" s="164"/>
      <c r="E570" s="163"/>
      <c r="F570" s="163"/>
      <c r="G570" s="163"/>
      <c r="H570" s="164"/>
      <c r="I570" s="163"/>
      <c r="J570" s="163"/>
      <c r="K570" s="163"/>
      <c r="L570" s="164"/>
      <c r="M570" s="153"/>
      <c r="N570" s="153"/>
      <c r="O570" s="153"/>
      <c r="P570" s="156"/>
      <c r="Q570" s="163"/>
      <c r="R570" s="163"/>
      <c r="S570" s="163"/>
      <c r="T570" s="149"/>
      <c r="U570" s="154"/>
      <c r="V570" s="154"/>
      <c r="W570" s="154"/>
      <c r="X570" s="19"/>
      <c r="Y570" s="154"/>
      <c r="Z570" s="154"/>
      <c r="AA570" s="154"/>
      <c r="AB570" s="19"/>
      <c r="AC570" s="19"/>
      <c r="AD570" s="19"/>
      <c r="AE570" s="19"/>
      <c r="AF570" s="19"/>
      <c r="AG570" s="154"/>
      <c r="AH570" s="154"/>
      <c r="AI570" s="155"/>
      <c r="AJ570" s="19"/>
      <c r="AK570" s="19"/>
      <c r="AL570" s="19"/>
      <c r="AM570" s="18"/>
      <c r="AN570" s="19"/>
      <c r="AO570" s="19"/>
      <c r="AP570" s="19"/>
      <c r="AQ570" s="18"/>
      <c r="AR570" s="19"/>
      <c r="AS570" s="19"/>
      <c r="AT570" s="19"/>
      <c r="AU570" s="18"/>
      <c r="AV570" s="19"/>
      <c r="AW570" s="19"/>
      <c r="AX570" s="19"/>
      <c r="AY570" s="18"/>
      <c r="AZ570" s="19"/>
      <c r="BA570" s="19"/>
      <c r="BB570" s="19"/>
      <c r="BC570" s="18"/>
      <c r="BD570" s="19"/>
      <c r="BE570" s="19"/>
      <c r="BF570" s="19"/>
      <c r="BG570" s="18"/>
    </row>
    <row r="571" spans="1:59" ht="16.2" thickBot="1" x14ac:dyDescent="0.35">
      <c r="A571" s="153"/>
      <c r="B571" s="153"/>
      <c r="C571" s="153"/>
      <c r="D571" s="164"/>
      <c r="E571" s="163"/>
      <c r="F571" s="163"/>
      <c r="G571" s="163"/>
      <c r="H571" s="164"/>
      <c r="I571" s="163"/>
      <c r="J571" s="163"/>
      <c r="K571" s="163"/>
      <c r="L571" s="164"/>
      <c r="M571" s="153"/>
      <c r="N571" s="153"/>
      <c r="O571" s="153"/>
      <c r="P571" s="156"/>
      <c r="Q571" s="163"/>
      <c r="R571" s="163"/>
      <c r="S571" s="163"/>
      <c r="T571" s="149"/>
      <c r="U571" s="154"/>
      <c r="V571" s="154"/>
      <c r="W571" s="154"/>
      <c r="X571" s="19"/>
      <c r="Y571" s="154"/>
      <c r="Z571" s="154"/>
      <c r="AA571" s="154"/>
      <c r="AB571" s="19"/>
      <c r="AC571" s="19"/>
      <c r="AD571" s="19"/>
      <c r="AE571" s="19"/>
      <c r="AF571" s="19"/>
      <c r="AG571" s="154"/>
      <c r="AH571" s="154"/>
      <c r="AI571" s="155"/>
      <c r="AJ571" s="19"/>
      <c r="AK571" s="19"/>
      <c r="AL571" s="19"/>
      <c r="AM571" s="18"/>
      <c r="AN571" s="19"/>
      <c r="AO571" s="19"/>
      <c r="AP571" s="19"/>
      <c r="AQ571" s="18"/>
      <c r="AR571" s="19"/>
      <c r="AS571" s="19"/>
      <c r="AT571" s="19"/>
      <c r="AU571" s="18"/>
      <c r="AV571" s="19"/>
      <c r="AW571" s="19"/>
      <c r="AX571" s="19"/>
      <c r="AY571" s="18"/>
      <c r="AZ571" s="19"/>
      <c r="BA571" s="19"/>
      <c r="BB571" s="19"/>
      <c r="BC571" s="18"/>
      <c r="BD571" s="19"/>
      <c r="BE571" s="19"/>
      <c r="BF571" s="19"/>
      <c r="BG571" s="18"/>
    </row>
    <row r="572" spans="1:59" ht="16.2" thickBot="1" x14ac:dyDescent="0.35">
      <c r="A572" s="153"/>
      <c r="B572" s="153"/>
      <c r="C572" s="153"/>
      <c r="D572" s="164"/>
      <c r="E572" s="163"/>
      <c r="F572" s="163"/>
      <c r="G572" s="163"/>
      <c r="H572" s="164"/>
      <c r="I572" s="163"/>
      <c r="J572" s="163"/>
      <c r="K572" s="163"/>
      <c r="L572" s="164"/>
      <c r="M572" s="153"/>
      <c r="N572" s="153"/>
      <c r="O572" s="153"/>
      <c r="P572" s="156"/>
      <c r="Q572" s="163"/>
      <c r="R572" s="163"/>
      <c r="S572" s="163"/>
      <c r="T572" s="149"/>
      <c r="U572" s="154"/>
      <c r="V572" s="154"/>
      <c r="W572" s="154"/>
      <c r="X572" s="19"/>
      <c r="Y572" s="154"/>
      <c r="Z572" s="154"/>
      <c r="AA572" s="154"/>
      <c r="AB572" s="19"/>
      <c r="AC572" s="19"/>
      <c r="AD572" s="19"/>
      <c r="AE572" s="19"/>
      <c r="AF572" s="19"/>
      <c r="AG572" s="154"/>
      <c r="AH572" s="154"/>
      <c r="AI572" s="155"/>
      <c r="AJ572" s="19"/>
      <c r="AK572" s="19"/>
      <c r="AL572" s="19"/>
      <c r="AM572" s="18"/>
      <c r="AN572" s="19"/>
      <c r="AO572" s="19"/>
      <c r="AP572" s="19"/>
      <c r="AQ572" s="18"/>
      <c r="AR572" s="19"/>
      <c r="AS572" s="19"/>
      <c r="AT572" s="19"/>
      <c r="AU572" s="18"/>
      <c r="AV572" s="19"/>
      <c r="AW572" s="19"/>
      <c r="AX572" s="19"/>
      <c r="AY572" s="18"/>
      <c r="AZ572" s="19"/>
      <c r="BA572" s="19"/>
      <c r="BB572" s="19"/>
      <c r="BC572" s="18"/>
      <c r="BD572" s="19"/>
      <c r="BE572" s="19"/>
      <c r="BF572" s="19"/>
      <c r="BG572" s="18"/>
    </row>
    <row r="573" spans="1:59" ht="16.2" thickBot="1" x14ac:dyDescent="0.35">
      <c r="A573" s="153"/>
      <c r="B573" s="153"/>
      <c r="C573" s="153"/>
      <c r="D573" s="164"/>
      <c r="E573" s="163"/>
      <c r="F573" s="163"/>
      <c r="G573" s="163"/>
      <c r="H573" s="164"/>
      <c r="I573" s="163"/>
      <c r="J573" s="163"/>
      <c r="K573" s="163"/>
      <c r="L573" s="164"/>
      <c r="M573" s="153"/>
      <c r="N573" s="153"/>
      <c r="O573" s="153"/>
      <c r="P573" s="156"/>
      <c r="Q573" s="163"/>
      <c r="R573" s="163"/>
      <c r="S573" s="163"/>
      <c r="T573" s="149"/>
      <c r="U573" s="154"/>
      <c r="V573" s="154"/>
      <c r="W573" s="154"/>
      <c r="X573" s="19"/>
      <c r="Y573" s="154"/>
      <c r="Z573" s="154"/>
      <c r="AA573" s="154"/>
      <c r="AB573" s="19"/>
      <c r="AC573" s="19"/>
      <c r="AD573" s="19"/>
      <c r="AE573" s="19"/>
      <c r="AF573" s="19"/>
      <c r="AG573" s="154"/>
      <c r="AH573" s="154"/>
      <c r="AI573" s="155"/>
      <c r="AJ573" s="19"/>
      <c r="AK573" s="19"/>
      <c r="AL573" s="19"/>
      <c r="AM573" s="18"/>
      <c r="AN573" s="19"/>
      <c r="AO573" s="19"/>
      <c r="AP573" s="19"/>
      <c r="AQ573" s="18"/>
      <c r="AR573" s="19"/>
      <c r="AS573" s="19"/>
      <c r="AT573" s="19"/>
      <c r="AU573" s="18"/>
      <c r="AV573" s="19"/>
      <c r="AW573" s="19"/>
      <c r="AX573" s="19"/>
      <c r="AY573" s="18"/>
      <c r="AZ573" s="19"/>
      <c r="BA573" s="19"/>
      <c r="BB573" s="19"/>
      <c r="BC573" s="18"/>
      <c r="BD573" s="19"/>
      <c r="BE573" s="19"/>
      <c r="BF573" s="19"/>
      <c r="BG573" s="18"/>
    </row>
    <row r="574" spans="1:59" ht="16.2" thickBot="1" x14ac:dyDescent="0.35">
      <c r="A574" s="153"/>
      <c r="B574" s="153"/>
      <c r="C574" s="153"/>
      <c r="D574" s="164"/>
      <c r="E574" s="163"/>
      <c r="F574" s="163"/>
      <c r="G574" s="163"/>
      <c r="H574" s="164"/>
      <c r="I574" s="163"/>
      <c r="J574" s="163"/>
      <c r="K574" s="163"/>
      <c r="L574" s="164"/>
      <c r="M574" s="153"/>
      <c r="N574" s="153"/>
      <c r="O574" s="153"/>
      <c r="P574" s="156"/>
      <c r="Q574" s="163"/>
      <c r="R574" s="163"/>
      <c r="S574" s="163"/>
      <c r="T574" s="149"/>
      <c r="U574" s="154"/>
      <c r="V574" s="154"/>
      <c r="W574" s="154"/>
      <c r="X574" s="19"/>
      <c r="Y574" s="154"/>
      <c r="Z574" s="154"/>
      <c r="AA574" s="154"/>
      <c r="AB574" s="19"/>
      <c r="AC574" s="19"/>
      <c r="AD574" s="19"/>
      <c r="AE574" s="19"/>
      <c r="AF574" s="19"/>
      <c r="AG574" s="154"/>
      <c r="AH574" s="154"/>
      <c r="AI574" s="155"/>
      <c r="AJ574" s="19"/>
      <c r="AK574" s="19"/>
      <c r="AL574" s="19"/>
      <c r="AM574" s="18"/>
      <c r="AN574" s="19"/>
      <c r="AO574" s="19"/>
      <c r="AP574" s="19"/>
      <c r="AQ574" s="18"/>
      <c r="AR574" s="19"/>
      <c r="AS574" s="19"/>
      <c r="AT574" s="19"/>
      <c r="AU574" s="18"/>
      <c r="AV574" s="19"/>
      <c r="AW574" s="19"/>
      <c r="AX574" s="19"/>
      <c r="AY574" s="18"/>
      <c r="AZ574" s="19"/>
      <c r="BA574" s="19"/>
      <c r="BB574" s="19"/>
      <c r="BC574" s="18"/>
      <c r="BD574" s="19"/>
      <c r="BE574" s="19"/>
      <c r="BF574" s="19"/>
      <c r="BG574" s="18"/>
    </row>
    <row r="575" spans="1:59" ht="16.2" thickBot="1" x14ac:dyDescent="0.35">
      <c r="A575" s="153"/>
      <c r="B575" s="153"/>
      <c r="C575" s="153"/>
      <c r="D575" s="164"/>
      <c r="E575" s="163"/>
      <c r="F575" s="163"/>
      <c r="G575" s="163"/>
      <c r="H575" s="164"/>
      <c r="I575" s="163"/>
      <c r="J575" s="163"/>
      <c r="K575" s="163"/>
      <c r="L575" s="164"/>
      <c r="M575" s="153"/>
      <c r="N575" s="153"/>
      <c r="O575" s="153"/>
      <c r="P575" s="156"/>
      <c r="Q575" s="163"/>
      <c r="R575" s="163"/>
      <c r="S575" s="163"/>
      <c r="T575" s="149"/>
      <c r="U575" s="154"/>
      <c r="V575" s="154"/>
      <c r="W575" s="154"/>
      <c r="X575" s="19"/>
      <c r="Y575" s="154"/>
      <c r="Z575" s="154"/>
      <c r="AA575" s="154"/>
      <c r="AB575" s="19"/>
      <c r="AC575" s="19"/>
      <c r="AD575" s="19"/>
      <c r="AE575" s="19"/>
      <c r="AF575" s="19"/>
      <c r="AG575" s="154"/>
      <c r="AH575" s="154"/>
      <c r="AI575" s="155"/>
      <c r="AJ575" s="19"/>
      <c r="AK575" s="19"/>
      <c r="AL575" s="19"/>
      <c r="AM575" s="18"/>
      <c r="AN575" s="19"/>
      <c r="AO575" s="19"/>
      <c r="AP575" s="19"/>
      <c r="AQ575" s="18"/>
      <c r="AR575" s="19"/>
      <c r="AS575" s="19"/>
      <c r="AT575" s="19"/>
      <c r="AU575" s="18"/>
      <c r="AV575" s="19"/>
      <c r="AW575" s="19"/>
      <c r="AX575" s="19"/>
      <c r="AY575" s="18"/>
      <c r="AZ575" s="19"/>
      <c r="BA575" s="19"/>
      <c r="BB575" s="19"/>
      <c r="BC575" s="18"/>
      <c r="BD575" s="19"/>
      <c r="BE575" s="19"/>
      <c r="BF575" s="19"/>
      <c r="BG575" s="18"/>
    </row>
    <row r="576" spans="1:59" ht="16.2" thickBot="1" x14ac:dyDescent="0.35">
      <c r="A576" s="153"/>
      <c r="B576" s="153"/>
      <c r="C576" s="153"/>
      <c r="D576" s="164"/>
      <c r="E576" s="163"/>
      <c r="F576" s="163"/>
      <c r="G576" s="163"/>
      <c r="H576" s="164"/>
      <c r="I576" s="163"/>
      <c r="J576" s="163"/>
      <c r="K576" s="163"/>
      <c r="L576" s="164"/>
      <c r="M576" s="153"/>
      <c r="N576" s="153"/>
      <c r="O576" s="153"/>
      <c r="P576" s="156"/>
      <c r="Q576" s="163"/>
      <c r="R576" s="163"/>
      <c r="S576" s="163"/>
      <c r="T576" s="149"/>
      <c r="U576" s="154"/>
      <c r="V576" s="154"/>
      <c r="W576" s="154"/>
      <c r="X576" s="19"/>
      <c r="Y576" s="154"/>
      <c r="Z576" s="154"/>
      <c r="AA576" s="154"/>
      <c r="AB576" s="19"/>
      <c r="AC576" s="19"/>
      <c r="AD576" s="19"/>
      <c r="AE576" s="19"/>
      <c r="AF576" s="19"/>
      <c r="AG576" s="154"/>
      <c r="AH576" s="154"/>
      <c r="AI576" s="155"/>
      <c r="AJ576" s="19"/>
      <c r="AK576" s="19"/>
      <c r="AL576" s="19"/>
      <c r="AM576" s="18"/>
      <c r="AN576" s="19"/>
      <c r="AO576" s="19"/>
      <c r="AP576" s="19"/>
      <c r="AQ576" s="18"/>
      <c r="AR576" s="19"/>
      <c r="AS576" s="19"/>
      <c r="AT576" s="19"/>
      <c r="AU576" s="18"/>
      <c r="AV576" s="19"/>
      <c r="AW576" s="19"/>
      <c r="AX576" s="19"/>
      <c r="AY576" s="18"/>
      <c r="AZ576" s="19"/>
      <c r="BA576" s="19"/>
      <c r="BB576" s="19"/>
      <c r="BC576" s="18"/>
      <c r="BD576" s="19"/>
      <c r="BE576" s="19"/>
      <c r="BF576" s="19"/>
      <c r="BG576" s="18"/>
    </row>
    <row r="577" spans="1:59" ht="16.2" thickBot="1" x14ac:dyDescent="0.35">
      <c r="A577" s="153"/>
      <c r="B577" s="153"/>
      <c r="C577" s="153"/>
      <c r="D577" s="164"/>
      <c r="E577" s="163"/>
      <c r="F577" s="163"/>
      <c r="G577" s="163"/>
      <c r="H577" s="164"/>
      <c r="I577" s="163"/>
      <c r="J577" s="163"/>
      <c r="K577" s="163"/>
      <c r="L577" s="164"/>
      <c r="M577" s="153"/>
      <c r="N577" s="153"/>
      <c r="O577" s="153"/>
      <c r="P577" s="156"/>
      <c r="Q577" s="163"/>
      <c r="R577" s="163"/>
      <c r="S577" s="163"/>
      <c r="T577" s="149"/>
      <c r="U577" s="154"/>
      <c r="V577" s="154"/>
      <c r="W577" s="154"/>
      <c r="X577" s="19"/>
      <c r="Y577" s="154"/>
      <c r="Z577" s="154"/>
      <c r="AA577" s="154"/>
      <c r="AB577" s="19"/>
      <c r="AC577" s="19"/>
      <c r="AD577" s="19"/>
      <c r="AE577" s="19"/>
      <c r="AF577" s="19"/>
      <c r="AG577" s="154"/>
      <c r="AH577" s="154"/>
      <c r="AI577" s="155"/>
      <c r="AJ577" s="19"/>
      <c r="AK577" s="19"/>
      <c r="AL577" s="19"/>
      <c r="AM577" s="18"/>
      <c r="AN577" s="19"/>
      <c r="AO577" s="19"/>
      <c r="AP577" s="19"/>
      <c r="AQ577" s="18"/>
      <c r="AR577" s="19"/>
      <c r="AS577" s="19"/>
      <c r="AT577" s="19"/>
      <c r="AU577" s="18"/>
      <c r="AV577" s="19"/>
      <c r="AW577" s="19"/>
      <c r="AX577" s="19"/>
      <c r="AY577" s="18"/>
      <c r="AZ577" s="19"/>
      <c r="BA577" s="19"/>
      <c r="BB577" s="19"/>
      <c r="BC577" s="18"/>
      <c r="BD577" s="19"/>
      <c r="BE577" s="19"/>
      <c r="BF577" s="19"/>
      <c r="BG577" s="18"/>
    </row>
    <row r="578" spans="1:59" ht="16.2" thickBot="1" x14ac:dyDescent="0.35">
      <c r="A578" s="153"/>
      <c r="B578" s="153"/>
      <c r="C578" s="153"/>
      <c r="D578" s="164"/>
      <c r="E578" s="163"/>
      <c r="F578" s="163"/>
      <c r="G578" s="163"/>
      <c r="H578" s="164"/>
      <c r="I578" s="163"/>
      <c r="J578" s="163"/>
      <c r="K578" s="163"/>
      <c r="L578" s="164"/>
      <c r="M578" s="153"/>
      <c r="N578" s="153"/>
      <c r="O578" s="153"/>
      <c r="P578" s="156"/>
      <c r="Q578" s="163"/>
      <c r="R578" s="163"/>
      <c r="S578" s="163"/>
      <c r="T578" s="149"/>
      <c r="U578" s="154"/>
      <c r="V578" s="154"/>
      <c r="W578" s="154"/>
      <c r="X578" s="19"/>
      <c r="Y578" s="154"/>
      <c r="Z578" s="154"/>
      <c r="AA578" s="154"/>
      <c r="AB578" s="19"/>
      <c r="AC578" s="19"/>
      <c r="AD578" s="19"/>
      <c r="AE578" s="19"/>
      <c r="AF578" s="19"/>
      <c r="AG578" s="154"/>
      <c r="AH578" s="154"/>
      <c r="AI578" s="155"/>
      <c r="AJ578" s="19"/>
      <c r="AK578" s="19"/>
      <c r="AL578" s="19"/>
      <c r="AM578" s="18"/>
      <c r="AN578" s="19"/>
      <c r="AO578" s="19"/>
      <c r="AP578" s="19"/>
      <c r="AQ578" s="18"/>
      <c r="AR578" s="19"/>
      <c r="AS578" s="19"/>
      <c r="AT578" s="19"/>
      <c r="AU578" s="18"/>
      <c r="AV578" s="19"/>
      <c r="AW578" s="19"/>
      <c r="AX578" s="19"/>
      <c r="AY578" s="18"/>
      <c r="AZ578" s="19"/>
      <c r="BA578" s="19"/>
      <c r="BB578" s="19"/>
      <c r="BC578" s="18"/>
      <c r="BD578" s="19"/>
      <c r="BE578" s="19"/>
      <c r="BF578" s="19"/>
      <c r="BG578" s="18"/>
    </row>
    <row r="579" spans="1:59" ht="16.2" thickBot="1" x14ac:dyDescent="0.35">
      <c r="A579" s="153"/>
      <c r="B579" s="153"/>
      <c r="C579" s="153"/>
      <c r="D579" s="164"/>
      <c r="E579" s="163"/>
      <c r="F579" s="163"/>
      <c r="G579" s="163"/>
      <c r="H579" s="164"/>
      <c r="I579" s="163"/>
      <c r="J579" s="163"/>
      <c r="K579" s="163"/>
      <c r="L579" s="164"/>
      <c r="M579" s="153"/>
      <c r="N579" s="153"/>
      <c r="O579" s="153"/>
      <c r="P579" s="156"/>
      <c r="Q579" s="163"/>
      <c r="R579" s="163"/>
      <c r="S579" s="163"/>
      <c r="T579" s="149"/>
      <c r="U579" s="154"/>
      <c r="V579" s="154"/>
      <c r="W579" s="154"/>
      <c r="X579" s="19"/>
      <c r="Y579" s="154"/>
      <c r="Z579" s="154"/>
      <c r="AA579" s="154"/>
      <c r="AB579" s="19"/>
      <c r="AC579" s="19"/>
      <c r="AD579" s="19"/>
      <c r="AE579" s="19"/>
      <c r="AF579" s="19"/>
      <c r="AG579" s="154"/>
      <c r="AH579" s="154"/>
      <c r="AI579" s="155"/>
      <c r="AJ579" s="19"/>
      <c r="AK579" s="19"/>
      <c r="AL579" s="19"/>
      <c r="AM579" s="18"/>
      <c r="AN579" s="19"/>
      <c r="AO579" s="19"/>
      <c r="AP579" s="19"/>
      <c r="AQ579" s="18"/>
      <c r="AR579" s="19"/>
      <c r="AS579" s="19"/>
      <c r="AT579" s="19"/>
      <c r="AU579" s="18"/>
      <c r="AV579" s="19"/>
      <c r="AW579" s="19"/>
      <c r="AX579" s="19"/>
      <c r="AY579" s="18"/>
      <c r="AZ579" s="19"/>
      <c r="BA579" s="19"/>
      <c r="BB579" s="19"/>
      <c r="BC579" s="18"/>
      <c r="BD579" s="19"/>
      <c r="BE579" s="19"/>
      <c r="BF579" s="19"/>
      <c r="BG579" s="18"/>
    </row>
    <row r="580" spans="1:59" ht="16.2" thickBot="1" x14ac:dyDescent="0.35">
      <c r="A580" s="153"/>
      <c r="B580" s="153"/>
      <c r="C580" s="153"/>
      <c r="D580" s="164"/>
      <c r="E580" s="163"/>
      <c r="F580" s="163"/>
      <c r="G580" s="163"/>
      <c r="H580" s="164"/>
      <c r="I580" s="163"/>
      <c r="J580" s="163"/>
      <c r="K580" s="163"/>
      <c r="L580" s="164"/>
      <c r="M580" s="153"/>
      <c r="N580" s="153"/>
      <c r="O580" s="153"/>
      <c r="P580" s="156"/>
      <c r="Q580" s="163"/>
      <c r="R580" s="163"/>
      <c r="S580" s="163"/>
      <c r="T580" s="149"/>
      <c r="U580" s="154"/>
      <c r="V580" s="154"/>
      <c r="W580" s="154"/>
      <c r="X580" s="19"/>
      <c r="Y580" s="154"/>
      <c r="Z580" s="154"/>
      <c r="AA580" s="154"/>
      <c r="AB580" s="19"/>
      <c r="AC580" s="19"/>
      <c r="AD580" s="19"/>
      <c r="AE580" s="19"/>
      <c r="AF580" s="19"/>
      <c r="AG580" s="154"/>
      <c r="AH580" s="154"/>
      <c r="AI580" s="155"/>
      <c r="AJ580" s="19"/>
      <c r="AK580" s="19"/>
      <c r="AL580" s="19"/>
      <c r="AM580" s="18"/>
      <c r="AN580" s="19"/>
      <c r="AO580" s="19"/>
      <c r="AP580" s="19"/>
      <c r="AQ580" s="18"/>
      <c r="AR580" s="19"/>
      <c r="AS580" s="19"/>
      <c r="AT580" s="19"/>
      <c r="AU580" s="18"/>
      <c r="AV580" s="19"/>
      <c r="AW580" s="19"/>
      <c r="AX580" s="19"/>
      <c r="AY580" s="18"/>
      <c r="AZ580" s="19"/>
      <c r="BA580" s="19"/>
      <c r="BB580" s="19"/>
      <c r="BC580" s="18"/>
      <c r="BD580" s="19"/>
      <c r="BE580" s="19"/>
      <c r="BF580" s="19"/>
      <c r="BG580" s="18"/>
    </row>
    <row r="581" spans="1:59" ht="16.2" thickBot="1" x14ac:dyDescent="0.35">
      <c r="A581" s="153"/>
      <c r="B581" s="153"/>
      <c r="C581" s="153"/>
      <c r="D581" s="164"/>
      <c r="E581" s="163"/>
      <c r="F581" s="163"/>
      <c r="G581" s="163"/>
      <c r="H581" s="164"/>
      <c r="I581" s="163"/>
      <c r="J581" s="163"/>
      <c r="K581" s="163"/>
      <c r="L581" s="164"/>
      <c r="M581" s="153"/>
      <c r="N581" s="153"/>
      <c r="O581" s="153"/>
      <c r="P581" s="156"/>
      <c r="Q581" s="163"/>
      <c r="R581" s="163"/>
      <c r="S581" s="163"/>
      <c r="T581" s="149"/>
      <c r="U581" s="154"/>
      <c r="V581" s="154"/>
      <c r="W581" s="154"/>
      <c r="X581" s="19"/>
      <c r="Y581" s="154"/>
      <c r="Z581" s="154"/>
      <c r="AA581" s="154"/>
      <c r="AB581" s="19"/>
      <c r="AC581" s="19"/>
      <c r="AD581" s="19"/>
      <c r="AE581" s="19"/>
      <c r="AF581" s="19"/>
      <c r="AG581" s="154"/>
      <c r="AH581" s="154"/>
      <c r="AI581" s="155"/>
      <c r="AJ581" s="19"/>
      <c r="AK581" s="19"/>
      <c r="AL581" s="19"/>
      <c r="AM581" s="18"/>
      <c r="AN581" s="19"/>
      <c r="AO581" s="19"/>
      <c r="AP581" s="19"/>
      <c r="AQ581" s="18"/>
      <c r="AR581" s="19"/>
      <c r="AS581" s="19"/>
      <c r="AT581" s="19"/>
      <c r="AU581" s="18"/>
      <c r="AV581" s="19"/>
      <c r="AW581" s="19"/>
      <c r="AX581" s="19"/>
      <c r="AY581" s="18"/>
      <c r="AZ581" s="19"/>
      <c r="BA581" s="19"/>
      <c r="BB581" s="19"/>
      <c r="BC581" s="18"/>
      <c r="BD581" s="19"/>
      <c r="BE581" s="19"/>
      <c r="BF581" s="19"/>
      <c r="BG581" s="18"/>
    </row>
    <row r="582" spans="1:59" ht="16.2" thickBot="1" x14ac:dyDescent="0.35">
      <c r="A582" s="153"/>
      <c r="B582" s="153"/>
      <c r="C582" s="153"/>
      <c r="D582" s="164"/>
      <c r="E582" s="163"/>
      <c r="F582" s="163"/>
      <c r="G582" s="163"/>
      <c r="H582" s="164"/>
      <c r="I582" s="163"/>
      <c r="J582" s="163"/>
      <c r="K582" s="163"/>
      <c r="L582" s="164"/>
      <c r="M582" s="153"/>
      <c r="N582" s="153"/>
      <c r="O582" s="153"/>
      <c r="P582" s="156"/>
      <c r="Q582" s="163"/>
      <c r="R582" s="163"/>
      <c r="S582" s="163"/>
      <c r="T582" s="149"/>
      <c r="U582" s="154"/>
      <c r="V582" s="154"/>
      <c r="W582" s="154"/>
      <c r="X582" s="19"/>
      <c r="Y582" s="154"/>
      <c r="Z582" s="154"/>
      <c r="AA582" s="154"/>
      <c r="AB582" s="19"/>
      <c r="AC582" s="19"/>
      <c r="AD582" s="19"/>
      <c r="AE582" s="19"/>
      <c r="AF582" s="19"/>
      <c r="AG582" s="154"/>
      <c r="AH582" s="154"/>
      <c r="AI582" s="155"/>
      <c r="AJ582" s="19"/>
      <c r="AK582" s="19"/>
      <c r="AL582" s="19"/>
      <c r="AM582" s="18"/>
      <c r="AN582" s="19"/>
      <c r="AO582" s="19"/>
      <c r="AP582" s="19"/>
      <c r="AQ582" s="18"/>
      <c r="AR582" s="19"/>
      <c r="AS582" s="19"/>
      <c r="AT582" s="19"/>
      <c r="AU582" s="18"/>
      <c r="AV582" s="19"/>
      <c r="AW582" s="19"/>
      <c r="AX582" s="19"/>
      <c r="AY582" s="18"/>
      <c r="AZ582" s="19"/>
      <c r="BA582" s="19"/>
      <c r="BB582" s="19"/>
      <c r="BC582" s="18"/>
      <c r="BD582" s="19"/>
      <c r="BE582" s="19"/>
      <c r="BF582" s="19"/>
      <c r="BG582" s="18"/>
    </row>
    <row r="583" spans="1:59" ht="16.2" thickBot="1" x14ac:dyDescent="0.35">
      <c r="A583" s="153"/>
      <c r="B583" s="153"/>
      <c r="C583" s="153"/>
      <c r="D583" s="164"/>
      <c r="E583" s="163"/>
      <c r="F583" s="163"/>
      <c r="G583" s="163"/>
      <c r="H583" s="164"/>
      <c r="I583" s="163"/>
      <c r="J583" s="163"/>
      <c r="K583" s="163"/>
      <c r="L583" s="164"/>
      <c r="M583" s="153"/>
      <c r="N583" s="153"/>
      <c r="O583" s="153"/>
      <c r="P583" s="156"/>
      <c r="Q583" s="163"/>
      <c r="R583" s="163"/>
      <c r="S583" s="163"/>
      <c r="T583" s="149"/>
      <c r="U583" s="154"/>
      <c r="V583" s="154"/>
      <c r="W583" s="154"/>
      <c r="X583" s="19"/>
      <c r="Y583" s="154"/>
      <c r="Z583" s="154"/>
      <c r="AA583" s="154"/>
      <c r="AB583" s="19"/>
      <c r="AC583" s="19"/>
      <c r="AD583" s="19"/>
      <c r="AE583" s="19"/>
      <c r="AF583" s="19"/>
      <c r="AG583" s="154"/>
      <c r="AH583" s="154"/>
      <c r="AI583" s="155"/>
      <c r="AJ583" s="19"/>
      <c r="AK583" s="19"/>
      <c r="AL583" s="19"/>
      <c r="AM583" s="18"/>
      <c r="AN583" s="19"/>
      <c r="AO583" s="19"/>
      <c r="AP583" s="19"/>
      <c r="AQ583" s="18"/>
      <c r="AR583" s="19"/>
      <c r="AS583" s="19"/>
      <c r="AT583" s="19"/>
      <c r="AU583" s="18"/>
      <c r="AV583" s="19"/>
      <c r="AW583" s="19"/>
      <c r="AX583" s="19"/>
      <c r="AY583" s="18"/>
      <c r="AZ583" s="19"/>
      <c r="BA583" s="19"/>
      <c r="BB583" s="19"/>
      <c r="BC583" s="18"/>
      <c r="BD583" s="19"/>
      <c r="BE583" s="19"/>
      <c r="BF583" s="19"/>
      <c r="BG583" s="18"/>
    </row>
    <row r="584" spans="1:59" ht="16.2" thickBot="1" x14ac:dyDescent="0.35">
      <c r="A584" s="153"/>
      <c r="B584" s="153"/>
      <c r="C584" s="153"/>
      <c r="D584" s="164"/>
      <c r="E584" s="163"/>
      <c r="F584" s="163"/>
      <c r="G584" s="163"/>
      <c r="H584" s="164"/>
      <c r="I584" s="163"/>
      <c r="J584" s="163"/>
      <c r="K584" s="163"/>
      <c r="L584" s="164"/>
      <c r="M584" s="153"/>
      <c r="N584" s="153"/>
      <c r="O584" s="153"/>
      <c r="P584" s="156"/>
      <c r="Q584" s="163"/>
      <c r="R584" s="163"/>
      <c r="S584" s="163"/>
      <c r="T584" s="149"/>
      <c r="U584" s="154"/>
      <c r="V584" s="154"/>
      <c r="W584" s="154"/>
      <c r="X584" s="19"/>
      <c r="Y584" s="154"/>
      <c r="Z584" s="154"/>
      <c r="AA584" s="154"/>
      <c r="AB584" s="19"/>
      <c r="AC584" s="19"/>
      <c r="AD584" s="19"/>
      <c r="AE584" s="19"/>
      <c r="AF584" s="19"/>
      <c r="AG584" s="154"/>
      <c r="AH584" s="154"/>
      <c r="AI584" s="155"/>
      <c r="AJ584" s="19"/>
      <c r="AK584" s="19"/>
      <c r="AL584" s="19"/>
      <c r="AM584" s="18"/>
      <c r="AN584" s="19"/>
      <c r="AO584" s="19"/>
      <c r="AP584" s="19"/>
      <c r="AQ584" s="18"/>
      <c r="AR584" s="19"/>
      <c r="AS584" s="19"/>
      <c r="AT584" s="19"/>
      <c r="AU584" s="18"/>
      <c r="AV584" s="19"/>
      <c r="AW584" s="19"/>
      <c r="AX584" s="19"/>
      <c r="AY584" s="18"/>
      <c r="AZ584" s="19"/>
      <c r="BA584" s="19"/>
      <c r="BB584" s="19"/>
      <c r="BC584" s="18"/>
      <c r="BD584" s="19"/>
      <c r="BE584" s="19"/>
      <c r="BF584" s="19"/>
      <c r="BG584" s="18"/>
    </row>
    <row r="585" spans="1:59" ht="16.2" thickBot="1" x14ac:dyDescent="0.35">
      <c r="A585" s="153"/>
      <c r="B585" s="153"/>
      <c r="C585" s="153"/>
      <c r="D585" s="164"/>
      <c r="E585" s="163"/>
      <c r="F585" s="163"/>
      <c r="G585" s="163"/>
      <c r="H585" s="164"/>
      <c r="I585" s="163"/>
      <c r="J585" s="163"/>
      <c r="K585" s="163"/>
      <c r="L585" s="164"/>
      <c r="M585" s="153"/>
      <c r="N585" s="153"/>
      <c r="O585" s="153"/>
      <c r="P585" s="156"/>
      <c r="Q585" s="163"/>
      <c r="R585" s="163"/>
      <c r="S585" s="163"/>
      <c r="T585" s="149"/>
      <c r="U585" s="154"/>
      <c r="V585" s="154"/>
      <c r="W585" s="154"/>
      <c r="X585" s="19"/>
      <c r="Y585" s="154"/>
      <c r="Z585" s="154"/>
      <c r="AA585" s="154"/>
      <c r="AB585" s="19"/>
      <c r="AC585" s="19"/>
      <c r="AD585" s="19"/>
      <c r="AE585" s="19"/>
      <c r="AF585" s="19"/>
      <c r="AG585" s="154"/>
      <c r="AH585" s="154"/>
      <c r="AI585" s="155"/>
      <c r="AJ585" s="19"/>
      <c r="AK585" s="19"/>
      <c r="AL585" s="19"/>
      <c r="AM585" s="18"/>
      <c r="AN585" s="19"/>
      <c r="AO585" s="19"/>
      <c r="AP585" s="19"/>
      <c r="AQ585" s="18"/>
      <c r="AR585" s="19"/>
      <c r="AS585" s="19"/>
      <c r="AT585" s="19"/>
      <c r="AU585" s="18"/>
      <c r="AV585" s="19"/>
      <c r="AW585" s="19"/>
      <c r="AX585" s="19"/>
      <c r="AY585" s="18"/>
      <c r="AZ585" s="19"/>
      <c r="BA585" s="19"/>
      <c r="BB585" s="19"/>
      <c r="BC585" s="18"/>
      <c r="BD585" s="19"/>
      <c r="BE585" s="19"/>
      <c r="BF585" s="19"/>
      <c r="BG585" s="18"/>
    </row>
    <row r="586" spans="1:59" ht="16.2" thickBot="1" x14ac:dyDescent="0.35">
      <c r="A586" s="153"/>
      <c r="B586" s="153"/>
      <c r="C586" s="153"/>
      <c r="D586" s="164"/>
      <c r="E586" s="163"/>
      <c r="F586" s="163"/>
      <c r="G586" s="163"/>
      <c r="H586" s="164"/>
      <c r="I586" s="163"/>
      <c r="J586" s="163"/>
      <c r="K586" s="163"/>
      <c r="L586" s="164"/>
      <c r="M586" s="153"/>
      <c r="N586" s="153"/>
      <c r="O586" s="153"/>
      <c r="P586" s="156"/>
      <c r="Q586" s="163"/>
      <c r="R586" s="163"/>
      <c r="S586" s="163"/>
      <c r="T586" s="149"/>
      <c r="U586" s="154"/>
      <c r="V586" s="154"/>
      <c r="W586" s="154"/>
      <c r="X586" s="19"/>
      <c r="Y586" s="154"/>
      <c r="Z586" s="154"/>
      <c r="AA586" s="154"/>
      <c r="AB586" s="19"/>
      <c r="AC586" s="19"/>
      <c r="AD586" s="19"/>
      <c r="AE586" s="19"/>
      <c r="AF586" s="19"/>
      <c r="AG586" s="154"/>
      <c r="AH586" s="154"/>
      <c r="AI586" s="155"/>
      <c r="AJ586" s="19"/>
      <c r="AK586" s="19"/>
      <c r="AL586" s="19"/>
      <c r="AM586" s="18"/>
      <c r="AN586" s="19"/>
      <c r="AO586" s="19"/>
      <c r="AP586" s="19"/>
      <c r="AQ586" s="18"/>
      <c r="AR586" s="19"/>
      <c r="AS586" s="19"/>
      <c r="AT586" s="19"/>
      <c r="AU586" s="18"/>
      <c r="AV586" s="19"/>
      <c r="AW586" s="19"/>
      <c r="AX586" s="19"/>
      <c r="AY586" s="18"/>
      <c r="AZ586" s="19"/>
      <c r="BA586" s="19"/>
      <c r="BB586" s="19"/>
      <c r="BC586" s="18"/>
      <c r="BD586" s="19"/>
      <c r="BE586" s="19"/>
      <c r="BF586" s="19"/>
      <c r="BG586" s="18"/>
    </row>
    <row r="587" spans="1:59" ht="16.2" thickBot="1" x14ac:dyDescent="0.35">
      <c r="A587" s="153"/>
      <c r="B587" s="153"/>
      <c r="C587" s="153"/>
      <c r="D587" s="164"/>
      <c r="E587" s="163"/>
      <c r="F587" s="163"/>
      <c r="G587" s="163"/>
      <c r="H587" s="164"/>
      <c r="I587" s="163"/>
      <c r="J587" s="163"/>
      <c r="K587" s="163"/>
      <c r="L587" s="164"/>
      <c r="M587" s="153"/>
      <c r="N587" s="153"/>
      <c r="O587" s="153"/>
      <c r="P587" s="156"/>
      <c r="Q587" s="163"/>
      <c r="R587" s="163"/>
      <c r="S587" s="163"/>
      <c r="T587" s="149"/>
      <c r="U587" s="154"/>
      <c r="V587" s="154"/>
      <c r="W587" s="154"/>
      <c r="X587" s="19"/>
      <c r="Y587" s="154"/>
      <c r="Z587" s="154"/>
      <c r="AA587" s="154"/>
      <c r="AB587" s="19"/>
      <c r="AC587" s="19"/>
      <c r="AD587" s="19"/>
      <c r="AE587" s="19"/>
      <c r="AF587" s="19"/>
      <c r="AG587" s="154"/>
      <c r="AH587" s="154"/>
      <c r="AI587" s="155"/>
      <c r="AJ587" s="19"/>
      <c r="AK587" s="19"/>
      <c r="AL587" s="19"/>
      <c r="AM587" s="18"/>
      <c r="AN587" s="19"/>
      <c r="AO587" s="19"/>
      <c r="AP587" s="19"/>
      <c r="AQ587" s="18"/>
      <c r="AR587" s="19"/>
      <c r="AS587" s="19"/>
      <c r="AT587" s="19"/>
      <c r="AU587" s="18"/>
      <c r="AV587" s="19"/>
      <c r="AW587" s="19"/>
      <c r="AX587" s="19"/>
      <c r="AY587" s="18"/>
      <c r="AZ587" s="19"/>
      <c r="BA587" s="19"/>
      <c r="BB587" s="19"/>
      <c r="BC587" s="18"/>
      <c r="BD587" s="19"/>
      <c r="BE587" s="19"/>
      <c r="BF587" s="19"/>
      <c r="BG587" s="18"/>
    </row>
    <row r="588" spans="1:59" ht="16.2" thickBot="1" x14ac:dyDescent="0.35">
      <c r="A588" s="153"/>
      <c r="B588" s="153"/>
      <c r="C588" s="153"/>
      <c r="D588" s="164"/>
      <c r="E588" s="163"/>
      <c r="F588" s="163"/>
      <c r="G588" s="163"/>
      <c r="H588" s="164"/>
      <c r="I588" s="163"/>
      <c r="J588" s="163"/>
      <c r="K588" s="163"/>
      <c r="L588" s="164"/>
      <c r="M588" s="153"/>
      <c r="N588" s="153"/>
      <c r="O588" s="153"/>
      <c r="P588" s="156"/>
      <c r="Q588" s="163"/>
      <c r="R588" s="163"/>
      <c r="S588" s="163"/>
      <c r="T588" s="149"/>
      <c r="U588" s="154"/>
      <c r="V588" s="154"/>
      <c r="W588" s="154"/>
      <c r="X588" s="19"/>
      <c r="Y588" s="154"/>
      <c r="Z588" s="154"/>
      <c r="AA588" s="154"/>
      <c r="AB588" s="19"/>
      <c r="AC588" s="19"/>
      <c r="AD588" s="19"/>
      <c r="AE588" s="19"/>
      <c r="AF588" s="19"/>
      <c r="AG588" s="154"/>
      <c r="AH588" s="154"/>
      <c r="AI588" s="155"/>
      <c r="AJ588" s="19"/>
      <c r="AK588" s="19"/>
      <c r="AL588" s="19"/>
      <c r="AM588" s="18"/>
      <c r="AN588" s="19"/>
      <c r="AO588" s="19"/>
      <c r="AP588" s="19"/>
      <c r="AQ588" s="18"/>
      <c r="AR588" s="19"/>
      <c r="AS588" s="19"/>
      <c r="AT588" s="19"/>
      <c r="AU588" s="18"/>
      <c r="AV588" s="19"/>
      <c r="AW588" s="19"/>
      <c r="AX588" s="19"/>
      <c r="AY588" s="18"/>
      <c r="AZ588" s="19"/>
      <c r="BA588" s="19"/>
      <c r="BB588" s="19"/>
      <c r="BC588" s="18"/>
      <c r="BD588" s="19"/>
      <c r="BE588" s="19"/>
      <c r="BF588" s="19"/>
      <c r="BG588" s="18"/>
    </row>
    <row r="589" spans="1:59" ht="16.2" thickBot="1" x14ac:dyDescent="0.35">
      <c r="A589" s="153"/>
      <c r="B589" s="153"/>
      <c r="C589" s="153"/>
      <c r="D589" s="164"/>
      <c r="E589" s="163"/>
      <c r="F589" s="163"/>
      <c r="G589" s="163"/>
      <c r="H589" s="164"/>
      <c r="I589" s="163"/>
      <c r="J589" s="163"/>
      <c r="K589" s="163"/>
      <c r="L589" s="164"/>
      <c r="M589" s="153"/>
      <c r="N589" s="153"/>
      <c r="O589" s="153"/>
      <c r="P589" s="156"/>
      <c r="Q589" s="163"/>
      <c r="R589" s="163"/>
      <c r="S589" s="163"/>
      <c r="T589" s="149"/>
      <c r="U589" s="154"/>
      <c r="V589" s="154"/>
      <c r="W589" s="154"/>
      <c r="X589" s="19"/>
      <c r="Y589" s="154"/>
      <c r="Z589" s="154"/>
      <c r="AA589" s="154"/>
      <c r="AB589" s="19"/>
      <c r="AC589" s="19"/>
      <c r="AD589" s="19"/>
      <c r="AE589" s="19"/>
      <c r="AF589" s="19"/>
      <c r="AG589" s="154"/>
      <c r="AH589" s="154"/>
      <c r="AI589" s="155"/>
      <c r="AJ589" s="19"/>
      <c r="AK589" s="19"/>
      <c r="AL589" s="19"/>
      <c r="AM589" s="18"/>
      <c r="AN589" s="19"/>
      <c r="AO589" s="19"/>
      <c r="AP589" s="19"/>
      <c r="AQ589" s="18"/>
      <c r="AR589" s="19"/>
      <c r="AS589" s="19"/>
      <c r="AT589" s="19"/>
      <c r="AU589" s="18"/>
      <c r="AV589" s="19"/>
      <c r="AW589" s="19"/>
      <c r="AX589" s="19"/>
      <c r="AY589" s="18"/>
      <c r="AZ589" s="19"/>
      <c r="BA589" s="19"/>
      <c r="BB589" s="19"/>
      <c r="BC589" s="18"/>
      <c r="BD589" s="19"/>
      <c r="BE589" s="19"/>
      <c r="BF589" s="19"/>
      <c r="BG589" s="18"/>
    </row>
    <row r="590" spans="1:59" ht="16.2" thickBot="1" x14ac:dyDescent="0.35">
      <c r="A590" s="153"/>
      <c r="B590" s="153"/>
      <c r="C590" s="153"/>
      <c r="D590" s="164"/>
      <c r="E590" s="163"/>
      <c r="F590" s="163"/>
      <c r="G590" s="163"/>
      <c r="H590" s="164"/>
      <c r="I590" s="163"/>
      <c r="J590" s="163"/>
      <c r="K590" s="163"/>
      <c r="L590" s="164"/>
      <c r="M590" s="153"/>
      <c r="N590" s="153"/>
      <c r="O590" s="153"/>
      <c r="P590" s="156"/>
      <c r="Q590" s="163"/>
      <c r="R590" s="163"/>
      <c r="S590" s="163"/>
      <c r="T590" s="149"/>
      <c r="U590" s="154"/>
      <c r="V590" s="154"/>
      <c r="W590" s="154"/>
      <c r="X590" s="19"/>
      <c r="Y590" s="154"/>
      <c r="Z590" s="154"/>
      <c r="AA590" s="154"/>
      <c r="AB590" s="19"/>
      <c r="AC590" s="19"/>
      <c r="AD590" s="19"/>
      <c r="AE590" s="19"/>
      <c r="AF590" s="19"/>
      <c r="AG590" s="154"/>
      <c r="AH590" s="154"/>
      <c r="AI590" s="155"/>
      <c r="AJ590" s="19"/>
      <c r="AK590" s="19"/>
      <c r="AL590" s="19"/>
      <c r="AM590" s="18"/>
      <c r="AN590" s="19"/>
      <c r="AO590" s="19"/>
      <c r="AP590" s="19"/>
      <c r="AQ590" s="18"/>
      <c r="AR590" s="19"/>
      <c r="AS590" s="19"/>
      <c r="AT590" s="19"/>
      <c r="AU590" s="18"/>
      <c r="AV590" s="19"/>
      <c r="AW590" s="19"/>
      <c r="AX590" s="19"/>
      <c r="AY590" s="18"/>
      <c r="AZ590" s="19"/>
      <c r="BA590" s="19"/>
      <c r="BB590" s="19"/>
      <c r="BC590" s="18"/>
      <c r="BD590" s="19"/>
      <c r="BE590" s="19"/>
      <c r="BF590" s="19"/>
      <c r="BG590" s="18"/>
    </row>
    <row r="591" spans="1:59" ht="16.2" thickBot="1" x14ac:dyDescent="0.35">
      <c r="A591" s="153"/>
      <c r="B591" s="153"/>
      <c r="C591" s="153"/>
      <c r="D591" s="164"/>
      <c r="E591" s="163"/>
      <c r="F591" s="163"/>
      <c r="G591" s="163"/>
      <c r="H591" s="164"/>
      <c r="I591" s="163"/>
      <c r="J591" s="163"/>
      <c r="K591" s="163"/>
      <c r="L591" s="164"/>
      <c r="M591" s="153"/>
      <c r="N591" s="153"/>
      <c r="O591" s="153"/>
      <c r="P591" s="156"/>
      <c r="Q591" s="163"/>
      <c r="R591" s="163"/>
      <c r="S591" s="163"/>
      <c r="T591" s="149"/>
      <c r="U591" s="154"/>
      <c r="V591" s="154"/>
      <c r="W591" s="154"/>
      <c r="X591" s="19"/>
      <c r="Y591" s="154"/>
      <c r="Z591" s="154"/>
      <c r="AA591" s="154"/>
      <c r="AB591" s="19"/>
      <c r="AC591" s="19"/>
      <c r="AD591" s="19"/>
      <c r="AE591" s="19"/>
      <c r="AF591" s="19"/>
      <c r="AG591" s="154"/>
      <c r="AH591" s="154"/>
      <c r="AI591" s="155"/>
      <c r="AJ591" s="19"/>
      <c r="AK591" s="19"/>
      <c r="AL591" s="19"/>
      <c r="AM591" s="18"/>
      <c r="AN591" s="19"/>
      <c r="AO591" s="19"/>
      <c r="AP591" s="19"/>
      <c r="AQ591" s="18"/>
      <c r="AR591" s="19"/>
      <c r="AS591" s="19"/>
      <c r="AT591" s="19"/>
      <c r="AU591" s="18"/>
      <c r="AV591" s="19"/>
      <c r="AW591" s="19"/>
      <c r="AX591" s="19"/>
      <c r="AY591" s="18"/>
      <c r="AZ591" s="19"/>
      <c r="BA591" s="19"/>
      <c r="BB591" s="19"/>
      <c r="BC591" s="18"/>
      <c r="BD591" s="19"/>
      <c r="BE591" s="19"/>
      <c r="BF591" s="19"/>
      <c r="BG591" s="18"/>
    </row>
    <row r="592" spans="1:59" ht="16.2" thickBot="1" x14ac:dyDescent="0.35">
      <c r="A592" s="153"/>
      <c r="B592" s="153"/>
      <c r="C592" s="153"/>
      <c r="D592" s="164"/>
      <c r="E592" s="163"/>
      <c r="F592" s="163"/>
      <c r="G592" s="163"/>
      <c r="H592" s="164"/>
      <c r="I592" s="163"/>
      <c r="J592" s="163"/>
      <c r="K592" s="163"/>
      <c r="L592" s="164"/>
      <c r="M592" s="153"/>
      <c r="N592" s="153"/>
      <c r="O592" s="153"/>
      <c r="P592" s="156"/>
      <c r="Q592" s="163"/>
      <c r="R592" s="163"/>
      <c r="S592" s="163"/>
      <c r="T592" s="149"/>
      <c r="U592" s="154"/>
      <c r="V592" s="154"/>
      <c r="W592" s="154"/>
      <c r="X592" s="19"/>
      <c r="Y592" s="154"/>
      <c r="Z592" s="154"/>
      <c r="AA592" s="154"/>
      <c r="AB592" s="19"/>
      <c r="AC592" s="19"/>
      <c r="AD592" s="19"/>
      <c r="AE592" s="19"/>
      <c r="AF592" s="19"/>
      <c r="AG592" s="154"/>
      <c r="AH592" s="154"/>
      <c r="AI592" s="155"/>
      <c r="AJ592" s="19"/>
      <c r="AK592" s="19"/>
      <c r="AL592" s="19"/>
      <c r="AM592" s="18"/>
      <c r="AN592" s="19"/>
      <c r="AO592" s="19"/>
      <c r="AP592" s="19"/>
      <c r="AQ592" s="18"/>
      <c r="AR592" s="19"/>
      <c r="AS592" s="19"/>
      <c r="AT592" s="19"/>
      <c r="AU592" s="18"/>
      <c r="AV592" s="19"/>
      <c r="AW592" s="19"/>
      <c r="AX592" s="19"/>
      <c r="AY592" s="18"/>
      <c r="AZ592" s="19"/>
      <c r="BA592" s="19"/>
      <c r="BB592" s="19"/>
      <c r="BC592" s="18"/>
      <c r="BD592" s="19"/>
      <c r="BE592" s="19"/>
      <c r="BF592" s="19"/>
      <c r="BG592" s="18"/>
    </row>
    <row r="593" spans="1:59" ht="16.2" thickBot="1" x14ac:dyDescent="0.35">
      <c r="A593" s="153"/>
      <c r="B593" s="153"/>
      <c r="C593" s="153"/>
      <c r="D593" s="164"/>
      <c r="E593" s="163"/>
      <c r="F593" s="163"/>
      <c r="G593" s="163"/>
      <c r="H593" s="164"/>
      <c r="I593" s="163"/>
      <c r="J593" s="163"/>
      <c r="K593" s="163"/>
      <c r="L593" s="164"/>
      <c r="M593" s="153"/>
      <c r="N593" s="153"/>
      <c r="O593" s="153"/>
      <c r="P593" s="156"/>
      <c r="Q593" s="163"/>
      <c r="R593" s="163"/>
      <c r="S593" s="163"/>
      <c r="T593" s="149"/>
      <c r="U593" s="154"/>
      <c r="V593" s="154"/>
      <c r="W593" s="154"/>
      <c r="X593" s="19"/>
      <c r="Y593" s="154"/>
      <c r="Z593" s="154"/>
      <c r="AA593" s="154"/>
      <c r="AB593" s="19"/>
      <c r="AC593" s="19"/>
      <c r="AD593" s="19"/>
      <c r="AE593" s="19"/>
      <c r="AF593" s="19"/>
      <c r="AG593" s="154"/>
      <c r="AH593" s="154"/>
      <c r="AI593" s="155"/>
      <c r="AJ593" s="19"/>
      <c r="AK593" s="19"/>
      <c r="AL593" s="19"/>
      <c r="AM593" s="18"/>
      <c r="AN593" s="19"/>
      <c r="AO593" s="19"/>
      <c r="AP593" s="19"/>
      <c r="AQ593" s="18"/>
      <c r="AR593" s="19"/>
      <c r="AS593" s="19"/>
      <c r="AT593" s="19"/>
      <c r="AU593" s="18"/>
      <c r="AV593" s="19"/>
      <c r="AW593" s="19"/>
      <c r="AX593" s="19"/>
      <c r="AY593" s="18"/>
      <c r="AZ593" s="19"/>
      <c r="BA593" s="19"/>
      <c r="BB593" s="19"/>
      <c r="BC593" s="18"/>
      <c r="BD593" s="19"/>
      <c r="BE593" s="19"/>
      <c r="BF593" s="19"/>
      <c r="BG593" s="18"/>
    </row>
    <row r="594" spans="1:59" ht="16.2" thickBot="1" x14ac:dyDescent="0.35">
      <c r="A594" s="153"/>
      <c r="B594" s="153"/>
      <c r="C594" s="153"/>
      <c r="D594" s="164"/>
      <c r="E594" s="163"/>
      <c r="F594" s="163"/>
      <c r="G594" s="163"/>
      <c r="H594" s="164"/>
      <c r="I594" s="163"/>
      <c r="J594" s="163"/>
      <c r="K594" s="163"/>
      <c r="L594" s="164"/>
      <c r="M594" s="153"/>
      <c r="N594" s="153"/>
      <c r="O594" s="153"/>
      <c r="P594" s="156"/>
      <c r="Q594" s="163"/>
      <c r="R594" s="163"/>
      <c r="S594" s="163"/>
      <c r="T594" s="149"/>
      <c r="U594" s="154"/>
      <c r="V594" s="154"/>
      <c r="W594" s="154"/>
      <c r="X594" s="19"/>
      <c r="Y594" s="154"/>
      <c r="Z594" s="154"/>
      <c r="AA594" s="154"/>
      <c r="AB594" s="19"/>
      <c r="AC594" s="19"/>
      <c r="AD594" s="19"/>
      <c r="AE594" s="19"/>
      <c r="AF594" s="19"/>
      <c r="AG594" s="154"/>
      <c r="AH594" s="154"/>
      <c r="AI594" s="155"/>
      <c r="AJ594" s="19"/>
      <c r="AK594" s="19"/>
      <c r="AL594" s="19"/>
      <c r="AM594" s="18"/>
      <c r="AN594" s="19"/>
      <c r="AO594" s="19"/>
      <c r="AP594" s="19"/>
      <c r="AQ594" s="18"/>
      <c r="AR594" s="19"/>
      <c r="AS594" s="19"/>
      <c r="AT594" s="19"/>
      <c r="AU594" s="18"/>
      <c r="AV594" s="19"/>
      <c r="AW594" s="19"/>
      <c r="AX594" s="19"/>
      <c r="AY594" s="18"/>
      <c r="AZ594" s="19"/>
      <c r="BA594" s="19"/>
      <c r="BB594" s="19"/>
      <c r="BC594" s="18"/>
      <c r="BD594" s="19"/>
      <c r="BE594" s="19"/>
      <c r="BF594" s="19"/>
      <c r="BG594" s="18"/>
    </row>
    <row r="595" spans="1:59" ht="16.2" thickBot="1" x14ac:dyDescent="0.35">
      <c r="A595" s="153"/>
      <c r="B595" s="153"/>
      <c r="C595" s="153"/>
      <c r="D595" s="164"/>
      <c r="E595" s="163"/>
      <c r="F595" s="163"/>
      <c r="G595" s="163"/>
      <c r="H595" s="164"/>
      <c r="I595" s="163"/>
      <c r="J595" s="163"/>
      <c r="K595" s="163"/>
      <c r="L595" s="164"/>
      <c r="M595" s="153"/>
      <c r="N595" s="153"/>
      <c r="O595" s="153"/>
      <c r="P595" s="156"/>
      <c r="Q595" s="163"/>
      <c r="R595" s="163"/>
      <c r="S595" s="163"/>
      <c r="T595" s="149"/>
      <c r="U595" s="154"/>
      <c r="V595" s="154"/>
      <c r="W595" s="154"/>
      <c r="X595" s="19"/>
      <c r="Y595" s="154"/>
      <c r="Z595" s="154"/>
      <c r="AA595" s="154"/>
      <c r="AB595" s="19"/>
      <c r="AC595" s="19"/>
      <c r="AD595" s="19"/>
      <c r="AE595" s="19"/>
      <c r="AF595" s="19"/>
      <c r="AG595" s="154"/>
      <c r="AH595" s="154"/>
      <c r="AI595" s="155"/>
      <c r="AJ595" s="19"/>
      <c r="AK595" s="19"/>
      <c r="AL595" s="19"/>
      <c r="AM595" s="18"/>
      <c r="AN595" s="19"/>
      <c r="AO595" s="19"/>
      <c r="AP595" s="19"/>
      <c r="AQ595" s="18"/>
      <c r="AR595" s="19"/>
      <c r="AS595" s="19"/>
      <c r="AT595" s="19"/>
      <c r="AU595" s="18"/>
      <c r="AV595" s="19"/>
      <c r="AW595" s="19"/>
      <c r="AX595" s="19"/>
      <c r="AY595" s="18"/>
      <c r="AZ595" s="19"/>
      <c r="BA595" s="19"/>
      <c r="BB595" s="19"/>
      <c r="BC595" s="18"/>
      <c r="BD595" s="19"/>
      <c r="BE595" s="19"/>
      <c r="BF595" s="19"/>
      <c r="BG595" s="18"/>
    </row>
    <row r="596" spans="1:59" ht="16.2" thickBot="1" x14ac:dyDescent="0.35">
      <c r="A596" s="153"/>
      <c r="B596" s="153"/>
      <c r="C596" s="153"/>
      <c r="D596" s="164"/>
      <c r="E596" s="163"/>
      <c r="F596" s="163"/>
      <c r="G596" s="163"/>
      <c r="H596" s="164"/>
      <c r="I596" s="163"/>
      <c r="J596" s="163"/>
      <c r="K596" s="163"/>
      <c r="L596" s="164"/>
      <c r="M596" s="153"/>
      <c r="N596" s="153"/>
      <c r="O596" s="153"/>
      <c r="P596" s="156"/>
      <c r="Q596" s="163"/>
      <c r="R596" s="163"/>
      <c r="S596" s="163"/>
      <c r="T596" s="149"/>
      <c r="U596" s="154"/>
      <c r="V596" s="154"/>
      <c r="W596" s="154"/>
      <c r="X596" s="19"/>
      <c r="Y596" s="154"/>
      <c r="Z596" s="154"/>
      <c r="AA596" s="154"/>
      <c r="AB596" s="19"/>
      <c r="AC596" s="19"/>
      <c r="AD596" s="19"/>
      <c r="AE596" s="19"/>
      <c r="AF596" s="19"/>
      <c r="AG596" s="154"/>
      <c r="AH596" s="154"/>
      <c r="AI596" s="155"/>
      <c r="AJ596" s="19"/>
      <c r="AK596" s="19"/>
      <c r="AL596" s="19"/>
      <c r="AM596" s="18"/>
      <c r="AN596" s="19"/>
      <c r="AO596" s="19"/>
      <c r="AP596" s="19"/>
      <c r="AQ596" s="18"/>
      <c r="AR596" s="19"/>
      <c r="AS596" s="19"/>
      <c r="AT596" s="19"/>
      <c r="AU596" s="18"/>
      <c r="AV596" s="19"/>
      <c r="AW596" s="19"/>
      <c r="AX596" s="19"/>
      <c r="AY596" s="18"/>
      <c r="AZ596" s="19"/>
      <c r="BA596" s="19"/>
      <c r="BB596" s="19"/>
      <c r="BC596" s="18"/>
      <c r="BD596" s="19"/>
      <c r="BE596" s="19"/>
      <c r="BF596" s="19"/>
      <c r="BG596" s="18"/>
    </row>
    <row r="597" spans="1:59" ht="16.2" thickBot="1" x14ac:dyDescent="0.35">
      <c r="A597" s="153"/>
      <c r="B597" s="153"/>
      <c r="C597" s="153"/>
      <c r="D597" s="164"/>
      <c r="E597" s="163"/>
      <c r="F597" s="163"/>
      <c r="G597" s="163"/>
      <c r="H597" s="164"/>
      <c r="I597" s="163"/>
      <c r="J597" s="163"/>
      <c r="K597" s="163"/>
      <c r="L597" s="164"/>
      <c r="M597" s="153"/>
      <c r="N597" s="153"/>
      <c r="O597" s="153"/>
      <c r="P597" s="156"/>
      <c r="Q597" s="163"/>
      <c r="R597" s="163"/>
      <c r="S597" s="163"/>
      <c r="T597" s="149"/>
      <c r="U597" s="154"/>
      <c r="V597" s="154"/>
      <c r="W597" s="154"/>
      <c r="X597" s="19"/>
      <c r="Y597" s="154"/>
      <c r="Z597" s="154"/>
      <c r="AA597" s="154"/>
      <c r="AB597" s="19"/>
      <c r="AC597" s="19"/>
      <c r="AD597" s="19"/>
      <c r="AE597" s="19"/>
      <c r="AF597" s="19"/>
      <c r="AG597" s="154"/>
      <c r="AH597" s="154"/>
      <c r="AI597" s="155"/>
      <c r="AJ597" s="19"/>
      <c r="AK597" s="19"/>
      <c r="AL597" s="19"/>
      <c r="AM597" s="18"/>
      <c r="AN597" s="19"/>
      <c r="AO597" s="19"/>
      <c r="AP597" s="19"/>
      <c r="AQ597" s="18"/>
      <c r="AR597" s="19"/>
      <c r="AS597" s="19"/>
      <c r="AT597" s="19"/>
      <c r="AU597" s="18"/>
      <c r="AV597" s="19"/>
      <c r="AW597" s="19"/>
      <c r="AX597" s="19"/>
      <c r="AY597" s="18"/>
      <c r="AZ597" s="19"/>
      <c r="BA597" s="19"/>
      <c r="BB597" s="19"/>
      <c r="BC597" s="18"/>
      <c r="BD597" s="19"/>
      <c r="BE597" s="19"/>
      <c r="BF597" s="19"/>
      <c r="BG597" s="18"/>
    </row>
    <row r="598" spans="1:59" ht="16.2" thickBot="1" x14ac:dyDescent="0.35">
      <c r="A598" s="153"/>
      <c r="B598" s="153"/>
      <c r="C598" s="153"/>
      <c r="D598" s="164"/>
      <c r="E598" s="163"/>
      <c r="F598" s="163"/>
      <c r="G598" s="163"/>
      <c r="H598" s="164"/>
      <c r="I598" s="163"/>
      <c r="J598" s="163"/>
      <c r="K598" s="163"/>
      <c r="L598" s="164"/>
      <c r="M598" s="153"/>
      <c r="N598" s="153"/>
      <c r="O598" s="153"/>
      <c r="P598" s="156"/>
      <c r="Q598" s="163"/>
      <c r="R598" s="163"/>
      <c r="S598" s="163"/>
      <c r="T598" s="149"/>
      <c r="U598" s="154"/>
      <c r="V598" s="154"/>
      <c r="W598" s="154"/>
      <c r="X598" s="19"/>
      <c r="Y598" s="154"/>
      <c r="Z598" s="154"/>
      <c r="AA598" s="154"/>
      <c r="AB598" s="19"/>
      <c r="AC598" s="19"/>
      <c r="AD598" s="19"/>
      <c r="AE598" s="19"/>
      <c r="AF598" s="19"/>
      <c r="AG598" s="154"/>
      <c r="AH598" s="154"/>
      <c r="AI598" s="155"/>
      <c r="AJ598" s="19"/>
      <c r="AK598" s="19"/>
      <c r="AL598" s="19"/>
      <c r="AM598" s="18"/>
      <c r="AN598" s="19"/>
      <c r="AO598" s="19"/>
      <c r="AP598" s="19"/>
      <c r="AQ598" s="18"/>
      <c r="AR598" s="19"/>
      <c r="AS598" s="19"/>
      <c r="AT598" s="19"/>
      <c r="AU598" s="18"/>
      <c r="AV598" s="19"/>
      <c r="AW598" s="19"/>
      <c r="AX598" s="19"/>
      <c r="AY598" s="18"/>
      <c r="AZ598" s="19"/>
      <c r="BA598" s="19"/>
      <c r="BB598" s="19"/>
      <c r="BC598" s="18"/>
      <c r="BD598" s="19"/>
      <c r="BE598" s="19"/>
      <c r="BF598" s="19"/>
      <c r="BG598" s="18"/>
    </row>
    <row r="599" spans="1:59" ht="16.2" thickBot="1" x14ac:dyDescent="0.35">
      <c r="A599" s="153"/>
      <c r="B599" s="153"/>
      <c r="C599" s="153"/>
      <c r="D599" s="164"/>
      <c r="E599" s="163"/>
      <c r="F599" s="163"/>
      <c r="G599" s="163"/>
      <c r="H599" s="164"/>
      <c r="I599" s="163"/>
      <c r="J599" s="163"/>
      <c r="K599" s="163"/>
      <c r="L599" s="164"/>
      <c r="M599" s="153"/>
      <c r="N599" s="153"/>
      <c r="O599" s="153"/>
      <c r="P599" s="156"/>
      <c r="Q599" s="163"/>
      <c r="R599" s="163"/>
      <c r="S599" s="163"/>
      <c r="T599" s="149"/>
      <c r="U599" s="154"/>
      <c r="V599" s="154"/>
      <c r="W599" s="154"/>
      <c r="X599" s="19"/>
      <c r="Y599" s="154"/>
      <c r="Z599" s="154"/>
      <c r="AA599" s="154"/>
      <c r="AB599" s="19"/>
      <c r="AC599" s="19"/>
      <c r="AD599" s="19"/>
      <c r="AE599" s="19"/>
      <c r="AF599" s="19"/>
      <c r="AG599" s="154"/>
      <c r="AH599" s="154"/>
      <c r="AI599" s="155"/>
      <c r="AJ599" s="19"/>
      <c r="AK599" s="19"/>
      <c r="AL599" s="19"/>
      <c r="AM599" s="18"/>
      <c r="AN599" s="19"/>
      <c r="AO599" s="19"/>
      <c r="AP599" s="19"/>
      <c r="AQ599" s="18"/>
      <c r="AR599" s="19"/>
      <c r="AS599" s="19"/>
      <c r="AT599" s="19"/>
      <c r="AU599" s="18"/>
      <c r="AV599" s="19"/>
      <c r="AW599" s="19"/>
      <c r="AX599" s="19"/>
      <c r="AY599" s="18"/>
      <c r="AZ599" s="19"/>
      <c r="BA599" s="19"/>
      <c r="BB599" s="19"/>
      <c r="BC599" s="18"/>
      <c r="BD599" s="19"/>
      <c r="BE599" s="19"/>
      <c r="BF599" s="19"/>
      <c r="BG599" s="18"/>
    </row>
    <row r="600" spans="1:59" ht="16.2" thickBot="1" x14ac:dyDescent="0.35">
      <c r="A600" s="153"/>
      <c r="B600" s="153"/>
      <c r="C600" s="153"/>
      <c r="D600" s="164"/>
      <c r="E600" s="163"/>
      <c r="F600" s="163"/>
      <c r="G600" s="163"/>
      <c r="H600" s="164"/>
      <c r="I600" s="163"/>
      <c r="J600" s="163"/>
      <c r="K600" s="163"/>
      <c r="L600" s="164"/>
      <c r="M600" s="153"/>
      <c r="N600" s="153"/>
      <c r="O600" s="153"/>
      <c r="P600" s="156"/>
      <c r="Q600" s="163"/>
      <c r="R600" s="163"/>
      <c r="S600" s="163"/>
      <c r="T600" s="149"/>
      <c r="U600" s="154"/>
      <c r="V600" s="154"/>
      <c r="W600" s="154"/>
      <c r="X600" s="19"/>
      <c r="Y600" s="154"/>
      <c r="Z600" s="154"/>
      <c r="AA600" s="154"/>
      <c r="AB600" s="19"/>
      <c r="AC600" s="19"/>
      <c r="AD600" s="19"/>
      <c r="AE600" s="19"/>
      <c r="AF600" s="19"/>
      <c r="AG600" s="154"/>
      <c r="AH600" s="154"/>
      <c r="AI600" s="155"/>
      <c r="AJ600" s="19"/>
      <c r="AK600" s="19"/>
      <c r="AL600" s="19"/>
      <c r="AM600" s="18"/>
      <c r="AN600" s="19"/>
      <c r="AO600" s="19"/>
      <c r="AP600" s="19"/>
      <c r="AQ600" s="18"/>
      <c r="AR600" s="19"/>
      <c r="AS600" s="19"/>
      <c r="AT600" s="19"/>
      <c r="AU600" s="18"/>
      <c r="AV600" s="19"/>
      <c r="AW600" s="19"/>
      <c r="AX600" s="19"/>
      <c r="AY600" s="18"/>
      <c r="AZ600" s="19"/>
      <c r="BA600" s="19"/>
      <c r="BB600" s="19"/>
      <c r="BC600" s="18"/>
      <c r="BD600" s="19"/>
      <c r="BE600" s="19"/>
      <c r="BF600" s="19"/>
      <c r="BG600" s="18"/>
    </row>
    <row r="601" spans="1:59" ht="16.2" thickBot="1" x14ac:dyDescent="0.35">
      <c r="A601" s="153"/>
      <c r="B601" s="153"/>
      <c r="C601" s="153"/>
      <c r="D601" s="164"/>
      <c r="E601" s="163"/>
      <c r="F601" s="163"/>
      <c r="G601" s="163"/>
      <c r="H601" s="164"/>
      <c r="I601" s="163"/>
      <c r="J601" s="163"/>
      <c r="K601" s="163"/>
      <c r="L601" s="164"/>
      <c r="M601" s="153"/>
      <c r="N601" s="153"/>
      <c r="O601" s="153"/>
      <c r="P601" s="156"/>
      <c r="Q601" s="163"/>
      <c r="R601" s="163"/>
      <c r="S601" s="163"/>
      <c r="T601" s="149"/>
      <c r="U601" s="154"/>
      <c r="V601" s="154"/>
      <c r="W601" s="154"/>
      <c r="X601" s="19"/>
      <c r="Y601" s="154"/>
      <c r="Z601" s="154"/>
      <c r="AA601" s="154"/>
      <c r="AB601" s="19"/>
      <c r="AC601" s="19"/>
      <c r="AD601" s="19"/>
      <c r="AE601" s="19"/>
      <c r="AF601" s="19"/>
      <c r="AG601" s="154"/>
      <c r="AH601" s="154"/>
      <c r="AI601" s="155"/>
      <c r="AJ601" s="19"/>
      <c r="AK601" s="19"/>
      <c r="AL601" s="19"/>
      <c r="AM601" s="18"/>
      <c r="AN601" s="19"/>
      <c r="AO601" s="19"/>
      <c r="AP601" s="19"/>
      <c r="AQ601" s="18"/>
      <c r="AR601" s="19"/>
      <c r="AS601" s="19"/>
      <c r="AT601" s="19"/>
      <c r="AU601" s="18"/>
      <c r="AV601" s="19"/>
      <c r="AW601" s="19"/>
      <c r="AX601" s="19"/>
      <c r="AY601" s="18"/>
      <c r="AZ601" s="19"/>
      <c r="BA601" s="19"/>
      <c r="BB601" s="19"/>
      <c r="BC601" s="18"/>
      <c r="BD601" s="19"/>
      <c r="BE601" s="19"/>
      <c r="BF601" s="19"/>
      <c r="BG601" s="18"/>
    </row>
    <row r="602" spans="1:59" ht="16.2" thickBot="1" x14ac:dyDescent="0.35">
      <c r="A602" s="153"/>
      <c r="B602" s="153"/>
      <c r="C602" s="153"/>
      <c r="D602" s="164"/>
      <c r="E602" s="163"/>
      <c r="F602" s="163"/>
      <c r="G602" s="163"/>
      <c r="H602" s="164"/>
      <c r="I602" s="163"/>
      <c r="J602" s="163"/>
      <c r="K602" s="163"/>
      <c r="L602" s="164"/>
      <c r="M602" s="153"/>
      <c r="N602" s="153"/>
      <c r="O602" s="153"/>
      <c r="P602" s="156"/>
      <c r="Q602" s="163"/>
      <c r="R602" s="163"/>
      <c r="S602" s="163"/>
      <c r="T602" s="149"/>
      <c r="U602" s="154"/>
      <c r="V602" s="154"/>
      <c r="W602" s="154"/>
      <c r="X602" s="19"/>
      <c r="Y602" s="154"/>
      <c r="Z602" s="154"/>
      <c r="AA602" s="154"/>
      <c r="AB602" s="19"/>
      <c r="AC602" s="19"/>
      <c r="AD602" s="19"/>
      <c r="AE602" s="19"/>
      <c r="AF602" s="19"/>
      <c r="AG602" s="154"/>
      <c r="AH602" s="154"/>
      <c r="AI602" s="155"/>
      <c r="AJ602" s="19"/>
      <c r="AK602" s="19"/>
      <c r="AL602" s="19"/>
      <c r="AM602" s="18"/>
      <c r="AN602" s="19"/>
      <c r="AO602" s="19"/>
      <c r="AP602" s="19"/>
      <c r="AQ602" s="18"/>
      <c r="AR602" s="19"/>
      <c r="AS602" s="19"/>
      <c r="AT602" s="19"/>
      <c r="AU602" s="18"/>
      <c r="AV602" s="19"/>
      <c r="AW602" s="19"/>
      <c r="AX602" s="19"/>
      <c r="AY602" s="18"/>
      <c r="AZ602" s="19"/>
      <c r="BA602" s="19"/>
      <c r="BB602" s="19"/>
      <c r="BC602" s="18"/>
      <c r="BD602" s="19"/>
      <c r="BE602" s="19"/>
      <c r="BF602" s="19"/>
      <c r="BG602" s="18"/>
    </row>
    <row r="603" spans="1:59" ht="16.2" thickBot="1" x14ac:dyDescent="0.35">
      <c r="A603" s="153"/>
      <c r="B603" s="153"/>
      <c r="C603" s="153"/>
      <c r="D603" s="164"/>
      <c r="E603" s="163"/>
      <c r="F603" s="163"/>
      <c r="G603" s="163"/>
      <c r="H603" s="164"/>
      <c r="I603" s="163"/>
      <c r="J603" s="163"/>
      <c r="K603" s="163"/>
      <c r="L603" s="164"/>
      <c r="M603" s="153"/>
      <c r="N603" s="153"/>
      <c r="O603" s="153"/>
      <c r="P603" s="156"/>
      <c r="Q603" s="163"/>
      <c r="R603" s="163"/>
      <c r="S603" s="163"/>
      <c r="T603" s="149"/>
      <c r="U603" s="154"/>
      <c r="V603" s="154"/>
      <c r="W603" s="154"/>
      <c r="X603" s="19"/>
      <c r="Y603" s="154"/>
      <c r="Z603" s="154"/>
      <c r="AA603" s="154"/>
      <c r="AB603" s="19"/>
      <c r="AC603" s="19"/>
      <c r="AD603" s="19"/>
      <c r="AE603" s="19"/>
      <c r="AF603" s="19"/>
      <c r="AG603" s="154"/>
      <c r="AH603" s="154"/>
      <c r="AI603" s="155"/>
      <c r="AJ603" s="19"/>
      <c r="AK603" s="19"/>
      <c r="AL603" s="19"/>
      <c r="AM603" s="18"/>
      <c r="AN603" s="19"/>
      <c r="AO603" s="19"/>
      <c r="AP603" s="19"/>
      <c r="AQ603" s="18"/>
      <c r="AR603" s="19"/>
      <c r="AS603" s="19"/>
      <c r="AT603" s="19"/>
      <c r="AU603" s="18"/>
      <c r="AV603" s="19"/>
      <c r="AW603" s="19"/>
      <c r="AX603" s="19"/>
      <c r="AY603" s="18"/>
      <c r="AZ603" s="19"/>
      <c r="BA603" s="19"/>
      <c r="BB603" s="19"/>
      <c r="BC603" s="18"/>
      <c r="BD603" s="19"/>
      <c r="BE603" s="19"/>
      <c r="BF603" s="19"/>
      <c r="BG603" s="18"/>
    </row>
    <row r="604" spans="1:59" ht="16.2" thickBot="1" x14ac:dyDescent="0.35">
      <c r="A604" s="153"/>
      <c r="B604" s="153"/>
      <c r="C604" s="153"/>
      <c r="D604" s="164"/>
      <c r="E604" s="163"/>
      <c r="F604" s="163"/>
      <c r="G604" s="163"/>
      <c r="H604" s="164"/>
      <c r="I604" s="163"/>
      <c r="J604" s="163"/>
      <c r="K604" s="163"/>
      <c r="L604" s="164"/>
      <c r="M604" s="153"/>
      <c r="N604" s="153"/>
      <c r="O604" s="153"/>
      <c r="P604" s="156"/>
      <c r="Q604" s="163"/>
      <c r="R604" s="163"/>
      <c r="S604" s="163"/>
      <c r="T604" s="149"/>
      <c r="U604" s="154"/>
      <c r="V604" s="154"/>
      <c r="W604" s="154"/>
      <c r="X604" s="19"/>
      <c r="Y604" s="154"/>
      <c r="Z604" s="154"/>
      <c r="AA604" s="154"/>
      <c r="AB604" s="19"/>
      <c r="AC604" s="19"/>
      <c r="AD604" s="19"/>
      <c r="AE604" s="19"/>
      <c r="AF604" s="19"/>
      <c r="AG604" s="154"/>
      <c r="AH604" s="154"/>
      <c r="AI604" s="155"/>
      <c r="AJ604" s="19"/>
      <c r="AK604" s="19"/>
      <c r="AL604" s="19"/>
      <c r="AM604" s="18"/>
      <c r="AN604" s="19"/>
      <c r="AO604" s="19"/>
      <c r="AP604" s="19"/>
      <c r="AQ604" s="18"/>
      <c r="AR604" s="19"/>
      <c r="AS604" s="19"/>
      <c r="AT604" s="19"/>
      <c r="AU604" s="18"/>
      <c r="AV604" s="19"/>
      <c r="AW604" s="19"/>
      <c r="AX604" s="19"/>
      <c r="AY604" s="18"/>
      <c r="AZ604" s="19"/>
      <c r="BA604" s="19"/>
      <c r="BB604" s="19"/>
      <c r="BC604" s="18"/>
      <c r="BD604" s="19"/>
      <c r="BE604" s="19"/>
      <c r="BF604" s="19"/>
      <c r="BG604" s="18"/>
    </row>
    <row r="605" spans="1:59" ht="16.2" thickBot="1" x14ac:dyDescent="0.35">
      <c r="A605" s="153"/>
      <c r="B605" s="153"/>
      <c r="C605" s="153"/>
      <c r="D605" s="164"/>
      <c r="E605" s="163"/>
      <c r="F605" s="163"/>
      <c r="G605" s="163"/>
      <c r="H605" s="164"/>
      <c r="I605" s="163"/>
      <c r="J605" s="163"/>
      <c r="K605" s="163"/>
      <c r="L605" s="164"/>
      <c r="M605" s="153"/>
      <c r="N605" s="153"/>
      <c r="O605" s="153"/>
      <c r="P605" s="156"/>
      <c r="Q605" s="163"/>
      <c r="R605" s="163"/>
      <c r="S605" s="163"/>
      <c r="T605" s="149"/>
      <c r="U605" s="154"/>
      <c r="V605" s="154"/>
      <c r="W605" s="154"/>
      <c r="X605" s="19"/>
      <c r="Y605" s="154"/>
      <c r="Z605" s="154"/>
      <c r="AA605" s="154"/>
      <c r="AB605" s="19"/>
      <c r="AC605" s="19"/>
      <c r="AD605" s="19"/>
      <c r="AE605" s="19"/>
      <c r="AF605" s="19"/>
      <c r="AG605" s="154"/>
      <c r="AH605" s="154"/>
      <c r="AI605" s="155"/>
      <c r="AJ605" s="19"/>
      <c r="AK605" s="19"/>
      <c r="AL605" s="19"/>
      <c r="AM605" s="18"/>
      <c r="AN605" s="19"/>
      <c r="AO605" s="19"/>
      <c r="AP605" s="19"/>
      <c r="AQ605" s="18"/>
      <c r="AR605" s="19"/>
      <c r="AS605" s="19"/>
      <c r="AT605" s="19"/>
      <c r="AU605" s="18"/>
      <c r="AV605" s="19"/>
      <c r="AW605" s="19"/>
      <c r="AX605" s="19"/>
      <c r="AY605" s="18"/>
      <c r="AZ605" s="19"/>
      <c r="BA605" s="19"/>
      <c r="BB605" s="19"/>
      <c r="BC605" s="18"/>
      <c r="BD605" s="19"/>
      <c r="BE605" s="19"/>
      <c r="BF605" s="19"/>
      <c r="BG605" s="18"/>
    </row>
    <row r="606" spans="1:59" ht="16.2" thickBot="1" x14ac:dyDescent="0.35">
      <c r="A606" s="153"/>
      <c r="B606" s="153"/>
      <c r="C606" s="153"/>
      <c r="D606" s="164"/>
      <c r="E606" s="163"/>
      <c r="F606" s="163"/>
      <c r="G606" s="163"/>
      <c r="H606" s="164"/>
      <c r="I606" s="163"/>
      <c r="J606" s="163"/>
      <c r="K606" s="163"/>
      <c r="L606" s="164"/>
      <c r="M606" s="153"/>
      <c r="N606" s="153"/>
      <c r="O606" s="153"/>
      <c r="P606" s="156"/>
      <c r="Q606" s="163"/>
      <c r="R606" s="163"/>
      <c r="S606" s="163"/>
      <c r="T606" s="149"/>
      <c r="U606" s="154"/>
      <c r="V606" s="154"/>
      <c r="W606" s="154"/>
      <c r="X606" s="19"/>
      <c r="Y606" s="154"/>
      <c r="Z606" s="154"/>
      <c r="AA606" s="154"/>
      <c r="AB606" s="19"/>
      <c r="AC606" s="19"/>
      <c r="AD606" s="19"/>
      <c r="AE606" s="19"/>
      <c r="AF606" s="19"/>
      <c r="AG606" s="154"/>
      <c r="AH606" s="154"/>
      <c r="AI606" s="155"/>
      <c r="AJ606" s="19"/>
      <c r="AK606" s="19"/>
      <c r="AL606" s="19"/>
      <c r="AM606" s="18"/>
      <c r="AN606" s="19"/>
      <c r="AO606" s="19"/>
      <c r="AP606" s="19"/>
      <c r="AQ606" s="18"/>
      <c r="AR606" s="19"/>
      <c r="AS606" s="19"/>
      <c r="AT606" s="19"/>
      <c r="AU606" s="18"/>
      <c r="AV606" s="19"/>
      <c r="AW606" s="19"/>
      <c r="AX606" s="19"/>
      <c r="AY606" s="18"/>
      <c r="AZ606" s="19"/>
      <c r="BA606" s="19"/>
      <c r="BB606" s="19"/>
      <c r="BC606" s="18"/>
      <c r="BD606" s="19"/>
      <c r="BE606" s="19"/>
      <c r="BF606" s="19"/>
      <c r="BG606" s="18"/>
    </row>
    <row r="607" spans="1:59" ht="16.2" thickBot="1" x14ac:dyDescent="0.35">
      <c r="A607" s="153"/>
      <c r="B607" s="153"/>
      <c r="C607" s="153"/>
      <c r="D607" s="164"/>
      <c r="E607" s="163"/>
      <c r="F607" s="163"/>
      <c r="G607" s="163"/>
      <c r="H607" s="164"/>
      <c r="I607" s="163"/>
      <c r="J607" s="163"/>
      <c r="K607" s="163"/>
      <c r="L607" s="164"/>
      <c r="M607" s="153"/>
      <c r="N607" s="153"/>
      <c r="O607" s="153"/>
      <c r="P607" s="156"/>
      <c r="Q607" s="163"/>
      <c r="R607" s="163"/>
      <c r="S607" s="163"/>
      <c r="T607" s="149"/>
      <c r="U607" s="154"/>
      <c r="V607" s="154"/>
      <c r="W607" s="154"/>
      <c r="X607" s="19"/>
      <c r="Y607" s="154"/>
      <c r="Z607" s="154"/>
      <c r="AA607" s="154"/>
      <c r="AB607" s="19"/>
      <c r="AC607" s="19"/>
      <c r="AD607" s="19"/>
      <c r="AE607" s="19"/>
      <c r="AF607" s="19"/>
      <c r="AG607" s="154"/>
      <c r="AH607" s="154"/>
      <c r="AI607" s="155"/>
      <c r="AJ607" s="19"/>
      <c r="AK607" s="19"/>
      <c r="AL607" s="19"/>
      <c r="AM607" s="18"/>
      <c r="AN607" s="19"/>
      <c r="AO607" s="19"/>
      <c r="AP607" s="19"/>
      <c r="AQ607" s="18"/>
      <c r="AR607" s="19"/>
      <c r="AS607" s="19"/>
      <c r="AT607" s="19"/>
      <c r="AU607" s="18"/>
      <c r="AV607" s="19"/>
      <c r="AW607" s="19"/>
      <c r="AX607" s="19"/>
      <c r="AY607" s="18"/>
      <c r="AZ607" s="19"/>
      <c r="BA607" s="19"/>
      <c r="BB607" s="19"/>
      <c r="BC607" s="18"/>
      <c r="BD607" s="19"/>
      <c r="BE607" s="19"/>
      <c r="BF607" s="19"/>
      <c r="BG607" s="18"/>
    </row>
    <row r="608" spans="1:59" ht="16.2" thickBot="1" x14ac:dyDescent="0.35">
      <c r="A608" s="153"/>
      <c r="B608" s="153"/>
      <c r="C608" s="153"/>
      <c r="D608" s="164"/>
      <c r="E608" s="163"/>
      <c r="F608" s="163"/>
      <c r="G608" s="163"/>
      <c r="H608" s="164"/>
      <c r="I608" s="163"/>
      <c r="J608" s="163"/>
      <c r="K608" s="163"/>
      <c r="L608" s="164"/>
      <c r="M608" s="153"/>
      <c r="N608" s="153"/>
      <c r="O608" s="153"/>
      <c r="P608" s="156"/>
      <c r="Q608" s="163"/>
      <c r="R608" s="163"/>
      <c r="S608" s="163"/>
      <c r="T608" s="149"/>
      <c r="U608" s="154"/>
      <c r="V608" s="154"/>
      <c r="W608" s="154"/>
      <c r="X608" s="19"/>
      <c r="Y608" s="154"/>
      <c r="Z608" s="154"/>
      <c r="AA608" s="154"/>
      <c r="AB608" s="19"/>
      <c r="AC608" s="19"/>
      <c r="AD608" s="19"/>
      <c r="AE608" s="19"/>
      <c r="AF608" s="19"/>
      <c r="AG608" s="154"/>
      <c r="AH608" s="154"/>
      <c r="AI608" s="155"/>
      <c r="AJ608" s="19"/>
      <c r="AK608" s="19"/>
      <c r="AL608" s="19"/>
      <c r="AM608" s="18"/>
      <c r="AN608" s="19"/>
      <c r="AO608" s="19"/>
      <c r="AP608" s="19"/>
      <c r="AQ608" s="18"/>
      <c r="AR608" s="19"/>
      <c r="AS608" s="19"/>
      <c r="AT608" s="19"/>
      <c r="AU608" s="18"/>
      <c r="AV608" s="19"/>
      <c r="AW608" s="19"/>
      <c r="AX608" s="19"/>
      <c r="AY608" s="18"/>
      <c r="AZ608" s="19"/>
      <c r="BA608" s="19"/>
      <c r="BB608" s="19"/>
      <c r="BC608" s="18"/>
      <c r="BD608" s="19"/>
      <c r="BE608" s="19"/>
      <c r="BF608" s="19"/>
      <c r="BG608" s="18"/>
    </row>
    <row r="609" spans="1:59" ht="16.2" thickBot="1" x14ac:dyDescent="0.35">
      <c r="A609" s="153"/>
      <c r="B609" s="153"/>
      <c r="C609" s="153"/>
      <c r="D609" s="164"/>
      <c r="E609" s="163"/>
      <c r="F609" s="163"/>
      <c r="G609" s="163"/>
      <c r="H609" s="164"/>
      <c r="I609" s="163"/>
      <c r="J609" s="163"/>
      <c r="K609" s="163"/>
      <c r="L609" s="164"/>
      <c r="M609" s="153"/>
      <c r="N609" s="153"/>
      <c r="O609" s="153"/>
      <c r="P609" s="156"/>
      <c r="Q609" s="163"/>
      <c r="R609" s="163"/>
      <c r="S609" s="163"/>
      <c r="T609" s="149"/>
      <c r="U609" s="154"/>
      <c r="V609" s="154"/>
      <c r="W609" s="154"/>
      <c r="X609" s="19"/>
      <c r="Y609" s="154"/>
      <c r="Z609" s="154"/>
      <c r="AA609" s="154"/>
      <c r="AB609" s="19"/>
      <c r="AC609" s="19"/>
      <c r="AD609" s="19"/>
      <c r="AE609" s="19"/>
      <c r="AF609" s="19"/>
      <c r="AG609" s="154"/>
      <c r="AH609" s="154"/>
      <c r="AI609" s="155"/>
      <c r="AJ609" s="19"/>
      <c r="AK609" s="19"/>
      <c r="AL609" s="19"/>
      <c r="AM609" s="18"/>
      <c r="AN609" s="19"/>
      <c r="AO609" s="19"/>
      <c r="AP609" s="19"/>
      <c r="AQ609" s="18"/>
      <c r="AR609" s="19"/>
      <c r="AS609" s="19"/>
      <c r="AT609" s="19"/>
      <c r="AU609" s="18"/>
      <c r="AV609" s="19"/>
      <c r="AW609" s="19"/>
      <c r="AX609" s="19"/>
      <c r="AY609" s="18"/>
      <c r="AZ609" s="19"/>
      <c r="BA609" s="19"/>
      <c r="BB609" s="19"/>
      <c r="BC609" s="18"/>
      <c r="BD609" s="19"/>
      <c r="BE609" s="19"/>
      <c r="BF609" s="19"/>
      <c r="BG609" s="18"/>
    </row>
    <row r="610" spans="1:59" ht="16.2" thickBot="1" x14ac:dyDescent="0.35">
      <c r="A610" s="153"/>
      <c r="B610" s="153"/>
      <c r="C610" s="153"/>
      <c r="D610" s="164"/>
      <c r="E610" s="163"/>
      <c r="F610" s="163"/>
      <c r="G610" s="163"/>
      <c r="H610" s="164"/>
      <c r="I610" s="163"/>
      <c r="J610" s="163"/>
      <c r="K610" s="163"/>
      <c r="L610" s="164"/>
      <c r="M610" s="153"/>
      <c r="N610" s="153"/>
      <c r="O610" s="153"/>
      <c r="P610" s="156"/>
      <c r="Q610" s="163"/>
      <c r="R610" s="163"/>
      <c r="S610" s="163"/>
      <c r="T610" s="149"/>
      <c r="U610" s="154"/>
      <c r="V610" s="154"/>
      <c r="W610" s="154"/>
      <c r="X610" s="19"/>
      <c r="Y610" s="154"/>
      <c r="Z610" s="154"/>
      <c r="AA610" s="154"/>
      <c r="AB610" s="19"/>
      <c r="AC610" s="19"/>
      <c r="AD610" s="19"/>
      <c r="AE610" s="19"/>
      <c r="AF610" s="19"/>
      <c r="AG610" s="154"/>
      <c r="AH610" s="154"/>
      <c r="AI610" s="155"/>
      <c r="AJ610" s="19"/>
      <c r="AK610" s="19"/>
      <c r="AL610" s="19"/>
      <c r="AM610" s="18"/>
      <c r="AN610" s="19"/>
      <c r="AO610" s="19"/>
      <c r="AP610" s="19"/>
      <c r="AQ610" s="18"/>
      <c r="AR610" s="19"/>
      <c r="AS610" s="19"/>
      <c r="AT610" s="19"/>
      <c r="AU610" s="18"/>
      <c r="AV610" s="19"/>
      <c r="AW610" s="19"/>
      <c r="AX610" s="19"/>
      <c r="AY610" s="18"/>
      <c r="AZ610" s="19"/>
      <c r="BA610" s="19"/>
      <c r="BB610" s="19"/>
      <c r="BC610" s="18"/>
      <c r="BD610" s="19"/>
      <c r="BE610" s="19"/>
      <c r="BF610" s="19"/>
      <c r="BG610" s="18"/>
    </row>
    <row r="611" spans="1:59" ht="16.2" thickBot="1" x14ac:dyDescent="0.35">
      <c r="A611" s="153"/>
      <c r="B611" s="153"/>
      <c r="C611" s="153"/>
      <c r="D611" s="164"/>
      <c r="E611" s="163"/>
      <c r="F611" s="163"/>
      <c r="G611" s="163"/>
      <c r="H611" s="164"/>
      <c r="I611" s="163"/>
      <c r="J611" s="163"/>
      <c r="K611" s="163"/>
      <c r="L611" s="164"/>
      <c r="M611" s="153"/>
      <c r="N611" s="153"/>
      <c r="O611" s="153"/>
      <c r="P611" s="156"/>
      <c r="Q611" s="163"/>
      <c r="R611" s="163"/>
      <c r="S611" s="163"/>
      <c r="T611" s="149"/>
      <c r="U611" s="154"/>
      <c r="V611" s="154"/>
      <c r="W611" s="154"/>
      <c r="X611" s="19"/>
      <c r="Y611" s="154"/>
      <c r="Z611" s="154"/>
      <c r="AA611" s="154"/>
      <c r="AB611" s="19"/>
      <c r="AC611" s="19"/>
      <c r="AD611" s="19"/>
      <c r="AE611" s="19"/>
      <c r="AF611" s="19"/>
      <c r="AG611" s="154"/>
      <c r="AH611" s="154"/>
      <c r="AI611" s="155"/>
      <c r="AJ611" s="19"/>
      <c r="AK611" s="19"/>
      <c r="AL611" s="19"/>
      <c r="AM611" s="18"/>
      <c r="AN611" s="19"/>
      <c r="AO611" s="19"/>
      <c r="AP611" s="19"/>
      <c r="AQ611" s="18"/>
      <c r="AR611" s="19"/>
      <c r="AS611" s="19"/>
      <c r="AT611" s="19"/>
      <c r="AU611" s="18"/>
      <c r="AV611" s="19"/>
      <c r="AW611" s="19"/>
      <c r="AX611" s="19"/>
      <c r="AY611" s="18"/>
      <c r="AZ611" s="19"/>
      <c r="BA611" s="19"/>
      <c r="BB611" s="19"/>
      <c r="BC611" s="18"/>
      <c r="BD611" s="19"/>
      <c r="BE611" s="19"/>
      <c r="BF611" s="19"/>
      <c r="BG611" s="18"/>
    </row>
    <row r="612" spans="1:59" ht="16.2" thickBot="1" x14ac:dyDescent="0.35">
      <c r="A612" s="153"/>
      <c r="B612" s="153"/>
      <c r="C612" s="153"/>
      <c r="D612" s="164"/>
      <c r="E612" s="163"/>
      <c r="F612" s="163"/>
      <c r="G612" s="163"/>
      <c r="H612" s="164"/>
      <c r="I612" s="163"/>
      <c r="J612" s="163"/>
      <c r="K612" s="163"/>
      <c r="L612" s="164"/>
      <c r="M612" s="153"/>
      <c r="N612" s="153"/>
      <c r="O612" s="153"/>
      <c r="P612" s="156"/>
      <c r="Q612" s="163"/>
      <c r="R612" s="163"/>
      <c r="S612" s="163"/>
      <c r="T612" s="149"/>
      <c r="U612" s="154"/>
      <c r="V612" s="154"/>
      <c r="W612" s="154"/>
      <c r="X612" s="19"/>
      <c r="Y612" s="154"/>
      <c r="Z612" s="154"/>
      <c r="AA612" s="154"/>
      <c r="AB612" s="19"/>
      <c r="AC612" s="19"/>
      <c r="AD612" s="19"/>
      <c r="AE612" s="19"/>
      <c r="AF612" s="19"/>
      <c r="AG612" s="154"/>
      <c r="AH612" s="154"/>
      <c r="AI612" s="155"/>
      <c r="AJ612" s="19"/>
      <c r="AK612" s="19"/>
      <c r="AL612" s="19"/>
      <c r="AM612" s="18"/>
      <c r="AN612" s="19"/>
      <c r="AO612" s="19"/>
      <c r="AP612" s="19"/>
      <c r="AQ612" s="18"/>
      <c r="AR612" s="19"/>
      <c r="AS612" s="19"/>
      <c r="AT612" s="19"/>
      <c r="AU612" s="18"/>
      <c r="AV612" s="19"/>
      <c r="AW612" s="19"/>
      <c r="AX612" s="19"/>
      <c r="AY612" s="18"/>
      <c r="AZ612" s="19"/>
      <c r="BA612" s="19"/>
      <c r="BB612" s="19"/>
      <c r="BC612" s="18"/>
      <c r="BD612" s="19"/>
      <c r="BE612" s="19"/>
      <c r="BF612" s="19"/>
      <c r="BG612" s="18"/>
    </row>
    <row r="613" spans="1:59" ht="16.2" thickBot="1" x14ac:dyDescent="0.35">
      <c r="A613" s="153"/>
      <c r="B613" s="153"/>
      <c r="C613" s="153"/>
      <c r="D613" s="164"/>
      <c r="E613" s="163"/>
      <c r="F613" s="163"/>
      <c r="G613" s="163"/>
      <c r="H613" s="164"/>
      <c r="I613" s="163"/>
      <c r="J613" s="163"/>
      <c r="K613" s="163"/>
      <c r="L613" s="164"/>
      <c r="M613" s="153"/>
      <c r="N613" s="153"/>
      <c r="O613" s="153"/>
      <c r="P613" s="156"/>
      <c r="Q613" s="163"/>
      <c r="R613" s="163"/>
      <c r="S613" s="163"/>
      <c r="T613" s="149"/>
      <c r="U613" s="154"/>
      <c r="V613" s="154"/>
      <c r="W613" s="154"/>
      <c r="X613" s="19"/>
      <c r="Y613" s="154"/>
      <c r="Z613" s="154"/>
      <c r="AA613" s="154"/>
      <c r="AB613" s="19"/>
      <c r="AC613" s="19"/>
      <c r="AD613" s="19"/>
      <c r="AE613" s="19"/>
      <c r="AF613" s="19"/>
      <c r="AG613" s="154"/>
      <c r="AH613" s="154"/>
      <c r="AI613" s="155"/>
      <c r="AJ613" s="19"/>
      <c r="AK613" s="19"/>
      <c r="AL613" s="19"/>
      <c r="AM613" s="18"/>
      <c r="AN613" s="19"/>
      <c r="AO613" s="19"/>
      <c r="AP613" s="19"/>
      <c r="AQ613" s="18"/>
      <c r="AR613" s="19"/>
      <c r="AS613" s="19"/>
      <c r="AT613" s="19"/>
      <c r="AU613" s="18"/>
      <c r="AV613" s="19"/>
      <c r="AW613" s="19"/>
      <c r="AX613" s="19"/>
      <c r="AY613" s="18"/>
      <c r="AZ613" s="19"/>
      <c r="BA613" s="19"/>
      <c r="BB613" s="19"/>
      <c r="BC613" s="18"/>
      <c r="BD613" s="19"/>
      <c r="BE613" s="19"/>
      <c r="BF613" s="19"/>
      <c r="BG613" s="18"/>
    </row>
    <row r="614" spans="1:59" ht="16.2" thickBot="1" x14ac:dyDescent="0.35">
      <c r="A614" s="153"/>
      <c r="B614" s="153"/>
      <c r="C614" s="153"/>
      <c r="D614" s="164"/>
      <c r="E614" s="163"/>
      <c r="F614" s="163"/>
      <c r="G614" s="163"/>
      <c r="H614" s="164"/>
      <c r="I614" s="163"/>
      <c r="J614" s="163"/>
      <c r="K614" s="163"/>
      <c r="L614" s="164"/>
      <c r="M614" s="153"/>
      <c r="N614" s="153"/>
      <c r="O614" s="153"/>
      <c r="P614" s="156"/>
      <c r="Q614" s="163"/>
      <c r="R614" s="163"/>
      <c r="S614" s="163"/>
      <c r="T614" s="149"/>
      <c r="U614" s="154"/>
      <c r="V614" s="154"/>
      <c r="W614" s="154"/>
      <c r="X614" s="19"/>
      <c r="Y614" s="154"/>
      <c r="Z614" s="154"/>
      <c r="AA614" s="154"/>
      <c r="AB614" s="19"/>
      <c r="AC614" s="19"/>
      <c r="AD614" s="19"/>
      <c r="AE614" s="19"/>
      <c r="AF614" s="19"/>
      <c r="AG614" s="154"/>
      <c r="AH614" s="154"/>
      <c r="AI614" s="155"/>
      <c r="AJ614" s="19"/>
      <c r="AK614" s="19"/>
      <c r="AL614" s="19"/>
      <c r="AM614" s="18"/>
      <c r="AN614" s="19"/>
      <c r="AO614" s="19"/>
      <c r="AP614" s="19"/>
      <c r="AQ614" s="18"/>
      <c r="AR614" s="19"/>
      <c r="AS614" s="19"/>
      <c r="AT614" s="19"/>
      <c r="AU614" s="18"/>
      <c r="AV614" s="19"/>
      <c r="AW614" s="19"/>
      <c r="AX614" s="19"/>
      <c r="AY614" s="18"/>
      <c r="AZ614" s="19"/>
      <c r="BA614" s="19"/>
      <c r="BB614" s="19"/>
      <c r="BC614" s="18"/>
      <c r="BD614" s="19"/>
      <c r="BE614" s="19"/>
      <c r="BF614" s="19"/>
      <c r="BG614" s="18"/>
    </row>
    <row r="615" spans="1:59" ht="16.2" thickBot="1" x14ac:dyDescent="0.35">
      <c r="A615" s="153"/>
      <c r="B615" s="153"/>
      <c r="C615" s="153"/>
      <c r="D615" s="164"/>
      <c r="E615" s="163"/>
      <c r="F615" s="163"/>
      <c r="G615" s="163"/>
      <c r="H615" s="164"/>
      <c r="I615" s="163"/>
      <c r="J615" s="163"/>
      <c r="K615" s="163"/>
      <c r="L615" s="164"/>
      <c r="M615" s="153"/>
      <c r="N615" s="153"/>
      <c r="O615" s="153"/>
      <c r="P615" s="156"/>
      <c r="Q615" s="163"/>
      <c r="R615" s="163"/>
      <c r="S615" s="163"/>
      <c r="T615" s="149"/>
      <c r="U615" s="154"/>
      <c r="V615" s="154"/>
      <c r="W615" s="154"/>
      <c r="X615" s="19"/>
      <c r="Y615" s="154"/>
      <c r="Z615" s="154"/>
      <c r="AA615" s="154"/>
      <c r="AB615" s="19"/>
      <c r="AC615" s="19"/>
      <c r="AD615" s="19"/>
      <c r="AE615" s="19"/>
      <c r="AF615" s="19"/>
      <c r="AG615" s="154"/>
      <c r="AH615" s="154"/>
      <c r="AI615" s="155"/>
      <c r="AJ615" s="19"/>
      <c r="AK615" s="19"/>
      <c r="AL615" s="19"/>
      <c r="AM615" s="18"/>
      <c r="AN615" s="19"/>
      <c r="AO615" s="19"/>
      <c r="AP615" s="19"/>
      <c r="AQ615" s="18"/>
      <c r="AR615" s="19"/>
      <c r="AS615" s="19"/>
      <c r="AT615" s="19"/>
      <c r="AU615" s="18"/>
      <c r="AV615" s="19"/>
      <c r="AW615" s="19"/>
      <c r="AX615" s="19"/>
      <c r="AY615" s="18"/>
      <c r="AZ615" s="19"/>
      <c r="BA615" s="19"/>
      <c r="BB615" s="19"/>
      <c r="BC615" s="18"/>
      <c r="BD615" s="19"/>
      <c r="BE615" s="19"/>
      <c r="BF615" s="19"/>
      <c r="BG615" s="18"/>
    </row>
    <row r="616" spans="1:59" ht="16.2" thickBot="1" x14ac:dyDescent="0.35">
      <c r="A616" s="153"/>
      <c r="B616" s="153"/>
      <c r="C616" s="153"/>
      <c r="D616" s="164"/>
      <c r="E616" s="163"/>
      <c r="F616" s="163"/>
      <c r="G616" s="163"/>
      <c r="H616" s="164"/>
      <c r="I616" s="163"/>
      <c r="J616" s="163"/>
      <c r="K616" s="163"/>
      <c r="L616" s="164"/>
      <c r="M616" s="153"/>
      <c r="N616" s="153"/>
      <c r="O616" s="153"/>
      <c r="P616" s="156"/>
      <c r="Q616" s="163"/>
      <c r="R616" s="163"/>
      <c r="S616" s="163"/>
      <c r="T616" s="149"/>
      <c r="U616" s="154"/>
      <c r="V616" s="154"/>
      <c r="W616" s="154"/>
      <c r="X616" s="19"/>
      <c r="Y616" s="154"/>
      <c r="Z616" s="154"/>
      <c r="AA616" s="154"/>
      <c r="AB616" s="19"/>
      <c r="AC616" s="19"/>
      <c r="AD616" s="19"/>
      <c r="AE616" s="19"/>
      <c r="AF616" s="19"/>
      <c r="AG616" s="154"/>
      <c r="AH616" s="154"/>
      <c r="AI616" s="155"/>
      <c r="AJ616" s="19"/>
      <c r="AK616" s="19"/>
      <c r="AL616" s="19"/>
      <c r="AM616" s="18"/>
      <c r="AN616" s="19"/>
      <c r="AO616" s="19"/>
      <c r="AP616" s="19"/>
      <c r="AQ616" s="18"/>
      <c r="AR616" s="19"/>
      <c r="AS616" s="19"/>
      <c r="AT616" s="19"/>
      <c r="AU616" s="18"/>
      <c r="AV616" s="19"/>
      <c r="AW616" s="19"/>
      <c r="AX616" s="19"/>
      <c r="AY616" s="18"/>
      <c r="AZ616" s="19"/>
      <c r="BA616" s="19"/>
      <c r="BB616" s="19"/>
      <c r="BC616" s="18"/>
      <c r="BD616" s="19"/>
      <c r="BE616" s="19"/>
      <c r="BF616" s="19"/>
      <c r="BG616" s="18"/>
    </row>
    <row r="617" spans="1:59" ht="16.2" thickBot="1" x14ac:dyDescent="0.35">
      <c r="A617" s="153"/>
      <c r="B617" s="153"/>
      <c r="C617" s="153"/>
      <c r="D617" s="164"/>
      <c r="E617" s="163"/>
      <c r="F617" s="163"/>
      <c r="G617" s="163"/>
      <c r="H617" s="164"/>
      <c r="I617" s="163"/>
      <c r="J617" s="163"/>
      <c r="K617" s="163"/>
      <c r="L617" s="164"/>
      <c r="M617" s="153"/>
      <c r="N617" s="153"/>
      <c r="O617" s="153"/>
      <c r="P617" s="156"/>
      <c r="Q617" s="163"/>
      <c r="R617" s="163"/>
      <c r="S617" s="163"/>
      <c r="T617" s="149"/>
      <c r="U617" s="154"/>
      <c r="V617" s="154"/>
      <c r="W617" s="154"/>
      <c r="X617" s="19"/>
      <c r="Y617" s="154"/>
      <c r="Z617" s="154"/>
      <c r="AA617" s="154"/>
      <c r="AB617" s="19"/>
      <c r="AC617" s="19"/>
      <c r="AD617" s="19"/>
      <c r="AE617" s="19"/>
      <c r="AF617" s="19"/>
      <c r="AG617" s="154"/>
      <c r="AH617" s="154"/>
      <c r="AI617" s="155"/>
      <c r="AJ617" s="19"/>
      <c r="AK617" s="19"/>
      <c r="AL617" s="19"/>
      <c r="AM617" s="18"/>
      <c r="AN617" s="19"/>
      <c r="AO617" s="19"/>
      <c r="AP617" s="19"/>
      <c r="AQ617" s="18"/>
      <c r="AR617" s="19"/>
      <c r="AS617" s="19"/>
      <c r="AT617" s="19"/>
      <c r="AU617" s="18"/>
      <c r="AV617" s="19"/>
      <c r="AW617" s="19"/>
      <c r="AX617" s="19"/>
      <c r="AY617" s="18"/>
      <c r="AZ617" s="19"/>
      <c r="BA617" s="19"/>
      <c r="BB617" s="19"/>
      <c r="BC617" s="18"/>
      <c r="BD617" s="19"/>
      <c r="BE617" s="19"/>
      <c r="BF617" s="19"/>
      <c r="BG617" s="18"/>
    </row>
    <row r="618" spans="1:59" ht="16.2" thickBot="1" x14ac:dyDescent="0.35">
      <c r="A618" s="153"/>
      <c r="B618" s="153"/>
      <c r="C618" s="153"/>
      <c r="D618" s="164"/>
      <c r="E618" s="163"/>
      <c r="F618" s="163"/>
      <c r="G618" s="163"/>
      <c r="H618" s="164"/>
      <c r="I618" s="163"/>
      <c r="J618" s="163"/>
      <c r="K618" s="163"/>
      <c r="L618" s="164"/>
      <c r="M618" s="153"/>
      <c r="N618" s="153"/>
      <c r="O618" s="153"/>
      <c r="P618" s="156"/>
      <c r="Q618" s="163"/>
      <c r="R618" s="163"/>
      <c r="S618" s="163"/>
      <c r="T618" s="149"/>
      <c r="U618" s="154"/>
      <c r="V618" s="154"/>
      <c r="W618" s="154"/>
      <c r="X618" s="19"/>
      <c r="Y618" s="154"/>
      <c r="Z618" s="154"/>
      <c r="AA618" s="154"/>
      <c r="AB618" s="19"/>
      <c r="AC618" s="19"/>
      <c r="AD618" s="19"/>
      <c r="AE618" s="19"/>
      <c r="AF618" s="19"/>
      <c r="AG618" s="154"/>
      <c r="AH618" s="154"/>
      <c r="AI618" s="155"/>
      <c r="AJ618" s="19"/>
      <c r="AK618" s="19"/>
      <c r="AL618" s="19"/>
      <c r="AM618" s="18"/>
      <c r="AN618" s="19"/>
      <c r="AO618" s="19"/>
      <c r="AP618" s="19"/>
      <c r="AQ618" s="18"/>
      <c r="AR618" s="19"/>
      <c r="AS618" s="19"/>
      <c r="AT618" s="19"/>
      <c r="AU618" s="18"/>
      <c r="AV618" s="19"/>
      <c r="AW618" s="19"/>
      <c r="AX618" s="19"/>
      <c r="AY618" s="18"/>
      <c r="AZ618" s="19"/>
      <c r="BA618" s="19"/>
      <c r="BB618" s="19"/>
      <c r="BC618" s="18"/>
      <c r="BD618" s="19"/>
      <c r="BE618" s="19"/>
      <c r="BF618" s="19"/>
      <c r="BG618" s="18"/>
    </row>
    <row r="619" spans="1:59" ht="16.2" thickBot="1" x14ac:dyDescent="0.35">
      <c r="A619" s="153"/>
      <c r="B619" s="153"/>
      <c r="C619" s="153"/>
      <c r="D619" s="164"/>
      <c r="E619" s="163"/>
      <c r="F619" s="163"/>
      <c r="G619" s="163"/>
      <c r="H619" s="164"/>
      <c r="I619" s="163"/>
      <c r="J619" s="163"/>
      <c r="K619" s="163"/>
      <c r="L619" s="164"/>
      <c r="M619" s="153"/>
      <c r="N619" s="153"/>
      <c r="O619" s="153"/>
      <c r="P619" s="156"/>
      <c r="Q619" s="163"/>
      <c r="R619" s="163"/>
      <c r="S619" s="163"/>
      <c r="T619" s="149"/>
      <c r="U619" s="154"/>
      <c r="V619" s="154"/>
      <c r="W619" s="154"/>
      <c r="X619" s="19"/>
      <c r="Y619" s="154"/>
      <c r="Z619" s="154"/>
      <c r="AA619" s="154"/>
      <c r="AB619" s="19"/>
      <c r="AC619" s="19"/>
      <c r="AD619" s="19"/>
      <c r="AE619" s="19"/>
      <c r="AF619" s="19"/>
      <c r="AG619" s="154"/>
      <c r="AH619" s="154"/>
      <c r="AI619" s="155"/>
      <c r="AJ619" s="19"/>
      <c r="AK619" s="19"/>
      <c r="AL619" s="19"/>
      <c r="AM619" s="18"/>
      <c r="AN619" s="19"/>
      <c r="AO619" s="19"/>
      <c r="AP619" s="19"/>
      <c r="AQ619" s="18"/>
      <c r="AR619" s="19"/>
      <c r="AS619" s="19"/>
      <c r="AT619" s="19"/>
      <c r="AU619" s="18"/>
      <c r="AV619" s="19"/>
      <c r="AW619" s="19"/>
      <c r="AX619" s="19"/>
      <c r="AY619" s="18"/>
      <c r="AZ619" s="19"/>
      <c r="BA619" s="19"/>
      <c r="BB619" s="19"/>
      <c r="BC619" s="18"/>
      <c r="BD619" s="19"/>
      <c r="BE619" s="19"/>
      <c r="BF619" s="19"/>
      <c r="BG619" s="18"/>
    </row>
    <row r="620" spans="1:59" ht="16.2" thickBot="1" x14ac:dyDescent="0.35">
      <c r="A620" s="153"/>
      <c r="B620" s="153"/>
      <c r="C620" s="153"/>
      <c r="D620" s="164"/>
      <c r="E620" s="163"/>
      <c r="F620" s="163"/>
      <c r="G620" s="163"/>
      <c r="H620" s="164"/>
      <c r="I620" s="163"/>
      <c r="J620" s="163"/>
      <c r="K620" s="163"/>
      <c r="L620" s="164"/>
      <c r="M620" s="153"/>
      <c r="N620" s="153"/>
      <c r="O620" s="153"/>
      <c r="P620" s="156"/>
      <c r="Q620" s="163"/>
      <c r="R620" s="163"/>
      <c r="S620" s="163"/>
      <c r="T620" s="149"/>
      <c r="U620" s="154"/>
      <c r="V620" s="154"/>
      <c r="W620" s="154"/>
      <c r="X620" s="19"/>
      <c r="Y620" s="154"/>
      <c r="Z620" s="154"/>
      <c r="AA620" s="154"/>
      <c r="AB620" s="19"/>
      <c r="AC620" s="19"/>
      <c r="AD620" s="19"/>
      <c r="AE620" s="19"/>
      <c r="AF620" s="19"/>
      <c r="AG620" s="154"/>
      <c r="AH620" s="154"/>
      <c r="AI620" s="155"/>
      <c r="AJ620" s="19"/>
      <c r="AK620" s="19"/>
      <c r="AL620" s="19"/>
      <c r="AM620" s="18"/>
      <c r="AN620" s="19"/>
      <c r="AO620" s="19"/>
      <c r="AP620" s="19"/>
      <c r="AQ620" s="18"/>
      <c r="AR620" s="19"/>
      <c r="AS620" s="19"/>
      <c r="AT620" s="19"/>
      <c r="AU620" s="18"/>
      <c r="AV620" s="19"/>
      <c r="AW620" s="19"/>
      <c r="AX620" s="19"/>
      <c r="AY620" s="18"/>
      <c r="AZ620" s="19"/>
      <c r="BA620" s="19"/>
      <c r="BB620" s="19"/>
      <c r="BC620" s="18"/>
      <c r="BD620" s="19"/>
      <c r="BE620" s="19"/>
      <c r="BF620" s="19"/>
      <c r="BG620" s="18"/>
    </row>
    <row r="621" spans="1:59" ht="16.2" thickBot="1" x14ac:dyDescent="0.35">
      <c r="A621" s="153"/>
      <c r="B621" s="153"/>
      <c r="C621" s="153"/>
      <c r="D621" s="164"/>
      <c r="E621" s="163"/>
      <c r="F621" s="163"/>
      <c r="G621" s="163"/>
      <c r="H621" s="164"/>
      <c r="I621" s="163"/>
      <c r="J621" s="163"/>
      <c r="K621" s="163"/>
      <c r="L621" s="164"/>
      <c r="M621" s="153"/>
      <c r="N621" s="153"/>
      <c r="O621" s="153"/>
      <c r="P621" s="156"/>
      <c r="Q621" s="163"/>
      <c r="R621" s="163"/>
      <c r="S621" s="163"/>
      <c r="T621" s="149"/>
      <c r="U621" s="154"/>
      <c r="V621" s="154"/>
      <c r="W621" s="154"/>
      <c r="X621" s="19"/>
      <c r="Y621" s="154"/>
      <c r="Z621" s="154"/>
      <c r="AA621" s="154"/>
      <c r="AB621" s="19"/>
      <c r="AC621" s="19"/>
      <c r="AD621" s="19"/>
      <c r="AE621" s="19"/>
      <c r="AF621" s="19"/>
      <c r="AG621" s="154"/>
      <c r="AH621" s="154"/>
      <c r="AI621" s="155"/>
      <c r="AJ621" s="19"/>
      <c r="AK621" s="19"/>
      <c r="AL621" s="19"/>
      <c r="AM621" s="18"/>
      <c r="AN621" s="19"/>
      <c r="AO621" s="19"/>
      <c r="AP621" s="19"/>
      <c r="AQ621" s="18"/>
      <c r="AR621" s="19"/>
      <c r="AS621" s="19"/>
      <c r="AT621" s="19"/>
      <c r="AU621" s="18"/>
      <c r="AV621" s="19"/>
      <c r="AW621" s="19"/>
      <c r="AX621" s="19"/>
      <c r="AY621" s="18"/>
      <c r="AZ621" s="19"/>
      <c r="BA621" s="19"/>
      <c r="BB621" s="19"/>
      <c r="BC621" s="18"/>
      <c r="BD621" s="19"/>
      <c r="BE621" s="19"/>
      <c r="BF621" s="19"/>
      <c r="BG621" s="18"/>
    </row>
    <row r="622" spans="1:59" ht="16.2" thickBot="1" x14ac:dyDescent="0.35">
      <c r="A622" s="153"/>
      <c r="B622" s="153"/>
      <c r="C622" s="153"/>
      <c r="D622" s="164"/>
      <c r="E622" s="163"/>
      <c r="F622" s="163"/>
      <c r="G622" s="163"/>
      <c r="H622" s="164"/>
      <c r="I622" s="163"/>
      <c r="J622" s="163"/>
      <c r="K622" s="163"/>
      <c r="L622" s="164"/>
      <c r="M622" s="153"/>
      <c r="N622" s="153"/>
      <c r="O622" s="153"/>
      <c r="P622" s="156"/>
      <c r="Q622" s="163"/>
      <c r="R622" s="163"/>
      <c r="S622" s="163"/>
      <c r="T622" s="149"/>
      <c r="U622" s="154"/>
      <c r="V622" s="154"/>
      <c r="W622" s="154"/>
      <c r="X622" s="19"/>
      <c r="Y622" s="154"/>
      <c r="Z622" s="154"/>
      <c r="AA622" s="154"/>
      <c r="AB622" s="19"/>
      <c r="AC622" s="19"/>
      <c r="AD622" s="19"/>
      <c r="AE622" s="19"/>
      <c r="AF622" s="19"/>
      <c r="AG622" s="154"/>
      <c r="AH622" s="154"/>
      <c r="AI622" s="155"/>
      <c r="AJ622" s="19"/>
      <c r="AK622" s="19"/>
      <c r="AL622" s="19"/>
      <c r="AM622" s="18"/>
      <c r="AN622" s="19"/>
      <c r="AO622" s="19"/>
      <c r="AP622" s="19"/>
      <c r="AQ622" s="18"/>
      <c r="AR622" s="19"/>
      <c r="AS622" s="19"/>
      <c r="AT622" s="19"/>
      <c r="AU622" s="18"/>
      <c r="AV622" s="19"/>
      <c r="AW622" s="19"/>
      <c r="AX622" s="19"/>
      <c r="AY622" s="18"/>
      <c r="AZ622" s="19"/>
      <c r="BA622" s="19"/>
      <c r="BB622" s="19"/>
      <c r="BC622" s="18"/>
      <c r="BD622" s="19"/>
      <c r="BE622" s="19"/>
      <c r="BF622" s="19"/>
      <c r="BG622" s="18"/>
    </row>
    <row r="623" spans="1:59" ht="16.2" thickBot="1" x14ac:dyDescent="0.35">
      <c r="A623" s="153"/>
      <c r="B623" s="153"/>
      <c r="C623" s="153"/>
      <c r="D623" s="164"/>
      <c r="E623" s="163"/>
      <c r="F623" s="163"/>
      <c r="G623" s="163"/>
      <c r="H623" s="164"/>
      <c r="I623" s="163"/>
      <c r="J623" s="163"/>
      <c r="K623" s="163"/>
      <c r="L623" s="164"/>
      <c r="M623" s="153"/>
      <c r="N623" s="153"/>
      <c r="O623" s="153"/>
      <c r="P623" s="156"/>
      <c r="Q623" s="163"/>
      <c r="R623" s="163"/>
      <c r="S623" s="163"/>
      <c r="T623" s="149"/>
      <c r="U623" s="154"/>
      <c r="V623" s="154"/>
      <c r="W623" s="154"/>
      <c r="X623" s="19"/>
      <c r="Y623" s="154"/>
      <c r="Z623" s="154"/>
      <c r="AA623" s="154"/>
      <c r="AB623" s="19"/>
      <c r="AC623" s="19"/>
      <c r="AD623" s="19"/>
      <c r="AE623" s="19"/>
      <c r="AF623" s="19"/>
      <c r="AG623" s="154"/>
      <c r="AH623" s="154"/>
      <c r="AI623" s="155"/>
      <c r="AJ623" s="19"/>
      <c r="AK623" s="19"/>
      <c r="AL623" s="19"/>
      <c r="AM623" s="18"/>
      <c r="AN623" s="19"/>
      <c r="AO623" s="19"/>
      <c r="AP623" s="19"/>
      <c r="AQ623" s="18"/>
      <c r="AR623" s="19"/>
      <c r="AS623" s="19"/>
      <c r="AT623" s="19"/>
      <c r="AU623" s="18"/>
      <c r="AV623" s="19"/>
      <c r="AW623" s="19"/>
      <c r="AX623" s="19"/>
      <c r="AY623" s="18"/>
      <c r="AZ623" s="19"/>
      <c r="BA623" s="19"/>
      <c r="BB623" s="19"/>
      <c r="BC623" s="18"/>
      <c r="BD623" s="19"/>
      <c r="BE623" s="19"/>
      <c r="BF623" s="19"/>
      <c r="BG623" s="18"/>
    </row>
    <row r="624" spans="1:59" ht="16.2" thickBot="1" x14ac:dyDescent="0.35">
      <c r="A624" s="153"/>
      <c r="B624" s="153"/>
      <c r="C624" s="153"/>
      <c r="D624" s="164"/>
      <c r="E624" s="163"/>
      <c r="F624" s="163"/>
      <c r="G624" s="163"/>
      <c r="H624" s="164"/>
      <c r="I624" s="163"/>
      <c r="J624" s="163"/>
      <c r="K624" s="163"/>
      <c r="L624" s="164"/>
      <c r="M624" s="153"/>
      <c r="N624" s="153"/>
      <c r="O624" s="153"/>
      <c r="P624" s="156"/>
      <c r="Q624" s="163"/>
      <c r="R624" s="163"/>
      <c r="S624" s="163"/>
      <c r="T624" s="149"/>
      <c r="U624" s="154"/>
      <c r="V624" s="154"/>
      <c r="W624" s="154"/>
      <c r="X624" s="19"/>
      <c r="Y624" s="154"/>
      <c r="Z624" s="154"/>
      <c r="AA624" s="154"/>
      <c r="AB624" s="19"/>
      <c r="AC624" s="19"/>
      <c r="AD624" s="19"/>
      <c r="AE624" s="19"/>
      <c r="AF624" s="19"/>
      <c r="AG624" s="154"/>
      <c r="AH624" s="154"/>
      <c r="AI624" s="155"/>
      <c r="AJ624" s="19"/>
      <c r="AK624" s="19"/>
      <c r="AL624" s="19"/>
      <c r="AM624" s="18"/>
      <c r="AN624" s="19"/>
      <c r="AO624" s="19"/>
      <c r="AP624" s="19"/>
      <c r="AQ624" s="18"/>
      <c r="AR624" s="19"/>
      <c r="AS624" s="19"/>
      <c r="AT624" s="19"/>
      <c r="AU624" s="18"/>
      <c r="AV624" s="19"/>
      <c r="AW624" s="19"/>
      <c r="AX624" s="19"/>
      <c r="AY624" s="18"/>
      <c r="AZ624" s="19"/>
      <c r="BA624" s="19"/>
      <c r="BB624" s="19"/>
      <c r="BC624" s="18"/>
      <c r="BD624" s="19"/>
      <c r="BE624" s="19"/>
      <c r="BF624" s="19"/>
      <c r="BG624" s="18"/>
    </row>
    <row r="625" spans="1:59" ht="16.2" thickBot="1" x14ac:dyDescent="0.35">
      <c r="A625" s="153"/>
      <c r="B625" s="153"/>
      <c r="C625" s="153"/>
      <c r="D625" s="164"/>
      <c r="E625" s="163"/>
      <c r="F625" s="163"/>
      <c r="G625" s="163"/>
      <c r="H625" s="164"/>
      <c r="I625" s="163"/>
      <c r="J625" s="163"/>
      <c r="K625" s="163"/>
      <c r="L625" s="164"/>
      <c r="M625" s="153"/>
      <c r="N625" s="153"/>
      <c r="O625" s="153"/>
      <c r="P625" s="156"/>
      <c r="Q625" s="163"/>
      <c r="R625" s="163"/>
      <c r="S625" s="163"/>
      <c r="T625" s="149"/>
      <c r="U625" s="154"/>
      <c r="V625" s="154"/>
      <c r="W625" s="154"/>
      <c r="X625" s="19"/>
      <c r="Y625" s="154"/>
      <c r="Z625" s="154"/>
      <c r="AA625" s="154"/>
      <c r="AB625" s="19"/>
      <c r="AC625" s="19"/>
      <c r="AD625" s="19"/>
      <c r="AE625" s="19"/>
      <c r="AF625" s="19"/>
      <c r="AG625" s="154"/>
      <c r="AH625" s="154"/>
      <c r="AI625" s="155"/>
      <c r="AJ625" s="19"/>
      <c r="AK625" s="19"/>
      <c r="AL625" s="19"/>
      <c r="AM625" s="18"/>
      <c r="AN625" s="19"/>
      <c r="AO625" s="19"/>
      <c r="AP625" s="19"/>
      <c r="AQ625" s="18"/>
      <c r="AR625" s="19"/>
      <c r="AS625" s="19"/>
      <c r="AT625" s="19"/>
      <c r="AU625" s="18"/>
      <c r="AV625" s="19"/>
      <c r="AW625" s="19"/>
      <c r="AX625" s="19"/>
      <c r="AY625" s="18"/>
      <c r="AZ625" s="19"/>
      <c r="BA625" s="19"/>
      <c r="BB625" s="19"/>
      <c r="BC625" s="18"/>
      <c r="BD625" s="19"/>
      <c r="BE625" s="19"/>
      <c r="BF625" s="19"/>
      <c r="BG625" s="18"/>
    </row>
    <row r="626" spans="1:59" ht="16.2" thickBot="1" x14ac:dyDescent="0.35">
      <c r="A626" s="153"/>
      <c r="B626" s="153"/>
      <c r="C626" s="153"/>
      <c r="D626" s="164"/>
      <c r="E626" s="163"/>
      <c r="F626" s="163"/>
      <c r="G626" s="163"/>
      <c r="H626" s="164"/>
      <c r="I626" s="163"/>
      <c r="J626" s="163"/>
      <c r="K626" s="163"/>
      <c r="L626" s="164"/>
      <c r="M626" s="153"/>
      <c r="N626" s="153"/>
      <c r="O626" s="153"/>
      <c r="P626" s="156"/>
      <c r="Q626" s="163"/>
      <c r="R626" s="163"/>
      <c r="S626" s="163"/>
      <c r="T626" s="149"/>
      <c r="U626" s="154"/>
      <c r="V626" s="154"/>
      <c r="W626" s="154"/>
      <c r="X626" s="19"/>
      <c r="Y626" s="154"/>
      <c r="Z626" s="154"/>
      <c r="AA626" s="154"/>
      <c r="AB626" s="19"/>
      <c r="AC626" s="19"/>
      <c r="AD626" s="19"/>
      <c r="AE626" s="19"/>
      <c r="AF626" s="19"/>
      <c r="AG626" s="154"/>
      <c r="AH626" s="154"/>
      <c r="AI626" s="155"/>
      <c r="AJ626" s="19"/>
      <c r="AK626" s="19"/>
      <c r="AL626" s="19"/>
      <c r="AM626" s="18"/>
      <c r="AN626" s="19"/>
      <c r="AO626" s="19"/>
      <c r="AP626" s="19"/>
      <c r="AQ626" s="18"/>
      <c r="AR626" s="19"/>
      <c r="AS626" s="19"/>
      <c r="AT626" s="19"/>
      <c r="AU626" s="18"/>
      <c r="AV626" s="19"/>
      <c r="AW626" s="19"/>
      <c r="AX626" s="19"/>
      <c r="AY626" s="18"/>
      <c r="AZ626" s="19"/>
      <c r="BA626" s="19"/>
      <c r="BB626" s="19"/>
      <c r="BC626" s="18"/>
      <c r="BD626" s="19"/>
      <c r="BE626" s="19"/>
      <c r="BF626" s="19"/>
      <c r="BG626" s="18"/>
    </row>
    <row r="627" spans="1:59" ht="16.2" thickBot="1" x14ac:dyDescent="0.35">
      <c r="A627" s="153"/>
      <c r="B627" s="153"/>
      <c r="C627" s="153"/>
      <c r="D627" s="164"/>
      <c r="E627" s="163"/>
      <c r="F627" s="163"/>
      <c r="G627" s="163"/>
      <c r="H627" s="164"/>
      <c r="I627" s="163"/>
      <c r="J627" s="163"/>
      <c r="K627" s="163"/>
      <c r="L627" s="164"/>
      <c r="M627" s="153"/>
      <c r="N627" s="153"/>
      <c r="O627" s="153"/>
      <c r="P627" s="156"/>
      <c r="Q627" s="163"/>
      <c r="R627" s="163"/>
      <c r="S627" s="163"/>
      <c r="T627" s="149"/>
      <c r="U627" s="154"/>
      <c r="V627" s="154"/>
      <c r="W627" s="154"/>
      <c r="X627" s="19"/>
      <c r="Y627" s="154"/>
      <c r="Z627" s="154"/>
      <c r="AA627" s="154"/>
      <c r="AB627" s="19"/>
      <c r="AC627" s="19"/>
      <c r="AD627" s="19"/>
      <c r="AE627" s="19"/>
      <c r="AF627" s="19"/>
      <c r="AG627" s="154"/>
      <c r="AH627" s="154"/>
      <c r="AI627" s="155"/>
      <c r="AJ627" s="19"/>
      <c r="AK627" s="19"/>
      <c r="AL627" s="19"/>
      <c r="AM627" s="18"/>
      <c r="AN627" s="19"/>
      <c r="AO627" s="19"/>
      <c r="AP627" s="19"/>
      <c r="AQ627" s="18"/>
      <c r="AR627" s="19"/>
      <c r="AS627" s="19"/>
      <c r="AT627" s="19"/>
      <c r="AU627" s="18"/>
      <c r="AV627" s="19"/>
      <c r="AW627" s="19"/>
      <c r="AX627" s="19"/>
      <c r="AY627" s="18"/>
      <c r="AZ627" s="19"/>
      <c r="BA627" s="19"/>
      <c r="BB627" s="19"/>
      <c r="BC627" s="18"/>
      <c r="BD627" s="19"/>
      <c r="BE627" s="19"/>
      <c r="BF627" s="19"/>
      <c r="BG627" s="18"/>
    </row>
    <row r="628" spans="1:59" ht="16.2" thickBot="1" x14ac:dyDescent="0.35">
      <c r="A628" s="153"/>
      <c r="B628" s="153"/>
      <c r="C628" s="153"/>
      <c r="D628" s="164"/>
      <c r="E628" s="163"/>
      <c r="F628" s="163"/>
      <c r="G628" s="163"/>
      <c r="H628" s="164"/>
      <c r="I628" s="163"/>
      <c r="J628" s="163"/>
      <c r="K628" s="163"/>
      <c r="L628" s="164"/>
      <c r="M628" s="153"/>
      <c r="N628" s="153"/>
      <c r="O628" s="153"/>
      <c r="P628" s="156"/>
      <c r="Q628" s="163"/>
      <c r="R628" s="163"/>
      <c r="S628" s="163"/>
      <c r="T628" s="149"/>
      <c r="U628" s="154"/>
      <c r="V628" s="154"/>
      <c r="W628" s="154"/>
      <c r="X628" s="19"/>
      <c r="Y628" s="154"/>
      <c r="Z628" s="154"/>
      <c r="AA628" s="154"/>
      <c r="AB628" s="19"/>
      <c r="AC628" s="19"/>
      <c r="AD628" s="19"/>
      <c r="AE628" s="19"/>
      <c r="AF628" s="19"/>
      <c r="AG628" s="154"/>
      <c r="AH628" s="154"/>
      <c r="AI628" s="155"/>
      <c r="AJ628" s="19"/>
      <c r="AK628" s="19"/>
      <c r="AL628" s="19"/>
      <c r="AM628" s="18"/>
      <c r="AN628" s="19"/>
      <c r="AO628" s="19"/>
      <c r="AP628" s="19"/>
      <c r="AQ628" s="18"/>
      <c r="AR628" s="19"/>
      <c r="AS628" s="19"/>
      <c r="AT628" s="19"/>
      <c r="AU628" s="18"/>
      <c r="AV628" s="19"/>
      <c r="AW628" s="19"/>
      <c r="AX628" s="19"/>
      <c r="AY628" s="18"/>
      <c r="AZ628" s="19"/>
      <c r="BA628" s="19"/>
      <c r="BB628" s="19"/>
      <c r="BC628" s="18"/>
      <c r="BD628" s="19"/>
      <c r="BE628" s="19"/>
      <c r="BF628" s="19"/>
      <c r="BG628" s="18"/>
    </row>
    <row r="629" spans="1:59" ht="16.2" thickBot="1" x14ac:dyDescent="0.35">
      <c r="A629" s="153"/>
      <c r="B629" s="153"/>
      <c r="C629" s="153"/>
      <c r="D629" s="164"/>
      <c r="E629" s="163"/>
      <c r="F629" s="163"/>
      <c r="G629" s="163"/>
      <c r="H629" s="164"/>
      <c r="I629" s="163"/>
      <c r="J629" s="163"/>
      <c r="K629" s="163"/>
      <c r="L629" s="164"/>
      <c r="M629" s="153"/>
      <c r="N629" s="153"/>
      <c r="O629" s="153"/>
      <c r="P629" s="156"/>
      <c r="Q629" s="163"/>
      <c r="R629" s="163"/>
      <c r="S629" s="163"/>
      <c r="T629" s="149"/>
      <c r="U629" s="154"/>
      <c r="V629" s="154"/>
      <c r="W629" s="154"/>
      <c r="X629" s="19"/>
      <c r="Y629" s="154"/>
      <c r="Z629" s="154"/>
      <c r="AA629" s="154"/>
      <c r="AB629" s="19"/>
      <c r="AC629" s="19"/>
      <c r="AD629" s="19"/>
      <c r="AE629" s="19"/>
      <c r="AF629" s="19"/>
      <c r="AG629" s="154"/>
      <c r="AH629" s="154"/>
      <c r="AI629" s="155"/>
      <c r="AJ629" s="19"/>
      <c r="AK629" s="19"/>
      <c r="AL629" s="19"/>
      <c r="AM629" s="18"/>
      <c r="AN629" s="19"/>
      <c r="AO629" s="19"/>
      <c r="AP629" s="19"/>
      <c r="AQ629" s="18"/>
      <c r="AR629" s="19"/>
      <c r="AS629" s="19"/>
      <c r="AT629" s="19"/>
      <c r="AU629" s="18"/>
      <c r="AV629" s="19"/>
      <c r="AW629" s="19"/>
      <c r="AX629" s="19"/>
      <c r="AY629" s="18"/>
      <c r="AZ629" s="19"/>
      <c r="BA629" s="19"/>
      <c r="BB629" s="19"/>
      <c r="BC629" s="18"/>
      <c r="BD629" s="19"/>
      <c r="BE629" s="19"/>
      <c r="BF629" s="19"/>
      <c r="BG629" s="18"/>
    </row>
    <row r="630" spans="1:59" ht="16.2" thickBot="1" x14ac:dyDescent="0.35">
      <c r="A630" s="153"/>
      <c r="B630" s="153"/>
      <c r="C630" s="153"/>
      <c r="D630" s="164"/>
      <c r="E630" s="163"/>
      <c r="F630" s="163"/>
      <c r="G630" s="163"/>
      <c r="H630" s="164"/>
      <c r="I630" s="163"/>
      <c r="J630" s="163"/>
      <c r="K630" s="163"/>
      <c r="L630" s="164"/>
      <c r="M630" s="153"/>
      <c r="N630" s="153"/>
      <c r="O630" s="153"/>
      <c r="P630" s="156"/>
      <c r="Q630" s="163"/>
      <c r="R630" s="163"/>
      <c r="S630" s="163"/>
      <c r="T630" s="149"/>
      <c r="U630" s="154"/>
      <c r="V630" s="154"/>
      <c r="W630" s="154"/>
      <c r="X630" s="19"/>
      <c r="Y630" s="154"/>
      <c r="Z630" s="154"/>
      <c r="AA630" s="154"/>
      <c r="AB630" s="19"/>
      <c r="AC630" s="19"/>
      <c r="AD630" s="19"/>
      <c r="AE630" s="19"/>
      <c r="AF630" s="19"/>
      <c r="AG630" s="154"/>
      <c r="AH630" s="154"/>
      <c r="AI630" s="155"/>
      <c r="AJ630" s="19"/>
      <c r="AK630" s="19"/>
      <c r="AL630" s="19"/>
      <c r="AM630" s="18"/>
      <c r="AN630" s="19"/>
      <c r="AO630" s="19"/>
      <c r="AP630" s="19"/>
      <c r="AQ630" s="18"/>
      <c r="AR630" s="19"/>
      <c r="AS630" s="19"/>
      <c r="AT630" s="19"/>
      <c r="AU630" s="18"/>
      <c r="AV630" s="19"/>
      <c r="AW630" s="19"/>
      <c r="AX630" s="19"/>
      <c r="AY630" s="18"/>
      <c r="AZ630" s="19"/>
      <c r="BA630" s="19"/>
      <c r="BB630" s="19"/>
      <c r="BC630" s="18"/>
      <c r="BD630" s="19"/>
      <c r="BE630" s="19"/>
      <c r="BF630" s="19"/>
      <c r="BG630" s="18"/>
    </row>
    <row r="631" spans="1:59" ht="16.2" thickBot="1" x14ac:dyDescent="0.35">
      <c r="A631" s="153"/>
      <c r="B631" s="153"/>
      <c r="C631" s="153"/>
      <c r="D631" s="164"/>
      <c r="E631" s="163"/>
      <c r="F631" s="163"/>
      <c r="G631" s="163"/>
      <c r="H631" s="164"/>
      <c r="I631" s="163"/>
      <c r="J631" s="163"/>
      <c r="K631" s="163"/>
      <c r="L631" s="164"/>
      <c r="M631" s="153"/>
      <c r="N631" s="153"/>
      <c r="O631" s="153"/>
      <c r="P631" s="156"/>
      <c r="Q631" s="163"/>
      <c r="R631" s="163"/>
      <c r="S631" s="163"/>
      <c r="T631" s="149"/>
      <c r="U631" s="154"/>
      <c r="V631" s="154"/>
      <c r="W631" s="154"/>
      <c r="X631" s="19"/>
      <c r="Y631" s="154"/>
      <c r="Z631" s="154"/>
      <c r="AA631" s="154"/>
      <c r="AB631" s="19"/>
      <c r="AC631" s="19"/>
      <c r="AD631" s="19"/>
      <c r="AE631" s="19"/>
      <c r="AF631" s="19"/>
      <c r="AG631" s="154"/>
      <c r="AH631" s="154"/>
      <c r="AI631" s="155"/>
      <c r="AJ631" s="19"/>
      <c r="AK631" s="19"/>
      <c r="AL631" s="19"/>
      <c r="AM631" s="18"/>
      <c r="AN631" s="19"/>
      <c r="AO631" s="19"/>
      <c r="AP631" s="19"/>
      <c r="AQ631" s="18"/>
      <c r="AR631" s="19"/>
      <c r="AS631" s="19"/>
      <c r="AT631" s="19"/>
      <c r="AU631" s="18"/>
      <c r="AV631" s="19"/>
      <c r="AW631" s="19"/>
      <c r="AX631" s="19"/>
      <c r="AY631" s="18"/>
      <c r="AZ631" s="19"/>
      <c r="BA631" s="19"/>
      <c r="BB631" s="19"/>
      <c r="BC631" s="18"/>
      <c r="BD631" s="19"/>
      <c r="BE631" s="19"/>
      <c r="BF631" s="19"/>
      <c r="BG631" s="18"/>
    </row>
    <row r="632" spans="1:59" ht="16.2" thickBot="1" x14ac:dyDescent="0.35">
      <c r="A632" s="153"/>
      <c r="B632" s="153"/>
      <c r="C632" s="153"/>
      <c r="D632" s="164"/>
      <c r="E632" s="163"/>
      <c r="F632" s="163"/>
      <c r="G632" s="163"/>
      <c r="H632" s="164"/>
      <c r="I632" s="163"/>
      <c r="J632" s="163"/>
      <c r="K632" s="163"/>
      <c r="L632" s="164"/>
      <c r="M632" s="153"/>
      <c r="N632" s="153"/>
      <c r="O632" s="153"/>
      <c r="P632" s="156"/>
      <c r="Q632" s="163"/>
      <c r="R632" s="163"/>
      <c r="S632" s="163"/>
      <c r="T632" s="149"/>
      <c r="U632" s="154"/>
      <c r="V632" s="154"/>
      <c r="W632" s="154"/>
      <c r="X632" s="19"/>
      <c r="Y632" s="154"/>
      <c r="Z632" s="154"/>
      <c r="AA632" s="154"/>
      <c r="AB632" s="19"/>
      <c r="AC632" s="19"/>
      <c r="AD632" s="19"/>
      <c r="AE632" s="19"/>
      <c r="AF632" s="19"/>
      <c r="AG632" s="154"/>
      <c r="AH632" s="154"/>
      <c r="AI632" s="155"/>
      <c r="AJ632" s="19"/>
      <c r="AK632" s="19"/>
      <c r="AL632" s="19"/>
      <c r="AM632" s="18"/>
      <c r="AN632" s="19"/>
      <c r="AO632" s="19"/>
      <c r="AP632" s="19"/>
      <c r="AQ632" s="18"/>
      <c r="AR632" s="19"/>
      <c r="AS632" s="19"/>
      <c r="AT632" s="19"/>
      <c r="AU632" s="18"/>
      <c r="AV632" s="19"/>
      <c r="AW632" s="19"/>
      <c r="AX632" s="19"/>
      <c r="AY632" s="18"/>
      <c r="AZ632" s="19"/>
      <c r="BA632" s="19"/>
      <c r="BB632" s="19"/>
      <c r="BC632" s="18"/>
      <c r="BD632" s="19"/>
      <c r="BE632" s="19"/>
      <c r="BF632" s="19"/>
      <c r="BG632" s="18"/>
    </row>
    <row r="633" spans="1:59" ht="16.2" thickBot="1" x14ac:dyDescent="0.35">
      <c r="A633" s="153"/>
      <c r="B633" s="153"/>
      <c r="C633" s="153"/>
      <c r="D633" s="164"/>
      <c r="E633" s="163"/>
      <c r="F633" s="163"/>
      <c r="G633" s="163"/>
      <c r="H633" s="164"/>
      <c r="I633" s="163"/>
      <c r="J633" s="163"/>
      <c r="K633" s="163"/>
      <c r="L633" s="164"/>
      <c r="M633" s="153"/>
      <c r="N633" s="153"/>
      <c r="O633" s="153"/>
      <c r="P633" s="156"/>
      <c r="Q633" s="163"/>
      <c r="R633" s="163"/>
      <c r="S633" s="163"/>
      <c r="T633" s="149"/>
      <c r="U633" s="154"/>
      <c r="V633" s="154"/>
      <c r="W633" s="154"/>
      <c r="X633" s="19"/>
      <c r="Y633" s="154"/>
      <c r="Z633" s="154"/>
      <c r="AA633" s="154"/>
      <c r="AB633" s="19"/>
      <c r="AC633" s="19"/>
      <c r="AD633" s="19"/>
      <c r="AE633" s="19"/>
      <c r="AF633" s="19"/>
      <c r="AG633" s="154"/>
      <c r="AH633" s="154"/>
      <c r="AI633" s="155"/>
      <c r="AJ633" s="19"/>
      <c r="AK633" s="19"/>
      <c r="AL633" s="19"/>
      <c r="AM633" s="18"/>
      <c r="AN633" s="19"/>
      <c r="AO633" s="19"/>
      <c r="AP633" s="19"/>
      <c r="AQ633" s="18"/>
      <c r="AR633" s="19"/>
      <c r="AS633" s="19"/>
      <c r="AT633" s="19"/>
      <c r="AU633" s="18"/>
      <c r="AV633" s="19"/>
      <c r="AW633" s="19"/>
      <c r="AX633" s="19"/>
      <c r="AY633" s="18"/>
      <c r="AZ633" s="19"/>
      <c r="BA633" s="19"/>
      <c r="BB633" s="19"/>
      <c r="BC633" s="18"/>
      <c r="BD633" s="19"/>
      <c r="BE633" s="19"/>
      <c r="BF633" s="19"/>
      <c r="BG633" s="18"/>
    </row>
    <row r="634" spans="1:59" ht="16.2" thickBot="1" x14ac:dyDescent="0.35">
      <c r="A634" s="153"/>
      <c r="B634" s="153"/>
      <c r="C634" s="153"/>
      <c r="D634" s="164"/>
      <c r="E634" s="163"/>
      <c r="F634" s="163"/>
      <c r="G634" s="163"/>
      <c r="H634" s="164"/>
      <c r="I634" s="163"/>
      <c r="J634" s="163"/>
      <c r="K634" s="163"/>
      <c r="L634" s="164"/>
      <c r="M634" s="153"/>
      <c r="N634" s="153"/>
      <c r="O634" s="153"/>
      <c r="P634" s="156"/>
      <c r="Q634" s="163"/>
      <c r="R634" s="163"/>
      <c r="S634" s="163"/>
      <c r="T634" s="149"/>
      <c r="U634" s="154"/>
      <c r="V634" s="154"/>
      <c r="W634" s="154"/>
      <c r="X634" s="19"/>
      <c r="Y634" s="154"/>
      <c r="Z634" s="154"/>
      <c r="AA634" s="154"/>
      <c r="AB634" s="19"/>
      <c r="AC634" s="19"/>
      <c r="AD634" s="19"/>
      <c r="AE634" s="19"/>
      <c r="AF634" s="19"/>
      <c r="AG634" s="154"/>
      <c r="AH634" s="154"/>
      <c r="AI634" s="155"/>
      <c r="AJ634" s="19"/>
      <c r="AK634" s="19"/>
      <c r="AL634" s="19"/>
      <c r="AM634" s="18"/>
      <c r="AN634" s="19"/>
      <c r="AO634" s="19"/>
      <c r="AP634" s="19"/>
      <c r="AQ634" s="18"/>
      <c r="AR634" s="19"/>
      <c r="AS634" s="19"/>
      <c r="AT634" s="19"/>
      <c r="AU634" s="18"/>
      <c r="AV634" s="19"/>
      <c r="AW634" s="19"/>
      <c r="AX634" s="19"/>
      <c r="AY634" s="18"/>
      <c r="AZ634" s="19"/>
      <c r="BA634" s="19"/>
      <c r="BB634" s="19"/>
      <c r="BC634" s="18"/>
      <c r="BD634" s="19"/>
      <c r="BE634" s="19"/>
      <c r="BF634" s="19"/>
      <c r="BG634" s="18"/>
    </row>
    <row r="635" spans="1:59" ht="16.2" thickBot="1" x14ac:dyDescent="0.35">
      <c r="A635" s="153"/>
      <c r="B635" s="153"/>
      <c r="C635" s="153"/>
      <c r="D635" s="164"/>
      <c r="E635" s="163"/>
      <c r="F635" s="163"/>
      <c r="G635" s="163"/>
      <c r="H635" s="164"/>
      <c r="I635" s="163"/>
      <c r="J635" s="163"/>
      <c r="K635" s="163"/>
      <c r="L635" s="164"/>
      <c r="M635" s="153"/>
      <c r="N635" s="153"/>
      <c r="O635" s="153"/>
      <c r="P635" s="156"/>
      <c r="Q635" s="163"/>
      <c r="R635" s="163"/>
      <c r="S635" s="163"/>
      <c r="T635" s="149"/>
      <c r="U635" s="154"/>
      <c r="V635" s="154"/>
      <c r="W635" s="154"/>
      <c r="X635" s="19"/>
      <c r="Y635" s="154"/>
      <c r="Z635" s="154"/>
      <c r="AA635" s="154"/>
      <c r="AB635" s="19"/>
      <c r="AC635" s="19"/>
      <c r="AD635" s="19"/>
      <c r="AE635" s="19"/>
      <c r="AF635" s="19"/>
      <c r="AG635" s="154"/>
      <c r="AH635" s="154"/>
      <c r="AI635" s="155"/>
      <c r="AJ635" s="19"/>
      <c r="AK635" s="19"/>
      <c r="AL635" s="19"/>
      <c r="AM635" s="18"/>
      <c r="AN635" s="19"/>
      <c r="AO635" s="19"/>
      <c r="AP635" s="19"/>
      <c r="AQ635" s="18"/>
      <c r="AR635" s="19"/>
      <c r="AS635" s="19"/>
      <c r="AT635" s="19"/>
      <c r="AU635" s="18"/>
      <c r="AV635" s="19"/>
      <c r="AW635" s="19"/>
      <c r="AX635" s="19"/>
      <c r="AY635" s="18"/>
      <c r="AZ635" s="19"/>
      <c r="BA635" s="19"/>
      <c r="BB635" s="19"/>
      <c r="BC635" s="18"/>
      <c r="BD635" s="19"/>
      <c r="BE635" s="19"/>
      <c r="BF635" s="19"/>
      <c r="BG635" s="18"/>
    </row>
    <row r="636" spans="1:59" ht="16.2" thickBot="1" x14ac:dyDescent="0.35">
      <c r="A636" s="153"/>
      <c r="B636" s="153"/>
      <c r="C636" s="153"/>
      <c r="D636" s="164"/>
      <c r="E636" s="163"/>
      <c r="F636" s="163"/>
      <c r="G636" s="163"/>
      <c r="H636" s="164"/>
      <c r="I636" s="163"/>
      <c r="J636" s="163"/>
      <c r="K636" s="163"/>
      <c r="L636" s="164"/>
      <c r="M636" s="153"/>
      <c r="N636" s="153"/>
      <c r="O636" s="153"/>
      <c r="P636" s="156"/>
      <c r="Q636" s="163"/>
      <c r="R636" s="163"/>
      <c r="S636" s="163"/>
      <c r="T636" s="149"/>
      <c r="U636" s="154"/>
      <c r="V636" s="154"/>
      <c r="W636" s="154"/>
      <c r="X636" s="19"/>
      <c r="Y636" s="154"/>
      <c r="Z636" s="154"/>
      <c r="AA636" s="154"/>
      <c r="AB636" s="19"/>
      <c r="AC636" s="19"/>
      <c r="AD636" s="19"/>
      <c r="AE636" s="19"/>
      <c r="AF636" s="19"/>
      <c r="AG636" s="154"/>
      <c r="AH636" s="154"/>
      <c r="AI636" s="155"/>
      <c r="AJ636" s="19"/>
      <c r="AK636" s="19"/>
      <c r="AL636" s="19"/>
      <c r="AM636" s="18"/>
      <c r="AN636" s="19"/>
      <c r="AO636" s="19"/>
      <c r="AP636" s="19"/>
      <c r="AQ636" s="18"/>
      <c r="AR636" s="19"/>
      <c r="AS636" s="19"/>
      <c r="AT636" s="19"/>
      <c r="AU636" s="18"/>
      <c r="AV636" s="19"/>
      <c r="AW636" s="19"/>
      <c r="AX636" s="19"/>
      <c r="AY636" s="18"/>
      <c r="AZ636" s="19"/>
      <c r="BA636" s="19"/>
      <c r="BB636" s="19"/>
      <c r="BC636" s="18"/>
      <c r="BD636" s="19"/>
      <c r="BE636" s="19"/>
      <c r="BF636" s="19"/>
      <c r="BG636" s="18"/>
    </row>
    <row r="637" spans="1:59" ht="16.2" thickBot="1" x14ac:dyDescent="0.35">
      <c r="A637" s="153"/>
      <c r="B637" s="153"/>
      <c r="C637" s="153"/>
      <c r="D637" s="164"/>
      <c r="E637" s="163"/>
      <c r="F637" s="163"/>
      <c r="G637" s="163"/>
      <c r="H637" s="164"/>
      <c r="I637" s="163"/>
      <c r="J637" s="163"/>
      <c r="K637" s="163"/>
      <c r="L637" s="164"/>
      <c r="M637" s="153"/>
      <c r="N637" s="153"/>
      <c r="O637" s="153"/>
      <c r="P637" s="156"/>
      <c r="Q637" s="163"/>
      <c r="R637" s="163"/>
      <c r="S637" s="163"/>
      <c r="T637" s="149"/>
      <c r="U637" s="154"/>
      <c r="V637" s="154"/>
      <c r="W637" s="154"/>
      <c r="X637" s="19"/>
      <c r="Y637" s="154"/>
      <c r="Z637" s="154"/>
      <c r="AA637" s="154"/>
      <c r="AB637" s="19"/>
      <c r="AC637" s="19"/>
      <c r="AD637" s="19"/>
      <c r="AE637" s="19"/>
      <c r="AF637" s="19"/>
      <c r="AG637" s="154"/>
      <c r="AH637" s="154"/>
      <c r="AI637" s="155"/>
      <c r="AJ637" s="19"/>
      <c r="AK637" s="19"/>
      <c r="AL637" s="19"/>
      <c r="AM637" s="18"/>
      <c r="AN637" s="19"/>
      <c r="AO637" s="19"/>
      <c r="AP637" s="19"/>
      <c r="AQ637" s="18"/>
      <c r="AR637" s="19"/>
      <c r="AS637" s="19"/>
      <c r="AT637" s="19"/>
      <c r="AU637" s="18"/>
      <c r="AV637" s="19"/>
      <c r="AW637" s="19"/>
      <c r="AX637" s="19"/>
      <c r="AY637" s="18"/>
      <c r="AZ637" s="19"/>
      <c r="BA637" s="19"/>
      <c r="BB637" s="19"/>
      <c r="BC637" s="18"/>
      <c r="BD637" s="19"/>
      <c r="BE637" s="19"/>
      <c r="BF637" s="19"/>
      <c r="BG637" s="18"/>
    </row>
    <row r="638" spans="1:59" ht="16.2" thickBot="1" x14ac:dyDescent="0.35">
      <c r="A638" s="153"/>
      <c r="B638" s="153"/>
      <c r="C638" s="153"/>
      <c r="D638" s="164"/>
      <c r="E638" s="163"/>
      <c r="F638" s="163"/>
      <c r="G638" s="163"/>
      <c r="H638" s="164"/>
      <c r="I638" s="163"/>
      <c r="J638" s="163"/>
      <c r="K638" s="163"/>
      <c r="L638" s="164"/>
      <c r="M638" s="153"/>
      <c r="N638" s="153"/>
      <c r="O638" s="153"/>
      <c r="P638" s="156"/>
      <c r="Q638" s="163"/>
      <c r="R638" s="163"/>
      <c r="S638" s="163"/>
      <c r="T638" s="149"/>
      <c r="U638" s="154"/>
      <c r="V638" s="154"/>
      <c r="W638" s="154"/>
      <c r="X638" s="19"/>
      <c r="Y638" s="154"/>
      <c r="Z638" s="154"/>
      <c r="AA638" s="154"/>
      <c r="AB638" s="19"/>
      <c r="AC638" s="19"/>
      <c r="AD638" s="19"/>
      <c r="AE638" s="19"/>
      <c r="AF638" s="19"/>
      <c r="AG638" s="154"/>
      <c r="AH638" s="154"/>
      <c r="AI638" s="155"/>
      <c r="AJ638" s="19"/>
      <c r="AK638" s="19"/>
      <c r="AL638" s="19"/>
      <c r="AM638" s="18"/>
      <c r="AN638" s="19"/>
      <c r="AO638" s="19"/>
      <c r="AP638" s="19"/>
      <c r="AQ638" s="18"/>
      <c r="AR638" s="19"/>
      <c r="AS638" s="19"/>
      <c r="AT638" s="19"/>
      <c r="AU638" s="18"/>
      <c r="AV638" s="19"/>
      <c r="AW638" s="19"/>
      <c r="AX638" s="19"/>
      <c r="AY638" s="18"/>
      <c r="AZ638" s="19"/>
      <c r="BA638" s="19"/>
      <c r="BB638" s="19"/>
      <c r="BC638" s="18"/>
      <c r="BD638" s="19"/>
      <c r="BE638" s="19"/>
      <c r="BF638" s="19"/>
      <c r="BG638" s="18"/>
    </row>
    <row r="639" spans="1:59" ht="16.2" thickBot="1" x14ac:dyDescent="0.35">
      <c r="A639" s="153"/>
      <c r="B639" s="153"/>
      <c r="C639" s="153"/>
      <c r="D639" s="164"/>
      <c r="E639" s="163"/>
      <c r="F639" s="163"/>
      <c r="G639" s="163"/>
      <c r="H639" s="164"/>
      <c r="I639" s="163"/>
      <c r="J639" s="163"/>
      <c r="K639" s="163"/>
      <c r="L639" s="164"/>
      <c r="M639" s="153"/>
      <c r="N639" s="153"/>
      <c r="O639" s="153"/>
      <c r="P639" s="156"/>
      <c r="Q639" s="163"/>
      <c r="R639" s="163"/>
      <c r="S639" s="163"/>
      <c r="T639" s="149"/>
      <c r="U639" s="154"/>
      <c r="V639" s="154"/>
      <c r="W639" s="154"/>
      <c r="X639" s="19"/>
      <c r="Y639" s="154"/>
      <c r="Z639" s="154"/>
      <c r="AA639" s="154"/>
      <c r="AB639" s="19"/>
      <c r="AC639" s="19"/>
      <c r="AD639" s="19"/>
      <c r="AE639" s="19"/>
      <c r="AF639" s="19"/>
      <c r="AG639" s="154"/>
      <c r="AH639" s="154"/>
      <c r="AI639" s="155"/>
      <c r="AJ639" s="19"/>
      <c r="AK639" s="19"/>
      <c r="AL639" s="19"/>
      <c r="AM639" s="18"/>
      <c r="AN639" s="19"/>
      <c r="AO639" s="19"/>
      <c r="AP639" s="19"/>
      <c r="AQ639" s="18"/>
      <c r="AR639" s="19"/>
      <c r="AS639" s="19"/>
      <c r="AT639" s="19"/>
      <c r="AU639" s="18"/>
      <c r="AV639" s="19"/>
      <c r="AW639" s="19"/>
      <c r="AX639" s="19"/>
      <c r="AY639" s="18"/>
      <c r="AZ639" s="19"/>
      <c r="BA639" s="19"/>
      <c r="BB639" s="19"/>
      <c r="BC639" s="18"/>
      <c r="BD639" s="19"/>
      <c r="BE639" s="19"/>
      <c r="BF639" s="19"/>
      <c r="BG639" s="18"/>
    </row>
    <row r="640" spans="1:59" ht="16.2" thickBot="1" x14ac:dyDescent="0.35">
      <c r="A640" s="153"/>
      <c r="B640" s="153"/>
      <c r="C640" s="153"/>
      <c r="D640" s="164"/>
      <c r="E640" s="163"/>
      <c r="F640" s="163"/>
      <c r="G640" s="163"/>
      <c r="H640" s="164"/>
      <c r="I640" s="163"/>
      <c r="J640" s="163"/>
      <c r="K640" s="163"/>
      <c r="L640" s="164"/>
      <c r="M640" s="153"/>
      <c r="N640" s="153"/>
      <c r="O640" s="153"/>
      <c r="P640" s="156"/>
      <c r="Q640" s="163"/>
      <c r="R640" s="163"/>
      <c r="S640" s="163"/>
      <c r="T640" s="149"/>
      <c r="U640" s="154"/>
      <c r="V640" s="154"/>
      <c r="W640" s="154"/>
      <c r="X640" s="19"/>
      <c r="Y640" s="154"/>
      <c r="Z640" s="154"/>
      <c r="AA640" s="154"/>
      <c r="AB640" s="19"/>
      <c r="AC640" s="19"/>
      <c r="AD640" s="19"/>
      <c r="AE640" s="19"/>
      <c r="AF640" s="19"/>
      <c r="AG640" s="154"/>
      <c r="AH640" s="154"/>
      <c r="AI640" s="155"/>
      <c r="AJ640" s="19"/>
      <c r="AK640" s="19"/>
      <c r="AL640" s="19"/>
      <c r="AM640" s="18"/>
      <c r="AN640" s="19"/>
      <c r="AO640" s="19"/>
      <c r="AP640" s="19"/>
      <c r="AQ640" s="18"/>
      <c r="AR640" s="19"/>
      <c r="AS640" s="19"/>
      <c r="AT640" s="19"/>
      <c r="AU640" s="18"/>
      <c r="AV640" s="19"/>
      <c r="AW640" s="19"/>
      <c r="AX640" s="19"/>
      <c r="AY640" s="18"/>
      <c r="AZ640" s="19"/>
      <c r="BA640" s="19"/>
      <c r="BB640" s="19"/>
      <c r="BC640" s="18"/>
      <c r="BD640" s="19"/>
      <c r="BE640" s="19"/>
      <c r="BF640" s="19"/>
      <c r="BG640" s="18"/>
    </row>
    <row r="641" spans="1:59" ht="16.2" thickBot="1" x14ac:dyDescent="0.35">
      <c r="A641" s="153"/>
      <c r="B641" s="153"/>
      <c r="C641" s="153"/>
      <c r="D641" s="164"/>
      <c r="E641" s="163"/>
      <c r="F641" s="163"/>
      <c r="G641" s="163"/>
      <c r="H641" s="164"/>
      <c r="I641" s="163"/>
      <c r="J641" s="163"/>
      <c r="K641" s="163"/>
      <c r="L641" s="164"/>
      <c r="M641" s="153"/>
      <c r="N641" s="153"/>
      <c r="O641" s="153"/>
      <c r="P641" s="156"/>
      <c r="Q641" s="163"/>
      <c r="R641" s="163"/>
      <c r="S641" s="163"/>
      <c r="T641" s="149"/>
      <c r="U641" s="154"/>
      <c r="V641" s="154"/>
      <c r="W641" s="154"/>
      <c r="X641" s="19"/>
      <c r="Y641" s="154"/>
      <c r="Z641" s="154"/>
      <c r="AA641" s="154"/>
      <c r="AB641" s="19"/>
      <c r="AC641" s="19"/>
      <c r="AD641" s="19"/>
      <c r="AE641" s="19"/>
      <c r="AF641" s="19"/>
      <c r="AG641" s="154"/>
      <c r="AH641" s="154"/>
      <c r="AI641" s="155"/>
      <c r="AJ641" s="19"/>
      <c r="AK641" s="19"/>
      <c r="AL641" s="19"/>
      <c r="AM641" s="18"/>
      <c r="AN641" s="19"/>
      <c r="AO641" s="19"/>
      <c r="AP641" s="19"/>
      <c r="AQ641" s="18"/>
      <c r="AR641" s="19"/>
      <c r="AS641" s="19"/>
      <c r="AT641" s="19"/>
      <c r="AU641" s="18"/>
      <c r="AV641" s="19"/>
      <c r="AW641" s="19"/>
      <c r="AX641" s="19"/>
      <c r="AY641" s="18"/>
      <c r="AZ641" s="19"/>
      <c r="BA641" s="19"/>
      <c r="BB641" s="19"/>
      <c r="BC641" s="18"/>
      <c r="BD641" s="19"/>
      <c r="BE641" s="19"/>
      <c r="BF641" s="19"/>
      <c r="BG641" s="18"/>
    </row>
    <row r="642" spans="1:59" ht="16.2" thickBot="1" x14ac:dyDescent="0.35">
      <c r="A642" s="153"/>
      <c r="B642" s="153"/>
      <c r="C642" s="153"/>
      <c r="D642" s="164"/>
      <c r="E642" s="163"/>
      <c r="F642" s="163"/>
      <c r="G642" s="163"/>
      <c r="H642" s="164"/>
      <c r="I642" s="163"/>
      <c r="J642" s="163"/>
      <c r="K642" s="163"/>
      <c r="L642" s="164"/>
      <c r="M642" s="153"/>
      <c r="N642" s="153"/>
      <c r="O642" s="153"/>
      <c r="P642" s="156"/>
      <c r="Q642" s="163"/>
      <c r="R642" s="163"/>
      <c r="S642" s="163"/>
      <c r="T642" s="149"/>
      <c r="U642" s="154"/>
      <c r="V642" s="154"/>
      <c r="W642" s="154"/>
      <c r="X642" s="19"/>
      <c r="Y642" s="154"/>
      <c r="Z642" s="154"/>
      <c r="AA642" s="154"/>
      <c r="AB642" s="19"/>
      <c r="AC642" s="19"/>
      <c r="AD642" s="19"/>
      <c r="AE642" s="19"/>
      <c r="AF642" s="19"/>
      <c r="AG642" s="154"/>
      <c r="AH642" s="154"/>
      <c r="AI642" s="155"/>
      <c r="AJ642" s="19"/>
      <c r="AK642" s="19"/>
      <c r="AL642" s="19"/>
      <c r="AM642" s="18"/>
      <c r="AN642" s="19"/>
      <c r="AO642" s="19"/>
      <c r="AP642" s="19"/>
      <c r="AQ642" s="18"/>
      <c r="AR642" s="19"/>
      <c r="AS642" s="19"/>
      <c r="AT642" s="19"/>
      <c r="AU642" s="18"/>
      <c r="AV642" s="19"/>
      <c r="AW642" s="19"/>
      <c r="AX642" s="19"/>
      <c r="AY642" s="18"/>
      <c r="AZ642" s="19"/>
      <c r="BA642" s="19"/>
      <c r="BB642" s="19"/>
      <c r="BC642" s="18"/>
      <c r="BD642" s="19"/>
      <c r="BE642" s="19"/>
      <c r="BF642" s="19"/>
      <c r="BG642" s="18"/>
    </row>
    <row r="643" spans="1:59" ht="16.2" thickBot="1" x14ac:dyDescent="0.35">
      <c r="A643" s="153"/>
      <c r="B643" s="153"/>
      <c r="C643" s="153"/>
      <c r="D643" s="164"/>
      <c r="E643" s="163"/>
      <c r="F643" s="163"/>
      <c r="G643" s="163"/>
      <c r="H643" s="164"/>
      <c r="I643" s="163"/>
      <c r="J643" s="163"/>
      <c r="K643" s="163"/>
      <c r="L643" s="164"/>
      <c r="M643" s="153"/>
      <c r="N643" s="153"/>
      <c r="O643" s="153"/>
      <c r="P643" s="156"/>
      <c r="Q643" s="163"/>
      <c r="R643" s="163"/>
      <c r="S643" s="163"/>
      <c r="T643" s="149"/>
      <c r="U643" s="154"/>
      <c r="V643" s="154"/>
      <c r="W643" s="154"/>
      <c r="X643" s="19"/>
      <c r="Y643" s="154"/>
      <c r="Z643" s="154"/>
      <c r="AA643" s="154"/>
      <c r="AB643" s="19"/>
      <c r="AC643" s="19"/>
      <c r="AD643" s="19"/>
      <c r="AE643" s="19"/>
      <c r="AF643" s="19"/>
      <c r="AG643" s="154"/>
      <c r="AH643" s="154"/>
      <c r="AI643" s="155"/>
      <c r="AJ643" s="19"/>
      <c r="AK643" s="19"/>
      <c r="AL643" s="19"/>
      <c r="AM643" s="18"/>
      <c r="AN643" s="19"/>
      <c r="AO643" s="19"/>
      <c r="AP643" s="19"/>
      <c r="AQ643" s="18"/>
      <c r="AR643" s="19"/>
      <c r="AS643" s="19"/>
      <c r="AT643" s="19"/>
      <c r="AU643" s="18"/>
      <c r="AV643" s="19"/>
      <c r="AW643" s="19"/>
      <c r="AX643" s="19"/>
      <c r="AY643" s="18"/>
      <c r="AZ643" s="19"/>
      <c r="BA643" s="19"/>
      <c r="BB643" s="19"/>
      <c r="BC643" s="18"/>
      <c r="BD643" s="19"/>
      <c r="BE643" s="19"/>
      <c r="BF643" s="19"/>
      <c r="BG643" s="18"/>
    </row>
    <row r="644" spans="1:59" ht="16.2" thickBot="1" x14ac:dyDescent="0.35">
      <c r="A644" s="153"/>
      <c r="B644" s="153"/>
      <c r="C644" s="153"/>
      <c r="D644" s="164"/>
      <c r="E644" s="163"/>
      <c r="F644" s="163"/>
      <c r="G644" s="163"/>
      <c r="H644" s="164"/>
      <c r="I644" s="163"/>
      <c r="J644" s="163"/>
      <c r="K644" s="163"/>
      <c r="L644" s="164"/>
      <c r="M644" s="153"/>
      <c r="N644" s="153"/>
      <c r="O644" s="153"/>
      <c r="P644" s="156"/>
      <c r="Q644" s="163"/>
      <c r="R644" s="163"/>
      <c r="S644" s="163"/>
      <c r="T644" s="149"/>
      <c r="U644" s="154"/>
      <c r="V644" s="154"/>
      <c r="W644" s="154"/>
      <c r="X644" s="19"/>
      <c r="Y644" s="154"/>
      <c r="Z644" s="154"/>
      <c r="AA644" s="154"/>
      <c r="AB644" s="19"/>
      <c r="AC644" s="19"/>
      <c r="AD644" s="19"/>
      <c r="AE644" s="19"/>
      <c r="AF644" s="19"/>
      <c r="AG644" s="154"/>
      <c r="AH644" s="154"/>
      <c r="AI644" s="155"/>
      <c r="AJ644" s="19"/>
      <c r="AK644" s="19"/>
      <c r="AL644" s="19"/>
      <c r="AM644" s="18"/>
      <c r="AN644" s="19"/>
      <c r="AO644" s="19"/>
      <c r="AP644" s="19"/>
      <c r="AQ644" s="18"/>
      <c r="AR644" s="19"/>
      <c r="AS644" s="19"/>
      <c r="AT644" s="19"/>
      <c r="AU644" s="18"/>
      <c r="AV644" s="19"/>
      <c r="AW644" s="19"/>
      <c r="AX644" s="19"/>
      <c r="AY644" s="18"/>
      <c r="AZ644" s="19"/>
      <c r="BA644" s="19"/>
      <c r="BB644" s="19"/>
      <c r="BC644" s="18"/>
      <c r="BD644" s="19"/>
      <c r="BE644" s="19"/>
      <c r="BF644" s="19"/>
      <c r="BG644" s="18"/>
    </row>
    <row r="645" spans="1:59" ht="16.2" thickBot="1" x14ac:dyDescent="0.35">
      <c r="A645" s="153"/>
      <c r="B645" s="153"/>
      <c r="C645" s="153"/>
      <c r="D645" s="164"/>
      <c r="E645" s="163"/>
      <c r="F645" s="163"/>
      <c r="G645" s="163"/>
      <c r="H645" s="164"/>
      <c r="I645" s="163"/>
      <c r="J645" s="163"/>
      <c r="K645" s="163"/>
      <c r="L645" s="164"/>
      <c r="M645" s="153"/>
      <c r="N645" s="153"/>
      <c r="O645" s="153"/>
      <c r="P645" s="156"/>
      <c r="Q645" s="163"/>
      <c r="R645" s="163"/>
      <c r="S645" s="163"/>
      <c r="T645" s="149"/>
      <c r="U645" s="154"/>
      <c r="V645" s="154"/>
      <c r="W645" s="154"/>
      <c r="X645" s="19"/>
      <c r="Y645" s="154"/>
      <c r="Z645" s="154"/>
      <c r="AA645" s="154"/>
      <c r="AB645" s="19"/>
      <c r="AC645" s="19"/>
      <c r="AD645" s="19"/>
      <c r="AE645" s="19"/>
      <c r="AF645" s="19"/>
      <c r="AG645" s="154"/>
      <c r="AH645" s="154"/>
      <c r="AI645" s="155"/>
      <c r="AJ645" s="19"/>
      <c r="AK645" s="19"/>
      <c r="AL645" s="19"/>
      <c r="AM645" s="18"/>
      <c r="AN645" s="19"/>
      <c r="AO645" s="19"/>
      <c r="AP645" s="19"/>
      <c r="AQ645" s="18"/>
      <c r="AR645" s="19"/>
      <c r="AS645" s="19"/>
      <c r="AT645" s="19"/>
      <c r="AU645" s="18"/>
      <c r="AV645" s="19"/>
      <c r="AW645" s="19"/>
      <c r="AX645" s="19"/>
      <c r="AY645" s="18"/>
      <c r="AZ645" s="19"/>
      <c r="BA645" s="19"/>
      <c r="BB645" s="19"/>
      <c r="BC645" s="18"/>
      <c r="BD645" s="19"/>
      <c r="BE645" s="19"/>
      <c r="BF645" s="19"/>
      <c r="BG645" s="18"/>
    </row>
    <row r="646" spans="1:59" ht="16.2" thickBot="1" x14ac:dyDescent="0.35">
      <c r="A646" s="153"/>
      <c r="B646" s="153"/>
      <c r="C646" s="153"/>
      <c r="D646" s="164"/>
      <c r="E646" s="163"/>
      <c r="F646" s="163"/>
      <c r="G646" s="163"/>
      <c r="H646" s="164"/>
      <c r="I646" s="163"/>
      <c r="J646" s="163"/>
      <c r="K646" s="163"/>
      <c r="L646" s="164"/>
      <c r="M646" s="153"/>
      <c r="N646" s="153"/>
      <c r="O646" s="153"/>
      <c r="P646" s="156"/>
      <c r="Q646" s="163"/>
      <c r="R646" s="163"/>
      <c r="S646" s="163"/>
      <c r="T646" s="149"/>
      <c r="U646" s="154"/>
      <c r="V646" s="154"/>
      <c r="W646" s="154"/>
      <c r="X646" s="19"/>
      <c r="Y646" s="154"/>
      <c r="Z646" s="154"/>
      <c r="AA646" s="154"/>
      <c r="AB646" s="19"/>
      <c r="AC646" s="19"/>
      <c r="AD646" s="19"/>
      <c r="AE646" s="19"/>
      <c r="AF646" s="19"/>
      <c r="AG646" s="154"/>
      <c r="AH646" s="154"/>
      <c r="AI646" s="155"/>
      <c r="AJ646" s="19"/>
      <c r="AK646" s="19"/>
      <c r="AL646" s="19"/>
      <c r="AM646" s="18"/>
      <c r="AN646" s="19"/>
      <c r="AO646" s="19"/>
      <c r="AP646" s="19"/>
      <c r="AQ646" s="18"/>
      <c r="AR646" s="19"/>
      <c r="AS646" s="19"/>
      <c r="AT646" s="19"/>
      <c r="AU646" s="18"/>
      <c r="AV646" s="19"/>
      <c r="AW646" s="19"/>
      <c r="AX646" s="19"/>
      <c r="AY646" s="18"/>
      <c r="AZ646" s="19"/>
      <c r="BA646" s="19"/>
      <c r="BB646" s="19"/>
      <c r="BC646" s="18"/>
      <c r="BD646" s="19"/>
      <c r="BE646" s="19"/>
      <c r="BF646" s="19"/>
      <c r="BG646" s="18"/>
    </row>
    <row r="647" spans="1:59" ht="16.2" thickBot="1" x14ac:dyDescent="0.35">
      <c r="A647" s="153"/>
      <c r="B647" s="153"/>
      <c r="C647" s="153"/>
      <c r="D647" s="164"/>
      <c r="E647" s="163"/>
      <c r="F647" s="163"/>
      <c r="G647" s="163"/>
      <c r="H647" s="164"/>
      <c r="I647" s="163"/>
      <c r="J647" s="163"/>
      <c r="K647" s="163"/>
      <c r="L647" s="164"/>
      <c r="M647" s="153"/>
      <c r="N647" s="153"/>
      <c r="O647" s="153"/>
      <c r="P647" s="156"/>
      <c r="Q647" s="163"/>
      <c r="R647" s="163"/>
      <c r="S647" s="163"/>
      <c r="T647" s="149"/>
      <c r="U647" s="154"/>
      <c r="V647" s="154"/>
      <c r="W647" s="154"/>
      <c r="X647" s="19"/>
      <c r="Y647" s="154"/>
      <c r="Z647" s="154"/>
      <c r="AA647" s="154"/>
      <c r="AB647" s="19"/>
      <c r="AC647" s="19"/>
      <c r="AD647" s="19"/>
      <c r="AE647" s="19"/>
      <c r="AF647" s="19"/>
      <c r="AG647" s="154"/>
      <c r="AH647" s="154"/>
      <c r="AI647" s="155"/>
      <c r="AJ647" s="19"/>
      <c r="AK647" s="19"/>
      <c r="AL647" s="19"/>
      <c r="AM647" s="18"/>
      <c r="AN647" s="19"/>
      <c r="AO647" s="19"/>
      <c r="AP647" s="19"/>
      <c r="AQ647" s="18"/>
      <c r="AR647" s="19"/>
      <c r="AS647" s="19"/>
      <c r="AT647" s="19"/>
      <c r="AU647" s="18"/>
      <c r="AV647" s="19"/>
      <c r="AW647" s="19"/>
      <c r="AX647" s="19"/>
      <c r="AY647" s="18"/>
      <c r="AZ647" s="19"/>
      <c r="BA647" s="19"/>
      <c r="BB647" s="19"/>
      <c r="BC647" s="18"/>
      <c r="BD647" s="19"/>
      <c r="BE647" s="19"/>
      <c r="BF647" s="19"/>
      <c r="BG647" s="18"/>
    </row>
    <row r="648" spans="1:59" ht="16.2" thickBot="1" x14ac:dyDescent="0.35">
      <c r="A648" s="153"/>
      <c r="B648" s="153"/>
      <c r="C648" s="153"/>
      <c r="D648" s="164"/>
      <c r="E648" s="163"/>
      <c r="F648" s="163"/>
      <c r="G648" s="163"/>
      <c r="H648" s="164"/>
      <c r="I648" s="163"/>
      <c r="J648" s="163"/>
      <c r="K648" s="163"/>
      <c r="L648" s="164"/>
      <c r="M648" s="153"/>
      <c r="N648" s="153"/>
      <c r="O648" s="153"/>
      <c r="P648" s="156"/>
      <c r="Q648" s="163"/>
      <c r="R648" s="163"/>
      <c r="S648" s="163"/>
      <c r="T648" s="149"/>
      <c r="U648" s="154"/>
      <c r="V648" s="154"/>
      <c r="W648" s="154"/>
      <c r="X648" s="19"/>
      <c r="Y648" s="154"/>
      <c r="Z648" s="154"/>
      <c r="AA648" s="154"/>
      <c r="AB648" s="19"/>
      <c r="AC648" s="19"/>
      <c r="AD648" s="19"/>
      <c r="AE648" s="19"/>
      <c r="AF648" s="19"/>
      <c r="AG648" s="154"/>
      <c r="AH648" s="154"/>
      <c r="AI648" s="155"/>
      <c r="AJ648" s="19"/>
      <c r="AK648" s="19"/>
      <c r="AL648" s="19"/>
      <c r="AM648" s="18"/>
      <c r="AN648" s="19"/>
      <c r="AO648" s="19"/>
      <c r="AP648" s="19"/>
      <c r="AQ648" s="18"/>
      <c r="AR648" s="19"/>
      <c r="AS648" s="19"/>
      <c r="AT648" s="19"/>
      <c r="AU648" s="18"/>
      <c r="AV648" s="19"/>
      <c r="AW648" s="19"/>
      <c r="AX648" s="19"/>
      <c r="AY648" s="18"/>
      <c r="AZ648" s="19"/>
      <c r="BA648" s="19"/>
      <c r="BB648" s="19"/>
      <c r="BC648" s="18"/>
      <c r="BD648" s="19"/>
      <c r="BE648" s="19"/>
      <c r="BF648" s="19"/>
      <c r="BG648" s="18"/>
    </row>
    <row r="649" spans="1:59" ht="16.2" thickBot="1" x14ac:dyDescent="0.35">
      <c r="A649" s="153"/>
      <c r="B649" s="153"/>
      <c r="C649" s="153"/>
      <c r="D649" s="164"/>
      <c r="E649" s="163"/>
      <c r="F649" s="163"/>
      <c r="G649" s="163"/>
      <c r="H649" s="164"/>
      <c r="I649" s="163"/>
      <c r="J649" s="163"/>
      <c r="K649" s="163"/>
      <c r="L649" s="164"/>
      <c r="M649" s="153"/>
      <c r="N649" s="153"/>
      <c r="O649" s="153"/>
      <c r="P649" s="156"/>
      <c r="Q649" s="163"/>
      <c r="R649" s="163"/>
      <c r="S649" s="163"/>
      <c r="T649" s="149"/>
      <c r="U649" s="154"/>
      <c r="V649" s="154"/>
      <c r="W649" s="154"/>
      <c r="X649" s="19"/>
      <c r="Y649" s="154"/>
      <c r="Z649" s="154"/>
      <c r="AA649" s="154"/>
      <c r="AB649" s="19"/>
      <c r="AC649" s="19"/>
      <c r="AD649" s="19"/>
      <c r="AE649" s="19"/>
      <c r="AF649" s="19"/>
      <c r="AG649" s="154"/>
      <c r="AH649" s="154"/>
      <c r="AI649" s="155"/>
      <c r="AJ649" s="19"/>
      <c r="AK649" s="19"/>
      <c r="AL649" s="19"/>
      <c r="AM649" s="18"/>
      <c r="AN649" s="19"/>
      <c r="AO649" s="19"/>
      <c r="AP649" s="19"/>
      <c r="AQ649" s="18"/>
      <c r="AR649" s="19"/>
      <c r="AS649" s="19"/>
      <c r="AT649" s="19"/>
      <c r="AU649" s="18"/>
      <c r="AV649" s="19"/>
      <c r="AW649" s="19"/>
      <c r="AX649" s="19"/>
      <c r="AY649" s="18"/>
      <c r="AZ649" s="19"/>
      <c r="BA649" s="19"/>
      <c r="BB649" s="19"/>
      <c r="BC649" s="18"/>
      <c r="BD649" s="19"/>
      <c r="BE649" s="19"/>
      <c r="BF649" s="19"/>
      <c r="BG649" s="18"/>
    </row>
    <row r="650" spans="1:59" ht="16.2" thickBot="1" x14ac:dyDescent="0.35">
      <c r="A650" s="153"/>
      <c r="B650" s="153"/>
      <c r="C650" s="153"/>
      <c r="D650" s="164"/>
      <c r="E650" s="163"/>
      <c r="F650" s="163"/>
      <c r="G650" s="163"/>
      <c r="H650" s="164"/>
      <c r="I650" s="163"/>
      <c r="J650" s="163"/>
      <c r="K650" s="163"/>
      <c r="L650" s="164"/>
      <c r="M650" s="153"/>
      <c r="N650" s="153"/>
      <c r="O650" s="153"/>
      <c r="P650" s="156"/>
      <c r="Q650" s="163"/>
      <c r="R650" s="163"/>
      <c r="S650" s="163"/>
      <c r="T650" s="149"/>
      <c r="U650" s="154"/>
      <c r="V650" s="154"/>
      <c r="W650" s="154"/>
      <c r="X650" s="19"/>
      <c r="Y650" s="154"/>
      <c r="Z650" s="154"/>
      <c r="AA650" s="154"/>
      <c r="AB650" s="19"/>
      <c r="AC650" s="19"/>
      <c r="AD650" s="19"/>
      <c r="AE650" s="19"/>
      <c r="AF650" s="19"/>
      <c r="AG650" s="154"/>
      <c r="AH650" s="154"/>
      <c r="AI650" s="155"/>
      <c r="AJ650" s="19"/>
      <c r="AK650" s="19"/>
      <c r="AL650" s="19"/>
      <c r="AM650" s="18"/>
      <c r="AN650" s="19"/>
      <c r="AO650" s="19"/>
      <c r="AP650" s="19"/>
      <c r="AQ650" s="18"/>
      <c r="AR650" s="19"/>
      <c r="AS650" s="19"/>
      <c r="AT650" s="19"/>
      <c r="AU650" s="18"/>
      <c r="AV650" s="19"/>
      <c r="AW650" s="19"/>
      <c r="AX650" s="19"/>
      <c r="AY650" s="18"/>
      <c r="AZ650" s="19"/>
      <c r="BA650" s="19"/>
      <c r="BB650" s="19"/>
      <c r="BC650" s="18"/>
      <c r="BD650" s="19"/>
      <c r="BE650" s="19"/>
      <c r="BF650" s="19"/>
      <c r="BG650" s="18"/>
    </row>
    <row r="651" spans="1:59" ht="16.2" thickBot="1" x14ac:dyDescent="0.35">
      <c r="A651" s="153"/>
      <c r="B651" s="153"/>
      <c r="C651" s="153"/>
      <c r="D651" s="164"/>
      <c r="E651" s="163"/>
      <c r="F651" s="163"/>
      <c r="G651" s="163"/>
      <c r="H651" s="164"/>
      <c r="I651" s="163"/>
      <c r="J651" s="163"/>
      <c r="K651" s="163"/>
      <c r="L651" s="164"/>
      <c r="M651" s="153"/>
      <c r="N651" s="153"/>
      <c r="O651" s="153"/>
      <c r="P651" s="156"/>
      <c r="Q651" s="163"/>
      <c r="R651" s="163"/>
      <c r="S651" s="163"/>
      <c r="T651" s="149"/>
      <c r="U651" s="154"/>
      <c r="V651" s="154"/>
      <c r="W651" s="154"/>
      <c r="X651" s="19"/>
      <c r="Y651" s="154"/>
      <c r="Z651" s="154"/>
      <c r="AA651" s="154"/>
      <c r="AB651" s="19"/>
      <c r="AC651" s="19"/>
      <c r="AD651" s="19"/>
      <c r="AE651" s="19"/>
      <c r="AF651" s="19"/>
      <c r="AG651" s="154"/>
      <c r="AH651" s="154"/>
      <c r="AI651" s="155"/>
      <c r="AJ651" s="19"/>
      <c r="AK651" s="19"/>
      <c r="AL651" s="19"/>
      <c r="AM651" s="18"/>
      <c r="AN651" s="19"/>
      <c r="AO651" s="19"/>
      <c r="AP651" s="19"/>
      <c r="AQ651" s="18"/>
      <c r="AR651" s="19"/>
      <c r="AS651" s="19"/>
      <c r="AT651" s="19"/>
      <c r="AU651" s="18"/>
      <c r="AV651" s="19"/>
      <c r="AW651" s="19"/>
      <c r="AX651" s="19"/>
      <c r="AY651" s="18"/>
      <c r="AZ651" s="19"/>
      <c r="BA651" s="19"/>
      <c r="BB651" s="19"/>
      <c r="BC651" s="18"/>
      <c r="BD651" s="19"/>
      <c r="BE651" s="19"/>
      <c r="BF651" s="19"/>
      <c r="BG651" s="18"/>
    </row>
    <row r="652" spans="1:59" ht="16.2" thickBot="1" x14ac:dyDescent="0.35">
      <c r="A652" s="153"/>
      <c r="B652" s="153"/>
      <c r="C652" s="153"/>
      <c r="D652" s="164"/>
      <c r="E652" s="163"/>
      <c r="F652" s="163"/>
      <c r="G652" s="163"/>
      <c r="H652" s="164"/>
      <c r="I652" s="163"/>
      <c r="J652" s="163"/>
      <c r="K652" s="163"/>
      <c r="L652" s="164"/>
      <c r="M652" s="153"/>
      <c r="N652" s="153"/>
      <c r="O652" s="153"/>
      <c r="P652" s="156"/>
      <c r="Q652" s="163"/>
      <c r="R652" s="163"/>
      <c r="S652" s="163"/>
      <c r="T652" s="149"/>
      <c r="U652" s="154"/>
      <c r="V652" s="154"/>
      <c r="W652" s="154"/>
      <c r="X652" s="19"/>
      <c r="Y652" s="154"/>
      <c r="Z652" s="154"/>
      <c r="AA652" s="154"/>
      <c r="AB652" s="19"/>
      <c r="AC652" s="19"/>
      <c r="AD652" s="19"/>
      <c r="AE652" s="19"/>
      <c r="AF652" s="19"/>
      <c r="AG652" s="154"/>
      <c r="AH652" s="154"/>
      <c r="AI652" s="155"/>
      <c r="AJ652" s="19"/>
      <c r="AK652" s="19"/>
      <c r="AL652" s="19"/>
      <c r="AM652" s="18"/>
      <c r="AN652" s="19"/>
      <c r="AO652" s="19"/>
      <c r="AP652" s="19"/>
      <c r="AQ652" s="18"/>
      <c r="AR652" s="19"/>
      <c r="AS652" s="19"/>
      <c r="AT652" s="19"/>
      <c r="AU652" s="18"/>
      <c r="AV652" s="19"/>
      <c r="AW652" s="19"/>
      <c r="AX652" s="19"/>
      <c r="AY652" s="18"/>
      <c r="AZ652" s="19"/>
      <c r="BA652" s="19"/>
      <c r="BB652" s="19"/>
      <c r="BC652" s="18"/>
      <c r="BD652" s="19"/>
      <c r="BE652" s="19"/>
      <c r="BF652" s="19"/>
      <c r="BG652" s="18"/>
    </row>
    <row r="653" spans="1:59" ht="16.2" thickBot="1" x14ac:dyDescent="0.35">
      <c r="A653" s="153"/>
      <c r="B653" s="153"/>
      <c r="C653" s="153"/>
      <c r="D653" s="164"/>
      <c r="E653" s="163"/>
      <c r="F653" s="163"/>
      <c r="G653" s="163"/>
      <c r="H653" s="164"/>
      <c r="I653" s="163"/>
      <c r="J653" s="163"/>
      <c r="K653" s="163"/>
      <c r="L653" s="164"/>
      <c r="M653" s="153"/>
      <c r="N653" s="153"/>
      <c r="O653" s="153"/>
      <c r="P653" s="156"/>
      <c r="Q653" s="163"/>
      <c r="R653" s="163"/>
      <c r="S653" s="163"/>
      <c r="T653" s="149"/>
      <c r="U653" s="154"/>
      <c r="V653" s="154"/>
      <c r="W653" s="154"/>
      <c r="X653" s="19"/>
      <c r="Y653" s="154"/>
      <c r="Z653" s="154"/>
      <c r="AA653" s="154"/>
      <c r="AB653" s="19"/>
      <c r="AC653" s="19"/>
      <c r="AD653" s="19"/>
      <c r="AE653" s="19"/>
      <c r="AF653" s="19"/>
      <c r="AG653" s="154"/>
      <c r="AH653" s="154"/>
      <c r="AI653" s="155"/>
      <c r="AJ653" s="19"/>
      <c r="AK653" s="19"/>
      <c r="AL653" s="19"/>
      <c r="AM653" s="18"/>
      <c r="AN653" s="19"/>
      <c r="AO653" s="19"/>
      <c r="AP653" s="19"/>
      <c r="AQ653" s="18"/>
      <c r="AR653" s="19"/>
      <c r="AS653" s="19"/>
      <c r="AT653" s="19"/>
      <c r="AU653" s="18"/>
      <c r="AV653" s="19"/>
      <c r="AW653" s="19"/>
      <c r="AX653" s="19"/>
      <c r="AY653" s="18"/>
      <c r="AZ653" s="19"/>
      <c r="BA653" s="19"/>
      <c r="BB653" s="19"/>
      <c r="BC653" s="18"/>
      <c r="BD653" s="19"/>
      <c r="BE653" s="19"/>
      <c r="BF653" s="19"/>
      <c r="BG653" s="18"/>
    </row>
    <row r="654" spans="1:59" ht="16.2" thickBot="1" x14ac:dyDescent="0.35">
      <c r="A654" s="153"/>
      <c r="B654" s="153"/>
      <c r="C654" s="153"/>
      <c r="D654" s="164"/>
      <c r="E654" s="163"/>
      <c r="F654" s="163"/>
      <c r="G654" s="163"/>
      <c r="H654" s="164"/>
      <c r="I654" s="163"/>
      <c r="J654" s="163"/>
      <c r="K654" s="163"/>
      <c r="L654" s="164"/>
      <c r="M654" s="153"/>
      <c r="N654" s="153"/>
      <c r="O654" s="153"/>
      <c r="P654" s="156"/>
      <c r="Q654" s="163"/>
      <c r="R654" s="163"/>
      <c r="S654" s="163"/>
      <c r="T654" s="149"/>
      <c r="U654" s="154"/>
      <c r="V654" s="154"/>
      <c r="W654" s="154"/>
      <c r="X654" s="19"/>
      <c r="Y654" s="154"/>
      <c r="Z654" s="154"/>
      <c r="AA654" s="154"/>
      <c r="AB654" s="19"/>
      <c r="AC654" s="19"/>
      <c r="AD654" s="19"/>
      <c r="AE654" s="19"/>
      <c r="AF654" s="19"/>
      <c r="AG654" s="154"/>
      <c r="AH654" s="154"/>
      <c r="AI654" s="155"/>
      <c r="AJ654" s="19"/>
      <c r="AK654" s="19"/>
      <c r="AL654" s="19"/>
      <c r="AM654" s="18"/>
      <c r="AN654" s="19"/>
      <c r="AO654" s="19"/>
      <c r="AP654" s="19"/>
      <c r="AQ654" s="18"/>
      <c r="AR654" s="19"/>
      <c r="AS654" s="19"/>
      <c r="AT654" s="19"/>
      <c r="AU654" s="18"/>
      <c r="AV654" s="19"/>
      <c r="AW654" s="19"/>
      <c r="AX654" s="19"/>
      <c r="AY654" s="18"/>
      <c r="AZ654" s="19"/>
      <c r="BA654" s="19"/>
      <c r="BB654" s="19"/>
      <c r="BC654" s="18"/>
      <c r="BD654" s="19"/>
      <c r="BE654" s="19"/>
      <c r="BF654" s="19"/>
      <c r="BG654" s="18"/>
    </row>
    <row r="655" spans="1:59" ht="16.2" thickBot="1" x14ac:dyDescent="0.35">
      <c r="A655" s="153"/>
      <c r="B655" s="153"/>
      <c r="C655" s="153"/>
      <c r="D655" s="164"/>
      <c r="E655" s="163"/>
      <c r="F655" s="163"/>
      <c r="G655" s="163"/>
      <c r="H655" s="164"/>
      <c r="I655" s="163"/>
      <c r="J655" s="163"/>
      <c r="K655" s="163"/>
      <c r="L655" s="164"/>
      <c r="M655" s="153"/>
      <c r="N655" s="153"/>
      <c r="O655" s="153"/>
      <c r="P655" s="156"/>
      <c r="Q655" s="163"/>
      <c r="R655" s="163"/>
      <c r="S655" s="163"/>
      <c r="T655" s="149"/>
      <c r="U655" s="154"/>
      <c r="V655" s="154"/>
      <c r="W655" s="154"/>
      <c r="X655" s="19"/>
      <c r="Y655" s="154"/>
      <c r="Z655" s="154"/>
      <c r="AA655" s="154"/>
      <c r="AB655" s="19"/>
      <c r="AC655" s="19"/>
      <c r="AD655" s="19"/>
      <c r="AE655" s="19"/>
      <c r="AF655" s="19"/>
      <c r="AG655" s="154"/>
      <c r="AH655" s="154"/>
      <c r="AI655" s="155"/>
      <c r="AJ655" s="19"/>
      <c r="AK655" s="19"/>
      <c r="AL655" s="19"/>
      <c r="AM655" s="18"/>
      <c r="AN655" s="19"/>
      <c r="AO655" s="19"/>
      <c r="AP655" s="19"/>
      <c r="AQ655" s="18"/>
      <c r="AR655" s="19"/>
      <c r="AS655" s="19"/>
      <c r="AT655" s="19"/>
      <c r="AU655" s="18"/>
      <c r="AV655" s="19"/>
      <c r="AW655" s="19"/>
      <c r="AX655" s="19"/>
      <c r="AY655" s="18"/>
      <c r="AZ655" s="19"/>
      <c r="BA655" s="19"/>
      <c r="BB655" s="19"/>
      <c r="BC655" s="18"/>
      <c r="BD655" s="19"/>
      <c r="BE655" s="19"/>
      <c r="BF655" s="19"/>
      <c r="BG655" s="18"/>
    </row>
    <row r="656" spans="1:59" ht="16.2" thickBot="1" x14ac:dyDescent="0.35">
      <c r="A656" s="153"/>
      <c r="B656" s="153"/>
      <c r="C656" s="153"/>
      <c r="D656" s="164"/>
      <c r="E656" s="163"/>
      <c r="F656" s="163"/>
      <c r="G656" s="163"/>
      <c r="H656" s="164"/>
      <c r="I656" s="163"/>
      <c r="J656" s="163"/>
      <c r="K656" s="163"/>
      <c r="L656" s="164"/>
      <c r="M656" s="153"/>
      <c r="N656" s="153"/>
      <c r="O656" s="153"/>
      <c r="P656" s="156"/>
      <c r="Q656" s="163"/>
      <c r="R656" s="163"/>
      <c r="S656" s="163"/>
      <c r="T656" s="149"/>
      <c r="U656" s="154"/>
      <c r="V656" s="154"/>
      <c r="W656" s="154"/>
      <c r="X656" s="19"/>
      <c r="Y656" s="154"/>
      <c r="Z656" s="154"/>
      <c r="AA656" s="154"/>
      <c r="AB656" s="19"/>
      <c r="AC656" s="19"/>
      <c r="AD656" s="19"/>
      <c r="AE656" s="19"/>
      <c r="AF656" s="19"/>
      <c r="AG656" s="154"/>
      <c r="AH656" s="154"/>
      <c r="AI656" s="155"/>
      <c r="AJ656" s="19"/>
      <c r="AK656" s="19"/>
      <c r="AL656" s="19"/>
      <c r="AM656" s="18"/>
      <c r="AN656" s="19"/>
      <c r="AO656" s="19"/>
      <c r="AP656" s="19"/>
      <c r="AQ656" s="18"/>
      <c r="AR656" s="19"/>
      <c r="AS656" s="19"/>
      <c r="AT656" s="19"/>
      <c r="AU656" s="18"/>
      <c r="AV656" s="19"/>
      <c r="AW656" s="19"/>
      <c r="AX656" s="19"/>
      <c r="AY656" s="18"/>
      <c r="AZ656" s="19"/>
      <c r="BA656" s="19"/>
      <c r="BB656" s="19"/>
      <c r="BC656" s="18"/>
      <c r="BD656" s="19"/>
      <c r="BE656" s="19"/>
      <c r="BF656" s="19"/>
      <c r="BG656" s="18"/>
    </row>
    <row r="657" spans="1:59" ht="16.2" thickBot="1" x14ac:dyDescent="0.35">
      <c r="A657" s="153"/>
      <c r="B657" s="153"/>
      <c r="C657" s="153"/>
      <c r="D657" s="164"/>
      <c r="E657" s="163"/>
      <c r="F657" s="163"/>
      <c r="G657" s="163"/>
      <c r="H657" s="164"/>
      <c r="I657" s="163"/>
      <c r="J657" s="163"/>
      <c r="K657" s="163"/>
      <c r="L657" s="164"/>
      <c r="M657" s="153"/>
      <c r="N657" s="153"/>
      <c r="O657" s="153"/>
      <c r="P657" s="156"/>
      <c r="Q657" s="163"/>
      <c r="R657" s="163"/>
      <c r="S657" s="163"/>
      <c r="T657" s="149"/>
      <c r="U657" s="154"/>
      <c r="V657" s="154"/>
      <c r="W657" s="154"/>
      <c r="X657" s="19"/>
      <c r="Y657" s="154"/>
      <c r="Z657" s="154"/>
      <c r="AA657" s="154"/>
      <c r="AB657" s="19"/>
      <c r="AC657" s="19"/>
      <c r="AD657" s="19"/>
      <c r="AE657" s="19"/>
      <c r="AF657" s="19"/>
      <c r="AG657" s="154"/>
      <c r="AH657" s="154"/>
      <c r="AI657" s="155"/>
      <c r="AJ657" s="19"/>
      <c r="AK657" s="19"/>
      <c r="AL657" s="19"/>
      <c r="AM657" s="18"/>
      <c r="AN657" s="19"/>
      <c r="AO657" s="19"/>
      <c r="AP657" s="19"/>
      <c r="AQ657" s="18"/>
      <c r="AR657" s="19"/>
      <c r="AS657" s="19"/>
      <c r="AT657" s="19"/>
      <c r="AU657" s="18"/>
      <c r="AV657" s="19"/>
      <c r="AW657" s="19"/>
      <c r="AX657" s="19"/>
      <c r="AY657" s="18"/>
      <c r="AZ657" s="19"/>
      <c r="BA657" s="19"/>
      <c r="BB657" s="19"/>
      <c r="BC657" s="18"/>
      <c r="BD657" s="19"/>
      <c r="BE657" s="19"/>
      <c r="BF657" s="19"/>
      <c r="BG657" s="18"/>
    </row>
    <row r="658" spans="1:59" ht="16.2" thickBot="1" x14ac:dyDescent="0.35">
      <c r="A658" s="153"/>
      <c r="B658" s="153"/>
      <c r="C658" s="153"/>
      <c r="D658" s="164"/>
      <c r="E658" s="163"/>
      <c r="F658" s="163"/>
      <c r="G658" s="163"/>
      <c r="H658" s="164"/>
      <c r="I658" s="163"/>
      <c r="J658" s="163"/>
      <c r="K658" s="163"/>
      <c r="L658" s="164"/>
      <c r="M658" s="153"/>
      <c r="N658" s="153"/>
      <c r="O658" s="153"/>
      <c r="P658" s="156"/>
      <c r="Q658" s="163"/>
      <c r="R658" s="163"/>
      <c r="S658" s="163"/>
      <c r="T658" s="149"/>
      <c r="U658" s="154"/>
      <c r="V658" s="154"/>
      <c r="W658" s="154"/>
      <c r="X658" s="19"/>
      <c r="Y658" s="154"/>
      <c r="Z658" s="154"/>
      <c r="AA658" s="154"/>
      <c r="AB658" s="19"/>
      <c r="AC658" s="19"/>
      <c r="AD658" s="19"/>
      <c r="AE658" s="19"/>
      <c r="AF658" s="19"/>
      <c r="AG658" s="154"/>
      <c r="AH658" s="154"/>
      <c r="AI658" s="155"/>
      <c r="AJ658" s="19"/>
      <c r="AK658" s="19"/>
      <c r="AL658" s="19"/>
      <c r="AM658" s="18"/>
      <c r="AN658" s="19"/>
      <c r="AO658" s="19"/>
      <c r="AP658" s="19"/>
      <c r="AQ658" s="18"/>
      <c r="AR658" s="19"/>
      <c r="AS658" s="19"/>
      <c r="AT658" s="19"/>
      <c r="AU658" s="18"/>
      <c r="AV658" s="19"/>
      <c r="AW658" s="19"/>
      <c r="AX658" s="19"/>
      <c r="AY658" s="18"/>
      <c r="AZ658" s="19"/>
      <c r="BA658" s="19"/>
      <c r="BB658" s="19"/>
      <c r="BC658" s="18"/>
      <c r="BD658" s="19"/>
      <c r="BE658" s="19"/>
      <c r="BF658" s="19"/>
      <c r="BG658" s="18"/>
    </row>
    <row r="659" spans="1:59" ht="16.2" thickBot="1" x14ac:dyDescent="0.35">
      <c r="A659" s="153"/>
      <c r="B659" s="153"/>
      <c r="C659" s="153"/>
      <c r="D659" s="164"/>
      <c r="E659" s="163"/>
      <c r="F659" s="163"/>
      <c r="G659" s="163"/>
      <c r="H659" s="164"/>
      <c r="I659" s="163"/>
      <c r="J659" s="163"/>
      <c r="K659" s="163"/>
      <c r="L659" s="164"/>
      <c r="M659" s="153"/>
      <c r="N659" s="153"/>
      <c r="O659" s="153"/>
      <c r="P659" s="156"/>
      <c r="Q659" s="163"/>
      <c r="R659" s="163"/>
      <c r="S659" s="163"/>
      <c r="T659" s="149"/>
      <c r="U659" s="154"/>
      <c r="V659" s="154"/>
      <c r="W659" s="154"/>
      <c r="X659" s="19"/>
      <c r="Y659" s="154"/>
      <c r="Z659" s="154"/>
      <c r="AA659" s="154"/>
      <c r="AB659" s="19"/>
      <c r="AC659" s="19"/>
      <c r="AD659" s="19"/>
      <c r="AE659" s="19"/>
      <c r="AF659" s="19"/>
      <c r="AG659" s="154"/>
      <c r="AH659" s="154"/>
      <c r="AI659" s="155"/>
      <c r="AJ659" s="19"/>
      <c r="AK659" s="19"/>
      <c r="AL659" s="19"/>
      <c r="AM659" s="18"/>
      <c r="AN659" s="19"/>
      <c r="AO659" s="19"/>
      <c r="AP659" s="19"/>
      <c r="AQ659" s="18"/>
      <c r="AR659" s="19"/>
      <c r="AS659" s="19"/>
      <c r="AT659" s="19"/>
      <c r="AU659" s="18"/>
      <c r="AV659" s="19"/>
      <c r="AW659" s="19"/>
      <c r="AX659" s="19"/>
      <c r="AY659" s="18"/>
      <c r="AZ659" s="19"/>
      <c r="BA659" s="19"/>
      <c r="BB659" s="19"/>
      <c r="BC659" s="18"/>
      <c r="BD659" s="19"/>
      <c r="BE659" s="19"/>
      <c r="BF659" s="19"/>
      <c r="BG659" s="18"/>
    </row>
    <row r="660" spans="1:59" ht="16.2" thickBot="1" x14ac:dyDescent="0.35">
      <c r="A660" s="153"/>
      <c r="B660" s="153"/>
      <c r="C660" s="153"/>
      <c r="D660" s="164"/>
      <c r="E660" s="163"/>
      <c r="F660" s="163"/>
      <c r="G660" s="163"/>
      <c r="H660" s="164"/>
      <c r="I660" s="163"/>
      <c r="J660" s="163"/>
      <c r="K660" s="163"/>
      <c r="L660" s="164"/>
      <c r="M660" s="153"/>
      <c r="N660" s="153"/>
      <c r="O660" s="153"/>
      <c r="P660" s="156"/>
      <c r="Q660" s="163"/>
      <c r="R660" s="163"/>
      <c r="S660" s="163"/>
      <c r="T660" s="149"/>
      <c r="U660" s="154"/>
      <c r="V660" s="154"/>
      <c r="W660" s="154"/>
      <c r="X660" s="19"/>
      <c r="Y660" s="154"/>
      <c r="Z660" s="154"/>
      <c r="AA660" s="154"/>
      <c r="AB660" s="19"/>
      <c r="AC660" s="19"/>
      <c r="AD660" s="19"/>
      <c r="AE660" s="19"/>
      <c r="AF660" s="19"/>
      <c r="AG660" s="154"/>
      <c r="AH660" s="154"/>
      <c r="AI660" s="155"/>
      <c r="AJ660" s="19"/>
      <c r="AK660" s="19"/>
      <c r="AL660" s="19"/>
      <c r="AM660" s="18"/>
      <c r="AN660" s="19"/>
      <c r="AO660" s="19"/>
      <c r="AP660" s="19"/>
      <c r="AQ660" s="18"/>
      <c r="AR660" s="19"/>
      <c r="AS660" s="19"/>
      <c r="AT660" s="19"/>
      <c r="AU660" s="18"/>
      <c r="AV660" s="19"/>
      <c r="AW660" s="19"/>
      <c r="AX660" s="19"/>
      <c r="AY660" s="18"/>
      <c r="AZ660" s="19"/>
      <c r="BA660" s="19"/>
      <c r="BB660" s="19"/>
      <c r="BC660" s="18"/>
      <c r="BD660" s="19"/>
      <c r="BE660" s="19"/>
      <c r="BF660" s="19"/>
      <c r="BG660" s="18"/>
    </row>
    <row r="661" spans="1:59" ht="16.2" thickBot="1" x14ac:dyDescent="0.35">
      <c r="A661" s="153"/>
      <c r="B661" s="153"/>
      <c r="C661" s="153"/>
      <c r="D661" s="164"/>
      <c r="E661" s="163"/>
      <c r="F661" s="163"/>
      <c r="G661" s="163"/>
      <c r="H661" s="164"/>
      <c r="I661" s="163"/>
      <c r="J661" s="163"/>
      <c r="K661" s="163"/>
      <c r="L661" s="164"/>
      <c r="M661" s="153"/>
      <c r="N661" s="153"/>
      <c r="O661" s="153"/>
      <c r="P661" s="156"/>
      <c r="Q661" s="163"/>
      <c r="R661" s="163"/>
      <c r="S661" s="163"/>
      <c r="T661" s="149"/>
      <c r="U661" s="154"/>
      <c r="V661" s="154"/>
      <c r="W661" s="154"/>
      <c r="X661" s="19"/>
      <c r="Y661" s="154"/>
      <c r="Z661" s="154"/>
      <c r="AA661" s="154"/>
      <c r="AB661" s="19"/>
      <c r="AC661" s="19"/>
      <c r="AD661" s="19"/>
      <c r="AE661" s="19"/>
      <c r="AF661" s="19"/>
      <c r="AG661" s="154"/>
      <c r="AH661" s="154"/>
      <c r="AI661" s="155"/>
      <c r="AJ661" s="19"/>
      <c r="AK661" s="19"/>
      <c r="AL661" s="19"/>
      <c r="AM661" s="18"/>
      <c r="AN661" s="19"/>
      <c r="AO661" s="19"/>
      <c r="AP661" s="19"/>
      <c r="AQ661" s="18"/>
      <c r="AR661" s="19"/>
      <c r="AS661" s="19"/>
      <c r="AT661" s="19"/>
      <c r="AU661" s="18"/>
      <c r="AV661" s="19"/>
      <c r="AW661" s="19"/>
      <c r="AX661" s="19"/>
      <c r="AY661" s="18"/>
      <c r="AZ661" s="19"/>
      <c r="BA661" s="19"/>
      <c r="BB661" s="19"/>
      <c r="BC661" s="18"/>
      <c r="BD661" s="19"/>
      <c r="BE661" s="19"/>
      <c r="BF661" s="19"/>
      <c r="BG661" s="18"/>
    </row>
    <row r="662" spans="1:59" ht="16.2" thickBot="1" x14ac:dyDescent="0.35">
      <c r="A662" s="153"/>
      <c r="B662" s="153"/>
      <c r="C662" s="153"/>
      <c r="D662" s="164"/>
      <c r="E662" s="163"/>
      <c r="F662" s="163"/>
      <c r="G662" s="163"/>
      <c r="H662" s="164"/>
      <c r="I662" s="163"/>
      <c r="J662" s="163"/>
      <c r="K662" s="163"/>
      <c r="L662" s="164"/>
      <c r="M662" s="153"/>
      <c r="N662" s="153"/>
      <c r="O662" s="153"/>
      <c r="P662" s="156"/>
      <c r="Q662" s="163"/>
      <c r="R662" s="163"/>
      <c r="S662" s="163"/>
      <c r="T662" s="149"/>
      <c r="U662" s="154"/>
      <c r="V662" s="154"/>
      <c r="W662" s="154"/>
      <c r="X662" s="19"/>
      <c r="Y662" s="154"/>
      <c r="Z662" s="154"/>
      <c r="AA662" s="154"/>
      <c r="AB662" s="19"/>
      <c r="AC662" s="19"/>
      <c r="AD662" s="19"/>
      <c r="AE662" s="19"/>
      <c r="AF662" s="19"/>
      <c r="AG662" s="154"/>
      <c r="AH662" s="154"/>
      <c r="AI662" s="155"/>
      <c r="AJ662" s="19"/>
      <c r="AK662" s="19"/>
      <c r="AL662" s="19"/>
      <c r="AM662" s="18"/>
      <c r="AN662" s="19"/>
      <c r="AO662" s="19"/>
      <c r="AP662" s="19"/>
      <c r="AQ662" s="18"/>
      <c r="AR662" s="19"/>
      <c r="AS662" s="19"/>
      <c r="AT662" s="19"/>
      <c r="AU662" s="18"/>
      <c r="AV662" s="19"/>
      <c r="AW662" s="19"/>
      <c r="AX662" s="19"/>
      <c r="AY662" s="18"/>
      <c r="AZ662" s="19"/>
      <c r="BA662" s="19"/>
      <c r="BB662" s="19"/>
      <c r="BC662" s="18"/>
      <c r="BD662" s="19"/>
      <c r="BE662" s="19"/>
      <c r="BF662" s="19"/>
      <c r="BG662" s="18"/>
    </row>
    <row r="663" spans="1:59" ht="16.2" thickBot="1" x14ac:dyDescent="0.35">
      <c r="A663" s="153"/>
      <c r="B663" s="153"/>
      <c r="C663" s="153"/>
      <c r="D663" s="164"/>
      <c r="E663" s="163"/>
      <c r="F663" s="163"/>
      <c r="G663" s="163"/>
      <c r="H663" s="164"/>
      <c r="I663" s="163"/>
      <c r="J663" s="163"/>
      <c r="K663" s="163"/>
      <c r="L663" s="164"/>
      <c r="M663" s="153"/>
      <c r="N663" s="153"/>
      <c r="O663" s="153"/>
      <c r="P663" s="156"/>
      <c r="Q663" s="163"/>
      <c r="R663" s="163"/>
      <c r="S663" s="163"/>
      <c r="T663" s="149"/>
      <c r="U663" s="154"/>
      <c r="V663" s="154"/>
      <c r="W663" s="154"/>
      <c r="X663" s="19"/>
      <c r="Y663" s="154"/>
      <c r="Z663" s="154"/>
      <c r="AA663" s="154"/>
      <c r="AB663" s="19"/>
      <c r="AC663" s="19"/>
      <c r="AD663" s="19"/>
      <c r="AE663" s="19"/>
      <c r="AF663" s="19"/>
      <c r="AG663" s="154"/>
      <c r="AH663" s="154"/>
      <c r="AI663" s="155"/>
      <c r="AJ663" s="19"/>
      <c r="AK663" s="19"/>
      <c r="AL663" s="19"/>
      <c r="AM663" s="18"/>
      <c r="AN663" s="19"/>
      <c r="AO663" s="19"/>
      <c r="AP663" s="19"/>
      <c r="AQ663" s="18"/>
      <c r="AR663" s="19"/>
      <c r="AS663" s="19"/>
      <c r="AT663" s="19"/>
      <c r="AU663" s="18"/>
      <c r="AV663" s="19"/>
      <c r="AW663" s="19"/>
      <c r="AX663" s="19"/>
      <c r="AY663" s="18"/>
      <c r="AZ663" s="19"/>
      <c r="BA663" s="19"/>
      <c r="BB663" s="19"/>
      <c r="BC663" s="18"/>
      <c r="BD663" s="19"/>
      <c r="BE663" s="19"/>
      <c r="BF663" s="19"/>
      <c r="BG663" s="18"/>
    </row>
    <row r="664" spans="1:59" ht="16.2" thickBot="1" x14ac:dyDescent="0.35">
      <c r="A664" s="153"/>
      <c r="B664" s="153"/>
      <c r="C664" s="153"/>
      <c r="D664" s="164"/>
      <c r="E664" s="163"/>
      <c r="F664" s="163"/>
      <c r="G664" s="163"/>
      <c r="H664" s="164"/>
      <c r="I664" s="163"/>
      <c r="J664" s="163"/>
      <c r="K664" s="163"/>
      <c r="L664" s="164"/>
      <c r="M664" s="153"/>
      <c r="N664" s="153"/>
      <c r="O664" s="153"/>
      <c r="P664" s="156"/>
      <c r="Q664" s="163"/>
      <c r="R664" s="163"/>
      <c r="S664" s="163"/>
      <c r="T664" s="149"/>
      <c r="U664" s="154"/>
      <c r="V664" s="154"/>
      <c r="W664" s="154"/>
      <c r="X664" s="19"/>
      <c r="Y664" s="154"/>
      <c r="Z664" s="154"/>
      <c r="AA664" s="154"/>
      <c r="AB664" s="19"/>
      <c r="AC664" s="19"/>
      <c r="AD664" s="19"/>
      <c r="AE664" s="19"/>
      <c r="AF664" s="19"/>
      <c r="AG664" s="154"/>
      <c r="AH664" s="154"/>
      <c r="AI664" s="155"/>
      <c r="AJ664" s="19"/>
      <c r="AK664" s="19"/>
      <c r="AL664" s="19"/>
      <c r="AM664" s="18"/>
      <c r="AN664" s="19"/>
      <c r="AO664" s="19"/>
      <c r="AP664" s="19"/>
      <c r="AQ664" s="18"/>
      <c r="AR664" s="19"/>
      <c r="AS664" s="19"/>
      <c r="AT664" s="19"/>
      <c r="AU664" s="18"/>
      <c r="AV664" s="19"/>
      <c r="AW664" s="19"/>
      <c r="AX664" s="19"/>
      <c r="AY664" s="18"/>
      <c r="AZ664" s="19"/>
      <c r="BA664" s="19"/>
      <c r="BB664" s="19"/>
      <c r="BC664" s="18"/>
      <c r="BD664" s="19"/>
      <c r="BE664" s="19"/>
      <c r="BF664" s="19"/>
      <c r="BG664" s="18"/>
    </row>
    <row r="665" spans="1:59" ht="16.2" thickBot="1" x14ac:dyDescent="0.35">
      <c r="A665" s="153"/>
      <c r="B665" s="153"/>
      <c r="C665" s="153"/>
      <c r="D665" s="164"/>
      <c r="E665" s="163"/>
      <c r="F665" s="163"/>
      <c r="G665" s="163"/>
      <c r="H665" s="164"/>
      <c r="I665" s="163"/>
      <c r="J665" s="163"/>
      <c r="K665" s="163"/>
      <c r="L665" s="164"/>
      <c r="M665" s="153"/>
      <c r="N665" s="153"/>
      <c r="O665" s="153"/>
      <c r="P665" s="156"/>
      <c r="Q665" s="163"/>
      <c r="R665" s="163"/>
      <c r="S665" s="163"/>
      <c r="T665" s="149"/>
      <c r="U665" s="154"/>
      <c r="V665" s="154"/>
      <c r="W665" s="154"/>
      <c r="X665" s="19"/>
      <c r="Y665" s="154"/>
      <c r="Z665" s="154"/>
      <c r="AA665" s="154"/>
      <c r="AB665" s="19"/>
      <c r="AC665" s="19"/>
      <c r="AD665" s="19"/>
      <c r="AE665" s="19"/>
      <c r="AF665" s="19"/>
      <c r="AG665" s="154"/>
      <c r="AH665" s="154"/>
      <c r="AI665" s="155"/>
      <c r="AJ665" s="19"/>
      <c r="AK665" s="19"/>
      <c r="AL665" s="19"/>
      <c r="AM665" s="18"/>
      <c r="AN665" s="19"/>
      <c r="AO665" s="19"/>
      <c r="AP665" s="19"/>
      <c r="AQ665" s="18"/>
      <c r="AR665" s="19"/>
      <c r="AS665" s="19"/>
      <c r="AT665" s="19"/>
      <c r="AU665" s="18"/>
      <c r="AV665" s="19"/>
      <c r="AW665" s="19"/>
      <c r="AX665" s="19"/>
      <c r="AY665" s="18"/>
      <c r="AZ665" s="19"/>
      <c r="BA665" s="19"/>
      <c r="BB665" s="19"/>
      <c r="BC665" s="18"/>
      <c r="BD665" s="19"/>
      <c r="BE665" s="19"/>
      <c r="BF665" s="19"/>
      <c r="BG665" s="18"/>
    </row>
    <row r="666" spans="1:59" ht="16.2" thickBot="1" x14ac:dyDescent="0.35">
      <c r="A666" s="153"/>
      <c r="B666" s="153"/>
      <c r="C666" s="153"/>
      <c r="D666" s="164"/>
      <c r="E666" s="163"/>
      <c r="F666" s="163"/>
      <c r="G666" s="163"/>
      <c r="H666" s="164"/>
      <c r="I666" s="163"/>
      <c r="J666" s="163"/>
      <c r="K666" s="163"/>
      <c r="L666" s="164"/>
      <c r="M666" s="153"/>
      <c r="N666" s="153"/>
      <c r="O666" s="153"/>
      <c r="P666" s="156"/>
      <c r="Q666" s="163"/>
      <c r="R666" s="163"/>
      <c r="S666" s="163"/>
      <c r="T666" s="149"/>
      <c r="U666" s="154"/>
      <c r="V666" s="154"/>
      <c r="W666" s="154"/>
      <c r="X666" s="19"/>
      <c r="Y666" s="154"/>
      <c r="Z666" s="154"/>
      <c r="AA666" s="154"/>
      <c r="AB666" s="19"/>
      <c r="AC666" s="19"/>
      <c r="AD666" s="19"/>
      <c r="AE666" s="19"/>
      <c r="AF666" s="19"/>
      <c r="AG666" s="154"/>
      <c r="AH666" s="154"/>
      <c r="AI666" s="155"/>
      <c r="AJ666" s="19"/>
      <c r="AK666" s="19"/>
      <c r="AL666" s="19"/>
      <c r="AM666" s="18"/>
      <c r="AN666" s="19"/>
      <c r="AO666" s="19"/>
      <c r="AP666" s="19"/>
      <c r="AQ666" s="18"/>
      <c r="AR666" s="19"/>
      <c r="AS666" s="19"/>
      <c r="AT666" s="19"/>
      <c r="AU666" s="18"/>
      <c r="AV666" s="19"/>
      <c r="AW666" s="19"/>
      <c r="AX666" s="19"/>
      <c r="AY666" s="18"/>
      <c r="AZ666" s="19"/>
      <c r="BA666" s="19"/>
      <c r="BB666" s="19"/>
      <c r="BC666" s="18"/>
      <c r="BD666" s="19"/>
      <c r="BE666" s="19"/>
      <c r="BF666" s="19"/>
      <c r="BG666" s="18"/>
    </row>
    <row r="667" spans="1:59" ht="16.2" thickBot="1" x14ac:dyDescent="0.35">
      <c r="A667" s="153"/>
      <c r="B667" s="153"/>
      <c r="C667" s="153"/>
      <c r="D667" s="164"/>
      <c r="E667" s="163"/>
      <c r="F667" s="163"/>
      <c r="G667" s="163"/>
      <c r="H667" s="164"/>
      <c r="I667" s="163"/>
      <c r="J667" s="163"/>
      <c r="K667" s="163"/>
      <c r="L667" s="164"/>
      <c r="M667" s="153"/>
      <c r="N667" s="153"/>
      <c r="O667" s="153"/>
      <c r="P667" s="156"/>
      <c r="Q667" s="163"/>
      <c r="R667" s="163"/>
      <c r="S667" s="163"/>
      <c r="T667" s="149"/>
      <c r="U667" s="154"/>
      <c r="V667" s="154"/>
      <c r="W667" s="154"/>
      <c r="X667" s="19"/>
      <c r="Y667" s="154"/>
      <c r="Z667" s="154"/>
      <c r="AA667" s="154"/>
      <c r="AB667" s="19"/>
      <c r="AC667" s="19"/>
      <c r="AD667" s="19"/>
      <c r="AE667" s="19"/>
      <c r="AF667" s="19"/>
      <c r="AG667" s="154"/>
      <c r="AH667" s="154"/>
      <c r="AI667" s="155"/>
      <c r="AJ667" s="19"/>
      <c r="AK667" s="19"/>
      <c r="AL667" s="19"/>
      <c r="AM667" s="18"/>
      <c r="AN667" s="19"/>
      <c r="AO667" s="19"/>
      <c r="AP667" s="19"/>
      <c r="AQ667" s="18"/>
      <c r="AR667" s="19"/>
      <c r="AS667" s="19"/>
      <c r="AT667" s="19"/>
      <c r="AU667" s="18"/>
      <c r="AV667" s="19"/>
      <c r="AW667" s="19"/>
      <c r="AX667" s="19"/>
      <c r="AY667" s="18"/>
      <c r="AZ667" s="19"/>
      <c r="BA667" s="19"/>
      <c r="BB667" s="19"/>
      <c r="BC667" s="18"/>
      <c r="BD667" s="19"/>
      <c r="BE667" s="19"/>
      <c r="BF667" s="19"/>
      <c r="BG667" s="18"/>
    </row>
    <row r="668" spans="1:59" ht="16.2" thickBot="1" x14ac:dyDescent="0.35">
      <c r="A668" s="153"/>
      <c r="B668" s="153"/>
      <c r="C668" s="153"/>
      <c r="D668" s="164"/>
      <c r="E668" s="163"/>
      <c r="F668" s="163"/>
      <c r="G668" s="163"/>
      <c r="H668" s="164"/>
      <c r="I668" s="163"/>
      <c r="J668" s="163"/>
      <c r="K668" s="163"/>
      <c r="L668" s="164"/>
      <c r="M668" s="153"/>
      <c r="N668" s="153"/>
      <c r="O668" s="153"/>
      <c r="P668" s="156"/>
      <c r="Q668" s="163"/>
      <c r="R668" s="163"/>
      <c r="S668" s="163"/>
      <c r="T668" s="149"/>
      <c r="U668" s="154"/>
      <c r="V668" s="154"/>
      <c r="W668" s="154"/>
      <c r="X668" s="19"/>
      <c r="Y668" s="154"/>
      <c r="Z668" s="154"/>
      <c r="AA668" s="154"/>
      <c r="AB668" s="19"/>
      <c r="AC668" s="19"/>
      <c r="AD668" s="19"/>
      <c r="AE668" s="19"/>
      <c r="AF668" s="19"/>
      <c r="AG668" s="154"/>
      <c r="AH668" s="154"/>
      <c r="AI668" s="155"/>
      <c r="AJ668" s="19"/>
      <c r="AK668" s="19"/>
      <c r="AL668" s="19"/>
      <c r="AM668" s="18"/>
      <c r="AN668" s="19"/>
      <c r="AO668" s="19"/>
      <c r="AP668" s="19"/>
      <c r="AQ668" s="18"/>
      <c r="AR668" s="19"/>
      <c r="AS668" s="19"/>
      <c r="AT668" s="19"/>
      <c r="AU668" s="18"/>
      <c r="AV668" s="19"/>
      <c r="AW668" s="19"/>
      <c r="AX668" s="19"/>
      <c r="AY668" s="18"/>
      <c r="AZ668" s="19"/>
      <c r="BA668" s="19"/>
      <c r="BB668" s="19"/>
      <c r="BC668" s="18"/>
      <c r="BD668" s="19"/>
      <c r="BE668" s="19"/>
      <c r="BF668" s="19"/>
      <c r="BG668" s="18"/>
    </row>
    <row r="669" spans="1:59" ht="16.2" thickBot="1" x14ac:dyDescent="0.35">
      <c r="A669" s="153"/>
      <c r="B669" s="153"/>
      <c r="C669" s="153"/>
      <c r="D669" s="164"/>
      <c r="E669" s="163"/>
      <c r="F669" s="163"/>
      <c r="G669" s="163"/>
      <c r="H669" s="164"/>
      <c r="I669" s="163"/>
      <c r="J669" s="163"/>
      <c r="K669" s="163"/>
      <c r="L669" s="164"/>
      <c r="M669" s="153"/>
      <c r="N669" s="153"/>
      <c r="O669" s="153"/>
      <c r="P669" s="156"/>
      <c r="Q669" s="163"/>
      <c r="R669" s="163"/>
      <c r="S669" s="163"/>
      <c r="T669" s="149"/>
      <c r="U669" s="154"/>
      <c r="V669" s="154"/>
      <c r="W669" s="154"/>
      <c r="X669" s="19"/>
      <c r="Y669" s="154"/>
      <c r="Z669" s="154"/>
      <c r="AA669" s="154"/>
      <c r="AB669" s="19"/>
      <c r="AC669" s="19"/>
      <c r="AD669" s="19"/>
      <c r="AE669" s="19"/>
      <c r="AF669" s="19"/>
      <c r="AG669" s="154"/>
      <c r="AH669" s="154"/>
      <c r="AI669" s="155"/>
      <c r="AJ669" s="19"/>
      <c r="AK669" s="19"/>
      <c r="AL669" s="19"/>
      <c r="AM669" s="18"/>
      <c r="AN669" s="19"/>
      <c r="AO669" s="19"/>
      <c r="AP669" s="19"/>
      <c r="AQ669" s="18"/>
      <c r="AR669" s="19"/>
      <c r="AS669" s="19"/>
      <c r="AT669" s="19"/>
      <c r="AU669" s="18"/>
      <c r="AV669" s="19"/>
      <c r="AW669" s="19"/>
      <c r="AX669" s="19"/>
      <c r="AY669" s="18"/>
      <c r="AZ669" s="19"/>
      <c r="BA669" s="19"/>
      <c r="BB669" s="19"/>
      <c r="BC669" s="18"/>
      <c r="BD669" s="19"/>
      <c r="BE669" s="19"/>
      <c r="BF669" s="19"/>
      <c r="BG669" s="18"/>
    </row>
    <row r="670" spans="1:59" ht="16.2" thickBot="1" x14ac:dyDescent="0.35">
      <c r="A670" s="153"/>
      <c r="B670" s="153"/>
      <c r="C670" s="153"/>
      <c r="D670" s="164"/>
      <c r="E670" s="163"/>
      <c r="F670" s="163"/>
      <c r="G670" s="163"/>
      <c r="H670" s="164"/>
      <c r="I670" s="163"/>
      <c r="J670" s="163"/>
      <c r="K670" s="163"/>
      <c r="L670" s="164"/>
      <c r="M670" s="153"/>
      <c r="N670" s="153"/>
      <c r="O670" s="153"/>
      <c r="P670" s="156"/>
      <c r="Q670" s="163"/>
      <c r="R670" s="163"/>
      <c r="S670" s="163"/>
      <c r="T670" s="149"/>
      <c r="U670" s="154"/>
      <c r="V670" s="154"/>
      <c r="W670" s="154"/>
      <c r="X670" s="19"/>
      <c r="Y670" s="154"/>
      <c r="Z670" s="154"/>
      <c r="AA670" s="154"/>
      <c r="AB670" s="19"/>
      <c r="AC670" s="19"/>
      <c r="AD670" s="19"/>
      <c r="AE670" s="19"/>
      <c r="AF670" s="19"/>
      <c r="AG670" s="154"/>
      <c r="AH670" s="154"/>
      <c r="AI670" s="155"/>
      <c r="AJ670" s="19"/>
      <c r="AK670" s="19"/>
      <c r="AL670" s="19"/>
      <c r="AM670" s="18"/>
      <c r="AN670" s="19"/>
      <c r="AO670" s="19"/>
      <c r="AP670" s="19"/>
      <c r="AQ670" s="18"/>
      <c r="AR670" s="19"/>
      <c r="AS670" s="19"/>
      <c r="AT670" s="19"/>
      <c r="AU670" s="18"/>
      <c r="AV670" s="19"/>
      <c r="AW670" s="19"/>
      <c r="AX670" s="19"/>
      <c r="AY670" s="18"/>
      <c r="AZ670" s="19"/>
      <c r="BA670" s="19"/>
      <c r="BB670" s="19"/>
      <c r="BC670" s="18"/>
      <c r="BD670" s="19"/>
      <c r="BE670" s="19"/>
      <c r="BF670" s="19"/>
      <c r="BG670" s="18"/>
    </row>
    <row r="671" spans="1:59" ht="16.2" thickBot="1" x14ac:dyDescent="0.35">
      <c r="A671" s="153"/>
      <c r="B671" s="153"/>
      <c r="C671" s="153"/>
      <c r="D671" s="164"/>
      <c r="E671" s="163"/>
      <c r="F671" s="163"/>
      <c r="G671" s="163"/>
      <c r="H671" s="164"/>
      <c r="I671" s="163"/>
      <c r="J671" s="163"/>
      <c r="K671" s="163"/>
      <c r="L671" s="164"/>
      <c r="M671" s="153"/>
      <c r="N671" s="153"/>
      <c r="O671" s="153"/>
      <c r="P671" s="156"/>
      <c r="Q671" s="163"/>
      <c r="R671" s="163"/>
      <c r="S671" s="163"/>
      <c r="T671" s="149"/>
      <c r="U671" s="154"/>
      <c r="V671" s="154"/>
      <c r="W671" s="154"/>
      <c r="X671" s="19"/>
      <c r="Y671" s="154"/>
      <c r="Z671" s="154"/>
      <c r="AA671" s="154"/>
      <c r="AB671" s="19"/>
      <c r="AC671" s="19"/>
      <c r="AD671" s="19"/>
      <c r="AE671" s="19"/>
      <c r="AF671" s="19"/>
      <c r="AG671" s="154"/>
      <c r="AH671" s="154"/>
      <c r="AI671" s="155"/>
      <c r="AJ671" s="19"/>
      <c r="AK671" s="19"/>
      <c r="AL671" s="19"/>
      <c r="AM671" s="18"/>
      <c r="AN671" s="19"/>
      <c r="AO671" s="19"/>
      <c r="AP671" s="19"/>
      <c r="AQ671" s="18"/>
      <c r="AR671" s="19"/>
      <c r="AS671" s="19"/>
      <c r="AT671" s="19"/>
      <c r="AU671" s="18"/>
      <c r="AV671" s="19"/>
      <c r="AW671" s="19"/>
      <c r="AX671" s="19"/>
      <c r="AY671" s="18"/>
      <c r="AZ671" s="19"/>
      <c r="BA671" s="19"/>
      <c r="BB671" s="19"/>
      <c r="BC671" s="18"/>
      <c r="BD671" s="19"/>
      <c r="BE671" s="19"/>
      <c r="BF671" s="19"/>
      <c r="BG671" s="18"/>
    </row>
    <row r="672" spans="1:59" ht="16.2" thickBot="1" x14ac:dyDescent="0.35">
      <c r="A672" s="153"/>
      <c r="B672" s="153"/>
      <c r="C672" s="153"/>
      <c r="D672" s="164"/>
      <c r="E672" s="163"/>
      <c r="F672" s="163"/>
      <c r="G672" s="163"/>
      <c r="H672" s="164"/>
      <c r="I672" s="163"/>
      <c r="J672" s="163"/>
      <c r="K672" s="163"/>
      <c r="L672" s="164"/>
      <c r="M672" s="153"/>
      <c r="N672" s="153"/>
      <c r="O672" s="153"/>
      <c r="P672" s="156"/>
      <c r="Q672" s="163"/>
      <c r="R672" s="163"/>
      <c r="S672" s="163"/>
      <c r="T672" s="149"/>
      <c r="U672" s="154"/>
      <c r="V672" s="154"/>
      <c r="W672" s="154"/>
      <c r="X672" s="19"/>
      <c r="Y672" s="154"/>
      <c r="Z672" s="154"/>
      <c r="AA672" s="154"/>
      <c r="AB672" s="19"/>
      <c r="AC672" s="19"/>
      <c r="AD672" s="19"/>
      <c r="AE672" s="19"/>
      <c r="AF672" s="19"/>
      <c r="AG672" s="154"/>
      <c r="AH672" s="154"/>
      <c r="AI672" s="155"/>
      <c r="AJ672" s="19"/>
      <c r="AK672" s="19"/>
      <c r="AL672" s="19"/>
      <c r="AM672" s="18"/>
      <c r="AN672" s="19"/>
      <c r="AO672" s="19"/>
      <c r="AP672" s="19"/>
      <c r="AQ672" s="18"/>
      <c r="AR672" s="19"/>
      <c r="AS672" s="19"/>
      <c r="AT672" s="19"/>
      <c r="AU672" s="18"/>
      <c r="AV672" s="19"/>
      <c r="AW672" s="19"/>
      <c r="AX672" s="19"/>
      <c r="AY672" s="18"/>
      <c r="AZ672" s="19"/>
      <c r="BA672" s="19"/>
      <c r="BB672" s="19"/>
      <c r="BC672" s="18"/>
      <c r="BD672" s="19"/>
      <c r="BE672" s="19"/>
      <c r="BF672" s="19"/>
      <c r="BG672" s="18"/>
    </row>
    <row r="673" spans="1:59" ht="16.2" thickBot="1" x14ac:dyDescent="0.35">
      <c r="A673" s="153"/>
      <c r="B673" s="153"/>
      <c r="C673" s="153"/>
      <c r="D673" s="164"/>
      <c r="E673" s="163"/>
      <c r="F673" s="163"/>
      <c r="G673" s="163"/>
      <c r="H673" s="164"/>
      <c r="I673" s="163"/>
      <c r="J673" s="163"/>
      <c r="K673" s="163"/>
      <c r="L673" s="164"/>
      <c r="M673" s="153"/>
      <c r="N673" s="153"/>
      <c r="O673" s="153"/>
      <c r="P673" s="156"/>
      <c r="Q673" s="163"/>
      <c r="R673" s="163"/>
      <c r="S673" s="163"/>
      <c r="T673" s="149"/>
      <c r="U673" s="154"/>
      <c r="V673" s="154"/>
      <c r="W673" s="154"/>
      <c r="X673" s="19"/>
      <c r="Y673" s="154"/>
      <c r="Z673" s="154"/>
      <c r="AA673" s="154"/>
      <c r="AB673" s="19"/>
      <c r="AC673" s="19"/>
      <c r="AD673" s="19"/>
      <c r="AE673" s="19"/>
      <c r="AF673" s="19"/>
      <c r="AG673" s="154"/>
      <c r="AH673" s="154"/>
      <c r="AI673" s="155"/>
      <c r="AJ673" s="19"/>
      <c r="AK673" s="19"/>
      <c r="AL673" s="19"/>
      <c r="AM673" s="18"/>
      <c r="AN673" s="19"/>
      <c r="AO673" s="19"/>
      <c r="AP673" s="19"/>
      <c r="AQ673" s="18"/>
      <c r="AR673" s="19"/>
      <c r="AS673" s="19"/>
      <c r="AT673" s="19"/>
      <c r="AU673" s="18"/>
      <c r="AV673" s="19"/>
      <c r="AW673" s="19"/>
      <c r="AX673" s="19"/>
      <c r="AY673" s="18"/>
      <c r="AZ673" s="19"/>
      <c r="BA673" s="19"/>
      <c r="BB673" s="19"/>
      <c r="BC673" s="18"/>
      <c r="BD673" s="19"/>
      <c r="BE673" s="19"/>
      <c r="BF673" s="19"/>
      <c r="BG673" s="18"/>
    </row>
    <row r="674" spans="1:59" ht="16.2" thickBot="1" x14ac:dyDescent="0.35">
      <c r="A674" s="153"/>
      <c r="B674" s="153"/>
      <c r="C674" s="153"/>
      <c r="D674" s="164"/>
      <c r="E674" s="163"/>
      <c r="F674" s="163"/>
      <c r="G674" s="163"/>
      <c r="H674" s="164"/>
      <c r="I674" s="163"/>
      <c r="J674" s="163"/>
      <c r="K674" s="163"/>
      <c r="L674" s="164"/>
      <c r="M674" s="153"/>
      <c r="N674" s="153"/>
      <c r="O674" s="153"/>
      <c r="P674" s="156"/>
      <c r="Q674" s="163"/>
      <c r="R674" s="163"/>
      <c r="S674" s="163"/>
      <c r="T674" s="149"/>
      <c r="U674" s="154"/>
      <c r="V674" s="154"/>
      <c r="W674" s="154"/>
      <c r="X674" s="19"/>
      <c r="Y674" s="154"/>
      <c r="Z674" s="154"/>
      <c r="AA674" s="154"/>
      <c r="AB674" s="19"/>
      <c r="AC674" s="19"/>
      <c r="AD674" s="19"/>
      <c r="AE674" s="19"/>
      <c r="AF674" s="19"/>
      <c r="AG674" s="154"/>
      <c r="AH674" s="154"/>
      <c r="AI674" s="155"/>
      <c r="AJ674" s="19"/>
      <c r="AK674" s="19"/>
      <c r="AL674" s="19"/>
      <c r="AM674" s="18"/>
      <c r="AN674" s="19"/>
      <c r="AO674" s="19"/>
      <c r="AP674" s="19"/>
      <c r="AQ674" s="18"/>
      <c r="AR674" s="19"/>
      <c r="AS674" s="19"/>
      <c r="AT674" s="19"/>
      <c r="AU674" s="18"/>
      <c r="AV674" s="19"/>
      <c r="AW674" s="19"/>
      <c r="AX674" s="19"/>
      <c r="AY674" s="18"/>
      <c r="AZ674" s="19"/>
      <c r="BA674" s="19"/>
      <c r="BB674" s="19"/>
      <c r="BC674" s="18"/>
      <c r="BD674" s="19"/>
      <c r="BE674" s="19"/>
      <c r="BF674" s="19"/>
      <c r="BG674" s="18"/>
    </row>
    <row r="675" spans="1:59" ht="16.2" thickBot="1" x14ac:dyDescent="0.35">
      <c r="A675" s="153"/>
      <c r="B675" s="153"/>
      <c r="C675" s="153"/>
      <c r="D675" s="164"/>
      <c r="E675" s="163"/>
      <c r="F675" s="163"/>
      <c r="G675" s="163"/>
      <c r="H675" s="164"/>
      <c r="I675" s="163"/>
      <c r="J675" s="163"/>
      <c r="K675" s="163"/>
      <c r="L675" s="164"/>
      <c r="M675" s="153"/>
      <c r="N675" s="153"/>
      <c r="O675" s="153"/>
      <c r="P675" s="156"/>
      <c r="Q675" s="163"/>
      <c r="R675" s="163"/>
      <c r="S675" s="163"/>
      <c r="T675" s="149"/>
      <c r="U675" s="154"/>
      <c r="V675" s="154"/>
      <c r="W675" s="154"/>
      <c r="X675" s="19"/>
      <c r="Y675" s="154"/>
      <c r="Z675" s="154"/>
      <c r="AA675" s="154"/>
      <c r="AB675" s="19"/>
      <c r="AC675" s="19"/>
      <c r="AD675" s="19"/>
      <c r="AE675" s="19"/>
      <c r="AF675" s="19"/>
      <c r="AG675" s="154"/>
      <c r="AH675" s="154"/>
      <c r="AI675" s="155"/>
      <c r="AJ675" s="19"/>
      <c r="AK675" s="19"/>
      <c r="AL675" s="19"/>
      <c r="AM675" s="18"/>
      <c r="AN675" s="19"/>
      <c r="AO675" s="19"/>
      <c r="AP675" s="19"/>
      <c r="AQ675" s="18"/>
      <c r="AR675" s="19"/>
      <c r="AS675" s="19"/>
      <c r="AT675" s="19"/>
      <c r="AU675" s="18"/>
      <c r="AV675" s="19"/>
      <c r="AW675" s="19"/>
      <c r="AX675" s="19"/>
      <c r="AY675" s="18"/>
      <c r="AZ675" s="19"/>
      <c r="BA675" s="19"/>
      <c r="BB675" s="19"/>
      <c r="BC675" s="18"/>
      <c r="BD675" s="19"/>
      <c r="BE675" s="19"/>
      <c r="BF675" s="19"/>
      <c r="BG675" s="18"/>
    </row>
    <row r="676" spans="1:59" ht="16.2" thickBot="1" x14ac:dyDescent="0.35">
      <c r="A676" s="153"/>
      <c r="B676" s="153"/>
      <c r="C676" s="153"/>
      <c r="D676" s="164"/>
      <c r="E676" s="163"/>
      <c r="F676" s="163"/>
      <c r="G676" s="163"/>
      <c r="H676" s="164"/>
      <c r="I676" s="163"/>
      <c r="J676" s="163"/>
      <c r="K676" s="163"/>
      <c r="L676" s="164"/>
      <c r="M676" s="153"/>
      <c r="N676" s="153"/>
      <c r="O676" s="153"/>
      <c r="P676" s="156"/>
      <c r="Q676" s="163"/>
      <c r="R676" s="163"/>
      <c r="S676" s="163"/>
      <c r="T676" s="149"/>
      <c r="U676" s="154"/>
      <c r="V676" s="154"/>
      <c r="W676" s="154"/>
      <c r="X676" s="19"/>
      <c r="Y676" s="154"/>
      <c r="Z676" s="154"/>
      <c r="AA676" s="154"/>
      <c r="AB676" s="19"/>
      <c r="AC676" s="19"/>
      <c r="AD676" s="19"/>
      <c r="AE676" s="19"/>
      <c r="AF676" s="19"/>
      <c r="AG676" s="154"/>
      <c r="AH676" s="154"/>
      <c r="AI676" s="155"/>
      <c r="AJ676" s="19"/>
      <c r="AK676" s="19"/>
      <c r="AL676" s="19"/>
      <c r="AM676" s="18"/>
      <c r="AN676" s="19"/>
      <c r="AO676" s="19"/>
      <c r="AP676" s="19"/>
      <c r="AQ676" s="18"/>
      <c r="AR676" s="19"/>
      <c r="AS676" s="19"/>
      <c r="AT676" s="19"/>
      <c r="AU676" s="18"/>
      <c r="AV676" s="19"/>
      <c r="AW676" s="19"/>
      <c r="AX676" s="19"/>
      <c r="AY676" s="18"/>
      <c r="AZ676" s="19"/>
      <c r="BA676" s="19"/>
      <c r="BB676" s="19"/>
      <c r="BC676" s="18"/>
      <c r="BD676" s="19"/>
      <c r="BE676" s="19"/>
      <c r="BF676" s="19"/>
      <c r="BG676" s="18"/>
    </row>
    <row r="677" spans="1:59" ht="16.2" thickBot="1" x14ac:dyDescent="0.35">
      <c r="A677" s="153"/>
      <c r="B677" s="153"/>
      <c r="C677" s="153"/>
      <c r="D677" s="164"/>
      <c r="E677" s="163"/>
      <c r="F677" s="163"/>
      <c r="G677" s="163"/>
      <c r="H677" s="164"/>
      <c r="I677" s="163"/>
      <c r="J677" s="163"/>
      <c r="K677" s="163"/>
      <c r="L677" s="164"/>
      <c r="M677" s="153"/>
      <c r="N677" s="153"/>
      <c r="O677" s="153"/>
      <c r="P677" s="156"/>
      <c r="Q677" s="163"/>
      <c r="R677" s="163"/>
      <c r="S677" s="163"/>
      <c r="T677" s="149"/>
      <c r="U677" s="154"/>
      <c r="V677" s="154"/>
      <c r="W677" s="154"/>
      <c r="X677" s="19"/>
      <c r="Y677" s="154"/>
      <c r="Z677" s="154"/>
      <c r="AA677" s="154"/>
      <c r="AB677" s="19"/>
      <c r="AC677" s="19"/>
      <c r="AD677" s="19"/>
      <c r="AE677" s="19"/>
      <c r="AF677" s="19"/>
      <c r="AG677" s="154"/>
      <c r="AH677" s="154"/>
      <c r="AI677" s="155"/>
      <c r="AJ677" s="19"/>
      <c r="AK677" s="19"/>
      <c r="AL677" s="19"/>
      <c r="AM677" s="18"/>
      <c r="AN677" s="19"/>
      <c r="AO677" s="19"/>
      <c r="AP677" s="19"/>
      <c r="AQ677" s="18"/>
      <c r="AR677" s="19"/>
      <c r="AS677" s="19"/>
      <c r="AT677" s="19"/>
      <c r="AU677" s="18"/>
      <c r="AV677" s="19"/>
      <c r="AW677" s="19"/>
      <c r="AX677" s="19"/>
      <c r="AY677" s="18"/>
      <c r="AZ677" s="19"/>
      <c r="BA677" s="19"/>
      <c r="BB677" s="19"/>
      <c r="BC677" s="18"/>
      <c r="BD677" s="19"/>
      <c r="BE677" s="19"/>
      <c r="BF677" s="19"/>
      <c r="BG677" s="18"/>
    </row>
    <row r="678" spans="1:59" ht="16.2" thickBot="1" x14ac:dyDescent="0.35">
      <c r="A678" s="153"/>
      <c r="B678" s="153"/>
      <c r="C678" s="153"/>
      <c r="D678" s="164"/>
      <c r="E678" s="163"/>
      <c r="F678" s="163"/>
      <c r="G678" s="163"/>
      <c r="H678" s="164"/>
      <c r="I678" s="163"/>
      <c r="J678" s="163"/>
      <c r="K678" s="163"/>
      <c r="L678" s="164"/>
      <c r="M678" s="153"/>
      <c r="N678" s="153"/>
      <c r="O678" s="153"/>
      <c r="P678" s="156"/>
      <c r="Q678" s="163"/>
      <c r="R678" s="163"/>
      <c r="S678" s="163"/>
      <c r="T678" s="149"/>
      <c r="U678" s="154"/>
      <c r="V678" s="154"/>
      <c r="W678" s="154"/>
      <c r="X678" s="19"/>
      <c r="Y678" s="154"/>
      <c r="Z678" s="154"/>
      <c r="AA678" s="154"/>
      <c r="AB678" s="19"/>
      <c r="AC678" s="19"/>
      <c r="AD678" s="19"/>
      <c r="AE678" s="19"/>
      <c r="AF678" s="19"/>
      <c r="AG678" s="154"/>
      <c r="AH678" s="154"/>
      <c r="AI678" s="155"/>
      <c r="AJ678" s="19"/>
      <c r="AK678" s="19"/>
      <c r="AL678" s="19"/>
      <c r="AM678" s="18"/>
      <c r="AN678" s="19"/>
      <c r="AO678" s="19"/>
      <c r="AP678" s="19"/>
      <c r="AQ678" s="18"/>
      <c r="AR678" s="19"/>
      <c r="AS678" s="19"/>
      <c r="AT678" s="19"/>
      <c r="AU678" s="18"/>
      <c r="AV678" s="19"/>
      <c r="AW678" s="19"/>
      <c r="AX678" s="19"/>
      <c r="AY678" s="18"/>
      <c r="AZ678" s="19"/>
      <c r="BA678" s="19"/>
      <c r="BB678" s="19"/>
      <c r="BC678" s="18"/>
      <c r="BD678" s="19"/>
      <c r="BE678" s="19"/>
      <c r="BF678" s="19"/>
      <c r="BG678" s="18"/>
    </row>
    <row r="679" spans="1:59" ht="16.2" thickBot="1" x14ac:dyDescent="0.35">
      <c r="A679" s="153"/>
      <c r="B679" s="153"/>
      <c r="C679" s="153"/>
      <c r="D679" s="164"/>
      <c r="E679" s="163"/>
      <c r="F679" s="163"/>
      <c r="G679" s="163"/>
      <c r="H679" s="164"/>
      <c r="I679" s="163"/>
      <c r="J679" s="163"/>
      <c r="K679" s="163"/>
      <c r="L679" s="164"/>
      <c r="M679" s="153"/>
      <c r="N679" s="153"/>
      <c r="O679" s="153"/>
      <c r="P679" s="156"/>
      <c r="Q679" s="163"/>
      <c r="R679" s="163"/>
      <c r="S679" s="163"/>
      <c r="T679" s="149"/>
      <c r="U679" s="154"/>
      <c r="V679" s="154"/>
      <c r="W679" s="154"/>
      <c r="X679" s="19"/>
      <c r="Y679" s="154"/>
      <c r="Z679" s="154"/>
      <c r="AA679" s="154"/>
      <c r="AB679" s="19"/>
      <c r="AC679" s="19"/>
      <c r="AD679" s="19"/>
      <c r="AE679" s="19"/>
      <c r="AF679" s="19"/>
      <c r="AG679" s="154"/>
      <c r="AH679" s="154"/>
      <c r="AI679" s="155"/>
      <c r="AJ679" s="19"/>
      <c r="AK679" s="19"/>
      <c r="AL679" s="19"/>
      <c r="AM679" s="18"/>
      <c r="AN679" s="19"/>
      <c r="AO679" s="19"/>
      <c r="AP679" s="19"/>
      <c r="AQ679" s="18"/>
      <c r="AR679" s="19"/>
      <c r="AS679" s="19"/>
      <c r="AT679" s="19"/>
      <c r="AU679" s="18"/>
      <c r="AV679" s="19"/>
      <c r="AW679" s="19"/>
      <c r="AX679" s="19"/>
      <c r="AY679" s="18"/>
      <c r="AZ679" s="19"/>
      <c r="BA679" s="19"/>
      <c r="BB679" s="19"/>
      <c r="BC679" s="18"/>
      <c r="BD679" s="19"/>
      <c r="BE679" s="19"/>
      <c r="BF679" s="19"/>
      <c r="BG679" s="18"/>
    </row>
    <row r="680" spans="1:59" ht="16.2" thickBot="1" x14ac:dyDescent="0.35">
      <c r="A680" s="153"/>
      <c r="B680" s="153"/>
      <c r="C680" s="153"/>
      <c r="D680" s="164"/>
      <c r="E680" s="163"/>
      <c r="F680" s="163"/>
      <c r="G680" s="163"/>
      <c r="H680" s="164"/>
      <c r="I680" s="163"/>
      <c r="J680" s="163"/>
      <c r="K680" s="163"/>
      <c r="L680" s="164"/>
      <c r="M680" s="153"/>
      <c r="N680" s="153"/>
      <c r="O680" s="153"/>
      <c r="P680" s="156"/>
      <c r="Q680" s="163"/>
      <c r="R680" s="163"/>
      <c r="S680" s="163"/>
      <c r="T680" s="149"/>
      <c r="U680" s="154"/>
      <c r="V680" s="154"/>
      <c r="W680" s="154"/>
      <c r="X680" s="19"/>
      <c r="Y680" s="154"/>
      <c r="Z680" s="154"/>
      <c r="AA680" s="154"/>
      <c r="AB680" s="19"/>
      <c r="AC680" s="19"/>
      <c r="AD680" s="19"/>
      <c r="AE680" s="19"/>
      <c r="AF680" s="19"/>
      <c r="AG680" s="154"/>
      <c r="AH680" s="154"/>
      <c r="AI680" s="155"/>
      <c r="AJ680" s="19"/>
      <c r="AK680" s="19"/>
      <c r="AL680" s="19"/>
      <c r="AM680" s="18"/>
      <c r="AN680" s="19"/>
      <c r="AO680" s="19"/>
      <c r="AP680" s="19"/>
      <c r="AQ680" s="18"/>
      <c r="AR680" s="19"/>
      <c r="AS680" s="19"/>
      <c r="AT680" s="19"/>
      <c r="AU680" s="18"/>
      <c r="AV680" s="19"/>
      <c r="AW680" s="19"/>
      <c r="AX680" s="19"/>
      <c r="AY680" s="18"/>
      <c r="AZ680" s="19"/>
      <c r="BA680" s="19"/>
      <c r="BB680" s="19"/>
      <c r="BC680" s="18"/>
      <c r="BD680" s="19"/>
      <c r="BE680" s="19"/>
      <c r="BF680" s="19"/>
      <c r="BG680" s="18"/>
    </row>
    <row r="681" spans="1:59" ht="16.2" thickBot="1" x14ac:dyDescent="0.35">
      <c r="A681" s="153"/>
      <c r="B681" s="153"/>
      <c r="C681" s="153"/>
      <c r="D681" s="164"/>
      <c r="E681" s="163"/>
      <c r="F681" s="163"/>
      <c r="G681" s="163"/>
      <c r="H681" s="164"/>
      <c r="I681" s="163"/>
      <c r="J681" s="163"/>
      <c r="K681" s="163"/>
      <c r="L681" s="164"/>
      <c r="M681" s="153"/>
      <c r="N681" s="153"/>
      <c r="O681" s="153"/>
      <c r="P681" s="156"/>
      <c r="Q681" s="163"/>
      <c r="R681" s="163"/>
      <c r="S681" s="163"/>
      <c r="T681" s="149"/>
      <c r="U681" s="154"/>
      <c r="V681" s="154"/>
      <c r="W681" s="154"/>
      <c r="X681" s="19"/>
      <c r="Y681" s="154"/>
      <c r="Z681" s="154"/>
      <c r="AA681" s="154"/>
      <c r="AB681" s="19"/>
      <c r="AC681" s="19"/>
      <c r="AD681" s="19"/>
      <c r="AE681" s="19"/>
      <c r="AF681" s="19"/>
      <c r="AG681" s="154"/>
      <c r="AH681" s="154"/>
      <c r="AI681" s="155"/>
      <c r="AJ681" s="19"/>
      <c r="AK681" s="19"/>
      <c r="AL681" s="19"/>
      <c r="AM681" s="18"/>
      <c r="AN681" s="19"/>
      <c r="AO681" s="19"/>
      <c r="AP681" s="19"/>
      <c r="AQ681" s="18"/>
      <c r="AR681" s="19"/>
      <c r="AS681" s="19"/>
      <c r="AT681" s="19"/>
      <c r="AU681" s="18"/>
      <c r="AV681" s="19"/>
      <c r="AW681" s="19"/>
      <c r="AX681" s="19"/>
      <c r="AY681" s="18"/>
      <c r="AZ681" s="19"/>
      <c r="BA681" s="19"/>
      <c r="BB681" s="19"/>
      <c r="BC681" s="18"/>
      <c r="BD681" s="19"/>
      <c r="BE681" s="19"/>
      <c r="BF681" s="19"/>
      <c r="BG681" s="18"/>
    </row>
    <row r="682" spans="1:59" ht="16.2" thickBot="1" x14ac:dyDescent="0.35">
      <c r="A682" s="153"/>
      <c r="B682" s="153"/>
      <c r="C682" s="153"/>
      <c r="D682" s="164"/>
      <c r="E682" s="163"/>
      <c r="F682" s="163"/>
      <c r="G682" s="163"/>
      <c r="H682" s="164"/>
      <c r="I682" s="163"/>
      <c r="J682" s="163"/>
      <c r="K682" s="163"/>
      <c r="L682" s="164"/>
      <c r="M682" s="153"/>
      <c r="N682" s="153"/>
      <c r="O682" s="153"/>
      <c r="P682" s="156"/>
      <c r="Q682" s="163"/>
      <c r="R682" s="163"/>
      <c r="S682" s="163"/>
      <c r="T682" s="149"/>
      <c r="U682" s="154"/>
      <c r="V682" s="154"/>
      <c r="W682" s="154"/>
      <c r="X682" s="19"/>
      <c r="Y682" s="154"/>
      <c r="Z682" s="154"/>
      <c r="AA682" s="154"/>
      <c r="AB682" s="19"/>
      <c r="AC682" s="19"/>
      <c r="AD682" s="19"/>
      <c r="AE682" s="19"/>
      <c r="AF682" s="19"/>
      <c r="AG682" s="154"/>
      <c r="AH682" s="154"/>
      <c r="AI682" s="155"/>
      <c r="AJ682" s="19"/>
      <c r="AK682" s="19"/>
      <c r="AL682" s="19"/>
      <c r="AM682" s="18"/>
      <c r="AN682" s="19"/>
      <c r="AO682" s="19"/>
      <c r="AP682" s="19"/>
      <c r="AQ682" s="18"/>
      <c r="AR682" s="19"/>
      <c r="AS682" s="19"/>
      <c r="AT682" s="19"/>
      <c r="AU682" s="18"/>
      <c r="AV682" s="19"/>
      <c r="AW682" s="19"/>
      <c r="AX682" s="19"/>
      <c r="AY682" s="18"/>
      <c r="AZ682" s="19"/>
      <c r="BA682" s="19"/>
      <c r="BB682" s="19"/>
      <c r="BC682" s="18"/>
      <c r="BD682" s="19"/>
      <c r="BE682" s="19"/>
      <c r="BF682" s="19"/>
      <c r="BG682" s="18"/>
    </row>
    <row r="683" spans="1:59" ht="16.2" thickBot="1" x14ac:dyDescent="0.35">
      <c r="A683" s="153"/>
      <c r="B683" s="153"/>
      <c r="C683" s="153"/>
      <c r="D683" s="164"/>
      <c r="E683" s="163"/>
      <c r="F683" s="163"/>
      <c r="G683" s="163"/>
      <c r="H683" s="164"/>
      <c r="I683" s="163"/>
      <c r="J683" s="163"/>
      <c r="K683" s="163"/>
      <c r="L683" s="164"/>
      <c r="M683" s="153"/>
      <c r="N683" s="153"/>
      <c r="O683" s="153"/>
      <c r="P683" s="156"/>
      <c r="Q683" s="163"/>
      <c r="R683" s="163"/>
      <c r="S683" s="163"/>
      <c r="T683" s="149"/>
      <c r="U683" s="154"/>
      <c r="V683" s="154"/>
      <c r="W683" s="154"/>
      <c r="X683" s="19"/>
      <c r="Y683" s="154"/>
      <c r="Z683" s="154"/>
      <c r="AA683" s="154"/>
      <c r="AB683" s="19"/>
      <c r="AC683" s="19"/>
      <c r="AD683" s="19"/>
      <c r="AE683" s="19"/>
      <c r="AF683" s="19"/>
      <c r="AG683" s="154"/>
      <c r="AH683" s="154"/>
      <c r="AI683" s="155"/>
      <c r="AJ683" s="19"/>
      <c r="AK683" s="19"/>
      <c r="AL683" s="19"/>
      <c r="AM683" s="18"/>
      <c r="AN683" s="19"/>
      <c r="AO683" s="19"/>
      <c r="AP683" s="19"/>
      <c r="AQ683" s="18"/>
      <c r="AR683" s="19"/>
      <c r="AS683" s="19"/>
      <c r="AT683" s="19"/>
      <c r="AU683" s="18"/>
      <c r="AV683" s="19"/>
      <c r="AW683" s="19"/>
      <c r="AX683" s="19"/>
      <c r="AY683" s="18"/>
      <c r="AZ683" s="19"/>
      <c r="BA683" s="19"/>
      <c r="BB683" s="19"/>
      <c r="BC683" s="18"/>
      <c r="BD683" s="19"/>
      <c r="BE683" s="19"/>
      <c r="BF683" s="19"/>
      <c r="BG683" s="18"/>
    </row>
    <row r="684" spans="1:59" ht="16.2" thickBot="1" x14ac:dyDescent="0.35">
      <c r="A684" s="153"/>
      <c r="B684" s="153"/>
      <c r="C684" s="153"/>
      <c r="D684" s="164"/>
      <c r="E684" s="163"/>
      <c r="F684" s="163"/>
      <c r="G684" s="163"/>
      <c r="H684" s="164"/>
      <c r="I684" s="163"/>
      <c r="J684" s="163"/>
      <c r="K684" s="163"/>
      <c r="L684" s="164"/>
      <c r="M684" s="153"/>
      <c r="N684" s="153"/>
      <c r="O684" s="153"/>
      <c r="P684" s="156"/>
      <c r="Q684" s="163"/>
      <c r="R684" s="163"/>
      <c r="S684" s="163"/>
      <c r="T684" s="149"/>
      <c r="U684" s="154"/>
      <c r="V684" s="154"/>
      <c r="W684" s="154"/>
      <c r="X684" s="19"/>
      <c r="Y684" s="154"/>
      <c r="Z684" s="154"/>
      <c r="AA684" s="154"/>
      <c r="AB684" s="19"/>
      <c r="AC684" s="19"/>
      <c r="AD684" s="19"/>
      <c r="AE684" s="19"/>
      <c r="AF684" s="19"/>
      <c r="AG684" s="154"/>
      <c r="AH684" s="154"/>
      <c r="AI684" s="155"/>
      <c r="AJ684" s="19"/>
      <c r="AK684" s="19"/>
      <c r="AL684" s="19"/>
      <c r="AM684" s="18"/>
      <c r="AN684" s="19"/>
      <c r="AO684" s="19"/>
      <c r="AP684" s="19"/>
      <c r="AQ684" s="18"/>
      <c r="AR684" s="19"/>
      <c r="AS684" s="19"/>
      <c r="AT684" s="19"/>
      <c r="AU684" s="18"/>
      <c r="AV684" s="19"/>
      <c r="AW684" s="19"/>
      <c r="AX684" s="19"/>
      <c r="AY684" s="18"/>
      <c r="AZ684" s="19"/>
      <c r="BA684" s="19"/>
      <c r="BB684" s="19"/>
      <c r="BC684" s="18"/>
      <c r="BD684" s="19"/>
      <c r="BE684" s="19"/>
      <c r="BF684" s="19"/>
      <c r="BG684" s="18"/>
    </row>
    <row r="685" spans="1:59" ht="16.2" thickBot="1" x14ac:dyDescent="0.35">
      <c r="A685" s="153"/>
      <c r="B685" s="153"/>
      <c r="C685" s="153"/>
      <c r="D685" s="164"/>
      <c r="E685" s="163"/>
      <c r="F685" s="163"/>
      <c r="G685" s="163"/>
      <c r="H685" s="164"/>
      <c r="I685" s="163"/>
      <c r="J685" s="163"/>
      <c r="K685" s="163"/>
      <c r="L685" s="164"/>
      <c r="M685" s="153"/>
      <c r="N685" s="153"/>
      <c r="O685" s="153"/>
      <c r="P685" s="156"/>
      <c r="Q685" s="163"/>
      <c r="R685" s="163"/>
      <c r="S685" s="163"/>
      <c r="T685" s="149"/>
      <c r="U685" s="154"/>
      <c r="V685" s="154"/>
      <c r="W685" s="154"/>
      <c r="X685" s="19"/>
      <c r="Y685" s="154"/>
      <c r="Z685" s="154"/>
      <c r="AA685" s="154"/>
      <c r="AB685" s="19"/>
      <c r="AC685" s="19"/>
      <c r="AD685" s="19"/>
      <c r="AE685" s="19"/>
      <c r="AF685" s="19"/>
      <c r="AG685" s="154"/>
      <c r="AH685" s="154"/>
      <c r="AI685" s="155"/>
      <c r="AJ685" s="19"/>
      <c r="AK685" s="19"/>
      <c r="AL685" s="19"/>
      <c r="AM685" s="18"/>
      <c r="AN685" s="19"/>
      <c r="AO685" s="19"/>
      <c r="AP685" s="19"/>
      <c r="AQ685" s="18"/>
      <c r="AR685" s="19"/>
      <c r="AS685" s="19"/>
      <c r="AT685" s="19"/>
      <c r="AU685" s="18"/>
      <c r="AV685" s="19"/>
      <c r="AW685" s="19"/>
      <c r="AX685" s="19"/>
      <c r="AY685" s="18"/>
      <c r="AZ685" s="19"/>
      <c r="BA685" s="19"/>
      <c r="BB685" s="19"/>
      <c r="BC685" s="18"/>
      <c r="BD685" s="19"/>
      <c r="BE685" s="19"/>
      <c r="BF685" s="19"/>
      <c r="BG685" s="18"/>
    </row>
    <row r="686" spans="1:59" ht="16.2" thickBot="1" x14ac:dyDescent="0.35">
      <c r="A686" s="153"/>
      <c r="B686" s="153"/>
      <c r="C686" s="153"/>
      <c r="D686" s="164"/>
      <c r="E686" s="163"/>
      <c r="F686" s="163"/>
      <c r="G686" s="163"/>
      <c r="H686" s="164"/>
      <c r="I686" s="163"/>
      <c r="J686" s="163"/>
      <c r="K686" s="163"/>
      <c r="L686" s="164"/>
      <c r="M686" s="153"/>
      <c r="N686" s="153"/>
      <c r="O686" s="153"/>
      <c r="P686" s="156"/>
      <c r="Q686" s="163"/>
      <c r="R686" s="163"/>
      <c r="S686" s="163"/>
      <c r="T686" s="149"/>
      <c r="U686" s="154"/>
      <c r="V686" s="154"/>
      <c r="W686" s="154"/>
      <c r="X686" s="19"/>
      <c r="Y686" s="154"/>
      <c r="Z686" s="154"/>
      <c r="AA686" s="154"/>
      <c r="AB686" s="19"/>
      <c r="AC686" s="19"/>
      <c r="AD686" s="19"/>
      <c r="AE686" s="19"/>
      <c r="AF686" s="19"/>
      <c r="AG686" s="154"/>
      <c r="AH686" s="154"/>
      <c r="AI686" s="155"/>
      <c r="AJ686" s="19"/>
      <c r="AK686" s="19"/>
      <c r="AL686" s="19"/>
      <c r="AM686" s="18"/>
      <c r="AN686" s="19"/>
      <c r="AO686" s="19"/>
      <c r="AP686" s="19"/>
      <c r="AQ686" s="18"/>
      <c r="AR686" s="19"/>
      <c r="AS686" s="19"/>
      <c r="AT686" s="19"/>
      <c r="AU686" s="18"/>
      <c r="AV686" s="19"/>
      <c r="AW686" s="19"/>
      <c r="AX686" s="19"/>
      <c r="AY686" s="18"/>
      <c r="AZ686" s="19"/>
      <c r="BA686" s="19"/>
      <c r="BB686" s="19"/>
      <c r="BC686" s="18"/>
      <c r="BD686" s="19"/>
      <c r="BE686" s="19"/>
      <c r="BF686" s="19"/>
      <c r="BG686" s="18"/>
    </row>
    <row r="687" spans="1:59" ht="16.2" thickBot="1" x14ac:dyDescent="0.35">
      <c r="A687" s="153"/>
      <c r="B687" s="153"/>
      <c r="C687" s="153"/>
      <c r="D687" s="164"/>
      <c r="E687" s="163"/>
      <c r="F687" s="163"/>
      <c r="G687" s="163"/>
      <c r="H687" s="164"/>
      <c r="I687" s="163"/>
      <c r="J687" s="163"/>
      <c r="K687" s="163"/>
      <c r="L687" s="164"/>
      <c r="M687" s="153"/>
      <c r="N687" s="153"/>
      <c r="O687" s="153"/>
      <c r="P687" s="156"/>
      <c r="Q687" s="163"/>
      <c r="R687" s="163"/>
      <c r="S687" s="163"/>
      <c r="T687" s="149"/>
      <c r="U687" s="154"/>
      <c r="V687" s="154"/>
      <c r="W687" s="154"/>
      <c r="X687" s="19"/>
      <c r="Y687" s="154"/>
      <c r="Z687" s="154"/>
      <c r="AA687" s="154"/>
      <c r="AB687" s="19"/>
      <c r="AC687" s="19"/>
      <c r="AD687" s="19"/>
      <c r="AE687" s="19"/>
      <c r="AF687" s="19"/>
      <c r="AG687" s="154"/>
      <c r="AH687" s="154"/>
      <c r="AI687" s="155"/>
      <c r="AJ687" s="19"/>
      <c r="AK687" s="19"/>
      <c r="AL687" s="19"/>
      <c r="AM687" s="18"/>
      <c r="AN687" s="19"/>
      <c r="AO687" s="19"/>
      <c r="AP687" s="19"/>
      <c r="AQ687" s="18"/>
      <c r="AR687" s="19"/>
      <c r="AS687" s="19"/>
      <c r="AT687" s="19"/>
      <c r="AU687" s="18"/>
      <c r="AV687" s="19"/>
      <c r="AW687" s="19"/>
      <c r="AX687" s="19"/>
      <c r="AY687" s="18"/>
      <c r="AZ687" s="19"/>
      <c r="BA687" s="19"/>
      <c r="BB687" s="19"/>
      <c r="BC687" s="18"/>
      <c r="BD687" s="19"/>
      <c r="BE687" s="19"/>
      <c r="BF687" s="19"/>
      <c r="BG687" s="18"/>
    </row>
    <row r="688" spans="1:59" ht="16.2" thickBot="1" x14ac:dyDescent="0.35">
      <c r="A688" s="153"/>
      <c r="B688" s="153"/>
      <c r="C688" s="153"/>
      <c r="D688" s="164"/>
      <c r="E688" s="163"/>
      <c r="F688" s="163"/>
      <c r="G688" s="163"/>
      <c r="H688" s="164"/>
      <c r="I688" s="163"/>
      <c r="J688" s="163"/>
      <c r="K688" s="163"/>
      <c r="L688" s="164"/>
      <c r="M688" s="153"/>
      <c r="N688" s="153"/>
      <c r="O688" s="153"/>
      <c r="P688" s="156"/>
      <c r="Q688" s="163"/>
      <c r="R688" s="163"/>
      <c r="S688" s="163"/>
      <c r="T688" s="149"/>
      <c r="U688" s="154"/>
      <c r="V688" s="154"/>
      <c r="W688" s="154"/>
      <c r="X688" s="19"/>
      <c r="Y688" s="154"/>
      <c r="Z688" s="154"/>
      <c r="AA688" s="154"/>
      <c r="AB688" s="19"/>
      <c r="AC688" s="19"/>
      <c r="AD688" s="19"/>
      <c r="AE688" s="19"/>
      <c r="AF688" s="19"/>
      <c r="AG688" s="154"/>
      <c r="AH688" s="154"/>
      <c r="AI688" s="155"/>
      <c r="AJ688" s="19"/>
      <c r="AK688" s="19"/>
      <c r="AL688" s="19"/>
      <c r="AM688" s="18"/>
      <c r="AN688" s="19"/>
      <c r="AO688" s="19"/>
      <c r="AP688" s="19"/>
      <c r="AQ688" s="18"/>
      <c r="AR688" s="19"/>
      <c r="AS688" s="19"/>
      <c r="AT688" s="19"/>
      <c r="AU688" s="18"/>
      <c r="AV688" s="19"/>
      <c r="AW688" s="19"/>
      <c r="AX688" s="19"/>
      <c r="AY688" s="18"/>
      <c r="AZ688" s="19"/>
      <c r="BA688" s="19"/>
      <c r="BB688" s="19"/>
      <c r="BC688" s="18"/>
      <c r="BD688" s="19"/>
      <c r="BE688" s="19"/>
      <c r="BF688" s="19"/>
      <c r="BG688" s="18"/>
    </row>
    <row r="689" spans="1:59" ht="16.2" thickBot="1" x14ac:dyDescent="0.35">
      <c r="A689" s="153"/>
      <c r="B689" s="153"/>
      <c r="C689" s="153"/>
      <c r="D689" s="164"/>
      <c r="E689" s="163"/>
      <c r="F689" s="163"/>
      <c r="G689" s="163"/>
      <c r="H689" s="164"/>
      <c r="I689" s="163"/>
      <c r="J689" s="163"/>
      <c r="K689" s="163"/>
      <c r="L689" s="164"/>
      <c r="M689" s="153"/>
      <c r="N689" s="153"/>
      <c r="O689" s="153"/>
      <c r="P689" s="156"/>
      <c r="Q689" s="163"/>
      <c r="R689" s="163"/>
      <c r="S689" s="163"/>
      <c r="T689" s="149"/>
      <c r="U689" s="154"/>
      <c r="V689" s="154"/>
      <c r="W689" s="154"/>
      <c r="X689" s="19"/>
      <c r="Y689" s="154"/>
      <c r="Z689" s="154"/>
      <c r="AA689" s="154"/>
      <c r="AB689" s="19"/>
      <c r="AC689" s="19"/>
      <c r="AD689" s="19"/>
      <c r="AE689" s="19"/>
      <c r="AF689" s="19"/>
      <c r="AG689" s="154"/>
      <c r="AH689" s="154"/>
      <c r="AI689" s="155"/>
      <c r="AJ689" s="19"/>
      <c r="AK689" s="19"/>
      <c r="AL689" s="19"/>
      <c r="AM689" s="18"/>
      <c r="AN689" s="19"/>
      <c r="AO689" s="19"/>
      <c r="AP689" s="19"/>
      <c r="AQ689" s="18"/>
      <c r="AR689" s="19"/>
      <c r="AS689" s="19"/>
      <c r="AT689" s="19"/>
      <c r="AU689" s="18"/>
      <c r="AV689" s="19"/>
      <c r="AW689" s="19"/>
      <c r="AX689" s="19"/>
      <c r="AY689" s="18"/>
      <c r="AZ689" s="19"/>
      <c r="BA689" s="19"/>
      <c r="BB689" s="19"/>
      <c r="BC689" s="18"/>
      <c r="BD689" s="19"/>
      <c r="BE689" s="19"/>
      <c r="BF689" s="19"/>
      <c r="BG689" s="18"/>
    </row>
    <row r="690" spans="1:59" ht="16.2" thickBot="1" x14ac:dyDescent="0.35">
      <c r="A690" s="153"/>
      <c r="B690" s="153"/>
      <c r="C690" s="153"/>
      <c r="D690" s="164"/>
      <c r="E690" s="163"/>
      <c r="F690" s="163"/>
      <c r="G690" s="163"/>
      <c r="H690" s="164"/>
      <c r="I690" s="163"/>
      <c r="J690" s="163"/>
      <c r="K690" s="163"/>
      <c r="L690" s="164"/>
      <c r="M690" s="153"/>
      <c r="N690" s="153"/>
      <c r="O690" s="153"/>
      <c r="P690" s="156"/>
      <c r="Q690" s="163"/>
      <c r="R690" s="163"/>
      <c r="S690" s="163"/>
      <c r="T690" s="149"/>
      <c r="U690" s="154"/>
      <c r="V690" s="154"/>
      <c r="W690" s="154"/>
      <c r="X690" s="19"/>
      <c r="Y690" s="154"/>
      <c r="Z690" s="154"/>
      <c r="AA690" s="154"/>
      <c r="AB690" s="19"/>
      <c r="AC690" s="19"/>
      <c r="AD690" s="19"/>
      <c r="AE690" s="19"/>
      <c r="AF690" s="19"/>
      <c r="AG690" s="154"/>
      <c r="AH690" s="154"/>
      <c r="AI690" s="155"/>
      <c r="AJ690" s="19"/>
      <c r="AK690" s="19"/>
      <c r="AL690" s="19"/>
      <c r="AM690" s="18"/>
      <c r="AN690" s="19"/>
      <c r="AO690" s="19"/>
      <c r="AP690" s="19"/>
      <c r="AQ690" s="18"/>
      <c r="AR690" s="19"/>
      <c r="AS690" s="19"/>
      <c r="AT690" s="19"/>
      <c r="AU690" s="18"/>
      <c r="AV690" s="19"/>
      <c r="AW690" s="19"/>
      <c r="AX690" s="19"/>
      <c r="AY690" s="18"/>
      <c r="AZ690" s="19"/>
      <c r="BA690" s="19"/>
      <c r="BB690" s="19"/>
      <c r="BC690" s="18"/>
      <c r="BD690" s="19"/>
      <c r="BE690" s="19"/>
      <c r="BF690" s="19"/>
      <c r="BG690" s="18"/>
    </row>
    <row r="691" spans="1:59" ht="16.2" thickBot="1" x14ac:dyDescent="0.35">
      <c r="A691" s="153"/>
      <c r="B691" s="153"/>
      <c r="C691" s="153"/>
      <c r="D691" s="164"/>
      <c r="E691" s="163"/>
      <c r="F691" s="163"/>
      <c r="G691" s="163"/>
      <c r="H691" s="164"/>
      <c r="I691" s="163"/>
      <c r="J691" s="163"/>
      <c r="K691" s="163"/>
      <c r="L691" s="164"/>
      <c r="M691" s="153"/>
      <c r="N691" s="153"/>
      <c r="O691" s="153"/>
      <c r="P691" s="156"/>
      <c r="Q691" s="163"/>
      <c r="R691" s="163"/>
      <c r="S691" s="163"/>
      <c r="T691" s="149"/>
      <c r="U691" s="154"/>
      <c r="V691" s="154"/>
      <c r="W691" s="154"/>
      <c r="X691" s="19"/>
      <c r="Y691" s="154"/>
      <c r="Z691" s="154"/>
      <c r="AA691" s="154"/>
      <c r="AB691" s="19"/>
      <c r="AC691" s="19"/>
      <c r="AD691" s="19"/>
      <c r="AE691" s="19"/>
      <c r="AF691" s="19"/>
      <c r="AG691" s="154"/>
      <c r="AH691" s="154"/>
      <c r="AI691" s="155"/>
      <c r="AJ691" s="19"/>
      <c r="AK691" s="19"/>
      <c r="AL691" s="19"/>
      <c r="AM691" s="18"/>
      <c r="AN691" s="19"/>
      <c r="AO691" s="19"/>
      <c r="AP691" s="19"/>
      <c r="AQ691" s="18"/>
      <c r="AR691" s="19"/>
      <c r="AS691" s="19"/>
      <c r="AT691" s="19"/>
      <c r="AU691" s="18"/>
      <c r="AV691" s="19"/>
      <c r="AW691" s="19"/>
      <c r="AX691" s="19"/>
      <c r="AY691" s="18"/>
      <c r="AZ691" s="19"/>
      <c r="BA691" s="19"/>
      <c r="BB691" s="19"/>
      <c r="BC691" s="18"/>
      <c r="BD691" s="19"/>
      <c r="BE691" s="19"/>
      <c r="BF691" s="19"/>
      <c r="BG691" s="18"/>
    </row>
    <row r="692" spans="1:59" ht="16.2" thickBot="1" x14ac:dyDescent="0.35">
      <c r="A692" s="153"/>
      <c r="B692" s="153"/>
      <c r="C692" s="153"/>
      <c r="D692" s="164"/>
      <c r="E692" s="163"/>
      <c r="F692" s="163"/>
      <c r="G692" s="163"/>
      <c r="H692" s="164"/>
      <c r="I692" s="163"/>
      <c r="J692" s="163"/>
      <c r="K692" s="163"/>
      <c r="L692" s="164"/>
      <c r="M692" s="153"/>
      <c r="N692" s="153"/>
      <c r="O692" s="153"/>
      <c r="P692" s="156"/>
      <c r="Q692" s="163"/>
      <c r="R692" s="163"/>
      <c r="S692" s="163"/>
      <c r="T692" s="149"/>
      <c r="U692" s="154"/>
      <c r="V692" s="154"/>
      <c r="W692" s="154"/>
      <c r="X692" s="19"/>
      <c r="Y692" s="154"/>
      <c r="Z692" s="154"/>
      <c r="AA692" s="154"/>
      <c r="AB692" s="19"/>
      <c r="AC692" s="19"/>
      <c r="AD692" s="19"/>
      <c r="AE692" s="19"/>
      <c r="AF692" s="19"/>
      <c r="AG692" s="154"/>
      <c r="AH692" s="154"/>
      <c r="AI692" s="155"/>
      <c r="AJ692" s="19"/>
      <c r="AK692" s="19"/>
      <c r="AL692" s="19"/>
      <c r="AM692" s="18"/>
      <c r="AN692" s="19"/>
      <c r="AO692" s="19"/>
      <c r="AP692" s="19"/>
      <c r="AQ692" s="18"/>
      <c r="AR692" s="19"/>
      <c r="AS692" s="19"/>
      <c r="AT692" s="19"/>
      <c r="AU692" s="18"/>
      <c r="AV692" s="19"/>
      <c r="AW692" s="19"/>
      <c r="AX692" s="19"/>
      <c r="AY692" s="18"/>
      <c r="AZ692" s="19"/>
      <c r="BA692" s="19"/>
      <c r="BB692" s="19"/>
      <c r="BC692" s="18"/>
      <c r="BD692" s="19"/>
      <c r="BE692" s="19"/>
      <c r="BF692" s="19"/>
      <c r="BG692" s="18"/>
    </row>
    <row r="693" spans="1:59" ht="16.2" thickBot="1" x14ac:dyDescent="0.35">
      <c r="A693" s="153"/>
      <c r="B693" s="153"/>
      <c r="C693" s="153"/>
      <c r="D693" s="164"/>
      <c r="E693" s="163"/>
      <c r="F693" s="163"/>
      <c r="G693" s="163"/>
      <c r="H693" s="164"/>
      <c r="I693" s="163"/>
      <c r="J693" s="163"/>
      <c r="K693" s="163"/>
      <c r="L693" s="164"/>
      <c r="M693" s="153"/>
      <c r="N693" s="153"/>
      <c r="O693" s="153"/>
      <c r="P693" s="156"/>
      <c r="Q693" s="163"/>
      <c r="R693" s="163"/>
      <c r="S693" s="163"/>
      <c r="T693" s="149"/>
      <c r="U693" s="154"/>
      <c r="V693" s="154"/>
      <c r="W693" s="154"/>
      <c r="X693" s="19"/>
      <c r="Y693" s="154"/>
      <c r="Z693" s="154"/>
      <c r="AA693" s="154"/>
      <c r="AB693" s="19"/>
      <c r="AC693" s="19"/>
      <c r="AD693" s="19"/>
      <c r="AE693" s="19"/>
      <c r="AF693" s="19"/>
      <c r="AG693" s="154"/>
      <c r="AH693" s="154"/>
      <c r="AI693" s="155"/>
      <c r="AJ693" s="19"/>
      <c r="AK693" s="19"/>
      <c r="AL693" s="19"/>
      <c r="AM693" s="18"/>
      <c r="AN693" s="19"/>
      <c r="AO693" s="19"/>
      <c r="AP693" s="19"/>
      <c r="AQ693" s="18"/>
      <c r="AR693" s="19"/>
      <c r="AS693" s="19"/>
      <c r="AT693" s="19"/>
      <c r="AU693" s="18"/>
      <c r="AV693" s="19"/>
      <c r="AW693" s="19"/>
      <c r="AX693" s="19"/>
      <c r="AY693" s="18"/>
      <c r="AZ693" s="19"/>
      <c r="BA693" s="19"/>
      <c r="BB693" s="19"/>
      <c r="BC693" s="18"/>
      <c r="BD693" s="19"/>
      <c r="BE693" s="19"/>
      <c r="BF693" s="19"/>
      <c r="BG693" s="18"/>
    </row>
    <row r="694" spans="1:59" ht="16.2" thickBot="1" x14ac:dyDescent="0.35">
      <c r="A694" s="153"/>
      <c r="B694" s="153"/>
      <c r="C694" s="153"/>
      <c r="D694" s="164"/>
      <c r="E694" s="163"/>
      <c r="F694" s="163"/>
      <c r="G694" s="163"/>
      <c r="H694" s="164"/>
      <c r="I694" s="163"/>
      <c r="J694" s="163"/>
      <c r="K694" s="163"/>
      <c r="L694" s="164"/>
      <c r="M694" s="153"/>
      <c r="N694" s="153"/>
      <c r="O694" s="153"/>
      <c r="P694" s="156"/>
      <c r="Q694" s="163"/>
      <c r="R694" s="163"/>
      <c r="S694" s="163"/>
      <c r="T694" s="149"/>
      <c r="U694" s="154"/>
      <c r="V694" s="154"/>
      <c r="W694" s="154"/>
      <c r="X694" s="19"/>
      <c r="Y694" s="154"/>
      <c r="Z694" s="154"/>
      <c r="AA694" s="154"/>
      <c r="AB694" s="19"/>
      <c r="AC694" s="19"/>
      <c r="AD694" s="19"/>
      <c r="AE694" s="19"/>
      <c r="AF694" s="19"/>
      <c r="AG694" s="154"/>
      <c r="AH694" s="154"/>
      <c r="AI694" s="155"/>
      <c r="AJ694" s="19"/>
      <c r="AK694" s="19"/>
      <c r="AL694" s="19"/>
      <c r="AM694" s="18"/>
      <c r="AN694" s="19"/>
      <c r="AO694" s="19"/>
      <c r="AP694" s="19"/>
      <c r="AQ694" s="18"/>
      <c r="AR694" s="19"/>
      <c r="AS694" s="19"/>
      <c r="AT694" s="19"/>
      <c r="AU694" s="18"/>
      <c r="AV694" s="19"/>
      <c r="AW694" s="19"/>
      <c r="AX694" s="19"/>
      <c r="AY694" s="18"/>
      <c r="AZ694" s="19"/>
      <c r="BA694" s="19"/>
      <c r="BB694" s="19"/>
      <c r="BC694" s="18"/>
      <c r="BD694" s="19"/>
      <c r="BE694" s="19"/>
      <c r="BF694" s="19"/>
      <c r="BG694" s="18"/>
    </row>
    <row r="695" spans="1:59" ht="16.2" thickBot="1" x14ac:dyDescent="0.35">
      <c r="A695" s="153"/>
      <c r="B695" s="153"/>
      <c r="C695" s="153"/>
      <c r="D695" s="164"/>
      <c r="E695" s="163"/>
      <c r="F695" s="163"/>
      <c r="G695" s="163"/>
      <c r="H695" s="164"/>
      <c r="I695" s="163"/>
      <c r="J695" s="163"/>
      <c r="K695" s="163"/>
      <c r="L695" s="164"/>
      <c r="M695" s="153"/>
      <c r="N695" s="153"/>
      <c r="O695" s="153"/>
      <c r="P695" s="156"/>
      <c r="Q695" s="163"/>
      <c r="R695" s="163"/>
      <c r="S695" s="163"/>
      <c r="T695" s="149"/>
      <c r="U695" s="154"/>
      <c r="V695" s="154"/>
      <c r="W695" s="154"/>
      <c r="X695" s="19"/>
      <c r="Y695" s="154"/>
      <c r="Z695" s="154"/>
      <c r="AA695" s="154"/>
      <c r="AB695" s="19"/>
      <c r="AC695" s="19"/>
      <c r="AD695" s="19"/>
      <c r="AE695" s="19"/>
      <c r="AF695" s="19"/>
      <c r="AG695" s="154"/>
      <c r="AH695" s="154"/>
      <c r="AI695" s="155"/>
      <c r="AJ695" s="19"/>
      <c r="AK695" s="19"/>
      <c r="AL695" s="19"/>
      <c r="AM695" s="18"/>
      <c r="AN695" s="19"/>
      <c r="AO695" s="19"/>
      <c r="AP695" s="19"/>
      <c r="AQ695" s="18"/>
      <c r="AR695" s="19"/>
      <c r="AS695" s="19"/>
      <c r="AT695" s="19"/>
      <c r="AU695" s="18"/>
      <c r="AV695" s="19"/>
      <c r="AW695" s="19"/>
      <c r="AX695" s="19"/>
      <c r="AY695" s="18"/>
      <c r="AZ695" s="19"/>
      <c r="BA695" s="19"/>
      <c r="BB695" s="19"/>
      <c r="BC695" s="18"/>
      <c r="BD695" s="19"/>
      <c r="BE695" s="19"/>
      <c r="BF695" s="19"/>
      <c r="BG695" s="18"/>
    </row>
    <row r="696" spans="1:59" ht="16.2" thickBot="1" x14ac:dyDescent="0.35">
      <c r="A696" s="153"/>
      <c r="B696" s="153"/>
      <c r="C696" s="153"/>
      <c r="D696" s="164"/>
      <c r="E696" s="163"/>
      <c r="F696" s="163"/>
      <c r="G696" s="163"/>
      <c r="H696" s="164"/>
      <c r="I696" s="163"/>
      <c r="J696" s="163"/>
      <c r="K696" s="163"/>
      <c r="L696" s="164"/>
      <c r="M696" s="153"/>
      <c r="N696" s="153"/>
      <c r="O696" s="153"/>
      <c r="P696" s="156"/>
      <c r="Q696" s="163"/>
      <c r="R696" s="163"/>
      <c r="S696" s="163"/>
      <c r="T696" s="149"/>
      <c r="U696" s="154"/>
      <c r="V696" s="154"/>
      <c r="W696" s="154"/>
      <c r="X696" s="19"/>
      <c r="Y696" s="154"/>
      <c r="Z696" s="154"/>
      <c r="AA696" s="154"/>
      <c r="AB696" s="19"/>
      <c r="AC696" s="19"/>
      <c r="AD696" s="19"/>
      <c r="AE696" s="19"/>
      <c r="AF696" s="19"/>
      <c r="AG696" s="154"/>
      <c r="AH696" s="154"/>
      <c r="AI696" s="155"/>
      <c r="AJ696" s="19"/>
      <c r="AK696" s="19"/>
      <c r="AL696" s="19"/>
      <c r="AM696" s="18"/>
      <c r="AN696" s="19"/>
      <c r="AO696" s="19"/>
      <c r="AP696" s="19"/>
      <c r="AQ696" s="18"/>
      <c r="AR696" s="19"/>
      <c r="AS696" s="19"/>
      <c r="AT696" s="19"/>
      <c r="AU696" s="18"/>
      <c r="AV696" s="19"/>
      <c r="AW696" s="19"/>
      <c r="AX696" s="19"/>
      <c r="AY696" s="18"/>
      <c r="AZ696" s="19"/>
      <c r="BA696" s="19"/>
      <c r="BB696" s="19"/>
      <c r="BC696" s="18"/>
      <c r="BD696" s="19"/>
      <c r="BE696" s="19"/>
      <c r="BF696" s="19"/>
      <c r="BG696" s="18"/>
    </row>
    <row r="697" spans="1:59" ht="16.2" thickBot="1" x14ac:dyDescent="0.35">
      <c r="A697" s="153"/>
      <c r="B697" s="153"/>
      <c r="C697" s="153"/>
      <c r="D697" s="164"/>
      <c r="E697" s="163"/>
      <c r="F697" s="163"/>
      <c r="G697" s="163"/>
      <c r="H697" s="164"/>
      <c r="I697" s="163"/>
      <c r="J697" s="163"/>
      <c r="K697" s="163"/>
      <c r="L697" s="164"/>
      <c r="M697" s="153"/>
      <c r="N697" s="153"/>
      <c r="O697" s="153"/>
      <c r="P697" s="156"/>
      <c r="Q697" s="163"/>
      <c r="R697" s="163"/>
      <c r="S697" s="163"/>
      <c r="T697" s="149"/>
      <c r="U697" s="154"/>
      <c r="V697" s="154"/>
      <c r="W697" s="154"/>
      <c r="X697" s="19"/>
      <c r="Y697" s="154"/>
      <c r="Z697" s="154"/>
      <c r="AA697" s="154"/>
      <c r="AB697" s="19"/>
      <c r="AC697" s="19"/>
      <c r="AD697" s="19"/>
      <c r="AE697" s="19"/>
      <c r="AF697" s="19"/>
      <c r="AG697" s="154"/>
      <c r="AH697" s="154"/>
      <c r="AI697" s="155"/>
      <c r="AJ697" s="19"/>
      <c r="AK697" s="19"/>
      <c r="AL697" s="19"/>
      <c r="AM697" s="18"/>
      <c r="AN697" s="19"/>
      <c r="AO697" s="19"/>
      <c r="AP697" s="19"/>
      <c r="AQ697" s="18"/>
      <c r="AR697" s="19"/>
      <c r="AS697" s="19"/>
      <c r="AT697" s="19"/>
      <c r="AU697" s="18"/>
      <c r="AV697" s="19"/>
      <c r="AW697" s="19"/>
      <c r="AX697" s="19"/>
      <c r="AY697" s="18"/>
      <c r="AZ697" s="19"/>
      <c r="BA697" s="19"/>
      <c r="BB697" s="19"/>
      <c r="BC697" s="18"/>
      <c r="BD697" s="19"/>
      <c r="BE697" s="19"/>
      <c r="BF697" s="19"/>
      <c r="BG697" s="18"/>
    </row>
    <row r="698" spans="1:59" ht="16.2" thickBot="1" x14ac:dyDescent="0.35">
      <c r="A698" s="153"/>
      <c r="B698" s="153"/>
      <c r="C698" s="153"/>
      <c r="D698" s="164"/>
      <c r="E698" s="163"/>
      <c r="F698" s="163"/>
      <c r="G698" s="163"/>
      <c r="H698" s="164"/>
      <c r="I698" s="163"/>
      <c r="J698" s="163"/>
      <c r="K698" s="163"/>
      <c r="L698" s="164"/>
      <c r="M698" s="153"/>
      <c r="N698" s="153"/>
      <c r="O698" s="153"/>
      <c r="P698" s="156"/>
      <c r="Q698" s="163"/>
      <c r="R698" s="163"/>
      <c r="S698" s="163"/>
      <c r="T698" s="149"/>
      <c r="U698" s="154"/>
      <c r="V698" s="154"/>
      <c r="W698" s="154"/>
      <c r="X698" s="19"/>
      <c r="Y698" s="154"/>
      <c r="Z698" s="154"/>
      <c r="AA698" s="154"/>
      <c r="AB698" s="19"/>
      <c r="AC698" s="19"/>
      <c r="AD698" s="19"/>
      <c r="AE698" s="19"/>
      <c r="AF698" s="19"/>
      <c r="AG698" s="154"/>
      <c r="AH698" s="154"/>
      <c r="AI698" s="155"/>
      <c r="AJ698" s="19"/>
      <c r="AK698" s="19"/>
      <c r="AL698" s="19"/>
      <c r="AM698" s="18"/>
      <c r="AN698" s="19"/>
      <c r="AO698" s="19"/>
      <c r="AP698" s="19"/>
      <c r="AQ698" s="18"/>
      <c r="AR698" s="19"/>
      <c r="AS698" s="19"/>
      <c r="AT698" s="19"/>
      <c r="AU698" s="18"/>
      <c r="AV698" s="19"/>
      <c r="AW698" s="19"/>
      <c r="AX698" s="19"/>
      <c r="AY698" s="18"/>
      <c r="AZ698" s="19"/>
      <c r="BA698" s="19"/>
      <c r="BB698" s="19"/>
      <c r="BC698" s="18"/>
      <c r="BD698" s="19"/>
      <c r="BE698" s="19"/>
      <c r="BF698" s="19"/>
      <c r="BG698" s="18"/>
    </row>
    <row r="699" spans="1:59" ht="16.2" thickBot="1" x14ac:dyDescent="0.35">
      <c r="A699" s="153"/>
      <c r="B699" s="153"/>
      <c r="C699" s="153"/>
      <c r="D699" s="164"/>
      <c r="E699" s="163"/>
      <c r="F699" s="163"/>
      <c r="G699" s="163"/>
      <c r="H699" s="164"/>
      <c r="I699" s="163"/>
      <c r="J699" s="163"/>
      <c r="K699" s="163"/>
      <c r="L699" s="164"/>
      <c r="M699" s="153"/>
      <c r="N699" s="153"/>
      <c r="O699" s="153"/>
      <c r="P699" s="156"/>
      <c r="Q699" s="163"/>
      <c r="R699" s="163"/>
      <c r="S699" s="163"/>
      <c r="T699" s="149"/>
      <c r="U699" s="154"/>
      <c r="V699" s="154"/>
      <c r="W699" s="154"/>
      <c r="X699" s="19"/>
      <c r="Y699" s="154"/>
      <c r="Z699" s="154"/>
      <c r="AA699" s="154"/>
      <c r="AB699" s="19"/>
      <c r="AC699" s="19"/>
      <c r="AD699" s="19"/>
      <c r="AE699" s="19"/>
      <c r="AF699" s="19"/>
      <c r="AG699" s="154"/>
      <c r="AH699" s="154"/>
      <c r="AI699" s="155"/>
      <c r="AJ699" s="19"/>
      <c r="AK699" s="19"/>
      <c r="AL699" s="19"/>
      <c r="AM699" s="18"/>
      <c r="AN699" s="19"/>
      <c r="AO699" s="19"/>
      <c r="AP699" s="19"/>
      <c r="AQ699" s="18"/>
      <c r="AR699" s="19"/>
      <c r="AS699" s="19"/>
      <c r="AT699" s="19"/>
      <c r="AU699" s="18"/>
      <c r="AV699" s="19"/>
      <c r="AW699" s="19"/>
      <c r="AX699" s="19"/>
      <c r="AY699" s="18"/>
      <c r="AZ699" s="19"/>
      <c r="BA699" s="19"/>
      <c r="BB699" s="19"/>
      <c r="BC699" s="18"/>
      <c r="BD699" s="19"/>
      <c r="BE699" s="19"/>
      <c r="BF699" s="19"/>
      <c r="BG699" s="18"/>
    </row>
    <row r="700" spans="1:59" ht="16.2" thickBot="1" x14ac:dyDescent="0.35">
      <c r="A700" s="153"/>
      <c r="B700" s="153"/>
      <c r="C700" s="153"/>
      <c r="D700" s="164"/>
      <c r="E700" s="163"/>
      <c r="F700" s="163"/>
      <c r="G700" s="163"/>
      <c r="H700" s="164"/>
      <c r="I700" s="163"/>
      <c r="J700" s="163"/>
      <c r="K700" s="163"/>
      <c r="L700" s="164"/>
      <c r="M700" s="153"/>
      <c r="N700" s="153"/>
      <c r="O700" s="153"/>
      <c r="P700" s="156"/>
      <c r="Q700" s="163"/>
      <c r="R700" s="163"/>
      <c r="S700" s="163"/>
      <c r="T700" s="149"/>
      <c r="U700" s="154"/>
      <c r="V700" s="154"/>
      <c r="W700" s="154"/>
      <c r="X700" s="19"/>
      <c r="Y700" s="154"/>
      <c r="Z700" s="154"/>
      <c r="AA700" s="154"/>
      <c r="AB700" s="19"/>
      <c r="AC700" s="19"/>
      <c r="AD700" s="19"/>
      <c r="AE700" s="19"/>
      <c r="AF700" s="19"/>
      <c r="AG700" s="154"/>
      <c r="AH700" s="154"/>
      <c r="AI700" s="155"/>
      <c r="AJ700" s="19"/>
      <c r="AK700" s="19"/>
      <c r="AL700" s="19"/>
      <c r="AM700" s="18"/>
      <c r="AN700" s="19"/>
      <c r="AO700" s="19"/>
      <c r="AP700" s="19"/>
      <c r="AQ700" s="18"/>
      <c r="AR700" s="19"/>
      <c r="AS700" s="19"/>
      <c r="AT700" s="19"/>
      <c r="AU700" s="18"/>
      <c r="AV700" s="19"/>
      <c r="AW700" s="19"/>
      <c r="AX700" s="19"/>
      <c r="AY700" s="18"/>
      <c r="AZ700" s="19"/>
      <c r="BA700" s="19"/>
      <c r="BB700" s="19"/>
      <c r="BC700" s="18"/>
      <c r="BD700" s="19"/>
      <c r="BE700" s="19"/>
      <c r="BF700" s="19"/>
      <c r="BG700" s="18"/>
    </row>
    <row r="701" spans="1:59" ht="16.2" thickBot="1" x14ac:dyDescent="0.35">
      <c r="A701" s="153"/>
      <c r="B701" s="153"/>
      <c r="C701" s="153"/>
      <c r="D701" s="164"/>
      <c r="E701" s="163"/>
      <c r="F701" s="163"/>
      <c r="G701" s="163"/>
      <c r="H701" s="164"/>
      <c r="I701" s="163"/>
      <c r="J701" s="163"/>
      <c r="K701" s="163"/>
      <c r="L701" s="164"/>
      <c r="M701" s="153"/>
      <c r="N701" s="153"/>
      <c r="O701" s="153"/>
      <c r="P701" s="156"/>
      <c r="Q701" s="163"/>
      <c r="R701" s="163"/>
      <c r="S701" s="163"/>
      <c r="T701" s="149"/>
      <c r="U701" s="154"/>
      <c r="V701" s="154"/>
      <c r="W701" s="154"/>
      <c r="X701" s="19"/>
      <c r="Y701" s="154"/>
      <c r="Z701" s="154"/>
      <c r="AA701" s="154"/>
      <c r="AB701" s="19"/>
      <c r="AC701" s="19"/>
      <c r="AD701" s="19"/>
      <c r="AE701" s="19"/>
      <c r="AF701" s="19"/>
      <c r="AG701" s="154"/>
      <c r="AH701" s="154"/>
      <c r="AI701" s="155"/>
      <c r="AJ701" s="19"/>
      <c r="AK701" s="19"/>
      <c r="AL701" s="19"/>
      <c r="AM701" s="18"/>
      <c r="AN701" s="19"/>
      <c r="AO701" s="19"/>
      <c r="AP701" s="19"/>
      <c r="AQ701" s="18"/>
      <c r="AR701" s="19"/>
      <c r="AS701" s="19"/>
      <c r="AT701" s="19"/>
      <c r="AU701" s="18"/>
      <c r="AV701" s="19"/>
      <c r="AW701" s="19"/>
      <c r="AX701" s="19"/>
      <c r="AY701" s="18"/>
      <c r="AZ701" s="19"/>
      <c r="BA701" s="19"/>
      <c r="BB701" s="19"/>
      <c r="BC701" s="18"/>
      <c r="BD701" s="19"/>
      <c r="BE701" s="19"/>
      <c r="BF701" s="19"/>
      <c r="BG701" s="18"/>
    </row>
    <row r="702" spans="1:59" ht="16.2" thickBot="1" x14ac:dyDescent="0.35">
      <c r="A702" s="153"/>
      <c r="B702" s="153"/>
      <c r="C702" s="153"/>
      <c r="D702" s="164"/>
      <c r="E702" s="163"/>
      <c r="F702" s="163"/>
      <c r="G702" s="163"/>
      <c r="H702" s="164"/>
      <c r="I702" s="163"/>
      <c r="J702" s="163"/>
      <c r="K702" s="163"/>
      <c r="L702" s="164"/>
      <c r="M702" s="153"/>
      <c r="N702" s="153"/>
      <c r="O702" s="153"/>
      <c r="P702" s="156"/>
      <c r="Q702" s="163"/>
      <c r="R702" s="163"/>
      <c r="S702" s="163"/>
      <c r="T702" s="149"/>
      <c r="U702" s="154"/>
      <c r="V702" s="154"/>
      <c r="W702" s="154"/>
      <c r="X702" s="19"/>
      <c r="Y702" s="154"/>
      <c r="Z702" s="154"/>
      <c r="AA702" s="154"/>
      <c r="AB702" s="19"/>
      <c r="AC702" s="19"/>
      <c r="AD702" s="19"/>
      <c r="AE702" s="19"/>
      <c r="AF702" s="19"/>
      <c r="AG702" s="154"/>
      <c r="AH702" s="154"/>
      <c r="AI702" s="155"/>
      <c r="AJ702" s="19"/>
      <c r="AK702" s="19"/>
      <c r="AL702" s="19"/>
      <c r="AM702" s="18"/>
      <c r="AN702" s="19"/>
      <c r="AO702" s="19"/>
      <c r="AP702" s="19"/>
      <c r="AQ702" s="18"/>
      <c r="AR702" s="19"/>
      <c r="AS702" s="19"/>
      <c r="AT702" s="19"/>
      <c r="AU702" s="18"/>
      <c r="AV702" s="19"/>
      <c r="AW702" s="19"/>
      <c r="AX702" s="19"/>
      <c r="AY702" s="18"/>
      <c r="AZ702" s="19"/>
      <c r="BA702" s="19"/>
      <c r="BB702" s="19"/>
      <c r="BC702" s="18"/>
      <c r="BD702" s="19"/>
      <c r="BE702" s="19"/>
      <c r="BF702" s="19"/>
      <c r="BG702" s="18"/>
    </row>
    <row r="703" spans="1:59" ht="16.2" thickBot="1" x14ac:dyDescent="0.35">
      <c r="A703" s="153"/>
      <c r="B703" s="153"/>
      <c r="C703" s="153"/>
      <c r="D703" s="164"/>
      <c r="E703" s="163"/>
      <c r="F703" s="163"/>
      <c r="G703" s="163"/>
      <c r="H703" s="164"/>
      <c r="I703" s="163"/>
      <c r="J703" s="163"/>
      <c r="K703" s="163"/>
      <c r="L703" s="164"/>
      <c r="M703" s="153"/>
      <c r="N703" s="153"/>
      <c r="O703" s="153"/>
      <c r="P703" s="156"/>
      <c r="Q703" s="163"/>
      <c r="R703" s="163"/>
      <c r="S703" s="163"/>
      <c r="T703" s="149"/>
      <c r="U703" s="154"/>
      <c r="V703" s="154"/>
      <c r="W703" s="154"/>
      <c r="X703" s="19"/>
      <c r="Y703" s="154"/>
      <c r="Z703" s="154"/>
      <c r="AA703" s="154"/>
      <c r="AB703" s="19"/>
      <c r="AC703" s="19"/>
      <c r="AD703" s="19"/>
      <c r="AE703" s="19"/>
      <c r="AF703" s="19"/>
      <c r="AG703" s="154"/>
      <c r="AH703" s="154"/>
      <c r="AI703" s="155"/>
      <c r="AJ703" s="19"/>
      <c r="AK703" s="19"/>
      <c r="AL703" s="19"/>
      <c r="AM703" s="18"/>
      <c r="AN703" s="19"/>
      <c r="AO703" s="19"/>
      <c r="AP703" s="19"/>
      <c r="AQ703" s="18"/>
      <c r="AR703" s="19"/>
      <c r="AS703" s="19"/>
      <c r="AT703" s="19"/>
      <c r="AU703" s="18"/>
      <c r="AV703" s="19"/>
      <c r="AW703" s="19"/>
      <c r="AX703" s="19"/>
      <c r="AY703" s="18"/>
      <c r="AZ703" s="19"/>
      <c r="BA703" s="19"/>
      <c r="BB703" s="19"/>
      <c r="BC703" s="18"/>
      <c r="BD703" s="19"/>
      <c r="BE703" s="19"/>
      <c r="BF703" s="19"/>
      <c r="BG703" s="18"/>
    </row>
    <row r="704" spans="1:59" ht="16.2" thickBot="1" x14ac:dyDescent="0.35">
      <c r="A704" s="153"/>
      <c r="B704" s="153"/>
      <c r="C704" s="153"/>
      <c r="D704" s="164"/>
      <c r="E704" s="163"/>
      <c r="F704" s="163"/>
      <c r="G704" s="163"/>
      <c r="H704" s="164"/>
      <c r="I704" s="163"/>
      <c r="J704" s="163"/>
      <c r="K704" s="163"/>
      <c r="L704" s="164"/>
      <c r="M704" s="153"/>
      <c r="N704" s="153"/>
      <c r="O704" s="153"/>
      <c r="P704" s="156"/>
      <c r="Q704" s="163"/>
      <c r="R704" s="163"/>
      <c r="S704" s="163"/>
      <c r="T704" s="149"/>
      <c r="U704" s="154"/>
      <c r="V704" s="154"/>
      <c r="W704" s="154"/>
      <c r="X704" s="19"/>
      <c r="Y704" s="154"/>
      <c r="Z704" s="154"/>
      <c r="AA704" s="154"/>
      <c r="AB704" s="19"/>
      <c r="AC704" s="19"/>
      <c r="AD704" s="19"/>
      <c r="AE704" s="19"/>
      <c r="AF704" s="19"/>
      <c r="AG704" s="154"/>
      <c r="AH704" s="154"/>
      <c r="AI704" s="155"/>
      <c r="AJ704" s="19"/>
      <c r="AK704" s="19"/>
      <c r="AL704" s="19"/>
      <c r="AM704" s="18"/>
      <c r="AN704" s="19"/>
      <c r="AO704" s="19"/>
      <c r="AP704" s="19"/>
      <c r="AQ704" s="18"/>
      <c r="AR704" s="19"/>
      <c r="AS704" s="19"/>
      <c r="AT704" s="19"/>
      <c r="AU704" s="18"/>
      <c r="AV704" s="19"/>
      <c r="AW704" s="19"/>
      <c r="AX704" s="19"/>
      <c r="AY704" s="18"/>
      <c r="AZ704" s="19"/>
      <c r="BA704" s="19"/>
      <c r="BB704" s="19"/>
      <c r="BC704" s="18"/>
      <c r="BD704" s="19"/>
      <c r="BE704" s="19"/>
      <c r="BF704" s="19"/>
      <c r="BG704" s="18"/>
    </row>
    <row r="705" spans="1:59" ht="16.2" thickBot="1" x14ac:dyDescent="0.35">
      <c r="A705" s="153"/>
      <c r="B705" s="153"/>
      <c r="C705" s="153"/>
      <c r="D705" s="164"/>
      <c r="E705" s="163"/>
      <c r="F705" s="163"/>
      <c r="G705" s="163"/>
      <c r="H705" s="164"/>
      <c r="I705" s="163"/>
      <c r="J705" s="163"/>
      <c r="K705" s="163"/>
      <c r="L705" s="164"/>
      <c r="M705" s="153"/>
      <c r="N705" s="153"/>
      <c r="O705" s="153"/>
      <c r="P705" s="156"/>
      <c r="Q705" s="163"/>
      <c r="R705" s="163"/>
      <c r="S705" s="163"/>
      <c r="T705" s="149"/>
      <c r="U705" s="154"/>
      <c r="V705" s="154"/>
      <c r="W705" s="154"/>
      <c r="X705" s="19"/>
      <c r="Y705" s="154"/>
      <c r="Z705" s="154"/>
      <c r="AA705" s="154"/>
      <c r="AB705" s="19"/>
      <c r="AC705" s="19"/>
      <c r="AD705" s="19"/>
      <c r="AE705" s="19"/>
      <c r="AF705" s="19"/>
      <c r="AG705" s="154"/>
      <c r="AH705" s="154"/>
      <c r="AI705" s="155"/>
      <c r="AJ705" s="19"/>
      <c r="AK705" s="19"/>
      <c r="AL705" s="19"/>
      <c r="AM705" s="18"/>
      <c r="AN705" s="19"/>
      <c r="AO705" s="19"/>
      <c r="AP705" s="19"/>
      <c r="AQ705" s="18"/>
      <c r="AR705" s="19"/>
      <c r="AS705" s="19"/>
      <c r="AT705" s="19"/>
      <c r="AU705" s="18"/>
      <c r="AV705" s="19"/>
      <c r="AW705" s="19"/>
      <c r="AX705" s="19"/>
      <c r="AY705" s="18"/>
      <c r="AZ705" s="19"/>
      <c r="BA705" s="19"/>
      <c r="BB705" s="19"/>
      <c r="BC705" s="18"/>
      <c r="BD705" s="19"/>
      <c r="BE705" s="19"/>
      <c r="BF705" s="19"/>
      <c r="BG705" s="18"/>
    </row>
    <row r="706" spans="1:59" ht="16.2" thickBot="1" x14ac:dyDescent="0.35">
      <c r="A706" s="153"/>
      <c r="B706" s="153"/>
      <c r="C706" s="153"/>
      <c r="D706" s="164"/>
      <c r="E706" s="163"/>
      <c r="F706" s="163"/>
      <c r="G706" s="163"/>
      <c r="H706" s="164"/>
      <c r="I706" s="163"/>
      <c r="J706" s="163"/>
      <c r="K706" s="163"/>
      <c r="L706" s="164"/>
      <c r="M706" s="153"/>
      <c r="N706" s="153"/>
      <c r="O706" s="153"/>
      <c r="P706" s="156"/>
      <c r="Q706" s="163"/>
      <c r="R706" s="163"/>
      <c r="S706" s="163"/>
      <c r="T706" s="149"/>
      <c r="U706" s="154"/>
      <c r="V706" s="154"/>
      <c r="W706" s="154"/>
      <c r="X706" s="19"/>
      <c r="Y706" s="154"/>
      <c r="Z706" s="154"/>
      <c r="AA706" s="154"/>
      <c r="AB706" s="19"/>
      <c r="AC706" s="19"/>
      <c r="AD706" s="19"/>
      <c r="AE706" s="19"/>
      <c r="AF706" s="19"/>
      <c r="AG706" s="154"/>
      <c r="AH706" s="154"/>
      <c r="AI706" s="155"/>
      <c r="AJ706" s="19"/>
      <c r="AK706" s="19"/>
      <c r="AL706" s="19"/>
      <c r="AM706" s="18"/>
      <c r="AN706" s="19"/>
      <c r="AO706" s="19"/>
      <c r="AP706" s="19"/>
      <c r="AQ706" s="18"/>
      <c r="AR706" s="19"/>
      <c r="AS706" s="19"/>
      <c r="AT706" s="19"/>
      <c r="AU706" s="18"/>
      <c r="AV706" s="19"/>
      <c r="AW706" s="19"/>
      <c r="AX706" s="19"/>
      <c r="AY706" s="18"/>
      <c r="AZ706" s="19"/>
      <c r="BA706" s="19"/>
      <c r="BB706" s="19"/>
      <c r="BC706" s="18"/>
      <c r="BD706" s="19"/>
      <c r="BE706" s="19"/>
      <c r="BF706" s="19"/>
      <c r="BG706" s="18"/>
    </row>
    <row r="707" spans="1:59" ht="16.2" thickBot="1" x14ac:dyDescent="0.35">
      <c r="A707" s="153"/>
      <c r="B707" s="153"/>
      <c r="C707" s="153"/>
      <c r="D707" s="164"/>
      <c r="E707" s="163"/>
      <c r="F707" s="163"/>
      <c r="G707" s="163"/>
      <c r="H707" s="164"/>
      <c r="I707" s="163"/>
      <c r="J707" s="163"/>
      <c r="K707" s="163"/>
      <c r="L707" s="164"/>
      <c r="M707" s="153"/>
      <c r="N707" s="153"/>
      <c r="O707" s="153"/>
      <c r="P707" s="156"/>
      <c r="Q707" s="163"/>
      <c r="R707" s="163"/>
      <c r="S707" s="163"/>
      <c r="T707" s="149"/>
      <c r="U707" s="154"/>
      <c r="V707" s="154"/>
      <c r="W707" s="154"/>
      <c r="X707" s="19"/>
      <c r="Y707" s="154"/>
      <c r="Z707" s="154"/>
      <c r="AA707" s="154"/>
      <c r="AB707" s="19"/>
      <c r="AC707" s="19"/>
      <c r="AD707" s="19"/>
      <c r="AE707" s="19"/>
      <c r="AF707" s="19"/>
      <c r="AG707" s="154"/>
      <c r="AH707" s="154"/>
      <c r="AI707" s="155"/>
      <c r="AJ707" s="19"/>
      <c r="AK707" s="19"/>
      <c r="AL707" s="19"/>
      <c r="AM707" s="18"/>
      <c r="AN707" s="19"/>
      <c r="AO707" s="19"/>
      <c r="AP707" s="19"/>
      <c r="AQ707" s="18"/>
      <c r="AR707" s="19"/>
      <c r="AS707" s="19"/>
      <c r="AT707" s="19"/>
      <c r="AU707" s="18"/>
      <c r="AV707" s="19"/>
      <c r="AW707" s="19"/>
      <c r="AX707" s="19"/>
      <c r="AY707" s="18"/>
      <c r="AZ707" s="19"/>
      <c r="BA707" s="19"/>
      <c r="BB707" s="19"/>
      <c r="BC707" s="18"/>
      <c r="BD707" s="19"/>
      <c r="BE707" s="19"/>
      <c r="BF707" s="19"/>
      <c r="BG707" s="18"/>
    </row>
    <row r="708" spans="1:59" ht="16.2" thickBot="1" x14ac:dyDescent="0.35">
      <c r="A708" s="153"/>
      <c r="B708" s="153"/>
      <c r="C708" s="153"/>
      <c r="D708" s="164"/>
      <c r="E708" s="163"/>
      <c r="F708" s="163"/>
      <c r="G708" s="163"/>
      <c r="H708" s="164"/>
      <c r="I708" s="163"/>
      <c r="J708" s="163"/>
      <c r="K708" s="163"/>
      <c r="L708" s="164"/>
      <c r="M708" s="153"/>
      <c r="N708" s="153"/>
      <c r="O708" s="153"/>
      <c r="P708" s="156"/>
      <c r="Q708" s="163"/>
      <c r="R708" s="163"/>
      <c r="S708" s="163"/>
      <c r="T708" s="149"/>
      <c r="U708" s="154"/>
      <c r="V708" s="154"/>
      <c r="W708" s="154"/>
      <c r="X708" s="19"/>
      <c r="Y708" s="154"/>
      <c r="Z708" s="154"/>
      <c r="AA708" s="154"/>
      <c r="AB708" s="19"/>
      <c r="AC708" s="19"/>
      <c r="AD708" s="19"/>
      <c r="AE708" s="19"/>
      <c r="AF708" s="19"/>
      <c r="AG708" s="154"/>
      <c r="AH708" s="154"/>
      <c r="AI708" s="155"/>
      <c r="AJ708" s="19"/>
      <c r="AK708" s="19"/>
      <c r="AL708" s="19"/>
      <c r="AM708" s="18"/>
      <c r="AN708" s="19"/>
      <c r="AO708" s="19"/>
      <c r="AP708" s="19"/>
      <c r="AQ708" s="18"/>
      <c r="AR708" s="19"/>
      <c r="AS708" s="19"/>
      <c r="AT708" s="19"/>
      <c r="AU708" s="18"/>
      <c r="AV708" s="19"/>
      <c r="AW708" s="19"/>
      <c r="AX708" s="19"/>
      <c r="AY708" s="18"/>
      <c r="AZ708" s="19"/>
      <c r="BA708" s="19"/>
      <c r="BB708" s="19"/>
      <c r="BC708" s="18"/>
      <c r="BD708" s="19"/>
      <c r="BE708" s="19"/>
      <c r="BF708" s="19"/>
      <c r="BG708" s="18"/>
    </row>
    <row r="709" spans="1:59" ht="16.2" thickBot="1" x14ac:dyDescent="0.35">
      <c r="A709" s="153"/>
      <c r="B709" s="153"/>
      <c r="C709" s="153"/>
      <c r="D709" s="164"/>
      <c r="E709" s="163"/>
      <c r="F709" s="163"/>
      <c r="G709" s="163"/>
      <c r="H709" s="164"/>
      <c r="I709" s="163"/>
      <c r="J709" s="163"/>
      <c r="K709" s="163"/>
      <c r="L709" s="164"/>
      <c r="M709" s="153"/>
      <c r="N709" s="153"/>
      <c r="O709" s="153"/>
      <c r="P709" s="156"/>
      <c r="Q709" s="163"/>
      <c r="R709" s="163"/>
      <c r="S709" s="163"/>
      <c r="T709" s="149"/>
      <c r="U709" s="154"/>
      <c r="V709" s="154"/>
      <c r="W709" s="154"/>
      <c r="X709" s="19"/>
      <c r="Y709" s="154"/>
      <c r="Z709" s="154"/>
      <c r="AA709" s="154"/>
      <c r="AB709" s="19"/>
      <c r="AC709" s="19"/>
      <c r="AD709" s="19"/>
      <c r="AE709" s="19"/>
      <c r="AF709" s="19"/>
      <c r="AG709" s="154"/>
      <c r="AH709" s="154"/>
      <c r="AI709" s="155"/>
      <c r="AJ709" s="19"/>
      <c r="AK709" s="19"/>
      <c r="AL709" s="19"/>
      <c r="AM709" s="18"/>
      <c r="AN709" s="19"/>
      <c r="AO709" s="19"/>
      <c r="AP709" s="19"/>
      <c r="AQ709" s="18"/>
      <c r="AR709" s="19"/>
      <c r="AS709" s="19"/>
      <c r="AT709" s="19"/>
      <c r="AU709" s="18"/>
      <c r="AV709" s="19"/>
      <c r="AW709" s="19"/>
      <c r="AX709" s="19"/>
      <c r="AY709" s="18"/>
      <c r="AZ709" s="19"/>
      <c r="BA709" s="19"/>
      <c r="BB709" s="19"/>
      <c r="BC709" s="18"/>
      <c r="BD709" s="19"/>
      <c r="BE709" s="19"/>
      <c r="BF709" s="19"/>
      <c r="BG709" s="18"/>
    </row>
    <row r="710" spans="1:59" ht="16.2" thickBot="1" x14ac:dyDescent="0.35">
      <c r="A710" s="153"/>
      <c r="B710" s="153"/>
      <c r="C710" s="153"/>
      <c r="D710" s="164"/>
      <c r="E710" s="163"/>
      <c r="F710" s="163"/>
      <c r="G710" s="163"/>
      <c r="H710" s="164"/>
      <c r="I710" s="163"/>
      <c r="J710" s="163"/>
      <c r="K710" s="163"/>
      <c r="L710" s="164"/>
      <c r="M710" s="153"/>
      <c r="N710" s="153"/>
      <c r="O710" s="153"/>
      <c r="P710" s="156"/>
      <c r="Q710" s="163"/>
      <c r="R710" s="163"/>
      <c r="S710" s="163"/>
      <c r="T710" s="149"/>
      <c r="U710" s="154"/>
      <c r="V710" s="154"/>
      <c r="W710" s="154"/>
      <c r="X710" s="19"/>
      <c r="Y710" s="154"/>
      <c r="Z710" s="154"/>
      <c r="AA710" s="154"/>
      <c r="AB710" s="19"/>
      <c r="AC710" s="19"/>
      <c r="AD710" s="19"/>
      <c r="AE710" s="19"/>
      <c r="AF710" s="19"/>
      <c r="AG710" s="154"/>
      <c r="AH710" s="154"/>
      <c r="AI710" s="155"/>
      <c r="AJ710" s="19"/>
      <c r="AK710" s="19"/>
      <c r="AL710" s="19"/>
      <c r="AM710" s="18"/>
      <c r="AN710" s="19"/>
      <c r="AO710" s="19"/>
      <c r="AP710" s="19"/>
      <c r="AQ710" s="18"/>
      <c r="AR710" s="19"/>
      <c r="AS710" s="19"/>
      <c r="AT710" s="19"/>
      <c r="AU710" s="18"/>
      <c r="AV710" s="19"/>
      <c r="AW710" s="19"/>
      <c r="AX710" s="19"/>
      <c r="AY710" s="18"/>
      <c r="AZ710" s="19"/>
      <c r="BA710" s="19"/>
      <c r="BB710" s="19"/>
      <c r="BC710" s="18"/>
      <c r="BD710" s="19"/>
      <c r="BE710" s="19"/>
      <c r="BF710" s="19"/>
      <c r="BG710" s="18"/>
    </row>
    <row r="711" spans="1:59" ht="16.2" thickBot="1" x14ac:dyDescent="0.35">
      <c r="A711" s="153"/>
      <c r="B711" s="153"/>
      <c r="C711" s="153"/>
      <c r="D711" s="164"/>
      <c r="E711" s="163"/>
      <c r="F711" s="163"/>
      <c r="G711" s="163"/>
      <c r="H711" s="164"/>
      <c r="I711" s="163"/>
      <c r="J711" s="163"/>
      <c r="K711" s="163"/>
      <c r="L711" s="164"/>
      <c r="M711" s="153"/>
      <c r="N711" s="153"/>
      <c r="O711" s="153"/>
      <c r="P711" s="156"/>
      <c r="Q711" s="163"/>
      <c r="R711" s="163"/>
      <c r="S711" s="163"/>
      <c r="T711" s="149"/>
      <c r="U711" s="154"/>
      <c r="V711" s="154"/>
      <c r="W711" s="154"/>
      <c r="X711" s="19"/>
      <c r="Y711" s="154"/>
      <c r="Z711" s="154"/>
      <c r="AA711" s="154"/>
      <c r="AB711" s="19"/>
      <c r="AC711" s="19"/>
      <c r="AD711" s="19"/>
      <c r="AE711" s="19"/>
      <c r="AF711" s="19"/>
      <c r="AG711" s="154"/>
      <c r="AH711" s="154"/>
      <c r="AI711" s="155"/>
      <c r="AJ711" s="19"/>
      <c r="AK711" s="19"/>
      <c r="AL711" s="19"/>
      <c r="AM711" s="18"/>
      <c r="AN711" s="19"/>
      <c r="AO711" s="19"/>
      <c r="AP711" s="19"/>
      <c r="AQ711" s="18"/>
      <c r="AR711" s="19"/>
      <c r="AS711" s="19"/>
      <c r="AT711" s="19"/>
      <c r="AU711" s="18"/>
      <c r="AV711" s="19"/>
      <c r="AW711" s="19"/>
      <c r="AX711" s="19"/>
      <c r="AY711" s="18"/>
      <c r="AZ711" s="19"/>
      <c r="BA711" s="19"/>
      <c r="BB711" s="19"/>
      <c r="BC711" s="18"/>
      <c r="BD711" s="19"/>
      <c r="BE711" s="19"/>
      <c r="BF711" s="19"/>
      <c r="BG711" s="18"/>
    </row>
    <row r="712" spans="1:59" ht="16.2" thickBot="1" x14ac:dyDescent="0.35">
      <c r="A712" s="153"/>
      <c r="B712" s="153"/>
      <c r="C712" s="153"/>
      <c r="D712" s="164"/>
      <c r="E712" s="163"/>
      <c r="F712" s="163"/>
      <c r="G712" s="163"/>
      <c r="H712" s="164"/>
      <c r="I712" s="163"/>
      <c r="J712" s="163"/>
      <c r="K712" s="163"/>
      <c r="L712" s="164"/>
      <c r="M712" s="153"/>
      <c r="N712" s="153"/>
      <c r="O712" s="153"/>
      <c r="P712" s="156"/>
      <c r="Q712" s="163"/>
      <c r="R712" s="163"/>
      <c r="S712" s="163"/>
      <c r="T712" s="149"/>
      <c r="U712" s="154"/>
      <c r="V712" s="154"/>
      <c r="W712" s="154"/>
      <c r="X712" s="19"/>
      <c r="Y712" s="154"/>
      <c r="Z712" s="154"/>
      <c r="AA712" s="154"/>
      <c r="AB712" s="19"/>
      <c r="AC712" s="19"/>
      <c r="AD712" s="19"/>
      <c r="AE712" s="19"/>
      <c r="AF712" s="19"/>
      <c r="AG712" s="154"/>
      <c r="AH712" s="154"/>
      <c r="AI712" s="155"/>
      <c r="AJ712" s="19"/>
      <c r="AK712" s="19"/>
      <c r="AL712" s="19"/>
      <c r="AM712" s="18"/>
      <c r="AN712" s="19"/>
      <c r="AO712" s="19"/>
      <c r="AP712" s="19"/>
      <c r="AQ712" s="18"/>
      <c r="AR712" s="19"/>
      <c r="AS712" s="19"/>
      <c r="AT712" s="19"/>
      <c r="AU712" s="18"/>
      <c r="AV712" s="19"/>
      <c r="AW712" s="19"/>
      <c r="AX712" s="19"/>
      <c r="AY712" s="18"/>
      <c r="AZ712" s="19"/>
      <c r="BA712" s="19"/>
      <c r="BB712" s="19"/>
      <c r="BC712" s="18"/>
      <c r="BD712" s="19"/>
      <c r="BE712" s="19"/>
      <c r="BF712" s="19"/>
      <c r="BG712" s="18"/>
    </row>
    <row r="713" spans="1:59" ht="16.2" thickBot="1" x14ac:dyDescent="0.35">
      <c r="A713" s="153"/>
      <c r="B713" s="153"/>
      <c r="C713" s="153"/>
      <c r="D713" s="164"/>
      <c r="E713" s="163"/>
      <c r="F713" s="163"/>
      <c r="G713" s="163"/>
      <c r="H713" s="164"/>
      <c r="I713" s="163"/>
      <c r="J713" s="163"/>
      <c r="K713" s="163"/>
      <c r="L713" s="164"/>
      <c r="M713" s="153"/>
      <c r="N713" s="153"/>
      <c r="O713" s="153"/>
      <c r="P713" s="156"/>
      <c r="Q713" s="163"/>
      <c r="R713" s="163"/>
      <c r="S713" s="163"/>
      <c r="T713" s="149"/>
      <c r="U713" s="154"/>
      <c r="V713" s="154"/>
      <c r="W713" s="154"/>
      <c r="X713" s="19"/>
      <c r="Y713" s="154"/>
      <c r="Z713" s="154"/>
      <c r="AA713" s="154"/>
      <c r="AB713" s="19"/>
      <c r="AC713" s="19"/>
      <c r="AD713" s="19"/>
      <c r="AE713" s="19"/>
      <c r="AF713" s="19"/>
      <c r="AG713" s="154"/>
      <c r="AH713" s="154"/>
      <c r="AI713" s="155"/>
      <c r="AJ713" s="19"/>
      <c r="AK713" s="19"/>
      <c r="AL713" s="19"/>
      <c r="AM713" s="18"/>
      <c r="AN713" s="19"/>
      <c r="AO713" s="19"/>
      <c r="AP713" s="19"/>
      <c r="AQ713" s="18"/>
      <c r="AR713" s="19"/>
      <c r="AS713" s="19"/>
      <c r="AT713" s="19"/>
      <c r="AU713" s="18"/>
      <c r="AV713" s="19"/>
      <c r="AW713" s="19"/>
      <c r="AX713" s="19"/>
      <c r="AY713" s="18"/>
      <c r="AZ713" s="19"/>
      <c r="BA713" s="19"/>
      <c r="BB713" s="19"/>
      <c r="BC713" s="18"/>
      <c r="BD713" s="19"/>
      <c r="BE713" s="19"/>
      <c r="BF713" s="19"/>
      <c r="BG713" s="18"/>
    </row>
    <row r="714" spans="1:59" ht="16.2" thickBot="1" x14ac:dyDescent="0.35">
      <c r="A714" s="153"/>
      <c r="B714" s="153"/>
      <c r="C714" s="153"/>
      <c r="D714" s="164"/>
      <c r="E714" s="163"/>
      <c r="F714" s="163"/>
      <c r="G714" s="163"/>
      <c r="H714" s="164"/>
      <c r="I714" s="163"/>
      <c r="J714" s="163"/>
      <c r="K714" s="163"/>
      <c r="L714" s="164"/>
      <c r="M714" s="153"/>
      <c r="N714" s="153"/>
      <c r="O714" s="153"/>
      <c r="P714" s="156"/>
      <c r="Q714" s="163"/>
      <c r="R714" s="163"/>
      <c r="S714" s="163"/>
      <c r="T714" s="149"/>
      <c r="U714" s="154"/>
      <c r="V714" s="154"/>
      <c r="W714" s="154"/>
      <c r="X714" s="19"/>
      <c r="Y714" s="154"/>
      <c r="Z714" s="154"/>
      <c r="AA714" s="154"/>
      <c r="AB714" s="19"/>
      <c r="AC714" s="19"/>
      <c r="AD714" s="19"/>
      <c r="AE714" s="19"/>
      <c r="AF714" s="19"/>
      <c r="AG714" s="154"/>
      <c r="AH714" s="154"/>
      <c r="AI714" s="155"/>
      <c r="AJ714" s="19"/>
      <c r="AK714" s="19"/>
      <c r="AL714" s="19"/>
      <c r="AM714" s="18"/>
      <c r="AN714" s="19"/>
      <c r="AO714" s="19"/>
      <c r="AP714" s="19"/>
      <c r="AQ714" s="18"/>
      <c r="AR714" s="19"/>
      <c r="AS714" s="19"/>
      <c r="AT714" s="19"/>
      <c r="AU714" s="18"/>
      <c r="AV714" s="19"/>
      <c r="AW714" s="19"/>
      <c r="AX714" s="19"/>
      <c r="AY714" s="18"/>
      <c r="AZ714" s="19"/>
      <c r="BA714" s="19"/>
      <c r="BB714" s="19"/>
      <c r="BC714" s="18"/>
      <c r="BD714" s="19"/>
      <c r="BE714" s="19"/>
      <c r="BF714" s="19"/>
      <c r="BG714" s="18"/>
    </row>
    <row r="715" spans="1:59" ht="16.2" thickBot="1" x14ac:dyDescent="0.35">
      <c r="A715" s="153"/>
      <c r="B715" s="153"/>
      <c r="C715" s="153"/>
      <c r="D715" s="164"/>
      <c r="E715" s="163"/>
      <c r="F715" s="163"/>
      <c r="G715" s="163"/>
      <c r="H715" s="164"/>
      <c r="I715" s="163"/>
      <c r="J715" s="163"/>
      <c r="K715" s="163"/>
      <c r="L715" s="164"/>
      <c r="M715" s="153"/>
      <c r="N715" s="153"/>
      <c r="O715" s="153"/>
      <c r="P715" s="156"/>
      <c r="Q715" s="163"/>
      <c r="R715" s="163"/>
      <c r="S715" s="163"/>
      <c r="T715" s="149"/>
      <c r="U715" s="154"/>
      <c r="V715" s="154"/>
      <c r="W715" s="154"/>
      <c r="X715" s="19"/>
      <c r="Y715" s="154"/>
      <c r="Z715" s="154"/>
      <c r="AA715" s="154"/>
      <c r="AB715" s="19"/>
      <c r="AC715" s="19"/>
      <c r="AD715" s="19"/>
      <c r="AE715" s="19"/>
      <c r="AF715" s="19"/>
      <c r="AG715" s="154"/>
      <c r="AH715" s="154"/>
      <c r="AI715" s="155"/>
      <c r="AJ715" s="19"/>
      <c r="AK715" s="19"/>
      <c r="AL715" s="19"/>
      <c r="AM715" s="18"/>
      <c r="AN715" s="19"/>
      <c r="AO715" s="19"/>
      <c r="AP715" s="19"/>
      <c r="AQ715" s="18"/>
      <c r="AR715" s="19"/>
      <c r="AS715" s="19"/>
      <c r="AT715" s="19"/>
      <c r="AU715" s="18"/>
      <c r="AV715" s="19"/>
      <c r="AW715" s="19"/>
      <c r="AX715" s="19"/>
      <c r="AY715" s="18"/>
      <c r="AZ715" s="19"/>
      <c r="BA715" s="19"/>
      <c r="BB715" s="19"/>
      <c r="BC715" s="18"/>
      <c r="BD715" s="19"/>
      <c r="BE715" s="19"/>
      <c r="BF715" s="19"/>
      <c r="BG715" s="18"/>
    </row>
    <row r="716" spans="1:59" ht="16.2" thickBot="1" x14ac:dyDescent="0.35">
      <c r="A716" s="153"/>
      <c r="B716" s="153"/>
      <c r="C716" s="153"/>
      <c r="D716" s="164"/>
      <c r="E716" s="163"/>
      <c r="F716" s="163"/>
      <c r="G716" s="163"/>
      <c r="H716" s="164"/>
      <c r="I716" s="163"/>
      <c r="J716" s="163"/>
      <c r="K716" s="163"/>
      <c r="L716" s="164"/>
      <c r="M716" s="153"/>
      <c r="N716" s="153"/>
      <c r="O716" s="153"/>
      <c r="P716" s="156"/>
      <c r="Q716" s="163"/>
      <c r="R716" s="163"/>
      <c r="S716" s="163"/>
      <c r="T716" s="149"/>
      <c r="U716" s="154"/>
      <c r="V716" s="154"/>
      <c r="W716" s="154"/>
      <c r="X716" s="19"/>
      <c r="Y716" s="154"/>
      <c r="Z716" s="154"/>
      <c r="AA716" s="154"/>
      <c r="AB716" s="19"/>
      <c r="AC716" s="19"/>
      <c r="AD716" s="19"/>
      <c r="AE716" s="19"/>
      <c r="AF716" s="19"/>
      <c r="AG716" s="154"/>
      <c r="AH716" s="154"/>
      <c r="AI716" s="155"/>
      <c r="AJ716" s="19"/>
      <c r="AK716" s="19"/>
      <c r="AL716" s="19"/>
      <c r="AM716" s="18"/>
      <c r="AN716" s="19"/>
      <c r="AO716" s="19"/>
      <c r="AP716" s="19"/>
      <c r="AQ716" s="18"/>
      <c r="AR716" s="19"/>
      <c r="AS716" s="19"/>
      <c r="AT716" s="19"/>
      <c r="AU716" s="18"/>
      <c r="AV716" s="19"/>
      <c r="AW716" s="19"/>
      <c r="AX716" s="19"/>
      <c r="AY716" s="18"/>
      <c r="AZ716" s="19"/>
      <c r="BA716" s="19"/>
      <c r="BB716" s="19"/>
      <c r="BC716" s="18"/>
      <c r="BD716" s="19"/>
      <c r="BE716" s="19"/>
      <c r="BF716" s="19"/>
      <c r="BG716" s="18"/>
    </row>
    <row r="717" spans="1:59" ht="16.2" thickBot="1" x14ac:dyDescent="0.35">
      <c r="A717" s="153"/>
      <c r="B717" s="153"/>
      <c r="C717" s="153"/>
      <c r="D717" s="164"/>
      <c r="E717" s="163"/>
      <c r="F717" s="163"/>
      <c r="G717" s="163"/>
      <c r="H717" s="164"/>
      <c r="I717" s="163"/>
      <c r="J717" s="163"/>
      <c r="K717" s="163"/>
      <c r="L717" s="164"/>
      <c r="M717" s="153"/>
      <c r="N717" s="153"/>
      <c r="O717" s="153"/>
      <c r="P717" s="156"/>
      <c r="Q717" s="163"/>
      <c r="R717" s="163"/>
      <c r="S717" s="163"/>
      <c r="T717" s="149"/>
      <c r="U717" s="154"/>
      <c r="V717" s="154"/>
      <c r="W717" s="154"/>
      <c r="X717" s="19"/>
      <c r="Y717" s="154"/>
      <c r="Z717" s="154"/>
      <c r="AA717" s="154"/>
      <c r="AB717" s="19"/>
      <c r="AC717" s="19"/>
      <c r="AD717" s="19"/>
      <c r="AE717" s="19"/>
      <c r="AF717" s="19"/>
      <c r="AG717" s="154"/>
      <c r="AH717" s="154"/>
      <c r="AI717" s="155"/>
      <c r="AJ717" s="19"/>
      <c r="AK717" s="19"/>
      <c r="AL717" s="19"/>
      <c r="AM717" s="18"/>
      <c r="AN717" s="19"/>
      <c r="AO717" s="19"/>
      <c r="AP717" s="19"/>
      <c r="AQ717" s="18"/>
      <c r="AR717" s="19"/>
      <c r="AS717" s="19"/>
      <c r="AT717" s="19"/>
      <c r="AU717" s="18"/>
      <c r="AV717" s="19"/>
      <c r="AW717" s="19"/>
      <c r="AX717" s="19"/>
      <c r="AY717" s="18"/>
      <c r="AZ717" s="19"/>
      <c r="BA717" s="19"/>
      <c r="BB717" s="19"/>
      <c r="BC717" s="18"/>
      <c r="BD717" s="19"/>
      <c r="BE717" s="19"/>
      <c r="BF717" s="19"/>
      <c r="BG717" s="18"/>
    </row>
    <row r="718" spans="1:59" ht="16.2" thickBot="1" x14ac:dyDescent="0.35">
      <c r="A718" s="153"/>
      <c r="B718" s="153"/>
      <c r="C718" s="153"/>
      <c r="D718" s="164"/>
      <c r="E718" s="163"/>
      <c r="F718" s="163"/>
      <c r="G718" s="163"/>
      <c r="H718" s="164"/>
      <c r="I718" s="163"/>
      <c r="J718" s="163"/>
      <c r="K718" s="163"/>
      <c r="L718" s="164"/>
      <c r="M718" s="153"/>
      <c r="N718" s="153"/>
      <c r="O718" s="153"/>
      <c r="P718" s="156"/>
      <c r="Q718" s="163"/>
      <c r="R718" s="163"/>
      <c r="S718" s="163"/>
      <c r="T718" s="149"/>
      <c r="U718" s="154"/>
      <c r="V718" s="154"/>
      <c r="W718" s="154"/>
      <c r="X718" s="19"/>
      <c r="Y718" s="154"/>
      <c r="Z718" s="154"/>
      <c r="AA718" s="154"/>
      <c r="AB718" s="19"/>
      <c r="AC718" s="19"/>
      <c r="AD718" s="19"/>
      <c r="AE718" s="19"/>
      <c r="AF718" s="19"/>
      <c r="AG718" s="154"/>
      <c r="AH718" s="154"/>
      <c r="AI718" s="155"/>
      <c r="AJ718" s="19"/>
      <c r="AK718" s="19"/>
      <c r="AL718" s="19"/>
      <c r="AM718" s="18"/>
      <c r="AN718" s="19"/>
      <c r="AO718" s="19"/>
      <c r="AP718" s="19"/>
      <c r="AQ718" s="18"/>
      <c r="AR718" s="19"/>
      <c r="AS718" s="19"/>
      <c r="AT718" s="19"/>
      <c r="AU718" s="18"/>
      <c r="AV718" s="19"/>
      <c r="AW718" s="19"/>
      <c r="AX718" s="19"/>
      <c r="AY718" s="18"/>
      <c r="AZ718" s="19"/>
      <c r="BA718" s="19"/>
      <c r="BB718" s="19"/>
      <c r="BC718" s="18"/>
      <c r="BD718" s="19"/>
      <c r="BE718" s="19"/>
      <c r="BF718" s="19"/>
      <c r="BG718" s="18"/>
    </row>
    <row r="719" spans="1:59" ht="16.2" thickBot="1" x14ac:dyDescent="0.35">
      <c r="A719" s="153"/>
      <c r="B719" s="153"/>
      <c r="C719" s="153"/>
      <c r="D719" s="164"/>
      <c r="E719" s="163"/>
      <c r="F719" s="163"/>
      <c r="G719" s="163"/>
      <c r="H719" s="164"/>
      <c r="I719" s="163"/>
      <c r="J719" s="163"/>
      <c r="K719" s="163"/>
      <c r="L719" s="164"/>
      <c r="M719" s="153"/>
      <c r="N719" s="153"/>
      <c r="O719" s="153"/>
      <c r="P719" s="156"/>
      <c r="Q719" s="163"/>
      <c r="R719" s="163"/>
      <c r="S719" s="163"/>
      <c r="T719" s="149"/>
      <c r="U719" s="154"/>
      <c r="V719" s="154"/>
      <c r="W719" s="154"/>
      <c r="X719" s="19"/>
      <c r="Y719" s="154"/>
      <c r="Z719" s="154"/>
      <c r="AA719" s="154"/>
      <c r="AB719" s="19"/>
      <c r="AC719" s="19"/>
      <c r="AD719" s="19"/>
      <c r="AE719" s="19"/>
      <c r="AF719" s="19"/>
      <c r="AG719" s="154"/>
      <c r="AH719" s="154"/>
      <c r="AI719" s="155"/>
      <c r="AJ719" s="19"/>
      <c r="AK719" s="19"/>
      <c r="AL719" s="19"/>
      <c r="AM719" s="18"/>
      <c r="AN719" s="19"/>
      <c r="AO719" s="19"/>
      <c r="AP719" s="19"/>
      <c r="AQ719" s="18"/>
      <c r="AR719" s="19"/>
      <c r="AS719" s="19"/>
      <c r="AT719" s="19"/>
      <c r="AU719" s="18"/>
      <c r="AV719" s="19"/>
      <c r="AW719" s="19"/>
      <c r="AX719" s="19"/>
      <c r="AY719" s="18"/>
      <c r="AZ719" s="19"/>
      <c r="BA719" s="19"/>
      <c r="BB719" s="19"/>
      <c r="BC719" s="18"/>
      <c r="BD719" s="19"/>
      <c r="BE719" s="19"/>
      <c r="BF719" s="19"/>
      <c r="BG719" s="18"/>
    </row>
    <row r="720" spans="1:59" ht="16.2" thickBot="1" x14ac:dyDescent="0.35">
      <c r="A720" s="153"/>
      <c r="B720" s="153"/>
      <c r="C720" s="153"/>
      <c r="D720" s="164"/>
      <c r="E720" s="163"/>
      <c r="F720" s="163"/>
      <c r="G720" s="163"/>
      <c r="H720" s="164"/>
      <c r="I720" s="163"/>
      <c r="J720" s="163"/>
      <c r="K720" s="163"/>
      <c r="L720" s="164"/>
      <c r="M720" s="153"/>
      <c r="N720" s="153"/>
      <c r="O720" s="153"/>
      <c r="P720" s="156"/>
      <c r="Q720" s="163"/>
      <c r="R720" s="163"/>
      <c r="S720" s="163"/>
      <c r="T720" s="149"/>
      <c r="U720" s="154"/>
      <c r="V720" s="154"/>
      <c r="W720" s="154"/>
      <c r="X720" s="19"/>
      <c r="Y720" s="154"/>
      <c r="Z720" s="154"/>
      <c r="AA720" s="154"/>
      <c r="AB720" s="19"/>
      <c r="AC720" s="19"/>
      <c r="AD720" s="19"/>
      <c r="AE720" s="19"/>
      <c r="AF720" s="19"/>
      <c r="AG720" s="154"/>
      <c r="AH720" s="154"/>
      <c r="AI720" s="155"/>
      <c r="AJ720" s="19"/>
      <c r="AK720" s="19"/>
      <c r="AL720" s="19"/>
      <c r="AM720" s="18"/>
      <c r="AN720" s="19"/>
      <c r="AO720" s="19"/>
      <c r="AP720" s="19"/>
      <c r="AQ720" s="18"/>
      <c r="AR720" s="19"/>
      <c r="AS720" s="19"/>
      <c r="AT720" s="19"/>
      <c r="AU720" s="18"/>
      <c r="AV720" s="19"/>
      <c r="AW720" s="19"/>
      <c r="AX720" s="19"/>
      <c r="AY720" s="18"/>
      <c r="AZ720" s="19"/>
      <c r="BA720" s="19"/>
      <c r="BB720" s="19"/>
      <c r="BC720" s="18"/>
      <c r="BD720" s="19"/>
      <c r="BE720" s="19"/>
      <c r="BF720" s="19"/>
      <c r="BG720" s="18"/>
    </row>
    <row r="721" spans="1:59" ht="16.2" thickBot="1" x14ac:dyDescent="0.35">
      <c r="A721" s="153"/>
      <c r="B721" s="153"/>
      <c r="C721" s="153"/>
      <c r="D721" s="164"/>
      <c r="E721" s="163"/>
      <c r="F721" s="163"/>
      <c r="G721" s="163"/>
      <c r="H721" s="164"/>
      <c r="I721" s="163"/>
      <c r="J721" s="163"/>
      <c r="K721" s="163"/>
      <c r="L721" s="164"/>
      <c r="M721" s="153"/>
      <c r="N721" s="153"/>
      <c r="O721" s="153"/>
      <c r="P721" s="156"/>
      <c r="Q721" s="163"/>
      <c r="R721" s="163"/>
      <c r="S721" s="163"/>
      <c r="T721" s="149"/>
      <c r="U721" s="154"/>
      <c r="V721" s="154"/>
      <c r="W721" s="154"/>
      <c r="X721" s="19"/>
      <c r="Y721" s="154"/>
      <c r="Z721" s="154"/>
      <c r="AA721" s="154"/>
      <c r="AB721" s="19"/>
      <c r="AC721" s="19"/>
      <c r="AD721" s="19"/>
      <c r="AE721" s="19"/>
      <c r="AF721" s="19"/>
      <c r="AG721" s="154"/>
      <c r="AH721" s="154"/>
      <c r="AI721" s="155"/>
      <c r="AJ721" s="19"/>
      <c r="AK721" s="19"/>
      <c r="AL721" s="19"/>
      <c r="AM721" s="18"/>
      <c r="AN721" s="19"/>
      <c r="AO721" s="19"/>
      <c r="AP721" s="19"/>
      <c r="AQ721" s="18"/>
      <c r="AR721" s="19"/>
      <c r="AS721" s="19"/>
      <c r="AT721" s="19"/>
      <c r="AU721" s="18"/>
      <c r="AV721" s="19"/>
      <c r="AW721" s="19"/>
      <c r="AX721" s="19"/>
      <c r="AY721" s="18"/>
      <c r="AZ721" s="19"/>
      <c r="BA721" s="19"/>
      <c r="BB721" s="19"/>
      <c r="BC721" s="18"/>
      <c r="BD721" s="19"/>
      <c r="BE721" s="19"/>
      <c r="BF721" s="19"/>
      <c r="BG721" s="18"/>
    </row>
    <row r="722" spans="1:59" ht="16.2" thickBot="1" x14ac:dyDescent="0.35">
      <c r="A722" s="153"/>
      <c r="B722" s="153"/>
      <c r="C722" s="153"/>
      <c r="D722" s="164"/>
      <c r="E722" s="163"/>
      <c r="F722" s="163"/>
      <c r="G722" s="163"/>
      <c r="H722" s="164"/>
      <c r="I722" s="163"/>
      <c r="J722" s="163"/>
      <c r="K722" s="163"/>
      <c r="L722" s="164"/>
      <c r="M722" s="153"/>
      <c r="N722" s="153"/>
      <c r="O722" s="153"/>
      <c r="P722" s="156"/>
      <c r="Q722" s="163"/>
      <c r="R722" s="163"/>
      <c r="S722" s="163"/>
      <c r="T722" s="149"/>
      <c r="U722" s="154"/>
      <c r="V722" s="154"/>
      <c r="W722" s="154"/>
      <c r="X722" s="19"/>
      <c r="Y722" s="154"/>
      <c r="Z722" s="154"/>
      <c r="AA722" s="154"/>
      <c r="AB722" s="19"/>
      <c r="AC722" s="19"/>
      <c r="AD722" s="19"/>
      <c r="AE722" s="19"/>
      <c r="AF722" s="19"/>
      <c r="AG722" s="154"/>
      <c r="AH722" s="154"/>
      <c r="AI722" s="155"/>
      <c r="AJ722" s="19"/>
      <c r="AK722" s="19"/>
      <c r="AL722" s="19"/>
      <c r="AM722" s="18"/>
      <c r="AN722" s="19"/>
      <c r="AO722" s="19"/>
      <c r="AP722" s="19"/>
      <c r="AQ722" s="18"/>
      <c r="AR722" s="19"/>
      <c r="AS722" s="19"/>
      <c r="AT722" s="19"/>
      <c r="AU722" s="18"/>
      <c r="AV722" s="19"/>
      <c r="AW722" s="19"/>
      <c r="AX722" s="19"/>
      <c r="AY722" s="18"/>
      <c r="AZ722" s="19"/>
      <c r="BA722" s="19"/>
      <c r="BB722" s="19"/>
      <c r="BC722" s="18"/>
      <c r="BD722" s="19"/>
      <c r="BE722" s="19"/>
      <c r="BF722" s="19"/>
      <c r="BG722" s="18"/>
    </row>
    <row r="723" spans="1:59" ht="16.2" thickBot="1" x14ac:dyDescent="0.35">
      <c r="A723" s="153"/>
      <c r="B723" s="153"/>
      <c r="C723" s="153"/>
      <c r="D723" s="164"/>
      <c r="E723" s="163"/>
      <c r="F723" s="163"/>
      <c r="G723" s="163"/>
      <c r="H723" s="164"/>
      <c r="I723" s="163"/>
      <c r="J723" s="163"/>
      <c r="K723" s="163"/>
      <c r="L723" s="164"/>
      <c r="M723" s="153"/>
      <c r="N723" s="153"/>
      <c r="O723" s="153"/>
      <c r="P723" s="156"/>
      <c r="Q723" s="163"/>
      <c r="R723" s="163"/>
      <c r="S723" s="163"/>
      <c r="T723" s="149"/>
      <c r="U723" s="154"/>
      <c r="V723" s="154"/>
      <c r="W723" s="154"/>
      <c r="X723" s="19"/>
      <c r="Y723" s="154"/>
      <c r="Z723" s="154"/>
      <c r="AA723" s="154"/>
      <c r="AB723" s="19"/>
      <c r="AC723" s="19"/>
      <c r="AD723" s="19"/>
      <c r="AE723" s="19"/>
      <c r="AF723" s="19"/>
      <c r="AG723" s="154"/>
      <c r="AH723" s="154"/>
      <c r="AI723" s="155"/>
      <c r="AJ723" s="19"/>
      <c r="AK723" s="19"/>
      <c r="AL723" s="19"/>
      <c r="AM723" s="18"/>
      <c r="AN723" s="19"/>
      <c r="AO723" s="19"/>
      <c r="AP723" s="19"/>
      <c r="AQ723" s="18"/>
      <c r="AR723" s="19"/>
      <c r="AS723" s="19"/>
      <c r="AT723" s="19"/>
      <c r="AU723" s="18"/>
      <c r="AV723" s="19"/>
      <c r="AW723" s="19"/>
      <c r="AX723" s="19"/>
      <c r="AY723" s="18"/>
      <c r="AZ723" s="19"/>
      <c r="BA723" s="19"/>
      <c r="BB723" s="19"/>
      <c r="BC723" s="18"/>
      <c r="BD723" s="19"/>
      <c r="BE723" s="19"/>
      <c r="BF723" s="19"/>
      <c r="BG723" s="18"/>
    </row>
    <row r="724" spans="1:59" ht="16.2" thickBot="1" x14ac:dyDescent="0.35">
      <c r="A724" s="153"/>
      <c r="B724" s="153"/>
      <c r="C724" s="153"/>
      <c r="D724" s="164"/>
      <c r="E724" s="163"/>
      <c r="F724" s="163"/>
      <c r="G724" s="163"/>
      <c r="H724" s="164"/>
      <c r="I724" s="163"/>
      <c r="J724" s="163"/>
      <c r="K724" s="163"/>
      <c r="L724" s="164"/>
      <c r="M724" s="153"/>
      <c r="N724" s="153"/>
      <c r="O724" s="153"/>
      <c r="P724" s="156"/>
      <c r="Q724" s="163"/>
      <c r="R724" s="163"/>
      <c r="S724" s="163"/>
      <c r="T724" s="149"/>
      <c r="U724" s="154"/>
      <c r="V724" s="154"/>
      <c r="W724" s="154"/>
      <c r="X724" s="19"/>
      <c r="Y724" s="154"/>
      <c r="Z724" s="154"/>
      <c r="AA724" s="154"/>
      <c r="AB724" s="19"/>
      <c r="AC724" s="19"/>
      <c r="AD724" s="19"/>
      <c r="AE724" s="19"/>
      <c r="AF724" s="19"/>
      <c r="AG724" s="154"/>
      <c r="AH724" s="154"/>
      <c r="AI724" s="155"/>
      <c r="AJ724" s="19"/>
      <c r="AK724" s="19"/>
      <c r="AL724" s="19"/>
      <c r="AM724" s="18"/>
      <c r="AN724" s="19"/>
      <c r="AO724" s="19"/>
      <c r="AP724" s="19"/>
      <c r="AQ724" s="18"/>
      <c r="AR724" s="19"/>
      <c r="AS724" s="19"/>
      <c r="AT724" s="19"/>
      <c r="AU724" s="18"/>
      <c r="AV724" s="19"/>
      <c r="AW724" s="19"/>
      <c r="AX724" s="19"/>
      <c r="AY724" s="18"/>
      <c r="AZ724" s="19"/>
      <c r="BA724" s="19"/>
      <c r="BB724" s="19"/>
      <c r="BC724" s="18"/>
      <c r="BD724" s="19"/>
      <c r="BE724" s="19"/>
      <c r="BF724" s="19"/>
      <c r="BG724" s="18"/>
    </row>
    <row r="725" spans="1:59" ht="16.2" thickBot="1" x14ac:dyDescent="0.35">
      <c r="A725" s="153"/>
      <c r="B725" s="153"/>
      <c r="C725" s="153"/>
      <c r="D725" s="164"/>
      <c r="E725" s="163"/>
      <c r="F725" s="163"/>
      <c r="G725" s="163"/>
      <c r="H725" s="164"/>
      <c r="I725" s="163"/>
      <c r="J725" s="163"/>
      <c r="K725" s="163"/>
      <c r="L725" s="164"/>
      <c r="M725" s="153"/>
      <c r="N725" s="153"/>
      <c r="O725" s="153"/>
      <c r="P725" s="156"/>
      <c r="Q725" s="163"/>
      <c r="R725" s="163"/>
      <c r="S725" s="163"/>
      <c r="T725" s="149"/>
      <c r="U725" s="154"/>
      <c r="V725" s="154"/>
      <c r="W725" s="154"/>
      <c r="X725" s="19"/>
      <c r="Y725" s="154"/>
      <c r="Z725" s="154"/>
      <c r="AA725" s="154"/>
      <c r="AB725" s="19"/>
      <c r="AC725" s="19"/>
      <c r="AD725" s="19"/>
      <c r="AE725" s="19"/>
      <c r="AF725" s="19"/>
      <c r="AG725" s="154"/>
      <c r="AH725" s="154"/>
      <c r="AI725" s="155"/>
      <c r="AJ725" s="19"/>
      <c r="AK725" s="19"/>
      <c r="AL725" s="19"/>
      <c r="AM725" s="18"/>
      <c r="AN725" s="19"/>
      <c r="AO725" s="19"/>
      <c r="AP725" s="19"/>
      <c r="AQ725" s="18"/>
      <c r="AR725" s="19"/>
      <c r="AS725" s="19"/>
      <c r="AT725" s="19"/>
      <c r="AU725" s="18"/>
      <c r="AV725" s="19"/>
      <c r="AW725" s="19"/>
      <c r="AX725" s="19"/>
      <c r="AY725" s="18"/>
      <c r="AZ725" s="19"/>
      <c r="BA725" s="19"/>
      <c r="BB725" s="19"/>
      <c r="BC725" s="18"/>
      <c r="BD725" s="19"/>
      <c r="BE725" s="19"/>
      <c r="BF725" s="19"/>
      <c r="BG725" s="18"/>
    </row>
    <row r="726" spans="1:59" ht="16.2" thickBot="1" x14ac:dyDescent="0.35">
      <c r="A726" s="153"/>
      <c r="B726" s="153"/>
      <c r="C726" s="153"/>
      <c r="D726" s="164"/>
      <c r="E726" s="163"/>
      <c r="F726" s="163"/>
      <c r="G726" s="163"/>
      <c r="H726" s="164"/>
      <c r="I726" s="163"/>
      <c r="J726" s="163"/>
      <c r="K726" s="163"/>
      <c r="L726" s="164"/>
      <c r="M726" s="153"/>
      <c r="N726" s="153"/>
      <c r="O726" s="153"/>
      <c r="P726" s="156"/>
      <c r="Q726" s="163"/>
      <c r="R726" s="163"/>
      <c r="S726" s="163"/>
      <c r="T726" s="149"/>
      <c r="U726" s="154"/>
      <c r="V726" s="154"/>
      <c r="W726" s="154"/>
      <c r="X726" s="19"/>
      <c r="Y726" s="154"/>
      <c r="Z726" s="154"/>
      <c r="AA726" s="154"/>
      <c r="AB726" s="19"/>
      <c r="AC726" s="19"/>
      <c r="AD726" s="19"/>
      <c r="AE726" s="19"/>
      <c r="AF726" s="19"/>
      <c r="AG726" s="154"/>
      <c r="AH726" s="154"/>
      <c r="AI726" s="155"/>
      <c r="AJ726" s="19"/>
      <c r="AK726" s="19"/>
      <c r="AL726" s="19"/>
      <c r="AM726" s="18"/>
      <c r="AN726" s="19"/>
      <c r="AO726" s="19"/>
      <c r="AP726" s="19"/>
      <c r="AQ726" s="18"/>
      <c r="AR726" s="19"/>
      <c r="AS726" s="19"/>
      <c r="AT726" s="19"/>
      <c r="AU726" s="18"/>
      <c r="AV726" s="19"/>
      <c r="AW726" s="19"/>
      <c r="AX726" s="19"/>
      <c r="AY726" s="18"/>
      <c r="AZ726" s="19"/>
      <c r="BA726" s="19"/>
      <c r="BB726" s="19"/>
      <c r="BC726" s="18"/>
      <c r="BD726" s="19"/>
      <c r="BE726" s="19"/>
      <c r="BF726" s="19"/>
      <c r="BG726" s="18"/>
    </row>
    <row r="727" spans="1:59" ht="16.2" thickBot="1" x14ac:dyDescent="0.35">
      <c r="A727" s="153"/>
      <c r="B727" s="153"/>
      <c r="C727" s="153"/>
      <c r="D727" s="164"/>
      <c r="E727" s="163"/>
      <c r="F727" s="163"/>
      <c r="G727" s="163"/>
      <c r="H727" s="164"/>
      <c r="I727" s="163"/>
      <c r="J727" s="163"/>
      <c r="K727" s="163"/>
      <c r="L727" s="164"/>
      <c r="M727" s="153"/>
      <c r="N727" s="153"/>
      <c r="O727" s="153"/>
      <c r="P727" s="156"/>
      <c r="Q727" s="163"/>
      <c r="R727" s="163"/>
      <c r="S727" s="163"/>
      <c r="T727" s="149"/>
      <c r="U727" s="154"/>
      <c r="V727" s="154"/>
      <c r="W727" s="154"/>
      <c r="X727" s="19"/>
      <c r="Y727" s="154"/>
      <c r="Z727" s="154"/>
      <c r="AA727" s="154"/>
      <c r="AB727" s="19"/>
      <c r="AC727" s="19"/>
      <c r="AD727" s="19"/>
      <c r="AE727" s="19"/>
      <c r="AF727" s="19"/>
      <c r="AG727" s="154"/>
      <c r="AH727" s="154"/>
      <c r="AI727" s="155"/>
      <c r="AJ727" s="19"/>
      <c r="AK727" s="19"/>
      <c r="AL727" s="19"/>
      <c r="AM727" s="18"/>
      <c r="AN727" s="19"/>
      <c r="AO727" s="19"/>
      <c r="AP727" s="19"/>
      <c r="AQ727" s="18"/>
      <c r="AR727" s="19"/>
      <c r="AS727" s="19"/>
      <c r="AT727" s="19"/>
      <c r="AU727" s="18"/>
      <c r="AV727" s="19"/>
      <c r="AW727" s="19"/>
      <c r="AX727" s="19"/>
      <c r="AY727" s="18"/>
      <c r="AZ727" s="19"/>
      <c r="BA727" s="19"/>
      <c r="BB727" s="19"/>
      <c r="BC727" s="18"/>
      <c r="BD727" s="19"/>
      <c r="BE727" s="19"/>
      <c r="BF727" s="19"/>
      <c r="BG727" s="18"/>
    </row>
    <row r="728" spans="1:59" ht="16.2" thickBot="1" x14ac:dyDescent="0.35">
      <c r="A728" s="153"/>
      <c r="B728" s="153"/>
      <c r="C728" s="153"/>
      <c r="D728" s="164"/>
      <c r="E728" s="163"/>
      <c r="F728" s="163"/>
      <c r="G728" s="163"/>
      <c r="H728" s="164"/>
      <c r="I728" s="163"/>
      <c r="J728" s="163"/>
      <c r="K728" s="163"/>
      <c r="L728" s="164"/>
      <c r="M728" s="153"/>
      <c r="N728" s="153"/>
      <c r="O728" s="153"/>
      <c r="P728" s="156"/>
      <c r="Q728" s="163"/>
      <c r="R728" s="163"/>
      <c r="S728" s="163"/>
      <c r="T728" s="149"/>
      <c r="U728" s="154"/>
      <c r="V728" s="154"/>
      <c r="W728" s="154"/>
      <c r="X728" s="19"/>
      <c r="Y728" s="154"/>
      <c r="Z728" s="154"/>
      <c r="AA728" s="154"/>
      <c r="AB728" s="19"/>
      <c r="AC728" s="19"/>
      <c r="AD728" s="19"/>
      <c r="AE728" s="19"/>
      <c r="AF728" s="19"/>
      <c r="AG728" s="154"/>
      <c r="AH728" s="154"/>
      <c r="AI728" s="155"/>
      <c r="AJ728" s="19"/>
      <c r="AK728" s="19"/>
      <c r="AL728" s="19"/>
      <c r="AM728" s="18"/>
      <c r="AN728" s="19"/>
      <c r="AO728" s="19"/>
      <c r="AP728" s="19"/>
      <c r="AQ728" s="18"/>
      <c r="AR728" s="19"/>
      <c r="AS728" s="19"/>
      <c r="AT728" s="19"/>
      <c r="AU728" s="18"/>
      <c r="AV728" s="19"/>
      <c r="AW728" s="19"/>
      <c r="AX728" s="19"/>
      <c r="AY728" s="18"/>
      <c r="AZ728" s="19"/>
      <c r="BA728" s="19"/>
      <c r="BB728" s="19"/>
      <c r="BC728" s="18"/>
      <c r="BD728" s="19"/>
      <c r="BE728" s="19"/>
      <c r="BF728" s="19"/>
      <c r="BG728" s="18"/>
    </row>
    <row r="729" spans="1:59" ht="16.2" thickBot="1" x14ac:dyDescent="0.35">
      <c r="A729" s="153"/>
      <c r="B729" s="153"/>
      <c r="C729" s="153"/>
      <c r="D729" s="164"/>
      <c r="E729" s="163"/>
      <c r="F729" s="163"/>
      <c r="G729" s="163"/>
      <c r="H729" s="164"/>
      <c r="I729" s="163"/>
      <c r="J729" s="163"/>
      <c r="K729" s="163"/>
      <c r="L729" s="164"/>
      <c r="M729" s="153"/>
      <c r="N729" s="153"/>
      <c r="O729" s="153"/>
      <c r="P729" s="156"/>
      <c r="Q729" s="163"/>
      <c r="R729" s="163"/>
      <c r="S729" s="163"/>
      <c r="T729" s="149"/>
      <c r="U729" s="154"/>
      <c r="V729" s="154"/>
      <c r="W729" s="154"/>
      <c r="X729" s="19"/>
      <c r="Y729" s="154"/>
      <c r="Z729" s="154"/>
      <c r="AA729" s="154"/>
      <c r="AB729" s="19"/>
      <c r="AC729" s="19"/>
      <c r="AD729" s="19"/>
      <c r="AE729" s="19"/>
      <c r="AF729" s="19"/>
      <c r="AG729" s="154"/>
      <c r="AH729" s="154"/>
      <c r="AI729" s="155"/>
      <c r="AJ729" s="19"/>
      <c r="AK729" s="19"/>
      <c r="AL729" s="19"/>
      <c r="AM729" s="18"/>
      <c r="AN729" s="19"/>
      <c r="AO729" s="19"/>
      <c r="AP729" s="19"/>
      <c r="AQ729" s="18"/>
      <c r="AR729" s="19"/>
      <c r="AS729" s="19"/>
      <c r="AT729" s="19"/>
      <c r="AU729" s="18"/>
      <c r="AV729" s="19"/>
      <c r="AW729" s="19"/>
      <c r="AX729" s="19"/>
      <c r="AY729" s="18"/>
      <c r="AZ729" s="19"/>
      <c r="BA729" s="19"/>
      <c r="BB729" s="19"/>
      <c r="BC729" s="18"/>
      <c r="BD729" s="19"/>
      <c r="BE729" s="19"/>
      <c r="BF729" s="19"/>
      <c r="BG729" s="18"/>
    </row>
    <row r="730" spans="1:59" ht="16.2" thickBot="1" x14ac:dyDescent="0.35">
      <c r="A730" s="153"/>
      <c r="B730" s="153"/>
      <c r="C730" s="153"/>
      <c r="D730" s="164"/>
      <c r="E730" s="163"/>
      <c r="F730" s="163"/>
      <c r="G730" s="163"/>
      <c r="H730" s="164"/>
      <c r="I730" s="163"/>
      <c r="J730" s="163"/>
      <c r="K730" s="163"/>
      <c r="L730" s="164"/>
      <c r="M730" s="153"/>
      <c r="N730" s="153"/>
      <c r="O730" s="153"/>
      <c r="P730" s="156"/>
      <c r="Q730" s="163"/>
      <c r="R730" s="163"/>
      <c r="S730" s="163"/>
      <c r="T730" s="149"/>
      <c r="U730" s="154"/>
      <c r="V730" s="154"/>
      <c r="W730" s="154"/>
      <c r="X730" s="19"/>
      <c r="Y730" s="154"/>
      <c r="Z730" s="154"/>
      <c r="AA730" s="154"/>
      <c r="AB730" s="19"/>
      <c r="AC730" s="19"/>
      <c r="AD730" s="19"/>
      <c r="AE730" s="19"/>
      <c r="AF730" s="19"/>
      <c r="AG730" s="154"/>
      <c r="AH730" s="154"/>
      <c r="AI730" s="155"/>
      <c r="AJ730" s="19"/>
      <c r="AK730" s="19"/>
      <c r="AL730" s="19"/>
      <c r="AM730" s="18"/>
      <c r="AN730" s="19"/>
      <c r="AO730" s="19"/>
      <c r="AP730" s="19"/>
      <c r="AQ730" s="18"/>
      <c r="AR730" s="19"/>
      <c r="AS730" s="19"/>
      <c r="AT730" s="19"/>
      <c r="AU730" s="18"/>
      <c r="AV730" s="19"/>
      <c r="AW730" s="19"/>
      <c r="AX730" s="19"/>
      <c r="AY730" s="18"/>
      <c r="AZ730" s="19"/>
      <c r="BA730" s="19"/>
      <c r="BB730" s="19"/>
      <c r="BC730" s="18"/>
      <c r="BD730" s="19"/>
      <c r="BE730" s="19"/>
      <c r="BF730" s="19"/>
      <c r="BG730" s="18"/>
    </row>
    <row r="731" spans="1:59" ht="16.2" thickBot="1" x14ac:dyDescent="0.35">
      <c r="A731" s="153"/>
      <c r="B731" s="153"/>
      <c r="C731" s="153"/>
      <c r="D731" s="164"/>
      <c r="E731" s="163"/>
      <c r="F731" s="163"/>
      <c r="G731" s="163"/>
      <c r="H731" s="164"/>
      <c r="I731" s="163"/>
      <c r="J731" s="163"/>
      <c r="K731" s="163"/>
      <c r="L731" s="164"/>
      <c r="M731" s="153"/>
      <c r="N731" s="153"/>
      <c r="O731" s="153"/>
      <c r="P731" s="156"/>
      <c r="Q731" s="163"/>
      <c r="R731" s="163"/>
      <c r="S731" s="163"/>
      <c r="T731" s="149"/>
      <c r="U731" s="154"/>
      <c r="V731" s="154"/>
      <c r="W731" s="154"/>
      <c r="X731" s="19"/>
      <c r="Y731" s="154"/>
      <c r="Z731" s="154"/>
      <c r="AA731" s="154"/>
      <c r="AB731" s="19"/>
      <c r="AC731" s="19"/>
      <c r="AD731" s="19"/>
      <c r="AE731" s="19"/>
      <c r="AF731" s="19"/>
      <c r="AG731" s="154"/>
      <c r="AH731" s="154"/>
      <c r="AI731" s="155"/>
      <c r="AJ731" s="19"/>
      <c r="AK731" s="19"/>
      <c r="AL731" s="19"/>
      <c r="AM731" s="18"/>
      <c r="AN731" s="19"/>
      <c r="AO731" s="19"/>
      <c r="AP731" s="19"/>
      <c r="AQ731" s="18"/>
      <c r="AR731" s="19"/>
      <c r="AS731" s="19"/>
      <c r="AT731" s="19"/>
      <c r="AU731" s="18"/>
      <c r="AV731" s="19"/>
      <c r="AW731" s="19"/>
      <c r="AX731" s="19"/>
      <c r="AY731" s="18"/>
      <c r="AZ731" s="19"/>
      <c r="BA731" s="19"/>
      <c r="BB731" s="19"/>
      <c r="BC731" s="18"/>
      <c r="BD731" s="19"/>
      <c r="BE731" s="19"/>
      <c r="BF731" s="19"/>
      <c r="BG731" s="18"/>
    </row>
    <row r="732" spans="1:59" ht="16.2" thickBot="1" x14ac:dyDescent="0.35">
      <c r="A732" s="153"/>
      <c r="B732" s="153"/>
      <c r="C732" s="153"/>
      <c r="D732" s="164"/>
      <c r="E732" s="163"/>
      <c r="F732" s="163"/>
      <c r="G732" s="163"/>
      <c r="H732" s="164"/>
      <c r="I732" s="163"/>
      <c r="J732" s="163"/>
      <c r="K732" s="163"/>
      <c r="L732" s="164"/>
      <c r="M732" s="153"/>
      <c r="N732" s="153"/>
      <c r="O732" s="153"/>
      <c r="P732" s="156"/>
      <c r="Q732" s="163"/>
      <c r="R732" s="163"/>
      <c r="S732" s="163"/>
      <c r="T732" s="149"/>
      <c r="U732" s="154"/>
      <c r="V732" s="154"/>
      <c r="W732" s="154"/>
      <c r="X732" s="19"/>
      <c r="Y732" s="154"/>
      <c r="Z732" s="154"/>
      <c r="AA732" s="154"/>
      <c r="AB732" s="19"/>
      <c r="AC732" s="19"/>
      <c r="AD732" s="19"/>
      <c r="AE732" s="19"/>
      <c r="AF732" s="19"/>
      <c r="AG732" s="154"/>
      <c r="AH732" s="154"/>
      <c r="AI732" s="155"/>
      <c r="AJ732" s="19"/>
      <c r="AK732" s="19"/>
      <c r="AL732" s="19"/>
      <c r="AM732" s="18"/>
      <c r="AN732" s="19"/>
      <c r="AO732" s="19"/>
      <c r="AP732" s="19"/>
      <c r="AQ732" s="18"/>
      <c r="AR732" s="19"/>
      <c r="AS732" s="19"/>
      <c r="AT732" s="19"/>
      <c r="AU732" s="18"/>
      <c r="AV732" s="19"/>
      <c r="AW732" s="19"/>
      <c r="AX732" s="19"/>
      <c r="AY732" s="18"/>
      <c r="AZ732" s="19"/>
      <c r="BA732" s="19"/>
      <c r="BB732" s="19"/>
      <c r="BC732" s="18"/>
      <c r="BD732" s="19"/>
      <c r="BE732" s="19"/>
      <c r="BF732" s="19"/>
      <c r="BG732" s="18"/>
    </row>
    <row r="733" spans="1:59" ht="16.2" thickBot="1" x14ac:dyDescent="0.35">
      <c r="A733" s="153"/>
      <c r="B733" s="153"/>
      <c r="C733" s="153"/>
      <c r="D733" s="164"/>
      <c r="E733" s="163"/>
      <c r="F733" s="163"/>
      <c r="G733" s="163"/>
      <c r="H733" s="164"/>
      <c r="I733" s="163"/>
      <c r="J733" s="163"/>
      <c r="K733" s="163"/>
      <c r="L733" s="164"/>
      <c r="M733" s="153"/>
      <c r="N733" s="153"/>
      <c r="O733" s="153"/>
      <c r="P733" s="156"/>
      <c r="Q733" s="163"/>
      <c r="R733" s="163"/>
      <c r="S733" s="163"/>
      <c r="T733" s="149"/>
      <c r="U733" s="154"/>
      <c r="V733" s="154"/>
      <c r="W733" s="154"/>
      <c r="X733" s="19"/>
      <c r="Y733" s="154"/>
      <c r="Z733" s="154"/>
      <c r="AA733" s="154"/>
      <c r="AB733" s="19"/>
      <c r="AC733" s="19"/>
      <c r="AD733" s="19"/>
      <c r="AE733" s="19"/>
      <c r="AF733" s="19"/>
      <c r="AG733" s="154"/>
      <c r="AH733" s="154"/>
      <c r="AI733" s="155"/>
      <c r="AJ733" s="19"/>
      <c r="AK733" s="19"/>
      <c r="AL733" s="19"/>
      <c r="AM733" s="18"/>
      <c r="AN733" s="19"/>
      <c r="AO733" s="19"/>
      <c r="AP733" s="19"/>
      <c r="AQ733" s="18"/>
      <c r="AR733" s="19"/>
      <c r="AS733" s="19"/>
      <c r="AT733" s="19"/>
      <c r="AU733" s="18"/>
      <c r="AV733" s="19"/>
      <c r="AW733" s="19"/>
      <c r="AX733" s="19"/>
      <c r="AY733" s="18"/>
      <c r="AZ733" s="19"/>
      <c r="BA733" s="19"/>
      <c r="BB733" s="19"/>
      <c r="BC733" s="18"/>
      <c r="BD733" s="19"/>
      <c r="BE733" s="19"/>
      <c r="BF733" s="19"/>
      <c r="BG733" s="18"/>
    </row>
    <row r="734" spans="1:59" ht="16.2" thickBot="1" x14ac:dyDescent="0.35">
      <c r="A734" s="153"/>
      <c r="B734" s="153"/>
      <c r="C734" s="153"/>
      <c r="D734" s="164"/>
      <c r="E734" s="163"/>
      <c r="F734" s="163"/>
      <c r="G734" s="163"/>
      <c r="H734" s="164"/>
      <c r="I734" s="163"/>
      <c r="J734" s="163"/>
      <c r="K734" s="163"/>
      <c r="L734" s="164"/>
      <c r="M734" s="153"/>
      <c r="N734" s="153"/>
      <c r="O734" s="153"/>
      <c r="P734" s="156"/>
      <c r="Q734" s="163"/>
      <c r="R734" s="163"/>
      <c r="S734" s="163"/>
      <c r="T734" s="149"/>
      <c r="U734" s="154"/>
      <c r="V734" s="154"/>
      <c r="W734" s="154"/>
      <c r="X734" s="19"/>
      <c r="Y734" s="154"/>
      <c r="Z734" s="154"/>
      <c r="AA734" s="154"/>
      <c r="AB734" s="19"/>
      <c r="AC734" s="19"/>
      <c r="AD734" s="19"/>
      <c r="AE734" s="19"/>
      <c r="AF734" s="19"/>
      <c r="AG734" s="154"/>
      <c r="AH734" s="154"/>
      <c r="AI734" s="155"/>
      <c r="AJ734" s="19"/>
      <c r="AK734" s="19"/>
      <c r="AL734" s="19"/>
      <c r="AM734" s="18"/>
      <c r="AN734" s="19"/>
      <c r="AO734" s="19"/>
      <c r="AP734" s="19"/>
      <c r="AQ734" s="18"/>
      <c r="AR734" s="19"/>
      <c r="AS734" s="19"/>
      <c r="AT734" s="19"/>
      <c r="AU734" s="18"/>
      <c r="AV734" s="19"/>
      <c r="AW734" s="19"/>
      <c r="AX734" s="19"/>
      <c r="AY734" s="18"/>
      <c r="AZ734" s="19"/>
      <c r="BA734" s="19"/>
      <c r="BB734" s="19"/>
      <c r="BC734" s="18"/>
      <c r="BD734" s="19"/>
      <c r="BE734" s="19"/>
      <c r="BF734" s="19"/>
      <c r="BG734" s="18"/>
    </row>
    <row r="735" spans="1:59" ht="16.2" thickBot="1" x14ac:dyDescent="0.35">
      <c r="A735" s="153"/>
      <c r="B735" s="153"/>
      <c r="C735" s="153"/>
      <c r="D735" s="164"/>
      <c r="E735" s="163"/>
      <c r="F735" s="163"/>
      <c r="G735" s="163"/>
      <c r="H735" s="164"/>
      <c r="I735" s="163"/>
      <c r="J735" s="163"/>
      <c r="K735" s="163"/>
      <c r="L735" s="164"/>
      <c r="M735" s="153"/>
      <c r="N735" s="153"/>
      <c r="O735" s="153"/>
      <c r="P735" s="156"/>
      <c r="Q735" s="163"/>
      <c r="R735" s="163"/>
      <c r="S735" s="163"/>
      <c r="T735" s="149"/>
      <c r="U735" s="154"/>
      <c r="V735" s="154"/>
      <c r="W735" s="154"/>
      <c r="X735" s="19"/>
      <c r="Y735" s="154"/>
      <c r="Z735" s="154"/>
      <c r="AA735" s="154"/>
      <c r="AB735" s="19"/>
      <c r="AC735" s="19"/>
      <c r="AD735" s="19"/>
      <c r="AE735" s="19"/>
      <c r="AF735" s="19"/>
      <c r="AG735" s="154"/>
      <c r="AH735" s="154"/>
      <c r="AI735" s="155"/>
      <c r="AJ735" s="19"/>
      <c r="AK735" s="19"/>
      <c r="AL735" s="19"/>
      <c r="AM735" s="18"/>
      <c r="AN735" s="19"/>
      <c r="AO735" s="19"/>
      <c r="AP735" s="19"/>
      <c r="AQ735" s="18"/>
      <c r="AR735" s="19"/>
      <c r="AS735" s="19"/>
      <c r="AT735" s="19"/>
      <c r="AU735" s="18"/>
      <c r="AV735" s="19"/>
      <c r="AW735" s="19"/>
      <c r="AX735" s="19"/>
      <c r="AY735" s="18"/>
      <c r="AZ735" s="19"/>
      <c r="BA735" s="19"/>
      <c r="BB735" s="19"/>
      <c r="BC735" s="18"/>
      <c r="BD735" s="19"/>
      <c r="BE735" s="19"/>
      <c r="BF735" s="19"/>
      <c r="BG735" s="18"/>
    </row>
    <row r="736" spans="1:59" ht="16.2" thickBot="1" x14ac:dyDescent="0.35">
      <c r="A736" s="153"/>
      <c r="B736" s="153"/>
      <c r="C736" s="153"/>
      <c r="D736" s="164"/>
      <c r="E736" s="163"/>
      <c r="F736" s="163"/>
      <c r="G736" s="163"/>
      <c r="H736" s="164"/>
      <c r="I736" s="163"/>
      <c r="J736" s="163"/>
      <c r="K736" s="163"/>
      <c r="L736" s="164"/>
      <c r="M736" s="153"/>
      <c r="N736" s="153"/>
      <c r="O736" s="153"/>
      <c r="P736" s="156"/>
      <c r="Q736" s="163"/>
      <c r="R736" s="163"/>
      <c r="S736" s="163"/>
      <c r="T736" s="149"/>
      <c r="U736" s="154"/>
      <c r="V736" s="154"/>
      <c r="W736" s="154"/>
      <c r="X736" s="19"/>
      <c r="Y736" s="154"/>
      <c r="Z736" s="154"/>
      <c r="AA736" s="154"/>
      <c r="AB736" s="19"/>
      <c r="AC736" s="19"/>
      <c r="AD736" s="19"/>
      <c r="AE736" s="19"/>
      <c r="AF736" s="19"/>
      <c r="AG736" s="154"/>
      <c r="AH736" s="154"/>
      <c r="AI736" s="155"/>
      <c r="AJ736" s="19"/>
      <c r="AK736" s="19"/>
      <c r="AL736" s="19"/>
      <c r="AM736" s="18"/>
      <c r="AN736" s="19"/>
      <c r="AO736" s="19"/>
      <c r="AP736" s="19"/>
      <c r="AQ736" s="18"/>
      <c r="AR736" s="19"/>
      <c r="AS736" s="19"/>
      <c r="AT736" s="19"/>
      <c r="AU736" s="18"/>
      <c r="AV736" s="19"/>
      <c r="AW736" s="19"/>
      <c r="AX736" s="19"/>
      <c r="AY736" s="18"/>
      <c r="AZ736" s="19"/>
      <c r="BA736" s="19"/>
      <c r="BB736" s="19"/>
      <c r="BC736" s="18"/>
      <c r="BD736" s="19"/>
      <c r="BE736" s="19"/>
      <c r="BF736" s="19"/>
      <c r="BG736" s="18"/>
    </row>
    <row r="737" spans="1:59" ht="16.2" thickBot="1" x14ac:dyDescent="0.35">
      <c r="A737" s="153"/>
      <c r="B737" s="153"/>
      <c r="C737" s="153"/>
      <c r="D737" s="164"/>
      <c r="E737" s="163"/>
      <c r="F737" s="163"/>
      <c r="G737" s="163"/>
      <c r="H737" s="164"/>
      <c r="I737" s="163"/>
      <c r="J737" s="163"/>
      <c r="K737" s="163"/>
      <c r="L737" s="164"/>
      <c r="M737" s="153"/>
      <c r="N737" s="153"/>
      <c r="O737" s="153"/>
      <c r="P737" s="156"/>
      <c r="Q737" s="163"/>
      <c r="R737" s="163"/>
      <c r="S737" s="163"/>
      <c r="T737" s="149"/>
      <c r="U737" s="154"/>
      <c r="V737" s="154"/>
      <c r="W737" s="154"/>
      <c r="X737" s="19"/>
      <c r="Y737" s="154"/>
      <c r="Z737" s="154"/>
      <c r="AA737" s="154"/>
      <c r="AB737" s="19"/>
      <c r="AC737" s="19"/>
      <c r="AD737" s="19"/>
      <c r="AE737" s="19"/>
      <c r="AF737" s="19"/>
      <c r="AG737" s="154"/>
      <c r="AH737" s="154"/>
      <c r="AI737" s="155"/>
      <c r="AJ737" s="19"/>
      <c r="AK737" s="19"/>
      <c r="AL737" s="19"/>
      <c r="AM737" s="18"/>
      <c r="AN737" s="19"/>
      <c r="AO737" s="19"/>
      <c r="AP737" s="19"/>
      <c r="AQ737" s="18"/>
      <c r="AR737" s="19"/>
      <c r="AS737" s="19"/>
      <c r="AT737" s="19"/>
      <c r="AU737" s="18"/>
      <c r="AV737" s="19"/>
      <c r="AW737" s="19"/>
      <c r="AX737" s="19"/>
      <c r="AY737" s="18"/>
      <c r="AZ737" s="19"/>
      <c r="BA737" s="19"/>
      <c r="BB737" s="19"/>
      <c r="BC737" s="18"/>
      <c r="BD737" s="19"/>
      <c r="BE737" s="19"/>
      <c r="BF737" s="19"/>
      <c r="BG737" s="18"/>
    </row>
    <row r="738" spans="1:59" ht="16.2" thickBot="1" x14ac:dyDescent="0.35">
      <c r="A738" s="153"/>
      <c r="B738" s="153"/>
      <c r="C738" s="153"/>
      <c r="D738" s="164"/>
      <c r="E738" s="163"/>
      <c r="F738" s="163"/>
      <c r="G738" s="163"/>
      <c r="H738" s="164"/>
      <c r="I738" s="163"/>
      <c r="J738" s="163"/>
      <c r="K738" s="163"/>
      <c r="L738" s="164"/>
      <c r="M738" s="153"/>
      <c r="N738" s="153"/>
      <c r="O738" s="153"/>
      <c r="P738" s="156"/>
      <c r="Q738" s="163"/>
      <c r="R738" s="163"/>
      <c r="S738" s="163"/>
      <c r="T738" s="149"/>
      <c r="U738" s="154"/>
      <c r="V738" s="154"/>
      <c r="W738" s="154"/>
      <c r="X738" s="19"/>
      <c r="Y738" s="154"/>
      <c r="Z738" s="154"/>
      <c r="AA738" s="154"/>
      <c r="AB738" s="19"/>
      <c r="AC738" s="19"/>
      <c r="AD738" s="19"/>
      <c r="AE738" s="19"/>
      <c r="AF738" s="19"/>
      <c r="AG738" s="154"/>
      <c r="AH738" s="154"/>
      <c r="AI738" s="155"/>
      <c r="AJ738" s="19"/>
      <c r="AK738" s="19"/>
      <c r="AL738" s="19"/>
      <c r="AM738" s="18"/>
      <c r="AN738" s="19"/>
      <c r="AO738" s="19"/>
      <c r="AP738" s="19"/>
      <c r="AQ738" s="18"/>
      <c r="AR738" s="19"/>
      <c r="AS738" s="19"/>
      <c r="AT738" s="19"/>
      <c r="AU738" s="18"/>
      <c r="AV738" s="19"/>
      <c r="AW738" s="19"/>
      <c r="AX738" s="19"/>
      <c r="AY738" s="18"/>
      <c r="AZ738" s="19"/>
      <c r="BA738" s="19"/>
      <c r="BB738" s="19"/>
      <c r="BC738" s="18"/>
      <c r="BD738" s="19"/>
      <c r="BE738" s="19"/>
      <c r="BF738" s="19"/>
      <c r="BG738" s="18"/>
    </row>
    <row r="739" spans="1:59" ht="16.2" thickBot="1" x14ac:dyDescent="0.35">
      <c r="A739" s="153"/>
      <c r="B739" s="153"/>
      <c r="C739" s="153"/>
      <c r="D739" s="164"/>
      <c r="E739" s="163"/>
      <c r="F739" s="163"/>
      <c r="G739" s="163"/>
      <c r="H739" s="164"/>
      <c r="I739" s="163"/>
      <c r="J739" s="163"/>
      <c r="K739" s="163"/>
      <c r="L739" s="164"/>
      <c r="M739" s="153"/>
      <c r="N739" s="153"/>
      <c r="O739" s="153"/>
      <c r="P739" s="156"/>
      <c r="Q739" s="163"/>
      <c r="R739" s="163"/>
      <c r="S739" s="163"/>
      <c r="T739" s="149"/>
      <c r="U739" s="154"/>
      <c r="V739" s="154"/>
      <c r="W739" s="154"/>
      <c r="X739" s="19"/>
      <c r="Y739" s="154"/>
      <c r="Z739" s="154"/>
      <c r="AA739" s="154"/>
      <c r="AB739" s="19"/>
      <c r="AC739" s="19"/>
      <c r="AD739" s="19"/>
      <c r="AE739" s="19"/>
      <c r="AF739" s="19"/>
      <c r="AG739" s="154"/>
      <c r="AH739" s="154"/>
      <c r="AI739" s="155"/>
      <c r="AJ739" s="19"/>
      <c r="AK739" s="19"/>
      <c r="AL739" s="19"/>
      <c r="AM739" s="18"/>
      <c r="AN739" s="19"/>
      <c r="AO739" s="19"/>
      <c r="AP739" s="19"/>
      <c r="AQ739" s="18"/>
      <c r="AR739" s="19"/>
      <c r="AS739" s="19"/>
      <c r="AT739" s="19"/>
      <c r="AU739" s="18"/>
      <c r="AV739" s="19"/>
      <c r="AW739" s="19"/>
      <c r="AX739" s="19"/>
      <c r="AY739" s="18"/>
      <c r="AZ739" s="19"/>
      <c r="BA739" s="19"/>
      <c r="BB739" s="19"/>
      <c r="BC739" s="18"/>
      <c r="BD739" s="19"/>
      <c r="BE739" s="19"/>
      <c r="BF739" s="19"/>
      <c r="BG739" s="18"/>
    </row>
    <row r="740" spans="1:59" ht="16.2" thickBot="1" x14ac:dyDescent="0.35">
      <c r="A740" s="153"/>
      <c r="B740" s="153"/>
      <c r="C740" s="153"/>
      <c r="D740" s="164"/>
      <c r="E740" s="163"/>
      <c r="F740" s="163"/>
      <c r="G740" s="163"/>
      <c r="H740" s="164"/>
      <c r="I740" s="163"/>
      <c r="J740" s="163"/>
      <c r="K740" s="163"/>
      <c r="L740" s="164"/>
      <c r="M740" s="153"/>
      <c r="N740" s="153"/>
      <c r="O740" s="153"/>
      <c r="P740" s="156"/>
      <c r="Q740" s="163"/>
      <c r="R740" s="163"/>
      <c r="S740" s="163"/>
      <c r="T740" s="149"/>
      <c r="U740" s="154"/>
      <c r="V740" s="154"/>
      <c r="W740" s="154"/>
      <c r="X740" s="19"/>
      <c r="Y740" s="154"/>
      <c r="Z740" s="154"/>
      <c r="AA740" s="154"/>
      <c r="AB740" s="19"/>
      <c r="AC740" s="19"/>
      <c r="AD740" s="19"/>
      <c r="AE740" s="19"/>
      <c r="AF740" s="19"/>
      <c r="AG740" s="154"/>
      <c r="AH740" s="154"/>
      <c r="AI740" s="155"/>
      <c r="AJ740" s="19"/>
      <c r="AK740" s="19"/>
      <c r="AL740" s="19"/>
      <c r="AM740" s="18"/>
      <c r="AN740" s="19"/>
      <c r="AO740" s="19"/>
      <c r="AP740" s="19"/>
      <c r="AQ740" s="18"/>
      <c r="AR740" s="19"/>
      <c r="AS740" s="19"/>
      <c r="AT740" s="19"/>
      <c r="AU740" s="18"/>
      <c r="AV740" s="19"/>
      <c r="AW740" s="19"/>
      <c r="AX740" s="19"/>
      <c r="AY740" s="18"/>
      <c r="AZ740" s="19"/>
      <c r="BA740" s="19"/>
      <c r="BB740" s="19"/>
      <c r="BC740" s="18"/>
      <c r="BD740" s="19"/>
      <c r="BE740" s="19"/>
      <c r="BF740" s="19"/>
      <c r="BG740" s="18"/>
    </row>
    <row r="741" spans="1:59" ht="16.2" thickBot="1" x14ac:dyDescent="0.35">
      <c r="A741" s="153"/>
      <c r="B741" s="153"/>
      <c r="C741" s="153"/>
      <c r="D741" s="164"/>
      <c r="E741" s="163"/>
      <c r="F741" s="163"/>
      <c r="G741" s="163"/>
      <c r="H741" s="164"/>
      <c r="I741" s="163"/>
      <c r="J741" s="163"/>
      <c r="K741" s="163"/>
      <c r="L741" s="164"/>
      <c r="M741" s="153"/>
      <c r="N741" s="153"/>
      <c r="O741" s="153"/>
      <c r="P741" s="156"/>
      <c r="Q741" s="163"/>
      <c r="R741" s="163"/>
      <c r="S741" s="163"/>
      <c r="T741" s="149"/>
      <c r="U741" s="154"/>
      <c r="V741" s="154"/>
      <c r="W741" s="154"/>
      <c r="X741" s="19"/>
      <c r="Y741" s="154"/>
      <c r="Z741" s="154"/>
      <c r="AA741" s="154"/>
      <c r="AB741" s="19"/>
      <c r="AC741" s="19"/>
      <c r="AD741" s="19"/>
      <c r="AE741" s="19"/>
      <c r="AF741" s="19"/>
      <c r="AG741" s="154"/>
      <c r="AH741" s="154"/>
      <c r="AI741" s="155"/>
      <c r="AJ741" s="19"/>
      <c r="AK741" s="19"/>
      <c r="AL741" s="19"/>
      <c r="AM741" s="18"/>
      <c r="AN741" s="19"/>
      <c r="AO741" s="19"/>
      <c r="AP741" s="19"/>
      <c r="AQ741" s="18"/>
      <c r="AR741" s="19"/>
      <c r="AS741" s="19"/>
      <c r="AT741" s="19"/>
      <c r="AU741" s="18"/>
      <c r="AV741" s="19"/>
      <c r="AW741" s="19"/>
      <c r="AX741" s="19"/>
      <c r="AY741" s="18"/>
      <c r="AZ741" s="19"/>
      <c r="BA741" s="19"/>
      <c r="BB741" s="19"/>
      <c r="BC741" s="18"/>
      <c r="BD741" s="19"/>
      <c r="BE741" s="19"/>
      <c r="BF741" s="19"/>
      <c r="BG741" s="18"/>
    </row>
    <row r="742" spans="1:59" ht="16.2" thickBot="1" x14ac:dyDescent="0.35">
      <c r="A742" s="153"/>
      <c r="B742" s="153"/>
      <c r="C742" s="153"/>
      <c r="D742" s="164"/>
      <c r="E742" s="163"/>
      <c r="F742" s="163"/>
      <c r="G742" s="163"/>
      <c r="H742" s="164"/>
      <c r="I742" s="163"/>
      <c r="J742" s="163"/>
      <c r="K742" s="163"/>
      <c r="L742" s="164"/>
      <c r="M742" s="153"/>
      <c r="N742" s="153"/>
      <c r="O742" s="153"/>
      <c r="P742" s="156"/>
      <c r="Q742" s="163"/>
      <c r="R742" s="163"/>
      <c r="S742" s="163"/>
      <c r="T742" s="149"/>
      <c r="U742" s="154"/>
      <c r="V742" s="154"/>
      <c r="W742" s="154"/>
      <c r="X742" s="19"/>
      <c r="Y742" s="154"/>
      <c r="Z742" s="154"/>
      <c r="AA742" s="154"/>
      <c r="AB742" s="19"/>
      <c r="AC742" s="19"/>
      <c r="AD742" s="19"/>
      <c r="AE742" s="19"/>
      <c r="AF742" s="19"/>
      <c r="AG742" s="154"/>
      <c r="AH742" s="154"/>
      <c r="AI742" s="155"/>
      <c r="AJ742" s="19"/>
      <c r="AK742" s="19"/>
      <c r="AL742" s="19"/>
      <c r="AM742" s="18"/>
      <c r="AN742" s="19"/>
      <c r="AO742" s="19"/>
      <c r="AP742" s="19"/>
      <c r="AQ742" s="18"/>
      <c r="AR742" s="19"/>
      <c r="AS742" s="19"/>
      <c r="AT742" s="19"/>
      <c r="AU742" s="18"/>
      <c r="AV742" s="19"/>
      <c r="AW742" s="19"/>
      <c r="AX742" s="19"/>
      <c r="AY742" s="18"/>
      <c r="AZ742" s="19"/>
      <c r="BA742" s="19"/>
      <c r="BB742" s="19"/>
      <c r="BC742" s="18"/>
      <c r="BD742" s="19"/>
      <c r="BE742" s="19"/>
      <c r="BF742" s="19"/>
      <c r="BG742" s="18"/>
    </row>
    <row r="743" spans="1:59" ht="16.2" thickBot="1" x14ac:dyDescent="0.35">
      <c r="A743" s="153"/>
      <c r="B743" s="153"/>
      <c r="C743" s="153"/>
      <c r="D743" s="164"/>
      <c r="E743" s="163"/>
      <c r="F743" s="163"/>
      <c r="G743" s="163"/>
      <c r="H743" s="164"/>
      <c r="I743" s="163"/>
      <c r="J743" s="163"/>
      <c r="K743" s="163"/>
      <c r="L743" s="164"/>
      <c r="M743" s="153"/>
      <c r="N743" s="153"/>
      <c r="O743" s="153"/>
      <c r="P743" s="156"/>
      <c r="Q743" s="163"/>
      <c r="R743" s="163"/>
      <c r="S743" s="163"/>
      <c r="T743" s="149"/>
      <c r="U743" s="154"/>
      <c r="V743" s="154"/>
      <c r="W743" s="154"/>
      <c r="X743" s="19"/>
      <c r="Y743" s="154"/>
      <c r="Z743" s="154"/>
      <c r="AA743" s="154"/>
      <c r="AB743" s="19"/>
      <c r="AC743" s="19"/>
      <c r="AD743" s="19"/>
      <c r="AE743" s="19"/>
      <c r="AF743" s="19"/>
      <c r="AG743" s="154"/>
      <c r="AH743" s="154"/>
      <c r="AI743" s="155"/>
      <c r="AJ743" s="19"/>
      <c r="AK743" s="19"/>
      <c r="AL743" s="19"/>
      <c r="AM743" s="18"/>
      <c r="AN743" s="19"/>
      <c r="AO743" s="19"/>
      <c r="AP743" s="19"/>
      <c r="AQ743" s="18"/>
      <c r="AR743" s="19"/>
      <c r="AS743" s="19"/>
      <c r="AT743" s="19"/>
      <c r="AU743" s="18"/>
      <c r="AV743" s="19"/>
      <c r="AW743" s="19"/>
      <c r="AX743" s="19"/>
      <c r="AY743" s="18"/>
      <c r="AZ743" s="19"/>
      <c r="BA743" s="19"/>
      <c r="BB743" s="19"/>
      <c r="BC743" s="18"/>
      <c r="BD743" s="19"/>
      <c r="BE743" s="19"/>
      <c r="BF743" s="19"/>
      <c r="BG743" s="18"/>
    </row>
    <row r="744" spans="1:59" ht="16.2" thickBot="1" x14ac:dyDescent="0.35">
      <c r="A744" s="153"/>
      <c r="B744" s="153"/>
      <c r="C744" s="153"/>
      <c r="D744" s="164"/>
      <c r="E744" s="163"/>
      <c r="F744" s="163"/>
      <c r="G744" s="163"/>
      <c r="H744" s="164"/>
      <c r="I744" s="163"/>
      <c r="J744" s="163"/>
      <c r="K744" s="163"/>
      <c r="L744" s="164"/>
      <c r="M744" s="153"/>
      <c r="N744" s="153"/>
      <c r="O744" s="153"/>
      <c r="P744" s="156"/>
      <c r="Q744" s="163"/>
      <c r="R744" s="163"/>
      <c r="S744" s="163"/>
      <c r="T744" s="149"/>
      <c r="U744" s="154"/>
      <c r="V744" s="154"/>
      <c r="W744" s="154"/>
      <c r="X744" s="19"/>
      <c r="Y744" s="154"/>
      <c r="Z744" s="154"/>
      <c r="AA744" s="154"/>
      <c r="AB744" s="19"/>
      <c r="AC744" s="19"/>
      <c r="AD744" s="19"/>
      <c r="AE744" s="19"/>
      <c r="AF744" s="19"/>
      <c r="AG744" s="154"/>
      <c r="AH744" s="154"/>
      <c r="AI744" s="155"/>
      <c r="AJ744" s="19"/>
      <c r="AK744" s="19"/>
      <c r="AL744" s="19"/>
      <c r="AM744" s="18"/>
      <c r="AN744" s="19"/>
      <c r="AO744" s="19"/>
      <c r="AP744" s="19"/>
      <c r="AQ744" s="18"/>
      <c r="AR744" s="19"/>
      <c r="AS744" s="19"/>
      <c r="AT744" s="19"/>
      <c r="AU744" s="18"/>
      <c r="AV744" s="19"/>
      <c r="AW744" s="19"/>
      <c r="AX744" s="19"/>
      <c r="AY744" s="18"/>
      <c r="AZ744" s="19"/>
      <c r="BA744" s="19"/>
      <c r="BB744" s="19"/>
      <c r="BC744" s="18"/>
      <c r="BD744" s="19"/>
      <c r="BE744" s="19"/>
      <c r="BF744" s="19"/>
      <c r="BG744" s="18"/>
    </row>
    <row r="745" spans="1:59" ht="16.2" thickBot="1" x14ac:dyDescent="0.35">
      <c r="A745" s="153"/>
      <c r="B745" s="153"/>
      <c r="C745" s="153"/>
      <c r="D745" s="164"/>
      <c r="E745" s="163"/>
      <c r="F745" s="163"/>
      <c r="G745" s="163"/>
      <c r="H745" s="164"/>
      <c r="I745" s="163"/>
      <c r="J745" s="163"/>
      <c r="K745" s="163"/>
      <c r="L745" s="164"/>
      <c r="M745" s="153"/>
      <c r="N745" s="153"/>
      <c r="O745" s="153"/>
      <c r="P745" s="156"/>
      <c r="Q745" s="163"/>
      <c r="R745" s="163"/>
      <c r="S745" s="163"/>
      <c r="T745" s="149"/>
      <c r="U745" s="154"/>
      <c r="V745" s="154"/>
      <c r="W745" s="154"/>
      <c r="X745" s="19"/>
      <c r="Y745" s="154"/>
      <c r="Z745" s="154"/>
      <c r="AA745" s="154"/>
      <c r="AB745" s="19"/>
      <c r="AC745" s="19"/>
      <c r="AD745" s="19"/>
      <c r="AE745" s="19"/>
      <c r="AF745" s="19"/>
      <c r="AG745" s="154"/>
      <c r="AH745" s="154"/>
      <c r="AI745" s="155"/>
      <c r="AJ745" s="19"/>
      <c r="AK745" s="19"/>
      <c r="AL745" s="19"/>
      <c r="AM745" s="18"/>
      <c r="AN745" s="19"/>
      <c r="AO745" s="19"/>
      <c r="AP745" s="19"/>
      <c r="AQ745" s="18"/>
      <c r="AR745" s="19"/>
      <c r="AS745" s="19"/>
      <c r="AT745" s="19"/>
      <c r="AU745" s="18"/>
      <c r="AV745" s="19"/>
      <c r="AW745" s="19"/>
      <c r="AX745" s="19"/>
      <c r="AY745" s="18"/>
      <c r="AZ745" s="19"/>
      <c r="BA745" s="19"/>
      <c r="BB745" s="19"/>
      <c r="BC745" s="18"/>
      <c r="BD745" s="19"/>
      <c r="BE745" s="19"/>
      <c r="BF745" s="19"/>
      <c r="BG745" s="18"/>
    </row>
    <row r="746" spans="1:59" ht="16.2" thickBot="1" x14ac:dyDescent="0.35">
      <c r="A746" s="153"/>
      <c r="B746" s="153"/>
      <c r="C746" s="153"/>
      <c r="D746" s="164"/>
      <c r="E746" s="163"/>
      <c r="F746" s="163"/>
      <c r="G746" s="163"/>
      <c r="H746" s="164"/>
      <c r="I746" s="163"/>
      <c r="J746" s="163"/>
      <c r="K746" s="163"/>
      <c r="L746" s="164"/>
      <c r="M746" s="153"/>
      <c r="N746" s="153"/>
      <c r="O746" s="153"/>
      <c r="P746" s="156"/>
      <c r="Q746" s="163"/>
      <c r="R746" s="163"/>
      <c r="S746" s="163"/>
      <c r="T746" s="149"/>
      <c r="U746" s="154"/>
      <c r="V746" s="154"/>
      <c r="W746" s="154"/>
      <c r="X746" s="19"/>
      <c r="Y746" s="154"/>
      <c r="Z746" s="154"/>
      <c r="AA746" s="154"/>
      <c r="AB746" s="19"/>
      <c r="AC746" s="19"/>
      <c r="AD746" s="19"/>
      <c r="AE746" s="19"/>
      <c r="AF746" s="19"/>
      <c r="AG746" s="154"/>
      <c r="AH746" s="154"/>
      <c r="AI746" s="155"/>
      <c r="AJ746" s="19"/>
      <c r="AK746" s="19"/>
      <c r="AL746" s="19"/>
      <c r="AM746" s="18"/>
      <c r="AN746" s="19"/>
      <c r="AO746" s="19"/>
      <c r="AP746" s="19"/>
      <c r="AQ746" s="18"/>
      <c r="AR746" s="19"/>
      <c r="AS746" s="19"/>
      <c r="AT746" s="19"/>
      <c r="AU746" s="18"/>
      <c r="AV746" s="19"/>
      <c r="AW746" s="19"/>
      <c r="AX746" s="19"/>
      <c r="AY746" s="18"/>
      <c r="AZ746" s="19"/>
      <c r="BA746" s="19"/>
      <c r="BB746" s="19"/>
      <c r="BC746" s="18"/>
      <c r="BD746" s="19"/>
      <c r="BE746" s="19"/>
      <c r="BF746" s="19"/>
      <c r="BG746" s="18"/>
    </row>
    <row r="747" spans="1:59" ht="16.2" thickBot="1" x14ac:dyDescent="0.35">
      <c r="A747" s="153"/>
      <c r="B747" s="153"/>
      <c r="C747" s="153"/>
      <c r="D747" s="164"/>
      <c r="E747" s="163"/>
      <c r="F747" s="163"/>
      <c r="G747" s="163"/>
      <c r="H747" s="164"/>
      <c r="I747" s="163"/>
      <c r="J747" s="163"/>
      <c r="K747" s="163"/>
      <c r="L747" s="164"/>
      <c r="M747" s="153"/>
      <c r="N747" s="153"/>
      <c r="O747" s="153"/>
      <c r="P747" s="156"/>
      <c r="Q747" s="163"/>
      <c r="R747" s="163"/>
      <c r="S747" s="163"/>
      <c r="T747" s="149"/>
      <c r="U747" s="154"/>
      <c r="V747" s="154"/>
      <c r="W747" s="154"/>
      <c r="X747" s="19"/>
      <c r="Y747" s="154"/>
      <c r="Z747" s="154"/>
      <c r="AA747" s="154"/>
      <c r="AB747" s="19"/>
      <c r="AC747" s="19"/>
      <c r="AD747" s="19"/>
      <c r="AE747" s="19"/>
      <c r="AF747" s="19"/>
      <c r="AG747" s="154"/>
      <c r="AH747" s="154"/>
      <c r="AI747" s="155"/>
      <c r="AJ747" s="19"/>
      <c r="AK747" s="19"/>
      <c r="AL747" s="19"/>
      <c r="AM747" s="18"/>
      <c r="AN747" s="19"/>
      <c r="AO747" s="19"/>
      <c r="AP747" s="19"/>
      <c r="AQ747" s="18"/>
      <c r="AR747" s="19"/>
      <c r="AS747" s="19"/>
      <c r="AT747" s="19"/>
      <c r="AU747" s="18"/>
      <c r="AV747" s="19"/>
      <c r="AW747" s="19"/>
      <c r="AX747" s="19"/>
      <c r="AY747" s="18"/>
      <c r="AZ747" s="19"/>
      <c r="BA747" s="19"/>
      <c r="BB747" s="19"/>
      <c r="BC747" s="18"/>
      <c r="BD747" s="19"/>
      <c r="BE747" s="19"/>
      <c r="BF747" s="19"/>
      <c r="BG747" s="18"/>
    </row>
    <row r="748" spans="1:59" ht="16.2" thickBot="1" x14ac:dyDescent="0.35">
      <c r="A748" s="153"/>
      <c r="B748" s="153"/>
      <c r="C748" s="153"/>
      <c r="D748" s="164"/>
      <c r="E748" s="163"/>
      <c r="F748" s="163"/>
      <c r="G748" s="163"/>
      <c r="H748" s="164"/>
      <c r="I748" s="163"/>
      <c r="J748" s="163"/>
      <c r="K748" s="163"/>
      <c r="L748" s="164"/>
      <c r="M748" s="153"/>
      <c r="N748" s="153"/>
      <c r="O748" s="153"/>
      <c r="P748" s="156"/>
      <c r="Q748" s="163"/>
      <c r="R748" s="163"/>
      <c r="S748" s="163"/>
      <c r="T748" s="149"/>
      <c r="U748" s="154"/>
      <c r="V748" s="154"/>
      <c r="W748" s="154"/>
      <c r="X748" s="19"/>
      <c r="Y748" s="154"/>
      <c r="Z748" s="154"/>
      <c r="AA748" s="154"/>
      <c r="AB748" s="19"/>
      <c r="AC748" s="19"/>
      <c r="AD748" s="19"/>
      <c r="AE748" s="19"/>
      <c r="AF748" s="19"/>
      <c r="AG748" s="154"/>
      <c r="AH748" s="154"/>
      <c r="AI748" s="155"/>
      <c r="AJ748" s="19"/>
      <c r="AK748" s="19"/>
      <c r="AL748" s="19"/>
      <c r="AM748" s="18"/>
      <c r="AN748" s="19"/>
      <c r="AO748" s="19"/>
      <c r="AP748" s="19"/>
      <c r="AQ748" s="18"/>
      <c r="AR748" s="19"/>
      <c r="AS748" s="19"/>
      <c r="AT748" s="19"/>
      <c r="AU748" s="18"/>
      <c r="AV748" s="19"/>
      <c r="AW748" s="19"/>
      <c r="AX748" s="19"/>
      <c r="AY748" s="18"/>
      <c r="AZ748" s="19"/>
      <c r="BA748" s="19"/>
      <c r="BB748" s="19"/>
      <c r="BC748" s="18"/>
      <c r="BD748" s="19"/>
      <c r="BE748" s="19"/>
      <c r="BF748" s="19"/>
      <c r="BG748" s="18"/>
    </row>
    <row r="749" spans="1:59" ht="16.2" thickBot="1" x14ac:dyDescent="0.35">
      <c r="A749" s="153"/>
      <c r="B749" s="153"/>
      <c r="C749" s="153"/>
      <c r="D749" s="164"/>
      <c r="E749" s="163"/>
      <c r="F749" s="163"/>
      <c r="G749" s="163"/>
      <c r="H749" s="164"/>
      <c r="I749" s="163"/>
      <c r="J749" s="163"/>
      <c r="K749" s="163"/>
      <c r="L749" s="164"/>
      <c r="M749" s="153"/>
      <c r="N749" s="153"/>
      <c r="O749" s="153"/>
      <c r="P749" s="156"/>
      <c r="Q749" s="163"/>
      <c r="R749" s="163"/>
      <c r="S749" s="163"/>
      <c r="T749" s="149"/>
      <c r="U749" s="154"/>
      <c r="V749" s="154"/>
      <c r="W749" s="154"/>
      <c r="X749" s="19"/>
      <c r="Y749" s="154"/>
      <c r="Z749" s="154"/>
      <c r="AA749" s="154"/>
      <c r="AB749" s="19"/>
      <c r="AC749" s="19"/>
      <c r="AD749" s="19"/>
      <c r="AE749" s="19"/>
      <c r="AF749" s="19"/>
      <c r="AG749" s="154"/>
      <c r="AH749" s="154"/>
      <c r="AI749" s="155"/>
      <c r="AJ749" s="19"/>
      <c r="AK749" s="19"/>
      <c r="AL749" s="19"/>
      <c r="AM749" s="18"/>
      <c r="AN749" s="19"/>
      <c r="AO749" s="19"/>
      <c r="AP749" s="19"/>
      <c r="AQ749" s="18"/>
      <c r="AR749" s="19"/>
      <c r="AS749" s="19"/>
      <c r="AT749" s="19"/>
      <c r="AU749" s="18"/>
      <c r="AV749" s="19"/>
      <c r="AW749" s="19"/>
      <c r="AX749" s="19"/>
      <c r="AY749" s="18"/>
      <c r="AZ749" s="19"/>
      <c r="BA749" s="19"/>
      <c r="BB749" s="19"/>
      <c r="BC749" s="18"/>
      <c r="BD749" s="19"/>
      <c r="BE749" s="19"/>
      <c r="BF749" s="19"/>
      <c r="BG749" s="18"/>
    </row>
    <row r="750" spans="1:59" ht="16.2" thickBot="1" x14ac:dyDescent="0.35">
      <c r="A750" s="153"/>
      <c r="B750" s="153"/>
      <c r="C750" s="153"/>
      <c r="D750" s="164"/>
      <c r="E750" s="163"/>
      <c r="F750" s="163"/>
      <c r="G750" s="163"/>
      <c r="H750" s="164"/>
      <c r="I750" s="163"/>
      <c r="J750" s="163"/>
      <c r="K750" s="163"/>
      <c r="L750" s="164"/>
      <c r="M750" s="153"/>
      <c r="N750" s="153"/>
      <c r="O750" s="153"/>
      <c r="P750" s="156"/>
      <c r="Q750" s="163"/>
      <c r="R750" s="163"/>
      <c r="S750" s="163"/>
      <c r="T750" s="149"/>
      <c r="U750" s="154"/>
      <c r="V750" s="154"/>
      <c r="W750" s="154"/>
      <c r="X750" s="19"/>
      <c r="Y750" s="154"/>
      <c r="Z750" s="154"/>
      <c r="AA750" s="154"/>
      <c r="AB750" s="19"/>
      <c r="AC750" s="19"/>
      <c r="AD750" s="19"/>
      <c r="AE750" s="19"/>
      <c r="AF750" s="19"/>
      <c r="AG750" s="154"/>
      <c r="AH750" s="154"/>
      <c r="AI750" s="155"/>
      <c r="AJ750" s="19"/>
      <c r="AK750" s="19"/>
      <c r="AL750" s="19"/>
      <c r="AM750" s="18"/>
      <c r="AN750" s="19"/>
      <c r="AO750" s="19"/>
      <c r="AP750" s="19"/>
      <c r="AQ750" s="18"/>
      <c r="AR750" s="19"/>
      <c r="AS750" s="19"/>
      <c r="AT750" s="19"/>
      <c r="AU750" s="18"/>
      <c r="AV750" s="19"/>
      <c r="AW750" s="19"/>
      <c r="AX750" s="19"/>
      <c r="AY750" s="18"/>
      <c r="AZ750" s="19"/>
      <c r="BA750" s="19"/>
      <c r="BB750" s="19"/>
      <c r="BC750" s="18"/>
      <c r="BD750" s="19"/>
      <c r="BE750" s="19"/>
      <c r="BF750" s="19"/>
      <c r="BG750" s="18"/>
    </row>
    <row r="751" spans="1:59" ht="16.2" thickBot="1" x14ac:dyDescent="0.35">
      <c r="A751" s="153"/>
      <c r="B751" s="153"/>
      <c r="C751" s="153"/>
      <c r="D751" s="164"/>
      <c r="E751" s="163"/>
      <c r="F751" s="163"/>
      <c r="G751" s="163"/>
      <c r="H751" s="164"/>
      <c r="I751" s="163"/>
      <c r="J751" s="163"/>
      <c r="K751" s="163"/>
      <c r="L751" s="164"/>
      <c r="M751" s="153"/>
      <c r="N751" s="153"/>
      <c r="O751" s="153"/>
      <c r="P751" s="156"/>
      <c r="Q751" s="163"/>
      <c r="R751" s="163"/>
      <c r="S751" s="163"/>
      <c r="T751" s="149"/>
      <c r="U751" s="154"/>
      <c r="V751" s="154"/>
      <c r="W751" s="154"/>
      <c r="X751" s="19"/>
      <c r="Y751" s="154"/>
      <c r="Z751" s="154"/>
      <c r="AA751" s="154"/>
      <c r="AB751" s="19"/>
      <c r="AC751" s="19"/>
      <c r="AD751" s="19"/>
      <c r="AE751" s="19"/>
      <c r="AF751" s="19"/>
      <c r="AG751" s="154"/>
      <c r="AH751" s="154"/>
      <c r="AI751" s="155"/>
      <c r="AJ751" s="19"/>
      <c r="AK751" s="19"/>
      <c r="AL751" s="19"/>
      <c r="AM751" s="18"/>
      <c r="AN751" s="19"/>
      <c r="AO751" s="19"/>
      <c r="AP751" s="19"/>
      <c r="AQ751" s="18"/>
      <c r="AR751" s="19"/>
      <c r="AS751" s="19"/>
      <c r="AT751" s="19"/>
      <c r="AU751" s="18"/>
      <c r="AV751" s="19"/>
      <c r="AW751" s="19"/>
      <c r="AX751" s="19"/>
      <c r="AY751" s="18"/>
      <c r="AZ751" s="19"/>
      <c r="BA751" s="19"/>
      <c r="BB751" s="19"/>
      <c r="BC751" s="18"/>
      <c r="BD751" s="19"/>
      <c r="BE751" s="19"/>
      <c r="BF751" s="19"/>
      <c r="BG751" s="18"/>
    </row>
    <row r="752" spans="1:59" ht="16.2" thickBot="1" x14ac:dyDescent="0.35">
      <c r="A752" s="153"/>
      <c r="B752" s="153"/>
      <c r="C752" s="153"/>
      <c r="D752" s="164"/>
      <c r="E752" s="163"/>
      <c r="F752" s="163"/>
      <c r="G752" s="163"/>
      <c r="H752" s="164"/>
      <c r="I752" s="163"/>
      <c r="J752" s="163"/>
      <c r="K752" s="163"/>
      <c r="L752" s="164"/>
      <c r="M752" s="153"/>
      <c r="N752" s="153"/>
      <c r="O752" s="153"/>
      <c r="P752" s="156"/>
      <c r="Q752" s="163"/>
      <c r="R752" s="163"/>
      <c r="S752" s="163"/>
      <c r="T752" s="149"/>
      <c r="U752" s="154"/>
      <c r="V752" s="154"/>
      <c r="W752" s="154"/>
      <c r="X752" s="19"/>
      <c r="Y752" s="154"/>
      <c r="Z752" s="154"/>
      <c r="AA752" s="154"/>
      <c r="AB752" s="19"/>
      <c r="AC752" s="19"/>
      <c r="AD752" s="19"/>
      <c r="AE752" s="19"/>
      <c r="AF752" s="19"/>
      <c r="AG752" s="154"/>
      <c r="AH752" s="154"/>
      <c r="AI752" s="155"/>
      <c r="AJ752" s="19"/>
      <c r="AK752" s="19"/>
      <c r="AL752" s="19"/>
      <c r="AM752" s="18"/>
      <c r="AN752" s="19"/>
      <c r="AO752" s="19"/>
      <c r="AP752" s="19"/>
      <c r="AQ752" s="18"/>
      <c r="AR752" s="19"/>
      <c r="AS752" s="19"/>
      <c r="AT752" s="19"/>
      <c r="AU752" s="18"/>
      <c r="AV752" s="19"/>
      <c r="AW752" s="19"/>
      <c r="AX752" s="19"/>
      <c r="AY752" s="18"/>
      <c r="AZ752" s="19"/>
      <c r="BA752" s="19"/>
      <c r="BB752" s="19"/>
      <c r="BC752" s="18"/>
      <c r="BD752" s="19"/>
      <c r="BE752" s="19"/>
      <c r="BF752" s="19"/>
      <c r="BG752" s="18"/>
    </row>
    <row r="753" spans="1:59" ht="16.2" thickBot="1" x14ac:dyDescent="0.35">
      <c r="A753" s="153"/>
      <c r="B753" s="153"/>
      <c r="C753" s="153"/>
      <c r="D753" s="164"/>
      <c r="E753" s="163"/>
      <c r="F753" s="163"/>
      <c r="G753" s="163"/>
      <c r="H753" s="164"/>
      <c r="I753" s="163"/>
      <c r="J753" s="163"/>
      <c r="K753" s="163"/>
      <c r="L753" s="164"/>
      <c r="M753" s="153"/>
      <c r="N753" s="153"/>
      <c r="O753" s="153"/>
      <c r="P753" s="156"/>
      <c r="Q753" s="163"/>
      <c r="R753" s="163"/>
      <c r="S753" s="163"/>
      <c r="T753" s="149"/>
      <c r="U753" s="154"/>
      <c r="V753" s="154"/>
      <c r="W753" s="154"/>
      <c r="X753" s="19"/>
      <c r="Y753" s="154"/>
      <c r="Z753" s="154"/>
      <c r="AA753" s="154"/>
      <c r="AB753" s="19"/>
      <c r="AC753" s="19"/>
      <c r="AD753" s="19"/>
      <c r="AE753" s="19"/>
      <c r="AF753" s="19"/>
      <c r="AG753" s="154"/>
      <c r="AH753" s="154"/>
      <c r="AI753" s="155"/>
      <c r="AJ753" s="19"/>
      <c r="AK753" s="19"/>
      <c r="AL753" s="19"/>
      <c r="AM753" s="18"/>
      <c r="AN753" s="19"/>
      <c r="AO753" s="19"/>
      <c r="AP753" s="19"/>
      <c r="AQ753" s="18"/>
      <c r="AR753" s="19"/>
      <c r="AS753" s="19"/>
      <c r="AT753" s="19"/>
      <c r="AU753" s="18"/>
      <c r="AV753" s="19"/>
      <c r="AW753" s="19"/>
      <c r="AX753" s="19"/>
      <c r="AY753" s="18"/>
      <c r="AZ753" s="19"/>
      <c r="BA753" s="19"/>
      <c r="BB753" s="19"/>
      <c r="BC753" s="18"/>
      <c r="BD753" s="19"/>
      <c r="BE753" s="19"/>
      <c r="BF753" s="19"/>
      <c r="BG753" s="18"/>
    </row>
    <row r="754" spans="1:59" ht="16.2" thickBot="1" x14ac:dyDescent="0.35">
      <c r="A754" s="153"/>
      <c r="B754" s="153"/>
      <c r="C754" s="153"/>
      <c r="D754" s="164"/>
      <c r="E754" s="163"/>
      <c r="F754" s="163"/>
      <c r="G754" s="163"/>
      <c r="H754" s="164"/>
      <c r="I754" s="163"/>
      <c r="J754" s="163"/>
      <c r="K754" s="163"/>
      <c r="L754" s="164"/>
      <c r="M754" s="153"/>
      <c r="N754" s="153"/>
      <c r="O754" s="153"/>
      <c r="P754" s="156"/>
      <c r="Q754" s="163"/>
      <c r="R754" s="163"/>
      <c r="S754" s="163"/>
      <c r="T754" s="149"/>
      <c r="U754" s="154"/>
      <c r="V754" s="154"/>
      <c r="W754" s="154"/>
      <c r="X754" s="19"/>
      <c r="Y754" s="154"/>
      <c r="Z754" s="154"/>
      <c r="AA754" s="154"/>
      <c r="AB754" s="19"/>
      <c r="AC754" s="19"/>
      <c r="AD754" s="19"/>
      <c r="AE754" s="19"/>
      <c r="AF754" s="19"/>
      <c r="AG754" s="154"/>
      <c r="AH754" s="154"/>
      <c r="AI754" s="155"/>
      <c r="AJ754" s="19"/>
      <c r="AK754" s="19"/>
      <c r="AL754" s="19"/>
      <c r="AM754" s="18"/>
      <c r="AN754" s="19"/>
      <c r="AO754" s="19"/>
      <c r="AP754" s="19"/>
      <c r="AQ754" s="18"/>
      <c r="AR754" s="19"/>
      <c r="AS754" s="19"/>
      <c r="AT754" s="19"/>
      <c r="AU754" s="18"/>
      <c r="AV754" s="19"/>
      <c r="AW754" s="19"/>
      <c r="AX754" s="19"/>
      <c r="AY754" s="18"/>
      <c r="AZ754" s="19"/>
      <c r="BA754" s="19"/>
      <c r="BB754" s="19"/>
      <c r="BC754" s="18"/>
      <c r="BD754" s="19"/>
      <c r="BE754" s="19"/>
      <c r="BF754" s="19"/>
      <c r="BG754" s="18"/>
    </row>
    <row r="755" spans="1:59" ht="16.2" thickBot="1" x14ac:dyDescent="0.35">
      <c r="A755" s="153"/>
      <c r="B755" s="153"/>
      <c r="C755" s="153"/>
      <c r="D755" s="164"/>
      <c r="E755" s="163"/>
      <c r="F755" s="163"/>
      <c r="G755" s="163"/>
      <c r="H755" s="164"/>
      <c r="I755" s="163"/>
      <c r="J755" s="163"/>
      <c r="K755" s="163"/>
      <c r="L755" s="164"/>
      <c r="M755" s="153"/>
      <c r="N755" s="153"/>
      <c r="O755" s="153"/>
      <c r="P755" s="156"/>
      <c r="Q755" s="163"/>
      <c r="R755" s="163"/>
      <c r="S755" s="163"/>
      <c r="T755" s="149"/>
      <c r="U755" s="154"/>
      <c r="V755" s="154"/>
      <c r="W755" s="154"/>
      <c r="X755" s="19"/>
      <c r="Y755" s="154"/>
      <c r="Z755" s="154"/>
      <c r="AA755" s="154"/>
      <c r="AB755" s="19"/>
      <c r="AC755" s="19"/>
      <c r="AD755" s="19"/>
      <c r="AE755" s="19"/>
      <c r="AF755" s="19"/>
      <c r="AG755" s="154"/>
      <c r="AH755" s="154"/>
      <c r="AI755" s="155"/>
      <c r="AJ755" s="19"/>
      <c r="AK755" s="19"/>
      <c r="AL755" s="19"/>
      <c r="AM755" s="18"/>
      <c r="AN755" s="19"/>
      <c r="AO755" s="19"/>
      <c r="AP755" s="19"/>
      <c r="AQ755" s="18"/>
      <c r="AR755" s="19"/>
      <c r="AS755" s="19"/>
      <c r="AT755" s="19"/>
      <c r="AU755" s="18"/>
      <c r="AV755" s="19"/>
      <c r="AW755" s="19"/>
      <c r="AX755" s="19"/>
      <c r="AY755" s="18"/>
      <c r="AZ755" s="19"/>
      <c r="BA755" s="19"/>
      <c r="BB755" s="19"/>
      <c r="BC755" s="18"/>
      <c r="BD755" s="19"/>
      <c r="BE755" s="19"/>
      <c r="BF755" s="19"/>
      <c r="BG755" s="18"/>
    </row>
    <row r="756" spans="1:59" ht="16.2" thickBot="1" x14ac:dyDescent="0.35">
      <c r="A756" s="153"/>
      <c r="B756" s="153"/>
      <c r="C756" s="153"/>
      <c r="D756" s="164"/>
      <c r="E756" s="163"/>
      <c r="F756" s="163"/>
      <c r="G756" s="163"/>
      <c r="H756" s="164"/>
      <c r="I756" s="163"/>
      <c r="J756" s="163"/>
      <c r="K756" s="163"/>
      <c r="L756" s="164"/>
      <c r="M756" s="153"/>
      <c r="N756" s="153"/>
      <c r="O756" s="153"/>
      <c r="P756" s="156"/>
      <c r="Q756" s="163"/>
      <c r="R756" s="163"/>
      <c r="S756" s="163"/>
      <c r="T756" s="149"/>
      <c r="U756" s="154"/>
      <c r="V756" s="154"/>
      <c r="W756" s="154"/>
      <c r="X756" s="19"/>
      <c r="Y756" s="154"/>
      <c r="Z756" s="154"/>
      <c r="AA756" s="154"/>
      <c r="AB756" s="19"/>
      <c r="AC756" s="19"/>
      <c r="AD756" s="19"/>
      <c r="AE756" s="19"/>
      <c r="AF756" s="19"/>
      <c r="AG756" s="154"/>
      <c r="AH756" s="154"/>
      <c r="AI756" s="155"/>
      <c r="AJ756" s="19"/>
      <c r="AK756" s="19"/>
      <c r="AL756" s="19"/>
      <c r="AM756" s="18"/>
      <c r="AN756" s="19"/>
      <c r="AO756" s="19"/>
      <c r="AP756" s="19"/>
      <c r="AQ756" s="18"/>
      <c r="AR756" s="19"/>
      <c r="AS756" s="19"/>
      <c r="AT756" s="19"/>
      <c r="AU756" s="18"/>
      <c r="AV756" s="19"/>
      <c r="AW756" s="19"/>
      <c r="AX756" s="19"/>
      <c r="AY756" s="18"/>
      <c r="AZ756" s="19"/>
      <c r="BA756" s="19"/>
      <c r="BB756" s="19"/>
      <c r="BC756" s="18"/>
      <c r="BD756" s="19"/>
      <c r="BE756" s="19"/>
      <c r="BF756" s="19"/>
      <c r="BG756" s="18"/>
    </row>
    <row r="757" spans="1:59" ht="16.2" thickBot="1" x14ac:dyDescent="0.35">
      <c r="A757" s="153"/>
      <c r="B757" s="153"/>
      <c r="C757" s="153"/>
      <c r="D757" s="164"/>
      <c r="E757" s="163"/>
      <c r="F757" s="163"/>
      <c r="G757" s="163"/>
      <c r="H757" s="164"/>
      <c r="I757" s="163"/>
      <c r="J757" s="163"/>
      <c r="K757" s="163"/>
      <c r="L757" s="164"/>
      <c r="M757" s="153"/>
      <c r="N757" s="153"/>
      <c r="O757" s="153"/>
      <c r="P757" s="156"/>
      <c r="Q757" s="163"/>
      <c r="R757" s="163"/>
      <c r="S757" s="163"/>
      <c r="T757" s="149"/>
      <c r="U757" s="154"/>
      <c r="V757" s="154"/>
      <c r="W757" s="154"/>
      <c r="X757" s="19"/>
      <c r="Y757" s="154"/>
      <c r="Z757" s="154"/>
      <c r="AA757" s="154"/>
      <c r="AB757" s="19"/>
      <c r="AC757" s="19"/>
      <c r="AD757" s="19"/>
      <c r="AE757" s="19"/>
      <c r="AF757" s="19"/>
      <c r="AG757" s="154"/>
      <c r="AH757" s="154"/>
      <c r="AI757" s="155"/>
      <c r="AJ757" s="19"/>
      <c r="AK757" s="19"/>
      <c r="AL757" s="19"/>
      <c r="AM757" s="18"/>
      <c r="AN757" s="19"/>
      <c r="AO757" s="19"/>
      <c r="AP757" s="19"/>
      <c r="AQ757" s="18"/>
      <c r="AR757" s="19"/>
      <c r="AS757" s="19"/>
      <c r="AT757" s="19"/>
      <c r="AU757" s="18"/>
      <c r="AV757" s="19"/>
      <c r="AW757" s="19"/>
      <c r="AX757" s="19"/>
      <c r="AY757" s="18"/>
      <c r="AZ757" s="19"/>
      <c r="BA757" s="19"/>
      <c r="BB757" s="19"/>
      <c r="BC757" s="18"/>
      <c r="BD757" s="19"/>
      <c r="BE757" s="19"/>
      <c r="BF757" s="19"/>
      <c r="BG757" s="18"/>
    </row>
    <row r="758" spans="1:59" ht="16.2" thickBot="1" x14ac:dyDescent="0.35">
      <c r="A758" s="153"/>
      <c r="B758" s="153"/>
      <c r="C758" s="153"/>
      <c r="D758" s="164"/>
      <c r="E758" s="163"/>
      <c r="F758" s="163"/>
      <c r="G758" s="163"/>
      <c r="H758" s="164"/>
      <c r="I758" s="163"/>
      <c r="J758" s="163"/>
      <c r="K758" s="163"/>
      <c r="L758" s="164"/>
      <c r="M758" s="153"/>
      <c r="N758" s="153"/>
      <c r="O758" s="153"/>
      <c r="P758" s="156"/>
      <c r="Q758" s="163"/>
      <c r="R758" s="163"/>
      <c r="S758" s="163"/>
      <c r="T758" s="149"/>
      <c r="U758" s="154"/>
      <c r="V758" s="154"/>
      <c r="W758" s="154"/>
      <c r="X758" s="19"/>
      <c r="Y758" s="154"/>
      <c r="Z758" s="154"/>
      <c r="AA758" s="154"/>
      <c r="AB758" s="19"/>
      <c r="AC758" s="19"/>
      <c r="AD758" s="19"/>
      <c r="AE758" s="19"/>
      <c r="AF758" s="19"/>
      <c r="AG758" s="154"/>
      <c r="AH758" s="154"/>
      <c r="AI758" s="155"/>
      <c r="AJ758" s="19"/>
      <c r="AK758" s="19"/>
      <c r="AL758" s="19"/>
      <c r="AM758" s="18"/>
      <c r="AN758" s="19"/>
      <c r="AO758" s="19"/>
      <c r="AP758" s="19"/>
      <c r="AQ758" s="18"/>
      <c r="AR758" s="19"/>
      <c r="AS758" s="19"/>
      <c r="AT758" s="19"/>
      <c r="AU758" s="18"/>
      <c r="AV758" s="19"/>
      <c r="AW758" s="19"/>
      <c r="AX758" s="19"/>
      <c r="AY758" s="18"/>
      <c r="AZ758" s="19"/>
      <c r="BA758" s="19"/>
      <c r="BB758" s="19"/>
      <c r="BC758" s="18"/>
      <c r="BD758" s="19"/>
      <c r="BE758" s="19"/>
      <c r="BF758" s="19"/>
      <c r="BG758" s="18"/>
    </row>
    <row r="759" spans="1:59" ht="16.2" thickBot="1" x14ac:dyDescent="0.35">
      <c r="A759" s="153"/>
      <c r="B759" s="153"/>
      <c r="C759" s="153"/>
      <c r="D759" s="164"/>
      <c r="E759" s="163"/>
      <c r="F759" s="163"/>
      <c r="G759" s="163"/>
      <c r="H759" s="164"/>
      <c r="I759" s="163"/>
      <c r="J759" s="163"/>
      <c r="K759" s="163"/>
      <c r="L759" s="164"/>
      <c r="M759" s="153"/>
      <c r="N759" s="153"/>
      <c r="O759" s="153"/>
      <c r="P759" s="156"/>
      <c r="Q759" s="163"/>
      <c r="R759" s="163"/>
      <c r="S759" s="163"/>
      <c r="T759" s="149"/>
      <c r="U759" s="154"/>
      <c r="V759" s="154"/>
      <c r="W759" s="154"/>
      <c r="X759" s="19"/>
      <c r="Y759" s="154"/>
      <c r="Z759" s="154"/>
      <c r="AA759" s="154"/>
      <c r="AB759" s="19"/>
      <c r="AC759" s="19"/>
      <c r="AD759" s="19"/>
      <c r="AE759" s="19"/>
      <c r="AF759" s="19"/>
      <c r="AG759" s="154"/>
      <c r="AH759" s="154"/>
      <c r="AI759" s="155"/>
      <c r="AJ759" s="19"/>
      <c r="AK759" s="19"/>
      <c r="AL759" s="19"/>
      <c r="AM759" s="18"/>
      <c r="AN759" s="19"/>
      <c r="AO759" s="19"/>
      <c r="AP759" s="19"/>
      <c r="AQ759" s="18"/>
      <c r="AR759" s="19"/>
      <c r="AS759" s="19"/>
      <c r="AT759" s="19"/>
      <c r="AU759" s="18"/>
      <c r="AV759" s="19"/>
      <c r="AW759" s="19"/>
      <c r="AX759" s="19"/>
      <c r="AY759" s="18"/>
      <c r="AZ759" s="19"/>
      <c r="BA759" s="19"/>
      <c r="BB759" s="19"/>
      <c r="BC759" s="18"/>
      <c r="BD759" s="19"/>
      <c r="BE759" s="19"/>
      <c r="BF759" s="19"/>
      <c r="BG759" s="18"/>
    </row>
    <row r="760" spans="1:59" ht="16.2" thickBot="1" x14ac:dyDescent="0.35">
      <c r="A760" s="153"/>
      <c r="B760" s="153"/>
      <c r="C760" s="153"/>
      <c r="D760" s="164"/>
      <c r="E760" s="163"/>
      <c r="F760" s="163"/>
      <c r="G760" s="163"/>
      <c r="H760" s="164"/>
      <c r="I760" s="163"/>
      <c r="J760" s="163"/>
      <c r="K760" s="163"/>
      <c r="L760" s="164"/>
      <c r="M760" s="153"/>
      <c r="N760" s="153"/>
      <c r="O760" s="153"/>
      <c r="P760" s="156"/>
      <c r="Q760" s="163"/>
      <c r="R760" s="163"/>
      <c r="S760" s="163"/>
      <c r="T760" s="149"/>
      <c r="U760" s="154"/>
      <c r="V760" s="154"/>
      <c r="W760" s="154"/>
      <c r="X760" s="19"/>
      <c r="Y760" s="154"/>
      <c r="Z760" s="154"/>
      <c r="AA760" s="154"/>
      <c r="AB760" s="19"/>
      <c r="AC760" s="19"/>
      <c r="AD760" s="19"/>
      <c r="AE760" s="19"/>
      <c r="AF760" s="19"/>
      <c r="AG760" s="154"/>
      <c r="AH760" s="154"/>
      <c r="AI760" s="155"/>
      <c r="AJ760" s="19"/>
      <c r="AK760" s="19"/>
      <c r="AL760" s="19"/>
      <c r="AM760" s="18"/>
      <c r="AN760" s="19"/>
      <c r="AO760" s="19"/>
      <c r="AP760" s="19"/>
      <c r="AQ760" s="18"/>
      <c r="AR760" s="19"/>
      <c r="AS760" s="19"/>
      <c r="AT760" s="19"/>
      <c r="AU760" s="18"/>
      <c r="AV760" s="19"/>
      <c r="AW760" s="19"/>
      <c r="AX760" s="19"/>
      <c r="AY760" s="18"/>
      <c r="AZ760" s="19"/>
      <c r="BA760" s="19"/>
      <c r="BB760" s="19"/>
      <c r="BC760" s="18"/>
      <c r="BD760" s="19"/>
      <c r="BE760" s="19"/>
      <c r="BF760" s="19"/>
      <c r="BG760" s="18"/>
    </row>
    <row r="761" spans="1:59" ht="16.2" thickBot="1" x14ac:dyDescent="0.35">
      <c r="A761" s="153"/>
      <c r="B761" s="153"/>
      <c r="C761" s="153"/>
      <c r="D761" s="164"/>
      <c r="E761" s="163"/>
      <c r="F761" s="163"/>
      <c r="G761" s="163"/>
      <c r="H761" s="164"/>
      <c r="I761" s="163"/>
      <c r="J761" s="163"/>
      <c r="K761" s="163"/>
      <c r="L761" s="164"/>
      <c r="M761" s="153"/>
      <c r="N761" s="153"/>
      <c r="O761" s="153"/>
      <c r="P761" s="156"/>
      <c r="Q761" s="163"/>
      <c r="R761" s="163"/>
      <c r="S761" s="163"/>
      <c r="T761" s="149"/>
      <c r="U761" s="154"/>
      <c r="V761" s="154"/>
      <c r="W761" s="154"/>
      <c r="X761" s="19"/>
      <c r="Y761" s="154"/>
      <c r="Z761" s="154"/>
      <c r="AA761" s="154"/>
      <c r="AB761" s="19"/>
      <c r="AC761" s="19"/>
      <c r="AD761" s="19"/>
      <c r="AE761" s="19"/>
      <c r="AF761" s="19"/>
      <c r="AG761" s="154"/>
      <c r="AH761" s="154"/>
      <c r="AI761" s="155"/>
      <c r="AJ761" s="19"/>
      <c r="AK761" s="19"/>
      <c r="AL761" s="19"/>
      <c r="AM761" s="18"/>
      <c r="AN761" s="19"/>
      <c r="AO761" s="19"/>
      <c r="AP761" s="19"/>
      <c r="AQ761" s="18"/>
      <c r="AR761" s="19"/>
      <c r="AS761" s="19"/>
      <c r="AT761" s="19"/>
      <c r="AU761" s="18"/>
      <c r="AV761" s="19"/>
      <c r="AW761" s="19"/>
      <c r="AX761" s="19"/>
      <c r="AY761" s="18"/>
      <c r="AZ761" s="19"/>
      <c r="BA761" s="19"/>
      <c r="BB761" s="19"/>
      <c r="BC761" s="18"/>
      <c r="BD761" s="19"/>
      <c r="BE761" s="19"/>
      <c r="BF761" s="19"/>
      <c r="BG761" s="18"/>
    </row>
    <row r="762" spans="1:59" ht="16.2" thickBot="1" x14ac:dyDescent="0.35">
      <c r="A762" s="153"/>
      <c r="B762" s="153"/>
      <c r="C762" s="153"/>
      <c r="D762" s="164"/>
      <c r="E762" s="163"/>
      <c r="F762" s="163"/>
      <c r="G762" s="163"/>
      <c r="H762" s="164"/>
      <c r="I762" s="163"/>
      <c r="J762" s="163"/>
      <c r="K762" s="163"/>
      <c r="L762" s="164"/>
      <c r="M762" s="153"/>
      <c r="N762" s="153"/>
      <c r="O762" s="153"/>
      <c r="P762" s="156"/>
      <c r="Q762" s="163"/>
      <c r="R762" s="163"/>
      <c r="S762" s="163"/>
      <c r="T762" s="149"/>
      <c r="U762" s="154"/>
      <c r="V762" s="154"/>
      <c r="W762" s="154"/>
      <c r="X762" s="19"/>
      <c r="Y762" s="154"/>
      <c r="Z762" s="154"/>
      <c r="AA762" s="154"/>
      <c r="AB762" s="19"/>
      <c r="AC762" s="19"/>
      <c r="AD762" s="19"/>
      <c r="AE762" s="19"/>
      <c r="AF762" s="19"/>
      <c r="AG762" s="154"/>
      <c r="AH762" s="154"/>
      <c r="AI762" s="155"/>
      <c r="AJ762" s="19"/>
      <c r="AK762" s="19"/>
      <c r="AL762" s="19"/>
      <c r="AM762" s="18"/>
      <c r="AN762" s="19"/>
      <c r="AO762" s="19"/>
      <c r="AP762" s="19"/>
      <c r="AQ762" s="18"/>
      <c r="AR762" s="19"/>
      <c r="AS762" s="19"/>
      <c r="AT762" s="19"/>
      <c r="AU762" s="18"/>
      <c r="AV762" s="19"/>
      <c r="AW762" s="19"/>
      <c r="AX762" s="19"/>
      <c r="AY762" s="18"/>
      <c r="AZ762" s="19"/>
      <c r="BA762" s="19"/>
      <c r="BB762" s="19"/>
      <c r="BC762" s="18"/>
      <c r="BD762" s="19"/>
      <c r="BE762" s="19"/>
      <c r="BF762" s="19"/>
      <c r="BG762" s="18"/>
    </row>
    <row r="763" spans="1:59" ht="16.2" thickBot="1" x14ac:dyDescent="0.35">
      <c r="A763" s="153"/>
      <c r="B763" s="153"/>
      <c r="C763" s="153"/>
      <c r="D763" s="164"/>
      <c r="E763" s="163"/>
      <c r="F763" s="163"/>
      <c r="G763" s="163"/>
      <c r="H763" s="164"/>
      <c r="I763" s="163"/>
      <c r="J763" s="163"/>
      <c r="K763" s="163"/>
      <c r="L763" s="164"/>
      <c r="M763" s="153"/>
      <c r="N763" s="153"/>
      <c r="O763" s="153"/>
      <c r="P763" s="156"/>
      <c r="Q763" s="163"/>
      <c r="R763" s="163"/>
      <c r="S763" s="163"/>
      <c r="T763" s="149"/>
      <c r="U763" s="154"/>
      <c r="V763" s="154"/>
      <c r="W763" s="154"/>
      <c r="X763" s="19"/>
      <c r="Y763" s="154"/>
      <c r="Z763" s="154"/>
      <c r="AA763" s="154"/>
      <c r="AB763" s="19"/>
      <c r="AC763" s="19"/>
      <c r="AD763" s="19"/>
      <c r="AE763" s="19"/>
      <c r="AF763" s="19"/>
      <c r="AG763" s="154"/>
      <c r="AH763" s="154"/>
      <c r="AI763" s="155"/>
      <c r="AJ763" s="19"/>
      <c r="AK763" s="19"/>
      <c r="AL763" s="19"/>
      <c r="AM763" s="18"/>
      <c r="AN763" s="19"/>
      <c r="AO763" s="19"/>
      <c r="AP763" s="19"/>
      <c r="AQ763" s="18"/>
      <c r="AR763" s="19"/>
      <c r="AS763" s="19"/>
      <c r="AT763" s="19"/>
      <c r="AU763" s="18"/>
      <c r="AV763" s="19"/>
      <c r="AW763" s="19"/>
      <c r="AX763" s="19"/>
      <c r="AY763" s="18"/>
      <c r="AZ763" s="19"/>
      <c r="BA763" s="19"/>
      <c r="BB763" s="19"/>
      <c r="BC763" s="18"/>
      <c r="BD763" s="19"/>
      <c r="BE763" s="19"/>
      <c r="BF763" s="19"/>
      <c r="BG763" s="18"/>
    </row>
    <row r="764" spans="1:59" ht="16.2" thickBot="1" x14ac:dyDescent="0.35">
      <c r="A764" s="153"/>
      <c r="B764" s="153"/>
      <c r="C764" s="153"/>
      <c r="D764" s="164"/>
      <c r="E764" s="163"/>
      <c r="F764" s="163"/>
      <c r="G764" s="163"/>
      <c r="H764" s="164"/>
      <c r="I764" s="163"/>
      <c r="J764" s="163"/>
      <c r="K764" s="163"/>
      <c r="L764" s="164"/>
      <c r="M764" s="153"/>
      <c r="N764" s="153"/>
      <c r="O764" s="153"/>
      <c r="P764" s="156"/>
      <c r="Q764" s="163"/>
      <c r="R764" s="163"/>
      <c r="S764" s="163"/>
      <c r="T764" s="149"/>
      <c r="U764" s="154"/>
      <c r="V764" s="154"/>
      <c r="W764" s="154"/>
      <c r="X764" s="19"/>
      <c r="Y764" s="154"/>
      <c r="Z764" s="154"/>
      <c r="AA764" s="154"/>
      <c r="AB764" s="19"/>
      <c r="AC764" s="19"/>
      <c r="AD764" s="19"/>
      <c r="AE764" s="19"/>
      <c r="AF764" s="19"/>
      <c r="AG764" s="154"/>
      <c r="AH764" s="154"/>
      <c r="AI764" s="155"/>
      <c r="AJ764" s="19"/>
      <c r="AK764" s="19"/>
      <c r="AL764" s="19"/>
      <c r="AM764" s="18"/>
      <c r="AN764" s="19"/>
      <c r="AO764" s="19"/>
      <c r="AP764" s="19"/>
      <c r="AQ764" s="18"/>
      <c r="AR764" s="19"/>
      <c r="AS764" s="19"/>
      <c r="AT764" s="19"/>
      <c r="AU764" s="18"/>
      <c r="AV764" s="19"/>
      <c r="AW764" s="19"/>
      <c r="AX764" s="19"/>
      <c r="AY764" s="18"/>
      <c r="AZ764" s="19"/>
      <c r="BA764" s="19"/>
      <c r="BB764" s="19"/>
      <c r="BC764" s="18"/>
      <c r="BD764" s="19"/>
      <c r="BE764" s="19"/>
      <c r="BF764" s="19"/>
      <c r="BG764" s="18"/>
    </row>
    <row r="765" spans="1:59" ht="16.2" thickBot="1" x14ac:dyDescent="0.35">
      <c r="A765" s="153"/>
      <c r="B765" s="153"/>
      <c r="C765" s="153"/>
      <c r="D765" s="164"/>
      <c r="E765" s="163"/>
      <c r="F765" s="163"/>
      <c r="G765" s="163"/>
      <c r="H765" s="164"/>
      <c r="I765" s="163"/>
      <c r="J765" s="163"/>
      <c r="K765" s="163"/>
      <c r="L765" s="164"/>
      <c r="M765" s="153"/>
      <c r="N765" s="153"/>
      <c r="O765" s="153"/>
      <c r="P765" s="156"/>
      <c r="Q765" s="163"/>
      <c r="R765" s="163"/>
      <c r="S765" s="163"/>
      <c r="T765" s="149"/>
      <c r="U765" s="154"/>
      <c r="V765" s="154"/>
      <c r="W765" s="154"/>
      <c r="X765" s="19"/>
      <c r="Y765" s="154"/>
      <c r="Z765" s="154"/>
      <c r="AA765" s="154"/>
      <c r="AB765" s="19"/>
      <c r="AC765" s="19"/>
      <c r="AD765" s="19"/>
      <c r="AE765" s="19"/>
      <c r="AF765" s="19"/>
      <c r="AG765" s="154"/>
      <c r="AH765" s="154"/>
      <c r="AI765" s="155"/>
      <c r="AJ765" s="19"/>
      <c r="AK765" s="19"/>
      <c r="AL765" s="19"/>
      <c r="AM765" s="18"/>
      <c r="AN765" s="19"/>
      <c r="AO765" s="19"/>
      <c r="AP765" s="19"/>
      <c r="AQ765" s="18"/>
      <c r="AR765" s="19"/>
      <c r="AS765" s="19"/>
      <c r="AT765" s="19"/>
      <c r="AU765" s="18"/>
      <c r="AV765" s="19"/>
      <c r="AW765" s="19"/>
      <c r="AX765" s="19"/>
      <c r="AY765" s="18"/>
      <c r="AZ765" s="19"/>
      <c r="BA765" s="19"/>
      <c r="BB765" s="19"/>
      <c r="BC765" s="18"/>
      <c r="BD765" s="19"/>
      <c r="BE765" s="19"/>
      <c r="BF765" s="19"/>
      <c r="BG765" s="18"/>
    </row>
    <row r="766" spans="1:59" ht="16.2" thickBot="1" x14ac:dyDescent="0.35">
      <c r="A766" s="153"/>
      <c r="B766" s="153"/>
      <c r="C766" s="153"/>
      <c r="D766" s="164"/>
      <c r="E766" s="163"/>
      <c r="F766" s="163"/>
      <c r="G766" s="163"/>
      <c r="H766" s="164"/>
      <c r="I766" s="163"/>
      <c r="J766" s="163"/>
      <c r="K766" s="163"/>
      <c r="L766" s="164"/>
      <c r="M766" s="153"/>
      <c r="N766" s="153"/>
      <c r="O766" s="153"/>
      <c r="P766" s="156"/>
      <c r="Q766" s="163"/>
      <c r="R766" s="163"/>
      <c r="S766" s="163"/>
      <c r="T766" s="149"/>
      <c r="U766" s="154"/>
      <c r="V766" s="154"/>
      <c r="W766" s="154"/>
      <c r="X766" s="19"/>
      <c r="Y766" s="154"/>
      <c r="Z766" s="154"/>
      <c r="AA766" s="154"/>
      <c r="AB766" s="19"/>
      <c r="AC766" s="19"/>
      <c r="AD766" s="19"/>
      <c r="AE766" s="19"/>
      <c r="AF766" s="19"/>
      <c r="AG766" s="154"/>
      <c r="AH766" s="154"/>
      <c r="AI766" s="155"/>
      <c r="AJ766" s="19"/>
      <c r="AK766" s="19"/>
      <c r="AL766" s="19"/>
      <c r="AM766" s="18"/>
      <c r="AN766" s="19"/>
      <c r="AO766" s="19"/>
      <c r="AP766" s="19"/>
      <c r="AQ766" s="18"/>
      <c r="AR766" s="19"/>
      <c r="AS766" s="19"/>
      <c r="AT766" s="19"/>
      <c r="AU766" s="18"/>
      <c r="AV766" s="19"/>
      <c r="AW766" s="19"/>
      <c r="AX766" s="19"/>
      <c r="AY766" s="18"/>
      <c r="AZ766" s="19"/>
      <c r="BA766" s="19"/>
      <c r="BB766" s="19"/>
      <c r="BC766" s="18"/>
      <c r="BD766" s="19"/>
      <c r="BE766" s="19"/>
      <c r="BF766" s="19"/>
      <c r="BG766" s="18"/>
    </row>
    <row r="767" spans="1:59" ht="16.2" thickBot="1" x14ac:dyDescent="0.35">
      <c r="A767" s="153"/>
      <c r="B767" s="153"/>
      <c r="C767" s="153"/>
      <c r="D767" s="164"/>
      <c r="E767" s="163"/>
      <c r="F767" s="163"/>
      <c r="G767" s="163"/>
      <c r="H767" s="164"/>
      <c r="I767" s="163"/>
      <c r="J767" s="163"/>
      <c r="K767" s="163"/>
      <c r="L767" s="164"/>
      <c r="M767" s="153"/>
      <c r="N767" s="153"/>
      <c r="O767" s="153"/>
      <c r="P767" s="156"/>
      <c r="Q767" s="163"/>
      <c r="R767" s="163"/>
      <c r="S767" s="163"/>
      <c r="T767" s="149"/>
      <c r="U767" s="154"/>
      <c r="V767" s="154"/>
      <c r="W767" s="154"/>
      <c r="X767" s="19"/>
      <c r="Y767" s="154"/>
      <c r="Z767" s="154"/>
      <c r="AA767" s="154"/>
      <c r="AB767" s="19"/>
      <c r="AC767" s="19"/>
      <c r="AD767" s="19"/>
      <c r="AE767" s="19"/>
      <c r="AF767" s="19"/>
      <c r="AG767" s="154"/>
      <c r="AH767" s="154"/>
      <c r="AI767" s="155"/>
      <c r="AJ767" s="19"/>
      <c r="AK767" s="19"/>
      <c r="AL767" s="19"/>
      <c r="AM767" s="18"/>
      <c r="AN767" s="19"/>
      <c r="AO767" s="19"/>
      <c r="AP767" s="19"/>
      <c r="AQ767" s="18"/>
      <c r="AR767" s="19"/>
      <c r="AS767" s="19"/>
      <c r="AT767" s="19"/>
      <c r="AU767" s="18"/>
      <c r="AV767" s="19"/>
      <c r="AW767" s="19"/>
      <c r="AX767" s="19"/>
      <c r="AY767" s="18"/>
      <c r="AZ767" s="19"/>
      <c r="BA767" s="19"/>
      <c r="BB767" s="19"/>
      <c r="BC767" s="18"/>
      <c r="BD767" s="19"/>
      <c r="BE767" s="19"/>
      <c r="BF767" s="19"/>
      <c r="BG767" s="18"/>
    </row>
    <row r="768" spans="1:59" ht="16.2" thickBot="1" x14ac:dyDescent="0.35">
      <c r="A768" s="153"/>
      <c r="B768" s="153"/>
      <c r="C768" s="153"/>
      <c r="D768" s="164"/>
      <c r="E768" s="163"/>
      <c r="F768" s="163"/>
      <c r="G768" s="163"/>
      <c r="H768" s="164"/>
      <c r="I768" s="163"/>
      <c r="J768" s="163"/>
      <c r="K768" s="163"/>
      <c r="L768" s="164"/>
      <c r="M768" s="153"/>
      <c r="N768" s="153"/>
      <c r="O768" s="153"/>
      <c r="P768" s="156"/>
      <c r="Q768" s="163"/>
      <c r="R768" s="163"/>
      <c r="S768" s="163"/>
      <c r="T768" s="149"/>
      <c r="U768" s="154"/>
      <c r="V768" s="154"/>
      <c r="W768" s="154"/>
      <c r="X768" s="19"/>
      <c r="Y768" s="154"/>
      <c r="Z768" s="154"/>
      <c r="AA768" s="154"/>
      <c r="AB768" s="19"/>
      <c r="AC768" s="19"/>
      <c r="AD768" s="19"/>
      <c r="AE768" s="19"/>
      <c r="AF768" s="19"/>
      <c r="AG768" s="154"/>
      <c r="AH768" s="154"/>
      <c r="AI768" s="155"/>
      <c r="AJ768" s="19"/>
      <c r="AK768" s="19"/>
      <c r="AL768" s="19"/>
      <c r="AM768" s="18"/>
      <c r="AN768" s="19"/>
      <c r="AO768" s="19"/>
      <c r="AP768" s="19"/>
      <c r="AQ768" s="18"/>
      <c r="AR768" s="19"/>
      <c r="AS768" s="19"/>
      <c r="AT768" s="19"/>
      <c r="AU768" s="18"/>
      <c r="AV768" s="19"/>
      <c r="AW768" s="19"/>
      <c r="AX768" s="19"/>
      <c r="AY768" s="18"/>
      <c r="AZ768" s="19"/>
      <c r="BA768" s="19"/>
      <c r="BB768" s="19"/>
      <c r="BC768" s="18"/>
      <c r="BD768" s="19"/>
      <c r="BE768" s="19"/>
      <c r="BF768" s="19"/>
      <c r="BG768" s="18"/>
    </row>
    <row r="769" spans="1:59" ht="16.2" thickBot="1" x14ac:dyDescent="0.35">
      <c r="A769" s="153"/>
      <c r="B769" s="153"/>
      <c r="C769" s="153"/>
      <c r="D769" s="164"/>
      <c r="E769" s="163"/>
      <c r="F769" s="163"/>
      <c r="G769" s="163"/>
      <c r="H769" s="164"/>
      <c r="I769" s="163"/>
      <c r="J769" s="163"/>
      <c r="K769" s="163"/>
      <c r="L769" s="164"/>
      <c r="M769" s="153"/>
      <c r="N769" s="153"/>
      <c r="O769" s="153"/>
      <c r="P769" s="156"/>
      <c r="Q769" s="163"/>
      <c r="R769" s="163"/>
      <c r="S769" s="163"/>
      <c r="T769" s="149"/>
      <c r="U769" s="154"/>
      <c r="V769" s="154"/>
      <c r="W769" s="154"/>
      <c r="X769" s="19"/>
      <c r="Y769" s="154"/>
      <c r="Z769" s="154"/>
      <c r="AA769" s="154"/>
      <c r="AB769" s="19"/>
      <c r="AC769" s="19"/>
      <c r="AD769" s="19"/>
      <c r="AE769" s="19"/>
      <c r="AF769" s="19"/>
      <c r="AG769" s="154"/>
      <c r="AH769" s="154"/>
      <c r="AI769" s="155"/>
      <c r="AJ769" s="19"/>
      <c r="AK769" s="19"/>
      <c r="AL769" s="19"/>
      <c r="AM769" s="18"/>
      <c r="AN769" s="19"/>
      <c r="AO769" s="19"/>
      <c r="AP769" s="19"/>
      <c r="AQ769" s="18"/>
      <c r="AR769" s="19"/>
      <c r="AS769" s="19"/>
      <c r="AT769" s="19"/>
      <c r="AU769" s="18"/>
      <c r="AV769" s="19"/>
      <c r="AW769" s="19"/>
      <c r="AX769" s="19"/>
      <c r="AY769" s="18"/>
      <c r="AZ769" s="19"/>
      <c r="BA769" s="19"/>
      <c r="BB769" s="19"/>
      <c r="BC769" s="18"/>
      <c r="BD769" s="19"/>
      <c r="BE769" s="19"/>
      <c r="BF769" s="19"/>
      <c r="BG769" s="18"/>
    </row>
    <row r="770" spans="1:59" ht="16.2" thickBot="1" x14ac:dyDescent="0.35">
      <c r="A770" s="153"/>
      <c r="B770" s="153"/>
      <c r="C770" s="153"/>
      <c r="D770" s="164"/>
      <c r="E770" s="163"/>
      <c r="F770" s="163"/>
      <c r="G770" s="163"/>
      <c r="H770" s="164"/>
      <c r="I770" s="163"/>
      <c r="J770" s="163"/>
      <c r="K770" s="163"/>
      <c r="L770" s="164"/>
      <c r="M770" s="153"/>
      <c r="N770" s="153"/>
      <c r="O770" s="153"/>
      <c r="P770" s="156"/>
      <c r="Q770" s="163"/>
      <c r="R770" s="163"/>
      <c r="S770" s="163"/>
      <c r="T770" s="149"/>
      <c r="U770" s="154"/>
      <c r="V770" s="154"/>
      <c r="W770" s="154"/>
      <c r="X770" s="19"/>
      <c r="Y770" s="154"/>
      <c r="Z770" s="154"/>
      <c r="AA770" s="154"/>
      <c r="AB770" s="19"/>
      <c r="AC770" s="19"/>
      <c r="AD770" s="19"/>
      <c r="AE770" s="19"/>
      <c r="AF770" s="19"/>
      <c r="AG770" s="154"/>
      <c r="AH770" s="154"/>
      <c r="AI770" s="155"/>
      <c r="AJ770" s="19"/>
      <c r="AK770" s="19"/>
      <c r="AL770" s="19"/>
      <c r="AM770" s="18"/>
      <c r="AN770" s="19"/>
      <c r="AO770" s="19"/>
      <c r="AP770" s="19"/>
      <c r="AQ770" s="18"/>
      <c r="AR770" s="19"/>
      <c r="AS770" s="19"/>
      <c r="AT770" s="19"/>
      <c r="AU770" s="18"/>
      <c r="AV770" s="19"/>
      <c r="AW770" s="19"/>
      <c r="AX770" s="19"/>
      <c r="AY770" s="18"/>
      <c r="AZ770" s="19"/>
      <c r="BA770" s="19"/>
      <c r="BB770" s="19"/>
      <c r="BC770" s="18"/>
      <c r="BD770" s="19"/>
      <c r="BE770" s="19"/>
      <c r="BF770" s="19"/>
      <c r="BG770" s="18"/>
    </row>
    <row r="771" spans="1:59" ht="16.2" thickBot="1" x14ac:dyDescent="0.35">
      <c r="A771" s="153"/>
      <c r="B771" s="153"/>
      <c r="C771" s="153"/>
      <c r="D771" s="164"/>
      <c r="E771" s="163"/>
      <c r="F771" s="163"/>
      <c r="G771" s="163"/>
      <c r="H771" s="164"/>
      <c r="I771" s="163"/>
      <c r="J771" s="163"/>
      <c r="K771" s="163"/>
      <c r="L771" s="164"/>
      <c r="M771" s="153"/>
      <c r="N771" s="153"/>
      <c r="O771" s="153"/>
      <c r="P771" s="156"/>
      <c r="Q771" s="163"/>
      <c r="R771" s="163"/>
      <c r="S771" s="163"/>
      <c r="T771" s="149"/>
      <c r="U771" s="154"/>
      <c r="V771" s="154"/>
      <c r="W771" s="154"/>
      <c r="X771" s="19"/>
      <c r="Y771" s="154"/>
      <c r="Z771" s="154"/>
      <c r="AA771" s="154"/>
      <c r="AB771" s="19"/>
      <c r="AC771" s="19"/>
      <c r="AD771" s="19"/>
      <c r="AE771" s="19"/>
      <c r="AF771" s="19"/>
      <c r="AG771" s="154"/>
      <c r="AH771" s="154"/>
      <c r="AI771" s="155"/>
      <c r="AJ771" s="19"/>
      <c r="AK771" s="19"/>
      <c r="AL771" s="19"/>
      <c r="AM771" s="18"/>
      <c r="AN771" s="19"/>
      <c r="AO771" s="19"/>
      <c r="AP771" s="19"/>
      <c r="AQ771" s="18"/>
      <c r="AR771" s="19"/>
      <c r="AS771" s="19"/>
      <c r="AT771" s="19"/>
      <c r="AU771" s="18"/>
      <c r="AV771" s="19"/>
      <c r="AW771" s="19"/>
      <c r="AX771" s="19"/>
      <c r="AY771" s="18"/>
      <c r="AZ771" s="19"/>
      <c r="BA771" s="19"/>
      <c r="BB771" s="19"/>
      <c r="BC771" s="18"/>
      <c r="BD771" s="19"/>
      <c r="BE771" s="19"/>
      <c r="BF771" s="19"/>
      <c r="BG771" s="18"/>
    </row>
    <row r="772" spans="1:59" ht="16.2" thickBot="1" x14ac:dyDescent="0.35">
      <c r="A772" s="153"/>
      <c r="B772" s="153"/>
      <c r="C772" s="153"/>
      <c r="D772" s="164"/>
      <c r="E772" s="163"/>
      <c r="F772" s="163"/>
      <c r="G772" s="163"/>
      <c r="H772" s="164"/>
      <c r="I772" s="163"/>
      <c r="J772" s="163"/>
      <c r="K772" s="163"/>
      <c r="L772" s="164"/>
      <c r="M772" s="153"/>
      <c r="N772" s="153"/>
      <c r="O772" s="153"/>
      <c r="P772" s="156"/>
      <c r="Q772" s="163"/>
      <c r="R772" s="163"/>
      <c r="S772" s="163"/>
      <c r="T772" s="149"/>
      <c r="U772" s="154"/>
      <c r="V772" s="154"/>
      <c r="W772" s="154"/>
      <c r="X772" s="19"/>
      <c r="Y772" s="154"/>
      <c r="Z772" s="154"/>
      <c r="AA772" s="154"/>
      <c r="AB772" s="19"/>
      <c r="AC772" s="19"/>
      <c r="AD772" s="19"/>
      <c r="AE772" s="19"/>
      <c r="AF772" s="19"/>
      <c r="AG772" s="154"/>
      <c r="AH772" s="154"/>
      <c r="AI772" s="155"/>
      <c r="AJ772" s="19"/>
      <c r="AK772" s="19"/>
      <c r="AL772" s="19"/>
      <c r="AM772" s="18"/>
      <c r="AN772" s="19"/>
      <c r="AO772" s="19"/>
      <c r="AP772" s="19"/>
      <c r="AQ772" s="18"/>
      <c r="AR772" s="19"/>
      <c r="AS772" s="19"/>
      <c r="AT772" s="19"/>
      <c r="AU772" s="18"/>
      <c r="AV772" s="19"/>
      <c r="AW772" s="19"/>
      <c r="AX772" s="19"/>
      <c r="AY772" s="18"/>
      <c r="AZ772" s="19"/>
      <c r="BA772" s="19"/>
      <c r="BB772" s="19"/>
      <c r="BC772" s="18"/>
      <c r="BD772" s="19"/>
      <c r="BE772" s="19"/>
      <c r="BF772" s="19"/>
      <c r="BG772" s="18"/>
    </row>
    <row r="773" spans="1:59" ht="16.2" thickBot="1" x14ac:dyDescent="0.35">
      <c r="A773" s="153"/>
      <c r="B773" s="153"/>
      <c r="C773" s="153"/>
      <c r="D773" s="164"/>
      <c r="E773" s="163"/>
      <c r="F773" s="163"/>
      <c r="G773" s="163"/>
      <c r="H773" s="164"/>
      <c r="I773" s="163"/>
      <c r="J773" s="163"/>
      <c r="K773" s="163"/>
      <c r="L773" s="164"/>
      <c r="M773" s="153"/>
      <c r="N773" s="153"/>
      <c r="O773" s="153"/>
      <c r="P773" s="156"/>
      <c r="Q773" s="163"/>
      <c r="R773" s="163"/>
      <c r="S773" s="163"/>
      <c r="T773" s="149"/>
      <c r="U773" s="154"/>
      <c r="V773" s="154"/>
      <c r="W773" s="154"/>
      <c r="X773" s="19"/>
      <c r="Y773" s="154"/>
      <c r="Z773" s="154"/>
      <c r="AA773" s="154"/>
      <c r="AB773" s="19"/>
      <c r="AC773" s="19"/>
      <c r="AD773" s="19"/>
      <c r="AE773" s="19"/>
      <c r="AF773" s="19"/>
      <c r="AG773" s="154"/>
      <c r="AH773" s="154"/>
      <c r="AI773" s="155"/>
      <c r="AJ773" s="19"/>
      <c r="AK773" s="19"/>
      <c r="AL773" s="19"/>
      <c r="AM773" s="18"/>
      <c r="AN773" s="19"/>
      <c r="AO773" s="19"/>
      <c r="AP773" s="19"/>
      <c r="AQ773" s="18"/>
      <c r="AR773" s="19"/>
      <c r="AS773" s="19"/>
      <c r="AT773" s="19"/>
      <c r="AU773" s="18"/>
      <c r="AV773" s="19"/>
      <c r="AW773" s="19"/>
      <c r="AX773" s="19"/>
      <c r="AY773" s="18"/>
      <c r="AZ773" s="19"/>
      <c r="BA773" s="19"/>
      <c r="BB773" s="19"/>
      <c r="BC773" s="18"/>
      <c r="BD773" s="19"/>
      <c r="BE773" s="19"/>
      <c r="BF773" s="19"/>
      <c r="BG773" s="18"/>
    </row>
    <row r="774" spans="1:59" ht="16.2" thickBot="1" x14ac:dyDescent="0.35">
      <c r="A774" s="153"/>
      <c r="B774" s="153"/>
      <c r="C774" s="153"/>
      <c r="D774" s="164"/>
      <c r="E774" s="163"/>
      <c r="F774" s="163"/>
      <c r="G774" s="163"/>
      <c r="H774" s="164"/>
      <c r="I774" s="163"/>
      <c r="J774" s="163"/>
      <c r="K774" s="163"/>
      <c r="L774" s="164"/>
      <c r="M774" s="153"/>
      <c r="N774" s="153"/>
      <c r="O774" s="153"/>
      <c r="P774" s="156"/>
      <c r="Q774" s="163"/>
      <c r="R774" s="163"/>
      <c r="S774" s="163"/>
      <c r="T774" s="149"/>
      <c r="U774" s="154"/>
      <c r="V774" s="154"/>
      <c r="W774" s="154"/>
      <c r="X774" s="19"/>
      <c r="Y774" s="154"/>
      <c r="Z774" s="154"/>
      <c r="AA774" s="154"/>
      <c r="AB774" s="19"/>
      <c r="AC774" s="19"/>
      <c r="AD774" s="19"/>
      <c r="AE774" s="19"/>
      <c r="AF774" s="19"/>
      <c r="AG774" s="154"/>
      <c r="AH774" s="154"/>
      <c r="AI774" s="155"/>
      <c r="AJ774" s="19"/>
      <c r="AK774" s="19"/>
      <c r="AL774" s="19"/>
      <c r="AM774" s="18"/>
      <c r="AN774" s="19"/>
      <c r="AO774" s="19"/>
      <c r="AP774" s="19"/>
      <c r="AQ774" s="18"/>
      <c r="AR774" s="19"/>
      <c r="AS774" s="19"/>
      <c r="AT774" s="19"/>
      <c r="AU774" s="18"/>
      <c r="AV774" s="19"/>
      <c r="AW774" s="19"/>
      <c r="AX774" s="19"/>
      <c r="AY774" s="18"/>
      <c r="AZ774" s="19"/>
      <c r="BA774" s="19"/>
      <c r="BB774" s="19"/>
      <c r="BC774" s="18"/>
      <c r="BD774" s="19"/>
      <c r="BE774" s="19"/>
      <c r="BF774" s="19"/>
      <c r="BG774" s="18"/>
    </row>
    <row r="775" spans="1:59" ht="16.2" thickBot="1" x14ac:dyDescent="0.35">
      <c r="A775" s="153"/>
      <c r="B775" s="153"/>
      <c r="C775" s="153"/>
      <c r="D775" s="164"/>
      <c r="E775" s="163"/>
      <c r="F775" s="163"/>
      <c r="G775" s="163"/>
      <c r="H775" s="164"/>
      <c r="I775" s="163"/>
      <c r="J775" s="163"/>
      <c r="K775" s="163"/>
      <c r="L775" s="164"/>
      <c r="M775" s="153"/>
      <c r="N775" s="153"/>
      <c r="O775" s="153"/>
      <c r="P775" s="156"/>
      <c r="Q775" s="163"/>
      <c r="R775" s="163"/>
      <c r="S775" s="163"/>
      <c r="T775" s="149"/>
      <c r="U775" s="154"/>
      <c r="V775" s="154"/>
      <c r="W775" s="154"/>
      <c r="X775" s="19"/>
      <c r="Y775" s="154"/>
      <c r="Z775" s="154"/>
      <c r="AA775" s="154"/>
      <c r="AB775" s="19"/>
      <c r="AC775" s="19"/>
      <c r="AD775" s="19"/>
      <c r="AE775" s="19"/>
      <c r="AF775" s="19"/>
      <c r="AG775" s="154"/>
      <c r="AH775" s="154"/>
      <c r="AI775" s="155"/>
      <c r="AJ775" s="19"/>
      <c r="AK775" s="19"/>
      <c r="AL775" s="19"/>
      <c r="AM775" s="18"/>
      <c r="AN775" s="19"/>
      <c r="AO775" s="19"/>
      <c r="AP775" s="19"/>
      <c r="AQ775" s="18"/>
      <c r="AR775" s="19"/>
      <c r="AS775" s="19"/>
      <c r="AT775" s="19"/>
      <c r="AU775" s="18"/>
      <c r="AV775" s="19"/>
      <c r="AW775" s="19"/>
      <c r="AX775" s="19"/>
      <c r="AY775" s="18"/>
      <c r="AZ775" s="19"/>
      <c r="BA775" s="19"/>
      <c r="BB775" s="19"/>
      <c r="BC775" s="18"/>
      <c r="BD775" s="19"/>
      <c r="BE775" s="19"/>
      <c r="BF775" s="19"/>
      <c r="BG775" s="18"/>
    </row>
    <row r="776" spans="1:59" ht="16.2" thickBot="1" x14ac:dyDescent="0.35">
      <c r="A776" s="153"/>
      <c r="B776" s="153"/>
      <c r="C776" s="153"/>
      <c r="D776" s="164"/>
      <c r="E776" s="163"/>
      <c r="F776" s="163"/>
      <c r="G776" s="163"/>
      <c r="H776" s="164"/>
      <c r="I776" s="163"/>
      <c r="J776" s="163"/>
      <c r="K776" s="163"/>
      <c r="L776" s="164"/>
      <c r="M776" s="153"/>
      <c r="N776" s="153"/>
      <c r="O776" s="153"/>
      <c r="P776" s="156"/>
      <c r="Q776" s="163"/>
      <c r="R776" s="163"/>
      <c r="S776" s="163"/>
      <c r="T776" s="149"/>
      <c r="U776" s="154"/>
      <c r="V776" s="154"/>
      <c r="W776" s="154"/>
      <c r="X776" s="19"/>
      <c r="Y776" s="154"/>
      <c r="Z776" s="154"/>
      <c r="AA776" s="154"/>
      <c r="AB776" s="19"/>
      <c r="AC776" s="19"/>
      <c r="AD776" s="19"/>
      <c r="AE776" s="19"/>
      <c r="AF776" s="19"/>
      <c r="AG776" s="154"/>
      <c r="AH776" s="154"/>
      <c r="AI776" s="155"/>
      <c r="AJ776" s="19"/>
      <c r="AK776" s="19"/>
      <c r="AL776" s="19"/>
      <c r="AM776" s="18"/>
      <c r="AN776" s="19"/>
      <c r="AO776" s="19"/>
      <c r="AP776" s="19"/>
      <c r="AQ776" s="18"/>
      <c r="AR776" s="19"/>
      <c r="AS776" s="19"/>
      <c r="AT776" s="19"/>
      <c r="AU776" s="18"/>
      <c r="AV776" s="19"/>
      <c r="AW776" s="19"/>
      <c r="AX776" s="19"/>
      <c r="AY776" s="18"/>
      <c r="AZ776" s="19"/>
      <c r="BA776" s="19"/>
      <c r="BB776" s="19"/>
      <c r="BC776" s="18"/>
      <c r="BD776" s="19"/>
      <c r="BE776" s="19"/>
      <c r="BF776" s="19"/>
      <c r="BG776" s="18"/>
    </row>
    <row r="777" spans="1:59" ht="16.2" thickBot="1" x14ac:dyDescent="0.35">
      <c r="A777" s="153"/>
      <c r="B777" s="153"/>
      <c r="C777" s="153"/>
      <c r="D777" s="164"/>
      <c r="E777" s="163"/>
      <c r="F777" s="163"/>
      <c r="G777" s="163"/>
      <c r="H777" s="164"/>
      <c r="I777" s="163"/>
      <c r="J777" s="163"/>
      <c r="K777" s="163"/>
      <c r="L777" s="164"/>
      <c r="M777" s="153"/>
      <c r="N777" s="153"/>
      <c r="O777" s="153"/>
      <c r="P777" s="156"/>
      <c r="Q777" s="163"/>
      <c r="R777" s="163"/>
      <c r="S777" s="163"/>
      <c r="T777" s="149"/>
      <c r="U777" s="154"/>
      <c r="V777" s="154"/>
      <c r="W777" s="154"/>
      <c r="X777" s="19"/>
      <c r="Y777" s="154"/>
      <c r="Z777" s="154"/>
      <c r="AA777" s="154"/>
      <c r="AB777" s="19"/>
      <c r="AC777" s="19"/>
      <c r="AD777" s="19"/>
      <c r="AE777" s="19"/>
      <c r="AF777" s="19"/>
      <c r="AG777" s="154"/>
      <c r="AH777" s="154"/>
      <c r="AI777" s="155"/>
      <c r="AJ777" s="19"/>
      <c r="AK777" s="19"/>
      <c r="AL777" s="19"/>
      <c r="AM777" s="18"/>
      <c r="AN777" s="19"/>
      <c r="AO777" s="19"/>
      <c r="AP777" s="19"/>
      <c r="AQ777" s="18"/>
      <c r="AR777" s="19"/>
      <c r="AS777" s="19"/>
      <c r="AT777" s="19"/>
      <c r="AU777" s="18"/>
      <c r="AV777" s="19"/>
      <c r="AW777" s="19"/>
      <c r="AX777" s="19"/>
      <c r="AY777" s="18"/>
      <c r="AZ777" s="19"/>
      <c r="BA777" s="19"/>
      <c r="BB777" s="19"/>
      <c r="BC777" s="18"/>
      <c r="BD777" s="19"/>
      <c r="BE777" s="19"/>
      <c r="BF777" s="19"/>
      <c r="BG777" s="18"/>
    </row>
    <row r="778" spans="1:59" ht="16.2" thickBot="1" x14ac:dyDescent="0.35">
      <c r="A778" s="153"/>
      <c r="B778" s="153"/>
      <c r="C778" s="153"/>
      <c r="D778" s="164"/>
      <c r="E778" s="163"/>
      <c r="F778" s="163"/>
      <c r="G778" s="163"/>
      <c r="H778" s="164"/>
      <c r="I778" s="163"/>
      <c r="J778" s="163"/>
      <c r="K778" s="163"/>
      <c r="L778" s="164"/>
      <c r="M778" s="153"/>
      <c r="N778" s="153"/>
      <c r="O778" s="153"/>
      <c r="P778" s="156"/>
      <c r="Q778" s="163"/>
      <c r="R778" s="163"/>
      <c r="S778" s="163"/>
      <c r="T778" s="149"/>
      <c r="U778" s="154"/>
      <c r="V778" s="154"/>
      <c r="W778" s="154"/>
      <c r="X778" s="19"/>
      <c r="Y778" s="154"/>
      <c r="Z778" s="154"/>
      <c r="AA778" s="154"/>
      <c r="AB778" s="19"/>
      <c r="AC778" s="19"/>
      <c r="AD778" s="19"/>
      <c r="AE778" s="19"/>
      <c r="AF778" s="19"/>
      <c r="AG778" s="154"/>
      <c r="AH778" s="154"/>
      <c r="AI778" s="155"/>
      <c r="AJ778" s="19"/>
      <c r="AK778" s="19"/>
      <c r="AL778" s="19"/>
      <c r="AM778" s="18"/>
      <c r="AN778" s="19"/>
      <c r="AO778" s="19"/>
      <c r="AP778" s="19"/>
      <c r="AQ778" s="18"/>
      <c r="AR778" s="19"/>
      <c r="AS778" s="19"/>
      <c r="AT778" s="19"/>
      <c r="AU778" s="18"/>
      <c r="AV778" s="19"/>
      <c r="AW778" s="19"/>
      <c r="AX778" s="19"/>
      <c r="AY778" s="18"/>
      <c r="AZ778" s="19"/>
      <c r="BA778" s="19"/>
      <c r="BB778" s="19"/>
      <c r="BC778" s="18"/>
      <c r="BD778" s="19"/>
      <c r="BE778" s="19"/>
      <c r="BF778" s="19"/>
      <c r="BG778" s="18"/>
    </row>
    <row r="779" spans="1:59" ht="16.2" thickBot="1" x14ac:dyDescent="0.35">
      <c r="A779" s="153"/>
      <c r="B779" s="153"/>
      <c r="C779" s="153"/>
      <c r="D779" s="164"/>
      <c r="E779" s="163"/>
      <c r="F779" s="163"/>
      <c r="G779" s="163"/>
      <c r="H779" s="164"/>
      <c r="I779" s="163"/>
      <c r="J779" s="163"/>
      <c r="K779" s="163"/>
      <c r="L779" s="164"/>
      <c r="M779" s="153"/>
      <c r="N779" s="153"/>
      <c r="O779" s="153"/>
      <c r="P779" s="156"/>
      <c r="Q779" s="163"/>
      <c r="R779" s="163"/>
      <c r="S779" s="163"/>
      <c r="T779" s="149"/>
      <c r="U779" s="154"/>
      <c r="V779" s="154"/>
      <c r="W779" s="154"/>
      <c r="X779" s="19"/>
      <c r="Y779" s="154"/>
      <c r="Z779" s="154"/>
      <c r="AA779" s="154"/>
      <c r="AB779" s="19"/>
      <c r="AC779" s="19"/>
      <c r="AD779" s="19"/>
      <c r="AE779" s="19"/>
      <c r="AF779" s="19"/>
      <c r="AG779" s="154"/>
      <c r="AH779" s="154"/>
      <c r="AI779" s="155"/>
      <c r="AJ779" s="19"/>
      <c r="AK779" s="19"/>
      <c r="AL779" s="19"/>
      <c r="AM779" s="18"/>
      <c r="AN779" s="19"/>
      <c r="AO779" s="19"/>
      <c r="AP779" s="19"/>
      <c r="AQ779" s="18"/>
      <c r="AR779" s="19"/>
      <c r="AS779" s="19"/>
      <c r="AT779" s="19"/>
      <c r="AU779" s="18"/>
      <c r="AV779" s="19"/>
      <c r="AW779" s="19"/>
      <c r="AX779" s="19"/>
      <c r="AY779" s="18"/>
      <c r="AZ779" s="19"/>
      <c r="BA779" s="19"/>
      <c r="BB779" s="19"/>
      <c r="BC779" s="18"/>
      <c r="BD779" s="19"/>
      <c r="BE779" s="19"/>
      <c r="BF779" s="19"/>
      <c r="BG779" s="18"/>
    </row>
    <row r="780" spans="1:59" ht="16.2" thickBot="1" x14ac:dyDescent="0.35">
      <c r="A780" s="153"/>
      <c r="B780" s="153"/>
      <c r="C780" s="153"/>
      <c r="D780" s="164"/>
      <c r="E780" s="163"/>
      <c r="F780" s="163"/>
      <c r="G780" s="163"/>
      <c r="H780" s="164"/>
      <c r="I780" s="163"/>
      <c r="J780" s="163"/>
      <c r="K780" s="163"/>
      <c r="L780" s="164"/>
      <c r="M780" s="153"/>
      <c r="N780" s="153"/>
      <c r="O780" s="153"/>
      <c r="P780" s="156"/>
      <c r="Q780" s="163"/>
      <c r="R780" s="163"/>
      <c r="S780" s="163"/>
      <c r="T780" s="149"/>
      <c r="U780" s="154"/>
      <c r="V780" s="154"/>
      <c r="W780" s="154"/>
      <c r="X780" s="19"/>
      <c r="Y780" s="154"/>
      <c r="Z780" s="154"/>
      <c r="AA780" s="154"/>
      <c r="AB780" s="19"/>
      <c r="AC780" s="19"/>
      <c r="AD780" s="19"/>
      <c r="AE780" s="19"/>
      <c r="AF780" s="19"/>
      <c r="AG780" s="154"/>
      <c r="AH780" s="154"/>
      <c r="AI780" s="155"/>
      <c r="AJ780" s="19"/>
      <c r="AK780" s="19"/>
      <c r="AL780" s="19"/>
      <c r="AM780" s="18"/>
      <c r="AN780" s="19"/>
      <c r="AO780" s="19"/>
      <c r="AP780" s="19"/>
      <c r="AQ780" s="18"/>
      <c r="AR780" s="19"/>
      <c r="AS780" s="19"/>
      <c r="AT780" s="19"/>
      <c r="AU780" s="18"/>
      <c r="AV780" s="19"/>
      <c r="AW780" s="19"/>
      <c r="AX780" s="19"/>
      <c r="AY780" s="18"/>
      <c r="AZ780" s="19"/>
      <c r="BA780" s="19"/>
      <c r="BB780" s="19"/>
      <c r="BC780" s="18"/>
      <c r="BD780" s="19"/>
      <c r="BE780" s="19"/>
      <c r="BF780" s="19"/>
      <c r="BG780" s="18"/>
    </row>
    <row r="781" spans="1:59" ht="16.2" thickBot="1" x14ac:dyDescent="0.35">
      <c r="A781" s="153"/>
      <c r="B781" s="153"/>
      <c r="C781" s="153"/>
      <c r="D781" s="164"/>
      <c r="E781" s="163"/>
      <c r="F781" s="163"/>
      <c r="G781" s="163"/>
      <c r="H781" s="164"/>
      <c r="I781" s="163"/>
      <c r="J781" s="163"/>
      <c r="K781" s="163"/>
      <c r="L781" s="164"/>
      <c r="M781" s="153"/>
      <c r="N781" s="153"/>
      <c r="O781" s="153"/>
      <c r="P781" s="156"/>
      <c r="Q781" s="163"/>
      <c r="R781" s="163"/>
      <c r="S781" s="163"/>
      <c r="T781" s="149"/>
      <c r="U781" s="154"/>
      <c r="V781" s="154"/>
      <c r="W781" s="154"/>
      <c r="X781" s="19"/>
      <c r="Y781" s="154"/>
      <c r="Z781" s="154"/>
      <c r="AA781" s="154"/>
      <c r="AB781" s="19"/>
      <c r="AC781" s="19"/>
      <c r="AD781" s="19"/>
      <c r="AE781" s="19"/>
      <c r="AF781" s="19"/>
      <c r="AG781" s="154"/>
      <c r="AH781" s="154"/>
      <c r="AI781" s="155"/>
      <c r="AJ781" s="19"/>
      <c r="AK781" s="19"/>
      <c r="AL781" s="19"/>
      <c r="AM781" s="18"/>
      <c r="AN781" s="19"/>
      <c r="AO781" s="19"/>
      <c r="AP781" s="19"/>
      <c r="AQ781" s="18"/>
      <c r="AR781" s="19"/>
      <c r="AS781" s="19"/>
      <c r="AT781" s="19"/>
      <c r="AU781" s="18"/>
      <c r="AV781" s="19"/>
      <c r="AW781" s="19"/>
      <c r="AX781" s="19"/>
      <c r="AY781" s="18"/>
      <c r="AZ781" s="19"/>
      <c r="BA781" s="19"/>
      <c r="BB781" s="19"/>
      <c r="BC781" s="18"/>
      <c r="BD781" s="19"/>
      <c r="BE781" s="19"/>
      <c r="BF781" s="19"/>
      <c r="BG781" s="18"/>
    </row>
    <row r="782" spans="1:59" ht="16.2" thickBot="1" x14ac:dyDescent="0.35">
      <c r="A782" s="153"/>
      <c r="B782" s="153"/>
      <c r="C782" s="153"/>
      <c r="D782" s="164"/>
      <c r="E782" s="163"/>
      <c r="F782" s="163"/>
      <c r="G782" s="163"/>
      <c r="H782" s="164"/>
      <c r="I782" s="163"/>
      <c r="J782" s="163"/>
      <c r="K782" s="163"/>
      <c r="L782" s="164"/>
      <c r="M782" s="153"/>
      <c r="N782" s="153"/>
      <c r="O782" s="153"/>
      <c r="P782" s="156"/>
      <c r="Q782" s="163"/>
      <c r="R782" s="163"/>
      <c r="S782" s="163"/>
      <c r="T782" s="149"/>
      <c r="U782" s="154"/>
      <c r="V782" s="154"/>
      <c r="W782" s="154"/>
      <c r="X782" s="19"/>
      <c r="Y782" s="154"/>
      <c r="Z782" s="154"/>
      <c r="AA782" s="154"/>
      <c r="AB782" s="19"/>
      <c r="AC782" s="19"/>
      <c r="AD782" s="19"/>
      <c r="AE782" s="19"/>
      <c r="AF782" s="19"/>
      <c r="AG782" s="154"/>
      <c r="AH782" s="154"/>
      <c r="AI782" s="155"/>
      <c r="AJ782" s="19"/>
      <c r="AK782" s="19"/>
      <c r="AL782" s="19"/>
      <c r="AM782" s="18"/>
      <c r="AN782" s="19"/>
      <c r="AO782" s="19"/>
      <c r="AP782" s="19"/>
      <c r="AQ782" s="18"/>
      <c r="AR782" s="19"/>
      <c r="AS782" s="19"/>
      <c r="AT782" s="19"/>
      <c r="AU782" s="18"/>
      <c r="AV782" s="19"/>
      <c r="AW782" s="19"/>
      <c r="AX782" s="19"/>
      <c r="AY782" s="18"/>
      <c r="AZ782" s="19"/>
      <c r="BA782" s="19"/>
      <c r="BB782" s="19"/>
      <c r="BC782" s="18"/>
      <c r="BD782" s="19"/>
      <c r="BE782" s="19"/>
      <c r="BF782" s="19"/>
      <c r="BG782" s="18"/>
    </row>
    <row r="783" spans="1:59" ht="16.2" thickBot="1" x14ac:dyDescent="0.35">
      <c r="A783" s="153"/>
      <c r="B783" s="153"/>
      <c r="C783" s="153"/>
      <c r="D783" s="164"/>
      <c r="E783" s="163"/>
      <c r="F783" s="163"/>
      <c r="G783" s="163"/>
      <c r="H783" s="164"/>
      <c r="I783" s="163"/>
      <c r="J783" s="163"/>
      <c r="K783" s="163"/>
      <c r="L783" s="164"/>
      <c r="M783" s="153"/>
      <c r="N783" s="153"/>
      <c r="O783" s="153"/>
      <c r="P783" s="156"/>
      <c r="Q783" s="163"/>
      <c r="R783" s="163"/>
      <c r="S783" s="163"/>
      <c r="T783" s="149"/>
      <c r="U783" s="154"/>
      <c r="V783" s="154"/>
      <c r="W783" s="154"/>
      <c r="X783" s="19"/>
      <c r="Y783" s="154"/>
      <c r="Z783" s="154"/>
      <c r="AA783" s="154"/>
      <c r="AB783" s="19"/>
      <c r="AC783" s="19"/>
      <c r="AD783" s="19"/>
      <c r="AE783" s="19"/>
      <c r="AF783" s="19"/>
      <c r="AG783" s="154"/>
      <c r="AH783" s="154"/>
      <c r="AI783" s="155"/>
      <c r="AJ783" s="19"/>
      <c r="AK783" s="19"/>
      <c r="AL783" s="19"/>
      <c r="AM783" s="18"/>
      <c r="AN783" s="19"/>
      <c r="AO783" s="19"/>
      <c r="AP783" s="19"/>
      <c r="AQ783" s="18"/>
      <c r="AR783" s="19"/>
      <c r="AS783" s="19"/>
      <c r="AT783" s="19"/>
      <c r="AU783" s="18"/>
      <c r="AV783" s="19"/>
      <c r="AW783" s="19"/>
      <c r="AX783" s="19"/>
      <c r="AY783" s="18"/>
      <c r="AZ783" s="19"/>
      <c r="BA783" s="19"/>
      <c r="BB783" s="19"/>
      <c r="BC783" s="18"/>
      <c r="BD783" s="19"/>
      <c r="BE783" s="19"/>
      <c r="BF783" s="19"/>
      <c r="BG783" s="18"/>
    </row>
    <row r="784" spans="1:59" ht="16.2" thickBot="1" x14ac:dyDescent="0.35">
      <c r="A784" s="153"/>
      <c r="B784" s="153"/>
      <c r="C784" s="153"/>
      <c r="D784" s="164"/>
      <c r="E784" s="163"/>
      <c r="F784" s="163"/>
      <c r="G784" s="163"/>
      <c r="H784" s="164"/>
      <c r="I784" s="163"/>
      <c r="J784" s="163"/>
      <c r="K784" s="163"/>
      <c r="L784" s="164"/>
      <c r="M784" s="153"/>
      <c r="N784" s="153"/>
      <c r="O784" s="153"/>
      <c r="P784" s="156"/>
      <c r="Q784" s="163"/>
      <c r="R784" s="163"/>
      <c r="S784" s="163"/>
      <c r="T784" s="149"/>
      <c r="U784" s="154"/>
      <c r="V784" s="154"/>
      <c r="W784" s="154"/>
      <c r="X784" s="19"/>
      <c r="Y784" s="154"/>
      <c r="Z784" s="154"/>
      <c r="AA784" s="154"/>
      <c r="AB784" s="19"/>
      <c r="AC784" s="19"/>
      <c r="AD784" s="19"/>
      <c r="AE784" s="19"/>
      <c r="AF784" s="19"/>
      <c r="AG784" s="154"/>
      <c r="AH784" s="154"/>
      <c r="AI784" s="155"/>
      <c r="AJ784" s="19"/>
      <c r="AK784" s="19"/>
      <c r="AL784" s="19"/>
      <c r="AM784" s="18"/>
      <c r="AN784" s="19"/>
      <c r="AO784" s="19"/>
      <c r="AP784" s="19"/>
      <c r="AQ784" s="18"/>
      <c r="AR784" s="19"/>
      <c r="AS784" s="19"/>
      <c r="AT784" s="19"/>
      <c r="AU784" s="18"/>
      <c r="AV784" s="19"/>
      <c r="AW784" s="19"/>
      <c r="AX784" s="19"/>
      <c r="AY784" s="18"/>
      <c r="AZ784" s="19"/>
      <c r="BA784" s="19"/>
      <c r="BB784" s="19"/>
      <c r="BC784" s="18"/>
      <c r="BD784" s="19"/>
      <c r="BE784" s="19"/>
      <c r="BF784" s="19"/>
      <c r="BG784" s="18"/>
    </row>
    <row r="785" spans="1:59" ht="16.2" thickBot="1" x14ac:dyDescent="0.35">
      <c r="A785" s="153"/>
      <c r="B785" s="153"/>
      <c r="C785" s="153"/>
      <c r="D785" s="164"/>
      <c r="E785" s="163"/>
      <c r="F785" s="163"/>
      <c r="G785" s="163"/>
      <c r="H785" s="164"/>
      <c r="I785" s="163"/>
      <c r="J785" s="163"/>
      <c r="K785" s="163"/>
      <c r="L785" s="164"/>
      <c r="M785" s="153"/>
      <c r="N785" s="153"/>
      <c r="O785" s="153"/>
      <c r="P785" s="156"/>
      <c r="Q785" s="163"/>
      <c r="R785" s="163"/>
      <c r="S785" s="163"/>
      <c r="T785" s="149"/>
      <c r="U785" s="154"/>
      <c r="V785" s="154"/>
      <c r="W785" s="154"/>
      <c r="X785" s="19"/>
      <c r="Y785" s="154"/>
      <c r="Z785" s="154"/>
      <c r="AA785" s="154"/>
      <c r="AB785" s="19"/>
      <c r="AC785" s="19"/>
      <c r="AD785" s="19"/>
      <c r="AE785" s="19"/>
      <c r="AF785" s="19"/>
      <c r="AG785" s="154"/>
      <c r="AH785" s="154"/>
      <c r="AI785" s="155"/>
      <c r="AJ785" s="19"/>
      <c r="AK785" s="19"/>
      <c r="AL785" s="19"/>
      <c r="AM785" s="18"/>
      <c r="AN785" s="19"/>
      <c r="AO785" s="19"/>
      <c r="AP785" s="19"/>
      <c r="AQ785" s="18"/>
      <c r="AR785" s="19"/>
      <c r="AS785" s="19"/>
      <c r="AT785" s="19"/>
      <c r="AU785" s="18"/>
      <c r="AV785" s="19"/>
      <c r="AW785" s="19"/>
      <c r="AX785" s="19"/>
      <c r="AY785" s="18"/>
      <c r="AZ785" s="19"/>
      <c r="BA785" s="19"/>
      <c r="BB785" s="19"/>
      <c r="BC785" s="18"/>
      <c r="BD785" s="19"/>
      <c r="BE785" s="19"/>
      <c r="BF785" s="19"/>
      <c r="BG785" s="18"/>
    </row>
    <row r="786" spans="1:59" ht="16.2" thickBot="1" x14ac:dyDescent="0.35">
      <c r="A786" s="153"/>
      <c r="B786" s="153"/>
      <c r="C786" s="153"/>
      <c r="D786" s="164"/>
      <c r="E786" s="163"/>
      <c r="F786" s="163"/>
      <c r="G786" s="163"/>
      <c r="H786" s="164"/>
      <c r="I786" s="163"/>
      <c r="J786" s="163"/>
      <c r="K786" s="163"/>
      <c r="L786" s="164"/>
      <c r="M786" s="153"/>
      <c r="N786" s="153"/>
      <c r="O786" s="153"/>
      <c r="P786" s="156"/>
      <c r="Q786" s="163"/>
      <c r="R786" s="163"/>
      <c r="S786" s="163"/>
      <c r="T786" s="149"/>
      <c r="U786" s="154"/>
      <c r="V786" s="154"/>
      <c r="W786" s="154"/>
      <c r="X786" s="19"/>
      <c r="Y786" s="154"/>
      <c r="Z786" s="154"/>
      <c r="AA786" s="154"/>
      <c r="AB786" s="19"/>
      <c r="AC786" s="19"/>
      <c r="AD786" s="19"/>
      <c r="AE786" s="19"/>
      <c r="AF786" s="19"/>
      <c r="AG786" s="154"/>
      <c r="AH786" s="154"/>
      <c r="AI786" s="155"/>
      <c r="AJ786" s="19"/>
      <c r="AK786" s="19"/>
      <c r="AL786" s="19"/>
      <c r="AM786" s="18"/>
      <c r="AN786" s="19"/>
      <c r="AO786" s="19"/>
      <c r="AP786" s="19"/>
      <c r="AQ786" s="18"/>
      <c r="AR786" s="19"/>
      <c r="AS786" s="19"/>
      <c r="AT786" s="19"/>
      <c r="AU786" s="18"/>
      <c r="AV786" s="19"/>
      <c r="AW786" s="19"/>
      <c r="AX786" s="19"/>
      <c r="AY786" s="18"/>
      <c r="AZ786" s="19"/>
      <c r="BA786" s="19"/>
      <c r="BB786" s="19"/>
      <c r="BC786" s="18"/>
      <c r="BD786" s="19"/>
      <c r="BE786" s="19"/>
      <c r="BF786" s="19"/>
      <c r="BG786" s="18"/>
    </row>
    <row r="787" spans="1:59" ht="16.2" thickBot="1" x14ac:dyDescent="0.35">
      <c r="A787" s="153"/>
      <c r="B787" s="153"/>
      <c r="C787" s="153"/>
      <c r="D787" s="164"/>
      <c r="E787" s="163"/>
      <c r="F787" s="163"/>
      <c r="G787" s="163"/>
      <c r="H787" s="164"/>
      <c r="I787" s="163"/>
      <c r="J787" s="163"/>
      <c r="K787" s="163"/>
      <c r="L787" s="164"/>
      <c r="M787" s="153"/>
      <c r="N787" s="153"/>
      <c r="O787" s="153"/>
      <c r="P787" s="156"/>
      <c r="Q787" s="163"/>
      <c r="R787" s="163"/>
      <c r="S787" s="163"/>
      <c r="T787" s="149"/>
      <c r="U787" s="154"/>
      <c r="V787" s="154"/>
      <c r="W787" s="154"/>
      <c r="X787" s="19"/>
      <c r="Y787" s="154"/>
      <c r="Z787" s="154"/>
      <c r="AA787" s="154"/>
      <c r="AB787" s="19"/>
      <c r="AC787" s="19"/>
      <c r="AD787" s="19"/>
      <c r="AE787" s="19"/>
      <c r="AF787" s="19"/>
      <c r="AG787" s="154"/>
      <c r="AH787" s="154"/>
      <c r="AI787" s="155"/>
      <c r="AJ787" s="19"/>
      <c r="AK787" s="19"/>
      <c r="AL787" s="19"/>
      <c r="AM787" s="18"/>
      <c r="AN787" s="19"/>
      <c r="AO787" s="19"/>
      <c r="AP787" s="19"/>
      <c r="AQ787" s="18"/>
      <c r="AR787" s="19"/>
      <c r="AS787" s="19"/>
      <c r="AT787" s="19"/>
      <c r="AU787" s="18"/>
      <c r="AV787" s="19"/>
      <c r="AW787" s="19"/>
      <c r="AX787" s="19"/>
      <c r="AY787" s="18"/>
      <c r="AZ787" s="19"/>
      <c r="BA787" s="19"/>
      <c r="BB787" s="19"/>
      <c r="BC787" s="18"/>
      <c r="BD787" s="19"/>
      <c r="BE787" s="19"/>
      <c r="BF787" s="19"/>
      <c r="BG787" s="18"/>
    </row>
    <row r="788" spans="1:59" ht="16.2" thickBot="1" x14ac:dyDescent="0.35">
      <c r="A788" s="153"/>
      <c r="B788" s="153"/>
      <c r="C788" s="153"/>
      <c r="D788" s="164"/>
      <c r="E788" s="163"/>
      <c r="F788" s="163"/>
      <c r="G788" s="163"/>
      <c r="H788" s="164"/>
      <c r="I788" s="163"/>
      <c r="J788" s="163"/>
      <c r="K788" s="163"/>
      <c r="L788" s="164"/>
      <c r="M788" s="153"/>
      <c r="N788" s="153"/>
      <c r="O788" s="153"/>
      <c r="P788" s="156"/>
      <c r="Q788" s="163"/>
      <c r="R788" s="163"/>
      <c r="S788" s="163"/>
      <c r="T788" s="149"/>
      <c r="U788" s="154"/>
      <c r="V788" s="154"/>
      <c r="W788" s="154"/>
      <c r="X788" s="19"/>
      <c r="Y788" s="154"/>
      <c r="Z788" s="154"/>
      <c r="AA788" s="154"/>
      <c r="AB788" s="19"/>
      <c r="AC788" s="19"/>
      <c r="AD788" s="19"/>
      <c r="AE788" s="19"/>
      <c r="AF788" s="19"/>
      <c r="AG788" s="154"/>
      <c r="AH788" s="154"/>
      <c r="AI788" s="155"/>
      <c r="AJ788" s="19"/>
      <c r="AK788" s="19"/>
      <c r="AL788" s="19"/>
      <c r="AM788" s="18"/>
      <c r="AN788" s="19"/>
      <c r="AO788" s="19"/>
      <c r="AP788" s="19"/>
      <c r="AQ788" s="18"/>
      <c r="AR788" s="19"/>
      <c r="AS788" s="19"/>
      <c r="AT788" s="19"/>
      <c r="AU788" s="18"/>
      <c r="AV788" s="19"/>
      <c r="AW788" s="19"/>
      <c r="AX788" s="19"/>
      <c r="AY788" s="18"/>
      <c r="AZ788" s="19"/>
      <c r="BA788" s="19"/>
      <c r="BB788" s="19"/>
      <c r="BC788" s="18"/>
      <c r="BD788" s="19"/>
      <c r="BE788" s="19"/>
      <c r="BF788" s="19"/>
      <c r="BG788" s="18"/>
    </row>
    <row r="789" spans="1:59" ht="16.2" thickBot="1" x14ac:dyDescent="0.35">
      <c r="A789" s="153"/>
      <c r="B789" s="153"/>
      <c r="C789" s="153"/>
      <c r="D789" s="164"/>
      <c r="E789" s="163"/>
      <c r="F789" s="163"/>
      <c r="G789" s="163"/>
      <c r="H789" s="164"/>
      <c r="I789" s="163"/>
      <c r="J789" s="163"/>
      <c r="K789" s="163"/>
      <c r="L789" s="164"/>
      <c r="M789" s="153"/>
      <c r="N789" s="153"/>
      <c r="O789" s="153"/>
      <c r="P789" s="156"/>
      <c r="Q789" s="163"/>
      <c r="R789" s="163"/>
      <c r="S789" s="163"/>
      <c r="T789" s="149"/>
      <c r="U789" s="154"/>
      <c r="V789" s="154"/>
      <c r="W789" s="154"/>
      <c r="X789" s="19"/>
      <c r="Y789" s="154"/>
      <c r="Z789" s="154"/>
      <c r="AA789" s="154"/>
      <c r="AB789" s="19"/>
      <c r="AC789" s="19"/>
      <c r="AD789" s="19"/>
      <c r="AE789" s="19"/>
      <c r="AF789" s="19"/>
      <c r="AG789" s="154"/>
      <c r="AH789" s="154"/>
      <c r="AI789" s="155"/>
      <c r="AJ789" s="19"/>
      <c r="AK789" s="19"/>
      <c r="AL789" s="19"/>
      <c r="AM789" s="18"/>
      <c r="AN789" s="19"/>
      <c r="AO789" s="19"/>
      <c r="AP789" s="19"/>
      <c r="AQ789" s="18"/>
      <c r="AR789" s="19"/>
      <c r="AS789" s="19"/>
      <c r="AT789" s="19"/>
      <c r="AU789" s="18"/>
      <c r="AV789" s="19"/>
      <c r="AW789" s="19"/>
      <c r="AX789" s="19"/>
      <c r="AY789" s="18"/>
      <c r="AZ789" s="19"/>
      <c r="BA789" s="19"/>
      <c r="BB789" s="19"/>
      <c r="BC789" s="18"/>
      <c r="BD789" s="19"/>
      <c r="BE789" s="19"/>
      <c r="BF789" s="19"/>
      <c r="BG789" s="18"/>
    </row>
    <row r="790" spans="1:59" ht="16.2" thickBot="1" x14ac:dyDescent="0.35">
      <c r="A790" s="153"/>
      <c r="B790" s="153"/>
      <c r="C790" s="153"/>
      <c r="D790" s="164"/>
      <c r="E790" s="163"/>
      <c r="F790" s="163"/>
      <c r="G790" s="163"/>
      <c r="H790" s="164"/>
      <c r="I790" s="163"/>
      <c r="J790" s="163"/>
      <c r="K790" s="163"/>
      <c r="L790" s="164"/>
      <c r="M790" s="153"/>
      <c r="N790" s="153"/>
      <c r="O790" s="153"/>
      <c r="P790" s="156"/>
      <c r="Q790" s="163"/>
      <c r="R790" s="163"/>
      <c r="S790" s="163"/>
      <c r="T790" s="149"/>
      <c r="U790" s="154"/>
      <c r="V790" s="154"/>
      <c r="W790" s="154"/>
      <c r="X790" s="19"/>
      <c r="Y790" s="154"/>
      <c r="Z790" s="154"/>
      <c r="AA790" s="154"/>
      <c r="AB790" s="19"/>
      <c r="AC790" s="19"/>
      <c r="AD790" s="19"/>
      <c r="AE790" s="19"/>
      <c r="AF790" s="19"/>
      <c r="AG790" s="154"/>
      <c r="AH790" s="154"/>
      <c r="AI790" s="155"/>
      <c r="AJ790" s="19"/>
      <c r="AK790" s="19"/>
      <c r="AL790" s="19"/>
      <c r="AM790" s="18"/>
      <c r="AN790" s="19"/>
      <c r="AO790" s="19"/>
      <c r="AP790" s="19"/>
      <c r="AQ790" s="18"/>
      <c r="AR790" s="19"/>
      <c r="AS790" s="19"/>
      <c r="AT790" s="19"/>
      <c r="AU790" s="18"/>
      <c r="AV790" s="19"/>
      <c r="AW790" s="19"/>
      <c r="AX790" s="19"/>
      <c r="AY790" s="18"/>
      <c r="AZ790" s="19"/>
      <c r="BA790" s="19"/>
      <c r="BB790" s="19"/>
      <c r="BC790" s="18"/>
      <c r="BD790" s="19"/>
      <c r="BE790" s="19"/>
      <c r="BF790" s="19"/>
      <c r="BG790" s="18"/>
    </row>
    <row r="791" spans="1:59" ht="16.2" thickBot="1" x14ac:dyDescent="0.35">
      <c r="A791" s="153"/>
      <c r="B791" s="153"/>
      <c r="C791" s="153"/>
      <c r="D791" s="164"/>
      <c r="E791" s="163"/>
      <c r="F791" s="163"/>
      <c r="G791" s="163"/>
      <c r="H791" s="164"/>
      <c r="I791" s="163"/>
      <c r="J791" s="163"/>
      <c r="K791" s="163"/>
      <c r="L791" s="164"/>
      <c r="M791" s="153"/>
      <c r="N791" s="153"/>
      <c r="O791" s="153"/>
      <c r="P791" s="156"/>
      <c r="Q791" s="163"/>
      <c r="R791" s="163"/>
      <c r="S791" s="163"/>
      <c r="T791" s="149"/>
      <c r="U791" s="154"/>
      <c r="V791" s="154"/>
      <c r="W791" s="154"/>
      <c r="X791" s="19"/>
      <c r="Y791" s="154"/>
      <c r="Z791" s="154"/>
      <c r="AA791" s="154"/>
      <c r="AB791" s="19"/>
      <c r="AC791" s="19"/>
      <c r="AD791" s="19"/>
      <c r="AE791" s="19"/>
      <c r="AF791" s="19"/>
      <c r="AG791" s="154"/>
      <c r="AH791" s="154"/>
      <c r="AI791" s="155"/>
      <c r="AJ791" s="19"/>
      <c r="AK791" s="19"/>
      <c r="AL791" s="19"/>
      <c r="AM791" s="18"/>
      <c r="AN791" s="19"/>
      <c r="AO791" s="19"/>
      <c r="AP791" s="19"/>
      <c r="AQ791" s="18"/>
      <c r="AR791" s="19"/>
      <c r="AS791" s="19"/>
      <c r="AT791" s="19"/>
      <c r="AU791" s="18"/>
      <c r="AV791" s="19"/>
      <c r="AW791" s="19"/>
      <c r="AX791" s="19"/>
      <c r="AY791" s="18"/>
      <c r="AZ791" s="19"/>
      <c r="BA791" s="19"/>
      <c r="BB791" s="19"/>
      <c r="BC791" s="18"/>
      <c r="BD791" s="19"/>
      <c r="BE791" s="19"/>
      <c r="BF791" s="19"/>
      <c r="BG791" s="18"/>
    </row>
    <row r="792" spans="1:59" ht="16.2" thickBot="1" x14ac:dyDescent="0.35">
      <c r="A792" s="153"/>
      <c r="B792" s="153"/>
      <c r="C792" s="153"/>
      <c r="D792" s="164"/>
      <c r="E792" s="163"/>
      <c r="F792" s="163"/>
      <c r="G792" s="163"/>
      <c r="H792" s="164"/>
      <c r="I792" s="163"/>
      <c r="J792" s="163"/>
      <c r="K792" s="163"/>
      <c r="L792" s="164"/>
      <c r="M792" s="153"/>
      <c r="N792" s="153"/>
      <c r="O792" s="153"/>
      <c r="P792" s="156"/>
      <c r="Q792" s="163"/>
      <c r="R792" s="163"/>
      <c r="S792" s="163"/>
      <c r="T792" s="149"/>
      <c r="U792" s="154"/>
      <c r="V792" s="154"/>
      <c r="W792" s="154"/>
      <c r="X792" s="19"/>
      <c r="Y792" s="154"/>
      <c r="Z792" s="154"/>
      <c r="AA792" s="154"/>
      <c r="AB792" s="19"/>
      <c r="AC792" s="19"/>
      <c r="AD792" s="19"/>
      <c r="AE792" s="19"/>
      <c r="AF792" s="19"/>
      <c r="AG792" s="154"/>
      <c r="AH792" s="154"/>
      <c r="AI792" s="155"/>
      <c r="AJ792" s="19"/>
      <c r="AK792" s="19"/>
      <c r="AL792" s="19"/>
      <c r="AM792" s="18"/>
      <c r="AN792" s="19"/>
      <c r="AO792" s="19"/>
      <c r="AP792" s="19"/>
      <c r="AQ792" s="18"/>
      <c r="AR792" s="19"/>
      <c r="AS792" s="19"/>
      <c r="AT792" s="19"/>
      <c r="AU792" s="18"/>
      <c r="AV792" s="19"/>
      <c r="AW792" s="19"/>
      <c r="AX792" s="19"/>
      <c r="AY792" s="18"/>
      <c r="AZ792" s="19"/>
      <c r="BA792" s="19"/>
      <c r="BB792" s="19"/>
      <c r="BC792" s="18"/>
      <c r="BD792" s="19"/>
      <c r="BE792" s="19"/>
      <c r="BF792" s="19"/>
      <c r="BG792" s="18"/>
    </row>
    <row r="793" spans="1:59" ht="16.2" thickBot="1" x14ac:dyDescent="0.35">
      <c r="A793" s="153"/>
      <c r="B793" s="153"/>
      <c r="C793" s="153"/>
      <c r="D793" s="164"/>
      <c r="E793" s="163"/>
      <c r="F793" s="163"/>
      <c r="G793" s="163"/>
      <c r="H793" s="164"/>
      <c r="I793" s="163"/>
      <c r="J793" s="163"/>
      <c r="K793" s="163"/>
      <c r="L793" s="164"/>
      <c r="M793" s="153"/>
      <c r="N793" s="153"/>
      <c r="O793" s="153"/>
      <c r="P793" s="156"/>
      <c r="Q793" s="163"/>
      <c r="R793" s="163"/>
      <c r="S793" s="163"/>
      <c r="T793" s="149"/>
      <c r="U793" s="154"/>
      <c r="V793" s="154"/>
      <c r="W793" s="154"/>
      <c r="X793" s="19"/>
      <c r="Y793" s="154"/>
      <c r="Z793" s="154"/>
      <c r="AA793" s="154"/>
      <c r="AB793" s="19"/>
      <c r="AC793" s="19"/>
      <c r="AD793" s="19"/>
      <c r="AE793" s="19"/>
      <c r="AF793" s="19"/>
      <c r="AG793" s="154"/>
      <c r="AH793" s="154"/>
      <c r="AI793" s="155"/>
      <c r="AJ793" s="19"/>
      <c r="AK793" s="19"/>
      <c r="AL793" s="19"/>
      <c r="AM793" s="18"/>
      <c r="AN793" s="19"/>
      <c r="AO793" s="19"/>
      <c r="AP793" s="19"/>
      <c r="AQ793" s="18"/>
      <c r="AR793" s="19"/>
      <c r="AS793" s="19"/>
      <c r="AT793" s="19"/>
      <c r="AU793" s="18"/>
      <c r="AV793" s="19"/>
      <c r="AW793" s="19"/>
      <c r="AX793" s="19"/>
      <c r="AY793" s="18"/>
      <c r="AZ793" s="19"/>
      <c r="BA793" s="19"/>
      <c r="BB793" s="19"/>
      <c r="BC793" s="18"/>
      <c r="BD793" s="19"/>
      <c r="BE793" s="19"/>
      <c r="BF793" s="19"/>
      <c r="BG793" s="18"/>
    </row>
    <row r="794" spans="1:59" ht="16.2" thickBot="1" x14ac:dyDescent="0.35">
      <c r="A794" s="153"/>
      <c r="B794" s="153"/>
      <c r="C794" s="153"/>
      <c r="D794" s="164"/>
      <c r="E794" s="163"/>
      <c r="F794" s="163"/>
      <c r="G794" s="163"/>
      <c r="H794" s="164"/>
      <c r="I794" s="163"/>
      <c r="J794" s="163"/>
      <c r="K794" s="163"/>
      <c r="L794" s="164"/>
      <c r="M794" s="153"/>
      <c r="N794" s="153"/>
      <c r="O794" s="153"/>
      <c r="P794" s="156"/>
      <c r="Q794" s="163"/>
      <c r="R794" s="163"/>
      <c r="S794" s="163"/>
      <c r="T794" s="149"/>
      <c r="U794" s="154"/>
      <c r="V794" s="154"/>
      <c r="W794" s="154"/>
      <c r="X794" s="19"/>
      <c r="Y794" s="154"/>
      <c r="Z794" s="154"/>
      <c r="AA794" s="154"/>
      <c r="AB794" s="19"/>
      <c r="AC794" s="19"/>
      <c r="AD794" s="19"/>
      <c r="AE794" s="19"/>
      <c r="AF794" s="19"/>
      <c r="AG794" s="154"/>
      <c r="AH794" s="154"/>
      <c r="AI794" s="155"/>
      <c r="AJ794" s="19"/>
      <c r="AK794" s="19"/>
      <c r="AL794" s="19"/>
      <c r="AM794" s="18"/>
      <c r="AN794" s="19"/>
      <c r="AO794" s="19"/>
      <c r="AP794" s="19"/>
      <c r="AQ794" s="18"/>
      <c r="AR794" s="19"/>
      <c r="AS794" s="19"/>
      <c r="AT794" s="19"/>
      <c r="AU794" s="18"/>
      <c r="AV794" s="19"/>
      <c r="AW794" s="19"/>
      <c r="AX794" s="19"/>
      <c r="AY794" s="18"/>
      <c r="AZ794" s="19"/>
      <c r="BA794" s="19"/>
      <c r="BB794" s="19"/>
      <c r="BC794" s="18"/>
      <c r="BD794" s="19"/>
      <c r="BE794" s="19"/>
      <c r="BF794" s="19"/>
      <c r="BG794" s="18"/>
    </row>
    <row r="795" spans="1:59" ht="16.2" thickBot="1" x14ac:dyDescent="0.35">
      <c r="A795" s="153"/>
      <c r="B795" s="153"/>
      <c r="C795" s="153"/>
      <c r="D795" s="164"/>
      <c r="E795" s="163"/>
      <c r="F795" s="163"/>
      <c r="G795" s="163"/>
      <c r="H795" s="164"/>
      <c r="I795" s="163"/>
      <c r="J795" s="163"/>
      <c r="K795" s="163"/>
      <c r="L795" s="164"/>
      <c r="M795" s="153"/>
      <c r="N795" s="153"/>
      <c r="O795" s="153"/>
      <c r="P795" s="156"/>
      <c r="Q795" s="163"/>
      <c r="R795" s="163"/>
      <c r="S795" s="163"/>
      <c r="T795" s="149"/>
      <c r="U795" s="154"/>
      <c r="V795" s="154"/>
      <c r="W795" s="154"/>
      <c r="X795" s="19"/>
      <c r="Y795" s="154"/>
      <c r="Z795" s="154"/>
      <c r="AA795" s="154"/>
      <c r="AB795" s="19"/>
      <c r="AC795" s="19"/>
      <c r="AD795" s="19"/>
      <c r="AE795" s="19"/>
      <c r="AF795" s="19"/>
      <c r="AG795" s="154"/>
      <c r="AH795" s="154"/>
      <c r="AI795" s="155"/>
      <c r="AJ795" s="19"/>
      <c r="AK795" s="19"/>
      <c r="AL795" s="19"/>
      <c r="AM795" s="18"/>
      <c r="AN795" s="19"/>
      <c r="AO795" s="19"/>
      <c r="AP795" s="19"/>
      <c r="AQ795" s="18"/>
      <c r="AR795" s="19"/>
      <c r="AS795" s="19"/>
      <c r="AT795" s="19"/>
      <c r="AU795" s="18"/>
      <c r="AV795" s="19"/>
      <c r="AW795" s="19"/>
      <c r="AX795" s="19"/>
      <c r="AY795" s="18"/>
      <c r="AZ795" s="19"/>
      <c r="BA795" s="19"/>
      <c r="BB795" s="19"/>
      <c r="BC795" s="18"/>
      <c r="BD795" s="19"/>
      <c r="BE795" s="19"/>
      <c r="BF795" s="19"/>
      <c r="BG795" s="18"/>
    </row>
    <row r="796" spans="1:59" ht="16.2" thickBot="1" x14ac:dyDescent="0.35">
      <c r="A796" s="153"/>
      <c r="B796" s="153"/>
      <c r="C796" s="153"/>
      <c r="D796" s="164"/>
      <c r="E796" s="163"/>
      <c r="F796" s="163"/>
      <c r="G796" s="163"/>
      <c r="H796" s="164"/>
      <c r="I796" s="163"/>
      <c r="J796" s="163"/>
      <c r="K796" s="163"/>
      <c r="L796" s="164"/>
      <c r="M796" s="153"/>
      <c r="N796" s="153"/>
      <c r="O796" s="153"/>
      <c r="P796" s="156"/>
      <c r="Q796" s="163"/>
      <c r="R796" s="163"/>
      <c r="S796" s="163"/>
      <c r="T796" s="149"/>
      <c r="U796" s="154"/>
      <c r="V796" s="154"/>
      <c r="W796" s="154"/>
      <c r="X796" s="19"/>
      <c r="Y796" s="154"/>
      <c r="Z796" s="154"/>
      <c r="AA796" s="154"/>
      <c r="AB796" s="19"/>
      <c r="AC796" s="19"/>
      <c r="AD796" s="19"/>
      <c r="AE796" s="19"/>
      <c r="AF796" s="19"/>
      <c r="AG796" s="154"/>
      <c r="AH796" s="154"/>
      <c r="AI796" s="155"/>
      <c r="AJ796" s="19"/>
      <c r="AK796" s="19"/>
      <c r="AL796" s="19"/>
      <c r="AM796" s="18"/>
      <c r="AN796" s="19"/>
      <c r="AO796" s="19"/>
      <c r="AP796" s="19"/>
      <c r="AQ796" s="18"/>
      <c r="AR796" s="19"/>
      <c r="AS796" s="19"/>
      <c r="AT796" s="19"/>
      <c r="AU796" s="18"/>
      <c r="AV796" s="19"/>
      <c r="AW796" s="19"/>
      <c r="AX796" s="19"/>
      <c r="AY796" s="18"/>
      <c r="AZ796" s="19"/>
      <c r="BA796" s="19"/>
      <c r="BB796" s="19"/>
      <c r="BC796" s="18"/>
      <c r="BD796" s="19"/>
      <c r="BE796" s="19"/>
      <c r="BF796" s="19"/>
      <c r="BG796" s="18"/>
    </row>
    <row r="797" spans="1:59" ht="16.2" thickBot="1" x14ac:dyDescent="0.35">
      <c r="A797" s="153"/>
      <c r="B797" s="153"/>
      <c r="C797" s="153"/>
      <c r="D797" s="164"/>
      <c r="E797" s="163"/>
      <c r="F797" s="163"/>
      <c r="G797" s="163"/>
      <c r="H797" s="164"/>
      <c r="I797" s="163"/>
      <c r="J797" s="163"/>
      <c r="K797" s="163"/>
      <c r="L797" s="164"/>
      <c r="M797" s="153"/>
      <c r="N797" s="153"/>
      <c r="O797" s="153"/>
      <c r="P797" s="156"/>
      <c r="Q797" s="163"/>
      <c r="R797" s="163"/>
      <c r="S797" s="163"/>
      <c r="T797" s="149"/>
      <c r="U797" s="154"/>
      <c r="V797" s="154"/>
      <c r="W797" s="154"/>
      <c r="X797" s="19"/>
      <c r="Y797" s="154"/>
      <c r="Z797" s="154"/>
      <c r="AA797" s="154"/>
      <c r="AB797" s="19"/>
      <c r="AC797" s="19"/>
      <c r="AD797" s="19"/>
      <c r="AE797" s="19"/>
      <c r="AF797" s="19"/>
      <c r="AG797" s="154"/>
      <c r="AH797" s="154"/>
      <c r="AI797" s="155"/>
      <c r="AJ797" s="19"/>
      <c r="AK797" s="19"/>
      <c r="AL797" s="19"/>
      <c r="AM797" s="18"/>
      <c r="AN797" s="19"/>
      <c r="AO797" s="19"/>
      <c r="AP797" s="19"/>
      <c r="AQ797" s="18"/>
      <c r="AR797" s="19"/>
      <c r="AS797" s="19"/>
      <c r="AT797" s="19"/>
      <c r="AU797" s="18"/>
      <c r="AV797" s="19"/>
      <c r="AW797" s="19"/>
      <c r="AX797" s="19"/>
      <c r="AY797" s="18"/>
      <c r="AZ797" s="19"/>
      <c r="BA797" s="19"/>
      <c r="BB797" s="19"/>
      <c r="BC797" s="18"/>
      <c r="BD797" s="19"/>
      <c r="BE797" s="19"/>
      <c r="BF797" s="19"/>
      <c r="BG797" s="18"/>
    </row>
    <row r="798" spans="1:59" ht="16.2" thickBot="1" x14ac:dyDescent="0.35">
      <c r="A798" s="153"/>
      <c r="B798" s="153"/>
      <c r="C798" s="153"/>
      <c r="D798" s="164"/>
      <c r="E798" s="163"/>
      <c r="F798" s="163"/>
      <c r="G798" s="163"/>
      <c r="H798" s="164"/>
      <c r="I798" s="163"/>
      <c r="J798" s="163"/>
      <c r="K798" s="163"/>
      <c r="L798" s="164"/>
      <c r="M798" s="153"/>
      <c r="N798" s="153"/>
      <c r="O798" s="153"/>
      <c r="P798" s="156"/>
      <c r="Q798" s="163"/>
      <c r="R798" s="163"/>
      <c r="S798" s="163"/>
      <c r="T798" s="149"/>
      <c r="U798" s="154"/>
      <c r="V798" s="154"/>
      <c r="W798" s="154"/>
      <c r="X798" s="19"/>
      <c r="Y798" s="154"/>
      <c r="Z798" s="154"/>
      <c r="AA798" s="154"/>
      <c r="AB798" s="19"/>
      <c r="AC798" s="19"/>
      <c r="AD798" s="19"/>
      <c r="AE798" s="19"/>
      <c r="AF798" s="19"/>
      <c r="AG798" s="154"/>
      <c r="AH798" s="154"/>
      <c r="AI798" s="155"/>
      <c r="AJ798" s="19"/>
      <c r="AK798" s="19"/>
      <c r="AL798" s="19"/>
      <c r="AM798" s="18"/>
      <c r="AN798" s="19"/>
      <c r="AO798" s="19"/>
      <c r="AP798" s="19"/>
      <c r="AQ798" s="18"/>
      <c r="AR798" s="19"/>
      <c r="AS798" s="19"/>
      <c r="AT798" s="19"/>
      <c r="AU798" s="18"/>
      <c r="AV798" s="19"/>
      <c r="AW798" s="19"/>
      <c r="AX798" s="19"/>
      <c r="AY798" s="18"/>
      <c r="AZ798" s="19"/>
      <c r="BA798" s="19"/>
      <c r="BB798" s="19"/>
      <c r="BC798" s="18"/>
      <c r="BD798" s="19"/>
      <c r="BE798" s="19"/>
      <c r="BF798" s="19"/>
      <c r="BG798" s="18"/>
    </row>
    <row r="799" spans="1:59" ht="16.2" thickBot="1" x14ac:dyDescent="0.35">
      <c r="A799" s="153"/>
      <c r="B799" s="153"/>
      <c r="C799" s="153"/>
      <c r="D799" s="164"/>
      <c r="E799" s="163"/>
      <c r="F799" s="163"/>
      <c r="G799" s="163"/>
      <c r="H799" s="164"/>
      <c r="I799" s="163"/>
      <c r="J799" s="163"/>
      <c r="K799" s="163"/>
      <c r="L799" s="164"/>
      <c r="M799" s="153"/>
      <c r="N799" s="153"/>
      <c r="O799" s="153"/>
      <c r="P799" s="156"/>
      <c r="Q799" s="163"/>
      <c r="R799" s="163"/>
      <c r="S799" s="163"/>
      <c r="T799" s="149"/>
      <c r="U799" s="154"/>
      <c r="V799" s="154"/>
      <c r="W799" s="154"/>
      <c r="X799" s="19"/>
      <c r="Y799" s="154"/>
      <c r="Z799" s="154"/>
      <c r="AA799" s="154"/>
      <c r="AB799" s="19"/>
      <c r="AC799" s="19"/>
      <c r="AD799" s="19"/>
      <c r="AE799" s="19"/>
      <c r="AF799" s="19"/>
      <c r="AG799" s="154"/>
      <c r="AH799" s="154"/>
      <c r="AI799" s="155"/>
      <c r="AJ799" s="19"/>
      <c r="AK799" s="19"/>
      <c r="AL799" s="19"/>
      <c r="AM799" s="18"/>
      <c r="AN799" s="19"/>
      <c r="AO799" s="19"/>
      <c r="AP799" s="19"/>
      <c r="AQ799" s="18"/>
      <c r="AR799" s="19"/>
      <c r="AS799" s="19"/>
      <c r="AT799" s="19"/>
      <c r="AU799" s="18"/>
      <c r="AV799" s="19"/>
      <c r="AW799" s="19"/>
      <c r="AX799" s="19"/>
      <c r="AY799" s="18"/>
      <c r="AZ799" s="19"/>
      <c r="BA799" s="19"/>
      <c r="BB799" s="19"/>
      <c r="BC799" s="18"/>
      <c r="BD799" s="19"/>
      <c r="BE799" s="19"/>
      <c r="BF799" s="19"/>
      <c r="BG799" s="18"/>
    </row>
    <row r="800" spans="1:59" ht="16.2" thickBot="1" x14ac:dyDescent="0.35">
      <c r="A800" s="153"/>
      <c r="B800" s="153"/>
      <c r="C800" s="153"/>
      <c r="D800" s="164"/>
      <c r="E800" s="163"/>
      <c r="F800" s="163"/>
      <c r="G800" s="163"/>
      <c r="H800" s="164"/>
      <c r="I800" s="163"/>
      <c r="J800" s="163"/>
      <c r="K800" s="163"/>
      <c r="L800" s="164"/>
      <c r="M800" s="153"/>
      <c r="N800" s="153"/>
      <c r="O800" s="153"/>
      <c r="P800" s="156"/>
      <c r="Q800" s="163"/>
      <c r="R800" s="163"/>
      <c r="S800" s="163"/>
      <c r="T800" s="149"/>
      <c r="U800" s="154"/>
      <c r="V800" s="154"/>
      <c r="W800" s="154"/>
      <c r="X800" s="19"/>
      <c r="Y800" s="154"/>
      <c r="Z800" s="154"/>
      <c r="AA800" s="154"/>
      <c r="AB800" s="19"/>
      <c r="AC800" s="19"/>
      <c r="AD800" s="19"/>
      <c r="AE800" s="19"/>
      <c r="AF800" s="19"/>
      <c r="AG800" s="154"/>
      <c r="AH800" s="154"/>
      <c r="AI800" s="155"/>
      <c r="AJ800" s="19"/>
      <c r="AK800" s="19"/>
      <c r="AL800" s="19"/>
      <c r="AM800" s="18"/>
      <c r="AN800" s="19"/>
      <c r="AO800" s="19"/>
      <c r="AP800" s="19"/>
      <c r="AQ800" s="18"/>
      <c r="AR800" s="19"/>
      <c r="AS800" s="19"/>
      <c r="AT800" s="19"/>
      <c r="AU800" s="18"/>
      <c r="AV800" s="19"/>
      <c r="AW800" s="19"/>
      <c r="AX800" s="19"/>
      <c r="AY800" s="18"/>
      <c r="AZ800" s="19"/>
      <c r="BA800" s="19"/>
      <c r="BB800" s="19"/>
      <c r="BC800" s="18"/>
      <c r="BD800" s="19"/>
      <c r="BE800" s="19"/>
      <c r="BF800" s="19"/>
      <c r="BG800" s="18"/>
    </row>
    <row r="801" spans="1:59" ht="16.2" thickBot="1" x14ac:dyDescent="0.35">
      <c r="A801" s="153"/>
      <c r="B801" s="153"/>
      <c r="C801" s="153"/>
      <c r="D801" s="164"/>
      <c r="E801" s="163"/>
      <c r="F801" s="163"/>
      <c r="G801" s="163"/>
      <c r="H801" s="164"/>
      <c r="I801" s="163"/>
      <c r="J801" s="163"/>
      <c r="K801" s="163"/>
      <c r="L801" s="164"/>
      <c r="M801" s="153"/>
      <c r="N801" s="153"/>
      <c r="O801" s="153"/>
      <c r="P801" s="156"/>
      <c r="Q801" s="163"/>
      <c r="R801" s="163"/>
      <c r="S801" s="163"/>
      <c r="T801" s="149"/>
      <c r="U801" s="154"/>
      <c r="V801" s="154"/>
      <c r="W801" s="154"/>
      <c r="X801" s="19"/>
      <c r="Y801" s="154"/>
      <c r="Z801" s="154"/>
      <c r="AA801" s="154"/>
      <c r="AB801" s="19"/>
      <c r="AC801" s="19"/>
      <c r="AD801" s="19"/>
      <c r="AE801" s="19"/>
      <c r="AF801" s="19"/>
      <c r="AG801" s="154"/>
      <c r="AH801" s="154"/>
      <c r="AI801" s="155"/>
      <c r="AJ801" s="19"/>
      <c r="AK801" s="19"/>
      <c r="AL801" s="19"/>
      <c r="AM801" s="18"/>
      <c r="AN801" s="19"/>
      <c r="AO801" s="19"/>
      <c r="AP801" s="19"/>
      <c r="AQ801" s="18"/>
      <c r="AR801" s="19"/>
      <c r="AS801" s="19"/>
      <c r="AT801" s="19"/>
      <c r="AU801" s="18"/>
      <c r="AV801" s="19"/>
      <c r="AW801" s="19"/>
      <c r="AX801" s="19"/>
      <c r="AY801" s="18"/>
      <c r="AZ801" s="19"/>
      <c r="BA801" s="19"/>
      <c r="BB801" s="19"/>
      <c r="BC801" s="18"/>
      <c r="BD801" s="19"/>
      <c r="BE801" s="19"/>
      <c r="BF801" s="19"/>
      <c r="BG801" s="18"/>
    </row>
    <row r="802" spans="1:59" ht="16.2" thickBot="1" x14ac:dyDescent="0.35">
      <c r="A802" s="153"/>
      <c r="B802" s="153"/>
      <c r="C802" s="153"/>
      <c r="D802" s="164"/>
      <c r="E802" s="163"/>
      <c r="F802" s="163"/>
      <c r="G802" s="163"/>
      <c r="H802" s="164"/>
      <c r="I802" s="163"/>
      <c r="J802" s="163"/>
      <c r="K802" s="163"/>
      <c r="L802" s="164"/>
      <c r="M802" s="153"/>
      <c r="N802" s="153"/>
      <c r="O802" s="153"/>
      <c r="P802" s="156"/>
      <c r="Q802" s="163"/>
      <c r="R802" s="163"/>
      <c r="S802" s="163"/>
      <c r="T802" s="149"/>
      <c r="U802" s="154"/>
      <c r="V802" s="154"/>
      <c r="W802" s="154"/>
      <c r="X802" s="19"/>
      <c r="Y802" s="154"/>
      <c r="Z802" s="154"/>
      <c r="AA802" s="154"/>
      <c r="AB802" s="19"/>
      <c r="AC802" s="19"/>
      <c r="AD802" s="19"/>
      <c r="AE802" s="19"/>
      <c r="AF802" s="19"/>
      <c r="AG802" s="154"/>
      <c r="AH802" s="154"/>
      <c r="AI802" s="155"/>
      <c r="AJ802" s="19"/>
      <c r="AK802" s="19"/>
      <c r="AL802" s="19"/>
      <c r="AM802" s="18"/>
      <c r="AN802" s="19"/>
      <c r="AO802" s="19"/>
      <c r="AP802" s="19"/>
      <c r="AQ802" s="18"/>
      <c r="AR802" s="19"/>
      <c r="AS802" s="19"/>
      <c r="AT802" s="19"/>
      <c r="AU802" s="18"/>
      <c r="AV802" s="19"/>
      <c r="AW802" s="19"/>
      <c r="AX802" s="19"/>
      <c r="AY802" s="18"/>
      <c r="AZ802" s="19"/>
      <c r="BA802" s="19"/>
      <c r="BB802" s="19"/>
      <c r="BC802" s="18"/>
      <c r="BD802" s="19"/>
      <c r="BE802" s="19"/>
      <c r="BF802" s="19"/>
      <c r="BG802" s="18"/>
    </row>
    <row r="803" spans="1:59" ht="16.2" thickBot="1" x14ac:dyDescent="0.35">
      <c r="A803" s="153"/>
      <c r="B803" s="153"/>
      <c r="C803" s="153"/>
      <c r="D803" s="164"/>
      <c r="E803" s="163"/>
      <c r="F803" s="163"/>
      <c r="G803" s="163"/>
      <c r="H803" s="164"/>
      <c r="I803" s="163"/>
      <c r="J803" s="163"/>
      <c r="K803" s="163"/>
      <c r="L803" s="164"/>
      <c r="M803" s="153"/>
      <c r="N803" s="153"/>
      <c r="O803" s="153"/>
      <c r="P803" s="156"/>
      <c r="Q803" s="163"/>
      <c r="R803" s="163"/>
      <c r="S803" s="163"/>
      <c r="T803" s="149"/>
      <c r="U803" s="154"/>
      <c r="V803" s="154"/>
      <c r="W803" s="154"/>
      <c r="X803" s="19"/>
      <c r="Y803" s="154"/>
      <c r="Z803" s="154"/>
      <c r="AA803" s="154"/>
      <c r="AB803" s="19"/>
      <c r="AC803" s="19"/>
      <c r="AD803" s="19"/>
      <c r="AE803" s="19"/>
      <c r="AF803" s="19"/>
      <c r="AG803" s="154"/>
      <c r="AH803" s="154"/>
      <c r="AI803" s="155"/>
      <c r="AJ803" s="19"/>
      <c r="AK803" s="19"/>
      <c r="AL803" s="19"/>
      <c r="AM803" s="18"/>
      <c r="AN803" s="19"/>
      <c r="AO803" s="19"/>
      <c r="AP803" s="19"/>
      <c r="AQ803" s="18"/>
      <c r="AR803" s="19"/>
      <c r="AS803" s="19"/>
      <c r="AT803" s="19"/>
      <c r="AU803" s="18"/>
      <c r="AV803" s="19"/>
      <c r="AW803" s="19"/>
      <c r="AX803" s="19"/>
      <c r="AY803" s="18"/>
      <c r="AZ803" s="19"/>
      <c r="BA803" s="19"/>
      <c r="BB803" s="19"/>
      <c r="BC803" s="18"/>
      <c r="BD803" s="19"/>
      <c r="BE803" s="19"/>
      <c r="BF803" s="19"/>
      <c r="BG803" s="18"/>
    </row>
    <row r="804" spans="1:59" ht="16.2" thickBot="1" x14ac:dyDescent="0.35">
      <c r="A804" s="153"/>
      <c r="B804" s="153"/>
      <c r="C804" s="153"/>
      <c r="D804" s="164"/>
      <c r="E804" s="163"/>
      <c r="F804" s="163"/>
      <c r="G804" s="163"/>
      <c r="H804" s="164"/>
      <c r="I804" s="163"/>
      <c r="J804" s="163"/>
      <c r="K804" s="163"/>
      <c r="L804" s="164"/>
      <c r="M804" s="153"/>
      <c r="N804" s="153"/>
      <c r="O804" s="153"/>
      <c r="P804" s="156"/>
      <c r="Q804" s="163"/>
      <c r="R804" s="163"/>
      <c r="S804" s="163"/>
      <c r="T804" s="149"/>
      <c r="U804" s="154"/>
      <c r="V804" s="154"/>
      <c r="W804" s="154"/>
      <c r="X804" s="19"/>
      <c r="Y804" s="154"/>
      <c r="Z804" s="154"/>
      <c r="AA804" s="154"/>
      <c r="AB804" s="19"/>
      <c r="AC804" s="19"/>
      <c r="AD804" s="19"/>
      <c r="AE804" s="19"/>
      <c r="AF804" s="19"/>
      <c r="AG804" s="154"/>
      <c r="AH804" s="154"/>
      <c r="AI804" s="155"/>
      <c r="AJ804" s="19"/>
      <c r="AK804" s="19"/>
      <c r="AL804" s="19"/>
      <c r="AM804" s="18"/>
      <c r="AN804" s="19"/>
      <c r="AO804" s="19"/>
      <c r="AP804" s="19"/>
      <c r="AQ804" s="18"/>
      <c r="AR804" s="19"/>
      <c r="AS804" s="19"/>
      <c r="AT804" s="19"/>
      <c r="AU804" s="18"/>
      <c r="AV804" s="19"/>
      <c r="AW804" s="19"/>
      <c r="AX804" s="19"/>
      <c r="AY804" s="18"/>
      <c r="AZ804" s="19"/>
      <c r="BA804" s="19"/>
      <c r="BB804" s="19"/>
      <c r="BC804" s="18"/>
      <c r="BD804" s="19"/>
      <c r="BE804" s="19"/>
      <c r="BF804" s="19"/>
      <c r="BG804" s="18"/>
    </row>
    <row r="805" spans="1:59" ht="16.2" thickBot="1" x14ac:dyDescent="0.35">
      <c r="A805" s="153"/>
      <c r="B805" s="153"/>
      <c r="C805" s="153"/>
      <c r="D805" s="164"/>
      <c r="E805" s="163"/>
      <c r="F805" s="163"/>
      <c r="G805" s="163"/>
      <c r="H805" s="164"/>
      <c r="I805" s="163"/>
      <c r="J805" s="163"/>
      <c r="K805" s="163"/>
      <c r="L805" s="164"/>
      <c r="M805" s="153"/>
      <c r="N805" s="153"/>
      <c r="O805" s="153"/>
      <c r="P805" s="156"/>
      <c r="Q805" s="163"/>
      <c r="R805" s="163"/>
      <c r="S805" s="163"/>
      <c r="T805" s="149"/>
      <c r="U805" s="154"/>
      <c r="V805" s="154"/>
      <c r="W805" s="154"/>
      <c r="X805" s="19"/>
      <c r="Y805" s="154"/>
      <c r="Z805" s="154"/>
      <c r="AA805" s="154"/>
      <c r="AB805" s="19"/>
      <c r="AC805" s="19"/>
      <c r="AD805" s="19"/>
      <c r="AE805" s="19"/>
      <c r="AF805" s="19"/>
      <c r="AG805" s="154"/>
      <c r="AH805" s="154"/>
      <c r="AI805" s="155"/>
      <c r="AJ805" s="19"/>
      <c r="AK805" s="19"/>
      <c r="AL805" s="19"/>
      <c r="AM805" s="18"/>
      <c r="AN805" s="19"/>
      <c r="AO805" s="19"/>
      <c r="AP805" s="19"/>
      <c r="AQ805" s="18"/>
      <c r="AR805" s="19"/>
      <c r="AS805" s="19"/>
      <c r="AT805" s="19"/>
      <c r="AU805" s="18"/>
      <c r="AV805" s="19"/>
      <c r="AW805" s="19"/>
      <c r="AX805" s="19"/>
      <c r="AY805" s="18"/>
      <c r="AZ805" s="19"/>
      <c r="BA805" s="19"/>
      <c r="BB805" s="19"/>
      <c r="BC805" s="18"/>
      <c r="BD805" s="19"/>
      <c r="BE805" s="19"/>
      <c r="BF805" s="19"/>
      <c r="BG805" s="18"/>
    </row>
    <row r="806" spans="1:59" ht="16.2" thickBot="1" x14ac:dyDescent="0.35">
      <c r="A806" s="153"/>
      <c r="B806" s="153"/>
      <c r="C806" s="153"/>
      <c r="D806" s="164"/>
      <c r="E806" s="163"/>
      <c r="F806" s="163"/>
      <c r="G806" s="163"/>
      <c r="H806" s="164"/>
      <c r="I806" s="163"/>
      <c r="J806" s="163"/>
      <c r="K806" s="163"/>
      <c r="L806" s="164"/>
      <c r="M806" s="153"/>
      <c r="N806" s="153"/>
      <c r="O806" s="153"/>
      <c r="P806" s="156"/>
      <c r="Q806" s="163"/>
      <c r="R806" s="163"/>
      <c r="S806" s="163"/>
      <c r="T806" s="149"/>
      <c r="U806" s="154"/>
      <c r="V806" s="154"/>
      <c r="W806" s="154"/>
      <c r="X806" s="19"/>
      <c r="Y806" s="154"/>
      <c r="Z806" s="154"/>
      <c r="AA806" s="154"/>
      <c r="AB806" s="19"/>
      <c r="AC806" s="19"/>
      <c r="AD806" s="19"/>
      <c r="AE806" s="19"/>
      <c r="AF806" s="19"/>
      <c r="AG806" s="154"/>
      <c r="AH806" s="154"/>
      <c r="AI806" s="155"/>
      <c r="AJ806" s="19"/>
      <c r="AK806" s="19"/>
      <c r="AL806" s="19"/>
      <c r="AM806" s="18"/>
      <c r="AN806" s="19"/>
      <c r="AO806" s="19"/>
      <c r="AP806" s="19"/>
      <c r="AQ806" s="18"/>
      <c r="AR806" s="19"/>
      <c r="AS806" s="19"/>
      <c r="AT806" s="19"/>
      <c r="AU806" s="18"/>
      <c r="AV806" s="19"/>
      <c r="AW806" s="19"/>
      <c r="AX806" s="19"/>
      <c r="AY806" s="18"/>
      <c r="AZ806" s="19"/>
      <c r="BA806" s="19"/>
      <c r="BB806" s="19"/>
      <c r="BC806" s="18"/>
      <c r="BD806" s="19"/>
      <c r="BE806" s="19"/>
      <c r="BF806" s="19"/>
      <c r="BG806" s="18"/>
    </row>
    <row r="807" spans="1:59" ht="16.2" thickBot="1" x14ac:dyDescent="0.35">
      <c r="A807" s="153"/>
      <c r="B807" s="153"/>
      <c r="C807" s="153"/>
      <c r="D807" s="164"/>
      <c r="E807" s="163"/>
      <c r="F807" s="163"/>
      <c r="G807" s="163"/>
      <c r="H807" s="164"/>
      <c r="I807" s="163"/>
      <c r="J807" s="163"/>
      <c r="K807" s="163"/>
      <c r="L807" s="164"/>
      <c r="M807" s="153"/>
      <c r="N807" s="153"/>
      <c r="O807" s="153"/>
      <c r="P807" s="156"/>
      <c r="Q807" s="163"/>
      <c r="R807" s="163"/>
      <c r="S807" s="163"/>
      <c r="T807" s="149"/>
      <c r="U807" s="154"/>
      <c r="V807" s="154"/>
      <c r="W807" s="154"/>
      <c r="X807" s="19"/>
      <c r="Y807" s="154"/>
      <c r="Z807" s="154"/>
      <c r="AA807" s="154"/>
      <c r="AB807" s="19"/>
      <c r="AC807" s="19"/>
      <c r="AD807" s="19"/>
      <c r="AE807" s="19"/>
      <c r="AF807" s="19"/>
      <c r="AG807" s="154"/>
      <c r="AH807" s="154"/>
      <c r="AI807" s="155"/>
      <c r="AJ807" s="19"/>
      <c r="AK807" s="19"/>
      <c r="AL807" s="19"/>
      <c r="AM807" s="18"/>
      <c r="AN807" s="19"/>
      <c r="AO807" s="19"/>
      <c r="AP807" s="19"/>
      <c r="AQ807" s="18"/>
      <c r="AR807" s="19"/>
      <c r="AS807" s="19"/>
      <c r="AT807" s="19"/>
      <c r="AU807" s="18"/>
      <c r="AV807" s="19"/>
      <c r="AW807" s="19"/>
      <c r="AX807" s="19"/>
      <c r="AY807" s="18"/>
      <c r="AZ807" s="19"/>
      <c r="BA807" s="19"/>
      <c r="BB807" s="19"/>
      <c r="BC807" s="18"/>
      <c r="BD807" s="19"/>
      <c r="BE807" s="19"/>
      <c r="BF807" s="19"/>
      <c r="BG807" s="18"/>
    </row>
    <row r="808" spans="1:59" ht="16.2" thickBot="1" x14ac:dyDescent="0.35">
      <c r="A808" s="153"/>
      <c r="B808" s="153"/>
      <c r="C808" s="153"/>
      <c r="D808" s="164"/>
      <c r="E808" s="163"/>
      <c r="F808" s="163"/>
      <c r="G808" s="163"/>
      <c r="H808" s="164"/>
      <c r="I808" s="163"/>
      <c r="J808" s="163"/>
      <c r="K808" s="163"/>
      <c r="L808" s="164"/>
      <c r="M808" s="153"/>
      <c r="N808" s="153"/>
      <c r="O808" s="153"/>
      <c r="P808" s="156"/>
      <c r="Q808" s="163"/>
      <c r="R808" s="163"/>
      <c r="S808" s="163"/>
      <c r="T808" s="149"/>
      <c r="U808" s="154"/>
      <c r="V808" s="154"/>
      <c r="W808" s="154"/>
      <c r="X808" s="19"/>
      <c r="Y808" s="154"/>
      <c r="Z808" s="154"/>
      <c r="AA808" s="154"/>
      <c r="AB808" s="19"/>
      <c r="AC808" s="19"/>
      <c r="AD808" s="19"/>
      <c r="AE808" s="19"/>
      <c r="AF808" s="19"/>
      <c r="AG808" s="154"/>
      <c r="AH808" s="154"/>
      <c r="AI808" s="155"/>
      <c r="AJ808" s="19"/>
      <c r="AK808" s="19"/>
      <c r="AL808" s="19"/>
      <c r="AM808" s="18"/>
      <c r="AN808" s="19"/>
      <c r="AO808" s="19"/>
      <c r="AP808" s="19"/>
      <c r="AQ808" s="18"/>
      <c r="AR808" s="19"/>
      <c r="AS808" s="19"/>
      <c r="AT808" s="19"/>
      <c r="AU808" s="18"/>
      <c r="AV808" s="19"/>
      <c r="AW808" s="19"/>
      <c r="AX808" s="19"/>
      <c r="AY808" s="18"/>
      <c r="AZ808" s="19"/>
      <c r="BA808" s="19"/>
      <c r="BB808" s="19"/>
      <c r="BC808" s="18"/>
      <c r="BD808" s="19"/>
      <c r="BE808" s="19"/>
      <c r="BF808" s="19"/>
      <c r="BG808" s="18"/>
    </row>
    <row r="809" spans="1:59" ht="16.2" thickBot="1" x14ac:dyDescent="0.35">
      <c r="A809" s="153"/>
      <c r="B809" s="153"/>
      <c r="C809" s="153"/>
      <c r="D809" s="164"/>
      <c r="E809" s="163"/>
      <c r="F809" s="163"/>
      <c r="G809" s="163"/>
      <c r="H809" s="164"/>
      <c r="I809" s="163"/>
      <c r="J809" s="163"/>
      <c r="K809" s="163"/>
      <c r="L809" s="164"/>
      <c r="M809" s="153"/>
      <c r="N809" s="153"/>
      <c r="O809" s="153"/>
      <c r="P809" s="156"/>
      <c r="Q809" s="163"/>
      <c r="R809" s="163"/>
      <c r="S809" s="163"/>
      <c r="T809" s="149"/>
      <c r="U809" s="154"/>
      <c r="V809" s="154"/>
      <c r="W809" s="154"/>
      <c r="X809" s="19"/>
      <c r="Y809" s="154"/>
      <c r="Z809" s="154"/>
      <c r="AA809" s="154"/>
      <c r="AB809" s="19"/>
      <c r="AC809" s="19"/>
      <c r="AD809" s="19"/>
      <c r="AE809" s="19"/>
      <c r="AF809" s="19"/>
      <c r="AG809" s="154"/>
      <c r="AH809" s="154"/>
      <c r="AI809" s="155"/>
      <c r="AJ809" s="19"/>
      <c r="AK809" s="19"/>
      <c r="AL809" s="19"/>
      <c r="AM809" s="18"/>
      <c r="AN809" s="19"/>
      <c r="AO809" s="19"/>
      <c r="AP809" s="19"/>
      <c r="AQ809" s="18"/>
      <c r="AR809" s="19"/>
      <c r="AS809" s="19"/>
      <c r="AT809" s="19"/>
      <c r="AU809" s="18"/>
      <c r="AV809" s="19"/>
      <c r="AW809" s="19"/>
      <c r="AX809" s="19"/>
      <c r="AY809" s="18"/>
      <c r="AZ809" s="19"/>
      <c r="BA809" s="19"/>
      <c r="BB809" s="19"/>
      <c r="BC809" s="18"/>
      <c r="BD809" s="19"/>
      <c r="BE809" s="19"/>
      <c r="BF809" s="19"/>
      <c r="BG809" s="18"/>
    </row>
    <row r="810" spans="1:59" ht="16.2" thickBot="1" x14ac:dyDescent="0.35">
      <c r="A810" s="153"/>
      <c r="B810" s="153"/>
      <c r="C810" s="153"/>
      <c r="D810" s="164"/>
      <c r="E810" s="163"/>
      <c r="F810" s="163"/>
      <c r="G810" s="163"/>
      <c r="H810" s="164"/>
      <c r="I810" s="163"/>
      <c r="J810" s="163"/>
      <c r="K810" s="163"/>
      <c r="L810" s="164"/>
      <c r="M810" s="153"/>
      <c r="N810" s="153"/>
      <c r="O810" s="153"/>
      <c r="P810" s="156"/>
      <c r="Q810" s="163"/>
      <c r="R810" s="163"/>
      <c r="S810" s="163"/>
      <c r="T810" s="149"/>
      <c r="U810" s="154"/>
      <c r="V810" s="154"/>
      <c r="W810" s="154"/>
      <c r="X810" s="19"/>
      <c r="Y810" s="154"/>
      <c r="Z810" s="154"/>
      <c r="AA810" s="154"/>
      <c r="AB810" s="19"/>
      <c r="AC810" s="19"/>
      <c r="AD810" s="19"/>
      <c r="AE810" s="19"/>
      <c r="AF810" s="19"/>
      <c r="AG810" s="154"/>
      <c r="AH810" s="154"/>
      <c r="AI810" s="155"/>
      <c r="AJ810" s="19"/>
      <c r="AK810" s="19"/>
      <c r="AL810" s="19"/>
      <c r="AM810" s="18"/>
      <c r="AN810" s="19"/>
      <c r="AO810" s="19"/>
      <c r="AP810" s="19"/>
      <c r="AQ810" s="18"/>
      <c r="AR810" s="19"/>
      <c r="AS810" s="19"/>
      <c r="AT810" s="19"/>
      <c r="AU810" s="18"/>
      <c r="AV810" s="19"/>
      <c r="AW810" s="19"/>
      <c r="AX810" s="19"/>
      <c r="AY810" s="18"/>
      <c r="AZ810" s="19"/>
      <c r="BA810" s="19"/>
      <c r="BB810" s="19"/>
      <c r="BC810" s="18"/>
      <c r="BD810" s="19"/>
      <c r="BE810" s="19"/>
      <c r="BF810" s="19"/>
      <c r="BG810" s="18"/>
    </row>
    <row r="811" spans="1:59" ht="16.2" thickBot="1" x14ac:dyDescent="0.35">
      <c r="A811" s="153"/>
      <c r="B811" s="153"/>
      <c r="C811" s="153"/>
      <c r="D811" s="164"/>
      <c r="E811" s="163"/>
      <c r="F811" s="163"/>
      <c r="G811" s="163"/>
      <c r="H811" s="164"/>
      <c r="I811" s="163"/>
      <c r="J811" s="163"/>
      <c r="K811" s="163"/>
      <c r="L811" s="164"/>
      <c r="M811" s="153"/>
      <c r="N811" s="153"/>
      <c r="O811" s="153"/>
      <c r="P811" s="156"/>
      <c r="Q811" s="163"/>
      <c r="R811" s="163"/>
      <c r="S811" s="163"/>
      <c r="T811" s="149"/>
      <c r="U811" s="154"/>
      <c r="V811" s="154"/>
      <c r="W811" s="154"/>
      <c r="X811" s="19"/>
      <c r="Y811" s="154"/>
      <c r="Z811" s="154"/>
      <c r="AA811" s="154"/>
      <c r="AB811" s="19"/>
      <c r="AC811" s="19"/>
      <c r="AD811" s="19"/>
      <c r="AE811" s="19"/>
      <c r="AF811" s="19"/>
      <c r="AG811" s="154"/>
      <c r="AH811" s="154"/>
      <c r="AI811" s="155"/>
      <c r="AJ811" s="19"/>
      <c r="AK811" s="19"/>
      <c r="AL811" s="19"/>
      <c r="AM811" s="18"/>
      <c r="AN811" s="19"/>
      <c r="AO811" s="19"/>
      <c r="AP811" s="19"/>
      <c r="AQ811" s="18"/>
      <c r="AR811" s="19"/>
      <c r="AS811" s="19"/>
      <c r="AT811" s="19"/>
      <c r="AU811" s="18"/>
      <c r="AV811" s="19"/>
      <c r="AW811" s="19"/>
      <c r="AX811" s="19"/>
      <c r="AY811" s="18"/>
      <c r="AZ811" s="19"/>
      <c r="BA811" s="19"/>
      <c r="BB811" s="19"/>
      <c r="BC811" s="18"/>
      <c r="BD811" s="19"/>
      <c r="BE811" s="19"/>
      <c r="BF811" s="19"/>
      <c r="BG811" s="18"/>
    </row>
    <row r="812" spans="1:59" ht="16.2" thickBot="1" x14ac:dyDescent="0.35">
      <c r="A812" s="153"/>
      <c r="B812" s="153"/>
      <c r="C812" s="153"/>
      <c r="D812" s="164"/>
      <c r="E812" s="163"/>
      <c r="F812" s="163"/>
      <c r="G812" s="163"/>
      <c r="H812" s="164"/>
      <c r="I812" s="163"/>
      <c r="J812" s="163"/>
      <c r="K812" s="163"/>
      <c r="L812" s="164"/>
      <c r="M812" s="153"/>
      <c r="N812" s="153"/>
      <c r="O812" s="153"/>
      <c r="P812" s="156"/>
      <c r="Q812" s="163"/>
      <c r="R812" s="163"/>
      <c r="S812" s="163"/>
      <c r="T812" s="149"/>
      <c r="U812" s="154"/>
      <c r="V812" s="154"/>
      <c r="W812" s="154"/>
      <c r="X812" s="19"/>
      <c r="Y812" s="154"/>
      <c r="Z812" s="154"/>
      <c r="AA812" s="154"/>
      <c r="AB812" s="19"/>
      <c r="AC812" s="19"/>
      <c r="AD812" s="19"/>
      <c r="AE812" s="19"/>
      <c r="AF812" s="19"/>
      <c r="AG812" s="154"/>
      <c r="AH812" s="154"/>
      <c r="AI812" s="155"/>
      <c r="AJ812" s="19"/>
      <c r="AK812" s="19"/>
      <c r="AL812" s="19"/>
      <c r="AM812" s="18"/>
      <c r="AN812" s="19"/>
      <c r="AO812" s="19"/>
      <c r="AP812" s="19"/>
      <c r="AQ812" s="18"/>
      <c r="AR812" s="19"/>
      <c r="AS812" s="19"/>
      <c r="AT812" s="19"/>
      <c r="AU812" s="18"/>
      <c r="AV812" s="19"/>
      <c r="AW812" s="19"/>
      <c r="AX812" s="19"/>
      <c r="AY812" s="18"/>
      <c r="AZ812" s="19"/>
      <c r="BA812" s="19"/>
      <c r="BB812" s="19"/>
      <c r="BC812" s="18"/>
      <c r="BD812" s="19"/>
      <c r="BE812" s="19"/>
      <c r="BF812" s="19"/>
      <c r="BG812" s="18"/>
    </row>
    <row r="813" spans="1:59" ht="16.2" thickBot="1" x14ac:dyDescent="0.35">
      <c r="A813" s="153"/>
      <c r="B813" s="153"/>
      <c r="C813" s="153"/>
      <c r="D813" s="164"/>
      <c r="E813" s="163"/>
      <c r="F813" s="163"/>
      <c r="G813" s="163"/>
      <c r="H813" s="164"/>
      <c r="I813" s="163"/>
      <c r="J813" s="163"/>
      <c r="K813" s="163"/>
      <c r="L813" s="164"/>
      <c r="M813" s="153"/>
      <c r="N813" s="153"/>
      <c r="O813" s="153"/>
      <c r="P813" s="156"/>
      <c r="Q813" s="163"/>
      <c r="R813" s="163"/>
      <c r="S813" s="163"/>
      <c r="T813" s="149"/>
      <c r="U813" s="154"/>
      <c r="V813" s="154"/>
      <c r="W813" s="154"/>
      <c r="X813" s="19"/>
      <c r="Y813" s="154"/>
      <c r="Z813" s="154"/>
      <c r="AA813" s="154"/>
      <c r="AB813" s="19"/>
      <c r="AC813" s="19"/>
      <c r="AD813" s="19"/>
      <c r="AE813" s="19"/>
      <c r="AF813" s="19"/>
      <c r="AG813" s="154"/>
      <c r="AH813" s="154"/>
      <c r="AI813" s="155"/>
      <c r="AJ813" s="19"/>
      <c r="AK813" s="19"/>
      <c r="AL813" s="19"/>
      <c r="AM813" s="18"/>
      <c r="AN813" s="19"/>
      <c r="AO813" s="19"/>
      <c r="AP813" s="19"/>
      <c r="AQ813" s="18"/>
      <c r="AR813" s="19"/>
      <c r="AS813" s="19"/>
      <c r="AT813" s="19"/>
      <c r="AU813" s="18"/>
      <c r="AV813" s="19"/>
      <c r="AW813" s="19"/>
      <c r="AX813" s="19"/>
      <c r="AY813" s="18"/>
      <c r="AZ813" s="19"/>
      <c r="BA813" s="19"/>
      <c r="BB813" s="19"/>
      <c r="BC813" s="18"/>
      <c r="BD813" s="19"/>
      <c r="BE813" s="19"/>
      <c r="BF813" s="19"/>
      <c r="BG813" s="18"/>
    </row>
    <row r="814" spans="1:59" ht="16.2" thickBot="1" x14ac:dyDescent="0.35">
      <c r="A814" s="153"/>
      <c r="B814" s="153"/>
      <c r="C814" s="153"/>
      <c r="D814" s="164"/>
      <c r="E814" s="163"/>
      <c r="F814" s="163"/>
      <c r="G814" s="163"/>
      <c r="H814" s="164"/>
      <c r="I814" s="163"/>
      <c r="J814" s="163"/>
      <c r="K814" s="163"/>
      <c r="L814" s="164"/>
      <c r="M814" s="153"/>
      <c r="N814" s="153"/>
      <c r="O814" s="153"/>
      <c r="P814" s="156"/>
      <c r="Q814" s="163"/>
      <c r="R814" s="163"/>
      <c r="S814" s="163"/>
      <c r="T814" s="149"/>
      <c r="U814" s="154"/>
      <c r="V814" s="154"/>
      <c r="W814" s="154"/>
      <c r="X814" s="19"/>
      <c r="Y814" s="154"/>
      <c r="Z814" s="154"/>
      <c r="AA814" s="154"/>
      <c r="AB814" s="19"/>
      <c r="AC814" s="19"/>
      <c r="AD814" s="19"/>
      <c r="AE814" s="19"/>
      <c r="AF814" s="19"/>
      <c r="AG814" s="154"/>
      <c r="AH814" s="154"/>
      <c r="AI814" s="155"/>
      <c r="AJ814" s="19"/>
      <c r="AK814" s="19"/>
      <c r="AL814" s="19"/>
      <c r="AM814" s="18"/>
      <c r="AN814" s="19"/>
      <c r="AO814" s="19"/>
      <c r="AP814" s="19"/>
      <c r="AQ814" s="18"/>
      <c r="AR814" s="19"/>
      <c r="AS814" s="19"/>
      <c r="AT814" s="19"/>
      <c r="AU814" s="18"/>
      <c r="AV814" s="19"/>
      <c r="AW814" s="19"/>
      <c r="AX814" s="19"/>
      <c r="AY814" s="18"/>
      <c r="AZ814" s="19"/>
      <c r="BA814" s="19"/>
      <c r="BB814" s="19"/>
      <c r="BC814" s="18"/>
      <c r="BD814" s="19"/>
      <c r="BE814" s="19"/>
      <c r="BF814" s="19"/>
      <c r="BG814" s="18"/>
    </row>
    <row r="815" spans="1:59" ht="16.2" thickBot="1" x14ac:dyDescent="0.35">
      <c r="A815" s="153"/>
      <c r="B815" s="153"/>
      <c r="C815" s="153"/>
      <c r="D815" s="164"/>
      <c r="E815" s="163"/>
      <c r="F815" s="163"/>
      <c r="G815" s="163"/>
      <c r="H815" s="164"/>
      <c r="I815" s="163"/>
      <c r="J815" s="163"/>
      <c r="K815" s="163"/>
      <c r="L815" s="164"/>
      <c r="M815" s="153"/>
      <c r="N815" s="153"/>
      <c r="O815" s="153"/>
      <c r="P815" s="156"/>
      <c r="Q815" s="163"/>
      <c r="R815" s="163"/>
      <c r="S815" s="163"/>
      <c r="T815" s="149"/>
      <c r="U815" s="154"/>
      <c r="V815" s="154"/>
      <c r="W815" s="154"/>
      <c r="X815" s="19"/>
      <c r="Y815" s="154"/>
      <c r="Z815" s="154"/>
      <c r="AA815" s="154"/>
      <c r="AB815" s="19"/>
      <c r="AC815" s="19"/>
      <c r="AD815" s="19"/>
      <c r="AE815" s="19"/>
      <c r="AF815" s="19"/>
      <c r="AG815" s="154"/>
      <c r="AH815" s="154"/>
      <c r="AI815" s="155"/>
      <c r="AJ815" s="19"/>
      <c r="AK815" s="19"/>
      <c r="AL815" s="19"/>
      <c r="AM815" s="18"/>
      <c r="AN815" s="19"/>
      <c r="AO815" s="19"/>
      <c r="AP815" s="19"/>
      <c r="AQ815" s="18"/>
      <c r="AR815" s="19"/>
      <c r="AS815" s="19"/>
      <c r="AT815" s="19"/>
      <c r="AU815" s="18"/>
      <c r="AV815" s="19"/>
      <c r="AW815" s="19"/>
      <c r="AX815" s="19"/>
      <c r="AY815" s="18"/>
      <c r="AZ815" s="19"/>
      <c r="BA815" s="19"/>
      <c r="BB815" s="19"/>
      <c r="BC815" s="18"/>
      <c r="BD815" s="19"/>
      <c r="BE815" s="19"/>
      <c r="BF815" s="19"/>
      <c r="BG815" s="18"/>
    </row>
    <row r="816" spans="1:59" ht="16.2" thickBot="1" x14ac:dyDescent="0.35">
      <c r="A816" s="153"/>
      <c r="B816" s="153"/>
      <c r="C816" s="153"/>
      <c r="D816" s="164"/>
      <c r="E816" s="163"/>
      <c r="F816" s="163"/>
      <c r="G816" s="163"/>
      <c r="H816" s="164"/>
      <c r="I816" s="163"/>
      <c r="J816" s="163"/>
      <c r="K816" s="163"/>
      <c r="L816" s="164"/>
      <c r="M816" s="153"/>
      <c r="N816" s="153"/>
      <c r="O816" s="153"/>
      <c r="P816" s="156"/>
      <c r="Q816" s="163"/>
      <c r="R816" s="163"/>
      <c r="S816" s="163"/>
      <c r="T816" s="149"/>
      <c r="U816" s="154"/>
      <c r="V816" s="154"/>
      <c r="W816" s="154"/>
      <c r="X816" s="19"/>
      <c r="Y816" s="154"/>
      <c r="Z816" s="154"/>
      <c r="AA816" s="154"/>
      <c r="AB816" s="19"/>
      <c r="AC816" s="19"/>
      <c r="AD816" s="19"/>
      <c r="AE816" s="19"/>
      <c r="AF816" s="19"/>
      <c r="AG816" s="154"/>
      <c r="AH816" s="154"/>
      <c r="AI816" s="155"/>
      <c r="AJ816" s="19"/>
      <c r="AK816" s="19"/>
      <c r="AL816" s="19"/>
      <c r="AM816" s="18"/>
      <c r="AN816" s="19"/>
      <c r="AO816" s="19"/>
      <c r="AP816" s="19"/>
      <c r="AQ816" s="18"/>
      <c r="AR816" s="19"/>
      <c r="AS816" s="19"/>
      <c r="AT816" s="19"/>
      <c r="AU816" s="18"/>
      <c r="AV816" s="19"/>
      <c r="AW816" s="19"/>
      <c r="AX816" s="19"/>
      <c r="AY816" s="18"/>
      <c r="AZ816" s="19"/>
      <c r="BA816" s="19"/>
      <c r="BB816" s="19"/>
      <c r="BC816" s="18"/>
      <c r="BD816" s="19"/>
      <c r="BE816" s="19"/>
      <c r="BF816" s="19"/>
      <c r="BG816" s="18"/>
    </row>
    <row r="817" spans="1:59" ht="16.2" thickBot="1" x14ac:dyDescent="0.35">
      <c r="A817" s="153"/>
      <c r="B817" s="153"/>
      <c r="C817" s="153"/>
      <c r="D817" s="164"/>
      <c r="E817" s="163"/>
      <c r="F817" s="163"/>
      <c r="G817" s="163"/>
      <c r="H817" s="164"/>
      <c r="I817" s="163"/>
      <c r="J817" s="163"/>
      <c r="K817" s="163"/>
      <c r="L817" s="164"/>
      <c r="M817" s="153"/>
      <c r="N817" s="153"/>
      <c r="O817" s="153"/>
      <c r="P817" s="156"/>
      <c r="Q817" s="163"/>
      <c r="R817" s="163"/>
      <c r="S817" s="163"/>
      <c r="T817" s="149"/>
      <c r="U817" s="154"/>
      <c r="V817" s="154"/>
      <c r="W817" s="154"/>
      <c r="X817" s="19"/>
      <c r="Y817" s="154"/>
      <c r="Z817" s="154"/>
      <c r="AA817" s="154"/>
      <c r="AB817" s="19"/>
      <c r="AC817" s="19"/>
      <c r="AD817" s="19"/>
      <c r="AE817" s="19"/>
      <c r="AF817" s="19"/>
      <c r="AG817" s="154"/>
      <c r="AH817" s="154"/>
      <c r="AI817" s="155"/>
      <c r="AJ817" s="19"/>
      <c r="AK817" s="19"/>
      <c r="AL817" s="19"/>
      <c r="AM817" s="18"/>
      <c r="AN817" s="19"/>
      <c r="AO817" s="19"/>
      <c r="AP817" s="19"/>
      <c r="AQ817" s="18"/>
      <c r="AR817" s="19"/>
      <c r="AS817" s="19"/>
      <c r="AT817" s="19"/>
      <c r="AU817" s="18"/>
      <c r="AV817" s="19"/>
      <c r="AW817" s="19"/>
      <c r="AX817" s="19"/>
      <c r="AY817" s="18"/>
      <c r="AZ817" s="19"/>
      <c r="BA817" s="19"/>
      <c r="BB817" s="19"/>
      <c r="BC817" s="18"/>
      <c r="BD817" s="19"/>
      <c r="BE817" s="19"/>
      <c r="BF817" s="19"/>
      <c r="BG817" s="18"/>
    </row>
    <row r="818" spans="1:59" ht="16.2" thickBot="1" x14ac:dyDescent="0.35">
      <c r="A818" s="153"/>
      <c r="B818" s="153"/>
      <c r="C818" s="153"/>
      <c r="D818" s="164"/>
      <c r="E818" s="163"/>
      <c r="F818" s="163"/>
      <c r="G818" s="163"/>
      <c r="H818" s="164"/>
      <c r="I818" s="163"/>
      <c r="J818" s="163"/>
      <c r="K818" s="163"/>
      <c r="L818" s="164"/>
      <c r="M818" s="153"/>
      <c r="N818" s="153"/>
      <c r="O818" s="153"/>
      <c r="P818" s="156"/>
      <c r="Q818" s="163"/>
      <c r="R818" s="163"/>
      <c r="S818" s="163"/>
      <c r="T818" s="149"/>
      <c r="U818" s="154"/>
      <c r="V818" s="154"/>
      <c r="W818" s="154"/>
      <c r="X818" s="19"/>
      <c r="Y818" s="154"/>
      <c r="Z818" s="154"/>
      <c r="AA818" s="154"/>
      <c r="AB818" s="19"/>
      <c r="AC818" s="19"/>
      <c r="AD818" s="19"/>
      <c r="AE818" s="19"/>
      <c r="AF818" s="19"/>
      <c r="AG818" s="154"/>
      <c r="AH818" s="154"/>
      <c r="AI818" s="155"/>
      <c r="AJ818" s="19"/>
      <c r="AK818" s="19"/>
      <c r="AL818" s="19"/>
      <c r="AM818" s="18"/>
      <c r="AN818" s="19"/>
      <c r="AO818" s="19"/>
      <c r="AP818" s="19"/>
      <c r="AQ818" s="18"/>
      <c r="AR818" s="19"/>
      <c r="AS818" s="19"/>
      <c r="AT818" s="19"/>
      <c r="AU818" s="18"/>
      <c r="AV818" s="19"/>
      <c r="AW818" s="19"/>
      <c r="AX818" s="19"/>
      <c r="AY818" s="18"/>
      <c r="AZ818" s="19"/>
      <c r="BA818" s="19"/>
      <c r="BB818" s="19"/>
      <c r="BC818" s="18"/>
      <c r="BD818" s="19"/>
      <c r="BE818" s="19"/>
      <c r="BF818" s="19"/>
      <c r="BG818" s="18"/>
    </row>
    <row r="819" spans="1:59" ht="16.2" thickBot="1" x14ac:dyDescent="0.35">
      <c r="A819" s="153"/>
      <c r="B819" s="153"/>
      <c r="C819" s="153"/>
      <c r="D819" s="164"/>
      <c r="E819" s="163"/>
      <c r="F819" s="163"/>
      <c r="G819" s="163"/>
      <c r="H819" s="164"/>
      <c r="I819" s="163"/>
      <c r="J819" s="163"/>
      <c r="K819" s="163"/>
      <c r="L819" s="164"/>
      <c r="M819" s="153"/>
      <c r="N819" s="153"/>
      <c r="O819" s="153"/>
      <c r="P819" s="156"/>
      <c r="Q819" s="163"/>
      <c r="R819" s="163"/>
      <c r="S819" s="163"/>
      <c r="T819" s="149"/>
      <c r="U819" s="154"/>
      <c r="V819" s="154"/>
      <c r="W819" s="154"/>
      <c r="X819" s="19"/>
      <c r="Y819" s="154"/>
      <c r="Z819" s="154"/>
      <c r="AA819" s="154"/>
      <c r="AB819" s="19"/>
      <c r="AC819" s="19"/>
      <c r="AD819" s="19"/>
      <c r="AE819" s="19"/>
      <c r="AF819" s="19"/>
      <c r="AG819" s="154"/>
      <c r="AH819" s="154"/>
      <c r="AI819" s="155"/>
      <c r="AJ819" s="19"/>
      <c r="AK819" s="19"/>
      <c r="AL819" s="19"/>
      <c r="AM819" s="18"/>
      <c r="AN819" s="19"/>
      <c r="AO819" s="19"/>
      <c r="AP819" s="19"/>
      <c r="AQ819" s="18"/>
      <c r="AR819" s="19"/>
      <c r="AS819" s="19"/>
      <c r="AT819" s="19"/>
      <c r="AU819" s="18"/>
      <c r="AV819" s="19"/>
      <c r="AW819" s="19"/>
      <c r="AX819" s="19"/>
      <c r="AY819" s="18"/>
      <c r="AZ819" s="19"/>
      <c r="BA819" s="19"/>
      <c r="BB819" s="19"/>
      <c r="BC819" s="18"/>
      <c r="BD819" s="19"/>
      <c r="BE819" s="19"/>
      <c r="BF819" s="19"/>
      <c r="BG819" s="18"/>
    </row>
    <row r="820" spans="1:59" ht="16.2" thickBot="1" x14ac:dyDescent="0.35">
      <c r="A820" s="153"/>
      <c r="B820" s="153"/>
      <c r="C820" s="153"/>
      <c r="D820" s="164"/>
      <c r="E820" s="163"/>
      <c r="F820" s="163"/>
      <c r="G820" s="163"/>
      <c r="H820" s="164"/>
      <c r="I820" s="163"/>
      <c r="J820" s="163"/>
      <c r="K820" s="163"/>
      <c r="L820" s="164"/>
      <c r="M820" s="153"/>
      <c r="N820" s="153"/>
      <c r="O820" s="153"/>
      <c r="P820" s="156"/>
      <c r="Q820" s="163"/>
      <c r="R820" s="163"/>
      <c r="S820" s="163"/>
      <c r="T820" s="149"/>
      <c r="U820" s="154"/>
      <c r="V820" s="154"/>
      <c r="W820" s="154"/>
      <c r="X820" s="19"/>
      <c r="Y820" s="154"/>
      <c r="Z820" s="154"/>
      <c r="AA820" s="154"/>
      <c r="AB820" s="19"/>
      <c r="AC820" s="19"/>
      <c r="AD820" s="19"/>
      <c r="AE820" s="19"/>
      <c r="AF820" s="19"/>
      <c r="AG820" s="154"/>
      <c r="AH820" s="154"/>
      <c r="AI820" s="155"/>
      <c r="AJ820" s="19"/>
      <c r="AK820" s="19"/>
      <c r="AL820" s="19"/>
      <c r="AM820" s="18"/>
      <c r="AN820" s="19"/>
      <c r="AO820" s="19"/>
      <c r="AP820" s="19"/>
      <c r="AQ820" s="18"/>
      <c r="AR820" s="19"/>
      <c r="AS820" s="19"/>
      <c r="AT820" s="19"/>
      <c r="AU820" s="18"/>
      <c r="AV820" s="19"/>
      <c r="AW820" s="19"/>
      <c r="AX820" s="19"/>
      <c r="AY820" s="18"/>
      <c r="AZ820" s="19"/>
      <c r="BA820" s="19"/>
      <c r="BB820" s="19"/>
      <c r="BC820" s="18"/>
      <c r="BD820" s="19"/>
      <c r="BE820" s="19"/>
      <c r="BF820" s="19"/>
      <c r="BG820" s="18"/>
    </row>
    <row r="821" spans="1:59" ht="16.2" thickBot="1" x14ac:dyDescent="0.35">
      <c r="A821" s="153"/>
      <c r="B821" s="153"/>
      <c r="C821" s="153"/>
      <c r="D821" s="164"/>
      <c r="E821" s="163"/>
      <c r="F821" s="163"/>
      <c r="G821" s="163"/>
      <c r="H821" s="164"/>
      <c r="I821" s="163"/>
      <c r="J821" s="163"/>
      <c r="K821" s="163"/>
      <c r="L821" s="164"/>
      <c r="M821" s="153"/>
      <c r="N821" s="153"/>
      <c r="O821" s="153"/>
      <c r="P821" s="156"/>
      <c r="Q821" s="163"/>
      <c r="R821" s="163"/>
      <c r="S821" s="163"/>
      <c r="T821" s="149"/>
      <c r="U821" s="154"/>
      <c r="V821" s="154"/>
      <c r="W821" s="154"/>
      <c r="X821" s="19"/>
      <c r="Y821" s="154"/>
      <c r="Z821" s="154"/>
      <c r="AA821" s="154"/>
      <c r="AB821" s="19"/>
      <c r="AC821" s="19"/>
      <c r="AD821" s="19"/>
      <c r="AE821" s="19"/>
      <c r="AF821" s="19"/>
      <c r="AG821" s="154"/>
      <c r="AH821" s="154"/>
      <c r="AI821" s="155"/>
      <c r="AJ821" s="19"/>
      <c r="AK821" s="19"/>
      <c r="AL821" s="19"/>
      <c r="AM821" s="18"/>
      <c r="AN821" s="19"/>
      <c r="AO821" s="19"/>
      <c r="AP821" s="19"/>
      <c r="AQ821" s="18"/>
      <c r="AR821" s="19"/>
      <c r="AS821" s="19"/>
      <c r="AT821" s="19"/>
      <c r="AU821" s="18"/>
      <c r="AV821" s="19"/>
      <c r="AW821" s="19"/>
      <c r="AX821" s="19"/>
      <c r="AY821" s="18"/>
      <c r="AZ821" s="19"/>
      <c r="BA821" s="19"/>
      <c r="BB821" s="19"/>
      <c r="BC821" s="18"/>
      <c r="BD821" s="19"/>
      <c r="BE821" s="19"/>
      <c r="BF821" s="19"/>
      <c r="BG821" s="18"/>
    </row>
    <row r="822" spans="1:59" ht="16.2" thickBot="1" x14ac:dyDescent="0.35">
      <c r="A822" s="153"/>
      <c r="B822" s="153"/>
      <c r="C822" s="153"/>
      <c r="D822" s="164"/>
      <c r="E822" s="163"/>
      <c r="F822" s="163"/>
      <c r="G822" s="163"/>
      <c r="H822" s="164"/>
      <c r="I822" s="163"/>
      <c r="J822" s="163"/>
      <c r="K822" s="163"/>
      <c r="L822" s="164"/>
      <c r="M822" s="153"/>
      <c r="N822" s="153"/>
      <c r="O822" s="153"/>
      <c r="P822" s="156"/>
      <c r="Q822" s="163"/>
      <c r="R822" s="163"/>
      <c r="S822" s="163"/>
      <c r="T822" s="149"/>
      <c r="U822" s="154"/>
      <c r="V822" s="154"/>
      <c r="W822" s="154"/>
      <c r="X822" s="19"/>
      <c r="Y822" s="154"/>
      <c r="Z822" s="154"/>
      <c r="AA822" s="154"/>
      <c r="AB822" s="19"/>
      <c r="AC822" s="19"/>
      <c r="AD822" s="19"/>
      <c r="AE822" s="19"/>
      <c r="AF822" s="19"/>
      <c r="AG822" s="154"/>
      <c r="AH822" s="154"/>
      <c r="AI822" s="155"/>
      <c r="AJ822" s="19"/>
      <c r="AK822" s="19"/>
      <c r="AL822" s="19"/>
      <c r="AM822" s="18"/>
      <c r="AN822" s="19"/>
      <c r="AO822" s="19"/>
      <c r="AP822" s="19"/>
      <c r="AQ822" s="18"/>
      <c r="AR822" s="19"/>
      <c r="AS822" s="19"/>
      <c r="AT822" s="19"/>
      <c r="AU822" s="18"/>
      <c r="AV822" s="19"/>
      <c r="AW822" s="19"/>
      <c r="AX822" s="19"/>
      <c r="AY822" s="18"/>
      <c r="AZ822" s="19"/>
      <c r="BA822" s="19"/>
      <c r="BB822" s="19"/>
      <c r="BC822" s="18"/>
      <c r="BD822" s="19"/>
      <c r="BE822" s="19"/>
      <c r="BF822" s="19"/>
      <c r="BG822" s="18"/>
    </row>
    <row r="823" spans="1:59" ht="16.2" thickBot="1" x14ac:dyDescent="0.35">
      <c r="A823" s="153"/>
      <c r="B823" s="153"/>
      <c r="C823" s="153"/>
      <c r="D823" s="164"/>
      <c r="E823" s="163"/>
      <c r="F823" s="163"/>
      <c r="G823" s="163"/>
      <c r="H823" s="164"/>
      <c r="I823" s="163"/>
      <c r="J823" s="163"/>
      <c r="K823" s="163"/>
      <c r="L823" s="164"/>
      <c r="M823" s="153"/>
      <c r="N823" s="153"/>
      <c r="O823" s="153"/>
      <c r="P823" s="156"/>
      <c r="Q823" s="163"/>
      <c r="R823" s="163"/>
      <c r="S823" s="163"/>
      <c r="T823" s="149"/>
      <c r="U823" s="154"/>
      <c r="V823" s="154"/>
      <c r="W823" s="154"/>
      <c r="X823" s="19"/>
      <c r="Y823" s="154"/>
      <c r="Z823" s="154"/>
      <c r="AA823" s="154"/>
      <c r="AB823" s="19"/>
      <c r="AC823" s="19"/>
      <c r="AD823" s="19"/>
      <c r="AE823" s="19"/>
      <c r="AF823" s="19"/>
      <c r="AG823" s="154"/>
      <c r="AH823" s="154"/>
      <c r="AI823" s="155"/>
      <c r="AJ823" s="19"/>
      <c r="AK823" s="19"/>
      <c r="AL823" s="19"/>
      <c r="AM823" s="18"/>
      <c r="AN823" s="19"/>
      <c r="AO823" s="19"/>
      <c r="AP823" s="19"/>
      <c r="AQ823" s="18"/>
      <c r="AR823" s="19"/>
      <c r="AS823" s="19"/>
      <c r="AT823" s="19"/>
      <c r="AU823" s="18"/>
      <c r="AV823" s="19"/>
      <c r="AW823" s="19"/>
      <c r="AX823" s="19"/>
      <c r="AY823" s="18"/>
      <c r="AZ823" s="19"/>
      <c r="BA823" s="19"/>
      <c r="BB823" s="19"/>
      <c r="BC823" s="18"/>
      <c r="BD823" s="19"/>
      <c r="BE823" s="19"/>
      <c r="BF823" s="19"/>
      <c r="BG823" s="18"/>
    </row>
    <row r="824" spans="1:59" ht="16.2" thickBot="1" x14ac:dyDescent="0.35">
      <c r="A824" s="153"/>
      <c r="B824" s="153"/>
      <c r="C824" s="153"/>
      <c r="D824" s="164"/>
      <c r="E824" s="163"/>
      <c r="F824" s="163"/>
      <c r="G824" s="163"/>
      <c r="H824" s="164"/>
      <c r="I824" s="163"/>
      <c r="J824" s="163"/>
      <c r="K824" s="163"/>
      <c r="L824" s="164"/>
      <c r="M824" s="153"/>
      <c r="N824" s="153"/>
      <c r="O824" s="153"/>
      <c r="P824" s="156"/>
      <c r="Q824" s="163"/>
      <c r="R824" s="163"/>
      <c r="S824" s="163"/>
      <c r="T824" s="149"/>
      <c r="U824" s="154"/>
      <c r="V824" s="154"/>
      <c r="W824" s="154"/>
      <c r="X824" s="19"/>
      <c r="Y824" s="154"/>
      <c r="Z824" s="154"/>
      <c r="AA824" s="154"/>
      <c r="AB824" s="19"/>
      <c r="AC824" s="19"/>
      <c r="AD824" s="19"/>
      <c r="AE824" s="19"/>
      <c r="AF824" s="19"/>
      <c r="AG824" s="154"/>
      <c r="AH824" s="154"/>
      <c r="AI824" s="155"/>
      <c r="AJ824" s="19"/>
      <c r="AK824" s="19"/>
      <c r="AL824" s="19"/>
      <c r="AM824" s="18"/>
      <c r="AN824" s="19"/>
      <c r="AO824" s="19"/>
      <c r="AP824" s="19"/>
      <c r="AQ824" s="18"/>
      <c r="AR824" s="19"/>
      <c r="AS824" s="19"/>
      <c r="AT824" s="19"/>
      <c r="AU824" s="18"/>
      <c r="AV824" s="19"/>
      <c r="AW824" s="19"/>
      <c r="AX824" s="19"/>
      <c r="AY824" s="18"/>
      <c r="AZ824" s="19"/>
      <c r="BA824" s="19"/>
      <c r="BB824" s="19"/>
      <c r="BC824" s="18"/>
      <c r="BD824" s="19"/>
      <c r="BE824" s="19"/>
      <c r="BF824" s="19"/>
      <c r="BG824" s="18"/>
    </row>
    <row r="825" spans="1:59" ht="16.2" thickBot="1" x14ac:dyDescent="0.35">
      <c r="A825" s="153"/>
      <c r="B825" s="153"/>
      <c r="C825" s="153"/>
      <c r="D825" s="164"/>
      <c r="E825" s="163"/>
      <c r="F825" s="163"/>
      <c r="G825" s="163"/>
      <c r="H825" s="164"/>
      <c r="I825" s="163"/>
      <c r="J825" s="163"/>
      <c r="K825" s="163"/>
      <c r="L825" s="164"/>
      <c r="M825" s="153"/>
      <c r="N825" s="153"/>
      <c r="O825" s="153"/>
      <c r="P825" s="156"/>
      <c r="Q825" s="163"/>
      <c r="R825" s="163"/>
      <c r="S825" s="163"/>
      <c r="T825" s="149"/>
      <c r="U825" s="154"/>
      <c r="V825" s="154"/>
      <c r="W825" s="154"/>
      <c r="X825" s="19"/>
      <c r="Y825" s="154"/>
      <c r="Z825" s="154"/>
      <c r="AA825" s="154"/>
      <c r="AB825" s="19"/>
      <c r="AC825" s="19"/>
      <c r="AD825" s="19"/>
      <c r="AE825" s="19"/>
      <c r="AF825" s="19"/>
      <c r="AG825" s="154"/>
      <c r="AH825" s="154"/>
      <c r="AI825" s="155"/>
      <c r="AJ825" s="19"/>
      <c r="AK825" s="19"/>
      <c r="AL825" s="19"/>
      <c r="AM825" s="18"/>
      <c r="AN825" s="19"/>
      <c r="AO825" s="19"/>
      <c r="AP825" s="19"/>
      <c r="AQ825" s="18"/>
      <c r="AR825" s="19"/>
      <c r="AS825" s="19"/>
      <c r="AT825" s="19"/>
      <c r="AU825" s="18"/>
      <c r="AV825" s="19"/>
      <c r="AW825" s="19"/>
      <c r="AX825" s="19"/>
      <c r="AY825" s="18"/>
      <c r="AZ825" s="19"/>
      <c r="BA825" s="19"/>
      <c r="BB825" s="19"/>
      <c r="BC825" s="18"/>
      <c r="BD825" s="19"/>
      <c r="BE825" s="19"/>
      <c r="BF825" s="19"/>
      <c r="BG825" s="18"/>
    </row>
    <row r="826" spans="1:59" ht="16.2" thickBot="1" x14ac:dyDescent="0.35">
      <c r="A826" s="153"/>
      <c r="B826" s="153"/>
      <c r="C826" s="153"/>
      <c r="D826" s="164"/>
      <c r="E826" s="163"/>
      <c r="F826" s="163"/>
      <c r="G826" s="163"/>
      <c r="H826" s="164"/>
      <c r="I826" s="163"/>
      <c r="J826" s="163"/>
      <c r="K826" s="163"/>
      <c r="L826" s="164"/>
      <c r="M826" s="153"/>
      <c r="N826" s="153"/>
      <c r="O826" s="153"/>
      <c r="P826" s="156"/>
      <c r="Q826" s="163"/>
      <c r="R826" s="163"/>
      <c r="S826" s="163"/>
      <c r="T826" s="149"/>
      <c r="U826" s="154"/>
      <c r="V826" s="154"/>
      <c r="W826" s="154"/>
      <c r="X826" s="19"/>
      <c r="Y826" s="154"/>
      <c r="Z826" s="154"/>
      <c r="AA826" s="154"/>
      <c r="AB826" s="19"/>
      <c r="AC826" s="19"/>
      <c r="AD826" s="19"/>
      <c r="AE826" s="19"/>
      <c r="AF826" s="19"/>
      <c r="AG826" s="154"/>
      <c r="AH826" s="154"/>
      <c r="AI826" s="155"/>
      <c r="AJ826" s="19"/>
      <c r="AK826" s="19"/>
      <c r="AL826" s="19"/>
      <c r="AM826" s="18"/>
      <c r="AN826" s="19"/>
      <c r="AO826" s="19"/>
      <c r="AP826" s="19"/>
      <c r="AQ826" s="18"/>
      <c r="AR826" s="19"/>
      <c r="AS826" s="19"/>
      <c r="AT826" s="19"/>
      <c r="AU826" s="18"/>
      <c r="AV826" s="19"/>
      <c r="AW826" s="19"/>
      <c r="AX826" s="19"/>
      <c r="AY826" s="18"/>
      <c r="AZ826" s="19"/>
      <c r="BA826" s="19"/>
      <c r="BB826" s="19"/>
      <c r="BC826" s="18"/>
      <c r="BD826" s="19"/>
      <c r="BE826" s="19"/>
      <c r="BF826" s="19"/>
      <c r="BG826" s="18"/>
    </row>
    <row r="827" spans="1:59" ht="16.2" thickBot="1" x14ac:dyDescent="0.35">
      <c r="A827" s="153"/>
      <c r="B827" s="153"/>
      <c r="C827" s="153"/>
      <c r="D827" s="164"/>
      <c r="E827" s="163"/>
      <c r="F827" s="163"/>
      <c r="G827" s="163"/>
      <c r="H827" s="164"/>
      <c r="I827" s="163"/>
      <c r="J827" s="163"/>
      <c r="K827" s="163"/>
      <c r="L827" s="164"/>
      <c r="M827" s="153"/>
      <c r="N827" s="153"/>
      <c r="O827" s="153"/>
      <c r="P827" s="156"/>
      <c r="Q827" s="163"/>
      <c r="R827" s="163"/>
      <c r="S827" s="163"/>
      <c r="T827" s="149"/>
      <c r="U827" s="154"/>
      <c r="V827" s="154"/>
      <c r="W827" s="154"/>
      <c r="X827" s="19"/>
      <c r="Y827" s="154"/>
      <c r="Z827" s="154"/>
      <c r="AA827" s="154"/>
      <c r="AB827" s="19"/>
      <c r="AC827" s="19"/>
      <c r="AD827" s="19"/>
      <c r="AE827" s="19"/>
      <c r="AF827" s="19"/>
      <c r="AG827" s="154"/>
      <c r="AH827" s="154"/>
      <c r="AI827" s="155"/>
      <c r="AJ827" s="19"/>
      <c r="AK827" s="19"/>
      <c r="AL827" s="19"/>
      <c r="AM827" s="18"/>
      <c r="AN827" s="19"/>
      <c r="AO827" s="19"/>
      <c r="AP827" s="19"/>
      <c r="AQ827" s="18"/>
      <c r="AR827" s="19"/>
      <c r="AS827" s="19"/>
      <c r="AT827" s="19"/>
      <c r="AU827" s="18"/>
      <c r="AV827" s="19"/>
      <c r="AW827" s="19"/>
      <c r="AX827" s="19"/>
      <c r="AY827" s="18"/>
      <c r="AZ827" s="19"/>
      <c r="BA827" s="19"/>
      <c r="BB827" s="19"/>
      <c r="BC827" s="18"/>
      <c r="BD827" s="19"/>
      <c r="BE827" s="19"/>
      <c r="BF827" s="19"/>
      <c r="BG827" s="18"/>
    </row>
    <row r="828" spans="1:59" ht="16.2" thickBot="1" x14ac:dyDescent="0.35">
      <c r="A828" s="153"/>
      <c r="B828" s="153"/>
      <c r="C828" s="153"/>
      <c r="D828" s="164"/>
      <c r="E828" s="163"/>
      <c r="F828" s="163"/>
      <c r="G828" s="163"/>
      <c r="H828" s="164"/>
      <c r="I828" s="163"/>
      <c r="J828" s="163"/>
      <c r="K828" s="163"/>
      <c r="L828" s="164"/>
      <c r="M828" s="153"/>
      <c r="N828" s="153"/>
      <c r="O828" s="153"/>
      <c r="P828" s="156"/>
      <c r="Q828" s="163"/>
      <c r="R828" s="163"/>
      <c r="S828" s="163"/>
      <c r="T828" s="149"/>
      <c r="U828" s="154"/>
      <c r="V828" s="154"/>
      <c r="W828" s="154"/>
      <c r="X828" s="19"/>
      <c r="Y828" s="154"/>
      <c r="Z828" s="154"/>
      <c r="AA828" s="154"/>
      <c r="AB828" s="19"/>
      <c r="AC828" s="19"/>
      <c r="AD828" s="19"/>
      <c r="AE828" s="19"/>
      <c r="AF828" s="19"/>
      <c r="AG828" s="154"/>
      <c r="AH828" s="154"/>
      <c r="AI828" s="155"/>
      <c r="AJ828" s="19"/>
      <c r="AK828" s="19"/>
      <c r="AL828" s="19"/>
      <c r="AM828" s="18"/>
      <c r="AN828" s="19"/>
      <c r="AO828" s="19"/>
      <c r="AP828" s="19"/>
      <c r="AQ828" s="18"/>
      <c r="AR828" s="19"/>
      <c r="AS828" s="19"/>
      <c r="AT828" s="19"/>
      <c r="AU828" s="18"/>
      <c r="AV828" s="19"/>
      <c r="AW828" s="19"/>
      <c r="AX828" s="19"/>
      <c r="AY828" s="18"/>
      <c r="AZ828" s="19"/>
      <c r="BA828" s="19"/>
      <c r="BB828" s="19"/>
      <c r="BC828" s="18"/>
      <c r="BD828" s="19"/>
      <c r="BE828" s="19"/>
      <c r="BF828" s="19"/>
      <c r="BG828" s="18"/>
    </row>
    <row r="829" spans="1:59" ht="16.2" thickBot="1" x14ac:dyDescent="0.35">
      <c r="A829" s="153"/>
      <c r="B829" s="153"/>
      <c r="C829" s="153"/>
      <c r="D829" s="164"/>
      <c r="E829" s="163"/>
      <c r="F829" s="163"/>
      <c r="G829" s="163"/>
      <c r="H829" s="164"/>
      <c r="I829" s="163"/>
      <c r="J829" s="163"/>
      <c r="K829" s="163"/>
      <c r="L829" s="164"/>
      <c r="M829" s="153"/>
      <c r="N829" s="153"/>
      <c r="O829" s="153"/>
      <c r="P829" s="156"/>
      <c r="Q829" s="163"/>
      <c r="R829" s="163"/>
      <c r="S829" s="163"/>
      <c r="T829" s="149"/>
      <c r="U829" s="154"/>
      <c r="V829" s="154"/>
      <c r="W829" s="154"/>
      <c r="X829" s="19"/>
      <c r="Y829" s="154"/>
      <c r="Z829" s="154"/>
      <c r="AA829" s="154"/>
      <c r="AB829" s="19"/>
      <c r="AC829" s="19"/>
      <c r="AD829" s="19"/>
      <c r="AE829" s="19"/>
      <c r="AF829" s="19"/>
      <c r="AG829" s="154"/>
      <c r="AH829" s="154"/>
      <c r="AI829" s="155"/>
      <c r="AJ829" s="19"/>
      <c r="AK829" s="19"/>
      <c r="AL829" s="19"/>
      <c r="AM829" s="18"/>
      <c r="AN829" s="19"/>
      <c r="AO829" s="19"/>
      <c r="AP829" s="19"/>
      <c r="AQ829" s="18"/>
      <c r="AR829" s="19"/>
      <c r="AS829" s="19"/>
      <c r="AT829" s="19"/>
      <c r="AU829" s="18"/>
      <c r="AV829" s="19"/>
      <c r="AW829" s="19"/>
      <c r="AX829" s="19"/>
      <c r="AY829" s="18"/>
      <c r="AZ829" s="19"/>
      <c r="BA829" s="19"/>
      <c r="BB829" s="19"/>
      <c r="BC829" s="18"/>
      <c r="BD829" s="19"/>
      <c r="BE829" s="19"/>
      <c r="BF829" s="19"/>
      <c r="BG829" s="18"/>
    </row>
    <row r="830" spans="1:59" ht="16.2" thickBot="1" x14ac:dyDescent="0.35">
      <c r="A830" s="153"/>
      <c r="B830" s="153"/>
      <c r="C830" s="153"/>
      <c r="D830" s="164"/>
      <c r="E830" s="163"/>
      <c r="F830" s="163"/>
      <c r="G830" s="163"/>
      <c r="H830" s="164"/>
      <c r="I830" s="163"/>
      <c r="J830" s="163"/>
      <c r="K830" s="163"/>
      <c r="L830" s="164"/>
      <c r="M830" s="153"/>
      <c r="N830" s="153"/>
      <c r="O830" s="153"/>
      <c r="P830" s="156"/>
      <c r="Q830" s="163"/>
      <c r="R830" s="163"/>
      <c r="S830" s="163"/>
      <c r="T830" s="149"/>
      <c r="U830" s="154"/>
      <c r="V830" s="154"/>
      <c r="W830" s="154"/>
      <c r="X830" s="19"/>
      <c r="Y830" s="154"/>
      <c r="Z830" s="154"/>
      <c r="AA830" s="154"/>
      <c r="AB830" s="19"/>
      <c r="AC830" s="19"/>
      <c r="AD830" s="19"/>
      <c r="AE830" s="19"/>
      <c r="AF830" s="19"/>
      <c r="AG830" s="154"/>
      <c r="AH830" s="154"/>
      <c r="AI830" s="155"/>
      <c r="AJ830" s="19"/>
      <c r="AK830" s="19"/>
      <c r="AL830" s="19"/>
      <c r="AM830" s="18"/>
      <c r="AN830" s="19"/>
      <c r="AO830" s="19"/>
      <c r="AP830" s="19"/>
      <c r="AQ830" s="18"/>
      <c r="AR830" s="19"/>
      <c r="AS830" s="19"/>
      <c r="AT830" s="19"/>
      <c r="AU830" s="18"/>
      <c r="AV830" s="19"/>
      <c r="AW830" s="19"/>
      <c r="AX830" s="19"/>
      <c r="AY830" s="18"/>
      <c r="AZ830" s="19"/>
      <c r="BA830" s="19"/>
      <c r="BB830" s="19"/>
      <c r="BC830" s="18"/>
      <c r="BD830" s="19"/>
      <c r="BE830" s="19"/>
      <c r="BF830" s="19"/>
      <c r="BG830" s="18"/>
    </row>
    <row r="831" spans="1:59" ht="16.2" thickBot="1" x14ac:dyDescent="0.35">
      <c r="A831" s="153"/>
      <c r="B831" s="153"/>
      <c r="C831" s="153"/>
      <c r="D831" s="164"/>
      <c r="E831" s="163"/>
      <c r="F831" s="163"/>
      <c r="G831" s="163"/>
      <c r="H831" s="164"/>
      <c r="I831" s="163"/>
      <c r="J831" s="163"/>
      <c r="K831" s="163"/>
      <c r="L831" s="164"/>
      <c r="M831" s="153"/>
      <c r="N831" s="153"/>
      <c r="O831" s="153"/>
      <c r="P831" s="156"/>
      <c r="Q831" s="163"/>
      <c r="R831" s="163"/>
      <c r="S831" s="163"/>
      <c r="T831" s="149"/>
      <c r="U831" s="154"/>
      <c r="V831" s="154"/>
      <c r="W831" s="154"/>
      <c r="X831" s="19"/>
      <c r="Y831" s="154"/>
      <c r="Z831" s="154"/>
      <c r="AA831" s="154"/>
      <c r="AB831" s="19"/>
      <c r="AC831" s="19"/>
      <c r="AD831" s="19"/>
      <c r="AE831" s="19"/>
      <c r="AF831" s="19"/>
      <c r="AG831" s="154"/>
      <c r="AH831" s="154"/>
      <c r="AI831" s="155"/>
      <c r="AJ831" s="19"/>
      <c r="AK831" s="19"/>
      <c r="AL831" s="19"/>
      <c r="AM831" s="18"/>
      <c r="AN831" s="19"/>
      <c r="AO831" s="19"/>
      <c r="AP831" s="19"/>
      <c r="AQ831" s="18"/>
      <c r="AR831" s="19"/>
      <c r="AS831" s="19"/>
      <c r="AT831" s="19"/>
      <c r="AU831" s="18"/>
      <c r="AV831" s="19"/>
      <c r="AW831" s="19"/>
      <c r="AX831" s="19"/>
      <c r="AY831" s="18"/>
      <c r="AZ831" s="19"/>
      <c r="BA831" s="19"/>
      <c r="BB831" s="19"/>
      <c r="BC831" s="18"/>
      <c r="BD831" s="19"/>
      <c r="BE831" s="19"/>
      <c r="BF831" s="19"/>
      <c r="BG831" s="18"/>
    </row>
    <row r="832" spans="1:59" ht="16.2" thickBot="1" x14ac:dyDescent="0.35">
      <c r="A832" s="153"/>
      <c r="B832" s="153"/>
      <c r="C832" s="153"/>
      <c r="D832" s="164"/>
      <c r="E832" s="163"/>
      <c r="F832" s="163"/>
      <c r="G832" s="163"/>
      <c r="H832" s="164"/>
      <c r="I832" s="163"/>
      <c r="J832" s="163"/>
      <c r="K832" s="163"/>
      <c r="L832" s="164"/>
      <c r="M832" s="153"/>
      <c r="N832" s="153"/>
      <c r="O832" s="153"/>
      <c r="P832" s="156"/>
      <c r="Q832" s="163"/>
      <c r="R832" s="163"/>
      <c r="S832" s="163"/>
      <c r="T832" s="149"/>
      <c r="U832" s="154"/>
      <c r="V832" s="154"/>
      <c r="W832" s="154"/>
      <c r="X832" s="19"/>
      <c r="Y832" s="154"/>
      <c r="Z832" s="154"/>
      <c r="AA832" s="154"/>
      <c r="AB832" s="19"/>
      <c r="AC832" s="19"/>
      <c r="AD832" s="19"/>
      <c r="AE832" s="19"/>
      <c r="AF832" s="19"/>
      <c r="AG832" s="154"/>
      <c r="AH832" s="154"/>
      <c r="AI832" s="155"/>
      <c r="AJ832" s="19"/>
      <c r="AK832" s="19"/>
      <c r="AL832" s="19"/>
      <c r="AM832" s="18"/>
      <c r="AN832" s="19"/>
      <c r="AO832" s="19"/>
      <c r="AP832" s="19"/>
      <c r="AQ832" s="18"/>
      <c r="AR832" s="19"/>
      <c r="AS832" s="19"/>
      <c r="AT832" s="19"/>
      <c r="AU832" s="18"/>
      <c r="AV832" s="19"/>
      <c r="AW832" s="19"/>
      <c r="AX832" s="19"/>
      <c r="AY832" s="18"/>
      <c r="AZ832" s="19"/>
      <c r="BA832" s="19"/>
      <c r="BB832" s="19"/>
      <c r="BC832" s="18"/>
      <c r="BD832" s="19"/>
      <c r="BE832" s="19"/>
      <c r="BF832" s="19"/>
      <c r="BG832" s="18"/>
    </row>
    <row r="833" spans="1:59" ht="16.2" thickBot="1" x14ac:dyDescent="0.35">
      <c r="A833" s="153"/>
      <c r="B833" s="153"/>
      <c r="C833" s="153"/>
      <c r="D833" s="164"/>
      <c r="E833" s="163"/>
      <c r="F833" s="163"/>
      <c r="G833" s="163"/>
      <c r="H833" s="164"/>
      <c r="I833" s="163"/>
      <c r="J833" s="163"/>
      <c r="K833" s="163"/>
      <c r="L833" s="164"/>
      <c r="M833" s="153"/>
      <c r="N833" s="153"/>
      <c r="O833" s="153"/>
      <c r="P833" s="156"/>
      <c r="Q833" s="163"/>
      <c r="R833" s="163"/>
      <c r="S833" s="163"/>
      <c r="T833" s="149"/>
      <c r="U833" s="154"/>
      <c r="V833" s="154"/>
      <c r="W833" s="154"/>
      <c r="X833" s="19"/>
      <c r="Y833" s="154"/>
      <c r="Z833" s="154"/>
      <c r="AA833" s="154"/>
      <c r="AB833" s="19"/>
      <c r="AC833" s="19"/>
      <c r="AD833" s="19"/>
      <c r="AE833" s="19"/>
      <c r="AF833" s="19"/>
      <c r="AG833" s="154"/>
      <c r="AH833" s="154"/>
      <c r="AI833" s="155"/>
      <c r="AJ833" s="19"/>
      <c r="AK833" s="19"/>
      <c r="AL833" s="19"/>
      <c r="AM833" s="18"/>
      <c r="AN833" s="19"/>
      <c r="AO833" s="19"/>
      <c r="AP833" s="19"/>
      <c r="AQ833" s="18"/>
      <c r="AR833" s="19"/>
      <c r="AS833" s="19"/>
      <c r="AT833" s="19"/>
      <c r="AU833" s="18"/>
      <c r="AV833" s="19"/>
      <c r="AW833" s="19"/>
      <c r="AX833" s="19"/>
      <c r="AY833" s="18"/>
      <c r="AZ833" s="19"/>
      <c r="BA833" s="19"/>
      <c r="BB833" s="19"/>
      <c r="BC833" s="18"/>
      <c r="BD833" s="19"/>
      <c r="BE833" s="19"/>
      <c r="BF833" s="19"/>
      <c r="BG833" s="18"/>
    </row>
    <row r="834" spans="1:59" ht="16.2" thickBot="1" x14ac:dyDescent="0.35">
      <c r="A834" s="153"/>
      <c r="B834" s="153"/>
      <c r="C834" s="153"/>
      <c r="D834" s="164"/>
      <c r="E834" s="163"/>
      <c r="F834" s="163"/>
      <c r="G834" s="163"/>
      <c r="H834" s="164"/>
      <c r="I834" s="163"/>
      <c r="J834" s="163"/>
      <c r="K834" s="163"/>
      <c r="L834" s="164"/>
      <c r="M834" s="153"/>
      <c r="N834" s="153"/>
      <c r="O834" s="153"/>
      <c r="P834" s="156"/>
      <c r="Q834" s="163"/>
      <c r="R834" s="163"/>
      <c r="S834" s="163"/>
      <c r="T834" s="149"/>
      <c r="U834" s="154"/>
      <c r="V834" s="154"/>
      <c r="W834" s="154"/>
      <c r="X834" s="19"/>
      <c r="Y834" s="154"/>
      <c r="Z834" s="154"/>
      <c r="AA834" s="154"/>
      <c r="AB834" s="19"/>
      <c r="AC834" s="19"/>
      <c r="AD834" s="19"/>
      <c r="AE834" s="19"/>
      <c r="AF834" s="19"/>
      <c r="AG834" s="154"/>
      <c r="AH834" s="154"/>
      <c r="AI834" s="155"/>
      <c r="AJ834" s="19"/>
      <c r="AK834" s="19"/>
      <c r="AL834" s="19"/>
      <c r="AM834" s="18"/>
      <c r="AN834" s="19"/>
      <c r="AO834" s="19"/>
      <c r="AP834" s="19"/>
      <c r="AQ834" s="18"/>
      <c r="AR834" s="19"/>
      <c r="AS834" s="19"/>
      <c r="AT834" s="19"/>
      <c r="AU834" s="18"/>
      <c r="AV834" s="19"/>
      <c r="AW834" s="19"/>
      <c r="AX834" s="19"/>
      <c r="AY834" s="18"/>
      <c r="AZ834" s="19"/>
      <c r="BA834" s="19"/>
      <c r="BB834" s="19"/>
      <c r="BC834" s="18"/>
      <c r="BD834" s="19"/>
      <c r="BE834" s="19"/>
      <c r="BF834" s="19"/>
      <c r="BG834" s="18"/>
    </row>
    <row r="835" spans="1:59" ht="16.2" thickBot="1" x14ac:dyDescent="0.35">
      <c r="A835" s="153"/>
      <c r="B835" s="153"/>
      <c r="C835" s="153"/>
      <c r="D835" s="164"/>
      <c r="E835" s="163"/>
      <c r="F835" s="163"/>
      <c r="G835" s="163"/>
      <c r="H835" s="164"/>
      <c r="I835" s="163"/>
      <c r="J835" s="163"/>
      <c r="K835" s="163"/>
      <c r="L835" s="164"/>
      <c r="M835" s="153"/>
      <c r="N835" s="153"/>
      <c r="O835" s="153"/>
      <c r="P835" s="156"/>
      <c r="Q835" s="163"/>
      <c r="R835" s="163"/>
      <c r="S835" s="163"/>
      <c r="T835" s="149"/>
      <c r="U835" s="154"/>
      <c r="V835" s="154"/>
      <c r="W835" s="154"/>
      <c r="X835" s="19"/>
      <c r="Y835" s="154"/>
      <c r="Z835" s="154"/>
      <c r="AA835" s="154"/>
      <c r="AB835" s="19"/>
      <c r="AC835" s="19"/>
      <c r="AD835" s="19"/>
      <c r="AE835" s="19"/>
      <c r="AF835" s="19"/>
      <c r="AG835" s="154"/>
      <c r="AH835" s="154"/>
      <c r="AI835" s="155"/>
      <c r="AJ835" s="19"/>
      <c r="AK835" s="19"/>
      <c r="AL835" s="19"/>
      <c r="AM835" s="18"/>
      <c r="AN835" s="19"/>
      <c r="AO835" s="19"/>
      <c r="AP835" s="19"/>
      <c r="AQ835" s="18"/>
      <c r="AR835" s="19"/>
      <c r="AS835" s="19"/>
      <c r="AT835" s="19"/>
      <c r="AU835" s="18"/>
      <c r="AV835" s="19"/>
      <c r="AW835" s="19"/>
      <c r="AX835" s="19"/>
      <c r="AY835" s="18"/>
      <c r="AZ835" s="19"/>
      <c r="BA835" s="19"/>
      <c r="BB835" s="19"/>
      <c r="BC835" s="18"/>
      <c r="BD835" s="19"/>
      <c r="BE835" s="19"/>
      <c r="BF835" s="19"/>
      <c r="BG835" s="18"/>
    </row>
    <row r="836" spans="1:59" ht="16.2" thickBot="1" x14ac:dyDescent="0.35">
      <c r="A836" s="153"/>
      <c r="B836" s="153"/>
      <c r="C836" s="153"/>
      <c r="D836" s="164"/>
      <c r="E836" s="163"/>
      <c r="F836" s="163"/>
      <c r="G836" s="163"/>
      <c r="H836" s="164"/>
      <c r="I836" s="163"/>
      <c r="J836" s="163"/>
      <c r="K836" s="163"/>
      <c r="L836" s="164"/>
      <c r="M836" s="153"/>
      <c r="N836" s="153"/>
      <c r="O836" s="153"/>
      <c r="P836" s="156"/>
      <c r="Q836" s="163"/>
      <c r="R836" s="163"/>
      <c r="S836" s="163"/>
      <c r="T836" s="149"/>
      <c r="U836" s="154"/>
      <c r="V836" s="154"/>
      <c r="W836" s="154"/>
      <c r="X836" s="19"/>
      <c r="Y836" s="154"/>
      <c r="Z836" s="154"/>
      <c r="AA836" s="154"/>
      <c r="AB836" s="19"/>
      <c r="AC836" s="19"/>
      <c r="AD836" s="19"/>
      <c r="AE836" s="19"/>
      <c r="AF836" s="19"/>
      <c r="AG836" s="154"/>
      <c r="AH836" s="154"/>
      <c r="AI836" s="155"/>
      <c r="AJ836" s="19"/>
      <c r="AK836" s="19"/>
      <c r="AL836" s="19"/>
      <c r="AM836" s="18"/>
      <c r="AN836" s="19"/>
      <c r="AO836" s="19"/>
      <c r="AP836" s="19"/>
      <c r="AQ836" s="18"/>
      <c r="AR836" s="19"/>
      <c r="AS836" s="19"/>
      <c r="AT836" s="19"/>
      <c r="AU836" s="18"/>
      <c r="AV836" s="19"/>
      <c r="AW836" s="19"/>
      <c r="AX836" s="19"/>
      <c r="AY836" s="18"/>
      <c r="AZ836" s="19"/>
      <c r="BA836" s="19"/>
      <c r="BB836" s="19"/>
      <c r="BC836" s="18"/>
      <c r="BD836" s="19"/>
      <c r="BE836" s="19"/>
      <c r="BF836" s="19"/>
      <c r="BG836" s="18"/>
    </row>
    <row r="837" spans="1:59" ht="16.2" thickBot="1" x14ac:dyDescent="0.35">
      <c r="A837" s="153"/>
      <c r="B837" s="153"/>
      <c r="C837" s="153"/>
      <c r="D837" s="164"/>
      <c r="E837" s="163"/>
      <c r="F837" s="163"/>
      <c r="G837" s="163"/>
      <c r="H837" s="164"/>
      <c r="I837" s="163"/>
      <c r="J837" s="163"/>
      <c r="K837" s="163"/>
      <c r="L837" s="164"/>
      <c r="M837" s="153"/>
      <c r="N837" s="153"/>
      <c r="O837" s="153"/>
      <c r="P837" s="156"/>
      <c r="Q837" s="163"/>
      <c r="R837" s="163"/>
      <c r="S837" s="163"/>
      <c r="T837" s="149"/>
      <c r="U837" s="154"/>
      <c r="V837" s="154"/>
      <c r="W837" s="154"/>
      <c r="X837" s="19"/>
      <c r="Y837" s="154"/>
      <c r="Z837" s="154"/>
      <c r="AA837" s="154"/>
      <c r="AB837" s="19"/>
      <c r="AC837" s="19"/>
      <c r="AD837" s="19"/>
      <c r="AE837" s="19"/>
      <c r="AF837" s="19"/>
      <c r="AG837" s="154"/>
      <c r="AH837" s="154"/>
      <c r="AI837" s="155"/>
      <c r="AJ837" s="19"/>
      <c r="AK837" s="19"/>
      <c r="AL837" s="19"/>
      <c r="AM837" s="18"/>
      <c r="AN837" s="19"/>
      <c r="AO837" s="19"/>
      <c r="AP837" s="19"/>
      <c r="AQ837" s="18"/>
      <c r="AR837" s="19"/>
      <c r="AS837" s="19"/>
      <c r="AT837" s="19"/>
      <c r="AU837" s="18"/>
      <c r="AV837" s="19"/>
      <c r="AW837" s="19"/>
      <c r="AX837" s="19"/>
      <c r="AY837" s="18"/>
      <c r="AZ837" s="19"/>
      <c r="BA837" s="19"/>
      <c r="BB837" s="19"/>
      <c r="BC837" s="18"/>
      <c r="BD837" s="19"/>
      <c r="BE837" s="19"/>
      <c r="BF837" s="19"/>
      <c r="BG837" s="18"/>
    </row>
    <row r="838" spans="1:59" ht="16.2" thickBot="1" x14ac:dyDescent="0.35">
      <c r="A838" s="153"/>
      <c r="B838" s="153"/>
      <c r="C838" s="153"/>
      <c r="D838" s="164"/>
      <c r="E838" s="163"/>
      <c r="F838" s="163"/>
      <c r="G838" s="163"/>
      <c r="H838" s="164"/>
      <c r="I838" s="163"/>
      <c r="J838" s="163"/>
      <c r="K838" s="163"/>
      <c r="L838" s="164"/>
      <c r="M838" s="153"/>
      <c r="N838" s="153"/>
      <c r="O838" s="153"/>
      <c r="P838" s="156"/>
      <c r="Q838" s="163"/>
      <c r="R838" s="163"/>
      <c r="S838" s="163"/>
      <c r="T838" s="149"/>
      <c r="U838" s="154"/>
      <c r="V838" s="154"/>
      <c r="W838" s="154"/>
      <c r="X838" s="19"/>
      <c r="Y838" s="154"/>
      <c r="Z838" s="154"/>
      <c r="AA838" s="154"/>
      <c r="AB838" s="19"/>
      <c r="AC838" s="19"/>
      <c r="AD838" s="19"/>
      <c r="AE838" s="19"/>
      <c r="AF838" s="19"/>
      <c r="AG838" s="154"/>
      <c r="AH838" s="154"/>
      <c r="AI838" s="155"/>
      <c r="AJ838" s="19"/>
      <c r="AK838" s="19"/>
      <c r="AL838" s="19"/>
      <c r="AM838" s="18"/>
      <c r="AN838" s="19"/>
      <c r="AO838" s="19"/>
      <c r="AP838" s="19"/>
      <c r="AQ838" s="18"/>
      <c r="AR838" s="19"/>
      <c r="AS838" s="19"/>
      <c r="AT838" s="19"/>
      <c r="AU838" s="18"/>
      <c r="AV838" s="19"/>
      <c r="AW838" s="19"/>
      <c r="AX838" s="19"/>
      <c r="AY838" s="18"/>
      <c r="AZ838" s="19"/>
      <c r="BA838" s="19"/>
      <c r="BB838" s="19"/>
      <c r="BC838" s="18"/>
      <c r="BD838" s="19"/>
      <c r="BE838" s="19"/>
      <c r="BF838" s="19"/>
      <c r="BG838" s="18"/>
    </row>
    <row r="839" spans="1:59" ht="16.2" thickBot="1" x14ac:dyDescent="0.35">
      <c r="A839" s="153"/>
      <c r="B839" s="153"/>
      <c r="C839" s="153"/>
      <c r="D839" s="164"/>
      <c r="E839" s="163"/>
      <c r="F839" s="163"/>
      <c r="G839" s="163"/>
      <c r="H839" s="164"/>
      <c r="I839" s="163"/>
      <c r="J839" s="163"/>
      <c r="K839" s="163"/>
      <c r="L839" s="164"/>
      <c r="M839" s="153"/>
      <c r="N839" s="153"/>
      <c r="O839" s="153"/>
      <c r="P839" s="156"/>
      <c r="Q839" s="163"/>
      <c r="R839" s="163"/>
      <c r="S839" s="163"/>
      <c r="T839" s="149"/>
      <c r="U839" s="154"/>
      <c r="V839" s="154"/>
      <c r="W839" s="154"/>
      <c r="X839" s="19"/>
      <c r="Y839" s="154"/>
      <c r="Z839" s="154"/>
      <c r="AA839" s="154"/>
      <c r="AB839" s="19"/>
      <c r="AC839" s="19"/>
      <c r="AD839" s="19"/>
      <c r="AE839" s="19"/>
      <c r="AF839" s="19"/>
      <c r="AG839" s="154"/>
      <c r="AH839" s="154"/>
      <c r="AI839" s="155"/>
      <c r="AJ839" s="19"/>
      <c r="AK839" s="19"/>
      <c r="AL839" s="19"/>
      <c r="AM839" s="18"/>
      <c r="AN839" s="19"/>
      <c r="AO839" s="19"/>
      <c r="AP839" s="19"/>
      <c r="AQ839" s="18"/>
      <c r="AR839" s="19"/>
      <c r="AS839" s="19"/>
      <c r="AT839" s="19"/>
      <c r="AU839" s="18"/>
      <c r="AV839" s="19"/>
      <c r="AW839" s="19"/>
      <c r="AX839" s="19"/>
      <c r="AY839" s="18"/>
      <c r="AZ839" s="19"/>
      <c r="BA839" s="19"/>
      <c r="BB839" s="19"/>
      <c r="BC839" s="18"/>
      <c r="BD839" s="19"/>
      <c r="BE839" s="19"/>
      <c r="BF839" s="19"/>
      <c r="BG839" s="18"/>
    </row>
    <row r="840" spans="1:59" ht="16.2" thickBot="1" x14ac:dyDescent="0.35">
      <c r="A840" s="153"/>
      <c r="B840" s="153"/>
      <c r="C840" s="153"/>
      <c r="D840" s="164"/>
      <c r="E840" s="163"/>
      <c r="F840" s="163"/>
      <c r="G840" s="163"/>
      <c r="H840" s="164"/>
      <c r="I840" s="163"/>
      <c r="J840" s="163"/>
      <c r="K840" s="163"/>
      <c r="L840" s="164"/>
      <c r="M840" s="153"/>
      <c r="N840" s="153"/>
      <c r="O840" s="153"/>
      <c r="P840" s="156"/>
      <c r="Q840" s="163"/>
      <c r="R840" s="163"/>
      <c r="S840" s="163"/>
      <c r="T840" s="149"/>
      <c r="U840" s="154"/>
      <c r="V840" s="154"/>
      <c r="W840" s="154"/>
      <c r="X840" s="19"/>
      <c r="Y840" s="154"/>
      <c r="Z840" s="154"/>
      <c r="AA840" s="154"/>
      <c r="AB840" s="19"/>
      <c r="AC840" s="19"/>
      <c r="AD840" s="19"/>
      <c r="AE840" s="19"/>
      <c r="AF840" s="19"/>
      <c r="AG840" s="154"/>
      <c r="AH840" s="154"/>
      <c r="AI840" s="155"/>
      <c r="AJ840" s="19"/>
      <c r="AK840" s="19"/>
      <c r="AL840" s="19"/>
      <c r="AM840" s="18"/>
      <c r="AN840" s="19"/>
      <c r="AO840" s="19"/>
      <c r="AP840" s="19"/>
      <c r="AQ840" s="18"/>
      <c r="AR840" s="19"/>
      <c r="AS840" s="19"/>
      <c r="AT840" s="19"/>
      <c r="AU840" s="18"/>
      <c r="AV840" s="19"/>
      <c r="AW840" s="19"/>
      <c r="AX840" s="19"/>
      <c r="AY840" s="18"/>
      <c r="AZ840" s="19"/>
      <c r="BA840" s="19"/>
      <c r="BB840" s="19"/>
      <c r="BC840" s="18"/>
      <c r="BD840" s="19"/>
      <c r="BE840" s="19"/>
      <c r="BF840" s="19"/>
      <c r="BG840" s="18"/>
    </row>
    <row r="841" spans="1:59" ht="16.2" thickBot="1" x14ac:dyDescent="0.35">
      <c r="A841" s="153"/>
      <c r="B841" s="153"/>
      <c r="C841" s="153"/>
      <c r="D841" s="164"/>
      <c r="E841" s="163"/>
      <c r="F841" s="163"/>
      <c r="G841" s="163"/>
      <c r="H841" s="164"/>
      <c r="I841" s="163"/>
      <c r="J841" s="163"/>
      <c r="K841" s="163"/>
      <c r="L841" s="164"/>
      <c r="M841" s="153"/>
      <c r="N841" s="153"/>
      <c r="O841" s="153"/>
      <c r="P841" s="156"/>
      <c r="Q841" s="163"/>
      <c r="R841" s="163"/>
      <c r="S841" s="163"/>
      <c r="T841" s="149"/>
      <c r="U841" s="154"/>
      <c r="V841" s="154"/>
      <c r="W841" s="154"/>
      <c r="X841" s="19"/>
      <c r="Y841" s="154"/>
      <c r="Z841" s="154"/>
      <c r="AA841" s="154"/>
      <c r="AB841" s="19"/>
      <c r="AC841" s="19"/>
      <c r="AD841" s="19"/>
      <c r="AE841" s="19"/>
      <c r="AF841" s="19"/>
      <c r="AG841" s="154"/>
      <c r="AH841" s="154"/>
      <c r="AI841" s="155"/>
      <c r="AJ841" s="19"/>
      <c r="AK841" s="19"/>
      <c r="AL841" s="19"/>
      <c r="AM841" s="18"/>
      <c r="AN841" s="19"/>
      <c r="AO841" s="19"/>
      <c r="AP841" s="19"/>
      <c r="AQ841" s="18"/>
      <c r="AR841" s="19"/>
      <c r="AS841" s="19"/>
      <c r="AT841" s="19"/>
      <c r="AU841" s="18"/>
      <c r="AV841" s="19"/>
      <c r="AW841" s="19"/>
      <c r="AX841" s="19"/>
      <c r="AY841" s="18"/>
      <c r="AZ841" s="19"/>
      <c r="BA841" s="19"/>
      <c r="BB841" s="19"/>
      <c r="BC841" s="18"/>
      <c r="BD841" s="19"/>
      <c r="BE841" s="19"/>
      <c r="BF841" s="19"/>
      <c r="BG841" s="18"/>
    </row>
    <row r="842" spans="1:59" ht="16.2" thickBot="1" x14ac:dyDescent="0.35">
      <c r="A842" s="153"/>
      <c r="B842" s="153"/>
      <c r="C842" s="153"/>
      <c r="D842" s="164"/>
      <c r="E842" s="163"/>
      <c r="F842" s="163"/>
      <c r="G842" s="163"/>
      <c r="H842" s="164"/>
      <c r="I842" s="163"/>
      <c r="J842" s="163"/>
      <c r="K842" s="163"/>
      <c r="L842" s="164"/>
      <c r="M842" s="153"/>
      <c r="N842" s="153"/>
      <c r="O842" s="153"/>
      <c r="P842" s="156"/>
      <c r="Q842" s="163"/>
      <c r="R842" s="163"/>
      <c r="S842" s="163"/>
      <c r="T842" s="149"/>
      <c r="U842" s="154"/>
      <c r="V842" s="154"/>
      <c r="W842" s="154"/>
      <c r="X842" s="19"/>
      <c r="Y842" s="154"/>
      <c r="Z842" s="154"/>
      <c r="AA842" s="154"/>
      <c r="AB842" s="19"/>
      <c r="AC842" s="19"/>
      <c r="AD842" s="19"/>
      <c r="AE842" s="19"/>
      <c r="AF842" s="19"/>
      <c r="AG842" s="154"/>
      <c r="AH842" s="154"/>
      <c r="AI842" s="155"/>
      <c r="AJ842" s="19"/>
      <c r="AK842" s="19"/>
      <c r="AL842" s="19"/>
      <c r="AM842" s="18"/>
      <c r="AN842" s="19"/>
      <c r="AO842" s="19"/>
      <c r="AP842" s="19"/>
      <c r="AQ842" s="18"/>
      <c r="AR842" s="19"/>
      <c r="AS842" s="19"/>
      <c r="AT842" s="19"/>
      <c r="AU842" s="18"/>
      <c r="AV842" s="19"/>
      <c r="AW842" s="19"/>
      <c r="AX842" s="19"/>
      <c r="AY842" s="18"/>
      <c r="AZ842" s="19"/>
      <c r="BA842" s="19"/>
      <c r="BB842" s="19"/>
      <c r="BC842" s="18"/>
      <c r="BD842" s="19"/>
      <c r="BE842" s="19"/>
      <c r="BF842" s="19"/>
      <c r="BG842" s="18"/>
    </row>
    <row r="843" spans="1:59" ht="16.2" thickBot="1" x14ac:dyDescent="0.35">
      <c r="A843" s="153"/>
      <c r="B843" s="153"/>
      <c r="C843" s="153"/>
      <c r="D843" s="164"/>
      <c r="E843" s="163"/>
      <c r="F843" s="163"/>
      <c r="G843" s="163"/>
      <c r="H843" s="164"/>
      <c r="I843" s="163"/>
      <c r="J843" s="163"/>
      <c r="K843" s="163"/>
      <c r="L843" s="164"/>
      <c r="M843" s="153"/>
      <c r="N843" s="153"/>
      <c r="O843" s="153"/>
      <c r="P843" s="156"/>
      <c r="Q843" s="163"/>
      <c r="R843" s="163"/>
      <c r="S843" s="163"/>
      <c r="T843" s="149"/>
      <c r="U843" s="154"/>
      <c r="V843" s="154"/>
      <c r="W843" s="154"/>
      <c r="X843" s="19"/>
      <c r="Y843" s="154"/>
      <c r="Z843" s="154"/>
      <c r="AA843" s="154"/>
      <c r="AB843" s="19"/>
      <c r="AC843" s="19"/>
      <c r="AD843" s="19"/>
      <c r="AE843" s="19"/>
      <c r="AF843" s="19"/>
      <c r="AG843" s="154"/>
      <c r="AH843" s="154"/>
      <c r="AI843" s="155"/>
      <c r="AJ843" s="19"/>
      <c r="AK843" s="19"/>
      <c r="AL843" s="19"/>
      <c r="AM843" s="18"/>
      <c r="AN843" s="19"/>
      <c r="AO843" s="19"/>
      <c r="AP843" s="19"/>
      <c r="AQ843" s="18"/>
      <c r="AR843" s="19"/>
      <c r="AS843" s="19"/>
      <c r="AT843" s="19"/>
      <c r="AU843" s="18"/>
      <c r="AV843" s="19"/>
      <c r="AW843" s="19"/>
      <c r="AX843" s="19"/>
      <c r="AY843" s="18"/>
      <c r="AZ843" s="19"/>
      <c r="BA843" s="19"/>
      <c r="BB843" s="19"/>
      <c r="BC843" s="18"/>
      <c r="BD843" s="19"/>
      <c r="BE843" s="19"/>
      <c r="BF843" s="19"/>
      <c r="BG843" s="18"/>
    </row>
    <row r="844" spans="1:59" ht="16.2" thickBot="1" x14ac:dyDescent="0.35">
      <c r="A844" s="153"/>
      <c r="B844" s="153"/>
      <c r="C844" s="153"/>
      <c r="D844" s="164"/>
      <c r="E844" s="163"/>
      <c r="F844" s="163"/>
      <c r="G844" s="163"/>
      <c r="H844" s="164"/>
      <c r="I844" s="163"/>
      <c r="J844" s="163"/>
      <c r="K844" s="163"/>
      <c r="L844" s="164"/>
      <c r="M844" s="153"/>
      <c r="N844" s="153"/>
      <c r="O844" s="153"/>
      <c r="P844" s="156"/>
      <c r="Q844" s="163"/>
      <c r="R844" s="163"/>
      <c r="S844" s="163"/>
      <c r="T844" s="149"/>
      <c r="U844" s="154"/>
      <c r="V844" s="154"/>
      <c r="W844" s="154"/>
      <c r="X844" s="19"/>
      <c r="Y844" s="154"/>
      <c r="Z844" s="154"/>
      <c r="AA844" s="154"/>
      <c r="AB844" s="19"/>
      <c r="AC844" s="19"/>
      <c r="AD844" s="19"/>
      <c r="AE844" s="19"/>
      <c r="AF844" s="19"/>
      <c r="AG844" s="154"/>
      <c r="AH844" s="154"/>
      <c r="AI844" s="155"/>
      <c r="AJ844" s="19"/>
      <c r="AK844" s="19"/>
      <c r="AL844" s="19"/>
      <c r="AM844" s="18"/>
      <c r="AN844" s="19"/>
      <c r="AO844" s="19"/>
      <c r="AP844" s="19"/>
      <c r="AQ844" s="18"/>
      <c r="AR844" s="19"/>
      <c r="AS844" s="19"/>
      <c r="AT844" s="19"/>
      <c r="AU844" s="18"/>
      <c r="AV844" s="19"/>
      <c r="AW844" s="19"/>
      <c r="AX844" s="19"/>
      <c r="AY844" s="18"/>
      <c r="AZ844" s="19"/>
      <c r="BA844" s="19"/>
      <c r="BB844" s="19"/>
      <c r="BC844" s="18"/>
      <c r="BD844" s="19"/>
      <c r="BE844" s="19"/>
      <c r="BF844" s="19"/>
      <c r="BG844" s="18"/>
    </row>
    <row r="845" spans="1:59" ht="16.2" thickBot="1" x14ac:dyDescent="0.35">
      <c r="A845" s="153"/>
      <c r="B845" s="153"/>
      <c r="C845" s="153"/>
      <c r="D845" s="164"/>
      <c r="E845" s="163"/>
      <c r="F845" s="163"/>
      <c r="G845" s="163"/>
      <c r="H845" s="164"/>
      <c r="I845" s="163"/>
      <c r="J845" s="163"/>
      <c r="K845" s="163"/>
      <c r="L845" s="164"/>
      <c r="M845" s="153"/>
      <c r="N845" s="153"/>
      <c r="O845" s="153"/>
      <c r="P845" s="156"/>
      <c r="Q845" s="163"/>
      <c r="R845" s="163"/>
      <c r="S845" s="163"/>
      <c r="T845" s="149"/>
      <c r="U845" s="154"/>
      <c r="V845" s="154"/>
      <c r="W845" s="154"/>
      <c r="X845" s="19"/>
      <c r="Y845" s="154"/>
      <c r="Z845" s="154"/>
      <c r="AA845" s="154"/>
      <c r="AB845" s="19"/>
      <c r="AC845" s="19"/>
      <c r="AD845" s="19"/>
      <c r="AE845" s="19"/>
      <c r="AF845" s="19"/>
      <c r="AG845" s="154"/>
      <c r="AH845" s="154"/>
      <c r="AI845" s="155"/>
      <c r="AJ845" s="19"/>
      <c r="AK845" s="19"/>
      <c r="AL845" s="19"/>
      <c r="AM845" s="18"/>
      <c r="AN845" s="19"/>
      <c r="AO845" s="19"/>
      <c r="AP845" s="19"/>
      <c r="AQ845" s="18"/>
      <c r="AR845" s="19"/>
      <c r="AS845" s="19"/>
      <c r="AT845" s="19"/>
      <c r="AU845" s="18"/>
      <c r="AV845" s="19"/>
      <c r="AW845" s="19"/>
      <c r="AX845" s="19"/>
      <c r="AY845" s="18"/>
      <c r="AZ845" s="19"/>
      <c r="BA845" s="19"/>
      <c r="BB845" s="19"/>
      <c r="BC845" s="18"/>
      <c r="BD845" s="19"/>
      <c r="BE845" s="19"/>
      <c r="BF845" s="19"/>
      <c r="BG845" s="18"/>
    </row>
    <row r="846" spans="1:59" ht="16.2" thickBot="1" x14ac:dyDescent="0.35">
      <c r="A846" s="153"/>
      <c r="B846" s="153"/>
      <c r="C846" s="153"/>
      <c r="D846" s="164"/>
      <c r="E846" s="163"/>
      <c r="F846" s="163"/>
      <c r="G846" s="163"/>
      <c r="H846" s="164"/>
      <c r="I846" s="163"/>
      <c r="J846" s="163"/>
      <c r="K846" s="163"/>
      <c r="L846" s="164"/>
      <c r="M846" s="153"/>
      <c r="N846" s="153"/>
      <c r="O846" s="153"/>
      <c r="P846" s="156"/>
      <c r="Q846" s="163"/>
      <c r="R846" s="163"/>
      <c r="S846" s="163"/>
      <c r="T846" s="149"/>
      <c r="U846" s="154"/>
      <c r="V846" s="154"/>
      <c r="W846" s="154"/>
      <c r="X846" s="19"/>
      <c r="Y846" s="154"/>
      <c r="Z846" s="154"/>
      <c r="AA846" s="154"/>
      <c r="AB846" s="19"/>
      <c r="AC846" s="19"/>
      <c r="AD846" s="19"/>
      <c r="AE846" s="19"/>
      <c r="AF846" s="19"/>
      <c r="AG846" s="154"/>
      <c r="AH846" s="154"/>
      <c r="AI846" s="155"/>
      <c r="AJ846" s="19"/>
      <c r="AK846" s="19"/>
      <c r="AL846" s="19"/>
      <c r="AM846" s="18"/>
      <c r="AN846" s="19"/>
      <c r="AO846" s="19"/>
      <c r="AP846" s="19"/>
      <c r="AQ846" s="18"/>
      <c r="AR846" s="19"/>
      <c r="AS846" s="19"/>
      <c r="AT846" s="19"/>
      <c r="AU846" s="18"/>
      <c r="AV846" s="19"/>
      <c r="AW846" s="19"/>
      <c r="AX846" s="19"/>
      <c r="AY846" s="18"/>
      <c r="AZ846" s="19"/>
      <c r="BA846" s="19"/>
      <c r="BB846" s="19"/>
      <c r="BC846" s="18"/>
      <c r="BD846" s="19"/>
      <c r="BE846" s="19"/>
      <c r="BF846" s="19"/>
      <c r="BG846" s="18"/>
    </row>
    <row r="847" spans="1:59" ht="16.2" thickBot="1" x14ac:dyDescent="0.35">
      <c r="A847" s="153"/>
      <c r="B847" s="153"/>
      <c r="C847" s="153"/>
      <c r="D847" s="164"/>
      <c r="E847" s="163"/>
      <c r="F847" s="163"/>
      <c r="G847" s="163"/>
      <c r="H847" s="164"/>
      <c r="I847" s="163"/>
      <c r="J847" s="163"/>
      <c r="K847" s="163"/>
      <c r="L847" s="164"/>
      <c r="M847" s="153"/>
      <c r="N847" s="153"/>
      <c r="O847" s="153"/>
      <c r="P847" s="156"/>
      <c r="Q847" s="163"/>
      <c r="R847" s="163"/>
      <c r="S847" s="163"/>
      <c r="T847" s="149"/>
      <c r="U847" s="154"/>
      <c r="V847" s="154"/>
      <c r="W847" s="154"/>
      <c r="X847" s="19"/>
      <c r="Y847" s="154"/>
      <c r="Z847" s="154"/>
      <c r="AA847" s="154"/>
      <c r="AB847" s="19"/>
      <c r="AC847" s="19"/>
      <c r="AD847" s="19"/>
      <c r="AE847" s="19"/>
      <c r="AF847" s="19"/>
      <c r="AG847" s="154"/>
      <c r="AH847" s="154"/>
      <c r="AI847" s="155"/>
      <c r="AJ847" s="19"/>
      <c r="AK847" s="19"/>
      <c r="AL847" s="19"/>
      <c r="AM847" s="18"/>
      <c r="AN847" s="19"/>
      <c r="AO847" s="19"/>
      <c r="AP847" s="19"/>
      <c r="AQ847" s="18"/>
      <c r="AR847" s="19"/>
      <c r="AS847" s="19"/>
      <c r="AT847" s="19"/>
      <c r="AU847" s="18"/>
      <c r="AV847" s="19"/>
      <c r="AW847" s="19"/>
      <c r="AX847" s="19"/>
      <c r="AY847" s="18"/>
      <c r="AZ847" s="19"/>
      <c r="BA847" s="19"/>
      <c r="BB847" s="19"/>
      <c r="BC847" s="18"/>
      <c r="BD847" s="19"/>
      <c r="BE847" s="19"/>
      <c r="BF847" s="19"/>
      <c r="BG847" s="18"/>
    </row>
    <row r="848" spans="1:59" ht="16.2" thickBot="1" x14ac:dyDescent="0.35">
      <c r="A848" s="153"/>
      <c r="B848" s="153"/>
      <c r="C848" s="153"/>
      <c r="D848" s="164"/>
      <c r="E848" s="163"/>
      <c r="F848" s="163"/>
      <c r="G848" s="163"/>
      <c r="H848" s="164"/>
      <c r="I848" s="163"/>
      <c r="J848" s="163"/>
      <c r="K848" s="163"/>
      <c r="L848" s="164"/>
      <c r="M848" s="153"/>
      <c r="N848" s="153"/>
      <c r="O848" s="153"/>
      <c r="P848" s="156"/>
      <c r="Q848" s="163"/>
      <c r="R848" s="163"/>
      <c r="S848" s="163"/>
      <c r="T848" s="149"/>
      <c r="U848" s="154"/>
      <c r="V848" s="154"/>
      <c r="W848" s="154"/>
      <c r="X848" s="19"/>
      <c r="Y848" s="154"/>
      <c r="Z848" s="154"/>
      <c r="AA848" s="154"/>
      <c r="AB848" s="19"/>
      <c r="AC848" s="19"/>
      <c r="AD848" s="19"/>
      <c r="AE848" s="19"/>
      <c r="AF848" s="19"/>
      <c r="AG848" s="154"/>
      <c r="AH848" s="154"/>
      <c r="AI848" s="155"/>
      <c r="AJ848" s="19"/>
      <c r="AK848" s="19"/>
      <c r="AL848" s="19"/>
      <c r="AM848" s="18"/>
      <c r="AN848" s="19"/>
      <c r="AO848" s="19"/>
      <c r="AP848" s="19"/>
      <c r="AQ848" s="18"/>
      <c r="AR848" s="19"/>
      <c r="AS848" s="19"/>
      <c r="AT848" s="19"/>
      <c r="AU848" s="18"/>
      <c r="AV848" s="19"/>
      <c r="AW848" s="19"/>
      <c r="AX848" s="19"/>
      <c r="AY848" s="18"/>
      <c r="AZ848" s="19"/>
      <c r="BA848" s="19"/>
      <c r="BB848" s="19"/>
      <c r="BC848" s="18"/>
      <c r="BD848" s="19"/>
      <c r="BE848" s="19"/>
      <c r="BF848" s="19"/>
      <c r="BG848" s="18"/>
    </row>
    <row r="849" spans="1:59" ht="16.2" thickBot="1" x14ac:dyDescent="0.35">
      <c r="A849" s="153"/>
      <c r="B849" s="153"/>
      <c r="C849" s="153"/>
      <c r="D849" s="164"/>
      <c r="E849" s="163"/>
      <c r="F849" s="163"/>
      <c r="G849" s="163"/>
      <c r="H849" s="164"/>
      <c r="I849" s="163"/>
      <c r="J849" s="163"/>
      <c r="K849" s="163"/>
      <c r="L849" s="164"/>
      <c r="M849" s="153"/>
      <c r="N849" s="153"/>
      <c r="O849" s="153"/>
      <c r="P849" s="156"/>
      <c r="Q849" s="163"/>
      <c r="R849" s="163"/>
      <c r="S849" s="163"/>
      <c r="T849" s="149"/>
      <c r="U849" s="154"/>
      <c r="V849" s="154"/>
      <c r="W849" s="154"/>
      <c r="X849" s="19"/>
      <c r="Y849" s="154"/>
      <c r="Z849" s="154"/>
      <c r="AA849" s="154"/>
      <c r="AB849" s="19"/>
      <c r="AC849" s="19"/>
      <c r="AD849" s="19"/>
      <c r="AE849" s="19"/>
      <c r="AF849" s="19"/>
      <c r="AG849" s="154"/>
      <c r="AH849" s="154"/>
      <c r="AI849" s="155"/>
      <c r="AJ849" s="19"/>
      <c r="AK849" s="19"/>
      <c r="AL849" s="19"/>
      <c r="AM849" s="18"/>
      <c r="AN849" s="19"/>
      <c r="AO849" s="19"/>
      <c r="AP849" s="19"/>
      <c r="AQ849" s="18"/>
      <c r="AR849" s="19"/>
      <c r="AS849" s="19"/>
      <c r="AT849" s="19"/>
      <c r="AU849" s="18"/>
      <c r="AV849" s="19"/>
      <c r="AW849" s="19"/>
      <c r="AX849" s="19"/>
      <c r="AY849" s="18"/>
      <c r="AZ849" s="19"/>
      <c r="BA849" s="19"/>
      <c r="BB849" s="19"/>
      <c r="BC849" s="18"/>
      <c r="BD849" s="19"/>
      <c r="BE849" s="19"/>
      <c r="BF849" s="19"/>
      <c r="BG849" s="18"/>
    </row>
    <row r="850" spans="1:59" ht="16.2" thickBot="1" x14ac:dyDescent="0.35">
      <c r="A850" s="153"/>
      <c r="B850" s="153"/>
      <c r="C850" s="153"/>
      <c r="D850" s="164"/>
      <c r="E850" s="163"/>
      <c r="F850" s="163"/>
      <c r="G850" s="163"/>
      <c r="H850" s="164"/>
      <c r="I850" s="163"/>
      <c r="J850" s="163"/>
      <c r="K850" s="163"/>
      <c r="L850" s="164"/>
      <c r="M850" s="153"/>
      <c r="N850" s="153"/>
      <c r="O850" s="153"/>
      <c r="P850" s="156"/>
      <c r="Q850" s="163"/>
      <c r="R850" s="163"/>
      <c r="S850" s="163"/>
      <c r="T850" s="149"/>
      <c r="U850" s="154"/>
      <c r="V850" s="154"/>
      <c r="W850" s="154"/>
      <c r="X850" s="19"/>
      <c r="Y850" s="154"/>
      <c r="Z850" s="154"/>
      <c r="AA850" s="154"/>
      <c r="AB850" s="19"/>
      <c r="AC850" s="19"/>
      <c r="AD850" s="19"/>
      <c r="AE850" s="19"/>
      <c r="AF850" s="19"/>
      <c r="AG850" s="154"/>
      <c r="AH850" s="154"/>
      <c r="AI850" s="155"/>
      <c r="AJ850" s="19"/>
      <c r="AK850" s="19"/>
      <c r="AL850" s="19"/>
      <c r="AM850" s="18"/>
      <c r="AN850" s="19"/>
      <c r="AO850" s="19"/>
      <c r="AP850" s="19"/>
      <c r="AQ850" s="18"/>
      <c r="AR850" s="19"/>
      <c r="AS850" s="19"/>
      <c r="AT850" s="19"/>
      <c r="AU850" s="18"/>
      <c r="AV850" s="19"/>
      <c r="AW850" s="19"/>
      <c r="AX850" s="19"/>
      <c r="AY850" s="18"/>
      <c r="AZ850" s="19"/>
      <c r="BA850" s="19"/>
      <c r="BB850" s="19"/>
      <c r="BC850" s="18"/>
      <c r="BD850" s="19"/>
      <c r="BE850" s="19"/>
      <c r="BF850" s="19"/>
      <c r="BG850" s="18"/>
    </row>
    <row r="851" spans="1:59" ht="16.2" thickBot="1" x14ac:dyDescent="0.35">
      <c r="A851" s="153"/>
      <c r="B851" s="153"/>
      <c r="C851" s="153"/>
      <c r="D851" s="164"/>
      <c r="E851" s="163"/>
      <c r="F851" s="163"/>
      <c r="G851" s="163"/>
      <c r="H851" s="164"/>
      <c r="I851" s="163"/>
      <c r="J851" s="163"/>
      <c r="K851" s="163"/>
      <c r="L851" s="164"/>
      <c r="M851" s="153"/>
      <c r="N851" s="153"/>
      <c r="O851" s="153"/>
      <c r="P851" s="156"/>
      <c r="Q851" s="163"/>
      <c r="R851" s="163"/>
      <c r="S851" s="163"/>
      <c r="T851" s="149"/>
      <c r="U851" s="154"/>
      <c r="V851" s="154"/>
      <c r="W851" s="154"/>
      <c r="X851" s="19"/>
      <c r="Y851" s="154"/>
      <c r="Z851" s="154"/>
      <c r="AA851" s="154"/>
      <c r="AB851" s="19"/>
      <c r="AC851" s="19"/>
      <c r="AD851" s="19"/>
      <c r="AE851" s="19"/>
      <c r="AF851" s="19"/>
      <c r="AG851" s="154"/>
      <c r="AH851" s="154"/>
      <c r="AI851" s="155"/>
      <c r="AJ851" s="19"/>
      <c r="AK851" s="19"/>
      <c r="AL851" s="19"/>
      <c r="AM851" s="18"/>
      <c r="AN851" s="19"/>
      <c r="AO851" s="19"/>
      <c r="AP851" s="19"/>
      <c r="AQ851" s="18"/>
      <c r="AR851" s="19"/>
      <c r="AS851" s="19"/>
      <c r="AT851" s="19"/>
      <c r="AU851" s="18"/>
      <c r="AV851" s="19"/>
      <c r="AW851" s="19"/>
      <c r="AX851" s="19"/>
      <c r="AY851" s="18"/>
      <c r="AZ851" s="19"/>
      <c r="BA851" s="19"/>
      <c r="BB851" s="19"/>
      <c r="BC851" s="18"/>
      <c r="BD851" s="19"/>
      <c r="BE851" s="19"/>
      <c r="BF851" s="19"/>
      <c r="BG851" s="18"/>
    </row>
    <row r="852" spans="1:59" ht="16.2" thickBot="1" x14ac:dyDescent="0.35">
      <c r="A852" s="153"/>
      <c r="B852" s="153"/>
      <c r="C852" s="153"/>
      <c r="D852" s="164"/>
      <c r="E852" s="163"/>
      <c r="F852" s="163"/>
      <c r="G852" s="163"/>
      <c r="H852" s="164"/>
      <c r="I852" s="163"/>
      <c r="J852" s="163"/>
      <c r="K852" s="163"/>
      <c r="L852" s="164"/>
      <c r="M852" s="153"/>
      <c r="N852" s="153"/>
      <c r="O852" s="153"/>
      <c r="P852" s="156"/>
      <c r="Q852" s="163"/>
      <c r="R852" s="163"/>
      <c r="S852" s="163"/>
      <c r="T852" s="149"/>
      <c r="U852" s="154"/>
      <c r="V852" s="154"/>
      <c r="W852" s="154"/>
      <c r="X852" s="19"/>
      <c r="Y852" s="154"/>
      <c r="Z852" s="154"/>
      <c r="AA852" s="154"/>
      <c r="AB852" s="19"/>
      <c r="AC852" s="19"/>
      <c r="AD852" s="19"/>
      <c r="AE852" s="19"/>
      <c r="AF852" s="19"/>
      <c r="AG852" s="154"/>
      <c r="AH852" s="154"/>
      <c r="AI852" s="155"/>
      <c r="AJ852" s="19"/>
      <c r="AK852" s="19"/>
      <c r="AL852" s="19"/>
      <c r="AM852" s="18"/>
      <c r="AN852" s="19"/>
      <c r="AO852" s="19"/>
      <c r="AP852" s="19"/>
      <c r="AQ852" s="18"/>
      <c r="AR852" s="19"/>
      <c r="AS852" s="19"/>
      <c r="AT852" s="19"/>
      <c r="AU852" s="18"/>
      <c r="AV852" s="19"/>
      <c r="AW852" s="19"/>
      <c r="AX852" s="19"/>
      <c r="AY852" s="18"/>
      <c r="AZ852" s="19"/>
      <c r="BA852" s="19"/>
      <c r="BB852" s="19"/>
      <c r="BC852" s="18"/>
      <c r="BD852" s="19"/>
      <c r="BE852" s="19"/>
      <c r="BF852" s="19"/>
      <c r="BG852" s="18"/>
    </row>
    <row r="853" spans="1:59" ht="16.2" thickBot="1" x14ac:dyDescent="0.35">
      <c r="A853" s="153"/>
      <c r="B853" s="153"/>
      <c r="C853" s="153"/>
      <c r="D853" s="164"/>
      <c r="E853" s="163"/>
      <c r="F853" s="163"/>
      <c r="G853" s="163"/>
      <c r="H853" s="164"/>
      <c r="I853" s="163"/>
      <c r="J853" s="163"/>
      <c r="K853" s="163"/>
      <c r="L853" s="164"/>
      <c r="M853" s="153"/>
      <c r="N853" s="153"/>
      <c r="O853" s="153"/>
      <c r="P853" s="156"/>
      <c r="Q853" s="163"/>
      <c r="R853" s="163"/>
      <c r="S853" s="163"/>
      <c r="T853" s="149"/>
      <c r="U853" s="154"/>
      <c r="V853" s="154"/>
      <c r="W853" s="154"/>
      <c r="X853" s="19"/>
      <c r="Y853" s="154"/>
      <c r="Z853" s="154"/>
      <c r="AA853" s="154"/>
      <c r="AB853" s="19"/>
      <c r="AC853" s="19"/>
      <c r="AD853" s="19"/>
      <c r="AE853" s="19"/>
      <c r="AF853" s="19"/>
      <c r="AG853" s="154"/>
      <c r="AH853" s="154"/>
      <c r="AI853" s="155"/>
      <c r="AJ853" s="19"/>
      <c r="AK853" s="19"/>
      <c r="AL853" s="19"/>
      <c r="AM853" s="18"/>
      <c r="AN853" s="19"/>
      <c r="AO853" s="19"/>
      <c r="AP853" s="19"/>
      <c r="AQ853" s="18"/>
      <c r="AR853" s="19"/>
      <c r="AS853" s="19"/>
      <c r="AT853" s="19"/>
      <c r="AU853" s="18"/>
      <c r="AV853" s="19"/>
      <c r="AW853" s="19"/>
      <c r="AX853" s="19"/>
      <c r="AY853" s="18"/>
      <c r="AZ853" s="19"/>
      <c r="BA853" s="19"/>
      <c r="BB853" s="19"/>
      <c r="BC853" s="18"/>
      <c r="BD853" s="19"/>
      <c r="BE853" s="19"/>
      <c r="BF853" s="19"/>
      <c r="BG853" s="18"/>
    </row>
    <row r="854" spans="1:59" ht="16.2" thickBot="1" x14ac:dyDescent="0.35">
      <c r="A854" s="153"/>
      <c r="B854" s="153"/>
      <c r="C854" s="153"/>
      <c r="D854" s="164"/>
      <c r="E854" s="163"/>
      <c r="F854" s="163"/>
      <c r="G854" s="163"/>
      <c r="H854" s="164"/>
      <c r="I854" s="163"/>
      <c r="J854" s="163"/>
      <c r="K854" s="163"/>
      <c r="L854" s="164"/>
      <c r="M854" s="153"/>
      <c r="N854" s="153"/>
      <c r="O854" s="153"/>
      <c r="P854" s="156"/>
      <c r="Q854" s="163"/>
      <c r="R854" s="163"/>
      <c r="S854" s="163"/>
      <c r="T854" s="149"/>
      <c r="U854" s="154"/>
      <c r="V854" s="154"/>
      <c r="W854" s="154"/>
      <c r="X854" s="19"/>
      <c r="Y854" s="154"/>
      <c r="Z854" s="154"/>
      <c r="AA854" s="154"/>
      <c r="AB854" s="19"/>
      <c r="AC854" s="19"/>
      <c r="AD854" s="19"/>
      <c r="AE854" s="19"/>
      <c r="AF854" s="19"/>
      <c r="AG854" s="154"/>
      <c r="AH854" s="154"/>
      <c r="AI854" s="155"/>
      <c r="AJ854" s="19"/>
      <c r="AK854" s="19"/>
      <c r="AL854" s="19"/>
      <c r="AM854" s="18"/>
      <c r="AN854" s="19"/>
      <c r="AO854" s="19"/>
      <c r="AP854" s="19"/>
      <c r="AQ854" s="18"/>
      <c r="AR854" s="19"/>
      <c r="AS854" s="19"/>
      <c r="AT854" s="19"/>
      <c r="AU854" s="18"/>
      <c r="AV854" s="19"/>
      <c r="AW854" s="19"/>
      <c r="AX854" s="19"/>
      <c r="AY854" s="18"/>
      <c r="AZ854" s="19"/>
      <c r="BA854" s="19"/>
      <c r="BB854" s="19"/>
      <c r="BC854" s="18"/>
      <c r="BD854" s="19"/>
      <c r="BE854" s="19"/>
      <c r="BF854" s="19"/>
      <c r="BG854" s="18"/>
    </row>
    <row r="855" spans="1:59" ht="16.2" thickBot="1" x14ac:dyDescent="0.35">
      <c r="A855" s="153"/>
      <c r="B855" s="153"/>
      <c r="C855" s="153"/>
      <c r="D855" s="164"/>
      <c r="E855" s="163"/>
      <c r="F855" s="163"/>
      <c r="G855" s="163"/>
      <c r="H855" s="164"/>
      <c r="I855" s="163"/>
      <c r="J855" s="163"/>
      <c r="K855" s="163"/>
      <c r="L855" s="164"/>
      <c r="M855" s="153"/>
      <c r="N855" s="153"/>
      <c r="O855" s="153"/>
      <c r="P855" s="156"/>
      <c r="Q855" s="163"/>
      <c r="R855" s="163"/>
      <c r="S855" s="163"/>
      <c r="T855" s="149"/>
      <c r="U855" s="154"/>
      <c r="V855" s="154"/>
      <c r="W855" s="154"/>
      <c r="X855" s="19"/>
      <c r="Y855" s="154"/>
      <c r="Z855" s="154"/>
      <c r="AA855" s="154"/>
      <c r="AB855" s="19"/>
      <c r="AC855" s="19"/>
      <c r="AD855" s="19"/>
      <c r="AE855" s="19"/>
      <c r="AF855" s="19"/>
      <c r="AG855" s="154"/>
      <c r="AH855" s="154"/>
      <c r="AI855" s="155"/>
      <c r="AJ855" s="19"/>
      <c r="AK855" s="19"/>
      <c r="AL855" s="19"/>
      <c r="AM855" s="18"/>
      <c r="AN855" s="19"/>
      <c r="AO855" s="19"/>
      <c r="AP855" s="19"/>
      <c r="AQ855" s="18"/>
      <c r="AR855" s="19"/>
      <c r="AS855" s="19"/>
      <c r="AT855" s="19"/>
      <c r="AU855" s="18"/>
      <c r="AV855" s="19"/>
      <c r="AW855" s="19"/>
      <c r="AX855" s="19"/>
      <c r="AY855" s="18"/>
      <c r="AZ855" s="19"/>
      <c r="BA855" s="19"/>
      <c r="BB855" s="19"/>
      <c r="BC855" s="18"/>
      <c r="BD855" s="19"/>
      <c r="BE855" s="19"/>
      <c r="BF855" s="19"/>
      <c r="BG855" s="18"/>
    </row>
    <row r="856" spans="1:59" ht="16.2" thickBot="1" x14ac:dyDescent="0.35">
      <c r="A856" s="153"/>
      <c r="B856" s="153"/>
      <c r="C856" s="153"/>
      <c r="D856" s="164"/>
      <c r="E856" s="163"/>
      <c r="F856" s="163"/>
      <c r="G856" s="163"/>
      <c r="H856" s="164"/>
      <c r="I856" s="163"/>
      <c r="J856" s="163"/>
      <c r="K856" s="163"/>
      <c r="L856" s="164"/>
      <c r="M856" s="153"/>
      <c r="N856" s="153"/>
      <c r="O856" s="153"/>
      <c r="P856" s="156"/>
      <c r="Q856" s="163"/>
      <c r="R856" s="163"/>
      <c r="S856" s="163"/>
      <c r="T856" s="149"/>
      <c r="U856" s="154"/>
      <c r="V856" s="154"/>
      <c r="W856" s="154"/>
      <c r="X856" s="19"/>
      <c r="Y856" s="154"/>
      <c r="Z856" s="154"/>
      <c r="AA856" s="154"/>
      <c r="AB856" s="19"/>
      <c r="AC856" s="19"/>
      <c r="AD856" s="19"/>
      <c r="AE856" s="19"/>
      <c r="AF856" s="19"/>
      <c r="AG856" s="154"/>
      <c r="AH856" s="154"/>
      <c r="AI856" s="155"/>
      <c r="AJ856" s="19"/>
      <c r="AK856" s="19"/>
      <c r="AL856" s="19"/>
      <c r="AM856" s="18"/>
      <c r="AN856" s="19"/>
      <c r="AO856" s="19"/>
      <c r="AP856" s="19"/>
      <c r="AQ856" s="18"/>
      <c r="AR856" s="19"/>
      <c r="AS856" s="19"/>
      <c r="AT856" s="19"/>
      <c r="AU856" s="18"/>
      <c r="AV856" s="19"/>
      <c r="AW856" s="19"/>
      <c r="AX856" s="19"/>
      <c r="AY856" s="18"/>
      <c r="AZ856" s="19"/>
      <c r="BA856" s="19"/>
      <c r="BB856" s="19"/>
      <c r="BC856" s="18"/>
      <c r="BD856" s="19"/>
      <c r="BE856" s="19"/>
      <c r="BF856" s="19"/>
      <c r="BG856" s="18"/>
    </row>
    <row r="857" spans="1:59" ht="16.2" thickBot="1" x14ac:dyDescent="0.35">
      <c r="A857" s="153"/>
      <c r="B857" s="153"/>
      <c r="C857" s="153"/>
      <c r="D857" s="164"/>
      <c r="E857" s="163"/>
      <c r="F857" s="163"/>
      <c r="G857" s="163"/>
      <c r="H857" s="164"/>
      <c r="I857" s="163"/>
      <c r="J857" s="163"/>
      <c r="K857" s="163"/>
      <c r="L857" s="164"/>
      <c r="M857" s="153"/>
      <c r="N857" s="153"/>
      <c r="O857" s="153"/>
      <c r="P857" s="156"/>
      <c r="Q857" s="163"/>
      <c r="R857" s="163"/>
      <c r="S857" s="163"/>
      <c r="T857" s="149"/>
      <c r="U857" s="154"/>
      <c r="V857" s="154"/>
      <c r="W857" s="154"/>
      <c r="X857" s="19"/>
      <c r="Y857" s="154"/>
      <c r="Z857" s="154"/>
      <c r="AA857" s="154"/>
      <c r="AB857" s="19"/>
      <c r="AC857" s="19"/>
      <c r="AD857" s="19"/>
      <c r="AE857" s="19"/>
      <c r="AF857" s="19"/>
      <c r="AG857" s="154"/>
      <c r="AH857" s="154"/>
      <c r="AI857" s="155"/>
      <c r="AJ857" s="19"/>
      <c r="AK857" s="19"/>
      <c r="AL857" s="19"/>
      <c r="AM857" s="18"/>
      <c r="AN857" s="19"/>
      <c r="AO857" s="19"/>
      <c r="AP857" s="19"/>
      <c r="AQ857" s="18"/>
      <c r="AR857" s="19"/>
      <c r="AS857" s="19"/>
      <c r="AT857" s="19"/>
      <c r="AU857" s="18"/>
      <c r="AV857" s="19"/>
      <c r="AW857" s="19"/>
      <c r="AX857" s="19"/>
      <c r="AY857" s="18"/>
      <c r="AZ857" s="19"/>
      <c r="BA857" s="19"/>
      <c r="BB857" s="19"/>
      <c r="BC857" s="18"/>
      <c r="BD857" s="19"/>
      <c r="BE857" s="19"/>
      <c r="BF857" s="19"/>
      <c r="BG857" s="18"/>
    </row>
    <row r="858" spans="1:59" ht="16.2" thickBot="1" x14ac:dyDescent="0.35">
      <c r="A858" s="153"/>
      <c r="B858" s="153"/>
      <c r="C858" s="153"/>
      <c r="D858" s="164"/>
      <c r="E858" s="163"/>
      <c r="F858" s="163"/>
      <c r="G858" s="163"/>
      <c r="H858" s="164"/>
      <c r="I858" s="163"/>
      <c r="J858" s="163"/>
      <c r="K858" s="163"/>
      <c r="L858" s="164"/>
      <c r="M858" s="153"/>
      <c r="N858" s="153"/>
      <c r="O858" s="153"/>
      <c r="P858" s="156"/>
      <c r="Q858" s="163"/>
      <c r="R858" s="163"/>
      <c r="S858" s="163"/>
      <c r="T858" s="149"/>
      <c r="U858" s="154"/>
      <c r="V858" s="154"/>
      <c r="W858" s="154"/>
      <c r="X858" s="19"/>
      <c r="Y858" s="154"/>
      <c r="Z858" s="154"/>
      <c r="AA858" s="154"/>
      <c r="AB858" s="19"/>
      <c r="AC858" s="19"/>
      <c r="AD858" s="19"/>
      <c r="AE858" s="19"/>
      <c r="AF858" s="19"/>
      <c r="AG858" s="154"/>
      <c r="AH858" s="154"/>
      <c r="AI858" s="155"/>
      <c r="AJ858" s="19"/>
      <c r="AK858" s="19"/>
      <c r="AL858" s="19"/>
      <c r="AM858" s="18"/>
      <c r="AN858" s="19"/>
      <c r="AO858" s="19"/>
      <c r="AP858" s="19"/>
      <c r="AQ858" s="18"/>
      <c r="AR858" s="19"/>
      <c r="AS858" s="19"/>
      <c r="AT858" s="19"/>
      <c r="AU858" s="18"/>
      <c r="AV858" s="19"/>
      <c r="AW858" s="19"/>
      <c r="AX858" s="19"/>
      <c r="AY858" s="18"/>
      <c r="AZ858" s="19"/>
      <c r="BA858" s="19"/>
      <c r="BB858" s="19"/>
      <c r="BC858" s="18"/>
      <c r="BD858" s="19"/>
      <c r="BE858" s="19"/>
      <c r="BF858" s="19"/>
      <c r="BG858" s="18"/>
    </row>
    <row r="859" spans="1:59" ht="16.2" thickBot="1" x14ac:dyDescent="0.35">
      <c r="A859" s="153"/>
      <c r="B859" s="153"/>
      <c r="C859" s="153"/>
      <c r="D859" s="164"/>
      <c r="E859" s="163"/>
      <c r="F859" s="163"/>
      <c r="G859" s="163"/>
      <c r="H859" s="164"/>
      <c r="I859" s="163"/>
      <c r="J859" s="163"/>
      <c r="K859" s="163"/>
      <c r="L859" s="164"/>
      <c r="M859" s="153"/>
      <c r="N859" s="153"/>
      <c r="O859" s="153"/>
      <c r="P859" s="156"/>
      <c r="Q859" s="163"/>
      <c r="R859" s="163"/>
      <c r="S859" s="163"/>
      <c r="T859" s="149"/>
      <c r="U859" s="154"/>
      <c r="V859" s="154"/>
      <c r="W859" s="154"/>
      <c r="X859" s="19"/>
      <c r="Y859" s="154"/>
      <c r="Z859" s="154"/>
      <c r="AA859" s="154"/>
      <c r="AB859" s="19"/>
      <c r="AC859" s="19"/>
      <c r="AD859" s="19"/>
      <c r="AE859" s="19"/>
      <c r="AF859" s="19"/>
      <c r="AG859" s="154"/>
      <c r="AH859" s="154"/>
      <c r="AI859" s="155"/>
      <c r="AJ859" s="19"/>
      <c r="AK859" s="19"/>
      <c r="AL859" s="19"/>
      <c r="AM859" s="18"/>
      <c r="AN859" s="19"/>
      <c r="AO859" s="19"/>
      <c r="AP859" s="19"/>
      <c r="AQ859" s="18"/>
      <c r="AR859" s="19"/>
      <c r="AS859" s="19"/>
      <c r="AT859" s="19"/>
      <c r="AU859" s="18"/>
      <c r="AV859" s="19"/>
      <c r="AW859" s="19"/>
      <c r="AX859" s="19"/>
      <c r="AY859" s="18"/>
      <c r="AZ859" s="19"/>
      <c r="BA859" s="19"/>
      <c r="BB859" s="19"/>
      <c r="BC859" s="18"/>
      <c r="BD859" s="19"/>
      <c r="BE859" s="19"/>
      <c r="BF859" s="19"/>
      <c r="BG859" s="18"/>
    </row>
    <row r="860" spans="1:59" ht="16.2" thickBot="1" x14ac:dyDescent="0.35">
      <c r="A860" s="153"/>
      <c r="B860" s="153"/>
      <c r="C860" s="153"/>
      <c r="D860" s="164"/>
      <c r="E860" s="163"/>
      <c r="F860" s="163"/>
      <c r="G860" s="163"/>
      <c r="H860" s="164"/>
      <c r="I860" s="163"/>
      <c r="J860" s="163"/>
      <c r="K860" s="163"/>
      <c r="L860" s="164"/>
      <c r="M860" s="153"/>
      <c r="N860" s="153"/>
      <c r="O860" s="153"/>
      <c r="P860" s="156"/>
      <c r="Q860" s="163"/>
      <c r="R860" s="163"/>
      <c r="S860" s="163"/>
      <c r="T860" s="149"/>
      <c r="U860" s="154"/>
      <c r="V860" s="154"/>
      <c r="W860" s="154"/>
      <c r="X860" s="19"/>
      <c r="Y860" s="154"/>
      <c r="Z860" s="154"/>
      <c r="AA860" s="154"/>
      <c r="AB860" s="19"/>
      <c r="AC860" s="19"/>
      <c r="AD860" s="19"/>
      <c r="AE860" s="19"/>
      <c r="AF860" s="19"/>
      <c r="AG860" s="154"/>
      <c r="AH860" s="154"/>
      <c r="AI860" s="155"/>
      <c r="AJ860" s="19"/>
      <c r="AK860" s="19"/>
      <c r="AL860" s="19"/>
      <c r="AM860" s="18"/>
      <c r="AN860" s="19"/>
      <c r="AO860" s="19"/>
      <c r="AP860" s="19"/>
      <c r="AQ860" s="18"/>
      <c r="AR860" s="19"/>
      <c r="AS860" s="19"/>
      <c r="AT860" s="19"/>
      <c r="AU860" s="18"/>
      <c r="AV860" s="19"/>
      <c r="AW860" s="19"/>
      <c r="AX860" s="19"/>
      <c r="AY860" s="18"/>
      <c r="AZ860" s="19"/>
      <c r="BA860" s="19"/>
      <c r="BB860" s="19"/>
      <c r="BC860" s="18"/>
      <c r="BD860" s="19"/>
      <c r="BE860" s="19"/>
      <c r="BF860" s="19"/>
      <c r="BG860" s="18"/>
    </row>
    <row r="861" spans="1:59" ht="16.2" thickBot="1" x14ac:dyDescent="0.35">
      <c r="A861" s="153"/>
      <c r="B861" s="153"/>
      <c r="C861" s="153"/>
      <c r="D861" s="164"/>
      <c r="E861" s="163"/>
      <c r="F861" s="163"/>
      <c r="G861" s="163"/>
      <c r="H861" s="164"/>
      <c r="I861" s="163"/>
      <c r="J861" s="163"/>
      <c r="K861" s="163"/>
      <c r="L861" s="164"/>
      <c r="M861" s="153"/>
      <c r="N861" s="153"/>
      <c r="O861" s="153"/>
      <c r="P861" s="156"/>
      <c r="Q861" s="163"/>
      <c r="R861" s="163"/>
      <c r="S861" s="163"/>
      <c r="T861" s="149"/>
      <c r="U861" s="154"/>
      <c r="V861" s="154"/>
      <c r="W861" s="154"/>
      <c r="X861" s="19"/>
      <c r="Y861" s="154"/>
      <c r="Z861" s="154"/>
      <c r="AA861" s="154"/>
      <c r="AB861" s="19"/>
      <c r="AC861" s="19"/>
      <c r="AD861" s="19"/>
      <c r="AE861" s="19"/>
      <c r="AF861" s="19"/>
      <c r="AG861" s="154"/>
      <c r="AH861" s="154"/>
      <c r="AI861" s="155"/>
      <c r="AJ861" s="19"/>
      <c r="AK861" s="19"/>
      <c r="AL861" s="19"/>
      <c r="AM861" s="18"/>
      <c r="AN861" s="19"/>
      <c r="AO861" s="19"/>
      <c r="AP861" s="19"/>
      <c r="AQ861" s="18"/>
      <c r="AR861" s="19"/>
      <c r="AS861" s="19"/>
      <c r="AT861" s="19"/>
      <c r="AU861" s="18"/>
      <c r="AV861" s="19"/>
      <c r="AW861" s="19"/>
      <c r="AX861" s="19"/>
      <c r="AY861" s="18"/>
      <c r="AZ861" s="19"/>
      <c r="BA861" s="19"/>
      <c r="BB861" s="19"/>
      <c r="BC861" s="18"/>
      <c r="BD861" s="19"/>
      <c r="BE861" s="19"/>
      <c r="BF861" s="19"/>
      <c r="BG861" s="18"/>
    </row>
    <row r="862" spans="1:59" ht="16.2" thickBot="1" x14ac:dyDescent="0.35">
      <c r="A862" s="153"/>
      <c r="B862" s="153"/>
      <c r="C862" s="153"/>
      <c r="D862" s="164"/>
      <c r="E862" s="163"/>
      <c r="F862" s="163"/>
      <c r="G862" s="163"/>
      <c r="H862" s="164"/>
      <c r="I862" s="163"/>
      <c r="J862" s="163"/>
      <c r="K862" s="163"/>
      <c r="L862" s="164"/>
      <c r="M862" s="153"/>
      <c r="N862" s="153"/>
      <c r="O862" s="153"/>
      <c r="P862" s="156"/>
      <c r="Q862" s="163"/>
      <c r="R862" s="163"/>
      <c r="S862" s="163"/>
      <c r="T862" s="149"/>
      <c r="U862" s="154"/>
      <c r="V862" s="154"/>
      <c r="W862" s="154"/>
      <c r="X862" s="19"/>
      <c r="Y862" s="154"/>
      <c r="Z862" s="154"/>
      <c r="AA862" s="154"/>
      <c r="AB862" s="19"/>
      <c r="AC862" s="19"/>
      <c r="AD862" s="19"/>
      <c r="AE862" s="19"/>
      <c r="AF862" s="19"/>
      <c r="AG862" s="154"/>
      <c r="AH862" s="154"/>
      <c r="AI862" s="155"/>
      <c r="AJ862" s="19"/>
      <c r="AK862" s="19"/>
      <c r="AL862" s="19"/>
      <c r="AM862" s="18"/>
      <c r="AN862" s="19"/>
      <c r="AO862" s="19"/>
      <c r="AP862" s="19"/>
      <c r="AQ862" s="18"/>
      <c r="AR862" s="19"/>
      <c r="AS862" s="19"/>
      <c r="AT862" s="19"/>
      <c r="AU862" s="18"/>
      <c r="AV862" s="19"/>
      <c r="AW862" s="19"/>
      <c r="AX862" s="19"/>
      <c r="AY862" s="18"/>
      <c r="AZ862" s="19"/>
      <c r="BA862" s="19"/>
      <c r="BB862" s="19"/>
      <c r="BC862" s="18"/>
      <c r="BD862" s="19"/>
      <c r="BE862" s="19"/>
      <c r="BF862" s="19"/>
      <c r="BG862" s="18"/>
    </row>
    <row r="863" spans="1:59" ht="16.2" thickBot="1" x14ac:dyDescent="0.35">
      <c r="A863" s="153"/>
      <c r="B863" s="153"/>
      <c r="C863" s="153"/>
      <c r="D863" s="164"/>
      <c r="E863" s="163"/>
      <c r="F863" s="163"/>
      <c r="G863" s="163"/>
      <c r="H863" s="164"/>
      <c r="I863" s="163"/>
      <c r="J863" s="163"/>
      <c r="K863" s="163"/>
      <c r="L863" s="164"/>
      <c r="M863" s="153"/>
      <c r="N863" s="153"/>
      <c r="O863" s="153"/>
      <c r="P863" s="156"/>
      <c r="Q863" s="163"/>
      <c r="R863" s="163"/>
      <c r="S863" s="163"/>
      <c r="T863" s="149"/>
      <c r="U863" s="154"/>
      <c r="V863" s="154"/>
      <c r="W863" s="154"/>
      <c r="X863" s="19"/>
      <c r="Y863" s="154"/>
      <c r="Z863" s="154"/>
      <c r="AA863" s="154"/>
      <c r="AB863" s="19"/>
      <c r="AC863" s="19"/>
      <c r="AD863" s="19"/>
      <c r="AE863" s="19"/>
      <c r="AF863" s="19"/>
      <c r="AG863" s="154"/>
      <c r="AH863" s="154"/>
      <c r="AI863" s="155"/>
      <c r="AJ863" s="19"/>
      <c r="AK863" s="19"/>
      <c r="AL863" s="19"/>
      <c r="AM863" s="18"/>
      <c r="AN863" s="19"/>
      <c r="AO863" s="19"/>
      <c r="AP863" s="19"/>
      <c r="AQ863" s="18"/>
      <c r="AR863" s="19"/>
      <c r="AS863" s="19"/>
      <c r="AT863" s="19"/>
      <c r="AU863" s="18"/>
      <c r="AV863" s="19"/>
      <c r="AW863" s="19"/>
      <c r="AX863" s="19"/>
      <c r="AY863" s="18"/>
      <c r="AZ863" s="19"/>
      <c r="BA863" s="19"/>
      <c r="BB863" s="19"/>
      <c r="BC863" s="18"/>
      <c r="BD863" s="19"/>
      <c r="BE863" s="19"/>
      <c r="BF863" s="19"/>
      <c r="BG863" s="18"/>
    </row>
    <row r="864" spans="1:59" ht="16.2" thickBot="1" x14ac:dyDescent="0.35">
      <c r="A864" s="153"/>
      <c r="B864" s="153"/>
      <c r="C864" s="153"/>
      <c r="D864" s="164"/>
      <c r="E864" s="163"/>
      <c r="F864" s="163"/>
      <c r="G864" s="163"/>
      <c r="H864" s="164"/>
      <c r="I864" s="163"/>
      <c r="J864" s="163"/>
      <c r="K864" s="163"/>
      <c r="L864" s="164"/>
      <c r="M864" s="153"/>
      <c r="N864" s="153"/>
      <c r="O864" s="153"/>
      <c r="P864" s="156"/>
      <c r="Q864" s="163"/>
      <c r="R864" s="163"/>
      <c r="S864" s="163"/>
      <c r="T864" s="149"/>
      <c r="U864" s="154"/>
      <c r="V864" s="154"/>
      <c r="W864" s="154"/>
      <c r="X864" s="19"/>
      <c r="Y864" s="154"/>
      <c r="Z864" s="154"/>
      <c r="AA864" s="154"/>
      <c r="AB864" s="19"/>
      <c r="AC864" s="19"/>
      <c r="AD864" s="19"/>
      <c r="AE864" s="19"/>
      <c r="AF864" s="19"/>
      <c r="AG864" s="154"/>
      <c r="AH864" s="154"/>
      <c r="AI864" s="155"/>
      <c r="AJ864" s="19"/>
      <c r="AK864" s="19"/>
      <c r="AL864" s="19"/>
      <c r="AM864" s="18"/>
      <c r="AN864" s="19"/>
      <c r="AO864" s="19"/>
      <c r="AP864" s="19"/>
      <c r="AQ864" s="18"/>
      <c r="AR864" s="19"/>
      <c r="AS864" s="19"/>
      <c r="AT864" s="19"/>
      <c r="AU864" s="18"/>
      <c r="AV864" s="19"/>
      <c r="AW864" s="19"/>
      <c r="AX864" s="19"/>
      <c r="AY864" s="18"/>
      <c r="AZ864" s="19"/>
      <c r="BA864" s="19"/>
      <c r="BB864" s="19"/>
      <c r="BC864" s="18"/>
      <c r="BD864" s="19"/>
      <c r="BE864" s="19"/>
      <c r="BF864" s="19"/>
      <c r="BG864" s="18"/>
    </row>
    <row r="865" spans="1:59" ht="16.2" thickBot="1" x14ac:dyDescent="0.35">
      <c r="A865" s="153"/>
      <c r="B865" s="153"/>
      <c r="C865" s="153"/>
      <c r="D865" s="164"/>
      <c r="E865" s="163"/>
      <c r="F865" s="163"/>
      <c r="G865" s="163"/>
      <c r="H865" s="164"/>
      <c r="I865" s="163"/>
      <c r="J865" s="163"/>
      <c r="K865" s="163"/>
      <c r="L865" s="164"/>
      <c r="M865" s="153"/>
      <c r="N865" s="153"/>
      <c r="O865" s="153"/>
      <c r="P865" s="156"/>
      <c r="Q865" s="163"/>
      <c r="R865" s="163"/>
      <c r="S865" s="163"/>
      <c r="T865" s="149"/>
      <c r="U865" s="154"/>
      <c r="V865" s="154"/>
      <c r="W865" s="154"/>
      <c r="X865" s="19"/>
      <c r="Y865" s="154"/>
      <c r="Z865" s="154"/>
      <c r="AA865" s="154"/>
      <c r="AB865" s="19"/>
      <c r="AC865" s="19"/>
      <c r="AD865" s="19"/>
      <c r="AE865" s="19"/>
      <c r="AF865" s="19"/>
      <c r="AG865" s="154"/>
      <c r="AH865" s="154"/>
      <c r="AI865" s="155"/>
      <c r="AJ865" s="19"/>
      <c r="AK865" s="19"/>
      <c r="AL865" s="19"/>
      <c r="AM865" s="18"/>
      <c r="AN865" s="19"/>
      <c r="AO865" s="19"/>
      <c r="AP865" s="19"/>
      <c r="AQ865" s="18"/>
      <c r="AR865" s="19"/>
      <c r="AS865" s="19"/>
      <c r="AT865" s="19"/>
      <c r="AU865" s="18"/>
      <c r="AV865" s="19"/>
      <c r="AW865" s="19"/>
      <c r="AX865" s="19"/>
      <c r="AY865" s="18"/>
      <c r="AZ865" s="19"/>
      <c r="BA865" s="19"/>
      <c r="BB865" s="19"/>
      <c r="BC865" s="18"/>
      <c r="BD865" s="19"/>
      <c r="BE865" s="19"/>
      <c r="BF865" s="19"/>
      <c r="BG865" s="18"/>
    </row>
    <row r="866" spans="1:59" ht="16.2" thickBot="1" x14ac:dyDescent="0.35">
      <c r="A866" s="153"/>
      <c r="B866" s="153"/>
      <c r="C866" s="153"/>
      <c r="D866" s="164"/>
      <c r="E866" s="163"/>
      <c r="F866" s="163"/>
      <c r="G866" s="163"/>
      <c r="H866" s="164"/>
      <c r="I866" s="163"/>
      <c r="J866" s="163"/>
      <c r="K866" s="163"/>
      <c r="L866" s="164"/>
      <c r="M866" s="153"/>
      <c r="N866" s="153"/>
      <c r="O866" s="153"/>
      <c r="P866" s="156"/>
      <c r="Q866" s="163"/>
      <c r="R866" s="163"/>
      <c r="S866" s="163"/>
      <c r="T866" s="149"/>
      <c r="U866" s="154"/>
      <c r="V866" s="154"/>
      <c r="W866" s="154"/>
      <c r="X866" s="19"/>
      <c r="Y866" s="154"/>
      <c r="Z866" s="154"/>
      <c r="AA866" s="154"/>
      <c r="AB866" s="19"/>
      <c r="AC866" s="19"/>
      <c r="AD866" s="19"/>
      <c r="AE866" s="19"/>
      <c r="AF866" s="19"/>
      <c r="AG866" s="154"/>
      <c r="AH866" s="154"/>
      <c r="AI866" s="155"/>
      <c r="AJ866" s="19"/>
      <c r="AK866" s="19"/>
      <c r="AL866" s="19"/>
      <c r="AM866" s="18"/>
      <c r="AN866" s="19"/>
      <c r="AO866" s="19"/>
      <c r="AP866" s="19"/>
      <c r="AQ866" s="18"/>
      <c r="AR866" s="19"/>
      <c r="AS866" s="19"/>
      <c r="AT866" s="19"/>
      <c r="AU866" s="18"/>
      <c r="AV866" s="19"/>
      <c r="AW866" s="19"/>
      <c r="AX866" s="19"/>
      <c r="AY866" s="18"/>
      <c r="AZ866" s="19"/>
      <c r="BA866" s="19"/>
      <c r="BB866" s="19"/>
      <c r="BC866" s="18"/>
      <c r="BD866" s="19"/>
      <c r="BE866" s="19"/>
      <c r="BF866" s="19"/>
      <c r="BG866" s="18"/>
    </row>
    <row r="867" spans="1:59" ht="16.2" thickBot="1" x14ac:dyDescent="0.35">
      <c r="A867" s="153"/>
      <c r="B867" s="153"/>
      <c r="C867" s="153"/>
      <c r="D867" s="164"/>
      <c r="E867" s="163"/>
      <c r="F867" s="163"/>
      <c r="G867" s="163"/>
      <c r="H867" s="164"/>
      <c r="I867" s="163"/>
      <c r="J867" s="163"/>
      <c r="K867" s="163"/>
      <c r="L867" s="164"/>
      <c r="M867" s="153"/>
      <c r="N867" s="153"/>
      <c r="O867" s="153"/>
      <c r="P867" s="156"/>
      <c r="Q867" s="163"/>
      <c r="R867" s="163"/>
      <c r="S867" s="163"/>
      <c r="T867" s="149"/>
      <c r="U867" s="154"/>
      <c r="V867" s="154"/>
      <c r="W867" s="154"/>
      <c r="X867" s="19"/>
      <c r="Y867" s="154"/>
      <c r="Z867" s="154"/>
      <c r="AA867" s="154"/>
      <c r="AB867" s="19"/>
      <c r="AC867" s="19"/>
      <c r="AD867" s="19"/>
      <c r="AE867" s="19"/>
      <c r="AF867" s="19"/>
      <c r="AG867" s="154"/>
      <c r="AH867" s="154"/>
      <c r="AI867" s="155"/>
      <c r="AJ867" s="19"/>
      <c r="AK867" s="19"/>
      <c r="AL867" s="19"/>
      <c r="AM867" s="18"/>
      <c r="AN867" s="19"/>
      <c r="AO867" s="19"/>
      <c r="AP867" s="19"/>
      <c r="AQ867" s="18"/>
      <c r="AR867" s="19"/>
      <c r="AS867" s="19"/>
      <c r="AT867" s="19"/>
      <c r="AU867" s="18"/>
      <c r="AV867" s="19"/>
      <c r="AW867" s="19"/>
      <c r="AX867" s="19"/>
      <c r="AY867" s="18"/>
      <c r="AZ867" s="19"/>
      <c r="BA867" s="19"/>
      <c r="BB867" s="19"/>
      <c r="BC867" s="18"/>
      <c r="BD867" s="19"/>
      <c r="BE867" s="19"/>
      <c r="BF867" s="19"/>
      <c r="BG867" s="18"/>
    </row>
    <row r="868" spans="1:59" ht="16.2" thickBot="1" x14ac:dyDescent="0.35">
      <c r="A868" s="153"/>
      <c r="B868" s="153"/>
      <c r="C868" s="153"/>
      <c r="D868" s="164"/>
      <c r="E868" s="163"/>
      <c r="F868" s="163"/>
      <c r="G868" s="163"/>
      <c r="H868" s="164"/>
      <c r="I868" s="163"/>
      <c r="J868" s="163"/>
      <c r="K868" s="163"/>
      <c r="L868" s="164"/>
      <c r="M868" s="153"/>
      <c r="N868" s="153"/>
      <c r="O868" s="153"/>
      <c r="P868" s="156"/>
      <c r="Q868" s="163"/>
      <c r="R868" s="163"/>
      <c r="S868" s="163"/>
      <c r="T868" s="149"/>
      <c r="U868" s="154"/>
      <c r="V868" s="154"/>
      <c r="W868" s="154"/>
      <c r="X868" s="19"/>
      <c r="Y868" s="154"/>
      <c r="Z868" s="154"/>
      <c r="AA868" s="154"/>
      <c r="AB868" s="19"/>
      <c r="AC868" s="19"/>
      <c r="AD868" s="19"/>
      <c r="AE868" s="19"/>
      <c r="AF868" s="19"/>
      <c r="AG868" s="154"/>
      <c r="AH868" s="154"/>
      <c r="AI868" s="155"/>
      <c r="AJ868" s="19"/>
      <c r="AK868" s="19"/>
      <c r="AL868" s="19"/>
      <c r="AM868" s="18"/>
      <c r="AN868" s="19"/>
      <c r="AO868" s="19"/>
      <c r="AP868" s="19"/>
      <c r="AQ868" s="18"/>
      <c r="AR868" s="19"/>
      <c r="AS868" s="19"/>
      <c r="AT868" s="19"/>
      <c r="AU868" s="18"/>
      <c r="AV868" s="19"/>
      <c r="AW868" s="19"/>
      <c r="AX868" s="19"/>
      <c r="AY868" s="18"/>
      <c r="AZ868" s="19"/>
      <c r="BA868" s="19"/>
      <c r="BB868" s="19"/>
      <c r="BC868" s="18"/>
      <c r="BD868" s="19"/>
      <c r="BE868" s="19"/>
      <c r="BF868" s="19"/>
      <c r="BG868" s="18"/>
    </row>
    <row r="869" spans="1:59" ht="16.2" thickBot="1" x14ac:dyDescent="0.35">
      <c r="A869" s="153"/>
      <c r="B869" s="153"/>
      <c r="C869" s="153"/>
      <c r="D869" s="164"/>
      <c r="E869" s="163"/>
      <c r="F869" s="163"/>
      <c r="G869" s="163"/>
      <c r="H869" s="164"/>
      <c r="I869" s="163"/>
      <c r="J869" s="163"/>
      <c r="K869" s="163"/>
      <c r="L869" s="164"/>
      <c r="M869" s="153"/>
      <c r="N869" s="153"/>
      <c r="O869" s="153"/>
      <c r="P869" s="156"/>
      <c r="Q869" s="163"/>
      <c r="R869" s="163"/>
      <c r="S869" s="163"/>
      <c r="T869" s="149"/>
      <c r="U869" s="154"/>
      <c r="V869" s="154"/>
      <c r="W869" s="154"/>
      <c r="X869" s="19"/>
      <c r="Y869" s="154"/>
      <c r="Z869" s="154"/>
      <c r="AA869" s="154"/>
      <c r="AB869" s="19"/>
      <c r="AC869" s="19"/>
      <c r="AD869" s="19"/>
      <c r="AE869" s="19"/>
      <c r="AF869" s="19"/>
      <c r="AG869" s="154"/>
      <c r="AH869" s="154"/>
      <c r="AI869" s="155"/>
      <c r="AJ869" s="19"/>
      <c r="AK869" s="19"/>
      <c r="AL869" s="19"/>
      <c r="AM869" s="18"/>
      <c r="AN869" s="19"/>
      <c r="AO869" s="19"/>
      <c r="AP869" s="19"/>
      <c r="AQ869" s="18"/>
      <c r="AR869" s="19"/>
      <c r="AS869" s="19"/>
      <c r="AT869" s="19"/>
      <c r="AU869" s="18"/>
      <c r="AV869" s="19"/>
      <c r="AW869" s="19"/>
      <c r="AX869" s="19"/>
      <c r="AY869" s="18"/>
      <c r="AZ869" s="19"/>
      <c r="BA869" s="19"/>
      <c r="BB869" s="19"/>
      <c r="BC869" s="18"/>
      <c r="BD869" s="19"/>
      <c r="BE869" s="19"/>
      <c r="BF869" s="19"/>
      <c r="BG869" s="18"/>
    </row>
    <row r="870" spans="1:59" ht="16.2" thickBot="1" x14ac:dyDescent="0.35">
      <c r="A870" s="153"/>
      <c r="B870" s="153"/>
      <c r="C870" s="153"/>
      <c r="D870" s="164"/>
      <c r="E870" s="163"/>
      <c r="F870" s="163"/>
      <c r="G870" s="163"/>
      <c r="H870" s="164"/>
      <c r="I870" s="163"/>
      <c r="J870" s="163"/>
      <c r="K870" s="163"/>
      <c r="L870" s="164"/>
      <c r="M870" s="153"/>
      <c r="N870" s="153"/>
      <c r="O870" s="153"/>
      <c r="P870" s="156"/>
      <c r="Q870" s="163"/>
      <c r="R870" s="163"/>
      <c r="S870" s="163"/>
      <c r="T870" s="149"/>
      <c r="U870" s="154"/>
      <c r="V870" s="154"/>
      <c r="W870" s="154"/>
      <c r="X870" s="19"/>
      <c r="Y870" s="154"/>
      <c r="Z870" s="154"/>
      <c r="AA870" s="154"/>
      <c r="AB870" s="19"/>
      <c r="AC870" s="19"/>
      <c r="AD870" s="19"/>
      <c r="AE870" s="19"/>
      <c r="AF870" s="19"/>
      <c r="AG870" s="154"/>
      <c r="AH870" s="154"/>
      <c r="AI870" s="155"/>
      <c r="AJ870" s="19"/>
      <c r="AK870" s="19"/>
      <c r="AL870" s="19"/>
      <c r="AM870" s="18"/>
      <c r="AN870" s="19"/>
      <c r="AO870" s="19"/>
      <c r="AP870" s="19"/>
      <c r="AQ870" s="18"/>
      <c r="AR870" s="19"/>
      <c r="AS870" s="19"/>
      <c r="AT870" s="19"/>
      <c r="AU870" s="18"/>
      <c r="AV870" s="19"/>
      <c r="AW870" s="19"/>
      <c r="AX870" s="19"/>
      <c r="AY870" s="18"/>
      <c r="AZ870" s="19"/>
      <c r="BA870" s="19"/>
      <c r="BB870" s="19"/>
      <c r="BC870" s="18"/>
      <c r="BD870" s="19"/>
      <c r="BE870" s="19"/>
      <c r="BF870" s="19"/>
      <c r="BG870" s="18"/>
    </row>
    <row r="871" spans="1:59" ht="16.2" thickBot="1" x14ac:dyDescent="0.35">
      <c r="A871" s="153"/>
      <c r="B871" s="153"/>
      <c r="C871" s="153"/>
      <c r="D871" s="164"/>
      <c r="E871" s="163"/>
      <c r="F871" s="163"/>
      <c r="G871" s="163"/>
      <c r="H871" s="164"/>
      <c r="I871" s="163"/>
      <c r="J871" s="163"/>
      <c r="K871" s="163"/>
      <c r="L871" s="164"/>
      <c r="M871" s="153"/>
      <c r="N871" s="153"/>
      <c r="O871" s="153"/>
      <c r="P871" s="156"/>
      <c r="Q871" s="163"/>
      <c r="R871" s="163"/>
      <c r="S871" s="163"/>
      <c r="T871" s="149"/>
      <c r="U871" s="154"/>
      <c r="V871" s="154"/>
      <c r="W871" s="154"/>
      <c r="X871" s="19"/>
      <c r="Y871" s="154"/>
      <c r="Z871" s="154"/>
      <c r="AA871" s="154"/>
      <c r="AB871" s="19"/>
      <c r="AC871" s="19"/>
      <c r="AD871" s="19"/>
      <c r="AE871" s="19"/>
      <c r="AF871" s="19"/>
      <c r="AG871" s="154"/>
      <c r="AH871" s="154"/>
      <c r="AI871" s="155"/>
      <c r="AJ871" s="19"/>
      <c r="AK871" s="19"/>
      <c r="AL871" s="19"/>
      <c r="AM871" s="18"/>
      <c r="AN871" s="19"/>
      <c r="AO871" s="19"/>
      <c r="AP871" s="19"/>
      <c r="AQ871" s="18"/>
      <c r="AR871" s="19"/>
      <c r="AS871" s="19"/>
      <c r="AT871" s="19"/>
      <c r="AU871" s="18"/>
      <c r="AV871" s="19"/>
      <c r="AW871" s="19"/>
      <c r="AX871" s="19"/>
      <c r="AY871" s="18"/>
      <c r="AZ871" s="19"/>
      <c r="BA871" s="19"/>
      <c r="BB871" s="19"/>
      <c r="BC871" s="18"/>
      <c r="BD871" s="19"/>
      <c r="BE871" s="19"/>
      <c r="BF871" s="19"/>
      <c r="BG871" s="18"/>
    </row>
    <row r="872" spans="1:59" ht="16.2" thickBot="1" x14ac:dyDescent="0.35">
      <c r="A872" s="153"/>
      <c r="B872" s="153"/>
      <c r="C872" s="153"/>
      <c r="D872" s="164"/>
      <c r="E872" s="163"/>
      <c r="F872" s="163"/>
      <c r="G872" s="163"/>
      <c r="H872" s="164"/>
      <c r="I872" s="163"/>
      <c r="J872" s="163"/>
      <c r="K872" s="163"/>
      <c r="L872" s="164"/>
      <c r="M872" s="153"/>
      <c r="N872" s="153"/>
      <c r="O872" s="153"/>
      <c r="P872" s="156"/>
      <c r="Q872" s="163"/>
      <c r="R872" s="163"/>
      <c r="S872" s="163"/>
      <c r="T872" s="149"/>
      <c r="U872" s="154"/>
      <c r="V872" s="154"/>
      <c r="W872" s="154"/>
      <c r="X872" s="19"/>
      <c r="Y872" s="154"/>
      <c r="Z872" s="154"/>
      <c r="AA872" s="154"/>
      <c r="AB872" s="19"/>
      <c r="AC872" s="19"/>
      <c r="AD872" s="19"/>
      <c r="AE872" s="19"/>
      <c r="AF872" s="19"/>
      <c r="AG872" s="154"/>
      <c r="AH872" s="154"/>
      <c r="AI872" s="155"/>
      <c r="AJ872" s="19"/>
      <c r="AK872" s="19"/>
      <c r="AL872" s="19"/>
      <c r="AM872" s="18"/>
      <c r="AN872" s="19"/>
      <c r="AO872" s="19"/>
      <c r="AP872" s="19"/>
      <c r="AQ872" s="18"/>
      <c r="AR872" s="19"/>
      <c r="AS872" s="19"/>
      <c r="AT872" s="19"/>
      <c r="AU872" s="18"/>
      <c r="AV872" s="19"/>
      <c r="AW872" s="19"/>
      <c r="AX872" s="19"/>
      <c r="AY872" s="18"/>
      <c r="AZ872" s="19"/>
      <c r="BA872" s="19"/>
      <c r="BB872" s="19"/>
      <c r="BC872" s="18"/>
      <c r="BD872" s="19"/>
      <c r="BE872" s="19"/>
      <c r="BF872" s="19"/>
      <c r="BG872" s="18"/>
    </row>
    <row r="873" spans="1:59" ht="16.2" thickBot="1" x14ac:dyDescent="0.35">
      <c r="A873" s="153"/>
      <c r="B873" s="153"/>
      <c r="C873" s="153"/>
      <c r="D873" s="164"/>
      <c r="E873" s="163"/>
      <c r="F873" s="163"/>
      <c r="G873" s="163"/>
      <c r="H873" s="164"/>
      <c r="I873" s="163"/>
      <c r="J873" s="163"/>
      <c r="K873" s="163"/>
      <c r="L873" s="164"/>
      <c r="M873" s="153"/>
      <c r="N873" s="153"/>
      <c r="O873" s="153"/>
      <c r="P873" s="156"/>
      <c r="Q873" s="163"/>
      <c r="R873" s="163"/>
      <c r="S873" s="163"/>
      <c r="T873" s="149"/>
      <c r="U873" s="154"/>
      <c r="V873" s="154"/>
      <c r="W873" s="154"/>
      <c r="X873" s="19"/>
      <c r="Y873" s="154"/>
      <c r="Z873" s="154"/>
      <c r="AA873" s="154"/>
      <c r="AB873" s="19"/>
      <c r="AC873" s="19"/>
      <c r="AD873" s="19"/>
      <c r="AE873" s="19"/>
      <c r="AF873" s="19"/>
      <c r="AG873" s="154"/>
      <c r="AH873" s="154"/>
      <c r="AI873" s="155"/>
      <c r="AJ873" s="19"/>
      <c r="AK873" s="19"/>
      <c r="AL873" s="19"/>
      <c r="AM873" s="18"/>
      <c r="AN873" s="19"/>
      <c r="AO873" s="19"/>
      <c r="AP873" s="19"/>
      <c r="AQ873" s="18"/>
      <c r="AR873" s="19"/>
      <c r="AS873" s="19"/>
      <c r="AT873" s="19"/>
      <c r="AU873" s="18"/>
      <c r="AV873" s="19"/>
      <c r="AW873" s="19"/>
      <c r="AX873" s="19"/>
      <c r="AY873" s="18"/>
      <c r="AZ873" s="19"/>
      <c r="BA873" s="19"/>
      <c r="BB873" s="19"/>
      <c r="BC873" s="18"/>
      <c r="BD873" s="19"/>
      <c r="BE873" s="19"/>
      <c r="BF873" s="19"/>
      <c r="BG873" s="18"/>
    </row>
    <row r="874" spans="1:59" ht="16.2" thickBot="1" x14ac:dyDescent="0.35">
      <c r="A874" s="153"/>
      <c r="B874" s="153"/>
      <c r="C874" s="153"/>
      <c r="D874" s="164"/>
      <c r="E874" s="163"/>
      <c r="F874" s="163"/>
      <c r="G874" s="163"/>
      <c r="H874" s="164"/>
      <c r="I874" s="163"/>
      <c r="J874" s="163"/>
      <c r="K874" s="163"/>
      <c r="L874" s="164"/>
      <c r="M874" s="153"/>
      <c r="N874" s="153"/>
      <c r="O874" s="153"/>
      <c r="P874" s="156"/>
      <c r="Q874" s="163"/>
      <c r="R874" s="163"/>
      <c r="S874" s="163"/>
      <c r="T874" s="149"/>
      <c r="U874" s="154"/>
      <c r="V874" s="154"/>
      <c r="W874" s="154"/>
      <c r="X874" s="19"/>
      <c r="Y874" s="154"/>
      <c r="Z874" s="154"/>
      <c r="AA874" s="154"/>
      <c r="AB874" s="19"/>
      <c r="AC874" s="19"/>
      <c r="AD874" s="19"/>
      <c r="AE874" s="19"/>
      <c r="AF874" s="19"/>
      <c r="AG874" s="154"/>
      <c r="AH874" s="154"/>
      <c r="AI874" s="155"/>
      <c r="AJ874" s="19"/>
      <c r="AK874" s="19"/>
      <c r="AL874" s="19"/>
      <c r="AM874" s="18"/>
      <c r="AN874" s="19"/>
      <c r="AO874" s="19"/>
      <c r="AP874" s="19"/>
      <c r="AQ874" s="18"/>
      <c r="AR874" s="19"/>
      <c r="AS874" s="19"/>
      <c r="AT874" s="19"/>
      <c r="AU874" s="18"/>
      <c r="AV874" s="19"/>
      <c r="AW874" s="19"/>
      <c r="AX874" s="19"/>
      <c r="AY874" s="18"/>
      <c r="AZ874" s="19"/>
      <c r="BA874" s="19"/>
      <c r="BB874" s="19"/>
      <c r="BC874" s="18"/>
      <c r="BD874" s="19"/>
      <c r="BE874" s="19"/>
      <c r="BF874" s="19"/>
      <c r="BG874" s="18"/>
    </row>
    <row r="875" spans="1:59" ht="16.2" thickBot="1" x14ac:dyDescent="0.35">
      <c r="A875" s="153"/>
      <c r="B875" s="153"/>
      <c r="C875" s="153"/>
      <c r="D875" s="164"/>
      <c r="E875" s="163"/>
      <c r="F875" s="163"/>
      <c r="G875" s="163"/>
      <c r="H875" s="164"/>
      <c r="I875" s="163"/>
      <c r="J875" s="163"/>
      <c r="K875" s="163"/>
      <c r="L875" s="164"/>
      <c r="M875" s="153"/>
      <c r="N875" s="153"/>
      <c r="O875" s="153"/>
      <c r="P875" s="156"/>
      <c r="Q875" s="163"/>
      <c r="R875" s="163"/>
      <c r="S875" s="163"/>
      <c r="T875" s="149"/>
      <c r="U875" s="154"/>
      <c r="V875" s="154"/>
      <c r="W875" s="154"/>
      <c r="X875" s="19"/>
      <c r="Y875" s="154"/>
      <c r="Z875" s="154"/>
      <c r="AA875" s="154"/>
      <c r="AB875" s="19"/>
      <c r="AC875" s="19"/>
      <c r="AD875" s="19"/>
      <c r="AE875" s="19"/>
      <c r="AF875" s="19"/>
      <c r="AG875" s="154"/>
      <c r="AH875" s="154"/>
      <c r="AI875" s="155"/>
      <c r="AJ875" s="19"/>
      <c r="AK875" s="19"/>
      <c r="AL875" s="19"/>
      <c r="AM875" s="18"/>
      <c r="AN875" s="19"/>
      <c r="AO875" s="19"/>
      <c r="AP875" s="19"/>
      <c r="AQ875" s="18"/>
      <c r="AR875" s="19"/>
      <c r="AS875" s="19"/>
      <c r="AT875" s="19"/>
      <c r="AU875" s="18"/>
      <c r="AV875" s="19"/>
      <c r="AW875" s="19"/>
      <c r="AX875" s="19"/>
      <c r="AY875" s="18"/>
      <c r="AZ875" s="19"/>
      <c r="BA875" s="19"/>
      <c r="BB875" s="19"/>
      <c r="BC875" s="18"/>
      <c r="BD875" s="19"/>
      <c r="BE875" s="19"/>
      <c r="BF875" s="19"/>
      <c r="BG875" s="18"/>
    </row>
    <row r="876" spans="1:59" ht="16.2" thickBot="1" x14ac:dyDescent="0.35">
      <c r="A876" s="153"/>
      <c r="B876" s="153"/>
      <c r="C876" s="153"/>
      <c r="D876" s="164"/>
      <c r="E876" s="163"/>
      <c r="F876" s="163"/>
      <c r="G876" s="163"/>
      <c r="H876" s="164"/>
      <c r="I876" s="163"/>
      <c r="J876" s="163"/>
      <c r="K876" s="163"/>
      <c r="L876" s="164"/>
      <c r="M876" s="153"/>
      <c r="N876" s="153"/>
      <c r="O876" s="153"/>
      <c r="P876" s="156"/>
      <c r="Q876" s="163"/>
      <c r="R876" s="163"/>
      <c r="S876" s="163"/>
      <c r="T876" s="149"/>
      <c r="U876" s="154"/>
      <c r="V876" s="154"/>
      <c r="W876" s="154"/>
      <c r="X876" s="19"/>
      <c r="Y876" s="154"/>
      <c r="Z876" s="154"/>
      <c r="AA876" s="154"/>
      <c r="AB876" s="19"/>
      <c r="AC876" s="19"/>
      <c r="AD876" s="19"/>
      <c r="AE876" s="19"/>
      <c r="AF876" s="19"/>
      <c r="AG876" s="154"/>
      <c r="AH876" s="154"/>
      <c r="AI876" s="155"/>
      <c r="AJ876" s="19"/>
      <c r="AK876" s="19"/>
      <c r="AL876" s="19"/>
      <c r="AM876" s="18"/>
      <c r="AN876" s="19"/>
      <c r="AO876" s="19"/>
      <c r="AP876" s="19"/>
      <c r="AQ876" s="18"/>
      <c r="AR876" s="19"/>
      <c r="AS876" s="19"/>
      <c r="AT876" s="19"/>
      <c r="AU876" s="18"/>
      <c r="AV876" s="19"/>
      <c r="AW876" s="19"/>
      <c r="AX876" s="19"/>
      <c r="AY876" s="18"/>
      <c r="AZ876" s="19"/>
      <c r="BA876" s="19"/>
      <c r="BB876" s="19"/>
      <c r="BC876" s="18"/>
      <c r="BD876" s="19"/>
      <c r="BE876" s="19"/>
      <c r="BF876" s="19"/>
      <c r="BG876" s="18"/>
    </row>
    <row r="877" spans="1:59" ht="16.2" thickBot="1" x14ac:dyDescent="0.35">
      <c r="A877" s="153"/>
      <c r="B877" s="153"/>
      <c r="C877" s="153"/>
      <c r="D877" s="164"/>
      <c r="E877" s="163"/>
      <c r="F877" s="163"/>
      <c r="G877" s="163"/>
      <c r="H877" s="164"/>
      <c r="I877" s="163"/>
      <c r="J877" s="163"/>
      <c r="K877" s="163"/>
      <c r="L877" s="164"/>
      <c r="M877" s="153"/>
      <c r="N877" s="153"/>
      <c r="O877" s="153"/>
      <c r="P877" s="156"/>
      <c r="Q877" s="163"/>
      <c r="R877" s="163"/>
      <c r="S877" s="163"/>
      <c r="T877" s="149"/>
      <c r="U877" s="154"/>
      <c r="V877" s="154"/>
      <c r="W877" s="154"/>
      <c r="X877" s="19"/>
      <c r="Y877" s="154"/>
      <c r="Z877" s="154"/>
      <c r="AA877" s="154"/>
      <c r="AB877" s="19"/>
      <c r="AC877" s="19"/>
      <c r="AD877" s="19"/>
      <c r="AE877" s="19"/>
      <c r="AF877" s="19"/>
      <c r="AG877" s="154"/>
      <c r="AH877" s="154"/>
      <c r="AI877" s="155"/>
      <c r="AJ877" s="19"/>
      <c r="AK877" s="19"/>
      <c r="AL877" s="19"/>
      <c r="AM877" s="18"/>
      <c r="AN877" s="19"/>
      <c r="AO877" s="19"/>
      <c r="AP877" s="19"/>
      <c r="AQ877" s="18"/>
      <c r="AR877" s="19"/>
      <c r="AS877" s="19"/>
      <c r="AT877" s="19"/>
      <c r="AU877" s="18"/>
      <c r="AV877" s="19"/>
      <c r="AW877" s="19"/>
      <c r="AX877" s="19"/>
      <c r="AY877" s="18"/>
      <c r="AZ877" s="19"/>
      <c r="BA877" s="19"/>
      <c r="BB877" s="19"/>
      <c r="BC877" s="18"/>
      <c r="BD877" s="19"/>
      <c r="BE877" s="19"/>
      <c r="BF877" s="19"/>
      <c r="BG877" s="18"/>
    </row>
    <row r="878" spans="1:59" ht="16.2" thickBot="1" x14ac:dyDescent="0.35">
      <c r="A878" s="153"/>
      <c r="B878" s="153"/>
      <c r="C878" s="153"/>
      <c r="D878" s="164"/>
      <c r="E878" s="163"/>
      <c r="F878" s="163"/>
      <c r="G878" s="163"/>
      <c r="H878" s="164"/>
      <c r="I878" s="163"/>
      <c r="J878" s="163"/>
      <c r="K878" s="163"/>
      <c r="L878" s="164"/>
      <c r="M878" s="153"/>
      <c r="N878" s="153"/>
      <c r="O878" s="153"/>
      <c r="P878" s="156"/>
      <c r="Q878" s="163"/>
      <c r="R878" s="163"/>
      <c r="S878" s="163"/>
      <c r="T878" s="149"/>
      <c r="U878" s="154"/>
      <c r="V878" s="154"/>
      <c r="W878" s="154"/>
      <c r="X878" s="19"/>
      <c r="Y878" s="154"/>
      <c r="Z878" s="154"/>
      <c r="AA878" s="154"/>
      <c r="AB878" s="19"/>
      <c r="AC878" s="19"/>
      <c r="AD878" s="19"/>
      <c r="AE878" s="19"/>
      <c r="AF878" s="19"/>
      <c r="AG878" s="154"/>
      <c r="AH878" s="154"/>
      <c r="AI878" s="155"/>
      <c r="AJ878" s="19"/>
      <c r="AK878" s="19"/>
      <c r="AL878" s="19"/>
      <c r="AM878" s="18"/>
      <c r="AN878" s="19"/>
      <c r="AO878" s="19"/>
      <c r="AP878" s="19"/>
      <c r="AQ878" s="18"/>
      <c r="AR878" s="19"/>
      <c r="AS878" s="19"/>
      <c r="AT878" s="19"/>
      <c r="AU878" s="18"/>
      <c r="AV878" s="19"/>
      <c r="AW878" s="19"/>
      <c r="AX878" s="19"/>
      <c r="AY878" s="18"/>
      <c r="AZ878" s="19"/>
      <c r="BA878" s="19"/>
      <c r="BB878" s="19"/>
      <c r="BC878" s="18"/>
      <c r="BD878" s="19"/>
      <c r="BE878" s="19"/>
      <c r="BF878" s="19"/>
      <c r="BG878" s="18"/>
    </row>
    <row r="879" spans="1:59" ht="16.2" thickBot="1" x14ac:dyDescent="0.35">
      <c r="A879" s="153"/>
      <c r="B879" s="153"/>
      <c r="C879" s="153"/>
      <c r="D879" s="164"/>
      <c r="E879" s="163"/>
      <c r="F879" s="163"/>
      <c r="G879" s="163"/>
      <c r="H879" s="164"/>
      <c r="I879" s="163"/>
      <c r="J879" s="163"/>
      <c r="K879" s="163"/>
      <c r="L879" s="164"/>
      <c r="M879" s="153"/>
      <c r="N879" s="153"/>
      <c r="O879" s="153"/>
      <c r="P879" s="156"/>
      <c r="Q879" s="163"/>
      <c r="R879" s="163"/>
      <c r="S879" s="163"/>
      <c r="T879" s="149"/>
      <c r="U879" s="154"/>
      <c r="V879" s="154"/>
      <c r="W879" s="154"/>
      <c r="X879" s="19"/>
      <c r="Y879" s="154"/>
      <c r="Z879" s="154"/>
      <c r="AA879" s="154"/>
      <c r="AB879" s="19"/>
      <c r="AC879" s="19"/>
      <c r="AD879" s="19"/>
      <c r="AE879" s="19"/>
      <c r="AF879" s="19"/>
      <c r="AG879" s="154"/>
      <c r="AH879" s="154"/>
      <c r="AI879" s="155"/>
      <c r="AJ879" s="19"/>
      <c r="AK879" s="19"/>
      <c r="AL879" s="19"/>
      <c r="AM879" s="18"/>
      <c r="AN879" s="19"/>
      <c r="AO879" s="19"/>
      <c r="AP879" s="19"/>
      <c r="AQ879" s="18"/>
      <c r="AR879" s="19"/>
      <c r="AS879" s="19"/>
      <c r="AT879" s="19"/>
      <c r="AU879" s="18"/>
      <c r="AV879" s="19"/>
      <c r="AW879" s="19"/>
      <c r="AX879" s="19"/>
      <c r="AY879" s="18"/>
      <c r="AZ879" s="19"/>
      <c r="BA879" s="19"/>
      <c r="BB879" s="19"/>
      <c r="BC879" s="18"/>
      <c r="BD879" s="19"/>
      <c r="BE879" s="19"/>
      <c r="BF879" s="19"/>
      <c r="BG879" s="18"/>
    </row>
    <row r="880" spans="1:59" ht="16.2" thickBot="1" x14ac:dyDescent="0.35">
      <c r="A880" s="153"/>
      <c r="B880" s="153"/>
      <c r="C880" s="153"/>
      <c r="D880" s="164"/>
      <c r="E880" s="163"/>
      <c r="F880" s="163"/>
      <c r="G880" s="163"/>
      <c r="H880" s="164"/>
      <c r="I880" s="163"/>
      <c r="J880" s="163"/>
      <c r="K880" s="163"/>
      <c r="L880" s="164"/>
      <c r="M880" s="153"/>
      <c r="N880" s="153"/>
      <c r="O880" s="153"/>
      <c r="P880" s="156"/>
      <c r="Q880" s="163"/>
      <c r="R880" s="163"/>
      <c r="S880" s="163"/>
      <c r="T880" s="149"/>
      <c r="U880" s="154"/>
      <c r="V880" s="154"/>
      <c r="W880" s="154"/>
      <c r="X880" s="19"/>
      <c r="Y880" s="154"/>
      <c r="Z880" s="154"/>
      <c r="AA880" s="154"/>
      <c r="AB880" s="19"/>
      <c r="AC880" s="19"/>
      <c r="AD880" s="19"/>
      <c r="AE880" s="19"/>
      <c r="AF880" s="19"/>
      <c r="AG880" s="154"/>
      <c r="AH880" s="154"/>
      <c r="AI880" s="155"/>
      <c r="AJ880" s="19"/>
      <c r="AK880" s="19"/>
      <c r="AL880" s="19"/>
      <c r="AM880" s="18"/>
      <c r="AN880" s="19"/>
      <c r="AO880" s="19"/>
      <c r="AP880" s="19"/>
      <c r="AQ880" s="18"/>
      <c r="AR880" s="19"/>
      <c r="AS880" s="19"/>
      <c r="AT880" s="19"/>
      <c r="AU880" s="18"/>
      <c r="AV880" s="19"/>
      <c r="AW880" s="19"/>
      <c r="AX880" s="19"/>
      <c r="AY880" s="18"/>
      <c r="AZ880" s="19"/>
      <c r="BA880" s="19"/>
      <c r="BB880" s="19"/>
      <c r="BC880" s="18"/>
      <c r="BD880" s="19"/>
      <c r="BE880" s="19"/>
      <c r="BF880" s="19"/>
      <c r="BG880" s="18"/>
    </row>
    <row r="881" spans="1:59" ht="16.2" thickBot="1" x14ac:dyDescent="0.35">
      <c r="A881" s="153"/>
      <c r="B881" s="153"/>
      <c r="C881" s="153"/>
      <c r="D881" s="164"/>
      <c r="E881" s="163"/>
      <c r="F881" s="163"/>
      <c r="G881" s="163"/>
      <c r="H881" s="164"/>
      <c r="I881" s="163"/>
      <c r="J881" s="163"/>
      <c r="K881" s="163"/>
      <c r="L881" s="164"/>
      <c r="M881" s="153"/>
      <c r="N881" s="153"/>
      <c r="O881" s="153"/>
      <c r="P881" s="156"/>
      <c r="Q881" s="163"/>
      <c r="R881" s="163"/>
      <c r="S881" s="163"/>
      <c r="T881" s="149"/>
      <c r="U881" s="154"/>
      <c r="V881" s="154"/>
      <c r="W881" s="154"/>
      <c r="X881" s="19"/>
      <c r="Y881" s="154"/>
      <c r="Z881" s="154"/>
      <c r="AA881" s="154"/>
      <c r="AB881" s="19"/>
      <c r="AC881" s="19"/>
      <c r="AD881" s="19"/>
      <c r="AE881" s="19"/>
      <c r="AF881" s="19"/>
      <c r="AG881" s="154"/>
      <c r="AH881" s="154"/>
      <c r="AI881" s="155"/>
      <c r="AJ881" s="19"/>
      <c r="AK881" s="19"/>
      <c r="AL881" s="19"/>
      <c r="AM881" s="18"/>
      <c r="AN881" s="19"/>
      <c r="AO881" s="19"/>
      <c r="AP881" s="19"/>
      <c r="AQ881" s="18"/>
      <c r="AR881" s="19"/>
      <c r="AS881" s="19"/>
      <c r="AT881" s="19"/>
      <c r="AU881" s="18"/>
      <c r="AV881" s="19"/>
      <c r="AW881" s="19"/>
      <c r="AX881" s="19"/>
      <c r="AY881" s="18"/>
      <c r="AZ881" s="19"/>
      <c r="BA881" s="19"/>
      <c r="BB881" s="19"/>
      <c r="BC881" s="18"/>
      <c r="BD881" s="19"/>
      <c r="BE881" s="19"/>
      <c r="BF881" s="19"/>
      <c r="BG881" s="18"/>
    </row>
    <row r="882" spans="1:59" ht="16.2" thickBot="1" x14ac:dyDescent="0.35">
      <c r="A882" s="153"/>
      <c r="B882" s="153"/>
      <c r="C882" s="153"/>
      <c r="D882" s="164"/>
      <c r="E882" s="163"/>
      <c r="F882" s="163"/>
      <c r="G882" s="163"/>
      <c r="H882" s="164"/>
      <c r="I882" s="163"/>
      <c r="J882" s="163"/>
      <c r="K882" s="163"/>
      <c r="L882" s="164"/>
      <c r="M882" s="153"/>
      <c r="N882" s="153"/>
      <c r="O882" s="153"/>
      <c r="P882" s="156"/>
      <c r="Q882" s="163"/>
      <c r="R882" s="163"/>
      <c r="S882" s="163"/>
      <c r="T882" s="149"/>
      <c r="U882" s="154"/>
      <c r="V882" s="154"/>
      <c r="W882" s="154"/>
      <c r="X882" s="19"/>
      <c r="Y882" s="154"/>
      <c r="Z882" s="154"/>
      <c r="AA882" s="154"/>
      <c r="AB882" s="19"/>
      <c r="AC882" s="19"/>
      <c r="AD882" s="19"/>
      <c r="AE882" s="19"/>
      <c r="AF882" s="19"/>
      <c r="AG882" s="154"/>
      <c r="AH882" s="154"/>
      <c r="AI882" s="155"/>
      <c r="AJ882" s="19"/>
      <c r="AK882" s="19"/>
      <c r="AL882" s="19"/>
      <c r="AM882" s="18"/>
      <c r="AN882" s="19"/>
      <c r="AO882" s="19"/>
      <c r="AP882" s="19"/>
      <c r="AQ882" s="18"/>
      <c r="AR882" s="19"/>
      <c r="AS882" s="19"/>
      <c r="AT882" s="19"/>
      <c r="AU882" s="18"/>
      <c r="AV882" s="19"/>
      <c r="AW882" s="19"/>
      <c r="AX882" s="19"/>
      <c r="AY882" s="18"/>
      <c r="AZ882" s="19"/>
      <c r="BA882" s="19"/>
      <c r="BB882" s="19"/>
      <c r="BC882" s="18"/>
      <c r="BD882" s="19"/>
      <c r="BE882" s="19"/>
      <c r="BF882" s="19"/>
      <c r="BG882" s="18"/>
    </row>
    <row r="883" spans="1:59" ht="16.2" thickBot="1" x14ac:dyDescent="0.35">
      <c r="A883" s="153"/>
      <c r="B883" s="153"/>
      <c r="C883" s="153"/>
      <c r="D883" s="164"/>
      <c r="E883" s="163"/>
      <c r="F883" s="163"/>
      <c r="G883" s="163"/>
      <c r="H883" s="164"/>
      <c r="I883" s="163"/>
      <c r="J883" s="163"/>
      <c r="K883" s="163"/>
      <c r="L883" s="164"/>
      <c r="M883" s="153"/>
      <c r="N883" s="153"/>
      <c r="O883" s="153"/>
      <c r="P883" s="156"/>
      <c r="Q883" s="163"/>
      <c r="R883" s="163"/>
      <c r="S883" s="163"/>
      <c r="T883" s="149"/>
      <c r="U883" s="154"/>
      <c r="V883" s="154"/>
      <c r="W883" s="154"/>
      <c r="X883" s="19"/>
      <c r="Y883" s="154"/>
      <c r="Z883" s="154"/>
      <c r="AA883" s="154"/>
      <c r="AB883" s="19"/>
      <c r="AC883" s="19"/>
      <c r="AD883" s="19"/>
      <c r="AE883" s="19"/>
      <c r="AF883" s="19"/>
      <c r="AG883" s="154"/>
      <c r="AH883" s="154"/>
      <c r="AI883" s="155"/>
      <c r="AJ883" s="19"/>
      <c r="AK883" s="19"/>
      <c r="AL883" s="19"/>
      <c r="AM883" s="18"/>
      <c r="AN883" s="19"/>
      <c r="AO883" s="19"/>
      <c r="AP883" s="19"/>
      <c r="AQ883" s="18"/>
      <c r="AR883" s="19"/>
      <c r="AS883" s="19"/>
      <c r="AT883" s="19"/>
      <c r="AU883" s="18"/>
      <c r="AV883" s="19"/>
      <c r="AW883" s="19"/>
      <c r="AX883" s="19"/>
      <c r="AY883" s="18"/>
      <c r="AZ883" s="19"/>
      <c r="BA883" s="19"/>
      <c r="BB883" s="19"/>
      <c r="BC883" s="18"/>
      <c r="BD883" s="19"/>
      <c r="BE883" s="19"/>
      <c r="BF883" s="19"/>
      <c r="BG883" s="18"/>
    </row>
    <row r="884" spans="1:59" ht="16.2" thickBot="1" x14ac:dyDescent="0.35">
      <c r="A884" s="153"/>
      <c r="B884" s="153"/>
      <c r="C884" s="153"/>
      <c r="D884" s="164"/>
      <c r="E884" s="163"/>
      <c r="F884" s="163"/>
      <c r="G884" s="163"/>
      <c r="H884" s="164"/>
      <c r="I884" s="163"/>
      <c r="J884" s="163"/>
      <c r="K884" s="163"/>
      <c r="L884" s="164"/>
      <c r="M884" s="153"/>
      <c r="N884" s="153"/>
      <c r="O884" s="153"/>
      <c r="P884" s="156"/>
      <c r="Q884" s="163"/>
      <c r="R884" s="163"/>
      <c r="S884" s="163"/>
      <c r="T884" s="149"/>
      <c r="U884" s="154"/>
      <c r="V884" s="154"/>
      <c r="W884" s="154"/>
      <c r="X884" s="19"/>
      <c r="Y884" s="154"/>
      <c r="Z884" s="154"/>
      <c r="AA884" s="154"/>
      <c r="AB884" s="19"/>
      <c r="AC884" s="19"/>
      <c r="AD884" s="19"/>
      <c r="AE884" s="19"/>
      <c r="AF884" s="19"/>
      <c r="AG884" s="154"/>
      <c r="AH884" s="154"/>
      <c r="AI884" s="155"/>
      <c r="AJ884" s="19"/>
      <c r="AK884" s="19"/>
      <c r="AL884" s="19"/>
      <c r="AM884" s="18"/>
      <c r="AN884" s="19"/>
      <c r="AO884" s="19"/>
      <c r="AP884" s="19"/>
      <c r="AQ884" s="18"/>
      <c r="AR884" s="19"/>
      <c r="AS884" s="19"/>
      <c r="AT884" s="19"/>
      <c r="AU884" s="18"/>
      <c r="AV884" s="19"/>
      <c r="AW884" s="19"/>
      <c r="AX884" s="19"/>
      <c r="AY884" s="18"/>
      <c r="AZ884" s="19"/>
      <c r="BA884" s="19"/>
      <c r="BB884" s="19"/>
      <c r="BC884" s="18"/>
      <c r="BD884" s="19"/>
      <c r="BE884" s="19"/>
      <c r="BF884" s="19"/>
      <c r="BG884" s="18"/>
    </row>
    <row r="885" spans="1:59" ht="16.2" thickBot="1" x14ac:dyDescent="0.35">
      <c r="A885" s="153"/>
      <c r="B885" s="153"/>
      <c r="C885" s="153"/>
      <c r="D885" s="164"/>
      <c r="E885" s="163"/>
      <c r="F885" s="163"/>
      <c r="G885" s="163"/>
      <c r="H885" s="164"/>
      <c r="I885" s="163"/>
      <c r="J885" s="163"/>
      <c r="K885" s="163"/>
      <c r="L885" s="164"/>
      <c r="M885" s="153"/>
      <c r="N885" s="153"/>
      <c r="O885" s="153"/>
      <c r="P885" s="156"/>
      <c r="Q885" s="163"/>
      <c r="R885" s="163"/>
      <c r="S885" s="163"/>
      <c r="T885" s="149"/>
      <c r="U885" s="154"/>
      <c r="V885" s="154"/>
      <c r="W885" s="154"/>
      <c r="X885" s="19"/>
      <c r="Y885" s="154"/>
      <c r="Z885" s="154"/>
      <c r="AA885" s="154"/>
      <c r="AB885" s="19"/>
      <c r="AC885" s="19"/>
      <c r="AD885" s="19"/>
      <c r="AE885" s="19"/>
      <c r="AF885" s="19"/>
      <c r="AG885" s="154"/>
      <c r="AH885" s="154"/>
      <c r="AI885" s="155"/>
      <c r="AJ885" s="19"/>
      <c r="AK885" s="19"/>
      <c r="AL885" s="19"/>
      <c r="AM885" s="18"/>
      <c r="AN885" s="19"/>
      <c r="AO885" s="19"/>
      <c r="AP885" s="19"/>
      <c r="AQ885" s="18"/>
      <c r="AR885" s="19"/>
      <c r="AS885" s="19"/>
      <c r="AT885" s="19"/>
      <c r="AU885" s="18"/>
      <c r="AV885" s="19"/>
      <c r="AW885" s="19"/>
      <c r="AX885" s="19"/>
      <c r="AY885" s="18"/>
      <c r="AZ885" s="19"/>
      <c r="BA885" s="19"/>
      <c r="BB885" s="19"/>
      <c r="BC885" s="18"/>
      <c r="BD885" s="19"/>
      <c r="BE885" s="19"/>
      <c r="BF885" s="19"/>
      <c r="BG885" s="18"/>
    </row>
    <row r="886" spans="1:59" ht="16.2" thickBot="1" x14ac:dyDescent="0.35">
      <c r="A886" s="153"/>
      <c r="B886" s="153"/>
      <c r="C886" s="153"/>
      <c r="D886" s="164"/>
      <c r="E886" s="163"/>
      <c r="F886" s="163"/>
      <c r="G886" s="163"/>
      <c r="H886" s="164"/>
      <c r="I886" s="163"/>
      <c r="J886" s="163"/>
      <c r="K886" s="163"/>
      <c r="L886" s="164"/>
      <c r="M886" s="153"/>
      <c r="N886" s="153"/>
      <c r="O886" s="153"/>
      <c r="P886" s="156"/>
      <c r="Q886" s="163"/>
      <c r="R886" s="163"/>
      <c r="S886" s="163"/>
      <c r="T886" s="149"/>
      <c r="U886" s="154"/>
      <c r="V886" s="154"/>
      <c r="W886" s="154"/>
      <c r="X886" s="19"/>
      <c r="Y886" s="154"/>
      <c r="Z886" s="154"/>
      <c r="AA886" s="154"/>
      <c r="AB886" s="19"/>
      <c r="AC886" s="19"/>
      <c r="AD886" s="19"/>
      <c r="AE886" s="19"/>
      <c r="AF886" s="19"/>
      <c r="AG886" s="154"/>
      <c r="AH886" s="154"/>
      <c r="AI886" s="155"/>
      <c r="AJ886" s="19"/>
      <c r="AK886" s="19"/>
      <c r="AL886" s="19"/>
      <c r="AM886" s="18"/>
      <c r="AN886" s="19"/>
      <c r="AO886" s="19"/>
      <c r="AP886" s="19"/>
      <c r="AQ886" s="18"/>
      <c r="AR886" s="19"/>
      <c r="AS886" s="19"/>
      <c r="AT886" s="19"/>
      <c r="AU886" s="18"/>
      <c r="AV886" s="19"/>
      <c r="AW886" s="19"/>
      <c r="AX886" s="19"/>
      <c r="AY886" s="18"/>
      <c r="AZ886" s="19"/>
      <c r="BA886" s="19"/>
      <c r="BB886" s="19"/>
      <c r="BC886" s="18"/>
      <c r="BD886" s="19"/>
      <c r="BE886" s="19"/>
      <c r="BF886" s="19"/>
      <c r="BG886" s="18"/>
    </row>
    <row r="887" spans="1:59" ht="16.2" thickBot="1" x14ac:dyDescent="0.35">
      <c r="A887" s="153"/>
      <c r="B887" s="153"/>
      <c r="C887" s="153"/>
      <c r="D887" s="164"/>
      <c r="E887" s="163"/>
      <c r="F887" s="163"/>
      <c r="G887" s="163"/>
      <c r="H887" s="164"/>
      <c r="I887" s="163"/>
      <c r="J887" s="163"/>
      <c r="K887" s="163"/>
      <c r="L887" s="164"/>
      <c r="M887" s="153"/>
      <c r="N887" s="153"/>
      <c r="O887" s="153"/>
      <c r="P887" s="156"/>
      <c r="Q887" s="163"/>
      <c r="R887" s="163"/>
      <c r="S887" s="163"/>
      <c r="T887" s="149"/>
      <c r="U887" s="154"/>
      <c r="V887" s="154"/>
      <c r="W887" s="154"/>
      <c r="X887" s="19"/>
      <c r="Y887" s="154"/>
      <c r="Z887" s="154"/>
      <c r="AA887" s="154"/>
      <c r="AB887" s="19"/>
      <c r="AC887" s="19"/>
      <c r="AD887" s="19"/>
      <c r="AE887" s="19"/>
      <c r="AF887" s="19"/>
      <c r="AG887" s="154"/>
      <c r="AH887" s="154"/>
      <c r="AI887" s="155"/>
      <c r="AJ887" s="19"/>
      <c r="AK887" s="19"/>
      <c r="AL887" s="19"/>
      <c r="AM887" s="18"/>
      <c r="AN887" s="19"/>
      <c r="AO887" s="19"/>
      <c r="AP887" s="19"/>
      <c r="AQ887" s="18"/>
      <c r="AR887" s="19"/>
      <c r="AS887" s="19"/>
      <c r="AT887" s="19"/>
      <c r="AU887" s="18"/>
      <c r="AV887" s="19"/>
      <c r="AW887" s="19"/>
      <c r="AX887" s="19"/>
      <c r="AY887" s="18"/>
      <c r="AZ887" s="19"/>
      <c r="BA887" s="19"/>
      <c r="BB887" s="19"/>
      <c r="BC887" s="18"/>
      <c r="BD887" s="19"/>
      <c r="BE887" s="19"/>
      <c r="BF887" s="19"/>
      <c r="BG887" s="18"/>
    </row>
    <row r="888" spans="1:59" ht="16.2" thickBot="1" x14ac:dyDescent="0.35">
      <c r="A888" s="153"/>
      <c r="B888" s="153"/>
      <c r="C888" s="153"/>
      <c r="D888" s="164"/>
      <c r="E888" s="163"/>
      <c r="F888" s="163"/>
      <c r="G888" s="163"/>
      <c r="H888" s="164"/>
      <c r="I888" s="163"/>
      <c r="J888" s="163"/>
      <c r="K888" s="163"/>
      <c r="L888" s="164"/>
      <c r="M888" s="153"/>
      <c r="N888" s="153"/>
      <c r="O888" s="153"/>
      <c r="P888" s="156"/>
      <c r="Q888" s="163"/>
      <c r="R888" s="163"/>
      <c r="S888" s="163"/>
      <c r="T888" s="149"/>
      <c r="U888" s="154"/>
      <c r="V888" s="154"/>
      <c r="W888" s="154"/>
      <c r="X888" s="19"/>
      <c r="Y888" s="154"/>
      <c r="Z888" s="154"/>
      <c r="AA888" s="154"/>
      <c r="AB888" s="19"/>
      <c r="AC888" s="19"/>
      <c r="AD888" s="19"/>
      <c r="AE888" s="19"/>
      <c r="AF888" s="19"/>
      <c r="AG888" s="154"/>
      <c r="AH888" s="154"/>
      <c r="AI888" s="155"/>
      <c r="AJ888" s="19"/>
      <c r="AK888" s="19"/>
      <c r="AL888" s="19"/>
      <c r="AM888" s="18"/>
      <c r="AN888" s="19"/>
      <c r="AO888" s="19"/>
      <c r="AP888" s="19"/>
      <c r="AQ888" s="18"/>
      <c r="AR888" s="19"/>
      <c r="AS888" s="19"/>
      <c r="AT888" s="19"/>
      <c r="AU888" s="18"/>
      <c r="AV888" s="19"/>
      <c r="AW888" s="19"/>
      <c r="AX888" s="19"/>
      <c r="AY888" s="18"/>
      <c r="AZ888" s="19"/>
      <c r="BA888" s="19"/>
      <c r="BB888" s="19"/>
      <c r="BC888" s="18"/>
      <c r="BD888" s="19"/>
      <c r="BE888" s="19"/>
      <c r="BF888" s="19"/>
      <c r="BG888" s="18"/>
    </row>
    <row r="889" spans="1:59" ht="16.2" thickBot="1" x14ac:dyDescent="0.35">
      <c r="A889" s="153"/>
      <c r="B889" s="153"/>
      <c r="C889" s="153"/>
      <c r="D889" s="164"/>
      <c r="E889" s="163"/>
      <c r="F889" s="163"/>
      <c r="G889" s="163"/>
      <c r="H889" s="164"/>
      <c r="I889" s="163"/>
      <c r="J889" s="163"/>
      <c r="K889" s="163"/>
      <c r="L889" s="164"/>
      <c r="M889" s="153"/>
      <c r="N889" s="153"/>
      <c r="O889" s="153"/>
      <c r="P889" s="156"/>
      <c r="Q889" s="163"/>
      <c r="R889" s="163"/>
      <c r="S889" s="163"/>
      <c r="T889" s="149"/>
      <c r="U889" s="154"/>
      <c r="V889" s="154"/>
      <c r="W889" s="154"/>
      <c r="X889" s="19"/>
      <c r="Y889" s="154"/>
      <c r="Z889" s="154"/>
      <c r="AA889" s="154"/>
      <c r="AB889" s="19"/>
      <c r="AC889" s="19"/>
      <c r="AD889" s="19"/>
      <c r="AE889" s="19"/>
      <c r="AF889" s="19"/>
      <c r="AG889" s="154"/>
      <c r="AH889" s="154"/>
      <c r="AI889" s="155"/>
      <c r="AJ889" s="19"/>
      <c r="AK889" s="19"/>
      <c r="AL889" s="19"/>
      <c r="AM889" s="18"/>
      <c r="AN889" s="19"/>
      <c r="AO889" s="19"/>
      <c r="AP889" s="19"/>
      <c r="AQ889" s="18"/>
      <c r="AR889" s="19"/>
      <c r="AS889" s="19"/>
      <c r="AT889" s="19"/>
      <c r="AU889" s="18"/>
      <c r="AV889" s="19"/>
      <c r="AW889" s="19"/>
      <c r="AX889" s="19"/>
      <c r="AY889" s="18"/>
      <c r="AZ889" s="19"/>
      <c r="BA889" s="19"/>
      <c r="BB889" s="19"/>
      <c r="BC889" s="18"/>
      <c r="BD889" s="19"/>
      <c r="BE889" s="19"/>
      <c r="BF889" s="19"/>
      <c r="BG889" s="18"/>
    </row>
    <row r="890" spans="1:59" ht="16.2" thickBot="1" x14ac:dyDescent="0.35">
      <c r="A890" s="153"/>
      <c r="B890" s="153"/>
      <c r="C890" s="153"/>
      <c r="D890" s="164"/>
      <c r="E890" s="163"/>
      <c r="F890" s="163"/>
      <c r="G890" s="163"/>
      <c r="H890" s="164"/>
      <c r="I890" s="163"/>
      <c r="J890" s="163"/>
      <c r="K890" s="163"/>
      <c r="L890" s="164"/>
      <c r="M890" s="153"/>
      <c r="N890" s="153"/>
      <c r="O890" s="153"/>
      <c r="P890" s="156"/>
      <c r="Q890" s="163"/>
      <c r="R890" s="163"/>
      <c r="S890" s="163"/>
      <c r="T890" s="149"/>
      <c r="U890" s="154"/>
      <c r="V890" s="154"/>
      <c r="W890" s="154"/>
      <c r="X890" s="19"/>
      <c r="Y890" s="154"/>
      <c r="Z890" s="154"/>
      <c r="AA890" s="154"/>
      <c r="AB890" s="19"/>
      <c r="AC890" s="19"/>
      <c r="AD890" s="19"/>
      <c r="AE890" s="19"/>
      <c r="AF890" s="19"/>
      <c r="AG890" s="154"/>
      <c r="AH890" s="154"/>
      <c r="AI890" s="155"/>
      <c r="AJ890" s="19"/>
      <c r="AK890" s="19"/>
      <c r="AL890" s="19"/>
      <c r="AM890" s="18"/>
      <c r="AN890" s="19"/>
      <c r="AO890" s="19"/>
      <c r="AP890" s="19"/>
      <c r="AQ890" s="18"/>
      <c r="AR890" s="19"/>
      <c r="AS890" s="19"/>
      <c r="AT890" s="19"/>
      <c r="AU890" s="18"/>
      <c r="AV890" s="19"/>
      <c r="AW890" s="19"/>
      <c r="AX890" s="19"/>
      <c r="AY890" s="18"/>
      <c r="AZ890" s="19"/>
      <c r="BA890" s="19"/>
      <c r="BB890" s="19"/>
      <c r="BC890" s="18"/>
      <c r="BD890" s="19"/>
      <c r="BE890" s="19"/>
      <c r="BF890" s="19"/>
      <c r="BG890" s="18"/>
    </row>
    <row r="891" spans="1:59" ht="16.2" thickBot="1" x14ac:dyDescent="0.35">
      <c r="A891" s="153"/>
      <c r="B891" s="153"/>
      <c r="C891" s="153"/>
      <c r="D891" s="164"/>
      <c r="E891" s="163"/>
      <c r="F891" s="163"/>
      <c r="G891" s="163"/>
      <c r="H891" s="164"/>
      <c r="I891" s="163"/>
      <c r="J891" s="163"/>
      <c r="K891" s="163"/>
      <c r="L891" s="164"/>
      <c r="M891" s="153"/>
      <c r="N891" s="153"/>
      <c r="O891" s="153"/>
      <c r="P891" s="156"/>
      <c r="Q891" s="163"/>
      <c r="R891" s="163"/>
      <c r="S891" s="163"/>
      <c r="T891" s="149"/>
      <c r="U891" s="154"/>
      <c r="V891" s="154"/>
      <c r="W891" s="154"/>
      <c r="X891" s="19"/>
      <c r="Y891" s="154"/>
      <c r="Z891" s="154"/>
      <c r="AA891" s="154"/>
      <c r="AB891" s="19"/>
      <c r="AC891" s="19"/>
      <c r="AD891" s="19"/>
      <c r="AE891" s="19"/>
      <c r="AF891" s="19"/>
      <c r="AG891" s="154"/>
      <c r="AH891" s="154"/>
      <c r="AI891" s="155"/>
      <c r="AJ891" s="19"/>
      <c r="AK891" s="19"/>
      <c r="AL891" s="19"/>
      <c r="AM891" s="18"/>
      <c r="AN891" s="19"/>
      <c r="AO891" s="19"/>
      <c r="AP891" s="19"/>
      <c r="AQ891" s="18"/>
      <c r="AR891" s="19"/>
      <c r="AS891" s="19"/>
      <c r="AT891" s="19"/>
      <c r="AU891" s="18"/>
      <c r="AV891" s="19"/>
      <c r="AW891" s="19"/>
      <c r="AX891" s="19"/>
      <c r="AY891" s="18"/>
      <c r="AZ891" s="19"/>
      <c r="BA891" s="19"/>
      <c r="BB891" s="19"/>
      <c r="BC891" s="18"/>
      <c r="BD891" s="19"/>
      <c r="BE891" s="19"/>
      <c r="BF891" s="19"/>
      <c r="BG891" s="18"/>
    </row>
    <row r="892" spans="1:59" ht="16.2" thickBot="1" x14ac:dyDescent="0.35">
      <c r="A892" s="153"/>
      <c r="B892" s="153"/>
      <c r="C892" s="153"/>
      <c r="D892" s="164"/>
      <c r="E892" s="163"/>
      <c r="F892" s="163"/>
      <c r="G892" s="163"/>
      <c r="H892" s="164"/>
      <c r="I892" s="163"/>
      <c r="J892" s="163"/>
      <c r="K892" s="163"/>
      <c r="L892" s="164"/>
      <c r="M892" s="153"/>
      <c r="N892" s="153"/>
      <c r="O892" s="153"/>
      <c r="P892" s="156"/>
      <c r="Q892" s="163"/>
      <c r="R892" s="163"/>
      <c r="S892" s="163"/>
      <c r="T892" s="149"/>
      <c r="U892" s="154"/>
      <c r="V892" s="154"/>
      <c r="W892" s="154"/>
      <c r="X892" s="19"/>
      <c r="Y892" s="154"/>
      <c r="Z892" s="154"/>
      <c r="AA892" s="154"/>
      <c r="AB892" s="19"/>
      <c r="AC892" s="19"/>
      <c r="AD892" s="19"/>
      <c r="AE892" s="19"/>
      <c r="AF892" s="19"/>
      <c r="AG892" s="154"/>
      <c r="AH892" s="154"/>
      <c r="AI892" s="155"/>
      <c r="AJ892" s="19"/>
      <c r="AK892" s="19"/>
      <c r="AL892" s="19"/>
      <c r="AM892" s="18"/>
      <c r="AN892" s="19"/>
      <c r="AO892" s="19"/>
      <c r="AP892" s="19"/>
      <c r="AQ892" s="18"/>
      <c r="AR892" s="19"/>
      <c r="AS892" s="19"/>
      <c r="AT892" s="19"/>
      <c r="AU892" s="18"/>
      <c r="AV892" s="19"/>
      <c r="AW892" s="19"/>
      <c r="AX892" s="19"/>
      <c r="AY892" s="18"/>
      <c r="AZ892" s="19"/>
      <c r="BA892" s="19"/>
      <c r="BB892" s="19"/>
      <c r="BC892" s="18"/>
      <c r="BD892" s="19"/>
      <c r="BE892" s="19"/>
      <c r="BF892" s="19"/>
      <c r="BG892" s="18"/>
    </row>
    <row r="893" spans="1:59" ht="16.2" thickBot="1" x14ac:dyDescent="0.35">
      <c r="A893" s="153"/>
      <c r="B893" s="153"/>
      <c r="C893" s="153"/>
      <c r="D893" s="164"/>
      <c r="E893" s="163"/>
      <c r="F893" s="163"/>
      <c r="G893" s="163"/>
      <c r="H893" s="164"/>
      <c r="I893" s="163"/>
      <c r="J893" s="163"/>
      <c r="K893" s="163"/>
      <c r="L893" s="164"/>
      <c r="M893" s="153"/>
      <c r="N893" s="153"/>
      <c r="O893" s="153"/>
      <c r="P893" s="156"/>
      <c r="Q893" s="163"/>
      <c r="R893" s="163"/>
      <c r="S893" s="163"/>
      <c r="T893" s="149"/>
      <c r="U893" s="154"/>
      <c r="V893" s="154"/>
      <c r="W893" s="154"/>
      <c r="X893" s="19"/>
      <c r="Y893" s="154"/>
      <c r="Z893" s="154"/>
      <c r="AA893" s="154"/>
      <c r="AB893" s="19"/>
      <c r="AC893" s="19"/>
      <c r="AD893" s="19"/>
      <c r="AE893" s="19"/>
      <c r="AF893" s="19"/>
      <c r="AG893" s="154"/>
      <c r="AH893" s="154"/>
      <c r="AI893" s="155"/>
      <c r="AJ893" s="19"/>
      <c r="AK893" s="19"/>
      <c r="AL893" s="19"/>
      <c r="AM893" s="18"/>
      <c r="AN893" s="19"/>
      <c r="AO893" s="19"/>
      <c r="AP893" s="19"/>
      <c r="AQ893" s="18"/>
      <c r="AR893" s="19"/>
      <c r="AS893" s="19"/>
      <c r="AT893" s="19"/>
      <c r="AU893" s="18"/>
      <c r="AV893" s="19"/>
      <c r="AW893" s="19"/>
      <c r="AX893" s="19"/>
      <c r="AY893" s="18"/>
      <c r="AZ893" s="19"/>
      <c r="BA893" s="19"/>
      <c r="BB893" s="19"/>
      <c r="BC893" s="18"/>
      <c r="BD893" s="19"/>
      <c r="BE893" s="19"/>
      <c r="BF893" s="19"/>
      <c r="BG893" s="18"/>
    </row>
    <row r="894" spans="1:59" ht="16.2" thickBot="1" x14ac:dyDescent="0.35">
      <c r="A894" s="153"/>
      <c r="B894" s="153"/>
      <c r="C894" s="153"/>
      <c r="D894" s="164"/>
      <c r="E894" s="163"/>
      <c r="F894" s="163"/>
      <c r="G894" s="163"/>
      <c r="H894" s="164"/>
      <c r="I894" s="163"/>
      <c r="J894" s="163"/>
      <c r="K894" s="163"/>
      <c r="L894" s="164"/>
      <c r="M894" s="153"/>
      <c r="N894" s="153"/>
      <c r="O894" s="153"/>
      <c r="P894" s="156"/>
      <c r="Q894" s="163"/>
      <c r="R894" s="163"/>
      <c r="S894" s="163"/>
      <c r="T894" s="149"/>
      <c r="U894" s="154"/>
      <c r="V894" s="154"/>
      <c r="W894" s="154"/>
      <c r="X894" s="19"/>
      <c r="Y894" s="154"/>
      <c r="Z894" s="154"/>
      <c r="AA894" s="154"/>
      <c r="AB894" s="19"/>
      <c r="AC894" s="19"/>
      <c r="AD894" s="19"/>
      <c r="AE894" s="19"/>
      <c r="AF894" s="19"/>
      <c r="AG894" s="154"/>
      <c r="AH894" s="154"/>
      <c r="AI894" s="155"/>
      <c r="AJ894" s="19"/>
      <c r="AK894" s="19"/>
      <c r="AL894" s="19"/>
      <c r="AM894" s="18"/>
      <c r="AN894" s="19"/>
      <c r="AO894" s="19"/>
      <c r="AP894" s="19"/>
      <c r="AQ894" s="18"/>
      <c r="AR894" s="19"/>
      <c r="AS894" s="19"/>
      <c r="AT894" s="19"/>
      <c r="AU894" s="18"/>
      <c r="AV894" s="19"/>
      <c r="AW894" s="19"/>
      <c r="AX894" s="19"/>
      <c r="AY894" s="18"/>
      <c r="AZ894" s="19"/>
      <c r="BA894" s="19"/>
      <c r="BB894" s="19"/>
      <c r="BC894" s="18"/>
      <c r="BD894" s="19"/>
      <c r="BE894" s="19"/>
      <c r="BF894" s="19"/>
      <c r="BG894" s="18"/>
    </row>
    <row r="895" spans="1:59" ht="16.2" thickBot="1" x14ac:dyDescent="0.35">
      <c r="A895" s="153"/>
      <c r="B895" s="153"/>
      <c r="C895" s="153"/>
      <c r="D895" s="164"/>
      <c r="E895" s="163"/>
      <c r="F895" s="163"/>
      <c r="G895" s="163"/>
      <c r="H895" s="164"/>
      <c r="I895" s="163"/>
      <c r="J895" s="163"/>
      <c r="K895" s="163"/>
      <c r="L895" s="164"/>
      <c r="M895" s="153"/>
      <c r="N895" s="153"/>
      <c r="O895" s="153"/>
      <c r="P895" s="156"/>
      <c r="Q895" s="163"/>
      <c r="R895" s="163"/>
      <c r="S895" s="163"/>
      <c r="T895" s="149"/>
      <c r="U895" s="154"/>
      <c r="V895" s="154"/>
      <c r="W895" s="154"/>
      <c r="X895" s="19"/>
      <c r="Y895" s="154"/>
      <c r="Z895" s="154"/>
      <c r="AA895" s="154"/>
      <c r="AB895" s="19"/>
      <c r="AC895" s="19"/>
      <c r="AD895" s="19"/>
      <c r="AE895" s="19"/>
      <c r="AF895" s="19"/>
      <c r="AG895" s="154"/>
      <c r="AH895" s="154"/>
      <c r="AI895" s="155"/>
      <c r="AJ895" s="19"/>
      <c r="AK895" s="19"/>
      <c r="AL895" s="19"/>
      <c r="AM895" s="18"/>
      <c r="AN895" s="19"/>
      <c r="AO895" s="19"/>
      <c r="AP895" s="19"/>
      <c r="AQ895" s="18"/>
      <c r="AR895" s="19"/>
      <c r="AS895" s="19"/>
      <c r="AT895" s="19"/>
      <c r="AU895" s="18"/>
      <c r="AV895" s="19"/>
      <c r="AW895" s="19"/>
      <c r="AX895" s="19"/>
      <c r="AY895" s="18"/>
      <c r="AZ895" s="19"/>
      <c r="BA895" s="19"/>
      <c r="BB895" s="19"/>
      <c r="BC895" s="18"/>
      <c r="BD895" s="19"/>
      <c r="BE895" s="19"/>
      <c r="BF895" s="19"/>
      <c r="BG895" s="18"/>
    </row>
    <row r="896" spans="1:59" ht="16.2" thickBot="1" x14ac:dyDescent="0.35">
      <c r="A896" s="153"/>
      <c r="B896" s="153"/>
      <c r="C896" s="153"/>
      <c r="D896" s="164"/>
      <c r="E896" s="163"/>
      <c r="F896" s="163"/>
      <c r="G896" s="163"/>
      <c r="H896" s="164"/>
      <c r="I896" s="163"/>
      <c r="J896" s="163"/>
      <c r="K896" s="163"/>
      <c r="L896" s="164"/>
      <c r="M896" s="153"/>
      <c r="N896" s="153"/>
      <c r="O896" s="153"/>
      <c r="P896" s="156"/>
      <c r="Q896" s="163"/>
      <c r="R896" s="163"/>
      <c r="S896" s="163"/>
      <c r="T896" s="149"/>
      <c r="U896" s="154"/>
      <c r="V896" s="154"/>
      <c r="W896" s="154"/>
      <c r="X896" s="19"/>
      <c r="Y896" s="154"/>
      <c r="Z896" s="154"/>
      <c r="AA896" s="154"/>
      <c r="AB896" s="19"/>
      <c r="AC896" s="19"/>
      <c r="AD896" s="19"/>
      <c r="AE896" s="19"/>
      <c r="AF896" s="19"/>
      <c r="AG896" s="154"/>
      <c r="AH896" s="154"/>
      <c r="AI896" s="155"/>
      <c r="AJ896" s="19"/>
      <c r="AK896" s="19"/>
      <c r="AL896" s="19"/>
      <c r="AM896" s="18"/>
      <c r="AN896" s="19"/>
      <c r="AO896" s="19"/>
      <c r="AP896" s="19"/>
      <c r="AQ896" s="18"/>
      <c r="AR896" s="19"/>
      <c r="AS896" s="19"/>
      <c r="AT896" s="19"/>
      <c r="AU896" s="18"/>
      <c r="AV896" s="19"/>
      <c r="AW896" s="19"/>
      <c r="AX896" s="19"/>
      <c r="AY896" s="18"/>
      <c r="AZ896" s="19"/>
      <c r="BA896" s="19"/>
      <c r="BB896" s="19"/>
      <c r="BC896" s="18"/>
      <c r="BD896" s="19"/>
      <c r="BE896" s="19"/>
      <c r="BF896" s="19"/>
      <c r="BG896" s="18"/>
    </row>
    <row r="897" spans="1:59" ht="16.2" thickBot="1" x14ac:dyDescent="0.35">
      <c r="A897" s="153"/>
      <c r="B897" s="153"/>
      <c r="C897" s="153"/>
      <c r="D897" s="164"/>
      <c r="E897" s="163"/>
      <c r="F897" s="163"/>
      <c r="G897" s="163"/>
      <c r="H897" s="164"/>
      <c r="I897" s="163"/>
      <c r="J897" s="163"/>
      <c r="K897" s="163"/>
      <c r="L897" s="164"/>
      <c r="M897" s="153"/>
      <c r="N897" s="153"/>
      <c r="O897" s="153"/>
      <c r="P897" s="156"/>
      <c r="Q897" s="163"/>
      <c r="R897" s="163"/>
      <c r="S897" s="163"/>
      <c r="T897" s="149"/>
      <c r="U897" s="154"/>
      <c r="V897" s="154"/>
      <c r="W897" s="154"/>
      <c r="X897" s="19"/>
      <c r="Y897" s="154"/>
      <c r="Z897" s="154"/>
      <c r="AA897" s="154"/>
      <c r="AB897" s="19"/>
      <c r="AC897" s="19"/>
      <c r="AD897" s="19"/>
      <c r="AE897" s="19"/>
      <c r="AF897" s="19"/>
      <c r="AG897" s="154"/>
      <c r="AH897" s="154"/>
      <c r="AI897" s="155"/>
      <c r="AJ897" s="19"/>
      <c r="AK897" s="19"/>
      <c r="AL897" s="19"/>
      <c r="AM897" s="18"/>
      <c r="AN897" s="19"/>
      <c r="AO897" s="19"/>
      <c r="AP897" s="19"/>
      <c r="AQ897" s="18"/>
      <c r="AR897" s="19"/>
      <c r="AS897" s="19"/>
      <c r="AT897" s="19"/>
      <c r="AU897" s="18"/>
      <c r="AV897" s="19"/>
      <c r="AW897" s="19"/>
      <c r="AX897" s="19"/>
      <c r="AY897" s="18"/>
      <c r="AZ897" s="19"/>
      <c r="BA897" s="19"/>
      <c r="BB897" s="19"/>
      <c r="BC897" s="18"/>
      <c r="BD897" s="19"/>
      <c r="BE897" s="19"/>
      <c r="BF897" s="19"/>
      <c r="BG897" s="18"/>
    </row>
    <row r="898" spans="1:59" ht="16.2" thickBot="1" x14ac:dyDescent="0.35">
      <c r="A898" s="153"/>
      <c r="B898" s="153"/>
      <c r="C898" s="153"/>
      <c r="D898" s="164"/>
      <c r="E898" s="163"/>
      <c r="F898" s="163"/>
      <c r="G898" s="163"/>
      <c r="H898" s="164"/>
      <c r="I898" s="163"/>
      <c r="J898" s="163"/>
      <c r="K898" s="163"/>
      <c r="L898" s="164"/>
      <c r="M898" s="153"/>
      <c r="N898" s="153"/>
      <c r="O898" s="153"/>
      <c r="P898" s="156"/>
      <c r="Q898" s="163"/>
      <c r="R898" s="163"/>
      <c r="S898" s="163"/>
      <c r="T898" s="149"/>
      <c r="U898" s="154"/>
      <c r="V898" s="154"/>
      <c r="W898" s="154"/>
      <c r="X898" s="19"/>
      <c r="Y898" s="154"/>
      <c r="Z898" s="154"/>
      <c r="AA898" s="154"/>
      <c r="AB898" s="19"/>
      <c r="AC898" s="19"/>
      <c r="AD898" s="19"/>
      <c r="AE898" s="19"/>
      <c r="AF898" s="19"/>
      <c r="AG898" s="154"/>
      <c r="AH898" s="154"/>
      <c r="AI898" s="155"/>
      <c r="AJ898" s="19"/>
      <c r="AK898" s="19"/>
      <c r="AL898" s="19"/>
      <c r="AM898" s="18"/>
      <c r="AN898" s="19"/>
      <c r="AO898" s="19"/>
      <c r="AP898" s="19"/>
      <c r="AQ898" s="18"/>
      <c r="AR898" s="19"/>
      <c r="AS898" s="19"/>
      <c r="AT898" s="19"/>
      <c r="AU898" s="18"/>
      <c r="AV898" s="19"/>
      <c r="AW898" s="19"/>
      <c r="AX898" s="19"/>
      <c r="AY898" s="18"/>
      <c r="AZ898" s="19"/>
      <c r="BA898" s="19"/>
      <c r="BB898" s="19"/>
      <c r="BC898" s="18"/>
      <c r="BD898" s="19"/>
      <c r="BE898" s="19"/>
      <c r="BF898" s="19"/>
      <c r="BG898" s="18"/>
    </row>
    <row r="899" spans="1:59" ht="16.2" thickBot="1" x14ac:dyDescent="0.35">
      <c r="A899" s="153"/>
      <c r="B899" s="153"/>
      <c r="C899" s="153"/>
      <c r="D899" s="164"/>
      <c r="E899" s="163"/>
      <c r="F899" s="163"/>
      <c r="G899" s="163"/>
      <c r="H899" s="164"/>
      <c r="I899" s="163"/>
      <c r="J899" s="163"/>
      <c r="K899" s="163"/>
      <c r="L899" s="164"/>
      <c r="M899" s="153"/>
      <c r="N899" s="153"/>
      <c r="O899" s="153"/>
      <c r="P899" s="156"/>
      <c r="Q899" s="163"/>
      <c r="R899" s="163"/>
      <c r="S899" s="163"/>
      <c r="T899" s="149"/>
      <c r="U899" s="154"/>
      <c r="V899" s="154"/>
      <c r="W899" s="154"/>
      <c r="X899" s="19"/>
      <c r="Y899" s="154"/>
      <c r="Z899" s="154"/>
      <c r="AA899" s="154"/>
      <c r="AB899" s="19"/>
      <c r="AC899" s="19"/>
      <c r="AD899" s="19"/>
      <c r="AE899" s="19"/>
      <c r="AF899" s="19"/>
      <c r="AG899" s="154"/>
      <c r="AH899" s="154"/>
      <c r="AI899" s="155"/>
      <c r="AJ899" s="19"/>
      <c r="AK899" s="19"/>
      <c r="AL899" s="19"/>
      <c r="AM899" s="18"/>
      <c r="AN899" s="19"/>
      <c r="AO899" s="19"/>
      <c r="AP899" s="19"/>
      <c r="AQ899" s="18"/>
      <c r="AR899" s="19"/>
      <c r="AS899" s="19"/>
      <c r="AT899" s="19"/>
      <c r="AU899" s="18"/>
      <c r="AV899" s="19"/>
      <c r="AW899" s="19"/>
      <c r="AX899" s="19"/>
      <c r="AY899" s="18"/>
      <c r="AZ899" s="19"/>
      <c r="BA899" s="19"/>
      <c r="BB899" s="19"/>
      <c r="BC899" s="18"/>
      <c r="BD899" s="19"/>
      <c r="BE899" s="19"/>
      <c r="BF899" s="19"/>
      <c r="BG899" s="18"/>
    </row>
    <row r="900" spans="1:59" ht="16.2" thickBot="1" x14ac:dyDescent="0.35">
      <c r="A900" s="153"/>
      <c r="B900" s="153"/>
      <c r="C900" s="153"/>
      <c r="D900" s="164"/>
      <c r="E900" s="163"/>
      <c r="F900" s="163"/>
      <c r="G900" s="163"/>
      <c r="H900" s="164"/>
      <c r="I900" s="163"/>
      <c r="J900" s="163"/>
      <c r="K900" s="163"/>
      <c r="L900" s="164"/>
      <c r="M900" s="153"/>
      <c r="N900" s="153"/>
      <c r="O900" s="153"/>
      <c r="P900" s="156"/>
      <c r="Q900" s="163"/>
      <c r="R900" s="163"/>
      <c r="S900" s="163"/>
      <c r="T900" s="149"/>
      <c r="U900" s="154"/>
      <c r="V900" s="154"/>
      <c r="W900" s="154"/>
      <c r="X900" s="19"/>
      <c r="Y900" s="154"/>
      <c r="Z900" s="154"/>
      <c r="AA900" s="154"/>
      <c r="AB900" s="19"/>
      <c r="AC900" s="19"/>
      <c r="AD900" s="19"/>
      <c r="AE900" s="19"/>
      <c r="AF900" s="19"/>
      <c r="AG900" s="154"/>
      <c r="AH900" s="154"/>
      <c r="AI900" s="155"/>
      <c r="AJ900" s="19"/>
      <c r="AK900" s="19"/>
      <c r="AL900" s="19"/>
      <c r="AM900" s="18"/>
      <c r="AN900" s="19"/>
      <c r="AO900" s="19"/>
      <c r="AP900" s="19"/>
      <c r="AQ900" s="18"/>
      <c r="AR900" s="19"/>
      <c r="AS900" s="19"/>
      <c r="AT900" s="19"/>
      <c r="AU900" s="18"/>
      <c r="AV900" s="19"/>
      <c r="AW900" s="19"/>
      <c r="AX900" s="19"/>
      <c r="AY900" s="18"/>
      <c r="AZ900" s="19"/>
      <c r="BA900" s="19"/>
      <c r="BB900" s="19"/>
      <c r="BC900" s="18"/>
      <c r="BD900" s="19"/>
      <c r="BE900" s="19"/>
      <c r="BF900" s="19"/>
      <c r="BG900" s="18"/>
    </row>
    <row r="901" spans="1:59" ht="16.2" thickBot="1" x14ac:dyDescent="0.35">
      <c r="A901" s="153"/>
      <c r="B901" s="153"/>
      <c r="C901" s="153"/>
      <c r="D901" s="164"/>
      <c r="E901" s="163"/>
      <c r="F901" s="163"/>
      <c r="G901" s="163"/>
      <c r="H901" s="164"/>
      <c r="I901" s="163"/>
      <c r="J901" s="163"/>
      <c r="K901" s="163"/>
      <c r="L901" s="164"/>
      <c r="M901" s="153"/>
      <c r="N901" s="153"/>
      <c r="O901" s="153"/>
      <c r="P901" s="156"/>
      <c r="Q901" s="163"/>
      <c r="R901" s="163"/>
      <c r="S901" s="163"/>
      <c r="T901" s="149"/>
      <c r="U901" s="154"/>
      <c r="V901" s="154"/>
      <c r="W901" s="154"/>
      <c r="X901" s="19"/>
      <c r="Y901" s="154"/>
      <c r="Z901" s="154"/>
      <c r="AA901" s="154"/>
      <c r="AB901" s="19"/>
      <c r="AC901" s="19"/>
      <c r="AD901" s="19"/>
      <c r="AE901" s="19"/>
      <c r="AF901" s="19"/>
      <c r="AG901" s="154"/>
      <c r="AH901" s="154"/>
      <c r="AI901" s="155"/>
      <c r="AJ901" s="19"/>
      <c r="AK901" s="19"/>
      <c r="AL901" s="19"/>
      <c r="AM901" s="18"/>
      <c r="AN901" s="19"/>
      <c r="AO901" s="19"/>
      <c r="AP901" s="19"/>
      <c r="AQ901" s="18"/>
      <c r="AR901" s="19"/>
      <c r="AS901" s="19"/>
      <c r="AT901" s="19"/>
      <c r="AU901" s="18"/>
      <c r="AV901" s="19"/>
      <c r="AW901" s="19"/>
      <c r="AX901" s="19"/>
      <c r="AY901" s="18"/>
      <c r="AZ901" s="19"/>
      <c r="BA901" s="19"/>
      <c r="BB901" s="19"/>
      <c r="BC901" s="18"/>
      <c r="BD901" s="19"/>
      <c r="BE901" s="19"/>
      <c r="BF901" s="19"/>
      <c r="BG901" s="18"/>
    </row>
    <row r="902" spans="1:59" ht="16.2" thickBot="1" x14ac:dyDescent="0.35">
      <c r="A902" s="153"/>
      <c r="B902" s="153"/>
      <c r="C902" s="153"/>
      <c r="D902" s="164"/>
      <c r="E902" s="163"/>
      <c r="F902" s="163"/>
      <c r="G902" s="163"/>
      <c r="H902" s="164"/>
      <c r="I902" s="163"/>
      <c r="J902" s="163"/>
      <c r="K902" s="163"/>
      <c r="L902" s="164"/>
      <c r="M902" s="153"/>
      <c r="N902" s="153"/>
      <c r="O902" s="153"/>
      <c r="P902" s="156"/>
      <c r="Q902" s="163"/>
      <c r="R902" s="163"/>
      <c r="S902" s="163"/>
      <c r="T902" s="149"/>
      <c r="U902" s="154"/>
      <c r="V902" s="154"/>
      <c r="W902" s="154"/>
      <c r="X902" s="19"/>
      <c r="Y902" s="154"/>
      <c r="Z902" s="154"/>
      <c r="AA902" s="154"/>
      <c r="AB902" s="19"/>
      <c r="AC902" s="19"/>
      <c r="AD902" s="19"/>
      <c r="AE902" s="19"/>
      <c r="AF902" s="19"/>
      <c r="AG902" s="154"/>
      <c r="AH902" s="154"/>
      <c r="AI902" s="155"/>
      <c r="AJ902" s="19"/>
      <c r="AK902" s="19"/>
      <c r="AL902" s="19"/>
      <c r="AM902" s="18"/>
      <c r="AN902" s="19"/>
      <c r="AO902" s="19"/>
      <c r="AP902" s="19"/>
      <c r="AQ902" s="18"/>
      <c r="AR902" s="19"/>
      <c r="AS902" s="19"/>
      <c r="AT902" s="19"/>
      <c r="AU902" s="18"/>
      <c r="AV902" s="19"/>
      <c r="AW902" s="19"/>
      <c r="AX902" s="19"/>
      <c r="AY902" s="18"/>
      <c r="AZ902" s="19"/>
      <c r="BA902" s="19"/>
      <c r="BB902" s="19"/>
      <c r="BC902" s="18"/>
      <c r="BD902" s="19"/>
      <c r="BE902" s="19"/>
      <c r="BF902" s="19"/>
      <c r="BG902" s="18"/>
    </row>
    <row r="903" spans="1:59" ht="16.2" thickBot="1" x14ac:dyDescent="0.35">
      <c r="A903" s="153"/>
      <c r="B903" s="153"/>
      <c r="C903" s="153"/>
      <c r="D903" s="164"/>
      <c r="E903" s="163"/>
      <c r="F903" s="163"/>
      <c r="G903" s="163"/>
      <c r="H903" s="164"/>
      <c r="I903" s="163"/>
      <c r="J903" s="163"/>
      <c r="K903" s="163"/>
      <c r="L903" s="164"/>
      <c r="M903" s="153"/>
      <c r="N903" s="153"/>
      <c r="O903" s="153"/>
      <c r="P903" s="156"/>
      <c r="Q903" s="163"/>
      <c r="R903" s="163"/>
      <c r="S903" s="163"/>
      <c r="T903" s="149"/>
      <c r="U903" s="154"/>
      <c r="V903" s="154"/>
      <c r="W903" s="154"/>
      <c r="X903" s="19"/>
      <c r="Y903" s="154"/>
      <c r="Z903" s="154"/>
      <c r="AA903" s="154"/>
      <c r="AB903" s="19"/>
      <c r="AC903" s="19"/>
      <c r="AD903" s="19"/>
      <c r="AE903" s="19"/>
      <c r="AF903" s="19"/>
      <c r="AG903" s="154"/>
      <c r="AH903" s="154"/>
      <c r="AI903" s="155"/>
      <c r="AJ903" s="19"/>
      <c r="AK903" s="19"/>
      <c r="AL903" s="19"/>
      <c r="AM903" s="18"/>
      <c r="AN903" s="19"/>
      <c r="AO903" s="19"/>
      <c r="AP903" s="19"/>
      <c r="AQ903" s="18"/>
      <c r="AR903" s="19"/>
      <c r="AS903" s="19"/>
      <c r="AT903" s="19"/>
      <c r="AU903" s="18"/>
      <c r="AV903" s="19"/>
      <c r="AW903" s="19"/>
      <c r="AX903" s="19"/>
      <c r="AY903" s="18"/>
      <c r="AZ903" s="19"/>
      <c r="BA903" s="19"/>
      <c r="BB903" s="19"/>
      <c r="BC903" s="18"/>
      <c r="BD903" s="19"/>
      <c r="BE903" s="19"/>
      <c r="BF903" s="19"/>
      <c r="BG903" s="18"/>
    </row>
    <row r="904" spans="1:59" ht="16.2" thickBot="1" x14ac:dyDescent="0.35">
      <c r="A904" s="153"/>
      <c r="B904" s="153"/>
      <c r="C904" s="153"/>
      <c r="D904" s="164"/>
      <c r="E904" s="163"/>
      <c r="F904" s="163"/>
      <c r="G904" s="163"/>
      <c r="H904" s="164"/>
      <c r="I904" s="163"/>
      <c r="J904" s="163"/>
      <c r="K904" s="163"/>
      <c r="L904" s="164"/>
      <c r="M904" s="153"/>
      <c r="N904" s="153"/>
      <c r="O904" s="153"/>
      <c r="P904" s="156"/>
      <c r="Q904" s="163"/>
      <c r="R904" s="163"/>
      <c r="S904" s="163"/>
      <c r="T904" s="149"/>
      <c r="U904" s="154"/>
      <c r="V904" s="154"/>
      <c r="W904" s="154"/>
      <c r="X904" s="19"/>
      <c r="Y904" s="154"/>
      <c r="Z904" s="154"/>
      <c r="AA904" s="154"/>
      <c r="AB904" s="19"/>
      <c r="AC904" s="19"/>
      <c r="AD904" s="19"/>
      <c r="AE904" s="19"/>
      <c r="AF904" s="19"/>
      <c r="AG904" s="154"/>
      <c r="AH904" s="154"/>
      <c r="AI904" s="155"/>
      <c r="AJ904" s="19"/>
      <c r="AK904" s="19"/>
      <c r="AL904" s="19"/>
      <c r="AM904" s="18"/>
      <c r="AN904" s="19"/>
      <c r="AO904" s="19"/>
      <c r="AP904" s="19"/>
      <c r="AQ904" s="18"/>
      <c r="AR904" s="19"/>
      <c r="AS904" s="19"/>
      <c r="AT904" s="19"/>
      <c r="AU904" s="18"/>
      <c r="AV904" s="19"/>
      <c r="AW904" s="19"/>
      <c r="AX904" s="19"/>
      <c r="AY904" s="18"/>
      <c r="AZ904" s="19"/>
      <c r="BA904" s="19"/>
      <c r="BB904" s="19"/>
      <c r="BC904" s="18"/>
      <c r="BD904" s="19"/>
      <c r="BE904" s="19"/>
      <c r="BF904" s="19"/>
      <c r="BG904" s="18"/>
    </row>
    <row r="905" spans="1:59" ht="16.2" thickBot="1" x14ac:dyDescent="0.35">
      <c r="A905" s="153"/>
      <c r="B905" s="153"/>
      <c r="C905" s="153"/>
      <c r="D905" s="164"/>
      <c r="E905" s="163"/>
      <c r="F905" s="163"/>
      <c r="G905" s="163"/>
      <c r="H905" s="164"/>
      <c r="I905" s="163"/>
      <c r="J905" s="163"/>
      <c r="K905" s="163"/>
      <c r="L905" s="164"/>
      <c r="M905" s="153"/>
      <c r="N905" s="153"/>
      <c r="O905" s="153"/>
      <c r="P905" s="156"/>
      <c r="Q905" s="163"/>
      <c r="R905" s="163"/>
      <c r="S905" s="163"/>
      <c r="T905" s="149"/>
      <c r="U905" s="154"/>
      <c r="V905" s="154"/>
      <c r="W905" s="154"/>
      <c r="X905" s="19"/>
      <c r="Y905" s="154"/>
      <c r="Z905" s="154"/>
      <c r="AA905" s="154"/>
      <c r="AB905" s="19"/>
      <c r="AC905" s="19"/>
      <c r="AD905" s="19"/>
      <c r="AE905" s="19"/>
      <c r="AF905" s="19"/>
      <c r="AG905" s="154"/>
      <c r="AH905" s="154"/>
      <c r="AI905" s="155"/>
      <c r="AJ905" s="19"/>
      <c r="AK905" s="19"/>
      <c r="AL905" s="19"/>
      <c r="AM905" s="18"/>
      <c r="AN905" s="19"/>
      <c r="AO905" s="19"/>
      <c r="AP905" s="19"/>
      <c r="AQ905" s="18"/>
      <c r="AR905" s="19"/>
      <c r="AS905" s="19"/>
      <c r="AT905" s="19"/>
      <c r="AU905" s="18"/>
      <c r="AV905" s="19"/>
      <c r="AW905" s="19"/>
      <c r="AX905" s="19"/>
      <c r="AY905" s="18"/>
      <c r="AZ905" s="19"/>
      <c r="BA905" s="19"/>
      <c r="BB905" s="19"/>
      <c r="BC905" s="18"/>
      <c r="BD905" s="19"/>
      <c r="BE905" s="19"/>
      <c r="BF905" s="19"/>
      <c r="BG905" s="18"/>
    </row>
    <row r="906" spans="1:59" ht="16.2" thickBot="1" x14ac:dyDescent="0.35">
      <c r="A906" s="153"/>
      <c r="B906" s="153"/>
      <c r="C906" s="153"/>
      <c r="D906" s="164"/>
      <c r="E906" s="163"/>
      <c r="F906" s="163"/>
      <c r="G906" s="163"/>
      <c r="H906" s="164"/>
      <c r="I906" s="163"/>
      <c r="J906" s="163"/>
      <c r="K906" s="163"/>
      <c r="L906" s="164"/>
      <c r="M906" s="153"/>
      <c r="N906" s="153"/>
      <c r="O906" s="153"/>
      <c r="P906" s="156"/>
      <c r="Q906" s="163"/>
      <c r="R906" s="163"/>
      <c r="S906" s="163"/>
      <c r="T906" s="149"/>
      <c r="U906" s="154"/>
      <c r="V906" s="154"/>
      <c r="W906" s="154"/>
      <c r="X906" s="19"/>
      <c r="Y906" s="154"/>
      <c r="Z906" s="154"/>
      <c r="AA906" s="154"/>
      <c r="AB906" s="19"/>
      <c r="AC906" s="19"/>
      <c r="AD906" s="19"/>
      <c r="AE906" s="19"/>
      <c r="AF906" s="19"/>
      <c r="AG906" s="154"/>
      <c r="AH906" s="154"/>
      <c r="AI906" s="155"/>
      <c r="AJ906" s="19"/>
      <c r="AK906" s="19"/>
      <c r="AL906" s="19"/>
      <c r="AM906" s="18"/>
      <c r="AN906" s="19"/>
      <c r="AO906" s="19"/>
      <c r="AP906" s="19"/>
      <c r="AQ906" s="18"/>
      <c r="AR906" s="19"/>
      <c r="AS906" s="19"/>
      <c r="AT906" s="19"/>
      <c r="AU906" s="18"/>
      <c r="AV906" s="19"/>
      <c r="AW906" s="19"/>
      <c r="AX906" s="19"/>
      <c r="AY906" s="18"/>
      <c r="AZ906" s="19"/>
      <c r="BA906" s="19"/>
      <c r="BB906" s="19"/>
      <c r="BC906" s="18"/>
      <c r="BD906" s="19"/>
      <c r="BE906" s="19"/>
      <c r="BF906" s="19"/>
      <c r="BG906" s="18"/>
    </row>
    <row r="907" spans="1:59" ht="16.2" thickBot="1" x14ac:dyDescent="0.35">
      <c r="A907" s="153"/>
      <c r="B907" s="153"/>
      <c r="C907" s="153"/>
      <c r="D907" s="164"/>
      <c r="E907" s="163"/>
      <c r="F907" s="163"/>
      <c r="G907" s="163"/>
      <c r="H907" s="164"/>
      <c r="I907" s="163"/>
      <c r="J907" s="163"/>
      <c r="K907" s="163"/>
      <c r="L907" s="164"/>
      <c r="M907" s="153"/>
      <c r="N907" s="153"/>
      <c r="O907" s="153"/>
      <c r="P907" s="156"/>
      <c r="Q907" s="163"/>
      <c r="R907" s="163"/>
      <c r="S907" s="163"/>
      <c r="T907" s="149"/>
      <c r="U907" s="154"/>
      <c r="V907" s="154"/>
      <c r="W907" s="154"/>
      <c r="X907" s="19"/>
      <c r="Y907" s="154"/>
      <c r="Z907" s="154"/>
      <c r="AA907" s="154"/>
      <c r="AB907" s="19"/>
      <c r="AC907" s="19"/>
      <c r="AD907" s="19"/>
      <c r="AE907" s="19"/>
      <c r="AF907" s="19"/>
      <c r="AG907" s="154"/>
      <c r="AH907" s="154"/>
      <c r="AI907" s="155"/>
      <c r="AJ907" s="19"/>
      <c r="AK907" s="19"/>
      <c r="AL907" s="19"/>
      <c r="AM907" s="18"/>
      <c r="AN907" s="19"/>
      <c r="AO907" s="19"/>
      <c r="AP907" s="19"/>
      <c r="AQ907" s="18"/>
      <c r="AR907" s="19"/>
      <c r="AS907" s="19"/>
      <c r="AT907" s="19"/>
      <c r="AU907" s="18"/>
      <c r="AV907" s="19"/>
      <c r="AW907" s="19"/>
      <c r="AX907" s="19"/>
      <c r="AY907" s="18"/>
      <c r="AZ907" s="19"/>
      <c r="BA907" s="19"/>
      <c r="BB907" s="19"/>
      <c r="BC907" s="18"/>
      <c r="BD907" s="19"/>
      <c r="BE907" s="19"/>
      <c r="BF907" s="19"/>
      <c r="BG907" s="18"/>
    </row>
    <row r="908" spans="1:59" ht="16.2" thickBot="1" x14ac:dyDescent="0.35">
      <c r="A908" s="153"/>
      <c r="B908" s="153"/>
      <c r="C908" s="153"/>
      <c r="D908" s="164"/>
      <c r="E908" s="163"/>
      <c r="F908" s="163"/>
      <c r="G908" s="163"/>
      <c r="H908" s="164"/>
      <c r="I908" s="163"/>
      <c r="J908" s="163"/>
      <c r="K908" s="163"/>
      <c r="L908" s="164"/>
      <c r="M908" s="153"/>
      <c r="N908" s="153"/>
      <c r="O908" s="153"/>
      <c r="P908" s="156"/>
      <c r="Q908" s="163"/>
      <c r="R908" s="163"/>
      <c r="S908" s="163"/>
      <c r="T908" s="149"/>
      <c r="U908" s="154"/>
      <c r="V908" s="154"/>
      <c r="W908" s="154"/>
      <c r="X908" s="19"/>
      <c r="Y908" s="154"/>
      <c r="Z908" s="154"/>
      <c r="AA908" s="154"/>
      <c r="AB908" s="19"/>
      <c r="AC908" s="19"/>
      <c r="AD908" s="19"/>
      <c r="AE908" s="19"/>
      <c r="AF908" s="19"/>
      <c r="AG908" s="154"/>
      <c r="AH908" s="154"/>
      <c r="AI908" s="155"/>
      <c r="AJ908" s="19"/>
      <c r="AK908" s="19"/>
      <c r="AL908" s="19"/>
      <c r="AM908" s="18"/>
      <c r="AN908" s="19"/>
      <c r="AO908" s="19"/>
      <c r="AP908" s="19"/>
      <c r="AQ908" s="18"/>
      <c r="AR908" s="19"/>
      <c r="AS908" s="19"/>
      <c r="AT908" s="19"/>
      <c r="AU908" s="18"/>
      <c r="AV908" s="19"/>
      <c r="AW908" s="19"/>
      <c r="AX908" s="19"/>
      <c r="AY908" s="18"/>
      <c r="AZ908" s="19"/>
      <c r="BA908" s="19"/>
      <c r="BB908" s="19"/>
      <c r="BC908" s="18"/>
      <c r="BD908" s="19"/>
      <c r="BE908" s="19"/>
      <c r="BF908" s="19"/>
      <c r="BG908" s="18"/>
    </row>
    <row r="909" spans="1:59" ht="16.2" thickBot="1" x14ac:dyDescent="0.35">
      <c r="A909" s="153"/>
      <c r="B909" s="153"/>
      <c r="C909" s="153"/>
      <c r="D909" s="164"/>
      <c r="E909" s="163"/>
      <c r="F909" s="163"/>
      <c r="G909" s="163"/>
      <c r="H909" s="164"/>
      <c r="I909" s="163"/>
      <c r="J909" s="163"/>
      <c r="K909" s="163"/>
      <c r="L909" s="164"/>
      <c r="M909" s="153"/>
      <c r="N909" s="153"/>
      <c r="O909" s="153"/>
      <c r="P909" s="156"/>
      <c r="Q909" s="163"/>
      <c r="R909" s="163"/>
      <c r="S909" s="163"/>
      <c r="T909" s="149"/>
      <c r="U909" s="154"/>
      <c r="V909" s="154"/>
      <c r="W909" s="154"/>
      <c r="X909" s="19"/>
      <c r="Y909" s="154"/>
      <c r="Z909" s="154"/>
      <c r="AA909" s="154"/>
      <c r="AB909" s="19"/>
      <c r="AC909" s="19"/>
      <c r="AD909" s="19"/>
      <c r="AE909" s="19"/>
      <c r="AF909" s="19"/>
      <c r="AG909" s="154"/>
      <c r="AH909" s="154"/>
      <c r="AI909" s="155"/>
      <c r="AJ909" s="19"/>
      <c r="AK909" s="19"/>
      <c r="AL909" s="19"/>
      <c r="AM909" s="18"/>
      <c r="AN909" s="19"/>
      <c r="AO909" s="19"/>
      <c r="AP909" s="19"/>
      <c r="AQ909" s="18"/>
      <c r="AR909" s="19"/>
      <c r="AS909" s="19"/>
      <c r="AT909" s="19"/>
      <c r="AU909" s="18"/>
      <c r="AV909" s="19"/>
      <c r="AW909" s="19"/>
      <c r="AX909" s="19"/>
      <c r="AY909" s="18"/>
      <c r="AZ909" s="19"/>
      <c r="BA909" s="19"/>
      <c r="BB909" s="19"/>
      <c r="BC909" s="18"/>
      <c r="BD909" s="19"/>
      <c r="BE909" s="19"/>
      <c r="BF909" s="19"/>
      <c r="BG909" s="18"/>
    </row>
    <row r="910" spans="1:59" ht="16.2" thickBot="1" x14ac:dyDescent="0.35">
      <c r="A910" s="153"/>
      <c r="B910" s="153"/>
      <c r="C910" s="153"/>
      <c r="D910" s="164"/>
      <c r="E910" s="163"/>
      <c r="F910" s="163"/>
      <c r="G910" s="163"/>
      <c r="H910" s="164"/>
      <c r="I910" s="163"/>
      <c r="J910" s="163"/>
      <c r="K910" s="163"/>
      <c r="L910" s="164"/>
      <c r="M910" s="153"/>
      <c r="N910" s="153"/>
      <c r="O910" s="153"/>
      <c r="P910" s="156"/>
      <c r="Q910" s="163"/>
      <c r="R910" s="163"/>
      <c r="S910" s="163"/>
      <c r="T910" s="149"/>
      <c r="U910" s="154"/>
      <c r="V910" s="154"/>
      <c r="W910" s="154"/>
      <c r="X910" s="19"/>
      <c r="Y910" s="154"/>
      <c r="Z910" s="154"/>
      <c r="AA910" s="154"/>
      <c r="AB910" s="19"/>
      <c r="AC910" s="19"/>
      <c r="AD910" s="19"/>
      <c r="AE910" s="19"/>
      <c r="AF910" s="19"/>
      <c r="AG910" s="154"/>
      <c r="AH910" s="154"/>
      <c r="AI910" s="155"/>
      <c r="AJ910" s="19"/>
      <c r="AK910" s="19"/>
      <c r="AL910" s="19"/>
      <c r="AM910" s="18"/>
      <c r="AN910" s="19"/>
      <c r="AO910" s="19"/>
      <c r="AP910" s="19"/>
      <c r="AQ910" s="18"/>
      <c r="AR910" s="19"/>
      <c r="AS910" s="19"/>
      <c r="AT910" s="19"/>
      <c r="AU910" s="18"/>
      <c r="AV910" s="19"/>
      <c r="AW910" s="19"/>
      <c r="AX910" s="19"/>
      <c r="AY910" s="18"/>
      <c r="AZ910" s="19"/>
      <c r="BA910" s="19"/>
      <c r="BB910" s="19"/>
      <c r="BC910" s="18"/>
      <c r="BD910" s="19"/>
      <c r="BE910" s="19"/>
      <c r="BF910" s="19"/>
      <c r="BG910" s="18"/>
    </row>
    <row r="911" spans="1:59" ht="16.2" thickBot="1" x14ac:dyDescent="0.35">
      <c r="A911" s="153"/>
      <c r="B911" s="153"/>
      <c r="C911" s="153"/>
      <c r="D911" s="164"/>
      <c r="E911" s="163"/>
      <c r="F911" s="163"/>
      <c r="G911" s="163"/>
      <c r="H911" s="164"/>
      <c r="I911" s="163"/>
      <c r="J911" s="163"/>
      <c r="K911" s="163"/>
      <c r="L911" s="164"/>
      <c r="M911" s="153"/>
      <c r="N911" s="153"/>
      <c r="O911" s="153"/>
      <c r="P911" s="156"/>
      <c r="Q911" s="163"/>
      <c r="R911" s="163"/>
      <c r="S911" s="163"/>
      <c r="T911" s="149"/>
      <c r="U911" s="154"/>
      <c r="V911" s="154"/>
      <c r="W911" s="154"/>
      <c r="X911" s="19"/>
      <c r="Y911" s="154"/>
      <c r="Z911" s="154"/>
      <c r="AA911" s="154"/>
      <c r="AB911" s="19"/>
      <c r="AC911" s="19"/>
      <c r="AD911" s="19"/>
      <c r="AE911" s="19"/>
      <c r="AF911" s="19"/>
      <c r="AG911" s="154"/>
      <c r="AH911" s="154"/>
      <c r="AI911" s="155"/>
      <c r="AJ911" s="19"/>
      <c r="AK911" s="19"/>
      <c r="AL911" s="19"/>
      <c r="AM911" s="18"/>
      <c r="AN911" s="19"/>
      <c r="AO911" s="19"/>
      <c r="AP911" s="19"/>
      <c r="AQ911" s="18"/>
      <c r="AR911" s="19"/>
      <c r="AS911" s="19"/>
      <c r="AT911" s="19"/>
      <c r="AU911" s="18"/>
      <c r="AV911" s="19"/>
      <c r="AW911" s="19"/>
      <c r="AX911" s="19"/>
      <c r="AY911" s="18"/>
      <c r="AZ911" s="19"/>
      <c r="BA911" s="19"/>
      <c r="BB911" s="19"/>
      <c r="BC911" s="18"/>
      <c r="BD911" s="19"/>
      <c r="BE911" s="19"/>
      <c r="BF911" s="19"/>
      <c r="BG911" s="18"/>
    </row>
    <row r="912" spans="1:59" ht="16.2" thickBot="1" x14ac:dyDescent="0.35">
      <c r="A912" s="153"/>
      <c r="B912" s="153"/>
      <c r="C912" s="153"/>
      <c r="D912" s="164"/>
      <c r="E912" s="163"/>
      <c r="F912" s="163"/>
      <c r="G912" s="163"/>
      <c r="H912" s="164"/>
      <c r="I912" s="163"/>
      <c r="J912" s="163"/>
      <c r="K912" s="163"/>
      <c r="L912" s="164"/>
      <c r="M912" s="153"/>
      <c r="N912" s="153"/>
      <c r="O912" s="153"/>
      <c r="P912" s="156"/>
      <c r="Q912" s="163"/>
      <c r="R912" s="163"/>
      <c r="S912" s="163"/>
      <c r="T912" s="149"/>
      <c r="U912" s="154"/>
      <c r="V912" s="154"/>
      <c r="W912" s="154"/>
      <c r="X912" s="19"/>
      <c r="Y912" s="154"/>
      <c r="Z912" s="154"/>
      <c r="AA912" s="154"/>
      <c r="AB912" s="19"/>
      <c r="AC912" s="19"/>
      <c r="AD912" s="19"/>
      <c r="AE912" s="19"/>
      <c r="AF912" s="19"/>
      <c r="AG912" s="154"/>
      <c r="AH912" s="154"/>
      <c r="AI912" s="155"/>
      <c r="AJ912" s="19"/>
      <c r="AK912" s="19"/>
      <c r="AL912" s="19"/>
      <c r="AM912" s="18"/>
      <c r="AN912" s="19"/>
      <c r="AO912" s="19"/>
      <c r="AP912" s="19"/>
      <c r="AQ912" s="18"/>
      <c r="AR912" s="19"/>
      <c r="AS912" s="19"/>
      <c r="AT912" s="19"/>
      <c r="AU912" s="18"/>
      <c r="AV912" s="19"/>
      <c r="AW912" s="19"/>
      <c r="AX912" s="19"/>
      <c r="AY912" s="18"/>
      <c r="AZ912" s="19"/>
      <c r="BA912" s="19"/>
      <c r="BB912" s="19"/>
      <c r="BC912" s="18"/>
      <c r="BD912" s="19"/>
      <c r="BE912" s="19"/>
      <c r="BF912" s="19"/>
      <c r="BG912" s="18"/>
    </row>
    <row r="913" spans="1:59" ht="16.2" thickBot="1" x14ac:dyDescent="0.35">
      <c r="A913" s="153"/>
      <c r="B913" s="153"/>
      <c r="C913" s="153"/>
      <c r="D913" s="164"/>
      <c r="E913" s="163"/>
      <c r="F913" s="163"/>
      <c r="G913" s="163"/>
      <c r="H913" s="164"/>
      <c r="I913" s="163"/>
      <c r="J913" s="163"/>
      <c r="K913" s="163"/>
      <c r="L913" s="164"/>
      <c r="M913" s="153"/>
      <c r="N913" s="153"/>
      <c r="O913" s="153"/>
      <c r="P913" s="156"/>
      <c r="Q913" s="163"/>
      <c r="R913" s="163"/>
      <c r="S913" s="163"/>
      <c r="T913" s="149"/>
      <c r="U913" s="154"/>
      <c r="V913" s="154"/>
      <c r="W913" s="154"/>
      <c r="X913" s="19"/>
      <c r="Y913" s="154"/>
      <c r="Z913" s="154"/>
      <c r="AA913" s="154"/>
      <c r="AB913" s="19"/>
      <c r="AC913" s="19"/>
      <c r="AD913" s="19"/>
      <c r="AE913" s="19"/>
      <c r="AF913" s="19"/>
      <c r="AG913" s="154"/>
      <c r="AH913" s="154"/>
      <c r="AI913" s="155"/>
      <c r="AJ913" s="19"/>
      <c r="AK913" s="19"/>
      <c r="AL913" s="19"/>
      <c r="AM913" s="18"/>
      <c r="AN913" s="19"/>
      <c r="AO913" s="19"/>
      <c r="AP913" s="19"/>
      <c r="AQ913" s="18"/>
      <c r="AR913" s="19"/>
      <c r="AS913" s="19"/>
      <c r="AT913" s="19"/>
      <c r="AU913" s="18"/>
      <c r="AV913" s="19"/>
      <c r="AW913" s="19"/>
      <c r="AX913" s="19"/>
      <c r="AY913" s="18"/>
      <c r="AZ913" s="19"/>
      <c r="BA913" s="19"/>
      <c r="BB913" s="19"/>
      <c r="BC913" s="18"/>
      <c r="BD913" s="19"/>
      <c r="BE913" s="19"/>
      <c r="BF913" s="19"/>
      <c r="BG913" s="18"/>
    </row>
    <row r="914" spans="1:59" ht="16.2" thickBot="1" x14ac:dyDescent="0.35">
      <c r="A914" s="153"/>
      <c r="B914" s="153"/>
      <c r="C914" s="153"/>
      <c r="D914" s="164"/>
      <c r="E914" s="163"/>
      <c r="F914" s="163"/>
      <c r="G914" s="163"/>
      <c r="H914" s="164"/>
      <c r="I914" s="163"/>
      <c r="J914" s="163"/>
      <c r="K914" s="163"/>
      <c r="L914" s="164"/>
      <c r="M914" s="153"/>
      <c r="N914" s="153"/>
      <c r="O914" s="153"/>
      <c r="P914" s="156"/>
      <c r="Q914" s="163"/>
      <c r="R914" s="163"/>
      <c r="S914" s="163"/>
      <c r="T914" s="149"/>
      <c r="U914" s="154"/>
      <c r="V914" s="154"/>
      <c r="W914" s="154"/>
      <c r="X914" s="19"/>
      <c r="Y914" s="154"/>
      <c r="Z914" s="154"/>
      <c r="AA914" s="154"/>
      <c r="AB914" s="19"/>
      <c r="AC914" s="19"/>
      <c r="AD914" s="19"/>
      <c r="AE914" s="19"/>
      <c r="AF914" s="19"/>
      <c r="AG914" s="154"/>
      <c r="AH914" s="154"/>
      <c r="AI914" s="155"/>
      <c r="AJ914" s="19"/>
      <c r="AK914" s="19"/>
      <c r="AL914" s="19"/>
      <c r="AM914" s="18"/>
      <c r="AN914" s="19"/>
      <c r="AO914" s="19"/>
      <c r="AP914" s="19"/>
      <c r="AQ914" s="18"/>
      <c r="AR914" s="19"/>
      <c r="AS914" s="19"/>
      <c r="AT914" s="19"/>
      <c r="AU914" s="18"/>
      <c r="AV914" s="19"/>
      <c r="AW914" s="19"/>
      <c r="AX914" s="19"/>
      <c r="AY914" s="18"/>
      <c r="AZ914" s="19"/>
      <c r="BA914" s="19"/>
      <c r="BB914" s="19"/>
      <c r="BC914" s="18"/>
      <c r="BD914" s="19"/>
      <c r="BE914" s="19"/>
      <c r="BF914" s="19"/>
      <c r="BG914" s="18"/>
    </row>
    <row r="915" spans="1:59" ht="16.2" thickBot="1" x14ac:dyDescent="0.35">
      <c r="A915" s="153"/>
      <c r="B915" s="153"/>
      <c r="C915" s="153"/>
      <c r="D915" s="164"/>
      <c r="E915" s="163"/>
      <c r="F915" s="163"/>
      <c r="G915" s="163"/>
      <c r="H915" s="164"/>
      <c r="I915" s="163"/>
      <c r="J915" s="163"/>
      <c r="K915" s="163"/>
      <c r="L915" s="164"/>
      <c r="M915" s="153"/>
      <c r="N915" s="153"/>
      <c r="O915" s="153"/>
      <c r="P915" s="156"/>
      <c r="Q915" s="163"/>
      <c r="R915" s="163"/>
      <c r="S915" s="163"/>
      <c r="T915" s="149"/>
      <c r="U915" s="154"/>
      <c r="V915" s="154"/>
      <c r="W915" s="154"/>
      <c r="X915" s="19"/>
      <c r="Y915" s="154"/>
      <c r="Z915" s="154"/>
      <c r="AA915" s="154"/>
      <c r="AB915" s="19"/>
      <c r="AC915" s="19"/>
      <c r="AD915" s="19"/>
      <c r="AE915" s="19"/>
      <c r="AF915" s="19"/>
      <c r="AG915" s="154"/>
      <c r="AH915" s="154"/>
      <c r="AI915" s="155"/>
      <c r="AJ915" s="19"/>
      <c r="AK915" s="19"/>
      <c r="AL915" s="19"/>
      <c r="AM915" s="18"/>
      <c r="AN915" s="19"/>
      <c r="AO915" s="19"/>
      <c r="AP915" s="19"/>
      <c r="AQ915" s="18"/>
      <c r="AR915" s="19"/>
      <c r="AS915" s="19"/>
      <c r="AT915" s="19"/>
      <c r="AU915" s="18"/>
      <c r="AV915" s="19"/>
      <c r="AW915" s="19"/>
      <c r="AX915" s="19"/>
      <c r="AY915" s="18"/>
      <c r="AZ915" s="19"/>
      <c r="BA915" s="19"/>
      <c r="BB915" s="19"/>
      <c r="BC915" s="18"/>
      <c r="BD915" s="19"/>
      <c r="BE915" s="19"/>
      <c r="BF915" s="19"/>
      <c r="BG915" s="18"/>
    </row>
    <row r="916" spans="1:59" ht="16.2" thickBot="1" x14ac:dyDescent="0.35">
      <c r="A916" s="153"/>
      <c r="B916" s="153"/>
      <c r="C916" s="153"/>
      <c r="D916" s="164"/>
      <c r="E916" s="163"/>
      <c r="F916" s="163"/>
      <c r="G916" s="163"/>
      <c r="H916" s="164"/>
      <c r="I916" s="163"/>
      <c r="J916" s="163"/>
      <c r="K916" s="163"/>
      <c r="L916" s="164"/>
      <c r="M916" s="153"/>
      <c r="N916" s="153"/>
      <c r="O916" s="153"/>
      <c r="P916" s="156"/>
      <c r="Q916" s="163"/>
      <c r="R916" s="163"/>
      <c r="S916" s="163"/>
      <c r="T916" s="149"/>
      <c r="U916" s="154"/>
      <c r="V916" s="154"/>
      <c r="W916" s="154"/>
      <c r="X916" s="19"/>
      <c r="Y916" s="154"/>
      <c r="Z916" s="154"/>
      <c r="AA916" s="154"/>
      <c r="AB916" s="19"/>
      <c r="AC916" s="19"/>
      <c r="AD916" s="19"/>
      <c r="AE916" s="19"/>
      <c r="AF916" s="19"/>
      <c r="AG916" s="154"/>
      <c r="AH916" s="154"/>
      <c r="AI916" s="155"/>
      <c r="AJ916" s="19"/>
      <c r="AK916" s="19"/>
      <c r="AL916" s="19"/>
      <c r="AM916" s="18"/>
      <c r="AN916" s="19"/>
      <c r="AO916" s="19"/>
      <c r="AP916" s="19"/>
      <c r="AQ916" s="18"/>
      <c r="AR916" s="19"/>
      <c r="AS916" s="19"/>
      <c r="AT916" s="19"/>
      <c r="AU916" s="18"/>
      <c r="AV916" s="19"/>
      <c r="AW916" s="19"/>
      <c r="AX916" s="19"/>
      <c r="AY916" s="18"/>
      <c r="AZ916" s="19"/>
      <c r="BA916" s="19"/>
      <c r="BB916" s="19"/>
      <c r="BC916" s="18"/>
      <c r="BD916" s="19"/>
      <c r="BE916" s="19"/>
      <c r="BF916" s="19"/>
      <c r="BG916" s="18"/>
    </row>
    <row r="917" spans="1:59" ht="16.2" thickBot="1" x14ac:dyDescent="0.35">
      <c r="A917" s="153"/>
      <c r="B917" s="153"/>
      <c r="C917" s="153"/>
      <c r="D917" s="164"/>
      <c r="E917" s="163"/>
      <c r="F917" s="163"/>
      <c r="G917" s="163"/>
      <c r="H917" s="164"/>
      <c r="I917" s="163"/>
      <c r="J917" s="163"/>
      <c r="K917" s="163"/>
      <c r="L917" s="164"/>
      <c r="M917" s="153"/>
      <c r="N917" s="153"/>
      <c r="O917" s="153"/>
      <c r="P917" s="156"/>
      <c r="Q917" s="163"/>
      <c r="R917" s="163"/>
      <c r="S917" s="163"/>
      <c r="T917" s="149"/>
      <c r="U917" s="154"/>
      <c r="V917" s="154"/>
      <c r="W917" s="154"/>
      <c r="X917" s="19"/>
      <c r="Y917" s="154"/>
      <c r="Z917" s="154"/>
      <c r="AA917" s="154"/>
      <c r="AB917" s="19"/>
      <c r="AC917" s="19"/>
      <c r="AD917" s="19"/>
      <c r="AE917" s="19"/>
      <c r="AF917" s="19"/>
      <c r="AG917" s="154"/>
      <c r="AH917" s="154"/>
      <c r="AI917" s="155"/>
      <c r="AJ917" s="19"/>
      <c r="AK917" s="19"/>
      <c r="AL917" s="19"/>
      <c r="AM917" s="18"/>
      <c r="AN917" s="19"/>
      <c r="AO917" s="19"/>
      <c r="AP917" s="19"/>
      <c r="AQ917" s="18"/>
      <c r="AR917" s="19"/>
      <c r="AS917" s="19"/>
      <c r="AT917" s="19"/>
      <c r="AU917" s="18"/>
      <c r="AV917" s="19"/>
      <c r="AW917" s="19"/>
      <c r="AX917" s="19"/>
      <c r="AY917" s="18"/>
      <c r="AZ917" s="19"/>
      <c r="BA917" s="19"/>
      <c r="BB917" s="19"/>
      <c r="BC917" s="18"/>
      <c r="BD917" s="19"/>
      <c r="BE917" s="19"/>
      <c r="BF917" s="19"/>
      <c r="BG917" s="18"/>
    </row>
    <row r="918" spans="1:59" ht="16.2" thickBot="1" x14ac:dyDescent="0.35">
      <c r="A918" s="153"/>
      <c r="B918" s="153"/>
      <c r="C918" s="153"/>
      <c r="D918" s="164"/>
      <c r="E918" s="163"/>
      <c r="F918" s="163"/>
      <c r="G918" s="163"/>
      <c r="H918" s="164"/>
      <c r="I918" s="163"/>
      <c r="J918" s="163"/>
      <c r="K918" s="163"/>
      <c r="L918" s="164"/>
      <c r="M918" s="153"/>
      <c r="N918" s="153"/>
      <c r="O918" s="153"/>
      <c r="P918" s="156"/>
      <c r="Q918" s="163"/>
      <c r="R918" s="163"/>
      <c r="S918" s="163"/>
      <c r="T918" s="149"/>
      <c r="U918" s="154"/>
      <c r="V918" s="154"/>
      <c r="W918" s="154"/>
      <c r="X918" s="19"/>
      <c r="Y918" s="154"/>
      <c r="Z918" s="154"/>
      <c r="AA918" s="154"/>
      <c r="AB918" s="19"/>
      <c r="AC918" s="19"/>
      <c r="AD918" s="19"/>
      <c r="AE918" s="19"/>
      <c r="AF918" s="19"/>
      <c r="AG918" s="154"/>
      <c r="AH918" s="154"/>
      <c r="AI918" s="155"/>
      <c r="AJ918" s="19"/>
      <c r="AK918" s="19"/>
      <c r="AL918" s="19"/>
      <c r="AM918" s="18"/>
      <c r="AN918" s="19"/>
      <c r="AO918" s="19"/>
      <c r="AP918" s="19"/>
      <c r="AQ918" s="18"/>
      <c r="AR918" s="19"/>
      <c r="AS918" s="19"/>
      <c r="AT918" s="19"/>
      <c r="AU918" s="18"/>
      <c r="AV918" s="19"/>
      <c r="AW918" s="19"/>
      <c r="AX918" s="19"/>
      <c r="AY918" s="18"/>
      <c r="AZ918" s="19"/>
      <c r="BA918" s="19"/>
      <c r="BB918" s="19"/>
      <c r="BC918" s="18"/>
      <c r="BD918" s="19"/>
      <c r="BE918" s="19"/>
      <c r="BF918" s="19"/>
      <c r="BG918" s="18"/>
    </row>
    <row r="919" spans="1:59" ht="16.2" thickBot="1" x14ac:dyDescent="0.35">
      <c r="A919" s="153"/>
      <c r="B919" s="153"/>
      <c r="C919" s="153"/>
      <c r="D919" s="164"/>
      <c r="E919" s="163"/>
      <c r="F919" s="163"/>
      <c r="G919" s="163"/>
      <c r="H919" s="164"/>
      <c r="I919" s="163"/>
      <c r="J919" s="163"/>
      <c r="K919" s="163"/>
      <c r="L919" s="164"/>
      <c r="M919" s="153"/>
      <c r="N919" s="153"/>
      <c r="O919" s="153"/>
      <c r="P919" s="156"/>
      <c r="Q919" s="163"/>
      <c r="R919" s="163"/>
      <c r="S919" s="163"/>
      <c r="T919" s="149"/>
      <c r="U919" s="154"/>
      <c r="V919" s="154"/>
      <c r="W919" s="154"/>
      <c r="X919" s="19"/>
      <c r="Y919" s="154"/>
      <c r="Z919" s="154"/>
      <c r="AA919" s="154"/>
      <c r="AB919" s="19"/>
      <c r="AC919" s="19"/>
      <c r="AD919" s="19"/>
      <c r="AE919" s="19"/>
      <c r="AF919" s="19"/>
      <c r="AG919" s="154"/>
      <c r="AH919" s="154"/>
      <c r="AI919" s="155"/>
      <c r="AJ919" s="19"/>
      <c r="AK919" s="19"/>
      <c r="AL919" s="19"/>
      <c r="AM919" s="18"/>
      <c r="AN919" s="19"/>
      <c r="AO919" s="19"/>
      <c r="AP919" s="19"/>
      <c r="AQ919" s="18"/>
      <c r="AR919" s="19"/>
      <c r="AS919" s="19"/>
      <c r="AT919" s="19"/>
      <c r="AU919" s="18"/>
      <c r="AV919" s="19"/>
      <c r="AW919" s="19"/>
      <c r="AX919" s="19"/>
      <c r="AY919" s="18"/>
      <c r="AZ919" s="19"/>
      <c r="BA919" s="19"/>
      <c r="BB919" s="19"/>
      <c r="BC919" s="18"/>
      <c r="BD919" s="19"/>
      <c r="BE919" s="19"/>
      <c r="BF919" s="19"/>
      <c r="BG919" s="18"/>
    </row>
    <row r="920" spans="1:59" ht="16.2" thickBot="1" x14ac:dyDescent="0.35">
      <c r="A920" s="153"/>
      <c r="B920" s="153"/>
      <c r="C920" s="153"/>
      <c r="D920" s="164"/>
      <c r="E920" s="163"/>
      <c r="F920" s="163"/>
      <c r="G920" s="163"/>
      <c r="H920" s="164"/>
      <c r="I920" s="163"/>
      <c r="J920" s="163"/>
      <c r="K920" s="163"/>
      <c r="L920" s="164"/>
      <c r="M920" s="153"/>
      <c r="N920" s="153"/>
      <c r="O920" s="153"/>
      <c r="P920" s="156"/>
      <c r="Q920" s="163"/>
      <c r="R920" s="163"/>
      <c r="S920" s="163"/>
      <c r="T920" s="149"/>
      <c r="U920" s="154"/>
      <c r="V920" s="154"/>
      <c r="W920" s="154"/>
      <c r="X920" s="19"/>
      <c r="Y920" s="154"/>
      <c r="Z920" s="154"/>
      <c r="AA920" s="154"/>
      <c r="AB920" s="19"/>
      <c r="AC920" s="19"/>
      <c r="AD920" s="19"/>
      <c r="AE920" s="19"/>
      <c r="AF920" s="19"/>
      <c r="AG920" s="154"/>
      <c r="AH920" s="154"/>
      <c r="AI920" s="155"/>
      <c r="AJ920" s="19"/>
      <c r="AK920" s="19"/>
      <c r="AL920" s="19"/>
      <c r="AM920" s="18"/>
      <c r="AN920" s="19"/>
      <c r="AO920" s="19"/>
      <c r="AP920" s="19"/>
      <c r="AQ920" s="18"/>
      <c r="AR920" s="19"/>
      <c r="AS920" s="19"/>
      <c r="AT920" s="19"/>
      <c r="AU920" s="18"/>
      <c r="AV920" s="19"/>
      <c r="AW920" s="19"/>
      <c r="AX920" s="19"/>
      <c r="AY920" s="18"/>
      <c r="AZ920" s="19"/>
      <c r="BA920" s="19"/>
      <c r="BB920" s="19"/>
      <c r="BC920" s="18"/>
      <c r="BD920" s="19"/>
      <c r="BE920" s="19"/>
      <c r="BF920" s="19"/>
      <c r="BG920" s="18"/>
    </row>
    <row r="921" spans="1:59" ht="16.2" thickBot="1" x14ac:dyDescent="0.35">
      <c r="A921" s="153"/>
      <c r="B921" s="153"/>
      <c r="C921" s="153"/>
      <c r="D921" s="164"/>
      <c r="E921" s="163"/>
      <c r="F921" s="163"/>
      <c r="G921" s="163"/>
      <c r="H921" s="164"/>
      <c r="I921" s="163"/>
      <c r="J921" s="163"/>
      <c r="K921" s="163"/>
      <c r="L921" s="164"/>
      <c r="M921" s="153"/>
      <c r="N921" s="153"/>
      <c r="O921" s="153"/>
      <c r="P921" s="156"/>
      <c r="Q921" s="163"/>
      <c r="R921" s="163"/>
      <c r="S921" s="163"/>
      <c r="T921" s="149"/>
      <c r="U921" s="154"/>
      <c r="V921" s="154"/>
      <c r="W921" s="154"/>
      <c r="X921" s="19"/>
      <c r="Y921" s="154"/>
      <c r="Z921" s="154"/>
      <c r="AA921" s="154"/>
      <c r="AB921" s="19"/>
      <c r="AC921" s="19"/>
      <c r="AD921" s="19"/>
      <c r="AE921" s="19"/>
      <c r="AF921" s="19"/>
      <c r="AG921" s="154"/>
      <c r="AH921" s="154"/>
      <c r="AI921" s="155"/>
      <c r="AJ921" s="19"/>
      <c r="AK921" s="19"/>
      <c r="AL921" s="19"/>
      <c r="AM921" s="18"/>
      <c r="AN921" s="19"/>
      <c r="AO921" s="19"/>
      <c r="AP921" s="19"/>
      <c r="AQ921" s="18"/>
      <c r="AR921" s="19"/>
      <c r="AS921" s="19"/>
      <c r="AT921" s="19"/>
      <c r="AU921" s="18"/>
      <c r="AV921" s="19"/>
      <c r="AW921" s="19"/>
      <c r="AX921" s="19"/>
      <c r="AY921" s="18"/>
      <c r="AZ921" s="19"/>
      <c r="BA921" s="19"/>
      <c r="BB921" s="19"/>
      <c r="BC921" s="18"/>
      <c r="BD921" s="19"/>
      <c r="BE921" s="19"/>
      <c r="BF921" s="19"/>
      <c r="BG921" s="18"/>
    </row>
    <row r="922" spans="1:59" ht="16.2" thickBot="1" x14ac:dyDescent="0.35">
      <c r="A922" s="153"/>
      <c r="B922" s="153"/>
      <c r="C922" s="153"/>
      <c r="D922" s="164"/>
      <c r="E922" s="163"/>
      <c r="F922" s="163"/>
      <c r="G922" s="163"/>
      <c r="H922" s="164"/>
      <c r="I922" s="163"/>
      <c r="J922" s="163"/>
      <c r="K922" s="163"/>
      <c r="L922" s="164"/>
      <c r="M922" s="153"/>
      <c r="N922" s="153"/>
      <c r="O922" s="153"/>
      <c r="P922" s="156"/>
      <c r="Q922" s="163"/>
      <c r="R922" s="163"/>
      <c r="S922" s="163"/>
      <c r="T922" s="149"/>
      <c r="U922" s="154"/>
      <c r="V922" s="154"/>
      <c r="W922" s="154"/>
      <c r="X922" s="19"/>
      <c r="Y922" s="154"/>
      <c r="Z922" s="154"/>
      <c r="AA922" s="154"/>
      <c r="AB922" s="19"/>
      <c r="AC922" s="19"/>
      <c r="AD922" s="19"/>
      <c r="AE922" s="19"/>
      <c r="AF922" s="19"/>
      <c r="AG922" s="154"/>
      <c r="AH922" s="154"/>
      <c r="AI922" s="155"/>
      <c r="AJ922" s="19"/>
      <c r="AK922" s="19"/>
      <c r="AL922" s="19"/>
      <c r="AM922" s="18"/>
      <c r="AN922" s="19"/>
      <c r="AO922" s="19"/>
      <c r="AP922" s="19"/>
      <c r="AQ922" s="18"/>
      <c r="AR922" s="19"/>
      <c r="AS922" s="19"/>
      <c r="AT922" s="19"/>
      <c r="AU922" s="18"/>
      <c r="AV922" s="19"/>
      <c r="AW922" s="19"/>
      <c r="AX922" s="19"/>
      <c r="AY922" s="18"/>
      <c r="AZ922" s="19"/>
      <c r="BA922" s="19"/>
      <c r="BB922" s="19"/>
      <c r="BC922" s="18"/>
      <c r="BD922" s="19"/>
      <c r="BE922" s="19"/>
      <c r="BF922" s="19"/>
      <c r="BG922" s="18"/>
    </row>
    <row r="923" spans="1:59" ht="16.2" thickBot="1" x14ac:dyDescent="0.35">
      <c r="A923" s="153"/>
      <c r="B923" s="153"/>
      <c r="C923" s="153"/>
      <c r="D923" s="164"/>
      <c r="E923" s="163"/>
      <c r="F923" s="163"/>
      <c r="G923" s="163"/>
      <c r="H923" s="164"/>
      <c r="I923" s="163"/>
      <c r="J923" s="163"/>
      <c r="K923" s="163"/>
      <c r="L923" s="164"/>
      <c r="M923" s="153"/>
      <c r="N923" s="153"/>
      <c r="O923" s="153"/>
      <c r="P923" s="156"/>
      <c r="Q923" s="163"/>
      <c r="R923" s="163"/>
      <c r="S923" s="163"/>
      <c r="T923" s="149"/>
      <c r="U923" s="154"/>
      <c r="V923" s="154"/>
      <c r="W923" s="154"/>
      <c r="X923" s="19"/>
      <c r="Y923" s="154"/>
      <c r="Z923" s="154"/>
      <c r="AA923" s="154"/>
      <c r="AB923" s="19"/>
      <c r="AC923" s="19"/>
      <c r="AD923" s="19"/>
      <c r="AE923" s="19"/>
      <c r="AF923" s="19"/>
      <c r="AG923" s="154"/>
      <c r="AH923" s="154"/>
      <c r="AI923" s="155"/>
      <c r="AJ923" s="19"/>
      <c r="AK923" s="19"/>
      <c r="AL923" s="19"/>
      <c r="AM923" s="18"/>
      <c r="AN923" s="19"/>
      <c r="AO923" s="19"/>
      <c r="AP923" s="19"/>
      <c r="AQ923" s="18"/>
      <c r="AR923" s="19"/>
      <c r="AS923" s="19"/>
      <c r="AT923" s="19"/>
      <c r="AU923" s="18"/>
      <c r="AV923" s="19"/>
      <c r="AW923" s="19"/>
      <c r="AX923" s="19"/>
      <c r="AY923" s="18"/>
      <c r="AZ923" s="19"/>
      <c r="BA923" s="19"/>
      <c r="BB923" s="19"/>
      <c r="BC923" s="18"/>
      <c r="BD923" s="19"/>
      <c r="BE923" s="19"/>
      <c r="BF923" s="19"/>
      <c r="BG923" s="18"/>
    </row>
    <row r="924" spans="1:59" ht="16.2" thickBot="1" x14ac:dyDescent="0.35">
      <c r="A924" s="153"/>
      <c r="B924" s="153"/>
      <c r="C924" s="153"/>
      <c r="D924" s="164"/>
      <c r="E924" s="163"/>
      <c r="F924" s="163"/>
      <c r="G924" s="163"/>
      <c r="H924" s="164"/>
      <c r="I924" s="163"/>
      <c r="J924" s="163"/>
      <c r="K924" s="163"/>
      <c r="L924" s="164"/>
      <c r="M924" s="153"/>
      <c r="N924" s="153"/>
      <c r="O924" s="153"/>
      <c r="P924" s="156"/>
      <c r="Q924" s="163"/>
      <c r="R924" s="163"/>
      <c r="S924" s="163"/>
      <c r="T924" s="149"/>
      <c r="U924" s="154"/>
      <c r="V924" s="154"/>
      <c r="W924" s="154"/>
      <c r="X924" s="19"/>
      <c r="Y924" s="154"/>
      <c r="Z924" s="154"/>
      <c r="AA924" s="154"/>
      <c r="AB924" s="19"/>
      <c r="AC924" s="19"/>
      <c r="AD924" s="19"/>
      <c r="AE924" s="19"/>
      <c r="AF924" s="19"/>
      <c r="AG924" s="154"/>
      <c r="AH924" s="154"/>
      <c r="AI924" s="155"/>
      <c r="AJ924" s="19"/>
      <c r="AK924" s="19"/>
      <c r="AL924" s="19"/>
      <c r="AM924" s="18"/>
      <c r="AN924" s="19"/>
      <c r="AO924" s="19"/>
      <c r="AP924" s="19"/>
      <c r="AQ924" s="18"/>
      <c r="AR924" s="19"/>
      <c r="AS924" s="19"/>
      <c r="AT924" s="19"/>
      <c r="AU924" s="18"/>
      <c r="AV924" s="19"/>
      <c r="AW924" s="19"/>
      <c r="AX924" s="19"/>
      <c r="AY924" s="18"/>
      <c r="AZ924" s="19"/>
      <c r="BA924" s="19"/>
      <c r="BB924" s="19"/>
      <c r="BC924" s="18"/>
      <c r="BD924" s="19"/>
      <c r="BE924" s="19"/>
      <c r="BF924" s="19"/>
      <c r="BG924" s="18"/>
    </row>
    <row r="925" spans="1:59" ht="16.2" thickBot="1" x14ac:dyDescent="0.35">
      <c r="A925" s="153"/>
      <c r="B925" s="153"/>
      <c r="C925" s="153"/>
      <c r="D925" s="164"/>
      <c r="E925" s="163"/>
      <c r="F925" s="163"/>
      <c r="G925" s="163"/>
      <c r="H925" s="164"/>
      <c r="I925" s="163"/>
      <c r="J925" s="163"/>
      <c r="K925" s="163"/>
      <c r="L925" s="164"/>
      <c r="M925" s="153"/>
      <c r="N925" s="153"/>
      <c r="O925" s="153"/>
      <c r="P925" s="156"/>
      <c r="Q925" s="163"/>
      <c r="R925" s="163"/>
      <c r="S925" s="163"/>
      <c r="T925" s="149"/>
      <c r="U925" s="154"/>
      <c r="V925" s="154"/>
      <c r="W925" s="154"/>
      <c r="X925" s="19"/>
      <c r="Y925" s="154"/>
      <c r="Z925" s="154"/>
      <c r="AA925" s="154"/>
      <c r="AB925" s="19"/>
      <c r="AC925" s="19"/>
      <c r="AD925" s="19"/>
      <c r="AE925" s="19"/>
      <c r="AF925" s="19"/>
      <c r="AG925" s="154"/>
      <c r="AH925" s="154"/>
      <c r="AI925" s="155"/>
      <c r="AJ925" s="19"/>
      <c r="AK925" s="19"/>
      <c r="AL925" s="19"/>
      <c r="AM925" s="18"/>
      <c r="AN925" s="19"/>
      <c r="AO925" s="19"/>
      <c r="AP925" s="19"/>
      <c r="AQ925" s="18"/>
      <c r="AR925" s="19"/>
      <c r="AS925" s="19"/>
      <c r="AT925" s="19"/>
      <c r="AU925" s="18"/>
      <c r="AV925" s="19"/>
      <c r="AW925" s="19"/>
      <c r="AX925" s="19"/>
      <c r="AY925" s="18"/>
      <c r="AZ925" s="19"/>
      <c r="BA925" s="19"/>
      <c r="BB925" s="19"/>
      <c r="BC925" s="18"/>
      <c r="BD925" s="19"/>
      <c r="BE925" s="19"/>
      <c r="BF925" s="19"/>
      <c r="BG925" s="18"/>
    </row>
    <row r="926" spans="1:59" ht="16.2" thickBot="1" x14ac:dyDescent="0.35">
      <c r="A926" s="153"/>
      <c r="B926" s="153"/>
      <c r="C926" s="153"/>
      <c r="D926" s="164"/>
      <c r="E926" s="163"/>
      <c r="F926" s="163"/>
      <c r="G926" s="163"/>
      <c r="H926" s="164"/>
      <c r="I926" s="163"/>
      <c r="J926" s="163"/>
      <c r="K926" s="163"/>
      <c r="L926" s="164"/>
      <c r="M926" s="153"/>
      <c r="N926" s="153"/>
      <c r="O926" s="153"/>
      <c r="P926" s="156"/>
      <c r="Q926" s="163"/>
      <c r="R926" s="163"/>
      <c r="S926" s="163"/>
      <c r="T926" s="149"/>
      <c r="U926" s="154"/>
      <c r="V926" s="154"/>
      <c r="W926" s="154"/>
      <c r="X926" s="19"/>
      <c r="Y926" s="154"/>
      <c r="Z926" s="154"/>
      <c r="AA926" s="154"/>
      <c r="AB926" s="19"/>
      <c r="AC926" s="19"/>
      <c r="AD926" s="19"/>
      <c r="AE926" s="19"/>
      <c r="AF926" s="19"/>
      <c r="AG926" s="154"/>
      <c r="AH926" s="154"/>
      <c r="AI926" s="155"/>
      <c r="AJ926" s="19"/>
      <c r="AK926" s="19"/>
      <c r="AL926" s="19"/>
      <c r="AM926" s="18"/>
      <c r="AN926" s="19"/>
      <c r="AO926" s="19"/>
      <c r="AP926" s="19"/>
      <c r="AQ926" s="18"/>
      <c r="AR926" s="19"/>
      <c r="AS926" s="19"/>
      <c r="AT926" s="19"/>
      <c r="AU926" s="18"/>
      <c r="AV926" s="19"/>
      <c r="AW926" s="19"/>
      <c r="AX926" s="19"/>
      <c r="AY926" s="18"/>
      <c r="AZ926" s="19"/>
      <c r="BA926" s="19"/>
      <c r="BB926" s="19"/>
      <c r="BC926" s="18"/>
      <c r="BD926" s="19"/>
      <c r="BE926" s="19"/>
      <c r="BF926" s="19"/>
      <c r="BG926" s="18"/>
    </row>
    <row r="927" spans="1:59" ht="16.2" thickBot="1" x14ac:dyDescent="0.35">
      <c r="A927" s="153"/>
      <c r="B927" s="153"/>
      <c r="C927" s="153"/>
      <c r="D927" s="164"/>
      <c r="E927" s="163"/>
      <c r="F927" s="163"/>
      <c r="G927" s="163"/>
      <c r="H927" s="164"/>
      <c r="I927" s="163"/>
      <c r="J927" s="163"/>
      <c r="K927" s="163"/>
      <c r="L927" s="164"/>
      <c r="M927" s="153"/>
      <c r="N927" s="153"/>
      <c r="O927" s="153"/>
      <c r="P927" s="156"/>
      <c r="Q927" s="163"/>
      <c r="R927" s="163"/>
      <c r="S927" s="163"/>
      <c r="T927" s="149"/>
      <c r="U927" s="154"/>
      <c r="V927" s="154"/>
      <c r="W927" s="154"/>
      <c r="X927" s="19"/>
      <c r="Y927" s="154"/>
      <c r="Z927" s="154"/>
      <c r="AA927" s="154"/>
      <c r="AB927" s="19"/>
      <c r="AC927" s="19"/>
      <c r="AD927" s="19"/>
      <c r="AE927" s="19"/>
      <c r="AF927" s="19"/>
      <c r="AG927" s="154"/>
      <c r="AH927" s="154"/>
      <c r="AI927" s="155"/>
      <c r="AJ927" s="19"/>
      <c r="AK927" s="19"/>
      <c r="AL927" s="19"/>
      <c r="AM927" s="18"/>
      <c r="AN927" s="19"/>
      <c r="AO927" s="19"/>
      <c r="AP927" s="19"/>
      <c r="AQ927" s="18"/>
      <c r="AR927" s="19"/>
      <c r="AS927" s="19"/>
      <c r="AT927" s="19"/>
      <c r="AU927" s="18"/>
      <c r="AV927" s="19"/>
      <c r="AW927" s="19"/>
      <c r="AX927" s="19"/>
      <c r="AY927" s="18"/>
      <c r="AZ927" s="19"/>
      <c r="BA927" s="19"/>
      <c r="BB927" s="19"/>
      <c r="BC927" s="18"/>
      <c r="BD927" s="19"/>
      <c r="BE927" s="19"/>
      <c r="BF927" s="19"/>
      <c r="BG927" s="18"/>
    </row>
    <row r="928" spans="1:59" ht="16.2" thickBot="1" x14ac:dyDescent="0.35">
      <c r="A928" s="153"/>
      <c r="B928" s="153"/>
      <c r="C928" s="153"/>
      <c r="D928" s="164"/>
      <c r="E928" s="163"/>
      <c r="F928" s="163"/>
      <c r="G928" s="163"/>
      <c r="H928" s="164"/>
      <c r="I928" s="163"/>
      <c r="J928" s="163"/>
      <c r="K928" s="163"/>
      <c r="L928" s="164"/>
      <c r="M928" s="153"/>
      <c r="N928" s="153"/>
      <c r="O928" s="153"/>
      <c r="P928" s="156"/>
      <c r="Q928" s="163"/>
      <c r="R928" s="163"/>
      <c r="S928" s="163"/>
      <c r="T928" s="149"/>
      <c r="U928" s="154"/>
      <c r="V928" s="154"/>
      <c r="W928" s="154"/>
      <c r="X928" s="19"/>
      <c r="Y928" s="154"/>
      <c r="Z928" s="154"/>
      <c r="AA928" s="154"/>
      <c r="AB928" s="19"/>
      <c r="AC928" s="19"/>
      <c r="AD928" s="19"/>
      <c r="AE928" s="19"/>
      <c r="AF928" s="19"/>
      <c r="AG928" s="154"/>
      <c r="AH928" s="154"/>
      <c r="AI928" s="155"/>
      <c r="AJ928" s="19"/>
      <c r="AK928" s="19"/>
      <c r="AL928" s="19"/>
      <c r="AM928" s="18"/>
      <c r="AN928" s="19"/>
      <c r="AO928" s="19"/>
      <c r="AP928" s="19"/>
      <c r="AQ928" s="18"/>
      <c r="AR928" s="19"/>
      <c r="AS928" s="19"/>
      <c r="AT928" s="19"/>
      <c r="AU928" s="18"/>
      <c r="AV928" s="19"/>
      <c r="AW928" s="19"/>
      <c r="AX928" s="19"/>
      <c r="AY928" s="18"/>
      <c r="AZ928" s="19"/>
      <c r="BA928" s="19"/>
      <c r="BB928" s="19"/>
      <c r="BC928" s="18"/>
      <c r="BD928" s="19"/>
      <c r="BE928" s="19"/>
      <c r="BF928" s="19"/>
      <c r="BG928" s="18"/>
    </row>
    <row r="929" spans="1:59" ht="16.2" thickBot="1" x14ac:dyDescent="0.35">
      <c r="A929" s="153"/>
      <c r="B929" s="153"/>
      <c r="C929" s="153"/>
      <c r="D929" s="164"/>
      <c r="E929" s="163"/>
      <c r="F929" s="163"/>
      <c r="G929" s="163"/>
      <c r="H929" s="164"/>
      <c r="I929" s="163"/>
      <c r="J929" s="163"/>
      <c r="K929" s="163"/>
      <c r="L929" s="164"/>
      <c r="M929" s="153"/>
      <c r="N929" s="153"/>
      <c r="O929" s="153"/>
      <c r="P929" s="156"/>
      <c r="Q929" s="163"/>
      <c r="R929" s="163"/>
      <c r="S929" s="163"/>
      <c r="T929" s="149"/>
      <c r="U929" s="154"/>
      <c r="V929" s="154"/>
      <c r="W929" s="154"/>
      <c r="X929" s="19"/>
      <c r="Y929" s="154"/>
      <c r="Z929" s="154"/>
      <c r="AA929" s="154"/>
      <c r="AB929" s="19"/>
      <c r="AC929" s="19"/>
      <c r="AD929" s="19"/>
      <c r="AE929" s="19"/>
      <c r="AF929" s="19"/>
      <c r="AG929" s="154"/>
      <c r="AH929" s="154"/>
      <c r="AI929" s="155"/>
      <c r="AJ929" s="19"/>
      <c r="AK929" s="19"/>
      <c r="AL929" s="19"/>
      <c r="AM929" s="18"/>
      <c r="AN929" s="19"/>
      <c r="AO929" s="19"/>
      <c r="AP929" s="19"/>
      <c r="AQ929" s="18"/>
      <c r="AR929" s="19"/>
      <c r="AS929" s="19"/>
      <c r="AT929" s="19"/>
      <c r="AU929" s="18"/>
      <c r="AV929" s="19"/>
      <c r="AW929" s="19"/>
      <c r="AX929" s="19"/>
      <c r="AY929" s="18"/>
      <c r="AZ929" s="19"/>
      <c r="BA929" s="19"/>
      <c r="BB929" s="19"/>
      <c r="BC929" s="18"/>
      <c r="BD929" s="19"/>
      <c r="BE929" s="19"/>
      <c r="BF929" s="19"/>
      <c r="BG929" s="18"/>
    </row>
    <row r="930" spans="1:59" ht="16.2" thickBot="1" x14ac:dyDescent="0.35">
      <c r="A930" s="153"/>
      <c r="B930" s="153"/>
      <c r="C930" s="153"/>
      <c r="D930" s="164"/>
      <c r="E930" s="163"/>
      <c r="F930" s="163"/>
      <c r="G930" s="163"/>
      <c r="H930" s="164"/>
      <c r="I930" s="163"/>
      <c r="J930" s="163"/>
      <c r="K930" s="163"/>
      <c r="L930" s="164"/>
      <c r="M930" s="153"/>
      <c r="N930" s="153"/>
      <c r="O930" s="153"/>
      <c r="P930" s="156"/>
      <c r="Q930" s="163"/>
      <c r="R930" s="163"/>
      <c r="S930" s="163"/>
      <c r="T930" s="149"/>
      <c r="U930" s="154"/>
      <c r="V930" s="154"/>
      <c r="W930" s="154"/>
      <c r="X930" s="19"/>
      <c r="Y930" s="154"/>
      <c r="Z930" s="154"/>
      <c r="AA930" s="154"/>
      <c r="AB930" s="19"/>
      <c r="AC930" s="19"/>
      <c r="AD930" s="19"/>
      <c r="AE930" s="19"/>
      <c r="AF930" s="19"/>
      <c r="AG930" s="154"/>
      <c r="AH930" s="154"/>
      <c r="AI930" s="155"/>
      <c r="AJ930" s="19"/>
      <c r="AK930" s="19"/>
      <c r="AL930" s="19"/>
      <c r="AM930" s="18"/>
      <c r="AN930" s="19"/>
      <c r="AO930" s="19"/>
      <c r="AP930" s="19"/>
      <c r="AQ930" s="18"/>
      <c r="AR930" s="19"/>
      <c r="AS930" s="19"/>
      <c r="AT930" s="19"/>
      <c r="AU930" s="18"/>
      <c r="AV930" s="19"/>
      <c r="AW930" s="19"/>
      <c r="AX930" s="19"/>
      <c r="AY930" s="18"/>
      <c r="AZ930" s="19"/>
      <c r="BA930" s="19"/>
      <c r="BB930" s="19"/>
      <c r="BC930" s="18"/>
      <c r="BD930" s="19"/>
      <c r="BE930" s="19"/>
      <c r="BF930" s="19"/>
      <c r="BG930" s="18"/>
    </row>
    <row r="931" spans="1:59" ht="16.2" thickBot="1" x14ac:dyDescent="0.35">
      <c r="A931" s="153"/>
      <c r="B931" s="153"/>
      <c r="C931" s="153"/>
      <c r="D931" s="164"/>
      <c r="E931" s="163"/>
      <c r="F931" s="163"/>
      <c r="G931" s="163"/>
      <c r="H931" s="164"/>
      <c r="I931" s="163"/>
      <c r="J931" s="163"/>
      <c r="K931" s="163"/>
      <c r="L931" s="164"/>
      <c r="M931" s="153"/>
      <c r="N931" s="153"/>
      <c r="O931" s="153"/>
      <c r="P931" s="156"/>
      <c r="Q931" s="163"/>
      <c r="R931" s="163"/>
      <c r="S931" s="163"/>
      <c r="T931" s="149"/>
      <c r="U931" s="154"/>
      <c r="V931" s="154"/>
      <c r="W931" s="154"/>
      <c r="X931" s="19"/>
      <c r="Y931" s="154"/>
      <c r="Z931" s="154"/>
      <c r="AA931" s="154"/>
      <c r="AB931" s="19"/>
      <c r="AC931" s="19"/>
      <c r="AD931" s="19"/>
      <c r="AE931" s="19"/>
      <c r="AF931" s="19"/>
      <c r="AG931" s="154"/>
      <c r="AH931" s="154"/>
      <c r="AI931" s="155"/>
      <c r="AJ931" s="19"/>
      <c r="AK931" s="19"/>
      <c r="AL931" s="19"/>
      <c r="AM931" s="18"/>
      <c r="AN931" s="19"/>
      <c r="AO931" s="19"/>
      <c r="AP931" s="19"/>
      <c r="AQ931" s="18"/>
      <c r="AR931" s="19"/>
      <c r="AS931" s="19"/>
      <c r="AT931" s="19"/>
      <c r="AU931" s="18"/>
      <c r="AV931" s="19"/>
      <c r="AW931" s="19"/>
      <c r="AX931" s="19"/>
      <c r="AY931" s="18"/>
      <c r="AZ931" s="19"/>
      <c r="BA931" s="19"/>
      <c r="BB931" s="19"/>
      <c r="BC931" s="18"/>
      <c r="BD931" s="19"/>
      <c r="BE931" s="19"/>
      <c r="BF931" s="19"/>
      <c r="BG931" s="18"/>
    </row>
    <row r="932" spans="1:59" ht="16.2" thickBot="1" x14ac:dyDescent="0.35">
      <c r="A932" s="153"/>
      <c r="B932" s="153"/>
      <c r="C932" s="153"/>
      <c r="D932" s="164"/>
      <c r="E932" s="163"/>
      <c r="F932" s="163"/>
      <c r="G932" s="163"/>
      <c r="H932" s="164"/>
      <c r="I932" s="163"/>
      <c r="J932" s="163"/>
      <c r="K932" s="163"/>
      <c r="L932" s="164"/>
      <c r="M932" s="153"/>
      <c r="N932" s="153"/>
      <c r="O932" s="153"/>
      <c r="P932" s="156"/>
      <c r="Q932" s="163"/>
      <c r="R932" s="163"/>
      <c r="S932" s="163"/>
      <c r="T932" s="149"/>
      <c r="U932" s="154"/>
      <c r="V932" s="154"/>
      <c r="W932" s="154"/>
      <c r="X932" s="19"/>
      <c r="Y932" s="154"/>
      <c r="Z932" s="154"/>
      <c r="AA932" s="154"/>
      <c r="AB932" s="19"/>
      <c r="AC932" s="19"/>
      <c r="AD932" s="19"/>
      <c r="AE932" s="19"/>
      <c r="AF932" s="19"/>
      <c r="AG932" s="154"/>
      <c r="AH932" s="154"/>
      <c r="AI932" s="155"/>
      <c r="AJ932" s="19"/>
      <c r="AK932" s="19"/>
      <c r="AL932" s="19"/>
      <c r="AM932" s="18"/>
      <c r="AN932" s="19"/>
      <c r="AO932" s="19"/>
      <c r="AP932" s="19"/>
      <c r="AQ932" s="18"/>
      <c r="AR932" s="19"/>
      <c r="AS932" s="19"/>
      <c r="AT932" s="19"/>
      <c r="AU932" s="18"/>
      <c r="AV932" s="19"/>
      <c r="AW932" s="19"/>
      <c r="AX932" s="19"/>
      <c r="AY932" s="18"/>
      <c r="AZ932" s="19"/>
      <c r="BA932" s="19"/>
      <c r="BB932" s="19"/>
      <c r="BC932" s="18"/>
      <c r="BD932" s="19"/>
      <c r="BE932" s="19"/>
      <c r="BF932" s="19"/>
      <c r="BG932" s="18"/>
    </row>
    <row r="933" spans="1:59" ht="16.2" thickBot="1" x14ac:dyDescent="0.35">
      <c r="A933" s="153"/>
      <c r="B933" s="153"/>
      <c r="C933" s="153"/>
      <c r="D933" s="164"/>
      <c r="E933" s="163"/>
      <c r="F933" s="163"/>
      <c r="G933" s="163"/>
      <c r="H933" s="164"/>
      <c r="I933" s="163"/>
      <c r="J933" s="163"/>
      <c r="K933" s="163"/>
      <c r="L933" s="164"/>
      <c r="M933" s="153"/>
      <c r="N933" s="153"/>
      <c r="O933" s="153"/>
      <c r="P933" s="156"/>
      <c r="Q933" s="163"/>
      <c r="R933" s="163"/>
      <c r="S933" s="163"/>
      <c r="T933" s="149"/>
      <c r="U933" s="154"/>
      <c r="V933" s="154"/>
      <c r="W933" s="154"/>
      <c r="X933" s="19"/>
      <c r="Y933" s="154"/>
      <c r="Z933" s="154"/>
      <c r="AA933" s="154"/>
      <c r="AB933" s="19"/>
      <c r="AC933" s="19"/>
      <c r="AD933" s="19"/>
      <c r="AE933" s="19"/>
      <c r="AF933" s="19"/>
      <c r="AG933" s="154"/>
      <c r="AH933" s="154"/>
      <c r="AI933" s="155"/>
      <c r="AJ933" s="19"/>
      <c r="AK933" s="19"/>
      <c r="AL933" s="19"/>
      <c r="AM933" s="18"/>
      <c r="AN933" s="19"/>
      <c r="AO933" s="19"/>
      <c r="AP933" s="19"/>
      <c r="AQ933" s="18"/>
      <c r="AR933" s="19"/>
      <c r="AS933" s="19"/>
      <c r="AT933" s="19"/>
      <c r="AU933" s="18"/>
      <c r="AV933" s="19"/>
      <c r="AW933" s="19"/>
      <c r="AX933" s="19"/>
      <c r="AY933" s="18"/>
      <c r="AZ933" s="19"/>
      <c r="BA933" s="19"/>
      <c r="BB933" s="19"/>
      <c r="BC933" s="18"/>
      <c r="BD933" s="19"/>
      <c r="BE933" s="19"/>
      <c r="BF933" s="19"/>
      <c r="BG933" s="18"/>
    </row>
    <row r="934" spans="1:59" ht="16.2" thickBot="1" x14ac:dyDescent="0.35">
      <c r="A934" s="153"/>
      <c r="B934" s="153"/>
      <c r="C934" s="153"/>
      <c r="D934" s="164"/>
      <c r="E934" s="163"/>
      <c r="F934" s="163"/>
      <c r="G934" s="163"/>
      <c r="H934" s="164"/>
      <c r="I934" s="163"/>
      <c r="J934" s="163"/>
      <c r="K934" s="163"/>
      <c r="L934" s="164"/>
      <c r="M934" s="153"/>
      <c r="N934" s="153"/>
      <c r="O934" s="153"/>
      <c r="P934" s="156"/>
      <c r="Q934" s="163"/>
      <c r="R934" s="163"/>
      <c r="S934" s="163"/>
      <c r="T934" s="149"/>
      <c r="U934" s="154"/>
      <c r="V934" s="154"/>
      <c r="W934" s="154"/>
      <c r="X934" s="19"/>
      <c r="Y934" s="154"/>
      <c r="Z934" s="154"/>
      <c r="AA934" s="154"/>
      <c r="AB934" s="19"/>
      <c r="AC934" s="19"/>
      <c r="AD934" s="19"/>
      <c r="AE934" s="19"/>
      <c r="AF934" s="19"/>
      <c r="AG934" s="154"/>
      <c r="AH934" s="154"/>
      <c r="AI934" s="155"/>
      <c r="AJ934" s="19"/>
      <c r="AK934" s="19"/>
      <c r="AL934" s="19"/>
      <c r="AM934" s="18"/>
      <c r="AN934" s="19"/>
      <c r="AO934" s="19"/>
      <c r="AP934" s="19"/>
      <c r="AQ934" s="18"/>
      <c r="AR934" s="19"/>
      <c r="AS934" s="19"/>
      <c r="AT934" s="19"/>
      <c r="AU934" s="18"/>
      <c r="AV934" s="19"/>
      <c r="AW934" s="19"/>
      <c r="AX934" s="19"/>
      <c r="AY934" s="18"/>
      <c r="AZ934" s="19"/>
      <c r="BA934" s="19"/>
      <c r="BB934" s="19"/>
      <c r="BC934" s="18"/>
      <c r="BD934" s="19"/>
      <c r="BE934" s="19"/>
      <c r="BF934" s="19"/>
      <c r="BG934" s="18"/>
    </row>
    <row r="935" spans="1:59" ht="16.2" thickBot="1" x14ac:dyDescent="0.35">
      <c r="A935" s="153"/>
      <c r="B935" s="153"/>
      <c r="C935" s="153"/>
      <c r="D935" s="164"/>
      <c r="E935" s="163"/>
      <c r="F935" s="163"/>
      <c r="G935" s="163"/>
      <c r="H935" s="164"/>
      <c r="I935" s="163"/>
      <c r="J935" s="163"/>
      <c r="K935" s="163"/>
      <c r="L935" s="164"/>
      <c r="M935" s="153"/>
      <c r="N935" s="153"/>
      <c r="O935" s="153"/>
      <c r="P935" s="156"/>
      <c r="Q935" s="163"/>
      <c r="R935" s="163"/>
      <c r="S935" s="163"/>
      <c r="T935" s="149"/>
      <c r="U935" s="154"/>
      <c r="V935" s="154"/>
      <c r="W935" s="154"/>
      <c r="X935" s="19"/>
      <c r="Y935" s="154"/>
      <c r="Z935" s="154"/>
      <c r="AA935" s="154"/>
      <c r="AB935" s="19"/>
      <c r="AC935" s="19"/>
      <c r="AD935" s="19"/>
      <c r="AE935" s="19"/>
      <c r="AF935" s="19"/>
      <c r="AG935" s="154"/>
      <c r="AH935" s="154"/>
      <c r="AI935" s="155"/>
      <c r="AJ935" s="19"/>
      <c r="AK935" s="19"/>
      <c r="AL935" s="19"/>
      <c r="AM935" s="18"/>
      <c r="AN935" s="19"/>
      <c r="AO935" s="19"/>
      <c r="AP935" s="19"/>
      <c r="AQ935" s="18"/>
      <c r="AR935" s="19"/>
      <c r="AS935" s="19"/>
      <c r="AT935" s="19"/>
      <c r="AU935" s="18"/>
      <c r="AV935" s="19"/>
      <c r="AW935" s="19"/>
      <c r="AX935" s="19"/>
      <c r="AY935" s="18"/>
      <c r="AZ935" s="19"/>
      <c r="BA935" s="19"/>
      <c r="BB935" s="19"/>
      <c r="BC935" s="18"/>
      <c r="BD935" s="19"/>
      <c r="BE935" s="19"/>
      <c r="BF935" s="19"/>
      <c r="BG935" s="18"/>
    </row>
    <row r="936" spans="1:59" ht="16.2" thickBot="1" x14ac:dyDescent="0.35">
      <c r="A936" s="153"/>
      <c r="B936" s="153"/>
      <c r="C936" s="153"/>
      <c r="D936" s="164"/>
      <c r="E936" s="163"/>
      <c r="F936" s="163"/>
      <c r="G936" s="163"/>
      <c r="H936" s="164"/>
      <c r="I936" s="163"/>
      <c r="J936" s="163"/>
      <c r="K936" s="163"/>
      <c r="L936" s="164"/>
      <c r="M936" s="153"/>
      <c r="N936" s="153"/>
      <c r="O936" s="153"/>
      <c r="P936" s="156"/>
      <c r="Q936" s="163"/>
      <c r="R936" s="163"/>
      <c r="S936" s="163"/>
      <c r="T936" s="149"/>
      <c r="U936" s="154"/>
      <c r="V936" s="154"/>
      <c r="W936" s="154"/>
      <c r="X936" s="19"/>
      <c r="Y936" s="154"/>
      <c r="Z936" s="154"/>
      <c r="AA936" s="154"/>
      <c r="AB936" s="19"/>
      <c r="AC936" s="19"/>
      <c r="AD936" s="19"/>
      <c r="AE936" s="19"/>
      <c r="AF936" s="19"/>
      <c r="AG936" s="154"/>
      <c r="AH936" s="154"/>
      <c r="AI936" s="155"/>
      <c r="AJ936" s="19"/>
      <c r="AK936" s="19"/>
      <c r="AL936" s="19"/>
      <c r="AM936" s="18"/>
      <c r="AN936" s="19"/>
      <c r="AO936" s="19"/>
      <c r="AP936" s="19"/>
      <c r="AQ936" s="18"/>
      <c r="AR936" s="19"/>
      <c r="AS936" s="19"/>
      <c r="AT936" s="19"/>
      <c r="AU936" s="18"/>
      <c r="AV936" s="19"/>
      <c r="AW936" s="19"/>
      <c r="AX936" s="19"/>
      <c r="AY936" s="18"/>
      <c r="AZ936" s="19"/>
      <c r="BA936" s="19"/>
      <c r="BB936" s="19"/>
      <c r="BC936" s="18"/>
      <c r="BD936" s="19"/>
      <c r="BE936" s="19"/>
      <c r="BF936" s="19"/>
      <c r="BG936" s="18"/>
    </row>
    <row r="937" spans="1:59" ht="16.2" thickBot="1" x14ac:dyDescent="0.35">
      <c r="A937" s="153"/>
      <c r="B937" s="153"/>
      <c r="C937" s="153"/>
      <c r="D937" s="164"/>
      <c r="E937" s="163"/>
      <c r="F937" s="163"/>
      <c r="G937" s="163"/>
      <c r="H937" s="164"/>
      <c r="I937" s="163"/>
      <c r="J937" s="163"/>
      <c r="K937" s="163"/>
      <c r="L937" s="164"/>
      <c r="M937" s="153"/>
      <c r="N937" s="153"/>
      <c r="O937" s="153"/>
      <c r="P937" s="156"/>
      <c r="Q937" s="163"/>
      <c r="R937" s="163"/>
      <c r="S937" s="163"/>
      <c r="T937" s="149"/>
      <c r="U937" s="154"/>
      <c r="V937" s="154"/>
      <c r="W937" s="154"/>
      <c r="X937" s="19"/>
      <c r="Y937" s="154"/>
      <c r="Z937" s="154"/>
      <c r="AA937" s="154"/>
      <c r="AB937" s="19"/>
      <c r="AC937" s="19"/>
      <c r="AD937" s="19"/>
      <c r="AE937" s="19"/>
      <c r="AF937" s="19"/>
      <c r="AG937" s="154"/>
      <c r="AH937" s="154"/>
      <c r="AI937" s="155"/>
      <c r="AJ937" s="19"/>
      <c r="AK937" s="19"/>
      <c r="AL937" s="19"/>
      <c r="AM937" s="18"/>
      <c r="AN937" s="19"/>
      <c r="AO937" s="19"/>
      <c r="AP937" s="19"/>
      <c r="AQ937" s="18"/>
      <c r="AR937" s="19"/>
      <c r="AS937" s="19"/>
      <c r="AT937" s="19"/>
      <c r="AU937" s="18"/>
      <c r="AV937" s="19"/>
      <c r="AW937" s="19"/>
      <c r="AX937" s="19"/>
      <c r="AY937" s="18"/>
      <c r="AZ937" s="19"/>
      <c r="BA937" s="19"/>
      <c r="BB937" s="19"/>
      <c r="BC937" s="18"/>
      <c r="BD937" s="19"/>
      <c r="BE937" s="19"/>
      <c r="BF937" s="19"/>
      <c r="BG937" s="18"/>
    </row>
    <row r="938" spans="1:59" ht="16.2" thickBot="1" x14ac:dyDescent="0.35">
      <c r="A938" s="153"/>
      <c r="B938" s="153"/>
      <c r="C938" s="153"/>
      <c r="D938" s="164"/>
      <c r="E938" s="163"/>
      <c r="F938" s="163"/>
      <c r="G938" s="163"/>
      <c r="H938" s="164"/>
      <c r="I938" s="163"/>
      <c r="J938" s="163"/>
      <c r="K938" s="163"/>
      <c r="L938" s="164"/>
      <c r="M938" s="153"/>
      <c r="N938" s="153"/>
      <c r="O938" s="153"/>
      <c r="P938" s="156"/>
      <c r="Q938" s="163"/>
      <c r="R938" s="163"/>
      <c r="S938" s="163"/>
      <c r="T938" s="149"/>
      <c r="U938" s="154"/>
      <c r="V938" s="154"/>
      <c r="W938" s="154"/>
      <c r="X938" s="19"/>
      <c r="Y938" s="154"/>
      <c r="Z938" s="154"/>
      <c r="AA938" s="154"/>
      <c r="AB938" s="19"/>
      <c r="AC938" s="19"/>
      <c r="AD938" s="19"/>
      <c r="AE938" s="19"/>
      <c r="AF938" s="19"/>
      <c r="AG938" s="154"/>
      <c r="AH938" s="154"/>
      <c r="AI938" s="155"/>
      <c r="AJ938" s="19"/>
      <c r="AK938" s="19"/>
      <c r="AL938" s="19"/>
      <c r="AM938" s="18"/>
      <c r="AN938" s="19"/>
      <c r="AO938" s="19"/>
      <c r="AP938" s="19"/>
      <c r="AQ938" s="18"/>
      <c r="AR938" s="19"/>
      <c r="AS938" s="19"/>
      <c r="AT938" s="19"/>
      <c r="AU938" s="18"/>
      <c r="AV938" s="19"/>
      <c r="AW938" s="19"/>
      <c r="AX938" s="19"/>
      <c r="AY938" s="18"/>
      <c r="AZ938" s="19"/>
      <c r="BA938" s="19"/>
      <c r="BB938" s="19"/>
      <c r="BC938" s="18"/>
      <c r="BD938" s="19"/>
      <c r="BE938" s="19"/>
      <c r="BF938" s="19"/>
      <c r="BG938" s="18"/>
    </row>
    <row r="939" spans="1:59" ht="16.2" thickBot="1" x14ac:dyDescent="0.35">
      <c r="A939" s="153"/>
      <c r="B939" s="153"/>
      <c r="C939" s="153"/>
      <c r="D939" s="164"/>
      <c r="E939" s="163"/>
      <c r="F939" s="163"/>
      <c r="G939" s="163"/>
      <c r="H939" s="164"/>
      <c r="I939" s="163"/>
      <c r="J939" s="163"/>
      <c r="K939" s="163"/>
      <c r="L939" s="164"/>
      <c r="M939" s="153"/>
      <c r="N939" s="153"/>
      <c r="O939" s="153"/>
      <c r="P939" s="156"/>
      <c r="Q939" s="163"/>
      <c r="R939" s="163"/>
      <c r="S939" s="163"/>
      <c r="T939" s="149"/>
      <c r="U939" s="154"/>
      <c r="V939" s="154"/>
      <c r="W939" s="154"/>
      <c r="X939" s="19"/>
      <c r="Y939" s="154"/>
      <c r="Z939" s="154"/>
      <c r="AA939" s="154"/>
      <c r="AB939" s="19"/>
      <c r="AC939" s="19"/>
      <c r="AD939" s="19"/>
      <c r="AE939" s="19"/>
      <c r="AF939" s="19"/>
      <c r="AG939" s="154"/>
      <c r="AH939" s="154"/>
      <c r="AI939" s="155"/>
      <c r="AJ939" s="19"/>
      <c r="AK939" s="19"/>
      <c r="AL939" s="19"/>
      <c r="AM939" s="18"/>
      <c r="AN939" s="19"/>
      <c r="AO939" s="19"/>
      <c r="AP939" s="19"/>
      <c r="AQ939" s="18"/>
      <c r="AR939" s="19"/>
      <c r="AS939" s="19"/>
      <c r="AT939" s="19"/>
      <c r="AU939" s="18"/>
      <c r="AV939" s="19"/>
      <c r="AW939" s="19"/>
      <c r="AX939" s="19"/>
      <c r="AY939" s="18"/>
      <c r="AZ939" s="19"/>
      <c r="BA939" s="19"/>
      <c r="BB939" s="19"/>
      <c r="BC939" s="18"/>
      <c r="BD939" s="19"/>
      <c r="BE939" s="19"/>
      <c r="BF939" s="19"/>
      <c r="BG939" s="18"/>
    </row>
    <row r="940" spans="1:59" ht="16.2" thickBot="1" x14ac:dyDescent="0.35">
      <c r="A940" s="153"/>
      <c r="B940" s="153"/>
      <c r="C940" s="153"/>
      <c r="D940" s="164"/>
      <c r="E940" s="163"/>
      <c r="F940" s="163"/>
      <c r="G940" s="163"/>
      <c r="H940" s="164"/>
      <c r="I940" s="163"/>
      <c r="J940" s="163"/>
      <c r="K940" s="163"/>
      <c r="L940" s="164"/>
      <c r="M940" s="153"/>
      <c r="N940" s="153"/>
      <c r="O940" s="153"/>
      <c r="P940" s="156"/>
      <c r="Q940" s="163"/>
      <c r="R940" s="163"/>
      <c r="S940" s="163"/>
      <c r="T940" s="149"/>
      <c r="U940" s="154"/>
      <c r="V940" s="154"/>
      <c r="W940" s="154"/>
      <c r="X940" s="19"/>
      <c r="Y940" s="154"/>
      <c r="Z940" s="154"/>
      <c r="AA940" s="154"/>
      <c r="AB940" s="19"/>
      <c r="AC940" s="19"/>
      <c r="AD940" s="19"/>
      <c r="AE940" s="19"/>
      <c r="AF940" s="19"/>
      <c r="AG940" s="154"/>
      <c r="AH940" s="154"/>
      <c r="AI940" s="155"/>
      <c r="AJ940" s="19"/>
      <c r="AK940" s="19"/>
      <c r="AL940" s="19"/>
      <c r="AM940" s="18"/>
      <c r="AN940" s="19"/>
      <c r="AO940" s="19"/>
      <c r="AP940" s="19"/>
      <c r="AQ940" s="18"/>
      <c r="AR940" s="19"/>
      <c r="AS940" s="19"/>
      <c r="AT940" s="19"/>
      <c r="AU940" s="18"/>
      <c r="AV940" s="19"/>
      <c r="AW940" s="19"/>
      <c r="AX940" s="19"/>
      <c r="AY940" s="18"/>
      <c r="AZ940" s="19"/>
      <c r="BA940" s="19"/>
      <c r="BB940" s="19"/>
      <c r="BC940" s="18"/>
      <c r="BD940" s="19"/>
      <c r="BE940" s="19"/>
      <c r="BF940" s="19"/>
      <c r="BG940" s="18"/>
    </row>
    <row r="941" spans="1:59" ht="16.2" thickBot="1" x14ac:dyDescent="0.35">
      <c r="A941" s="153"/>
      <c r="B941" s="153"/>
      <c r="C941" s="153"/>
      <c r="D941" s="164"/>
      <c r="E941" s="163"/>
      <c r="F941" s="163"/>
      <c r="G941" s="163"/>
      <c r="H941" s="164"/>
      <c r="I941" s="163"/>
      <c r="J941" s="163"/>
      <c r="K941" s="163"/>
      <c r="L941" s="164"/>
      <c r="M941" s="153"/>
      <c r="N941" s="153"/>
      <c r="O941" s="153"/>
      <c r="P941" s="156"/>
      <c r="Q941" s="163"/>
      <c r="R941" s="163"/>
      <c r="S941" s="163"/>
      <c r="T941" s="149"/>
      <c r="U941" s="154"/>
      <c r="V941" s="154"/>
      <c r="W941" s="154"/>
      <c r="X941" s="19"/>
      <c r="Y941" s="154"/>
      <c r="Z941" s="154"/>
      <c r="AA941" s="154"/>
      <c r="AB941" s="19"/>
      <c r="AC941" s="19"/>
      <c r="AD941" s="19"/>
      <c r="AE941" s="19"/>
      <c r="AF941" s="19"/>
      <c r="AG941" s="154"/>
      <c r="AH941" s="154"/>
      <c r="AI941" s="155"/>
      <c r="AJ941" s="19"/>
      <c r="AK941" s="19"/>
      <c r="AL941" s="19"/>
      <c r="AM941" s="18"/>
      <c r="AN941" s="19"/>
      <c r="AO941" s="19"/>
      <c r="AP941" s="19"/>
      <c r="AQ941" s="18"/>
      <c r="AR941" s="19"/>
      <c r="AS941" s="19"/>
      <c r="AT941" s="19"/>
      <c r="AU941" s="18"/>
      <c r="AV941" s="19"/>
      <c r="AW941" s="19"/>
      <c r="AX941" s="19"/>
      <c r="AY941" s="18"/>
      <c r="AZ941" s="19"/>
      <c r="BA941" s="19"/>
      <c r="BB941" s="19"/>
      <c r="BC941" s="18"/>
      <c r="BD941" s="19"/>
      <c r="BE941" s="19"/>
      <c r="BF941" s="19"/>
      <c r="BG941" s="18"/>
    </row>
    <row r="942" spans="1:59" ht="16.2" thickBot="1" x14ac:dyDescent="0.35">
      <c r="A942" s="153"/>
      <c r="B942" s="153"/>
      <c r="C942" s="153"/>
      <c r="D942" s="164"/>
      <c r="E942" s="163"/>
      <c r="F942" s="163"/>
      <c r="G942" s="163"/>
      <c r="H942" s="164"/>
      <c r="I942" s="163"/>
      <c r="J942" s="163"/>
      <c r="K942" s="163"/>
      <c r="L942" s="164"/>
      <c r="M942" s="153"/>
      <c r="N942" s="153"/>
      <c r="O942" s="153"/>
      <c r="P942" s="156"/>
      <c r="Q942" s="163"/>
      <c r="R942" s="163"/>
      <c r="S942" s="163"/>
      <c r="T942" s="149"/>
      <c r="U942" s="154"/>
      <c r="V942" s="154"/>
      <c r="W942" s="154"/>
      <c r="X942" s="19"/>
      <c r="Y942" s="154"/>
      <c r="Z942" s="154"/>
      <c r="AA942" s="154"/>
      <c r="AB942" s="19"/>
      <c r="AC942" s="19"/>
      <c r="AD942" s="19"/>
      <c r="AE942" s="19"/>
      <c r="AF942" s="19"/>
      <c r="AG942" s="154"/>
      <c r="AH942" s="154"/>
      <c r="AI942" s="155"/>
      <c r="AJ942" s="19"/>
      <c r="AK942" s="19"/>
      <c r="AL942" s="19"/>
      <c r="AM942" s="18"/>
      <c r="AN942" s="19"/>
      <c r="AO942" s="19"/>
      <c r="AP942" s="19"/>
      <c r="AQ942" s="18"/>
      <c r="AR942" s="19"/>
      <c r="AS942" s="19"/>
      <c r="AT942" s="19"/>
      <c r="AU942" s="18"/>
      <c r="AV942" s="19"/>
      <c r="AW942" s="19"/>
      <c r="AX942" s="19"/>
      <c r="AY942" s="18"/>
      <c r="AZ942" s="19"/>
      <c r="BA942" s="19"/>
      <c r="BB942" s="19"/>
      <c r="BC942" s="18"/>
      <c r="BD942" s="19"/>
      <c r="BE942" s="19"/>
      <c r="BF942" s="19"/>
      <c r="BG942" s="18"/>
    </row>
    <row r="943" spans="1:59" ht="16.2" thickBot="1" x14ac:dyDescent="0.35">
      <c r="A943" s="153"/>
      <c r="B943" s="153"/>
      <c r="C943" s="153"/>
      <c r="D943" s="164"/>
      <c r="E943" s="163"/>
      <c r="F943" s="163"/>
      <c r="G943" s="163"/>
      <c r="H943" s="164"/>
      <c r="I943" s="163"/>
      <c r="J943" s="163"/>
      <c r="K943" s="163"/>
      <c r="L943" s="164"/>
      <c r="M943" s="153"/>
      <c r="N943" s="153"/>
      <c r="O943" s="153"/>
      <c r="P943" s="156"/>
      <c r="Q943" s="163"/>
      <c r="R943" s="163"/>
      <c r="S943" s="163"/>
      <c r="T943" s="149"/>
      <c r="U943" s="154"/>
      <c r="V943" s="154"/>
      <c r="W943" s="154"/>
      <c r="X943" s="19"/>
      <c r="Y943" s="154"/>
      <c r="Z943" s="154"/>
      <c r="AA943" s="154"/>
      <c r="AB943" s="19"/>
      <c r="AC943" s="19"/>
      <c r="AD943" s="19"/>
      <c r="AE943" s="19"/>
      <c r="AF943" s="19"/>
      <c r="AG943" s="154"/>
      <c r="AH943" s="154"/>
      <c r="AI943" s="155"/>
      <c r="AJ943" s="19"/>
      <c r="AK943" s="19"/>
      <c r="AL943" s="19"/>
      <c r="AM943" s="18"/>
      <c r="AN943" s="19"/>
      <c r="AO943" s="19"/>
      <c r="AP943" s="19"/>
      <c r="AQ943" s="18"/>
      <c r="AR943" s="19"/>
      <c r="AS943" s="19"/>
      <c r="AT943" s="19"/>
      <c r="AU943" s="18"/>
      <c r="AV943" s="19"/>
      <c r="AW943" s="19"/>
      <c r="AX943" s="19"/>
      <c r="AY943" s="18"/>
      <c r="AZ943" s="19"/>
      <c r="BA943" s="19"/>
      <c r="BB943" s="19"/>
      <c r="BC943" s="18"/>
      <c r="BD943" s="19"/>
      <c r="BE943" s="19"/>
      <c r="BF943" s="19"/>
      <c r="BG943" s="18"/>
    </row>
    <row r="944" spans="1:59" ht="16.2" thickBot="1" x14ac:dyDescent="0.35">
      <c r="A944" s="153"/>
      <c r="B944" s="153"/>
      <c r="C944" s="153"/>
      <c r="D944" s="164"/>
      <c r="E944" s="163"/>
      <c r="F944" s="163"/>
      <c r="G944" s="163"/>
      <c r="H944" s="164"/>
      <c r="I944" s="163"/>
      <c r="J944" s="163"/>
      <c r="K944" s="163"/>
      <c r="L944" s="164"/>
      <c r="M944" s="153"/>
      <c r="N944" s="153"/>
      <c r="O944" s="153"/>
      <c r="P944" s="156"/>
      <c r="Q944" s="163"/>
      <c r="R944" s="163"/>
      <c r="S944" s="163"/>
      <c r="T944" s="149"/>
      <c r="U944" s="154"/>
      <c r="V944" s="154"/>
      <c r="W944" s="154"/>
      <c r="X944" s="19"/>
      <c r="Y944" s="154"/>
      <c r="Z944" s="154"/>
      <c r="AA944" s="154"/>
      <c r="AB944" s="19"/>
      <c r="AC944" s="19"/>
      <c r="AD944" s="19"/>
      <c r="AE944" s="19"/>
      <c r="AF944" s="19"/>
      <c r="AG944" s="154"/>
      <c r="AH944" s="154"/>
      <c r="AI944" s="155"/>
      <c r="AJ944" s="19"/>
      <c r="AK944" s="19"/>
      <c r="AL944" s="19"/>
      <c r="AM944" s="18"/>
      <c r="AN944" s="19"/>
      <c r="AO944" s="19"/>
      <c r="AP944" s="19"/>
      <c r="AQ944" s="18"/>
      <c r="AR944" s="19"/>
      <c r="AS944" s="19"/>
      <c r="AT944" s="19"/>
      <c r="AU944" s="18"/>
      <c r="AV944" s="19"/>
      <c r="AW944" s="19"/>
      <c r="AX944" s="19"/>
      <c r="AY944" s="18"/>
      <c r="AZ944" s="19"/>
      <c r="BA944" s="19"/>
      <c r="BB944" s="19"/>
      <c r="BC944" s="18"/>
      <c r="BD944" s="19"/>
      <c r="BE944" s="19"/>
      <c r="BF944" s="19"/>
      <c r="BG944" s="18"/>
    </row>
    <row r="945" spans="1:59" ht="16.2" thickBot="1" x14ac:dyDescent="0.35">
      <c r="A945" s="153"/>
      <c r="B945" s="153"/>
      <c r="C945" s="153"/>
      <c r="D945" s="164"/>
      <c r="E945" s="163"/>
      <c r="F945" s="163"/>
      <c r="G945" s="163"/>
      <c r="H945" s="164"/>
      <c r="I945" s="163"/>
      <c r="J945" s="163"/>
      <c r="K945" s="163"/>
      <c r="L945" s="164"/>
      <c r="M945" s="153"/>
      <c r="N945" s="153"/>
      <c r="O945" s="153"/>
      <c r="P945" s="156"/>
      <c r="Q945" s="163"/>
      <c r="R945" s="163"/>
      <c r="S945" s="163"/>
      <c r="T945" s="149"/>
      <c r="U945" s="154"/>
      <c r="V945" s="154"/>
      <c r="W945" s="154"/>
      <c r="X945" s="19"/>
      <c r="Y945" s="154"/>
      <c r="Z945" s="154"/>
      <c r="AA945" s="154"/>
      <c r="AB945" s="19"/>
      <c r="AC945" s="19"/>
      <c r="AD945" s="19"/>
      <c r="AE945" s="19"/>
      <c r="AF945" s="19"/>
      <c r="AG945" s="154"/>
      <c r="AH945" s="154"/>
      <c r="AI945" s="155"/>
      <c r="AJ945" s="19"/>
      <c r="AK945" s="19"/>
      <c r="AL945" s="19"/>
      <c r="AM945" s="18"/>
      <c r="AN945" s="19"/>
      <c r="AO945" s="19"/>
      <c r="AP945" s="19"/>
      <c r="AQ945" s="18"/>
      <c r="AR945" s="19"/>
      <c r="AS945" s="19"/>
      <c r="AT945" s="19"/>
      <c r="AU945" s="18"/>
      <c r="AV945" s="19"/>
      <c r="AW945" s="19"/>
      <c r="AX945" s="19"/>
      <c r="AY945" s="18"/>
      <c r="AZ945" s="19"/>
      <c r="BA945" s="19"/>
      <c r="BB945" s="19"/>
      <c r="BC945" s="18"/>
      <c r="BD945" s="19"/>
      <c r="BE945" s="19"/>
      <c r="BF945" s="19"/>
      <c r="BG945" s="18"/>
    </row>
    <row r="946" spans="1:59" ht="16.2" thickBot="1" x14ac:dyDescent="0.35">
      <c r="A946" s="153"/>
      <c r="B946" s="153"/>
      <c r="C946" s="153"/>
      <c r="D946" s="164"/>
      <c r="E946" s="163"/>
      <c r="F946" s="163"/>
      <c r="G946" s="163"/>
      <c r="H946" s="164"/>
      <c r="I946" s="163"/>
      <c r="J946" s="163"/>
      <c r="K946" s="163"/>
      <c r="L946" s="164"/>
      <c r="M946" s="153"/>
      <c r="N946" s="153"/>
      <c r="O946" s="153"/>
      <c r="P946" s="156"/>
      <c r="Q946" s="163"/>
      <c r="R946" s="163"/>
      <c r="S946" s="163"/>
      <c r="T946" s="149"/>
      <c r="U946" s="154"/>
      <c r="V946" s="154"/>
      <c r="W946" s="154"/>
      <c r="X946" s="19"/>
      <c r="Y946" s="154"/>
      <c r="Z946" s="154"/>
      <c r="AA946" s="154"/>
      <c r="AB946" s="19"/>
      <c r="AC946" s="19"/>
      <c r="AD946" s="19"/>
      <c r="AE946" s="19"/>
      <c r="AF946" s="19"/>
      <c r="AG946" s="154"/>
      <c r="AH946" s="154"/>
      <c r="AI946" s="155"/>
      <c r="AJ946" s="19"/>
      <c r="AK946" s="19"/>
      <c r="AL946" s="19"/>
      <c r="AM946" s="18"/>
      <c r="AN946" s="19"/>
      <c r="AO946" s="19"/>
      <c r="AP946" s="19"/>
      <c r="AQ946" s="18"/>
      <c r="AR946" s="19"/>
      <c r="AS946" s="19"/>
      <c r="AT946" s="19"/>
      <c r="AU946" s="18"/>
      <c r="AV946" s="19"/>
      <c r="AW946" s="19"/>
      <c r="AX946" s="19"/>
      <c r="AY946" s="18"/>
      <c r="AZ946" s="19"/>
      <c r="BA946" s="19"/>
      <c r="BB946" s="19"/>
      <c r="BC946" s="18"/>
      <c r="BD946" s="19"/>
      <c r="BE946" s="19"/>
      <c r="BF946" s="19"/>
      <c r="BG946" s="18"/>
    </row>
    <row r="947" spans="1:59" ht="16.2" thickBot="1" x14ac:dyDescent="0.35">
      <c r="A947" s="153"/>
      <c r="B947" s="153"/>
      <c r="C947" s="153"/>
      <c r="D947" s="164"/>
      <c r="E947" s="163"/>
      <c r="F947" s="163"/>
      <c r="G947" s="163"/>
      <c r="H947" s="164"/>
      <c r="I947" s="163"/>
      <c r="J947" s="163"/>
      <c r="K947" s="163"/>
      <c r="L947" s="164"/>
      <c r="M947" s="153"/>
      <c r="N947" s="153"/>
      <c r="O947" s="153"/>
      <c r="P947" s="156"/>
      <c r="Q947" s="163"/>
      <c r="R947" s="163"/>
      <c r="S947" s="163"/>
      <c r="T947" s="149"/>
      <c r="U947" s="154"/>
      <c r="V947" s="154"/>
      <c r="W947" s="154"/>
      <c r="X947" s="19"/>
      <c r="Y947" s="154"/>
      <c r="Z947" s="154"/>
      <c r="AA947" s="154"/>
      <c r="AB947" s="19"/>
      <c r="AC947" s="19"/>
      <c r="AD947" s="19"/>
      <c r="AE947" s="19"/>
      <c r="AF947" s="19"/>
      <c r="AG947" s="154"/>
      <c r="AH947" s="154"/>
      <c r="AI947" s="155"/>
      <c r="AJ947" s="19"/>
      <c r="AK947" s="19"/>
      <c r="AL947" s="19"/>
      <c r="AM947" s="18"/>
      <c r="AN947" s="19"/>
      <c r="AO947" s="19"/>
      <c r="AP947" s="19"/>
      <c r="AQ947" s="18"/>
      <c r="AR947" s="19"/>
      <c r="AS947" s="19"/>
      <c r="AT947" s="19"/>
      <c r="AU947" s="18"/>
      <c r="AV947" s="19"/>
      <c r="AW947" s="19"/>
      <c r="AX947" s="19"/>
      <c r="AY947" s="18"/>
      <c r="AZ947" s="19"/>
      <c r="BA947" s="19"/>
      <c r="BB947" s="19"/>
      <c r="BC947" s="18"/>
      <c r="BD947" s="19"/>
      <c r="BE947" s="19"/>
      <c r="BF947" s="19"/>
      <c r="BG947" s="18"/>
    </row>
    <row r="948" spans="1:59" ht="16.2" thickBot="1" x14ac:dyDescent="0.35">
      <c r="A948" s="153"/>
      <c r="B948" s="153"/>
      <c r="C948" s="153"/>
      <c r="D948" s="164"/>
      <c r="E948" s="163"/>
      <c r="F948" s="163"/>
      <c r="G948" s="163"/>
      <c r="H948" s="164"/>
      <c r="I948" s="163"/>
      <c r="J948" s="163"/>
      <c r="K948" s="163"/>
      <c r="L948" s="164"/>
      <c r="M948" s="153"/>
      <c r="N948" s="153"/>
      <c r="O948" s="153"/>
      <c r="P948" s="156"/>
      <c r="Q948" s="163"/>
      <c r="R948" s="163"/>
      <c r="S948" s="163"/>
      <c r="T948" s="149"/>
      <c r="U948" s="154"/>
      <c r="V948" s="154"/>
      <c r="W948" s="154"/>
      <c r="X948" s="19"/>
      <c r="Y948" s="154"/>
      <c r="Z948" s="154"/>
      <c r="AA948" s="154"/>
      <c r="AB948" s="19"/>
      <c r="AC948" s="19"/>
      <c r="AD948" s="19"/>
      <c r="AE948" s="19"/>
      <c r="AF948" s="19"/>
      <c r="AG948" s="154"/>
      <c r="AH948" s="154"/>
      <c r="AI948" s="155"/>
      <c r="AJ948" s="19"/>
      <c r="AK948" s="19"/>
      <c r="AL948" s="19"/>
      <c r="AM948" s="18"/>
      <c r="AN948" s="19"/>
      <c r="AO948" s="19"/>
      <c r="AP948" s="19"/>
      <c r="AQ948" s="18"/>
      <c r="AR948" s="19"/>
      <c r="AS948" s="19"/>
      <c r="AT948" s="19"/>
      <c r="AU948" s="18"/>
      <c r="AV948" s="19"/>
      <c r="AW948" s="19"/>
      <c r="AX948" s="19"/>
      <c r="AY948" s="18"/>
      <c r="AZ948" s="19"/>
      <c r="BA948" s="19"/>
      <c r="BB948" s="19"/>
      <c r="BC948" s="18"/>
      <c r="BD948" s="19"/>
      <c r="BE948" s="19"/>
      <c r="BF948" s="19"/>
      <c r="BG948" s="18"/>
    </row>
    <row r="949" spans="1:59" ht="16.2" thickBot="1" x14ac:dyDescent="0.35">
      <c r="A949" s="153"/>
      <c r="B949" s="153"/>
      <c r="C949" s="153"/>
      <c r="D949" s="164"/>
      <c r="E949" s="163"/>
      <c r="F949" s="163"/>
      <c r="G949" s="163"/>
      <c r="H949" s="164"/>
      <c r="I949" s="163"/>
      <c r="J949" s="163"/>
      <c r="K949" s="163"/>
      <c r="L949" s="164"/>
      <c r="M949" s="153"/>
      <c r="N949" s="153"/>
      <c r="O949" s="153"/>
      <c r="P949" s="156"/>
      <c r="Q949" s="163"/>
      <c r="R949" s="163"/>
      <c r="S949" s="163"/>
      <c r="T949" s="149"/>
      <c r="U949" s="154"/>
      <c r="V949" s="154"/>
      <c r="W949" s="154"/>
      <c r="X949" s="19"/>
      <c r="Y949" s="154"/>
      <c r="Z949" s="154"/>
      <c r="AA949" s="154"/>
      <c r="AB949" s="19"/>
      <c r="AC949" s="19"/>
      <c r="AD949" s="19"/>
      <c r="AE949" s="19"/>
      <c r="AF949" s="19"/>
      <c r="AG949" s="154"/>
      <c r="AH949" s="154"/>
      <c r="AI949" s="155"/>
      <c r="AJ949" s="19"/>
      <c r="AK949" s="19"/>
      <c r="AL949" s="19"/>
      <c r="AM949" s="18"/>
      <c r="AN949" s="19"/>
      <c r="AO949" s="19"/>
      <c r="AP949" s="19"/>
      <c r="AQ949" s="18"/>
      <c r="AR949" s="19"/>
      <c r="AS949" s="19"/>
      <c r="AT949" s="19"/>
      <c r="AU949" s="18"/>
      <c r="AV949" s="19"/>
      <c r="AW949" s="19"/>
      <c r="AX949" s="19"/>
      <c r="AY949" s="18"/>
      <c r="AZ949" s="19"/>
      <c r="BA949" s="19"/>
      <c r="BB949" s="19"/>
      <c r="BC949" s="18"/>
      <c r="BD949" s="19"/>
      <c r="BE949" s="19"/>
      <c r="BF949" s="19"/>
      <c r="BG949" s="18"/>
    </row>
    <row r="950" spans="1:59" ht="16.2" thickBot="1" x14ac:dyDescent="0.35">
      <c r="A950" s="153"/>
      <c r="B950" s="153"/>
      <c r="C950" s="153"/>
      <c r="D950" s="164"/>
      <c r="E950" s="163"/>
      <c r="F950" s="163"/>
      <c r="G950" s="163"/>
      <c r="H950" s="164"/>
      <c r="I950" s="163"/>
      <c r="J950" s="163"/>
      <c r="K950" s="163"/>
      <c r="L950" s="164"/>
      <c r="M950" s="153"/>
      <c r="N950" s="153"/>
      <c r="O950" s="153"/>
      <c r="P950" s="156"/>
      <c r="Q950" s="163"/>
      <c r="R950" s="163"/>
      <c r="S950" s="163"/>
      <c r="T950" s="149"/>
      <c r="U950" s="154"/>
      <c r="V950" s="154"/>
      <c r="W950" s="154"/>
      <c r="X950" s="19"/>
      <c r="Y950" s="154"/>
      <c r="Z950" s="154"/>
      <c r="AA950" s="154"/>
      <c r="AB950" s="19"/>
      <c r="AC950" s="19"/>
      <c r="AD950" s="19"/>
      <c r="AE950" s="19"/>
      <c r="AF950" s="19"/>
      <c r="AG950" s="154"/>
      <c r="AH950" s="154"/>
      <c r="AI950" s="155"/>
      <c r="AJ950" s="19"/>
      <c r="AK950" s="19"/>
      <c r="AL950" s="19"/>
      <c r="AM950" s="18"/>
      <c r="AN950" s="19"/>
      <c r="AO950" s="19"/>
      <c r="AP950" s="19"/>
      <c r="AQ950" s="18"/>
      <c r="AR950" s="19"/>
      <c r="AS950" s="19"/>
      <c r="AT950" s="19"/>
      <c r="AU950" s="18"/>
      <c r="AV950" s="19"/>
      <c r="AW950" s="19"/>
      <c r="AX950" s="19"/>
      <c r="AY950" s="18"/>
      <c r="AZ950" s="19"/>
      <c r="BA950" s="19"/>
      <c r="BB950" s="19"/>
      <c r="BC950" s="18"/>
      <c r="BD950" s="19"/>
      <c r="BE950" s="19"/>
      <c r="BF950" s="19"/>
      <c r="BG950" s="18"/>
    </row>
    <row r="951" spans="1:59" ht="16.2" thickBot="1" x14ac:dyDescent="0.35">
      <c r="A951" s="153"/>
      <c r="B951" s="153"/>
      <c r="C951" s="153"/>
      <c r="D951" s="164"/>
      <c r="E951" s="163"/>
      <c r="F951" s="163"/>
      <c r="G951" s="163"/>
      <c r="H951" s="164"/>
      <c r="I951" s="163"/>
      <c r="J951" s="163"/>
      <c r="K951" s="163"/>
      <c r="L951" s="164"/>
      <c r="M951" s="153"/>
      <c r="N951" s="153"/>
      <c r="O951" s="153"/>
      <c r="P951" s="156"/>
      <c r="Q951" s="163"/>
      <c r="R951" s="163"/>
      <c r="S951" s="163"/>
      <c r="T951" s="149"/>
      <c r="U951" s="154"/>
      <c r="V951" s="154"/>
      <c r="W951" s="154"/>
      <c r="X951" s="19"/>
      <c r="Y951" s="154"/>
      <c r="Z951" s="154"/>
      <c r="AA951" s="154"/>
      <c r="AB951" s="19"/>
      <c r="AC951" s="19"/>
      <c r="AD951" s="19"/>
      <c r="AE951" s="19"/>
      <c r="AF951" s="19"/>
      <c r="AG951" s="154"/>
      <c r="AH951" s="154"/>
      <c r="AI951" s="155"/>
      <c r="AJ951" s="19"/>
      <c r="AK951" s="19"/>
      <c r="AL951" s="19"/>
      <c r="AM951" s="18"/>
      <c r="AN951" s="19"/>
      <c r="AO951" s="19"/>
      <c r="AP951" s="19"/>
      <c r="AQ951" s="18"/>
      <c r="AR951" s="19"/>
      <c r="AS951" s="19"/>
      <c r="AT951" s="19"/>
      <c r="AU951" s="18"/>
      <c r="AV951" s="19"/>
      <c r="AW951" s="19"/>
      <c r="AX951" s="19"/>
      <c r="AY951" s="18"/>
      <c r="AZ951" s="19"/>
      <c r="BA951" s="19"/>
      <c r="BB951" s="19"/>
      <c r="BC951" s="18"/>
      <c r="BD951" s="19"/>
      <c r="BE951" s="19"/>
      <c r="BF951" s="19"/>
      <c r="BG951" s="18"/>
    </row>
    <row r="952" spans="1:59" ht="16.2" thickBot="1" x14ac:dyDescent="0.35">
      <c r="A952" s="153"/>
      <c r="B952" s="153"/>
      <c r="C952" s="153"/>
      <c r="D952" s="164"/>
      <c r="E952" s="163"/>
      <c r="F952" s="163"/>
      <c r="G952" s="163"/>
      <c r="H952" s="164"/>
      <c r="I952" s="163"/>
      <c r="J952" s="163"/>
      <c r="K952" s="163"/>
      <c r="L952" s="164"/>
      <c r="M952" s="153"/>
      <c r="N952" s="153"/>
      <c r="O952" s="153"/>
      <c r="P952" s="156"/>
      <c r="Q952" s="163"/>
      <c r="R952" s="163"/>
      <c r="S952" s="163"/>
      <c r="T952" s="149"/>
      <c r="U952" s="154"/>
      <c r="V952" s="154"/>
      <c r="W952" s="154"/>
      <c r="X952" s="19"/>
      <c r="Y952" s="154"/>
      <c r="Z952" s="154"/>
      <c r="AA952" s="154"/>
      <c r="AB952" s="19"/>
      <c r="AC952" s="19"/>
      <c r="AD952" s="19"/>
      <c r="AE952" s="19"/>
      <c r="AF952" s="19"/>
      <c r="AG952" s="154"/>
      <c r="AH952" s="154"/>
      <c r="AI952" s="155"/>
      <c r="AJ952" s="19"/>
      <c r="AK952" s="19"/>
      <c r="AL952" s="19"/>
      <c r="AM952" s="18"/>
      <c r="AN952" s="19"/>
      <c r="AO952" s="19"/>
      <c r="AP952" s="19"/>
      <c r="AQ952" s="18"/>
      <c r="AR952" s="19"/>
      <c r="AS952" s="19"/>
      <c r="AT952" s="19"/>
      <c r="AU952" s="18"/>
      <c r="AV952" s="19"/>
      <c r="AW952" s="19"/>
      <c r="AX952" s="19"/>
      <c r="AY952" s="18"/>
      <c r="AZ952" s="19"/>
      <c r="BA952" s="19"/>
      <c r="BB952" s="19"/>
      <c r="BC952" s="18"/>
      <c r="BD952" s="19"/>
      <c r="BE952" s="19"/>
      <c r="BF952" s="19"/>
      <c r="BG952" s="18"/>
    </row>
    <row r="953" spans="1:59" ht="16.2" thickBot="1" x14ac:dyDescent="0.35">
      <c r="A953" s="153"/>
      <c r="B953" s="153"/>
      <c r="C953" s="153"/>
      <c r="D953" s="164"/>
      <c r="E953" s="163"/>
      <c r="F953" s="163"/>
      <c r="G953" s="163"/>
      <c r="H953" s="164"/>
      <c r="I953" s="163"/>
      <c r="J953" s="163"/>
      <c r="K953" s="163"/>
      <c r="L953" s="164"/>
      <c r="M953" s="153"/>
      <c r="N953" s="153"/>
      <c r="O953" s="153"/>
      <c r="P953" s="156"/>
      <c r="Q953" s="163"/>
      <c r="R953" s="163"/>
      <c r="S953" s="163"/>
      <c r="T953" s="149"/>
      <c r="U953" s="154"/>
      <c r="V953" s="154"/>
      <c r="W953" s="154"/>
      <c r="X953" s="19"/>
      <c r="Y953" s="154"/>
      <c r="Z953" s="154"/>
      <c r="AA953" s="154"/>
      <c r="AB953" s="19"/>
      <c r="AC953" s="19"/>
      <c r="AD953" s="19"/>
      <c r="AE953" s="19"/>
      <c r="AF953" s="19"/>
      <c r="AG953" s="154"/>
      <c r="AH953" s="154"/>
      <c r="AI953" s="155"/>
      <c r="AJ953" s="19"/>
      <c r="AK953" s="19"/>
      <c r="AL953" s="19"/>
      <c r="AM953" s="18"/>
      <c r="AN953" s="19"/>
      <c r="AO953" s="19"/>
      <c r="AP953" s="19"/>
      <c r="AQ953" s="18"/>
      <c r="AR953" s="19"/>
      <c r="AS953" s="19"/>
      <c r="AT953" s="19"/>
      <c r="AU953" s="18"/>
      <c r="AV953" s="19"/>
      <c r="AW953" s="19"/>
      <c r="AX953" s="19"/>
      <c r="AY953" s="18"/>
      <c r="AZ953" s="19"/>
      <c r="BA953" s="19"/>
      <c r="BB953" s="19"/>
      <c r="BC953" s="18"/>
      <c r="BD953" s="19"/>
      <c r="BE953" s="19"/>
      <c r="BF953" s="19"/>
      <c r="BG953" s="18"/>
    </row>
    <row r="954" spans="1:59" ht="16.2" thickBot="1" x14ac:dyDescent="0.35">
      <c r="A954" s="153"/>
      <c r="B954" s="153"/>
      <c r="C954" s="153"/>
      <c r="D954" s="164"/>
      <c r="E954" s="163"/>
      <c r="F954" s="163"/>
      <c r="G954" s="163"/>
      <c r="H954" s="164"/>
      <c r="I954" s="163"/>
      <c r="J954" s="163"/>
      <c r="K954" s="163"/>
      <c r="L954" s="164"/>
      <c r="M954" s="153"/>
      <c r="N954" s="153"/>
      <c r="O954" s="153"/>
      <c r="P954" s="156"/>
      <c r="Q954" s="163"/>
      <c r="R954" s="163"/>
      <c r="S954" s="163"/>
      <c r="T954" s="149"/>
      <c r="U954" s="154"/>
      <c r="V954" s="154"/>
      <c r="W954" s="154"/>
      <c r="X954" s="19"/>
      <c r="Y954" s="154"/>
      <c r="Z954" s="154"/>
      <c r="AA954" s="154"/>
      <c r="AB954" s="19"/>
      <c r="AC954" s="19"/>
      <c r="AD954" s="19"/>
      <c r="AE954" s="19"/>
      <c r="AF954" s="19"/>
      <c r="AG954" s="154"/>
      <c r="AH954" s="154"/>
      <c r="AI954" s="155"/>
      <c r="AJ954" s="19"/>
      <c r="AK954" s="19"/>
      <c r="AL954" s="19"/>
      <c r="AM954" s="18"/>
      <c r="AN954" s="19"/>
      <c r="AO954" s="19"/>
      <c r="AP954" s="19"/>
      <c r="AQ954" s="18"/>
      <c r="AR954" s="19"/>
      <c r="AS954" s="19"/>
      <c r="AT954" s="19"/>
      <c r="AU954" s="18"/>
      <c r="AV954" s="19"/>
      <c r="AW954" s="19"/>
      <c r="AX954" s="19"/>
      <c r="AY954" s="18"/>
      <c r="AZ954" s="19"/>
      <c r="BA954" s="19"/>
      <c r="BB954" s="19"/>
      <c r="BC954" s="18"/>
      <c r="BD954" s="19"/>
      <c r="BE954" s="19"/>
      <c r="BF954" s="19"/>
      <c r="BG954" s="18"/>
    </row>
    <row r="955" spans="1:59" ht="16.2" thickBot="1" x14ac:dyDescent="0.35">
      <c r="A955" s="153"/>
      <c r="B955" s="153"/>
      <c r="C955" s="153"/>
      <c r="D955" s="164"/>
      <c r="E955" s="163"/>
      <c r="F955" s="163"/>
      <c r="G955" s="163"/>
      <c r="H955" s="164"/>
      <c r="I955" s="163"/>
      <c r="J955" s="163"/>
      <c r="K955" s="163"/>
      <c r="L955" s="164"/>
      <c r="M955" s="153"/>
      <c r="N955" s="153"/>
      <c r="O955" s="153"/>
      <c r="P955" s="156"/>
      <c r="Q955" s="163"/>
      <c r="R955" s="163"/>
      <c r="S955" s="163"/>
      <c r="T955" s="149"/>
      <c r="U955" s="154"/>
      <c r="V955" s="154"/>
      <c r="W955" s="154"/>
      <c r="X955" s="19"/>
      <c r="Y955" s="154"/>
      <c r="Z955" s="154"/>
      <c r="AA955" s="154"/>
      <c r="AB955" s="19"/>
      <c r="AC955" s="19"/>
      <c r="AD955" s="19"/>
      <c r="AE955" s="19"/>
      <c r="AF955" s="19"/>
      <c r="AG955" s="154"/>
      <c r="AH955" s="154"/>
      <c r="AI955" s="155"/>
      <c r="AJ955" s="19"/>
      <c r="AK955" s="19"/>
      <c r="AL955" s="19"/>
      <c r="AM955" s="18"/>
      <c r="AN955" s="19"/>
      <c r="AO955" s="19"/>
      <c r="AP955" s="19"/>
      <c r="AQ955" s="18"/>
      <c r="AR955" s="19"/>
      <c r="AS955" s="19"/>
      <c r="AT955" s="19"/>
      <c r="AU955" s="18"/>
      <c r="AV955" s="19"/>
      <c r="AW955" s="19"/>
      <c r="AX955" s="19"/>
      <c r="AY955" s="18"/>
      <c r="AZ955" s="19"/>
      <c r="BA955" s="19"/>
      <c r="BB955" s="19"/>
      <c r="BC955" s="18"/>
      <c r="BD955" s="19"/>
      <c r="BE955" s="19"/>
      <c r="BF955" s="19"/>
      <c r="BG955" s="18"/>
    </row>
    <row r="956" spans="1:59" ht="16.2" thickBot="1" x14ac:dyDescent="0.35">
      <c r="A956" s="153"/>
      <c r="B956" s="153"/>
      <c r="C956" s="153"/>
      <c r="D956" s="164"/>
      <c r="E956" s="163"/>
      <c r="F956" s="163"/>
      <c r="G956" s="163"/>
      <c r="H956" s="164"/>
      <c r="I956" s="163"/>
      <c r="J956" s="163"/>
      <c r="K956" s="163"/>
      <c r="L956" s="164"/>
      <c r="M956" s="153"/>
      <c r="N956" s="153"/>
      <c r="O956" s="153"/>
      <c r="P956" s="156"/>
      <c r="Q956" s="163"/>
      <c r="R956" s="163"/>
      <c r="S956" s="163"/>
      <c r="T956" s="149"/>
      <c r="U956" s="154"/>
      <c r="V956" s="154"/>
      <c r="W956" s="154"/>
      <c r="X956" s="19"/>
      <c r="Y956" s="154"/>
      <c r="Z956" s="154"/>
      <c r="AA956" s="154"/>
      <c r="AB956" s="19"/>
      <c r="AC956" s="19"/>
      <c r="AD956" s="19"/>
      <c r="AE956" s="19"/>
      <c r="AF956" s="19"/>
      <c r="AG956" s="154"/>
      <c r="AH956" s="154"/>
      <c r="AI956" s="155"/>
      <c r="AJ956" s="19"/>
      <c r="AK956" s="19"/>
      <c r="AL956" s="19"/>
      <c r="AM956" s="18"/>
      <c r="AN956" s="19"/>
      <c r="AO956" s="19"/>
      <c r="AP956" s="19"/>
      <c r="AQ956" s="18"/>
      <c r="AR956" s="19"/>
      <c r="AS956" s="19"/>
      <c r="AT956" s="19"/>
      <c r="AU956" s="18"/>
      <c r="AV956" s="19"/>
      <c r="AW956" s="19"/>
      <c r="AX956" s="19"/>
      <c r="AY956" s="18"/>
      <c r="AZ956" s="19"/>
      <c r="BA956" s="19"/>
      <c r="BB956" s="19"/>
      <c r="BC956" s="18"/>
      <c r="BD956" s="19"/>
      <c r="BE956" s="19"/>
      <c r="BF956" s="19"/>
      <c r="BG956" s="18"/>
    </row>
    <row r="957" spans="1:59" ht="16.2" thickBot="1" x14ac:dyDescent="0.35">
      <c r="A957" s="153"/>
      <c r="B957" s="153"/>
      <c r="C957" s="153"/>
      <c r="D957" s="164"/>
      <c r="E957" s="163"/>
      <c r="F957" s="163"/>
      <c r="G957" s="163"/>
      <c r="H957" s="164"/>
      <c r="I957" s="163"/>
      <c r="J957" s="163"/>
      <c r="K957" s="163"/>
      <c r="L957" s="164"/>
      <c r="M957" s="153"/>
      <c r="N957" s="153"/>
      <c r="O957" s="153"/>
      <c r="P957" s="156"/>
      <c r="Q957" s="163"/>
      <c r="R957" s="163"/>
      <c r="S957" s="163"/>
      <c r="T957" s="149"/>
      <c r="U957" s="154"/>
      <c r="V957" s="154"/>
      <c r="W957" s="154"/>
      <c r="X957" s="19"/>
      <c r="Y957" s="154"/>
      <c r="Z957" s="154"/>
      <c r="AA957" s="154"/>
      <c r="AB957" s="19"/>
      <c r="AC957" s="19"/>
      <c r="AD957" s="19"/>
      <c r="AE957" s="19"/>
      <c r="AF957" s="19"/>
      <c r="AG957" s="154"/>
      <c r="AH957" s="154"/>
      <c r="AI957" s="155"/>
      <c r="AJ957" s="19"/>
      <c r="AK957" s="19"/>
      <c r="AL957" s="19"/>
      <c r="AM957" s="18"/>
      <c r="AN957" s="19"/>
      <c r="AO957" s="19"/>
      <c r="AP957" s="19"/>
      <c r="AQ957" s="18"/>
      <c r="AR957" s="19"/>
      <c r="AS957" s="19"/>
      <c r="AT957" s="19"/>
      <c r="AU957" s="18"/>
      <c r="AV957" s="19"/>
      <c r="AW957" s="19"/>
      <c r="AX957" s="19"/>
      <c r="AY957" s="18"/>
      <c r="AZ957" s="19"/>
      <c r="BA957" s="19"/>
      <c r="BB957" s="19"/>
      <c r="BC957" s="18"/>
      <c r="BD957" s="19"/>
      <c r="BE957" s="19"/>
      <c r="BF957" s="19"/>
      <c r="BG957" s="18"/>
    </row>
    <row r="958" spans="1:59" ht="16.2" thickBot="1" x14ac:dyDescent="0.35">
      <c r="A958" s="153"/>
      <c r="B958" s="153"/>
      <c r="C958" s="153"/>
      <c r="D958" s="164"/>
      <c r="E958" s="163"/>
      <c r="F958" s="163"/>
      <c r="G958" s="163"/>
      <c r="H958" s="164"/>
      <c r="I958" s="163"/>
      <c r="J958" s="163"/>
      <c r="K958" s="163"/>
      <c r="L958" s="164"/>
      <c r="M958" s="153"/>
      <c r="N958" s="153"/>
      <c r="O958" s="153"/>
      <c r="P958" s="156"/>
      <c r="Q958" s="163"/>
      <c r="R958" s="163"/>
      <c r="S958" s="163"/>
      <c r="T958" s="149"/>
      <c r="U958" s="154"/>
      <c r="V958" s="154"/>
      <c r="W958" s="154"/>
      <c r="X958" s="19"/>
      <c r="Y958" s="154"/>
      <c r="Z958" s="154"/>
      <c r="AA958" s="154"/>
      <c r="AB958" s="19"/>
      <c r="AC958" s="19"/>
      <c r="AD958" s="19"/>
      <c r="AE958" s="19"/>
      <c r="AF958" s="19"/>
      <c r="AG958" s="154"/>
      <c r="AH958" s="154"/>
      <c r="AI958" s="155"/>
      <c r="AJ958" s="19"/>
      <c r="AK958" s="19"/>
      <c r="AL958" s="19"/>
      <c r="AM958" s="18"/>
      <c r="AN958" s="19"/>
      <c r="AO958" s="19"/>
      <c r="AP958" s="19"/>
      <c r="AQ958" s="18"/>
      <c r="AR958" s="19"/>
      <c r="AS958" s="19"/>
      <c r="AT958" s="19"/>
      <c r="AU958" s="18"/>
      <c r="AV958" s="19"/>
      <c r="AW958" s="19"/>
      <c r="AX958" s="19"/>
      <c r="AY958" s="18"/>
      <c r="AZ958" s="19"/>
      <c r="BA958" s="19"/>
      <c r="BB958" s="19"/>
      <c r="BC958" s="18"/>
      <c r="BD958" s="19"/>
      <c r="BE958" s="19"/>
      <c r="BF958" s="19"/>
      <c r="BG958" s="18"/>
    </row>
    <row r="959" spans="1:59" ht="16.2" thickBot="1" x14ac:dyDescent="0.35">
      <c r="A959" s="153"/>
      <c r="B959" s="153"/>
      <c r="C959" s="153"/>
      <c r="D959" s="164"/>
      <c r="E959" s="163"/>
      <c r="F959" s="163"/>
      <c r="G959" s="163"/>
      <c r="H959" s="164"/>
      <c r="I959" s="163"/>
      <c r="J959" s="163"/>
      <c r="K959" s="163"/>
      <c r="L959" s="164"/>
      <c r="M959" s="153"/>
      <c r="N959" s="153"/>
      <c r="O959" s="153"/>
      <c r="P959" s="156"/>
      <c r="Q959" s="163"/>
      <c r="R959" s="163"/>
      <c r="S959" s="163"/>
      <c r="T959" s="149"/>
      <c r="U959" s="154"/>
      <c r="V959" s="154"/>
      <c r="W959" s="154"/>
      <c r="X959" s="19"/>
      <c r="Y959" s="154"/>
      <c r="Z959" s="154"/>
      <c r="AA959" s="154"/>
      <c r="AB959" s="19"/>
      <c r="AC959" s="19"/>
      <c r="AD959" s="19"/>
      <c r="AE959" s="19"/>
      <c r="AF959" s="19"/>
      <c r="AG959" s="154"/>
      <c r="AH959" s="154"/>
      <c r="AI959" s="155"/>
      <c r="AJ959" s="19"/>
      <c r="AK959" s="19"/>
      <c r="AL959" s="19"/>
      <c r="AM959" s="18"/>
      <c r="AN959" s="19"/>
      <c r="AO959" s="19"/>
      <c r="AP959" s="19"/>
      <c r="AQ959" s="18"/>
      <c r="AR959" s="19"/>
      <c r="AS959" s="19"/>
      <c r="AT959" s="19"/>
      <c r="AU959" s="18"/>
      <c r="AV959" s="19"/>
      <c r="AW959" s="19"/>
      <c r="AX959" s="19"/>
      <c r="AY959" s="18"/>
      <c r="AZ959" s="19"/>
      <c r="BA959" s="19"/>
      <c r="BB959" s="19"/>
      <c r="BC959" s="18"/>
      <c r="BD959" s="19"/>
      <c r="BE959" s="19"/>
      <c r="BF959" s="19"/>
      <c r="BG959" s="18"/>
    </row>
    <row r="960" spans="1:59" ht="16.2" thickBot="1" x14ac:dyDescent="0.35">
      <c r="A960" s="153"/>
      <c r="B960" s="153"/>
      <c r="C960" s="153"/>
      <c r="D960" s="164"/>
      <c r="E960" s="163"/>
      <c r="F960" s="163"/>
      <c r="G960" s="163"/>
      <c r="H960" s="164"/>
      <c r="I960" s="163"/>
      <c r="J960" s="163"/>
      <c r="K960" s="163"/>
      <c r="L960" s="164"/>
      <c r="M960" s="153"/>
      <c r="N960" s="153"/>
      <c r="O960" s="153"/>
      <c r="P960" s="156"/>
      <c r="Q960" s="163"/>
      <c r="R960" s="163"/>
      <c r="S960" s="163"/>
      <c r="T960" s="149"/>
      <c r="U960" s="154"/>
      <c r="V960" s="154"/>
      <c r="W960" s="154"/>
      <c r="X960" s="19"/>
      <c r="Y960" s="154"/>
      <c r="Z960" s="154"/>
      <c r="AA960" s="154"/>
      <c r="AB960" s="19"/>
      <c r="AC960" s="19"/>
      <c r="AD960" s="19"/>
      <c r="AE960" s="19"/>
      <c r="AF960" s="19"/>
      <c r="AG960" s="154"/>
      <c r="AH960" s="154"/>
      <c r="AI960" s="155"/>
      <c r="AJ960" s="19"/>
      <c r="AK960" s="19"/>
      <c r="AL960" s="19"/>
      <c r="AM960" s="18"/>
      <c r="AN960" s="19"/>
      <c r="AO960" s="19"/>
      <c r="AP960" s="19"/>
      <c r="AQ960" s="18"/>
      <c r="AR960" s="19"/>
      <c r="AS960" s="19"/>
      <c r="AT960" s="19"/>
      <c r="AU960" s="18"/>
      <c r="AV960" s="19"/>
      <c r="AW960" s="19"/>
      <c r="AX960" s="19"/>
      <c r="AY960" s="18"/>
      <c r="AZ960" s="19"/>
      <c r="BA960" s="19"/>
      <c r="BB960" s="19"/>
      <c r="BC960" s="18"/>
      <c r="BD960" s="19"/>
      <c r="BE960" s="19"/>
      <c r="BF960" s="19"/>
      <c r="BG960" s="18"/>
    </row>
    <row r="961" spans="1:59" ht="16.2" thickBot="1" x14ac:dyDescent="0.35">
      <c r="A961" s="153"/>
      <c r="B961" s="153"/>
      <c r="C961" s="153"/>
      <c r="D961" s="164"/>
      <c r="E961" s="163"/>
      <c r="F961" s="163"/>
      <c r="G961" s="163"/>
      <c r="H961" s="164"/>
      <c r="I961" s="163"/>
      <c r="J961" s="163"/>
      <c r="K961" s="163"/>
      <c r="L961" s="164"/>
      <c r="M961" s="153"/>
      <c r="N961" s="153"/>
      <c r="O961" s="153"/>
      <c r="P961" s="156"/>
      <c r="Q961" s="163"/>
      <c r="R961" s="163"/>
      <c r="S961" s="163"/>
      <c r="T961" s="149"/>
      <c r="U961" s="154"/>
      <c r="V961" s="154"/>
      <c r="W961" s="154"/>
      <c r="X961" s="19"/>
      <c r="Y961" s="154"/>
      <c r="Z961" s="154"/>
      <c r="AA961" s="154"/>
      <c r="AB961" s="19"/>
      <c r="AC961" s="19"/>
      <c r="AD961" s="19"/>
      <c r="AE961" s="19"/>
      <c r="AF961" s="19"/>
      <c r="AG961" s="154"/>
      <c r="AH961" s="154"/>
      <c r="AI961" s="155"/>
      <c r="AJ961" s="19"/>
      <c r="AK961" s="19"/>
      <c r="AL961" s="19"/>
      <c r="AM961" s="18"/>
      <c r="AN961" s="19"/>
      <c r="AO961" s="19"/>
      <c r="AP961" s="19"/>
      <c r="AQ961" s="18"/>
      <c r="AR961" s="19"/>
      <c r="AS961" s="19"/>
      <c r="AT961" s="19"/>
      <c r="AU961" s="18"/>
      <c r="AV961" s="19"/>
      <c r="AW961" s="19"/>
      <c r="AX961" s="19"/>
      <c r="AY961" s="18"/>
      <c r="AZ961" s="19"/>
      <c r="BA961" s="19"/>
      <c r="BB961" s="19"/>
      <c r="BC961" s="18"/>
      <c r="BD961" s="19"/>
      <c r="BE961" s="19"/>
      <c r="BF961" s="19"/>
      <c r="BG961" s="18"/>
    </row>
    <row r="962" spans="1:59" ht="16.2" thickBot="1" x14ac:dyDescent="0.35">
      <c r="A962" s="153"/>
      <c r="B962" s="153"/>
      <c r="C962" s="153"/>
      <c r="D962" s="164"/>
      <c r="E962" s="163"/>
      <c r="F962" s="163"/>
      <c r="G962" s="163"/>
      <c r="H962" s="164"/>
      <c r="I962" s="163"/>
      <c r="J962" s="163"/>
      <c r="K962" s="163"/>
      <c r="L962" s="164"/>
      <c r="M962" s="153"/>
      <c r="N962" s="153"/>
      <c r="O962" s="153"/>
      <c r="P962" s="156"/>
      <c r="Q962" s="163"/>
      <c r="R962" s="163"/>
      <c r="S962" s="163"/>
      <c r="T962" s="149"/>
      <c r="U962" s="154"/>
      <c r="V962" s="154"/>
      <c r="W962" s="154"/>
      <c r="X962" s="19"/>
      <c r="Y962" s="154"/>
      <c r="Z962" s="154"/>
      <c r="AA962" s="154"/>
      <c r="AB962" s="19"/>
      <c r="AC962" s="19"/>
      <c r="AD962" s="19"/>
      <c r="AE962" s="19"/>
      <c r="AF962" s="19"/>
      <c r="AG962" s="154"/>
      <c r="AH962" s="154"/>
      <c r="AI962" s="155"/>
      <c r="AJ962" s="19"/>
      <c r="AK962" s="19"/>
      <c r="AL962" s="19"/>
      <c r="AM962" s="18"/>
      <c r="AN962" s="19"/>
      <c r="AO962" s="19"/>
      <c r="AP962" s="19"/>
      <c r="AQ962" s="18"/>
      <c r="AR962" s="19"/>
      <c r="AS962" s="19"/>
      <c r="AT962" s="19"/>
      <c r="AU962" s="18"/>
      <c r="AV962" s="19"/>
      <c r="AW962" s="19"/>
      <c r="AX962" s="19"/>
      <c r="AY962" s="18"/>
      <c r="AZ962" s="19"/>
      <c r="BA962" s="19"/>
      <c r="BB962" s="19"/>
      <c r="BC962" s="18"/>
      <c r="BD962" s="19"/>
      <c r="BE962" s="19"/>
      <c r="BF962" s="19"/>
      <c r="BG962" s="18"/>
    </row>
    <row r="963" spans="1:59" ht="16.2" thickBot="1" x14ac:dyDescent="0.35">
      <c r="A963" s="153"/>
      <c r="B963" s="153"/>
      <c r="C963" s="153"/>
      <c r="D963" s="164"/>
      <c r="E963" s="163"/>
      <c r="F963" s="163"/>
      <c r="G963" s="163"/>
      <c r="H963" s="164"/>
      <c r="I963" s="163"/>
      <c r="J963" s="163"/>
      <c r="K963" s="163"/>
      <c r="L963" s="164"/>
      <c r="M963" s="153"/>
      <c r="N963" s="153"/>
      <c r="O963" s="153"/>
      <c r="P963" s="156"/>
      <c r="Q963" s="163"/>
      <c r="R963" s="163"/>
      <c r="S963" s="163"/>
      <c r="T963" s="149"/>
      <c r="U963" s="154"/>
      <c r="V963" s="154"/>
      <c r="W963" s="154"/>
      <c r="X963" s="19"/>
      <c r="Y963" s="154"/>
      <c r="Z963" s="154"/>
      <c r="AA963" s="154"/>
      <c r="AB963" s="19"/>
      <c r="AC963" s="19"/>
      <c r="AD963" s="19"/>
      <c r="AE963" s="19"/>
      <c r="AF963" s="19"/>
      <c r="AG963" s="154"/>
      <c r="AH963" s="154"/>
      <c r="AI963" s="155"/>
      <c r="AJ963" s="19"/>
      <c r="AK963" s="19"/>
      <c r="AL963" s="19"/>
      <c r="AM963" s="18"/>
      <c r="AN963" s="19"/>
      <c r="AO963" s="19"/>
      <c r="AP963" s="19"/>
      <c r="AQ963" s="18"/>
      <c r="AR963" s="19"/>
      <c r="AS963" s="19"/>
      <c r="AT963" s="19"/>
      <c r="AU963" s="18"/>
      <c r="AV963" s="19"/>
      <c r="AW963" s="19"/>
      <c r="AX963" s="19"/>
      <c r="AY963" s="18"/>
      <c r="AZ963" s="19"/>
      <c r="BA963" s="19"/>
      <c r="BB963" s="19"/>
      <c r="BC963" s="18"/>
      <c r="BD963" s="19"/>
      <c r="BE963" s="19"/>
      <c r="BF963" s="19"/>
      <c r="BG963" s="18"/>
    </row>
    <row r="964" spans="1:59" ht="16.2" thickBot="1" x14ac:dyDescent="0.35">
      <c r="A964" s="153"/>
      <c r="B964" s="153"/>
      <c r="C964" s="153"/>
      <c r="D964" s="164"/>
      <c r="E964" s="163"/>
      <c r="F964" s="163"/>
      <c r="G964" s="163"/>
      <c r="H964" s="164"/>
      <c r="I964" s="163"/>
      <c r="J964" s="163"/>
      <c r="K964" s="163"/>
      <c r="L964" s="164"/>
      <c r="M964" s="153"/>
      <c r="N964" s="153"/>
      <c r="O964" s="153"/>
      <c r="P964" s="156"/>
      <c r="Q964" s="163"/>
      <c r="R964" s="163"/>
      <c r="S964" s="163"/>
      <c r="T964" s="149"/>
      <c r="U964" s="154"/>
      <c r="V964" s="154"/>
      <c r="W964" s="154"/>
      <c r="X964" s="19"/>
      <c r="Y964" s="154"/>
      <c r="Z964" s="154"/>
      <c r="AA964" s="154"/>
      <c r="AB964" s="19"/>
      <c r="AC964" s="19"/>
      <c r="AD964" s="19"/>
      <c r="AE964" s="19"/>
      <c r="AF964" s="19"/>
      <c r="AG964" s="154"/>
      <c r="AH964" s="154"/>
      <c r="AI964" s="155"/>
      <c r="AJ964" s="19"/>
      <c r="AK964" s="19"/>
      <c r="AL964" s="19"/>
      <c r="AM964" s="18"/>
      <c r="AN964" s="19"/>
      <c r="AO964" s="19"/>
      <c r="AP964" s="19"/>
      <c r="AQ964" s="18"/>
      <c r="AR964" s="19"/>
      <c r="AS964" s="19"/>
      <c r="AT964" s="19"/>
      <c r="AU964" s="18"/>
      <c r="AV964" s="19"/>
      <c r="AW964" s="19"/>
      <c r="AX964" s="19"/>
      <c r="AY964" s="18"/>
      <c r="AZ964" s="19"/>
      <c r="BA964" s="19"/>
      <c r="BB964" s="19"/>
      <c r="BC964" s="18"/>
      <c r="BD964" s="19"/>
      <c r="BE964" s="19"/>
      <c r="BF964" s="19"/>
      <c r="BG964" s="18"/>
    </row>
    <row r="965" spans="1:59" ht="16.2" thickBot="1" x14ac:dyDescent="0.35">
      <c r="A965" s="153"/>
      <c r="B965" s="153"/>
      <c r="C965" s="153"/>
      <c r="D965" s="164"/>
      <c r="E965" s="163"/>
      <c r="F965" s="163"/>
      <c r="G965" s="163"/>
      <c r="H965" s="164"/>
      <c r="I965" s="163"/>
      <c r="J965" s="163"/>
      <c r="K965" s="163"/>
      <c r="L965" s="164"/>
      <c r="M965" s="153"/>
      <c r="N965" s="153"/>
      <c r="O965" s="153"/>
      <c r="P965" s="156"/>
      <c r="Q965" s="163"/>
      <c r="R965" s="163"/>
      <c r="S965" s="163"/>
      <c r="T965" s="149"/>
      <c r="U965" s="154"/>
      <c r="V965" s="154"/>
      <c r="W965" s="154"/>
      <c r="X965" s="19"/>
      <c r="Y965" s="154"/>
      <c r="Z965" s="154"/>
      <c r="AA965" s="154"/>
      <c r="AB965" s="19"/>
      <c r="AC965" s="19"/>
      <c r="AD965" s="19"/>
      <c r="AE965" s="19"/>
      <c r="AF965" s="19"/>
      <c r="AG965" s="154"/>
      <c r="AH965" s="154"/>
      <c r="AI965" s="155"/>
      <c r="AJ965" s="19"/>
      <c r="AK965" s="19"/>
      <c r="AL965" s="19"/>
      <c r="AM965" s="18"/>
      <c r="AN965" s="19"/>
      <c r="AO965" s="19"/>
      <c r="AP965" s="19"/>
      <c r="AQ965" s="18"/>
      <c r="AR965" s="19"/>
      <c r="AS965" s="19"/>
      <c r="AT965" s="19"/>
      <c r="AU965" s="18"/>
      <c r="AV965" s="19"/>
      <c r="AW965" s="19"/>
      <c r="AX965" s="19"/>
      <c r="AY965" s="18"/>
      <c r="AZ965" s="19"/>
      <c r="BA965" s="19"/>
      <c r="BB965" s="19"/>
      <c r="BC965" s="18"/>
      <c r="BD965" s="19"/>
      <c r="BE965" s="19"/>
      <c r="BF965" s="19"/>
      <c r="BG965" s="18"/>
    </row>
    <row r="966" spans="1:59" ht="16.2" thickBot="1" x14ac:dyDescent="0.35">
      <c r="A966" s="153"/>
      <c r="B966" s="153"/>
      <c r="C966" s="153"/>
      <c r="D966" s="164"/>
      <c r="E966" s="163"/>
      <c r="F966" s="163"/>
      <c r="G966" s="163"/>
      <c r="H966" s="164"/>
      <c r="I966" s="163"/>
      <c r="J966" s="163"/>
      <c r="K966" s="163"/>
      <c r="L966" s="164"/>
      <c r="M966" s="153"/>
      <c r="N966" s="153"/>
      <c r="O966" s="153"/>
      <c r="P966" s="156"/>
      <c r="Q966" s="163"/>
      <c r="R966" s="163"/>
      <c r="S966" s="163"/>
      <c r="T966" s="149"/>
      <c r="U966" s="154"/>
      <c r="V966" s="154"/>
      <c r="W966" s="154"/>
      <c r="X966" s="19"/>
      <c r="Y966" s="154"/>
      <c r="Z966" s="154"/>
      <c r="AA966" s="154"/>
      <c r="AB966" s="19"/>
      <c r="AC966" s="19"/>
      <c r="AD966" s="19"/>
      <c r="AE966" s="19"/>
      <c r="AF966" s="19"/>
      <c r="AG966" s="154"/>
      <c r="AH966" s="154"/>
      <c r="AI966" s="155"/>
      <c r="AJ966" s="19"/>
      <c r="AK966" s="19"/>
      <c r="AL966" s="19"/>
      <c r="AM966" s="18"/>
      <c r="AN966" s="19"/>
      <c r="AO966" s="19"/>
      <c r="AP966" s="19"/>
      <c r="AQ966" s="18"/>
      <c r="AR966" s="19"/>
      <c r="AS966" s="19"/>
      <c r="AT966" s="19"/>
      <c r="AU966" s="18"/>
      <c r="AV966" s="19"/>
      <c r="AW966" s="19"/>
      <c r="AX966" s="19"/>
      <c r="AY966" s="18"/>
      <c r="AZ966" s="19"/>
      <c r="BA966" s="19"/>
      <c r="BB966" s="19"/>
      <c r="BC966" s="18"/>
      <c r="BD966" s="19"/>
      <c r="BE966" s="19"/>
      <c r="BF966" s="19"/>
      <c r="BG966" s="18"/>
    </row>
    <row r="967" spans="1:59" ht="16.2" thickBot="1" x14ac:dyDescent="0.35">
      <c r="A967" s="153"/>
      <c r="B967" s="153"/>
      <c r="C967" s="153"/>
      <c r="D967" s="164"/>
      <c r="E967" s="163"/>
      <c r="F967" s="163"/>
      <c r="G967" s="163"/>
      <c r="H967" s="164"/>
      <c r="I967" s="163"/>
      <c r="J967" s="163"/>
      <c r="K967" s="163"/>
      <c r="L967" s="164"/>
      <c r="M967" s="153"/>
      <c r="N967" s="153"/>
      <c r="O967" s="153"/>
      <c r="P967" s="156"/>
      <c r="Q967" s="163"/>
      <c r="R967" s="163"/>
      <c r="S967" s="163"/>
      <c r="T967" s="149"/>
      <c r="U967" s="154"/>
      <c r="V967" s="154"/>
      <c r="W967" s="154"/>
      <c r="X967" s="19"/>
      <c r="Y967" s="154"/>
      <c r="Z967" s="154"/>
      <c r="AA967" s="154"/>
      <c r="AB967" s="19"/>
      <c r="AC967" s="19"/>
      <c r="AD967" s="19"/>
      <c r="AE967" s="19"/>
      <c r="AF967" s="19"/>
      <c r="AG967" s="154"/>
      <c r="AH967" s="154"/>
      <c r="AI967" s="155"/>
      <c r="AJ967" s="19"/>
      <c r="AK967" s="19"/>
      <c r="AL967" s="19"/>
      <c r="AM967" s="18"/>
      <c r="AN967" s="19"/>
      <c r="AO967" s="19"/>
      <c r="AP967" s="19"/>
      <c r="AQ967" s="18"/>
      <c r="AR967" s="19"/>
      <c r="AS967" s="19"/>
      <c r="AT967" s="19"/>
      <c r="AU967" s="18"/>
      <c r="AV967" s="19"/>
      <c r="AW967" s="19"/>
      <c r="AX967" s="19"/>
      <c r="AY967" s="18"/>
      <c r="AZ967" s="19"/>
      <c r="BA967" s="19"/>
      <c r="BB967" s="19"/>
      <c r="BC967" s="18"/>
      <c r="BD967" s="19"/>
      <c r="BE967" s="19"/>
      <c r="BF967" s="19"/>
      <c r="BG967" s="18"/>
    </row>
    <row r="968" spans="1:59" ht="16.2" thickBot="1" x14ac:dyDescent="0.35">
      <c r="A968" s="153"/>
      <c r="B968" s="153"/>
      <c r="C968" s="153"/>
      <c r="D968" s="164"/>
      <c r="E968" s="163"/>
      <c r="F968" s="163"/>
      <c r="G968" s="163"/>
      <c r="H968" s="164"/>
      <c r="I968" s="163"/>
      <c r="J968" s="163"/>
      <c r="K968" s="163"/>
      <c r="L968" s="164"/>
      <c r="M968" s="153"/>
      <c r="N968" s="153"/>
      <c r="O968" s="153"/>
      <c r="P968" s="156"/>
      <c r="Q968" s="163"/>
      <c r="R968" s="163"/>
      <c r="S968" s="163"/>
      <c r="T968" s="149"/>
      <c r="U968" s="154"/>
      <c r="V968" s="154"/>
      <c r="W968" s="154"/>
      <c r="X968" s="19"/>
      <c r="Y968" s="154"/>
      <c r="Z968" s="154"/>
      <c r="AA968" s="154"/>
      <c r="AB968" s="19"/>
      <c r="AC968" s="19"/>
      <c r="AD968" s="19"/>
      <c r="AE968" s="19"/>
      <c r="AF968" s="19"/>
      <c r="AG968" s="154"/>
      <c r="AH968" s="154"/>
      <c r="AI968" s="155"/>
      <c r="AJ968" s="19"/>
      <c r="AK968" s="19"/>
      <c r="AL968" s="19"/>
      <c r="AM968" s="18"/>
      <c r="AN968" s="19"/>
      <c r="AO968" s="19"/>
      <c r="AP968" s="19"/>
      <c r="AQ968" s="18"/>
      <c r="AR968" s="19"/>
      <c r="AS968" s="19"/>
      <c r="AT968" s="19"/>
      <c r="AU968" s="18"/>
      <c r="AV968" s="19"/>
      <c r="AW968" s="19"/>
      <c r="AX968" s="19"/>
      <c r="AY968" s="18"/>
      <c r="AZ968" s="19"/>
      <c r="BA968" s="19"/>
      <c r="BB968" s="19"/>
      <c r="BC968" s="18"/>
      <c r="BD968" s="19"/>
      <c r="BE968" s="19"/>
      <c r="BF968" s="19"/>
      <c r="BG968" s="18"/>
    </row>
    <row r="969" spans="1:59" ht="16.2" thickBot="1" x14ac:dyDescent="0.35">
      <c r="A969" s="153"/>
      <c r="B969" s="153"/>
      <c r="C969" s="153"/>
      <c r="D969" s="164"/>
      <c r="E969" s="163"/>
      <c r="F969" s="163"/>
      <c r="G969" s="163"/>
      <c r="H969" s="164"/>
      <c r="I969" s="163"/>
      <c r="J969" s="163"/>
      <c r="K969" s="163"/>
      <c r="L969" s="164"/>
      <c r="M969" s="153"/>
      <c r="N969" s="153"/>
      <c r="O969" s="153"/>
      <c r="P969" s="156"/>
      <c r="Q969" s="163"/>
      <c r="R969" s="163"/>
      <c r="S969" s="163"/>
      <c r="T969" s="149"/>
      <c r="U969" s="154"/>
      <c r="V969" s="154"/>
      <c r="W969" s="154"/>
      <c r="X969" s="19"/>
      <c r="Y969" s="154"/>
      <c r="Z969" s="154"/>
      <c r="AA969" s="154"/>
      <c r="AB969" s="19"/>
      <c r="AC969" s="19"/>
      <c r="AD969" s="19"/>
      <c r="AE969" s="19"/>
      <c r="AF969" s="19"/>
      <c r="AG969" s="154"/>
      <c r="AH969" s="154"/>
      <c r="AI969" s="155"/>
      <c r="AJ969" s="19"/>
      <c r="AK969" s="19"/>
      <c r="AL969" s="19"/>
      <c r="AM969" s="18"/>
      <c r="AN969" s="19"/>
      <c r="AO969" s="19"/>
      <c r="AP969" s="19"/>
      <c r="AQ969" s="18"/>
      <c r="AR969" s="19"/>
      <c r="AS969" s="19"/>
      <c r="AT969" s="19"/>
      <c r="AU969" s="18"/>
      <c r="AV969" s="19"/>
      <c r="AW969" s="19"/>
      <c r="AX969" s="19"/>
      <c r="AY969" s="18"/>
      <c r="AZ969" s="19"/>
      <c r="BA969" s="19"/>
      <c r="BB969" s="19"/>
      <c r="BC969" s="18"/>
      <c r="BD969" s="19"/>
      <c r="BE969" s="19"/>
      <c r="BF969" s="19"/>
      <c r="BG969" s="18"/>
    </row>
    <row r="970" spans="1:59" ht="16.2" thickBot="1" x14ac:dyDescent="0.35">
      <c r="A970" s="153"/>
      <c r="B970" s="153"/>
      <c r="C970" s="153"/>
      <c r="D970" s="164"/>
      <c r="E970" s="163"/>
      <c r="F970" s="163"/>
      <c r="G970" s="163"/>
      <c r="H970" s="164"/>
      <c r="I970" s="163"/>
      <c r="J970" s="163"/>
      <c r="K970" s="163"/>
      <c r="L970" s="164"/>
      <c r="M970" s="153"/>
      <c r="N970" s="153"/>
      <c r="O970" s="153"/>
      <c r="P970" s="156"/>
      <c r="Q970" s="163"/>
      <c r="R970" s="163"/>
      <c r="S970" s="163"/>
      <c r="T970" s="149"/>
      <c r="U970" s="154"/>
      <c r="V970" s="154"/>
      <c r="W970" s="154"/>
      <c r="X970" s="19"/>
      <c r="Y970" s="154"/>
      <c r="Z970" s="154"/>
      <c r="AA970" s="154"/>
      <c r="AB970" s="19"/>
      <c r="AC970" s="19"/>
      <c r="AD970" s="19"/>
      <c r="AE970" s="19"/>
      <c r="AF970" s="19"/>
      <c r="AG970" s="154"/>
      <c r="AH970" s="154"/>
      <c r="AI970" s="155"/>
      <c r="AJ970" s="19"/>
      <c r="AK970" s="19"/>
      <c r="AL970" s="19"/>
      <c r="AM970" s="18"/>
      <c r="AN970" s="19"/>
      <c r="AO970" s="19"/>
      <c r="AP970" s="19"/>
      <c r="AQ970" s="18"/>
      <c r="AR970" s="19"/>
      <c r="AS970" s="19"/>
      <c r="AT970" s="19"/>
      <c r="AU970" s="18"/>
      <c r="AV970" s="19"/>
      <c r="AW970" s="19"/>
      <c r="AX970" s="19"/>
      <c r="AY970" s="18"/>
      <c r="AZ970" s="19"/>
      <c r="BA970" s="19"/>
      <c r="BB970" s="19"/>
      <c r="BC970" s="18"/>
      <c r="BD970" s="19"/>
      <c r="BE970" s="19"/>
      <c r="BF970" s="19"/>
      <c r="BG970" s="18"/>
    </row>
    <row r="971" spans="1:59" ht="16.2" thickBot="1" x14ac:dyDescent="0.35">
      <c r="A971" s="153"/>
      <c r="B971" s="153"/>
      <c r="C971" s="153"/>
      <c r="D971" s="164"/>
      <c r="E971" s="163"/>
      <c r="F971" s="163"/>
      <c r="G971" s="163"/>
      <c r="H971" s="164"/>
      <c r="I971" s="163"/>
      <c r="J971" s="163"/>
      <c r="K971" s="163"/>
      <c r="L971" s="164"/>
      <c r="M971" s="153"/>
      <c r="N971" s="153"/>
      <c r="O971" s="153"/>
      <c r="P971" s="156"/>
      <c r="Q971" s="163"/>
      <c r="R971" s="163"/>
      <c r="S971" s="163"/>
      <c r="T971" s="149"/>
      <c r="U971" s="154"/>
      <c r="V971" s="154"/>
      <c r="W971" s="154"/>
      <c r="X971" s="19"/>
      <c r="Y971" s="154"/>
      <c r="Z971" s="154"/>
      <c r="AA971" s="154"/>
      <c r="AB971" s="19"/>
      <c r="AC971" s="19"/>
      <c r="AD971" s="19"/>
      <c r="AE971" s="19"/>
      <c r="AF971" s="19"/>
      <c r="AG971" s="154"/>
      <c r="AH971" s="154"/>
      <c r="AI971" s="155"/>
      <c r="AJ971" s="19"/>
      <c r="AK971" s="19"/>
      <c r="AL971" s="19"/>
      <c r="AM971" s="18"/>
      <c r="AN971" s="19"/>
      <c r="AO971" s="19"/>
      <c r="AP971" s="19"/>
      <c r="AQ971" s="18"/>
      <c r="AR971" s="19"/>
      <c r="AS971" s="19"/>
      <c r="AT971" s="19"/>
      <c r="AU971" s="18"/>
      <c r="AV971" s="19"/>
      <c r="AW971" s="19"/>
      <c r="AX971" s="19"/>
      <c r="AY971" s="18"/>
      <c r="AZ971" s="19"/>
      <c r="BA971" s="19"/>
      <c r="BB971" s="19"/>
      <c r="BC971" s="18"/>
      <c r="BD971" s="19"/>
      <c r="BE971" s="19"/>
      <c r="BF971" s="19"/>
      <c r="BG971" s="18"/>
    </row>
    <row r="972" spans="1:59" ht="16.2" thickBot="1" x14ac:dyDescent="0.35">
      <c r="A972" s="153"/>
      <c r="B972" s="153"/>
      <c r="C972" s="153"/>
      <c r="D972" s="164"/>
      <c r="E972" s="163"/>
      <c r="F972" s="163"/>
      <c r="G972" s="163"/>
      <c r="H972" s="164"/>
      <c r="I972" s="163"/>
      <c r="J972" s="163"/>
      <c r="K972" s="163"/>
      <c r="L972" s="164"/>
      <c r="M972" s="153"/>
      <c r="N972" s="153"/>
      <c r="O972" s="153"/>
      <c r="P972" s="156"/>
      <c r="Q972" s="163"/>
      <c r="R972" s="163"/>
      <c r="S972" s="163"/>
      <c r="T972" s="149"/>
      <c r="U972" s="154"/>
      <c r="V972" s="154"/>
      <c r="W972" s="154"/>
      <c r="X972" s="19"/>
      <c r="Y972" s="154"/>
      <c r="Z972" s="154"/>
      <c r="AA972" s="154"/>
      <c r="AB972" s="19"/>
      <c r="AC972" s="19"/>
      <c r="AD972" s="19"/>
      <c r="AE972" s="19"/>
      <c r="AF972" s="19"/>
      <c r="AG972" s="154"/>
      <c r="AH972" s="154"/>
      <c r="AI972" s="155"/>
      <c r="AJ972" s="19"/>
      <c r="AK972" s="19"/>
      <c r="AL972" s="19"/>
      <c r="AM972" s="18"/>
      <c r="AN972" s="19"/>
      <c r="AO972" s="19"/>
      <c r="AP972" s="19"/>
      <c r="AQ972" s="18"/>
      <c r="AR972" s="19"/>
      <c r="AS972" s="19"/>
      <c r="AT972" s="19"/>
      <c r="AU972" s="18"/>
      <c r="AV972" s="19"/>
      <c r="AW972" s="19"/>
      <c r="AX972" s="19"/>
      <c r="AY972" s="18"/>
      <c r="AZ972" s="19"/>
      <c r="BA972" s="19"/>
      <c r="BB972" s="19"/>
      <c r="BC972" s="18"/>
      <c r="BD972" s="19"/>
      <c r="BE972" s="19"/>
      <c r="BF972" s="19"/>
      <c r="BG972" s="18"/>
    </row>
    <row r="973" spans="1:59" ht="16.2" thickBot="1" x14ac:dyDescent="0.35">
      <c r="A973" s="153"/>
      <c r="B973" s="153"/>
      <c r="C973" s="153"/>
      <c r="D973" s="164"/>
      <c r="E973" s="163"/>
      <c r="F973" s="163"/>
      <c r="G973" s="163"/>
      <c r="H973" s="164"/>
      <c r="I973" s="163"/>
      <c r="J973" s="163"/>
      <c r="K973" s="163"/>
      <c r="L973" s="164"/>
      <c r="M973" s="153"/>
      <c r="N973" s="153"/>
      <c r="O973" s="153"/>
      <c r="P973" s="156"/>
      <c r="Q973" s="163"/>
      <c r="R973" s="163"/>
      <c r="S973" s="163"/>
      <c r="T973" s="149"/>
      <c r="U973" s="154"/>
      <c r="V973" s="154"/>
      <c r="W973" s="154"/>
      <c r="X973" s="19"/>
      <c r="Y973" s="154"/>
      <c r="Z973" s="154"/>
      <c r="AA973" s="154"/>
      <c r="AB973" s="19"/>
      <c r="AC973" s="19"/>
      <c r="AD973" s="19"/>
      <c r="AE973" s="19"/>
      <c r="AF973" s="19"/>
      <c r="AG973" s="154"/>
      <c r="AH973" s="154"/>
      <c r="AI973" s="155"/>
      <c r="AJ973" s="19"/>
      <c r="AK973" s="19"/>
      <c r="AL973" s="19"/>
      <c r="AM973" s="18"/>
      <c r="AN973" s="19"/>
      <c r="AO973" s="19"/>
      <c r="AP973" s="19"/>
      <c r="AQ973" s="18"/>
      <c r="AR973" s="19"/>
      <c r="AS973" s="19"/>
      <c r="AT973" s="19"/>
      <c r="AU973" s="18"/>
      <c r="AV973" s="19"/>
      <c r="AW973" s="19"/>
      <c r="AX973" s="19"/>
      <c r="AY973" s="18"/>
      <c r="AZ973" s="19"/>
      <c r="BA973" s="19"/>
      <c r="BB973" s="19"/>
      <c r="BC973" s="18"/>
      <c r="BD973" s="19"/>
      <c r="BE973" s="19"/>
      <c r="BF973" s="19"/>
      <c r="BG973" s="18"/>
    </row>
    <row r="974" spans="1:59" ht="16.2" thickBot="1" x14ac:dyDescent="0.35">
      <c r="A974" s="153"/>
      <c r="B974" s="153"/>
      <c r="C974" s="153"/>
      <c r="D974" s="164"/>
      <c r="E974" s="163"/>
      <c r="F974" s="163"/>
      <c r="G974" s="163"/>
      <c r="H974" s="164"/>
      <c r="I974" s="163"/>
      <c r="J974" s="163"/>
      <c r="K974" s="163"/>
      <c r="L974" s="164"/>
      <c r="M974" s="153"/>
      <c r="N974" s="153"/>
      <c r="O974" s="153"/>
      <c r="P974" s="156"/>
      <c r="Q974" s="163"/>
      <c r="R974" s="163"/>
      <c r="S974" s="163"/>
      <c r="T974" s="149"/>
      <c r="U974" s="154"/>
      <c r="V974" s="154"/>
      <c r="W974" s="154"/>
      <c r="X974" s="19"/>
      <c r="Y974" s="154"/>
      <c r="Z974" s="154"/>
      <c r="AA974" s="154"/>
      <c r="AB974" s="19"/>
      <c r="AC974" s="19"/>
      <c r="AD974" s="19"/>
      <c r="AE974" s="19"/>
      <c r="AF974" s="19"/>
      <c r="AG974" s="154"/>
      <c r="AH974" s="154"/>
      <c r="AI974" s="155"/>
      <c r="AJ974" s="19"/>
      <c r="AK974" s="19"/>
      <c r="AL974" s="19"/>
      <c r="AM974" s="18"/>
      <c r="AN974" s="19"/>
      <c r="AO974" s="19"/>
      <c r="AP974" s="19"/>
      <c r="AQ974" s="18"/>
      <c r="AR974" s="19"/>
      <c r="AS974" s="19"/>
      <c r="AT974" s="19"/>
      <c r="AU974" s="18"/>
      <c r="AV974" s="19"/>
      <c r="AW974" s="19"/>
      <c r="AX974" s="19"/>
      <c r="AY974" s="18"/>
      <c r="AZ974" s="19"/>
      <c r="BA974" s="19"/>
      <c r="BB974" s="19"/>
      <c r="BC974" s="18"/>
      <c r="BD974" s="19"/>
      <c r="BE974" s="19"/>
      <c r="BF974" s="19"/>
      <c r="BG974" s="18"/>
    </row>
    <row r="975" spans="1:59" ht="16.2" thickBot="1" x14ac:dyDescent="0.35">
      <c r="A975" s="153"/>
      <c r="B975" s="153"/>
      <c r="C975" s="153"/>
      <c r="D975" s="164"/>
      <c r="E975" s="163"/>
      <c r="F975" s="163"/>
      <c r="G975" s="163"/>
      <c r="H975" s="164"/>
      <c r="I975" s="163"/>
      <c r="J975" s="163"/>
      <c r="K975" s="163"/>
      <c r="L975" s="164"/>
      <c r="M975" s="153"/>
      <c r="N975" s="153"/>
      <c r="O975" s="153"/>
      <c r="P975" s="156"/>
      <c r="Q975" s="163"/>
      <c r="R975" s="163"/>
      <c r="S975" s="163"/>
      <c r="T975" s="149"/>
      <c r="U975" s="154"/>
      <c r="V975" s="154"/>
      <c r="W975" s="154"/>
      <c r="X975" s="19"/>
      <c r="Y975" s="154"/>
      <c r="Z975" s="154"/>
      <c r="AA975" s="154"/>
      <c r="AB975" s="19"/>
      <c r="AC975" s="19"/>
      <c r="AD975" s="19"/>
      <c r="AE975" s="19"/>
      <c r="AF975" s="19"/>
      <c r="AG975" s="154"/>
      <c r="AH975" s="154"/>
      <c r="AI975" s="155"/>
      <c r="AJ975" s="19"/>
      <c r="AK975" s="19"/>
      <c r="AL975" s="19"/>
      <c r="AM975" s="18"/>
      <c r="AN975" s="19"/>
      <c r="AO975" s="19"/>
      <c r="AP975" s="19"/>
      <c r="AQ975" s="18"/>
      <c r="AR975" s="19"/>
      <c r="AS975" s="19"/>
      <c r="AT975" s="19"/>
      <c r="AU975" s="18"/>
      <c r="AV975" s="19"/>
      <c r="AW975" s="19"/>
      <c r="AX975" s="19"/>
      <c r="AY975" s="18"/>
      <c r="AZ975" s="19"/>
      <c r="BA975" s="19"/>
      <c r="BB975" s="19"/>
      <c r="BC975" s="18"/>
      <c r="BD975" s="19"/>
      <c r="BE975" s="19"/>
      <c r="BF975" s="19"/>
      <c r="BG975" s="18"/>
    </row>
    <row r="976" spans="1:59" ht="16.2" thickBot="1" x14ac:dyDescent="0.35">
      <c r="A976" s="153"/>
      <c r="B976" s="153"/>
      <c r="C976" s="153"/>
      <c r="D976" s="164"/>
      <c r="E976" s="163"/>
      <c r="F976" s="163"/>
      <c r="G976" s="163"/>
      <c r="H976" s="164"/>
      <c r="I976" s="163"/>
      <c r="J976" s="163"/>
      <c r="K976" s="163"/>
      <c r="L976" s="164"/>
      <c r="M976" s="153"/>
      <c r="N976" s="153"/>
      <c r="O976" s="153"/>
      <c r="P976" s="156"/>
      <c r="Q976" s="163"/>
      <c r="R976" s="163"/>
      <c r="S976" s="163"/>
      <c r="T976" s="149"/>
      <c r="U976" s="154"/>
      <c r="V976" s="154"/>
      <c r="W976" s="154"/>
      <c r="X976" s="19"/>
      <c r="Y976" s="154"/>
      <c r="Z976" s="154"/>
      <c r="AA976" s="154"/>
      <c r="AB976" s="19"/>
      <c r="AC976" s="19"/>
      <c r="AD976" s="19"/>
      <c r="AE976" s="19"/>
      <c r="AF976" s="19"/>
      <c r="AG976" s="154"/>
      <c r="AH976" s="154"/>
      <c r="AI976" s="155"/>
      <c r="AJ976" s="19"/>
      <c r="AK976" s="19"/>
      <c r="AL976" s="19"/>
      <c r="AM976" s="18"/>
      <c r="AN976" s="19"/>
      <c r="AO976" s="19"/>
      <c r="AP976" s="19"/>
      <c r="AQ976" s="18"/>
      <c r="AR976" s="19"/>
      <c r="AS976" s="19"/>
      <c r="AT976" s="19"/>
      <c r="AU976" s="18"/>
      <c r="AV976" s="19"/>
      <c r="AW976" s="19"/>
      <c r="AX976" s="19"/>
      <c r="AY976" s="18"/>
      <c r="AZ976" s="19"/>
      <c r="BA976" s="19"/>
      <c r="BB976" s="19"/>
      <c r="BC976" s="18"/>
      <c r="BD976" s="19"/>
      <c r="BE976" s="19"/>
      <c r="BF976" s="19"/>
      <c r="BG976" s="18"/>
    </row>
    <row r="977" spans="1:59" ht="16.2" thickBot="1" x14ac:dyDescent="0.35">
      <c r="A977" s="153"/>
      <c r="B977" s="153"/>
      <c r="C977" s="153"/>
      <c r="D977" s="164"/>
      <c r="E977" s="163"/>
      <c r="F977" s="163"/>
      <c r="G977" s="163"/>
      <c r="H977" s="164"/>
      <c r="I977" s="163"/>
      <c r="J977" s="163"/>
      <c r="K977" s="163"/>
      <c r="L977" s="164"/>
      <c r="M977" s="153"/>
      <c r="N977" s="153"/>
      <c r="O977" s="153"/>
      <c r="P977" s="156"/>
      <c r="Q977" s="163"/>
      <c r="R977" s="163"/>
      <c r="S977" s="163"/>
      <c r="T977" s="149"/>
      <c r="U977" s="154"/>
      <c r="V977" s="154"/>
      <c r="W977" s="154"/>
      <c r="X977" s="19"/>
      <c r="Y977" s="154"/>
      <c r="Z977" s="154"/>
      <c r="AA977" s="154"/>
      <c r="AB977" s="19"/>
      <c r="AC977" s="19"/>
      <c r="AD977" s="19"/>
      <c r="AE977" s="19"/>
      <c r="AF977" s="19"/>
      <c r="AG977" s="154"/>
      <c r="AH977" s="154"/>
      <c r="AI977" s="155"/>
      <c r="AJ977" s="19"/>
      <c r="AK977" s="19"/>
      <c r="AL977" s="19"/>
      <c r="AM977" s="18"/>
      <c r="AN977" s="19"/>
      <c r="AO977" s="19"/>
      <c r="AP977" s="19"/>
      <c r="AQ977" s="18"/>
      <c r="AR977" s="19"/>
      <c r="AS977" s="19"/>
      <c r="AT977" s="19"/>
      <c r="AU977" s="18"/>
      <c r="AV977" s="19"/>
      <c r="AW977" s="19"/>
      <c r="AX977" s="19"/>
      <c r="AY977" s="18"/>
      <c r="AZ977" s="19"/>
      <c r="BA977" s="19"/>
      <c r="BB977" s="19"/>
      <c r="BC977" s="18"/>
      <c r="BD977" s="19"/>
      <c r="BE977" s="19"/>
      <c r="BF977" s="19"/>
      <c r="BG977" s="18"/>
    </row>
    <row r="978" spans="1:59" ht="16.2" thickBot="1" x14ac:dyDescent="0.35">
      <c r="A978" s="153"/>
      <c r="B978" s="153"/>
      <c r="C978" s="153"/>
      <c r="D978" s="164"/>
      <c r="E978" s="163"/>
      <c r="F978" s="163"/>
      <c r="G978" s="163"/>
      <c r="H978" s="164"/>
      <c r="I978" s="163"/>
      <c r="J978" s="163"/>
      <c r="K978" s="163"/>
      <c r="L978" s="164"/>
      <c r="M978" s="153"/>
      <c r="N978" s="153"/>
      <c r="O978" s="153"/>
      <c r="P978" s="156"/>
      <c r="Q978" s="163"/>
      <c r="R978" s="163"/>
      <c r="S978" s="163"/>
      <c r="T978" s="149"/>
      <c r="U978" s="154"/>
      <c r="V978" s="154"/>
      <c r="W978" s="154"/>
      <c r="X978" s="19"/>
      <c r="Y978" s="154"/>
      <c r="Z978" s="154"/>
      <c r="AA978" s="154"/>
      <c r="AB978" s="19"/>
      <c r="AC978" s="19"/>
      <c r="AD978" s="19"/>
      <c r="AE978" s="19"/>
      <c r="AF978" s="19"/>
      <c r="AG978" s="154"/>
      <c r="AH978" s="154"/>
      <c r="AI978" s="155"/>
      <c r="AJ978" s="19"/>
      <c r="AK978" s="19"/>
      <c r="AL978" s="19"/>
      <c r="AM978" s="18"/>
      <c r="AN978" s="19"/>
      <c r="AO978" s="19"/>
      <c r="AP978" s="19"/>
      <c r="AQ978" s="18"/>
      <c r="AR978" s="19"/>
      <c r="AS978" s="19"/>
      <c r="AT978" s="19"/>
      <c r="AU978" s="18"/>
      <c r="AV978" s="19"/>
      <c r="AW978" s="19"/>
      <c r="AX978" s="19"/>
      <c r="AY978" s="18"/>
      <c r="AZ978" s="19"/>
      <c r="BA978" s="19"/>
      <c r="BB978" s="19"/>
      <c r="BC978" s="18"/>
      <c r="BD978" s="19"/>
      <c r="BE978" s="19"/>
      <c r="BF978" s="19"/>
      <c r="BG978" s="18"/>
    </row>
    <row r="979" spans="1:59" ht="16.2" thickBot="1" x14ac:dyDescent="0.35">
      <c r="A979" s="153"/>
      <c r="B979" s="153"/>
      <c r="C979" s="153"/>
      <c r="D979" s="164"/>
      <c r="E979" s="163"/>
      <c r="F979" s="163"/>
      <c r="G979" s="163"/>
      <c r="H979" s="164"/>
      <c r="I979" s="163"/>
      <c r="J979" s="163"/>
      <c r="K979" s="163"/>
      <c r="L979" s="164"/>
      <c r="M979" s="153"/>
      <c r="N979" s="153"/>
      <c r="O979" s="153"/>
      <c r="P979" s="156"/>
      <c r="Q979" s="163"/>
      <c r="R979" s="163"/>
      <c r="S979" s="163"/>
      <c r="T979" s="149"/>
      <c r="U979" s="154"/>
      <c r="V979" s="154"/>
      <c r="W979" s="154"/>
      <c r="X979" s="19"/>
      <c r="Y979" s="154"/>
      <c r="Z979" s="154"/>
      <c r="AA979" s="154"/>
      <c r="AB979" s="19"/>
      <c r="AC979" s="19"/>
      <c r="AD979" s="19"/>
      <c r="AE979" s="19"/>
      <c r="AF979" s="19"/>
      <c r="AG979" s="154"/>
      <c r="AH979" s="154"/>
      <c r="AI979" s="155"/>
      <c r="AJ979" s="19"/>
      <c r="AK979" s="19"/>
      <c r="AL979" s="19"/>
      <c r="AM979" s="18"/>
      <c r="AN979" s="19"/>
      <c r="AO979" s="19"/>
      <c r="AP979" s="19"/>
      <c r="AQ979" s="18"/>
      <c r="AR979" s="19"/>
      <c r="AS979" s="19"/>
      <c r="AT979" s="19"/>
      <c r="AU979" s="18"/>
      <c r="AV979" s="19"/>
      <c r="AW979" s="19"/>
      <c r="AX979" s="19"/>
      <c r="AY979" s="18"/>
      <c r="AZ979" s="19"/>
      <c r="BA979" s="19"/>
      <c r="BB979" s="19"/>
      <c r="BC979" s="18"/>
      <c r="BD979" s="19"/>
      <c r="BE979" s="19"/>
      <c r="BF979" s="19"/>
      <c r="BG979" s="18"/>
    </row>
    <row r="980" spans="1:59" ht="16.2" thickBot="1" x14ac:dyDescent="0.35">
      <c r="A980" s="153"/>
      <c r="B980" s="153"/>
      <c r="C980" s="153"/>
      <c r="D980" s="164"/>
      <c r="E980" s="163"/>
      <c r="F980" s="163"/>
      <c r="G980" s="163"/>
      <c r="H980" s="164"/>
      <c r="I980" s="163"/>
      <c r="J980" s="163"/>
      <c r="K980" s="163"/>
      <c r="L980" s="164"/>
      <c r="M980" s="153"/>
      <c r="N980" s="153"/>
      <c r="O980" s="153"/>
      <c r="P980" s="156"/>
      <c r="Q980" s="163"/>
      <c r="R980" s="163"/>
      <c r="S980" s="163"/>
      <c r="T980" s="149"/>
      <c r="U980" s="154"/>
      <c r="V980" s="154"/>
      <c r="W980" s="154"/>
      <c r="X980" s="19"/>
      <c r="Y980" s="154"/>
      <c r="Z980" s="154"/>
      <c r="AA980" s="154"/>
      <c r="AB980" s="19"/>
      <c r="AC980" s="19"/>
      <c r="AD980" s="19"/>
      <c r="AE980" s="19"/>
      <c r="AF980" s="19"/>
      <c r="AG980" s="154"/>
      <c r="AH980" s="154"/>
      <c r="AI980" s="155"/>
      <c r="AJ980" s="19"/>
      <c r="AK980" s="19"/>
      <c r="AL980" s="19"/>
      <c r="AM980" s="18"/>
      <c r="AN980" s="19"/>
      <c r="AO980" s="19"/>
      <c r="AP980" s="19"/>
      <c r="AQ980" s="18"/>
      <c r="AR980" s="19"/>
      <c r="AS980" s="19"/>
      <c r="AT980" s="19"/>
      <c r="AU980" s="18"/>
      <c r="AV980" s="19"/>
      <c r="AW980" s="19"/>
      <c r="AX980" s="19"/>
      <c r="AY980" s="18"/>
      <c r="AZ980" s="19"/>
      <c r="BA980" s="19"/>
      <c r="BB980" s="19"/>
      <c r="BC980" s="18"/>
      <c r="BD980" s="19"/>
      <c r="BE980" s="19"/>
      <c r="BF980" s="19"/>
      <c r="BG980" s="18"/>
    </row>
    <row r="981" spans="1:59" ht="16.2" thickBot="1" x14ac:dyDescent="0.35">
      <c r="A981" s="153"/>
      <c r="B981" s="153"/>
      <c r="C981" s="153"/>
      <c r="D981" s="164"/>
      <c r="E981" s="163"/>
      <c r="F981" s="163"/>
      <c r="G981" s="163"/>
      <c r="H981" s="164"/>
      <c r="I981" s="163"/>
      <c r="J981" s="163"/>
      <c r="K981" s="163"/>
      <c r="L981" s="164"/>
      <c r="M981" s="153"/>
      <c r="N981" s="153"/>
      <c r="O981" s="153"/>
      <c r="P981" s="156"/>
      <c r="Q981" s="163"/>
      <c r="R981" s="163"/>
      <c r="S981" s="163"/>
      <c r="T981" s="149"/>
      <c r="U981" s="154"/>
      <c r="V981" s="154"/>
      <c r="W981" s="154"/>
      <c r="X981" s="19"/>
      <c r="Y981" s="154"/>
      <c r="Z981" s="154"/>
      <c r="AA981" s="154"/>
      <c r="AB981" s="19"/>
      <c r="AC981" s="19"/>
      <c r="AD981" s="19"/>
      <c r="AE981" s="19"/>
      <c r="AF981" s="19"/>
      <c r="AG981" s="154"/>
      <c r="AH981" s="154"/>
      <c r="AI981" s="155"/>
      <c r="AJ981" s="19"/>
      <c r="AK981" s="19"/>
      <c r="AL981" s="19"/>
      <c r="AM981" s="18"/>
      <c r="AN981" s="19"/>
      <c r="AO981" s="19"/>
      <c r="AP981" s="19"/>
      <c r="AQ981" s="18"/>
      <c r="AR981" s="19"/>
      <c r="AS981" s="19"/>
      <c r="AT981" s="19"/>
      <c r="AU981" s="18"/>
      <c r="AV981" s="19"/>
      <c r="AW981" s="19"/>
      <c r="AX981" s="19"/>
      <c r="AY981" s="18"/>
      <c r="AZ981" s="19"/>
      <c r="BA981" s="19"/>
      <c r="BB981" s="19"/>
      <c r="BC981" s="18"/>
      <c r="BD981" s="19"/>
      <c r="BE981" s="19"/>
      <c r="BF981" s="19"/>
      <c r="BG981" s="18"/>
    </row>
    <row r="982" spans="1:59" ht="16.2" thickBot="1" x14ac:dyDescent="0.35">
      <c r="A982" s="153"/>
      <c r="B982" s="153"/>
      <c r="C982" s="153"/>
      <c r="D982" s="164"/>
      <c r="E982" s="163"/>
      <c r="F982" s="163"/>
      <c r="G982" s="163"/>
      <c r="H982" s="164"/>
      <c r="I982" s="163"/>
      <c r="J982" s="163"/>
      <c r="K982" s="163"/>
      <c r="L982" s="164"/>
      <c r="M982" s="153"/>
      <c r="N982" s="153"/>
      <c r="O982" s="153"/>
      <c r="P982" s="156"/>
      <c r="Q982" s="163"/>
      <c r="R982" s="163"/>
      <c r="S982" s="163"/>
      <c r="T982" s="149"/>
      <c r="U982" s="154"/>
      <c r="V982" s="154"/>
      <c r="W982" s="154"/>
      <c r="X982" s="19"/>
      <c r="Y982" s="154"/>
      <c r="Z982" s="154"/>
      <c r="AA982" s="154"/>
      <c r="AB982" s="19"/>
      <c r="AC982" s="19"/>
      <c r="AD982" s="19"/>
      <c r="AE982" s="19"/>
      <c r="AF982" s="19"/>
      <c r="AG982" s="154"/>
      <c r="AH982" s="154"/>
      <c r="AI982" s="155"/>
      <c r="AJ982" s="19"/>
      <c r="AK982" s="19"/>
      <c r="AL982" s="19"/>
      <c r="AM982" s="18"/>
      <c r="AN982" s="19"/>
      <c r="AO982" s="19"/>
      <c r="AP982" s="19"/>
      <c r="AQ982" s="18"/>
      <c r="AR982" s="19"/>
      <c r="AS982" s="19"/>
      <c r="AT982" s="19"/>
      <c r="AU982" s="18"/>
      <c r="AV982" s="19"/>
      <c r="AW982" s="19"/>
      <c r="AX982" s="19"/>
      <c r="AY982" s="18"/>
      <c r="AZ982" s="19"/>
      <c r="BA982" s="19"/>
      <c r="BB982" s="19"/>
      <c r="BC982" s="18"/>
      <c r="BD982" s="19"/>
      <c r="BE982" s="19"/>
      <c r="BF982" s="19"/>
      <c r="BG982" s="18"/>
    </row>
    <row r="983" spans="1:59" ht="16.2" thickBot="1" x14ac:dyDescent="0.35">
      <c r="A983" s="153"/>
      <c r="B983" s="153"/>
      <c r="C983" s="153"/>
      <c r="D983" s="164"/>
      <c r="E983" s="163"/>
      <c r="F983" s="163"/>
      <c r="G983" s="163"/>
      <c r="H983" s="164"/>
      <c r="I983" s="163"/>
      <c r="J983" s="163"/>
      <c r="K983" s="163"/>
      <c r="L983" s="164"/>
      <c r="M983" s="153"/>
      <c r="N983" s="153"/>
      <c r="O983" s="153"/>
      <c r="P983" s="156"/>
      <c r="Q983" s="163"/>
      <c r="R983" s="163"/>
      <c r="S983" s="163"/>
      <c r="T983" s="149"/>
      <c r="U983" s="154"/>
      <c r="V983" s="154"/>
      <c r="W983" s="154"/>
      <c r="X983" s="19"/>
      <c r="Y983" s="154"/>
      <c r="Z983" s="154"/>
      <c r="AA983" s="154"/>
      <c r="AB983" s="19"/>
      <c r="AC983" s="19"/>
      <c r="AD983" s="19"/>
      <c r="AE983" s="19"/>
      <c r="AF983" s="19"/>
      <c r="AG983" s="154"/>
      <c r="AH983" s="154"/>
      <c r="AI983" s="155"/>
      <c r="AJ983" s="19"/>
      <c r="AK983" s="19"/>
      <c r="AL983" s="19"/>
      <c r="AM983" s="18"/>
      <c r="AN983" s="19"/>
      <c r="AO983" s="19"/>
      <c r="AP983" s="19"/>
      <c r="AQ983" s="18"/>
      <c r="AR983" s="19"/>
      <c r="AS983" s="19"/>
      <c r="AT983" s="19"/>
      <c r="AU983" s="18"/>
      <c r="AV983" s="19"/>
      <c r="AW983" s="19"/>
      <c r="AX983" s="19"/>
      <c r="AY983" s="18"/>
      <c r="AZ983" s="19"/>
      <c r="BA983" s="19"/>
      <c r="BB983" s="19"/>
      <c r="BC983" s="18"/>
      <c r="BD983" s="19"/>
      <c r="BE983" s="19"/>
      <c r="BF983" s="19"/>
      <c r="BG983" s="18"/>
    </row>
    <row r="984" spans="1:59" ht="16.2" thickBot="1" x14ac:dyDescent="0.35">
      <c r="A984" s="153"/>
      <c r="B984" s="153"/>
      <c r="C984" s="153"/>
      <c r="D984" s="164"/>
      <c r="E984" s="163"/>
      <c r="F984" s="163"/>
      <c r="G984" s="163"/>
      <c r="H984" s="164"/>
      <c r="I984" s="163"/>
      <c r="J984" s="163"/>
      <c r="K984" s="163"/>
      <c r="L984" s="164"/>
      <c r="M984" s="153"/>
      <c r="N984" s="153"/>
      <c r="O984" s="153"/>
      <c r="P984" s="156"/>
      <c r="Q984" s="163"/>
      <c r="R984" s="163"/>
      <c r="S984" s="163"/>
      <c r="T984" s="149"/>
      <c r="U984" s="154"/>
      <c r="V984" s="154"/>
      <c r="W984" s="154"/>
      <c r="X984" s="19"/>
      <c r="Y984" s="154"/>
      <c r="Z984" s="154"/>
      <c r="AA984" s="154"/>
      <c r="AB984" s="19"/>
      <c r="AC984" s="19"/>
      <c r="AD984" s="19"/>
      <c r="AE984" s="19"/>
      <c r="AF984" s="19"/>
      <c r="AG984" s="154"/>
      <c r="AH984" s="154"/>
      <c r="AI984" s="155"/>
      <c r="AJ984" s="19"/>
      <c r="AK984" s="19"/>
      <c r="AL984" s="19"/>
      <c r="AM984" s="18"/>
      <c r="AN984" s="19"/>
      <c r="AO984" s="19"/>
      <c r="AP984" s="19"/>
      <c r="AQ984" s="18"/>
      <c r="AR984" s="19"/>
      <c r="AS984" s="19"/>
      <c r="AT984" s="19"/>
      <c r="AU984" s="18"/>
      <c r="AV984" s="19"/>
      <c r="AW984" s="19"/>
      <c r="AX984" s="19"/>
      <c r="AY984" s="18"/>
      <c r="AZ984" s="19"/>
      <c r="BA984" s="19"/>
      <c r="BB984" s="19"/>
      <c r="BC984" s="18"/>
      <c r="BD984" s="19"/>
      <c r="BE984" s="19"/>
      <c r="BF984" s="19"/>
      <c r="BG984" s="18"/>
    </row>
    <row r="985" spans="1:59" ht="16.2" thickBot="1" x14ac:dyDescent="0.35">
      <c r="A985" s="153"/>
      <c r="B985" s="153"/>
      <c r="C985" s="153"/>
      <c r="D985" s="164"/>
      <c r="E985" s="163"/>
      <c r="F985" s="163"/>
      <c r="G985" s="163"/>
      <c r="H985" s="164"/>
      <c r="I985" s="163"/>
      <c r="J985" s="163"/>
      <c r="K985" s="163"/>
      <c r="L985" s="164"/>
      <c r="M985" s="153"/>
      <c r="N985" s="153"/>
      <c r="O985" s="153"/>
      <c r="P985" s="156"/>
      <c r="Q985" s="163"/>
      <c r="R985" s="163"/>
      <c r="S985" s="163"/>
      <c r="T985" s="149"/>
      <c r="U985" s="154"/>
      <c r="V985" s="154"/>
      <c r="W985" s="154"/>
      <c r="X985" s="19"/>
      <c r="Y985" s="154"/>
      <c r="Z985" s="154"/>
      <c r="AA985" s="154"/>
      <c r="AB985" s="19"/>
      <c r="AC985" s="19"/>
      <c r="AD985" s="19"/>
      <c r="AE985" s="19"/>
      <c r="AF985" s="19"/>
      <c r="AG985" s="154"/>
      <c r="AH985" s="154"/>
      <c r="AI985" s="155"/>
      <c r="AJ985" s="19"/>
      <c r="AK985" s="19"/>
      <c r="AL985" s="19"/>
      <c r="AM985" s="18"/>
      <c r="AN985" s="19"/>
      <c r="AO985" s="19"/>
      <c r="AP985" s="19"/>
      <c r="AQ985" s="18"/>
      <c r="AR985" s="19"/>
      <c r="AS985" s="19"/>
      <c r="AT985" s="19"/>
      <c r="AU985" s="18"/>
      <c r="AV985" s="19"/>
      <c r="AW985" s="19"/>
      <c r="AX985" s="19"/>
      <c r="AY985" s="18"/>
      <c r="AZ985" s="19"/>
      <c r="BA985" s="19"/>
      <c r="BB985" s="19"/>
      <c r="BC985" s="18"/>
      <c r="BD985" s="19"/>
      <c r="BE985" s="19"/>
      <c r="BF985" s="19"/>
      <c r="BG985" s="18"/>
    </row>
    <row r="986" spans="1:59" ht="16.2" thickBot="1" x14ac:dyDescent="0.35">
      <c r="A986" s="153"/>
      <c r="B986" s="153"/>
      <c r="C986" s="153"/>
      <c r="D986" s="164"/>
      <c r="E986" s="163"/>
      <c r="F986" s="163"/>
      <c r="G986" s="163"/>
      <c r="H986" s="164"/>
      <c r="I986" s="163"/>
      <c r="J986" s="163"/>
      <c r="K986" s="163"/>
      <c r="L986" s="164"/>
      <c r="M986" s="153"/>
      <c r="N986" s="153"/>
      <c r="O986" s="153"/>
      <c r="P986" s="156"/>
      <c r="Q986" s="163"/>
      <c r="R986" s="163"/>
      <c r="S986" s="163"/>
      <c r="T986" s="149"/>
      <c r="U986" s="154"/>
      <c r="V986" s="154"/>
      <c r="W986" s="154"/>
      <c r="X986" s="19"/>
      <c r="Y986" s="154"/>
      <c r="Z986" s="154"/>
      <c r="AA986" s="154"/>
      <c r="AB986" s="19"/>
      <c r="AC986" s="19"/>
      <c r="AD986" s="19"/>
      <c r="AE986" s="19"/>
      <c r="AF986" s="19"/>
      <c r="AG986" s="154"/>
      <c r="AH986" s="154"/>
      <c r="AI986" s="155"/>
      <c r="AJ986" s="19"/>
      <c r="AK986" s="19"/>
      <c r="AL986" s="19"/>
      <c r="AM986" s="18"/>
      <c r="AN986" s="19"/>
      <c r="AO986" s="19"/>
      <c r="AP986" s="19"/>
      <c r="AQ986" s="18"/>
      <c r="AR986" s="19"/>
      <c r="AS986" s="19"/>
      <c r="AT986" s="19"/>
      <c r="AU986" s="18"/>
      <c r="AV986" s="19"/>
      <c r="AW986" s="19"/>
      <c r="AX986" s="19"/>
      <c r="AY986" s="18"/>
      <c r="AZ986" s="19"/>
      <c r="BA986" s="19"/>
      <c r="BB986" s="19"/>
      <c r="BC986" s="18"/>
      <c r="BD986" s="19"/>
      <c r="BE986" s="19"/>
      <c r="BF986" s="19"/>
      <c r="BG986" s="18"/>
    </row>
    <row r="987" spans="1:59" ht="16.2" thickBot="1" x14ac:dyDescent="0.35">
      <c r="A987" s="153"/>
      <c r="B987" s="153"/>
      <c r="C987" s="153"/>
      <c r="D987" s="164"/>
      <c r="E987" s="163"/>
      <c r="F987" s="163"/>
      <c r="G987" s="163"/>
      <c r="H987" s="164"/>
      <c r="I987" s="163"/>
      <c r="J987" s="163"/>
      <c r="K987" s="163"/>
      <c r="L987" s="164"/>
      <c r="M987" s="153"/>
      <c r="N987" s="153"/>
      <c r="O987" s="153"/>
      <c r="P987" s="156"/>
      <c r="Q987" s="163"/>
      <c r="R987" s="163"/>
      <c r="S987" s="163"/>
      <c r="T987" s="149"/>
      <c r="U987" s="154"/>
      <c r="V987" s="154"/>
      <c r="W987" s="154"/>
      <c r="X987" s="19"/>
      <c r="Y987" s="154"/>
      <c r="Z987" s="154"/>
      <c r="AA987" s="154"/>
      <c r="AB987" s="19"/>
      <c r="AC987" s="19"/>
      <c r="AD987" s="19"/>
      <c r="AE987" s="19"/>
      <c r="AF987" s="19"/>
      <c r="AG987" s="154"/>
      <c r="AH987" s="154"/>
      <c r="AI987" s="155"/>
      <c r="AJ987" s="19"/>
      <c r="AK987" s="19"/>
      <c r="AL987" s="19"/>
      <c r="AM987" s="18"/>
      <c r="AN987" s="19"/>
      <c r="AO987" s="19"/>
      <c r="AP987" s="19"/>
      <c r="AQ987" s="18"/>
      <c r="AR987" s="19"/>
      <c r="AS987" s="19"/>
      <c r="AT987" s="19"/>
      <c r="AU987" s="18"/>
      <c r="AV987" s="19"/>
      <c r="AW987" s="19"/>
      <c r="AX987" s="19"/>
      <c r="AY987" s="18"/>
      <c r="AZ987" s="19"/>
      <c r="BA987" s="19"/>
      <c r="BB987" s="19"/>
      <c r="BC987" s="18"/>
      <c r="BD987" s="19"/>
      <c r="BE987" s="19"/>
      <c r="BF987" s="19"/>
      <c r="BG987" s="18"/>
    </row>
    <row r="988" spans="1:59" ht="16.2" thickBot="1" x14ac:dyDescent="0.35">
      <c r="A988" s="153"/>
      <c r="B988" s="153"/>
      <c r="C988" s="153"/>
      <c r="D988" s="164"/>
      <c r="E988" s="163"/>
      <c r="F988" s="163"/>
      <c r="G988" s="163"/>
      <c r="H988" s="164"/>
      <c r="I988" s="163"/>
      <c r="J988" s="163"/>
      <c r="K988" s="163"/>
      <c r="L988" s="164"/>
      <c r="M988" s="153"/>
      <c r="N988" s="153"/>
      <c r="O988" s="153"/>
      <c r="P988" s="156"/>
      <c r="Q988" s="163"/>
      <c r="R988" s="163"/>
      <c r="S988" s="163"/>
      <c r="T988" s="149"/>
      <c r="U988" s="154"/>
      <c r="V988" s="154"/>
      <c r="W988" s="154"/>
      <c r="X988" s="19"/>
      <c r="Y988" s="154"/>
      <c r="Z988" s="154"/>
      <c r="AA988" s="154"/>
      <c r="AB988" s="19"/>
      <c r="AC988" s="19"/>
      <c r="AD988" s="19"/>
      <c r="AE988" s="19"/>
      <c r="AF988" s="19"/>
      <c r="AG988" s="154"/>
      <c r="AH988" s="154"/>
      <c r="AI988" s="155"/>
      <c r="AJ988" s="19"/>
      <c r="AK988" s="19"/>
      <c r="AL988" s="19"/>
      <c r="AM988" s="18"/>
      <c r="AN988" s="19"/>
      <c r="AO988" s="19"/>
      <c r="AP988" s="19"/>
      <c r="AQ988" s="18"/>
      <c r="AR988" s="19"/>
      <c r="AS988" s="19"/>
      <c r="AT988" s="19"/>
      <c r="AU988" s="18"/>
      <c r="AV988" s="19"/>
      <c r="AW988" s="19"/>
      <c r="AX988" s="19"/>
      <c r="AY988" s="18"/>
      <c r="AZ988" s="19"/>
      <c r="BA988" s="19"/>
      <c r="BB988" s="19"/>
      <c r="BC988" s="18"/>
      <c r="BD988" s="19"/>
      <c r="BE988" s="19"/>
      <c r="BF988" s="19"/>
      <c r="BG988" s="18"/>
    </row>
    <row r="989" spans="1:59" ht="16.2" thickBot="1" x14ac:dyDescent="0.35">
      <c r="A989" s="153"/>
      <c r="B989" s="153"/>
      <c r="C989" s="153"/>
      <c r="D989" s="164"/>
      <c r="E989" s="163"/>
      <c r="F989" s="163"/>
      <c r="G989" s="163"/>
      <c r="H989" s="164"/>
      <c r="I989" s="163"/>
      <c r="J989" s="163"/>
      <c r="K989" s="163"/>
      <c r="L989" s="164"/>
      <c r="M989" s="153"/>
      <c r="N989" s="153"/>
      <c r="O989" s="153"/>
      <c r="P989" s="156"/>
      <c r="Q989" s="163"/>
      <c r="R989" s="163"/>
      <c r="S989" s="163"/>
      <c r="T989" s="149"/>
      <c r="U989" s="154"/>
      <c r="V989" s="154"/>
      <c r="W989" s="154"/>
      <c r="X989" s="19"/>
      <c r="Y989" s="154"/>
      <c r="Z989" s="154"/>
      <c r="AA989" s="154"/>
      <c r="AB989" s="19"/>
      <c r="AC989" s="19"/>
      <c r="AD989" s="19"/>
      <c r="AE989" s="19"/>
      <c r="AF989" s="19"/>
      <c r="AG989" s="154"/>
      <c r="AH989" s="154"/>
      <c r="AI989" s="155"/>
      <c r="AJ989" s="19"/>
      <c r="AK989" s="19"/>
      <c r="AL989" s="19"/>
      <c r="AM989" s="18"/>
      <c r="AN989" s="19"/>
      <c r="AO989" s="19"/>
      <c r="AP989" s="19"/>
      <c r="AQ989" s="18"/>
      <c r="AR989" s="19"/>
      <c r="AS989" s="19"/>
      <c r="AT989" s="19"/>
      <c r="AU989" s="18"/>
      <c r="AV989" s="19"/>
      <c r="AW989" s="19"/>
      <c r="AX989" s="19"/>
      <c r="AY989" s="18"/>
      <c r="AZ989" s="19"/>
      <c r="BA989" s="19"/>
      <c r="BB989" s="19"/>
      <c r="BC989" s="18"/>
      <c r="BD989" s="19"/>
      <c r="BE989" s="19"/>
      <c r="BF989" s="19"/>
      <c r="BG989" s="18"/>
    </row>
    <row r="990" spans="1:59" ht="16.2" thickBot="1" x14ac:dyDescent="0.35">
      <c r="A990" s="153"/>
      <c r="B990" s="153"/>
      <c r="C990" s="153"/>
      <c r="D990" s="164"/>
      <c r="E990" s="163"/>
      <c r="F990" s="163"/>
      <c r="G990" s="163"/>
      <c r="H990" s="164"/>
      <c r="I990" s="163"/>
      <c r="J990" s="163"/>
      <c r="K990" s="163"/>
      <c r="L990" s="164"/>
      <c r="M990" s="153"/>
      <c r="N990" s="153"/>
      <c r="O990" s="153"/>
      <c r="P990" s="156"/>
      <c r="Q990" s="163"/>
      <c r="R990" s="163"/>
      <c r="S990" s="163"/>
      <c r="T990" s="149"/>
      <c r="U990" s="154"/>
      <c r="V990" s="154"/>
      <c r="W990" s="154"/>
      <c r="X990" s="19"/>
      <c r="Y990" s="154"/>
      <c r="Z990" s="154"/>
      <c r="AA990" s="154"/>
      <c r="AB990" s="19"/>
      <c r="AC990" s="19"/>
      <c r="AD990" s="19"/>
      <c r="AE990" s="19"/>
      <c r="AF990" s="19"/>
      <c r="AG990" s="154"/>
      <c r="AH990" s="154"/>
      <c r="AI990" s="155"/>
      <c r="AJ990" s="19"/>
      <c r="AK990" s="19"/>
      <c r="AL990" s="19"/>
      <c r="AM990" s="18"/>
      <c r="AN990" s="19"/>
      <c r="AO990" s="19"/>
      <c r="AP990" s="19"/>
      <c r="AQ990" s="18"/>
      <c r="AR990" s="19"/>
      <c r="AS990" s="19"/>
      <c r="AT990" s="19"/>
      <c r="AU990" s="18"/>
      <c r="AV990" s="19"/>
      <c r="AW990" s="19"/>
      <c r="AX990" s="19"/>
      <c r="AY990" s="18"/>
      <c r="AZ990" s="19"/>
      <c r="BA990" s="19"/>
      <c r="BB990" s="19"/>
      <c r="BC990" s="18"/>
      <c r="BD990" s="19"/>
      <c r="BE990" s="19"/>
      <c r="BF990" s="19"/>
      <c r="BG990" s="18"/>
    </row>
    <row r="991" spans="1:59" ht="16.2" thickBot="1" x14ac:dyDescent="0.35">
      <c r="A991" s="153"/>
      <c r="B991" s="153"/>
      <c r="C991" s="153"/>
      <c r="D991" s="164"/>
      <c r="E991" s="163"/>
      <c r="F991" s="163"/>
      <c r="G991" s="163"/>
      <c r="H991" s="164"/>
      <c r="I991" s="163"/>
      <c r="J991" s="163"/>
      <c r="K991" s="163"/>
      <c r="L991" s="164"/>
      <c r="M991" s="153"/>
      <c r="N991" s="153"/>
      <c r="O991" s="153"/>
      <c r="P991" s="156"/>
      <c r="Q991" s="163"/>
      <c r="R991" s="163"/>
      <c r="S991" s="163"/>
      <c r="T991" s="149"/>
      <c r="U991" s="154"/>
      <c r="V991" s="154"/>
      <c r="W991" s="154"/>
      <c r="X991" s="19"/>
      <c r="Y991" s="154"/>
      <c r="Z991" s="154"/>
      <c r="AA991" s="154"/>
      <c r="AB991" s="19"/>
      <c r="AC991" s="19"/>
      <c r="AD991" s="19"/>
      <c r="AE991" s="19"/>
      <c r="AF991" s="19"/>
      <c r="AG991" s="154"/>
      <c r="AH991" s="154"/>
      <c r="AI991" s="155"/>
      <c r="AJ991" s="19"/>
      <c r="AK991" s="19"/>
      <c r="AL991" s="19"/>
      <c r="AM991" s="18"/>
      <c r="AN991" s="19"/>
      <c r="AO991" s="19"/>
      <c r="AP991" s="19"/>
      <c r="AQ991" s="18"/>
      <c r="AR991" s="19"/>
      <c r="AS991" s="19"/>
      <c r="AT991" s="19"/>
      <c r="AU991" s="18"/>
      <c r="AV991" s="19"/>
      <c r="AW991" s="19"/>
      <c r="AX991" s="19"/>
      <c r="AY991" s="18"/>
      <c r="AZ991" s="19"/>
      <c r="BA991" s="19"/>
      <c r="BB991" s="19"/>
      <c r="BC991" s="18"/>
      <c r="BD991" s="19"/>
      <c r="BE991" s="19"/>
      <c r="BF991" s="19"/>
      <c r="BG991" s="18"/>
    </row>
    <row r="992" spans="1:59" ht="16.2" thickBot="1" x14ac:dyDescent="0.35">
      <c r="A992" s="153"/>
      <c r="B992" s="153"/>
      <c r="C992" s="153"/>
      <c r="D992" s="164"/>
      <c r="E992" s="163"/>
      <c r="F992" s="163"/>
      <c r="G992" s="163"/>
      <c r="H992" s="164"/>
      <c r="I992" s="163"/>
      <c r="J992" s="163"/>
      <c r="K992" s="163"/>
      <c r="L992" s="164"/>
      <c r="M992" s="153"/>
      <c r="N992" s="153"/>
      <c r="O992" s="153"/>
      <c r="P992" s="156"/>
      <c r="Q992" s="163"/>
      <c r="R992" s="163"/>
      <c r="S992" s="163"/>
      <c r="T992" s="149"/>
      <c r="U992" s="154"/>
      <c r="V992" s="154"/>
      <c r="W992" s="154"/>
      <c r="X992" s="19"/>
      <c r="Y992" s="154"/>
      <c r="Z992" s="154"/>
      <c r="AA992" s="154"/>
      <c r="AB992" s="19"/>
      <c r="AC992" s="19"/>
      <c r="AD992" s="19"/>
      <c r="AE992" s="19"/>
      <c r="AF992" s="19"/>
      <c r="AG992" s="154"/>
      <c r="AH992" s="154"/>
      <c r="AI992" s="155"/>
      <c r="AJ992" s="19"/>
      <c r="AK992" s="19"/>
      <c r="AL992" s="19"/>
      <c r="AM992" s="18"/>
      <c r="AN992" s="19"/>
      <c r="AO992" s="19"/>
      <c r="AP992" s="19"/>
      <c r="AQ992" s="18"/>
      <c r="AR992" s="19"/>
      <c r="AS992" s="19"/>
      <c r="AT992" s="19"/>
      <c r="AU992" s="18"/>
      <c r="AV992" s="19"/>
      <c r="AW992" s="19"/>
      <c r="AX992" s="19"/>
      <c r="AY992" s="18"/>
      <c r="AZ992" s="19"/>
      <c r="BA992" s="19"/>
      <c r="BB992" s="19"/>
      <c r="BC992" s="18"/>
      <c r="BD992" s="19"/>
      <c r="BE992" s="19"/>
      <c r="BF992" s="19"/>
      <c r="BG992" s="18"/>
    </row>
    <row r="993" spans="1:59" ht="16.2" thickBot="1" x14ac:dyDescent="0.35">
      <c r="A993" s="153"/>
      <c r="B993" s="153"/>
      <c r="C993" s="153"/>
      <c r="D993" s="164"/>
      <c r="E993" s="163"/>
      <c r="F993" s="163"/>
      <c r="G993" s="163"/>
      <c r="H993" s="164"/>
      <c r="I993" s="163"/>
      <c r="J993" s="163"/>
      <c r="K993" s="163"/>
      <c r="L993" s="164"/>
      <c r="M993" s="153"/>
      <c r="N993" s="153"/>
      <c r="O993" s="153"/>
      <c r="P993" s="156"/>
      <c r="Q993" s="163"/>
      <c r="R993" s="163"/>
      <c r="S993" s="163"/>
      <c r="T993" s="149"/>
      <c r="U993" s="154"/>
      <c r="V993" s="154"/>
      <c r="W993" s="154"/>
      <c r="X993" s="19"/>
      <c r="Y993" s="154"/>
      <c r="Z993" s="154"/>
      <c r="AA993" s="154"/>
      <c r="AB993" s="19"/>
      <c r="AC993" s="19"/>
      <c r="AD993" s="19"/>
      <c r="AE993" s="19"/>
      <c r="AF993" s="19"/>
      <c r="AG993" s="154"/>
      <c r="AH993" s="154"/>
      <c r="AI993" s="155"/>
      <c r="AJ993" s="19"/>
      <c r="AK993" s="19"/>
      <c r="AL993" s="19"/>
      <c r="AM993" s="18"/>
      <c r="AN993" s="19"/>
      <c r="AO993" s="19"/>
      <c r="AP993" s="19"/>
      <c r="AQ993" s="18"/>
      <c r="AR993" s="19"/>
      <c r="AS993" s="19"/>
      <c r="AT993" s="19"/>
      <c r="AU993" s="18"/>
      <c r="AV993" s="19"/>
      <c r="AW993" s="19"/>
      <c r="AX993" s="19"/>
      <c r="AY993" s="18"/>
      <c r="AZ993" s="19"/>
      <c r="BA993" s="19"/>
      <c r="BB993" s="19"/>
      <c r="BC993" s="18"/>
      <c r="BD993" s="19"/>
      <c r="BE993" s="19"/>
      <c r="BF993" s="19"/>
      <c r="BG993" s="18"/>
    </row>
    <row r="994" spans="1:59" ht="16.2" thickBot="1" x14ac:dyDescent="0.35">
      <c r="A994" s="153"/>
      <c r="B994" s="153"/>
      <c r="C994" s="153"/>
      <c r="D994" s="164"/>
      <c r="E994" s="163"/>
      <c r="F994" s="163"/>
      <c r="G994" s="163"/>
      <c r="H994" s="164"/>
      <c r="I994" s="163"/>
      <c r="J994" s="163"/>
      <c r="K994" s="163"/>
      <c r="L994" s="164"/>
      <c r="M994" s="153"/>
      <c r="N994" s="153"/>
      <c r="O994" s="153"/>
      <c r="P994" s="156"/>
      <c r="Q994" s="163"/>
      <c r="R994" s="163"/>
      <c r="S994" s="163"/>
      <c r="T994" s="149"/>
      <c r="U994" s="154"/>
      <c r="V994" s="154"/>
      <c r="W994" s="154"/>
      <c r="X994" s="19"/>
      <c r="Y994" s="154"/>
      <c r="Z994" s="154"/>
      <c r="AA994" s="154"/>
      <c r="AB994" s="19"/>
      <c r="AC994" s="19"/>
      <c r="AD994" s="19"/>
      <c r="AE994" s="19"/>
      <c r="AF994" s="19"/>
      <c r="AG994" s="154"/>
      <c r="AH994" s="154"/>
      <c r="AI994" s="155"/>
      <c r="AJ994" s="19"/>
      <c r="AK994" s="19"/>
      <c r="AL994" s="19"/>
      <c r="AM994" s="18"/>
      <c r="AN994" s="19"/>
      <c r="AO994" s="19"/>
      <c r="AP994" s="19"/>
      <c r="AQ994" s="18"/>
      <c r="AR994" s="19"/>
      <c r="AS994" s="19"/>
      <c r="AT994" s="19"/>
      <c r="AU994" s="18"/>
      <c r="AV994" s="19"/>
      <c r="AW994" s="19"/>
      <c r="AX994" s="19"/>
      <c r="AY994" s="18"/>
      <c r="AZ994" s="19"/>
      <c r="BA994" s="19"/>
      <c r="BB994" s="19"/>
      <c r="BC994" s="18"/>
      <c r="BD994" s="19"/>
      <c r="BE994" s="19"/>
      <c r="BF994" s="19"/>
      <c r="BG994" s="18"/>
    </row>
    <row r="995" spans="1:59" ht="16.2" thickBot="1" x14ac:dyDescent="0.35">
      <c r="A995" s="153"/>
      <c r="B995" s="153"/>
      <c r="C995" s="153"/>
      <c r="D995" s="164"/>
      <c r="E995" s="163"/>
      <c r="F995" s="163"/>
      <c r="G995" s="163"/>
      <c r="H995" s="164"/>
      <c r="I995" s="163"/>
      <c r="J995" s="163"/>
      <c r="K995" s="163"/>
      <c r="L995" s="164"/>
      <c r="M995" s="153"/>
      <c r="N995" s="153"/>
      <c r="O995" s="153"/>
      <c r="P995" s="156"/>
      <c r="Q995" s="163"/>
      <c r="R995" s="163"/>
      <c r="S995" s="163"/>
      <c r="T995" s="149"/>
      <c r="U995" s="154"/>
      <c r="V995" s="154"/>
      <c r="W995" s="154"/>
      <c r="X995" s="19"/>
      <c r="Y995" s="154"/>
      <c r="Z995" s="154"/>
      <c r="AA995" s="154"/>
      <c r="AB995" s="19"/>
      <c r="AC995" s="19"/>
      <c r="AD995" s="19"/>
      <c r="AE995" s="19"/>
      <c r="AF995" s="19"/>
      <c r="AG995" s="154"/>
      <c r="AH995" s="154"/>
      <c r="AI995" s="155"/>
      <c r="AJ995" s="19"/>
      <c r="AK995" s="19"/>
      <c r="AL995" s="19"/>
      <c r="AM995" s="18"/>
      <c r="AN995" s="19"/>
      <c r="AO995" s="19"/>
      <c r="AP995" s="19"/>
      <c r="AQ995" s="18"/>
      <c r="AR995" s="19"/>
      <c r="AS995" s="19"/>
      <c r="AT995" s="19"/>
      <c r="AU995" s="18"/>
      <c r="AV995" s="19"/>
      <c r="AW995" s="19"/>
      <c r="AX995" s="19"/>
      <c r="AY995" s="18"/>
      <c r="AZ995" s="19"/>
      <c r="BA995" s="19"/>
      <c r="BB995" s="19"/>
      <c r="BC995" s="18"/>
      <c r="BD995" s="19"/>
      <c r="BE995" s="19"/>
      <c r="BF995" s="19"/>
      <c r="BG995" s="18"/>
    </row>
    <row r="996" spans="1:59" ht="16.2" thickBot="1" x14ac:dyDescent="0.35">
      <c r="A996" s="153"/>
      <c r="B996" s="153"/>
      <c r="C996" s="153"/>
      <c r="D996" s="164"/>
      <c r="E996" s="163"/>
      <c r="F996" s="163"/>
      <c r="G996" s="163"/>
      <c r="H996" s="164"/>
      <c r="I996" s="163"/>
      <c r="J996" s="163"/>
      <c r="K996" s="163"/>
      <c r="L996" s="164"/>
      <c r="M996" s="153"/>
      <c r="N996" s="153"/>
      <c r="O996" s="153"/>
      <c r="P996" s="156"/>
      <c r="Q996" s="163"/>
      <c r="R996" s="163"/>
      <c r="S996" s="163"/>
      <c r="T996" s="149"/>
      <c r="U996" s="154"/>
      <c r="V996" s="154"/>
      <c r="W996" s="154"/>
      <c r="X996" s="19"/>
      <c r="Y996" s="154"/>
      <c r="Z996" s="154"/>
      <c r="AA996" s="154"/>
      <c r="AB996" s="19"/>
      <c r="AC996" s="19"/>
      <c r="AD996" s="19"/>
      <c r="AE996" s="19"/>
      <c r="AF996" s="19"/>
      <c r="AG996" s="154"/>
      <c r="AH996" s="154"/>
      <c r="AI996" s="155"/>
      <c r="AJ996" s="19"/>
      <c r="AK996" s="19"/>
      <c r="AL996" s="19"/>
      <c r="AM996" s="18"/>
      <c r="AN996" s="19"/>
      <c r="AO996" s="19"/>
      <c r="AP996" s="19"/>
      <c r="AQ996" s="18"/>
      <c r="AR996" s="19"/>
      <c r="AS996" s="19"/>
      <c r="AT996" s="19"/>
      <c r="AU996" s="18"/>
      <c r="AV996" s="19"/>
      <c r="AW996" s="19"/>
      <c r="AX996" s="19"/>
      <c r="AY996" s="18"/>
      <c r="AZ996" s="19"/>
      <c r="BA996" s="19"/>
      <c r="BB996" s="19"/>
      <c r="BC996" s="18"/>
      <c r="BD996" s="19"/>
      <c r="BE996" s="19"/>
      <c r="BF996" s="19"/>
      <c r="BG996" s="18"/>
    </row>
    <row r="997" spans="1:59" ht="16.2" thickBot="1" x14ac:dyDescent="0.35">
      <c r="A997" s="153"/>
      <c r="B997" s="153"/>
      <c r="C997" s="153"/>
      <c r="D997" s="164"/>
      <c r="E997" s="163"/>
      <c r="F997" s="163"/>
      <c r="G997" s="163"/>
      <c r="H997" s="164"/>
      <c r="I997" s="163"/>
      <c r="J997" s="163"/>
      <c r="K997" s="163"/>
      <c r="L997" s="164"/>
      <c r="M997" s="153"/>
      <c r="N997" s="153"/>
      <c r="O997" s="153"/>
      <c r="P997" s="156"/>
      <c r="Q997" s="163"/>
      <c r="R997" s="163"/>
      <c r="S997" s="163"/>
      <c r="T997" s="149"/>
      <c r="U997" s="154"/>
      <c r="V997" s="154"/>
      <c r="W997" s="154"/>
      <c r="X997" s="19"/>
      <c r="Y997" s="154"/>
      <c r="Z997" s="154"/>
      <c r="AA997" s="154"/>
      <c r="AB997" s="19"/>
      <c r="AC997" s="19"/>
      <c r="AD997" s="19"/>
      <c r="AE997" s="19"/>
      <c r="AF997" s="19"/>
      <c r="AG997" s="154"/>
      <c r="AH997" s="154"/>
      <c r="AI997" s="155"/>
      <c r="AJ997" s="19"/>
      <c r="AK997" s="19"/>
      <c r="AL997" s="19"/>
      <c r="AM997" s="18"/>
      <c r="AN997" s="19"/>
      <c r="AO997" s="19"/>
      <c r="AP997" s="19"/>
      <c r="AQ997" s="18"/>
      <c r="AR997" s="19"/>
      <c r="AS997" s="19"/>
      <c r="AT997" s="19"/>
      <c r="AU997" s="18"/>
      <c r="AV997" s="19"/>
      <c r="AW997" s="19"/>
      <c r="AX997" s="19"/>
      <c r="AY997" s="18"/>
      <c r="AZ997" s="19"/>
      <c r="BA997" s="19"/>
      <c r="BB997" s="19"/>
      <c r="BC997" s="18"/>
      <c r="BD997" s="19"/>
      <c r="BE997" s="19"/>
      <c r="BF997" s="19"/>
      <c r="BG997" s="18"/>
    </row>
    <row r="998" spans="1:59" ht="16.2" thickBot="1" x14ac:dyDescent="0.35">
      <c r="A998" s="153"/>
      <c r="B998" s="153"/>
      <c r="C998" s="153"/>
      <c r="D998" s="164"/>
      <c r="E998" s="163"/>
      <c r="F998" s="163"/>
      <c r="G998" s="163"/>
      <c r="H998" s="164"/>
      <c r="I998" s="163"/>
      <c r="J998" s="163"/>
      <c r="K998" s="163"/>
      <c r="L998" s="164"/>
      <c r="M998" s="153"/>
      <c r="N998" s="153"/>
      <c r="O998" s="153"/>
      <c r="P998" s="156"/>
      <c r="Q998" s="163"/>
      <c r="R998" s="163"/>
      <c r="S998" s="163"/>
      <c r="T998" s="149"/>
      <c r="U998" s="154"/>
      <c r="V998" s="154"/>
      <c r="W998" s="154"/>
      <c r="X998" s="19"/>
      <c r="Y998" s="154"/>
      <c r="Z998" s="154"/>
      <c r="AA998" s="154"/>
      <c r="AB998" s="19"/>
      <c r="AC998" s="19"/>
      <c r="AD998" s="19"/>
      <c r="AE998" s="19"/>
      <c r="AF998" s="19"/>
      <c r="AG998" s="154"/>
      <c r="AH998" s="154"/>
      <c r="AI998" s="155"/>
      <c r="AJ998" s="19"/>
      <c r="AK998" s="19"/>
      <c r="AL998" s="19"/>
      <c r="AM998" s="18"/>
      <c r="AN998" s="19"/>
      <c r="AO998" s="19"/>
      <c r="AP998" s="19"/>
      <c r="AQ998" s="18"/>
      <c r="AR998" s="19"/>
      <c r="AS998" s="19"/>
      <c r="AT998" s="19"/>
      <c r="AU998" s="18"/>
      <c r="AV998" s="19"/>
      <c r="AW998" s="19"/>
      <c r="AX998" s="19"/>
      <c r="AY998" s="18"/>
      <c r="AZ998" s="19"/>
      <c r="BA998" s="19"/>
      <c r="BB998" s="19"/>
      <c r="BC998" s="18"/>
      <c r="BD998" s="19"/>
      <c r="BE998" s="19"/>
      <c r="BF998" s="19"/>
      <c r="BG998" s="18"/>
    </row>
    <row r="999" spans="1:59" ht="16.2" thickBot="1" x14ac:dyDescent="0.35">
      <c r="A999" s="153"/>
      <c r="B999" s="153"/>
      <c r="C999" s="153"/>
      <c r="D999" s="164"/>
      <c r="E999" s="163"/>
      <c r="F999" s="163"/>
      <c r="G999" s="163"/>
      <c r="H999" s="164"/>
      <c r="I999" s="163"/>
      <c r="J999" s="163"/>
      <c r="K999" s="163"/>
      <c r="L999" s="164"/>
      <c r="M999" s="153"/>
      <c r="N999" s="153"/>
      <c r="O999" s="153"/>
      <c r="P999" s="156"/>
      <c r="Q999" s="163"/>
      <c r="R999" s="163"/>
      <c r="S999" s="163"/>
      <c r="T999" s="149"/>
      <c r="U999" s="154"/>
      <c r="V999" s="154"/>
      <c r="W999" s="154"/>
      <c r="X999" s="19"/>
      <c r="Y999" s="154"/>
      <c r="Z999" s="154"/>
      <c r="AA999" s="154"/>
      <c r="AB999" s="19"/>
      <c r="AC999" s="19"/>
      <c r="AD999" s="19"/>
      <c r="AE999" s="19"/>
      <c r="AF999" s="19"/>
      <c r="AG999" s="154"/>
      <c r="AH999" s="154"/>
      <c r="AI999" s="155"/>
      <c r="AJ999" s="19"/>
      <c r="AK999" s="19"/>
      <c r="AL999" s="19"/>
      <c r="AM999" s="18"/>
      <c r="AN999" s="19"/>
      <c r="AO999" s="19"/>
      <c r="AP999" s="19"/>
      <c r="AQ999" s="18"/>
      <c r="AR999" s="19"/>
      <c r="AS999" s="19"/>
      <c r="AT999" s="19"/>
      <c r="AU999" s="18"/>
      <c r="AV999" s="19"/>
      <c r="AW999" s="19"/>
      <c r="AX999" s="19"/>
      <c r="AY999" s="18"/>
      <c r="AZ999" s="19"/>
      <c r="BA999" s="19"/>
      <c r="BB999" s="19"/>
      <c r="BC999" s="18"/>
      <c r="BD999" s="19"/>
      <c r="BE999" s="19"/>
      <c r="BF999" s="19"/>
      <c r="BG999" s="18"/>
    </row>
    <row r="1000" spans="1:59" ht="16.2" thickBot="1" x14ac:dyDescent="0.35">
      <c r="A1000" s="153"/>
      <c r="B1000" s="153"/>
      <c r="C1000" s="153"/>
      <c r="D1000" s="164"/>
      <c r="E1000" s="163"/>
      <c r="F1000" s="163"/>
      <c r="G1000" s="163"/>
      <c r="H1000" s="164"/>
      <c r="I1000" s="163"/>
      <c r="J1000" s="163"/>
      <c r="K1000" s="163"/>
      <c r="L1000" s="164"/>
      <c r="M1000" s="153"/>
      <c r="N1000" s="153"/>
      <c r="O1000" s="153"/>
      <c r="P1000" s="156"/>
      <c r="Q1000" s="163"/>
      <c r="R1000" s="163"/>
      <c r="S1000" s="163"/>
      <c r="T1000" s="149"/>
      <c r="U1000" s="154"/>
      <c r="V1000" s="154"/>
      <c r="W1000" s="154"/>
      <c r="X1000" s="19"/>
      <c r="Y1000" s="154"/>
      <c r="Z1000" s="154"/>
      <c r="AA1000" s="154"/>
      <c r="AB1000" s="19"/>
      <c r="AC1000" s="19"/>
      <c r="AD1000" s="19"/>
      <c r="AE1000" s="19"/>
      <c r="AF1000" s="19"/>
      <c r="AG1000" s="154"/>
      <c r="AH1000" s="154"/>
      <c r="AI1000" s="155"/>
      <c r="AJ1000" s="19"/>
      <c r="AK1000" s="19"/>
      <c r="AL1000" s="19"/>
      <c r="AM1000" s="18"/>
      <c r="AN1000" s="19"/>
      <c r="AO1000" s="19"/>
      <c r="AP1000" s="19"/>
      <c r="AQ1000" s="18"/>
      <c r="AR1000" s="19"/>
      <c r="AS1000" s="19"/>
      <c r="AT1000" s="19"/>
      <c r="AU1000" s="18"/>
      <c r="AV1000" s="19"/>
      <c r="AW1000" s="19"/>
      <c r="AX1000" s="19"/>
      <c r="AY1000" s="18"/>
      <c r="AZ1000" s="19"/>
      <c r="BA1000" s="19"/>
      <c r="BB1000" s="19"/>
      <c r="BC1000" s="18"/>
      <c r="BD1000" s="19"/>
      <c r="BE1000" s="19"/>
      <c r="BF1000" s="19"/>
      <c r="BG1000" s="18"/>
    </row>
  </sheetData>
  <mergeCells count="20">
    <mergeCell ref="Y1:AI1"/>
    <mergeCell ref="AK1:AU1"/>
    <mergeCell ref="AW1:BG1"/>
    <mergeCell ref="Q2:S2"/>
    <mergeCell ref="AS2:AU2"/>
    <mergeCell ref="AW2:AY2"/>
    <mergeCell ref="BA2:BC2"/>
    <mergeCell ref="BE2:BG2"/>
    <mergeCell ref="U2:W2"/>
    <mergeCell ref="Y2:AA2"/>
    <mergeCell ref="AC2:AE2"/>
    <mergeCell ref="AG2:AI2"/>
    <mergeCell ref="AK2:AM2"/>
    <mergeCell ref="AO2:AQ2"/>
    <mergeCell ref="A2:C2"/>
    <mergeCell ref="E2:G2"/>
    <mergeCell ref="I2:K2"/>
    <mergeCell ref="M2:O2"/>
    <mergeCell ref="A1:K1"/>
    <mergeCell ref="M1:W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2185-B97B-48E9-BFDD-94455F622015}">
  <dimension ref="A1:CI1002"/>
  <sheetViews>
    <sheetView zoomScale="98" zoomScaleNormal="145" workbookViewId="0">
      <selection activeCell="A3" sqref="A3:BG3"/>
    </sheetView>
  </sheetViews>
  <sheetFormatPr defaultRowHeight="14.4" x14ac:dyDescent="0.3"/>
  <cols>
    <col min="1" max="1" width="11.77734375" customWidth="1"/>
    <col min="2" max="2" width="7.21875" bestFit="1" customWidth="1"/>
    <col min="3" max="3" width="8.77734375" style="23" customWidth="1"/>
    <col min="4" max="4" width="6.5546875" customWidth="1"/>
    <col min="5" max="5" width="10.6640625" bestFit="1" customWidth="1"/>
    <col min="6" max="6" width="7.21875" bestFit="1" customWidth="1"/>
    <col min="7" max="7" width="7.88671875" style="23" bestFit="1" customWidth="1"/>
    <col min="8" max="8" width="6.5546875" customWidth="1"/>
    <col min="9" max="9" width="15.5546875" customWidth="1"/>
    <col min="10" max="10" width="6.109375" bestFit="1" customWidth="1"/>
    <col min="11" max="11" width="8.21875" style="23" customWidth="1"/>
    <col min="12" max="12" width="15.5546875" bestFit="1" customWidth="1"/>
    <col min="13" max="13" width="13.6640625" bestFit="1" customWidth="1"/>
    <col min="14" max="14" width="7.21875" bestFit="1" customWidth="1"/>
    <col min="15" max="15" width="7.88671875" style="23" bestFit="1" customWidth="1"/>
    <col min="16" max="16" width="6.5546875" bestFit="1" customWidth="1"/>
    <col min="17" max="17" width="10.6640625" bestFit="1" customWidth="1"/>
    <col min="18" max="18" width="6.21875" bestFit="1" customWidth="1"/>
    <col min="19" max="19" width="8.5546875" style="23" customWidth="1"/>
    <col min="20" max="20" width="6.44140625" customWidth="1"/>
    <col min="21" max="21" width="13.5546875" bestFit="1" customWidth="1"/>
    <col min="22" max="22" width="6.21875" bestFit="1" customWidth="1"/>
    <col min="23" max="23" width="8.6640625" style="23" bestFit="1" customWidth="1"/>
    <col min="24" max="24" width="15.5546875" customWidth="1"/>
    <col min="25" max="25" width="10.6640625" bestFit="1" customWidth="1"/>
    <col min="26" max="26" width="6.21875" bestFit="1" customWidth="1"/>
    <col min="27" max="27" width="7.88671875" style="23" customWidth="1"/>
    <col min="28" max="28" width="6.33203125" customWidth="1"/>
    <col min="29" max="29" width="10.6640625" bestFit="1" customWidth="1"/>
    <col min="30" max="30" width="7.21875" bestFit="1" customWidth="1"/>
    <col min="31" max="31" width="8.44140625" style="23" customWidth="1"/>
    <col min="32" max="32" width="6.5546875" bestFit="1" customWidth="1"/>
    <col min="33" max="33" width="10.6640625" bestFit="1" customWidth="1"/>
    <col min="34" max="34" width="6.21875" bestFit="1" customWidth="1"/>
    <col min="35" max="35" width="8.109375" style="23" customWidth="1"/>
    <col min="36" max="36" width="15.5546875" customWidth="1"/>
    <col min="37" max="37" width="10.6640625" bestFit="1" customWidth="1"/>
    <col min="38" max="38" width="7.21875" bestFit="1" customWidth="1"/>
    <col min="39" max="39" width="8.21875" style="23" customWidth="1"/>
    <col min="40" max="40" width="6.5546875" bestFit="1" customWidth="1"/>
    <col min="41" max="41" width="10.6640625" bestFit="1" customWidth="1"/>
    <col min="42" max="42" width="6.21875" bestFit="1" customWidth="1"/>
    <col min="43" max="43" width="7.88671875" style="23" bestFit="1" customWidth="1"/>
    <col min="45" max="45" width="10.6640625" bestFit="1" customWidth="1"/>
    <col min="46" max="46" width="6.21875" bestFit="1" customWidth="1"/>
    <col min="47" max="47" width="7.5546875" style="23" bestFit="1" customWidth="1"/>
    <col min="49" max="49" width="10.6640625" bestFit="1" customWidth="1"/>
    <col min="50" max="50" width="6.21875" bestFit="1" customWidth="1"/>
    <col min="51" max="51" width="7.88671875" style="23" customWidth="1"/>
    <col min="53" max="53" width="10.6640625" bestFit="1" customWidth="1"/>
    <col min="54" max="54" width="6.21875" bestFit="1" customWidth="1"/>
    <col min="55" max="55" width="7.88671875" style="23" bestFit="1" customWidth="1"/>
    <col min="57" max="57" width="10.6640625" bestFit="1" customWidth="1"/>
    <col min="58" max="58" width="6.21875" bestFit="1" customWidth="1"/>
    <col min="59" max="59" width="8.109375" style="23" customWidth="1"/>
  </cols>
  <sheetData>
    <row r="1" spans="1:87" s="16" customFormat="1" ht="18.600000000000001" thickBot="1" x14ac:dyDescent="0.4">
      <c r="A1" s="386" t="s">
        <v>0</v>
      </c>
      <c r="B1" s="386"/>
      <c r="C1" s="386"/>
      <c r="D1" s="386"/>
      <c r="E1" s="386"/>
      <c r="F1" s="386"/>
      <c r="G1" s="386"/>
      <c r="H1" s="386"/>
      <c r="I1" s="386"/>
      <c r="J1" s="386"/>
      <c r="K1" s="387"/>
      <c r="L1" s="208"/>
      <c r="M1" s="388" t="s">
        <v>93</v>
      </c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209"/>
      <c r="Y1" s="380" t="s">
        <v>100</v>
      </c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/>
      <c r="AK1" s="381" t="s">
        <v>101</v>
      </c>
      <c r="AL1" s="381"/>
      <c r="AM1" s="381"/>
      <c r="AN1" s="381"/>
      <c r="AO1" s="381"/>
      <c r="AP1" s="381"/>
      <c r="AQ1" s="381"/>
      <c r="AR1" s="381"/>
      <c r="AS1" s="381"/>
      <c r="AT1" s="381"/>
      <c r="AU1" s="381"/>
      <c r="AV1" s="210"/>
      <c r="AW1" s="382" t="s">
        <v>102</v>
      </c>
      <c r="AX1" s="382"/>
      <c r="AY1" s="382"/>
      <c r="AZ1" s="382"/>
      <c r="BA1" s="382"/>
      <c r="BB1" s="382"/>
      <c r="BC1" s="382"/>
      <c r="BD1" s="382"/>
      <c r="BE1" s="382"/>
      <c r="BF1" s="382"/>
      <c r="BG1" s="383"/>
      <c r="BH1" s="205"/>
      <c r="BI1" s="205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</row>
    <row r="2" spans="1:87" ht="18" thickBot="1" x14ac:dyDescent="0.35">
      <c r="A2" s="378" t="s">
        <v>42</v>
      </c>
      <c r="B2" s="378"/>
      <c r="C2" s="378"/>
      <c r="D2" s="158"/>
      <c r="E2" s="378" t="s">
        <v>2</v>
      </c>
      <c r="F2" s="378"/>
      <c r="G2" s="378"/>
      <c r="H2" s="158"/>
      <c r="I2" s="378" t="s">
        <v>3</v>
      </c>
      <c r="J2" s="378"/>
      <c r="K2" s="378"/>
      <c r="L2" s="186"/>
      <c r="M2" s="378" t="s">
        <v>16</v>
      </c>
      <c r="N2" s="378"/>
      <c r="O2" s="378"/>
      <c r="Q2" s="378" t="s">
        <v>15</v>
      </c>
      <c r="R2" s="378"/>
      <c r="S2" s="378"/>
      <c r="U2" s="378" t="s">
        <v>14</v>
      </c>
      <c r="V2" s="378"/>
      <c r="W2" s="378"/>
      <c r="X2" s="39"/>
      <c r="Y2" s="378" t="s">
        <v>23</v>
      </c>
      <c r="Z2" s="385"/>
      <c r="AA2" s="385"/>
      <c r="AB2" s="39"/>
      <c r="AC2" s="378" t="s">
        <v>98</v>
      </c>
      <c r="AD2" s="385"/>
      <c r="AE2" s="385"/>
      <c r="AF2" s="39"/>
      <c r="AG2" s="378" t="s">
        <v>89</v>
      </c>
      <c r="AH2" s="378"/>
      <c r="AI2" s="378"/>
      <c r="AJ2" s="39"/>
      <c r="AK2" s="378" t="s">
        <v>43</v>
      </c>
      <c r="AL2" s="378"/>
      <c r="AM2" s="378"/>
      <c r="AN2" s="39"/>
      <c r="AO2" s="384" t="s">
        <v>45</v>
      </c>
      <c r="AP2" s="384"/>
      <c r="AQ2" s="384"/>
      <c r="AR2" s="39"/>
      <c r="AS2" s="384" t="s">
        <v>44</v>
      </c>
      <c r="AT2" s="384"/>
      <c r="AU2" s="384"/>
      <c r="AV2" s="198"/>
      <c r="AW2" s="384" t="s">
        <v>20</v>
      </c>
      <c r="AX2" s="384"/>
      <c r="AY2" s="384"/>
      <c r="AZ2" s="198"/>
      <c r="BA2" s="384" t="s">
        <v>22</v>
      </c>
      <c r="BB2" s="384"/>
      <c r="BC2" s="384"/>
      <c r="BD2" s="198"/>
      <c r="BE2" s="384" t="s">
        <v>21</v>
      </c>
      <c r="BF2" s="384"/>
      <c r="BG2" s="384"/>
      <c r="BH2" s="207"/>
      <c r="BI2" s="207"/>
      <c r="BJ2" s="204"/>
      <c r="BK2" s="27"/>
      <c r="BL2" s="27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</row>
    <row r="3" spans="1:87" ht="16.2" thickBot="1" x14ac:dyDescent="0.35">
      <c r="A3" s="143" t="s">
        <v>88</v>
      </c>
      <c r="B3" s="143" t="s">
        <v>87</v>
      </c>
      <c r="C3" s="173" t="s">
        <v>86</v>
      </c>
      <c r="D3" s="256"/>
      <c r="E3" s="143" t="s">
        <v>97</v>
      </c>
      <c r="F3" s="143" t="s">
        <v>87</v>
      </c>
      <c r="G3" s="173" t="s">
        <v>86</v>
      </c>
      <c r="H3" s="256"/>
      <c r="I3" s="191" t="s">
        <v>88</v>
      </c>
      <c r="J3" s="143" t="s">
        <v>87</v>
      </c>
      <c r="K3" s="173" t="s">
        <v>86</v>
      </c>
      <c r="L3" s="256"/>
      <c r="M3" s="143" t="s">
        <v>97</v>
      </c>
      <c r="N3" s="143" t="s">
        <v>87</v>
      </c>
      <c r="O3" s="173" t="s">
        <v>86</v>
      </c>
      <c r="P3" s="253"/>
      <c r="Q3" s="143" t="s">
        <v>15</v>
      </c>
      <c r="R3" s="143" t="s">
        <v>87</v>
      </c>
      <c r="S3" s="173" t="s">
        <v>86</v>
      </c>
      <c r="T3" s="253"/>
      <c r="U3" s="135" t="s">
        <v>88</v>
      </c>
      <c r="V3" s="143" t="s">
        <v>87</v>
      </c>
      <c r="W3" s="173" t="s">
        <v>86</v>
      </c>
      <c r="X3" s="145"/>
      <c r="Y3" s="143" t="s">
        <v>88</v>
      </c>
      <c r="Z3" s="143" t="s">
        <v>87</v>
      </c>
      <c r="AA3" s="173" t="s">
        <v>86</v>
      </c>
      <c r="AB3" s="145"/>
      <c r="AC3" s="201" t="s">
        <v>97</v>
      </c>
      <c r="AD3" s="143" t="s">
        <v>87</v>
      </c>
      <c r="AE3" s="173" t="s">
        <v>86</v>
      </c>
      <c r="AF3" s="257"/>
      <c r="AG3" s="201" t="s">
        <v>88</v>
      </c>
      <c r="AH3" s="143" t="s">
        <v>87</v>
      </c>
      <c r="AI3" s="173" t="s">
        <v>86</v>
      </c>
      <c r="AJ3" s="258"/>
      <c r="AK3" s="143" t="s">
        <v>88</v>
      </c>
      <c r="AL3" s="143" t="s">
        <v>87</v>
      </c>
      <c r="AM3" s="173" t="s">
        <v>86</v>
      </c>
      <c r="AN3" s="202"/>
      <c r="AO3" s="135" t="s">
        <v>97</v>
      </c>
      <c r="AP3" s="143" t="s">
        <v>87</v>
      </c>
      <c r="AQ3" s="173" t="s">
        <v>86</v>
      </c>
      <c r="AR3" s="202"/>
      <c r="AS3" s="135" t="s">
        <v>97</v>
      </c>
      <c r="AT3" s="143" t="s">
        <v>87</v>
      </c>
      <c r="AU3" s="173" t="s">
        <v>86</v>
      </c>
      <c r="AV3" s="202"/>
      <c r="AW3" s="135" t="s">
        <v>88</v>
      </c>
      <c r="AX3" s="143" t="s">
        <v>87</v>
      </c>
      <c r="AY3" s="173" t="s">
        <v>86</v>
      </c>
      <c r="AZ3" s="202"/>
      <c r="BA3" s="135" t="s">
        <v>97</v>
      </c>
      <c r="BB3" s="143" t="s">
        <v>87</v>
      </c>
      <c r="BC3" s="173" t="s">
        <v>86</v>
      </c>
      <c r="BD3" s="202"/>
      <c r="BE3" s="135" t="s">
        <v>97</v>
      </c>
      <c r="BF3" s="143" t="s">
        <v>87</v>
      </c>
      <c r="BG3" s="173" t="s">
        <v>86</v>
      </c>
      <c r="BH3" s="206"/>
      <c r="BI3" s="180"/>
      <c r="BJ3" s="26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</row>
    <row r="4" spans="1:87" ht="16.2" thickBot="1" x14ac:dyDescent="0.35">
      <c r="A4" s="182">
        <v>45474</v>
      </c>
      <c r="B4" s="183">
        <v>1855.9</v>
      </c>
      <c r="C4" s="184"/>
      <c r="D4" s="186"/>
      <c r="E4" s="187">
        <v>45474</v>
      </c>
      <c r="F4" s="188">
        <v>769.85</v>
      </c>
      <c r="G4" s="189"/>
      <c r="H4" s="186"/>
      <c r="I4" s="187">
        <v>45474</v>
      </c>
      <c r="J4" s="188">
        <v>389.7</v>
      </c>
      <c r="K4" s="190"/>
      <c r="L4" s="186"/>
      <c r="M4" s="187">
        <v>45474</v>
      </c>
      <c r="N4" s="188">
        <v>727.05</v>
      </c>
      <c r="O4" s="190"/>
      <c r="P4" s="186"/>
      <c r="Q4" s="187">
        <v>45474</v>
      </c>
      <c r="R4" s="188">
        <v>273</v>
      </c>
      <c r="S4" s="190"/>
      <c r="T4" s="186"/>
      <c r="U4" s="187">
        <v>45474</v>
      </c>
      <c r="V4" s="188">
        <v>197.5</v>
      </c>
      <c r="W4" s="189"/>
      <c r="X4" s="199"/>
      <c r="Y4" s="187">
        <v>45474</v>
      </c>
      <c r="Z4" s="188">
        <v>825.3</v>
      </c>
      <c r="AA4" s="190"/>
      <c r="AB4" s="200"/>
      <c r="AC4" s="187">
        <v>45474</v>
      </c>
      <c r="AD4" s="188">
        <v>1444.3</v>
      </c>
      <c r="AE4" s="190"/>
      <c r="AF4" s="200"/>
      <c r="AG4" s="187">
        <v>45469</v>
      </c>
      <c r="AH4" s="188">
        <v>101.9</v>
      </c>
      <c r="AI4" s="190"/>
      <c r="AJ4" s="199"/>
      <c r="AK4" s="187">
        <v>45474</v>
      </c>
      <c r="AL4" s="188">
        <v>1212.2</v>
      </c>
      <c r="AM4" s="190"/>
      <c r="AN4" s="199"/>
      <c r="AO4" s="187">
        <v>45474</v>
      </c>
      <c r="AP4" s="188">
        <v>231.8</v>
      </c>
      <c r="AQ4" s="190"/>
      <c r="AR4" s="199"/>
      <c r="AS4" s="187">
        <v>45474</v>
      </c>
      <c r="AT4" s="188">
        <v>174.1</v>
      </c>
      <c r="AU4" s="190"/>
      <c r="AV4" s="199"/>
      <c r="AW4" s="187">
        <v>45474</v>
      </c>
      <c r="AX4" s="188">
        <v>475.1</v>
      </c>
      <c r="AY4" s="190"/>
      <c r="AZ4" s="199"/>
      <c r="BA4" s="187">
        <v>45474</v>
      </c>
      <c r="BB4" s="188">
        <v>434.1</v>
      </c>
      <c r="BC4" s="190"/>
      <c r="BD4" s="199"/>
      <c r="BE4" s="187">
        <v>45474</v>
      </c>
      <c r="BF4" s="188">
        <v>635.79999999999995</v>
      </c>
      <c r="BG4" s="203"/>
      <c r="BH4" s="179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</row>
    <row r="5" spans="1:87" ht="16.2" thickBot="1" x14ac:dyDescent="0.35">
      <c r="A5" s="182">
        <v>45475</v>
      </c>
      <c r="B5" s="183">
        <v>1889.5</v>
      </c>
      <c r="C5" s="185">
        <f t="shared" ref="C5:C36" si="0">(B5-B4)/B4</f>
        <v>1.8104423729726767E-2</v>
      </c>
      <c r="D5" s="186"/>
      <c r="E5" s="187">
        <v>45475</v>
      </c>
      <c r="F5" s="188">
        <v>766.8</v>
      </c>
      <c r="G5" s="189">
        <f t="shared" ref="G5:G36" si="1">(F5-F4)/F4</f>
        <v>-3.9618107423524951E-3</v>
      </c>
      <c r="H5" s="186"/>
      <c r="I5" s="187">
        <v>45475</v>
      </c>
      <c r="J5" s="188">
        <v>383.8</v>
      </c>
      <c r="K5" s="190">
        <f t="shared" ref="K5:K36" si="2">(J5-J4)/J4</f>
        <v>-1.5139851167564736E-2</v>
      </c>
      <c r="L5" s="186"/>
      <c r="M5" s="187">
        <v>45475</v>
      </c>
      <c r="N5" s="188">
        <v>712.35</v>
      </c>
      <c r="O5" s="190">
        <f t="shared" ref="O5:O36" si="3">(N5-N4)/N4</f>
        <v>-2.0218691974417072E-2</v>
      </c>
      <c r="P5" s="186"/>
      <c r="Q5" s="187">
        <v>45475</v>
      </c>
      <c r="R5" s="188">
        <v>274.89999999999998</v>
      </c>
      <c r="S5" s="190">
        <f>(R5-R4)/R4</f>
        <v>6.959706959706876E-3</v>
      </c>
      <c r="T5" s="186"/>
      <c r="U5" s="187">
        <v>45475</v>
      </c>
      <c r="V5" s="188">
        <v>203.3</v>
      </c>
      <c r="W5" s="189">
        <f t="shared" ref="W5:W36" si="4">(V5-V4)/V4</f>
        <v>2.9367088607594995E-2</v>
      </c>
      <c r="X5" s="199"/>
      <c r="Y5" s="187">
        <v>45475</v>
      </c>
      <c r="Z5" s="188">
        <v>834.6</v>
      </c>
      <c r="AA5" s="190">
        <f t="shared" ref="AA5:AA36" si="5">(Z5-Z4)/Z4</f>
        <v>1.126862958924036E-2</v>
      </c>
      <c r="AB5" s="199"/>
      <c r="AC5" s="187">
        <v>45475</v>
      </c>
      <c r="AD5" s="188">
        <v>1450.1</v>
      </c>
      <c r="AE5" s="190">
        <f t="shared" ref="AE5:AE36" si="6">(AD5-AD4)/AD4</f>
        <v>4.0157861940039842E-3</v>
      </c>
      <c r="AF5" s="199"/>
      <c r="AG5" s="187">
        <v>45470</v>
      </c>
      <c r="AH5" s="188">
        <v>100.9</v>
      </c>
      <c r="AI5" s="190">
        <f t="shared" ref="AI5:AI36" si="7">(AH5-AH4)/AH4</f>
        <v>-9.8135426889106956E-3</v>
      </c>
      <c r="AJ5" s="199"/>
      <c r="AK5" s="187">
        <v>45475</v>
      </c>
      <c r="AL5" s="188">
        <v>1220.2</v>
      </c>
      <c r="AM5" s="190">
        <f t="shared" ref="AM5:AM36" si="8">(AL5-AL4)/AL4</f>
        <v>6.5995710278831873E-3</v>
      </c>
      <c r="AN5" s="199"/>
      <c r="AO5" s="187">
        <v>45475</v>
      </c>
      <c r="AP5" s="188">
        <v>232.2</v>
      </c>
      <c r="AQ5" s="190">
        <f t="shared" ref="AQ5:AQ36" si="9">(AP5-AP4)/AP4</f>
        <v>1.7256255392578829E-3</v>
      </c>
      <c r="AR5" s="199"/>
      <c r="AS5" s="187">
        <v>45475</v>
      </c>
      <c r="AT5" s="188">
        <v>174.5</v>
      </c>
      <c r="AU5" s="190">
        <f t="shared" ref="AU5:AU36" si="10">(AT5-AT4)/AT4</f>
        <v>2.297530155083318E-3</v>
      </c>
      <c r="AV5" s="199"/>
      <c r="AW5" s="187">
        <v>45475</v>
      </c>
      <c r="AX5" s="188">
        <v>469.2</v>
      </c>
      <c r="AY5" s="190">
        <f t="shared" ref="AY5:AY36" si="11">(AX5-AX4)/AX4</f>
        <v>-1.2418438223531959E-2</v>
      </c>
      <c r="AZ5" s="199"/>
      <c r="BA5" s="187">
        <v>45475</v>
      </c>
      <c r="BB5" s="188">
        <v>423.2</v>
      </c>
      <c r="BC5" s="190">
        <f t="shared" ref="BC5:BC36" si="12">(BB5-BB4)/BB4</f>
        <v>-2.5109421792213853E-2</v>
      </c>
      <c r="BD5" s="199"/>
      <c r="BE5" s="187">
        <v>45475</v>
      </c>
      <c r="BF5" s="188">
        <v>635.1</v>
      </c>
      <c r="BG5" s="189">
        <f t="shared" ref="BG5:BG36" si="13">(BF5-BF4)/BF4</f>
        <v>-1.1009751494179488E-3</v>
      </c>
      <c r="BH5" s="179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</row>
    <row r="6" spans="1:87" ht="16.2" thickBot="1" x14ac:dyDescent="0.35">
      <c r="A6" s="182">
        <v>45476</v>
      </c>
      <c r="B6" s="183">
        <v>1894.8</v>
      </c>
      <c r="C6" s="185">
        <f t="shared" si="0"/>
        <v>2.8049748610743342E-3</v>
      </c>
      <c r="D6" s="186"/>
      <c r="E6" s="187">
        <v>45476</v>
      </c>
      <c r="F6" s="188">
        <v>793.4</v>
      </c>
      <c r="G6" s="189">
        <f t="shared" si="1"/>
        <v>3.4689619196661484E-2</v>
      </c>
      <c r="H6" s="186"/>
      <c r="I6" s="187">
        <v>45476</v>
      </c>
      <c r="J6" s="188">
        <v>396.5</v>
      </c>
      <c r="K6" s="190">
        <f t="shared" si="2"/>
        <v>3.3090151120375166E-2</v>
      </c>
      <c r="L6" s="186"/>
      <c r="M6" s="187">
        <v>45476</v>
      </c>
      <c r="N6" s="188">
        <v>714.35</v>
      </c>
      <c r="O6" s="190">
        <f t="shared" si="3"/>
        <v>2.8076086193584613E-3</v>
      </c>
      <c r="P6" s="186"/>
      <c r="Q6" s="187">
        <v>45476</v>
      </c>
      <c r="R6" s="188">
        <v>274.7</v>
      </c>
      <c r="S6" s="190">
        <f t="shared" ref="S6:S67" si="14">(R6-R5)/R5</f>
        <v>-7.2753728628588085E-4</v>
      </c>
      <c r="T6" s="186"/>
      <c r="U6" s="187">
        <v>45476</v>
      </c>
      <c r="V6" s="188">
        <v>212.5</v>
      </c>
      <c r="W6" s="189">
        <f t="shared" si="4"/>
        <v>4.5253320216428868E-2</v>
      </c>
      <c r="X6" s="199"/>
      <c r="Y6" s="187">
        <v>45476</v>
      </c>
      <c r="Z6" s="188">
        <v>835</v>
      </c>
      <c r="AA6" s="190">
        <f t="shared" si="5"/>
        <v>4.7927150730886324E-4</v>
      </c>
      <c r="AB6" s="199"/>
      <c r="AC6" s="187">
        <v>45476</v>
      </c>
      <c r="AD6" s="188">
        <v>1451.9</v>
      </c>
      <c r="AE6" s="190">
        <f t="shared" si="6"/>
        <v>1.2412937038826163E-3</v>
      </c>
      <c r="AF6" s="199"/>
      <c r="AG6" s="187">
        <v>45471</v>
      </c>
      <c r="AH6" s="188">
        <v>102.2</v>
      </c>
      <c r="AI6" s="190">
        <f t="shared" si="7"/>
        <v>1.288404360753218E-2</v>
      </c>
      <c r="AJ6" s="199"/>
      <c r="AK6" s="187">
        <v>45476</v>
      </c>
      <c r="AL6" s="188">
        <v>1255.5999999999999</v>
      </c>
      <c r="AM6" s="190">
        <f t="shared" si="8"/>
        <v>2.9011637436485709E-2</v>
      </c>
      <c r="AN6" s="199"/>
      <c r="AO6" s="187">
        <v>45476</v>
      </c>
      <c r="AP6" s="188">
        <v>235.7</v>
      </c>
      <c r="AQ6" s="190">
        <f t="shared" si="9"/>
        <v>1.5073212747631353E-2</v>
      </c>
      <c r="AR6" s="199"/>
      <c r="AS6" s="187">
        <v>45476</v>
      </c>
      <c r="AT6" s="188">
        <v>176.4</v>
      </c>
      <c r="AU6" s="190">
        <f t="shared" si="10"/>
        <v>1.0888252148997168E-2</v>
      </c>
      <c r="AV6" s="199"/>
      <c r="AW6" s="187">
        <v>45476</v>
      </c>
      <c r="AX6" s="188">
        <v>483.3</v>
      </c>
      <c r="AY6" s="190">
        <f t="shared" si="11"/>
        <v>3.0051150895140714E-2</v>
      </c>
      <c r="AZ6" s="199"/>
      <c r="BA6" s="187">
        <v>45476</v>
      </c>
      <c r="BB6" s="188">
        <v>423.4</v>
      </c>
      <c r="BC6" s="190">
        <f t="shared" si="12"/>
        <v>4.7258979206046462E-4</v>
      </c>
      <c r="BD6" s="199"/>
      <c r="BE6" s="187">
        <v>45476</v>
      </c>
      <c r="BF6" s="188">
        <v>629.29999999999995</v>
      </c>
      <c r="BG6" s="189">
        <f t="shared" si="13"/>
        <v>-9.132420091324308E-3</v>
      </c>
      <c r="BH6" s="179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</row>
    <row r="7" spans="1:87" ht="16.2" thickBot="1" x14ac:dyDescent="0.35">
      <c r="A7" s="182">
        <v>45477</v>
      </c>
      <c r="B7" s="183">
        <v>1876.3</v>
      </c>
      <c r="C7" s="185">
        <f t="shared" si="0"/>
        <v>-9.7635634367743297E-3</v>
      </c>
      <c r="D7" s="186"/>
      <c r="E7" s="187">
        <v>45477</v>
      </c>
      <c r="F7" s="188">
        <v>883.05</v>
      </c>
      <c r="G7" s="189">
        <f t="shared" si="1"/>
        <v>0.11299470632719937</v>
      </c>
      <c r="H7" s="186"/>
      <c r="I7" s="187">
        <v>45477</v>
      </c>
      <c r="J7" s="188">
        <v>404.1</v>
      </c>
      <c r="K7" s="190">
        <f t="shared" si="2"/>
        <v>1.9167717528373325E-2</v>
      </c>
      <c r="L7" s="186"/>
      <c r="M7" s="187">
        <v>45477</v>
      </c>
      <c r="N7" s="188">
        <v>722.45</v>
      </c>
      <c r="O7" s="190">
        <f t="shared" si="3"/>
        <v>1.1338979491845765E-2</v>
      </c>
      <c r="P7" s="186"/>
      <c r="Q7" s="187">
        <v>45477</v>
      </c>
      <c r="R7" s="188">
        <v>277.10000000000002</v>
      </c>
      <c r="S7" s="190">
        <f t="shared" si="14"/>
        <v>8.7368037859484309E-3</v>
      </c>
      <c r="T7" s="186"/>
      <c r="U7" s="187">
        <v>45477</v>
      </c>
      <c r="V7" s="188">
        <v>208.9</v>
      </c>
      <c r="W7" s="189">
        <f t="shared" si="4"/>
        <v>-1.694117647058821E-2</v>
      </c>
      <c r="X7" s="199"/>
      <c r="Y7" s="187">
        <v>45477</v>
      </c>
      <c r="Z7" s="188">
        <v>861.1</v>
      </c>
      <c r="AA7" s="190">
        <f t="shared" si="5"/>
        <v>3.1257485029940149E-2</v>
      </c>
      <c r="AB7" s="199"/>
      <c r="AC7" s="187">
        <v>45477</v>
      </c>
      <c r="AD7" s="188">
        <v>1444.7</v>
      </c>
      <c r="AE7" s="190">
        <f t="shared" si="6"/>
        <v>-4.9590192161994935E-3</v>
      </c>
      <c r="AF7" s="199"/>
      <c r="AG7" s="187">
        <v>45474</v>
      </c>
      <c r="AH7" s="188">
        <v>100.9</v>
      </c>
      <c r="AI7" s="190">
        <f t="shared" si="7"/>
        <v>-1.2720156555772966E-2</v>
      </c>
      <c r="AJ7" s="199"/>
      <c r="AK7" s="187">
        <v>45477</v>
      </c>
      <c r="AL7" s="188">
        <v>1258.7</v>
      </c>
      <c r="AM7" s="190">
        <f t="shared" si="8"/>
        <v>2.468939152596477E-3</v>
      </c>
      <c r="AN7" s="199"/>
      <c r="AO7" s="187">
        <v>45477</v>
      </c>
      <c r="AP7" s="188">
        <v>241.4</v>
      </c>
      <c r="AQ7" s="190">
        <f t="shared" si="9"/>
        <v>2.4183283835384036E-2</v>
      </c>
      <c r="AR7" s="199"/>
      <c r="AS7" s="187">
        <v>45477</v>
      </c>
      <c r="AT7" s="188">
        <v>176.3</v>
      </c>
      <c r="AU7" s="190">
        <f t="shared" si="10"/>
        <v>-5.6689342403624888E-4</v>
      </c>
      <c r="AV7" s="199"/>
      <c r="AW7" s="187">
        <v>45477</v>
      </c>
      <c r="AX7" s="188">
        <v>484.8</v>
      </c>
      <c r="AY7" s="190">
        <f t="shared" si="11"/>
        <v>3.1036623215394163E-3</v>
      </c>
      <c r="AZ7" s="199"/>
      <c r="BA7" s="187">
        <v>45477</v>
      </c>
      <c r="BB7" s="188">
        <v>422.7</v>
      </c>
      <c r="BC7" s="190">
        <f t="shared" si="12"/>
        <v>-1.6532829475672855E-3</v>
      </c>
      <c r="BD7" s="199"/>
      <c r="BE7" s="187">
        <v>45477</v>
      </c>
      <c r="BF7" s="188">
        <v>629.1</v>
      </c>
      <c r="BG7" s="189">
        <f t="shared" si="13"/>
        <v>-3.1781344350855206E-4</v>
      </c>
      <c r="BH7" s="179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</row>
    <row r="8" spans="1:87" ht="16.2" thickBot="1" x14ac:dyDescent="0.35">
      <c r="A8" s="182">
        <v>45478</v>
      </c>
      <c r="B8" s="183">
        <v>1888.3</v>
      </c>
      <c r="C8" s="185">
        <f t="shared" si="0"/>
        <v>6.39556574108618E-3</v>
      </c>
      <c r="D8" s="186"/>
      <c r="E8" s="187">
        <v>45478</v>
      </c>
      <c r="F8" s="188">
        <v>905.3</v>
      </c>
      <c r="G8" s="189">
        <f t="shared" si="1"/>
        <v>2.5196761225298681E-2</v>
      </c>
      <c r="H8" s="186"/>
      <c r="I8" s="187">
        <v>45478</v>
      </c>
      <c r="J8" s="188">
        <v>395.7</v>
      </c>
      <c r="K8" s="190">
        <f t="shared" si="2"/>
        <v>-2.0786933927245815E-2</v>
      </c>
      <c r="L8" s="186"/>
      <c r="M8" s="187">
        <v>45478</v>
      </c>
      <c r="N8" s="188">
        <v>750.2</v>
      </c>
      <c r="O8" s="190">
        <f t="shared" si="3"/>
        <v>3.841096269638037E-2</v>
      </c>
      <c r="P8" s="186"/>
      <c r="Q8" s="187">
        <v>45478</v>
      </c>
      <c r="R8" s="188">
        <v>288.2</v>
      </c>
      <c r="S8" s="190">
        <f t="shared" si="14"/>
        <v>4.0057740887766022E-2</v>
      </c>
      <c r="T8" s="186"/>
      <c r="U8" s="187">
        <v>45478</v>
      </c>
      <c r="V8" s="188">
        <v>216.4</v>
      </c>
      <c r="W8" s="189">
        <f t="shared" si="4"/>
        <v>3.5902345619913831E-2</v>
      </c>
      <c r="X8" s="199"/>
      <c r="Y8" s="187">
        <v>45478</v>
      </c>
      <c r="Z8" s="188">
        <v>890.9</v>
      </c>
      <c r="AA8" s="190">
        <f t="shared" si="5"/>
        <v>3.460689815352451E-2</v>
      </c>
      <c r="AB8" s="199"/>
      <c r="AC8" s="187">
        <v>45478</v>
      </c>
      <c r="AD8" s="188">
        <v>1452.8</v>
      </c>
      <c r="AE8" s="190">
        <f t="shared" si="6"/>
        <v>5.6067003530144034E-3</v>
      </c>
      <c r="AF8" s="199"/>
      <c r="AG8" s="187">
        <v>45475</v>
      </c>
      <c r="AH8" s="188">
        <v>102.2</v>
      </c>
      <c r="AI8" s="190">
        <f t="shared" si="7"/>
        <v>1.288404360753218E-2</v>
      </c>
      <c r="AJ8" s="199"/>
      <c r="AK8" s="187">
        <v>45478</v>
      </c>
      <c r="AL8" s="188">
        <v>1263.0999999999999</v>
      </c>
      <c r="AM8" s="190">
        <f t="shared" si="8"/>
        <v>3.4956701358543445E-3</v>
      </c>
      <c r="AN8" s="199"/>
      <c r="AO8" s="187">
        <v>45478</v>
      </c>
      <c r="AP8" s="188">
        <v>246</v>
      </c>
      <c r="AQ8" s="190">
        <f t="shared" si="9"/>
        <v>1.9055509527754741E-2</v>
      </c>
      <c r="AR8" s="199"/>
      <c r="AS8" s="187">
        <v>45478</v>
      </c>
      <c r="AT8" s="188">
        <v>174.7</v>
      </c>
      <c r="AU8" s="190">
        <f t="shared" si="10"/>
        <v>-9.0754395916053474E-3</v>
      </c>
      <c r="AV8" s="199"/>
      <c r="AW8" s="187">
        <v>45478</v>
      </c>
      <c r="AX8" s="188">
        <v>486.2</v>
      </c>
      <c r="AY8" s="190">
        <f t="shared" si="11"/>
        <v>2.8877887788778408E-3</v>
      </c>
      <c r="AZ8" s="199"/>
      <c r="BA8" s="187">
        <v>45478</v>
      </c>
      <c r="BB8" s="188">
        <v>414.4</v>
      </c>
      <c r="BC8" s="190">
        <f t="shared" si="12"/>
        <v>-1.963567541991959E-2</v>
      </c>
      <c r="BD8" s="199"/>
      <c r="BE8" s="187">
        <v>45478</v>
      </c>
      <c r="BF8" s="188">
        <v>631.4</v>
      </c>
      <c r="BG8" s="189">
        <f t="shared" si="13"/>
        <v>3.6560165315529399E-3</v>
      </c>
      <c r="BH8" s="179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</row>
    <row r="9" spans="1:87" ht="16.2" thickBot="1" x14ac:dyDescent="0.35">
      <c r="A9" s="182">
        <v>45481</v>
      </c>
      <c r="B9" s="183">
        <v>1857.2</v>
      </c>
      <c r="C9" s="185">
        <f t="shared" si="0"/>
        <v>-1.6469840597362659E-2</v>
      </c>
      <c r="D9" s="186"/>
      <c r="E9" s="187">
        <v>45481</v>
      </c>
      <c r="F9" s="188">
        <v>917.7</v>
      </c>
      <c r="G9" s="189">
        <f t="shared" si="1"/>
        <v>1.3697116977797517E-2</v>
      </c>
      <c r="H9" s="186"/>
      <c r="I9" s="187">
        <v>45481</v>
      </c>
      <c r="J9" s="188">
        <v>385.8</v>
      </c>
      <c r="K9" s="190">
        <f t="shared" si="2"/>
        <v>-2.5018953752843007E-2</v>
      </c>
      <c r="L9" s="186"/>
      <c r="M9" s="187">
        <v>45481</v>
      </c>
      <c r="N9" s="188">
        <v>783.1</v>
      </c>
      <c r="O9" s="190">
        <f t="shared" si="3"/>
        <v>4.3854972007464646E-2</v>
      </c>
      <c r="P9" s="186"/>
      <c r="Q9" s="187">
        <v>45481</v>
      </c>
      <c r="R9" s="188">
        <v>299.2</v>
      </c>
      <c r="S9" s="190">
        <f t="shared" si="14"/>
        <v>3.8167938931297711E-2</v>
      </c>
      <c r="T9" s="186"/>
      <c r="U9" s="187">
        <v>45481</v>
      </c>
      <c r="V9" s="188">
        <v>213.8</v>
      </c>
      <c r="W9" s="189">
        <f t="shared" si="4"/>
        <v>-1.2014787430683892E-2</v>
      </c>
      <c r="X9" s="199"/>
      <c r="Y9" s="187">
        <v>45481</v>
      </c>
      <c r="Z9" s="188">
        <v>881.4</v>
      </c>
      <c r="AA9" s="190">
        <f t="shared" si="5"/>
        <v>-1.0663374116062409E-2</v>
      </c>
      <c r="AB9" s="199"/>
      <c r="AC9" s="187">
        <v>45481</v>
      </c>
      <c r="AD9" s="188">
        <v>1459.7</v>
      </c>
      <c r="AE9" s="190">
        <f t="shared" si="6"/>
        <v>4.7494493392071114E-3</v>
      </c>
      <c r="AF9" s="199"/>
      <c r="AG9" s="187">
        <v>45476</v>
      </c>
      <c r="AH9" s="188">
        <v>100.9</v>
      </c>
      <c r="AI9" s="190">
        <f t="shared" si="7"/>
        <v>-1.2720156555772966E-2</v>
      </c>
      <c r="AJ9" s="199"/>
      <c r="AK9" s="187">
        <v>45481</v>
      </c>
      <c r="AL9" s="188">
        <v>1238.5</v>
      </c>
      <c r="AM9" s="190">
        <f t="shared" si="8"/>
        <v>-1.9475892645079495E-2</v>
      </c>
      <c r="AN9" s="199"/>
      <c r="AO9" s="187">
        <v>45481</v>
      </c>
      <c r="AP9" s="188">
        <v>246.8</v>
      </c>
      <c r="AQ9" s="190">
        <f t="shared" si="9"/>
        <v>3.2520325203252497E-3</v>
      </c>
      <c r="AR9" s="199"/>
      <c r="AS9" s="187">
        <v>45481</v>
      </c>
      <c r="AT9" s="188">
        <v>172.3</v>
      </c>
      <c r="AU9" s="190">
        <f t="shared" si="10"/>
        <v>-1.3737836290784072E-2</v>
      </c>
      <c r="AV9" s="199"/>
      <c r="AW9" s="187">
        <v>45481</v>
      </c>
      <c r="AX9" s="188">
        <v>483.6</v>
      </c>
      <c r="AY9" s="190">
        <f t="shared" si="11"/>
        <v>-5.3475935828876308E-3</v>
      </c>
      <c r="AZ9" s="199"/>
      <c r="BA9" s="187">
        <v>45481</v>
      </c>
      <c r="BB9" s="188">
        <v>417.5</v>
      </c>
      <c r="BC9" s="190">
        <f t="shared" si="12"/>
        <v>7.480694980695036E-3</v>
      </c>
      <c r="BD9" s="199"/>
      <c r="BE9" s="187">
        <v>45481</v>
      </c>
      <c r="BF9" s="188">
        <v>641.29999999999995</v>
      </c>
      <c r="BG9" s="189">
        <f t="shared" si="13"/>
        <v>1.5679442508710766E-2</v>
      </c>
      <c r="BH9" s="179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</row>
    <row r="10" spans="1:87" ht="16.2" thickBot="1" x14ac:dyDescent="0.35">
      <c r="A10" s="182">
        <v>45482</v>
      </c>
      <c r="B10" s="183">
        <v>1843.8</v>
      </c>
      <c r="C10" s="185">
        <f t="shared" si="0"/>
        <v>-7.2151626103812679E-3</v>
      </c>
      <c r="D10" s="186"/>
      <c r="E10" s="187">
        <v>45482</v>
      </c>
      <c r="F10" s="188">
        <v>907.1</v>
      </c>
      <c r="G10" s="189">
        <f t="shared" si="1"/>
        <v>-1.1550615669608829E-2</v>
      </c>
      <c r="H10" s="186"/>
      <c r="I10" s="187">
        <v>45482</v>
      </c>
      <c r="J10" s="188">
        <v>385</v>
      </c>
      <c r="K10" s="190">
        <f t="shared" si="2"/>
        <v>-2.0736132711249647E-3</v>
      </c>
      <c r="L10" s="186"/>
      <c r="M10" s="187">
        <v>45482</v>
      </c>
      <c r="N10" s="188">
        <v>744.9</v>
      </c>
      <c r="O10" s="190">
        <f t="shared" si="3"/>
        <v>-4.8780487804878106E-2</v>
      </c>
      <c r="P10" s="186"/>
      <c r="Q10" s="187">
        <v>45482</v>
      </c>
      <c r="R10" s="188">
        <v>297.5</v>
      </c>
      <c r="S10" s="190">
        <f t="shared" si="14"/>
        <v>-5.6818181818181438E-3</v>
      </c>
      <c r="T10" s="186"/>
      <c r="U10" s="187">
        <v>45482</v>
      </c>
      <c r="V10" s="188">
        <v>216.8</v>
      </c>
      <c r="W10" s="189">
        <f t="shared" si="4"/>
        <v>1.4031805425631431E-2</v>
      </c>
      <c r="X10" s="199"/>
      <c r="Y10" s="187">
        <v>45482</v>
      </c>
      <c r="Z10" s="188">
        <v>878.1</v>
      </c>
      <c r="AA10" s="190">
        <f t="shared" si="5"/>
        <v>-3.744043567052365E-3</v>
      </c>
      <c r="AB10" s="199"/>
      <c r="AC10" s="187">
        <v>45482</v>
      </c>
      <c r="AD10" s="188">
        <v>1469</v>
      </c>
      <c r="AE10" s="190">
        <f t="shared" si="6"/>
        <v>6.3711721586627076E-3</v>
      </c>
      <c r="AF10" s="199"/>
      <c r="AG10" s="187">
        <v>45478</v>
      </c>
      <c r="AH10" s="188">
        <v>100.4</v>
      </c>
      <c r="AI10" s="190">
        <f t="shared" si="7"/>
        <v>-4.9554013875123884E-3</v>
      </c>
      <c r="AJ10" s="199"/>
      <c r="AK10" s="187">
        <v>45482</v>
      </c>
      <c r="AL10" s="188">
        <v>1236.3</v>
      </c>
      <c r="AM10" s="190">
        <f t="shared" si="8"/>
        <v>-1.7763423496165083E-3</v>
      </c>
      <c r="AN10" s="199"/>
      <c r="AO10" s="187">
        <v>45482</v>
      </c>
      <c r="AP10" s="188">
        <v>268.5</v>
      </c>
      <c r="AQ10" s="190">
        <f t="shared" si="9"/>
        <v>8.7925445705024266E-2</v>
      </c>
      <c r="AR10" s="199"/>
      <c r="AS10" s="187">
        <v>45482</v>
      </c>
      <c r="AT10" s="188">
        <v>171.8</v>
      </c>
      <c r="AU10" s="190">
        <f t="shared" si="10"/>
        <v>-2.901915264074289E-3</v>
      </c>
      <c r="AV10" s="199"/>
      <c r="AW10" s="187">
        <v>45482</v>
      </c>
      <c r="AX10" s="188">
        <v>516.9</v>
      </c>
      <c r="AY10" s="190">
        <f t="shared" si="11"/>
        <v>6.8858560794044565E-2</v>
      </c>
      <c r="AZ10" s="199"/>
      <c r="BA10" s="187">
        <v>45482</v>
      </c>
      <c r="BB10" s="188">
        <v>431.5</v>
      </c>
      <c r="BC10" s="190">
        <f t="shared" si="12"/>
        <v>3.3532934131736525E-2</v>
      </c>
      <c r="BD10" s="199"/>
      <c r="BE10" s="187">
        <v>45482</v>
      </c>
      <c r="BF10" s="188">
        <v>640.29999999999995</v>
      </c>
      <c r="BG10" s="189">
        <f t="shared" si="13"/>
        <v>-1.5593326056447842E-3</v>
      </c>
      <c r="BH10" s="179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</row>
    <row r="11" spans="1:87" ht="16.2" thickBot="1" x14ac:dyDescent="0.35">
      <c r="A11" s="182">
        <v>45483</v>
      </c>
      <c r="B11" s="183">
        <v>1854.8</v>
      </c>
      <c r="C11" s="185">
        <f t="shared" si="0"/>
        <v>5.9659399067143945E-3</v>
      </c>
      <c r="D11" s="186"/>
      <c r="E11" s="187">
        <v>45483</v>
      </c>
      <c r="F11" s="188">
        <v>901.2</v>
      </c>
      <c r="G11" s="189">
        <f t="shared" si="1"/>
        <v>-6.504244295006038E-3</v>
      </c>
      <c r="H11" s="186"/>
      <c r="I11" s="187">
        <v>45483</v>
      </c>
      <c r="J11" s="188">
        <v>382.9</v>
      </c>
      <c r="K11" s="190">
        <f t="shared" si="2"/>
        <v>-5.454545454545514E-3</v>
      </c>
      <c r="L11" s="186"/>
      <c r="M11" s="187">
        <v>45483</v>
      </c>
      <c r="N11" s="188">
        <v>720.25</v>
      </c>
      <c r="O11" s="190">
        <f t="shared" si="3"/>
        <v>-3.3091690159752961E-2</v>
      </c>
      <c r="P11" s="186"/>
      <c r="Q11" s="187">
        <v>45483</v>
      </c>
      <c r="R11" s="188">
        <v>298.2</v>
      </c>
      <c r="S11" s="190">
        <f t="shared" si="14"/>
        <v>2.3529411764705499E-3</v>
      </c>
      <c r="T11" s="186"/>
      <c r="U11" s="187">
        <v>45483</v>
      </c>
      <c r="V11" s="188">
        <v>211.1</v>
      </c>
      <c r="W11" s="189">
        <f t="shared" si="4"/>
        <v>-2.6291512915129229E-2</v>
      </c>
      <c r="X11" s="199"/>
      <c r="Y11" s="187">
        <v>45483</v>
      </c>
      <c r="Z11" s="188">
        <v>878.5</v>
      </c>
      <c r="AA11" s="190">
        <f t="shared" si="5"/>
        <v>4.5552898303151949E-4</v>
      </c>
      <c r="AB11" s="199"/>
      <c r="AC11" s="187">
        <v>45483</v>
      </c>
      <c r="AD11" s="188">
        <v>1485.1</v>
      </c>
      <c r="AE11" s="190">
        <f t="shared" si="6"/>
        <v>1.0959836623553376E-2</v>
      </c>
      <c r="AF11" s="199"/>
      <c r="AG11" s="187">
        <v>45481</v>
      </c>
      <c r="AH11" s="188">
        <v>102.9</v>
      </c>
      <c r="AI11" s="190">
        <f t="shared" si="7"/>
        <v>2.4900398406374501E-2</v>
      </c>
      <c r="AJ11" s="199"/>
      <c r="AK11" s="187">
        <v>45483</v>
      </c>
      <c r="AL11" s="188">
        <v>1227</v>
      </c>
      <c r="AM11" s="190">
        <f t="shared" si="8"/>
        <v>-7.5224460082503886E-3</v>
      </c>
      <c r="AN11" s="199"/>
      <c r="AO11" s="187">
        <v>45483</v>
      </c>
      <c r="AP11" s="188">
        <v>272.89999999999998</v>
      </c>
      <c r="AQ11" s="190">
        <f t="shared" si="9"/>
        <v>1.6387337057728036E-2</v>
      </c>
      <c r="AR11" s="199"/>
      <c r="AS11" s="187">
        <v>45483</v>
      </c>
      <c r="AT11" s="188">
        <v>168</v>
      </c>
      <c r="AU11" s="190">
        <f t="shared" si="10"/>
        <v>-2.2118742724097851E-2</v>
      </c>
      <c r="AV11" s="199"/>
      <c r="AW11" s="187">
        <v>45483</v>
      </c>
      <c r="AX11" s="188">
        <v>510.7</v>
      </c>
      <c r="AY11" s="190">
        <f t="shared" si="11"/>
        <v>-1.1994583091507039E-2</v>
      </c>
      <c r="AZ11" s="199"/>
      <c r="BA11" s="187">
        <v>45483</v>
      </c>
      <c r="BB11" s="188">
        <v>416.7</v>
      </c>
      <c r="BC11" s="190">
        <f t="shared" si="12"/>
        <v>-3.4298957126303618E-2</v>
      </c>
      <c r="BD11" s="199"/>
      <c r="BE11" s="187">
        <v>45483</v>
      </c>
      <c r="BF11" s="188">
        <v>641.70000000000005</v>
      </c>
      <c r="BG11" s="189">
        <f t="shared" si="13"/>
        <v>2.1864750898017977E-3</v>
      </c>
      <c r="BH11" s="179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</row>
    <row r="12" spans="1:87" ht="16.2" thickBot="1" x14ac:dyDescent="0.35">
      <c r="A12" s="182">
        <v>45484</v>
      </c>
      <c r="B12" s="183">
        <v>1869</v>
      </c>
      <c r="C12" s="185">
        <f t="shared" si="0"/>
        <v>7.6558119473797964E-3</v>
      </c>
      <c r="D12" s="186"/>
      <c r="E12" s="187">
        <v>45484</v>
      </c>
      <c r="F12" s="188">
        <v>879.65</v>
      </c>
      <c r="G12" s="189">
        <f t="shared" si="1"/>
        <v>-2.39125610297382E-2</v>
      </c>
      <c r="H12" s="186"/>
      <c r="I12" s="187">
        <v>45484</v>
      </c>
      <c r="J12" s="188">
        <v>394.3</v>
      </c>
      <c r="K12" s="190">
        <f t="shared" si="2"/>
        <v>2.9772786628362587E-2</v>
      </c>
      <c r="L12" s="186"/>
      <c r="M12" s="187">
        <v>45484</v>
      </c>
      <c r="N12" s="188">
        <v>752</v>
      </c>
      <c r="O12" s="190">
        <f t="shared" si="3"/>
        <v>4.4081916001388409E-2</v>
      </c>
      <c r="P12" s="186"/>
      <c r="Q12" s="187">
        <v>45484</v>
      </c>
      <c r="R12" s="188">
        <v>304.8</v>
      </c>
      <c r="S12" s="190">
        <f t="shared" si="14"/>
        <v>2.213279678068418E-2</v>
      </c>
      <c r="T12" s="186"/>
      <c r="U12" s="187">
        <v>45484</v>
      </c>
      <c r="V12" s="188">
        <v>224.6</v>
      </c>
      <c r="W12" s="189">
        <f t="shared" si="4"/>
        <v>6.3950734249171012E-2</v>
      </c>
      <c r="X12" s="199"/>
      <c r="Y12" s="187">
        <v>45484</v>
      </c>
      <c r="Z12" s="188">
        <v>882.2</v>
      </c>
      <c r="AA12" s="190">
        <f t="shared" si="5"/>
        <v>4.2117245304496816E-3</v>
      </c>
      <c r="AB12" s="199"/>
      <c r="AC12" s="187">
        <v>45484</v>
      </c>
      <c r="AD12" s="188">
        <v>1512.8</v>
      </c>
      <c r="AE12" s="190">
        <f t="shared" si="6"/>
        <v>1.8651942630125949E-2</v>
      </c>
      <c r="AF12" s="199"/>
      <c r="AG12" s="187">
        <v>45482</v>
      </c>
      <c r="AH12" s="188">
        <v>101.3</v>
      </c>
      <c r="AI12" s="190">
        <f t="shared" si="7"/>
        <v>-1.5549076773566652E-2</v>
      </c>
      <c r="AJ12" s="199"/>
      <c r="AK12" s="187">
        <v>45484</v>
      </c>
      <c r="AL12" s="188">
        <v>1223.5999999999999</v>
      </c>
      <c r="AM12" s="190">
        <f t="shared" si="8"/>
        <v>-2.7709861450693489E-3</v>
      </c>
      <c r="AN12" s="199"/>
      <c r="AO12" s="187">
        <v>45484</v>
      </c>
      <c r="AP12" s="188">
        <v>280.8</v>
      </c>
      <c r="AQ12" s="190">
        <f t="shared" si="9"/>
        <v>2.8948332722609143E-2</v>
      </c>
      <c r="AR12" s="199"/>
      <c r="AS12" s="187">
        <v>45484</v>
      </c>
      <c r="AT12" s="188">
        <v>168.9</v>
      </c>
      <c r="AU12" s="190">
        <f t="shared" si="10"/>
        <v>5.357142857142891E-3</v>
      </c>
      <c r="AV12" s="199"/>
      <c r="AW12" s="187">
        <v>45484</v>
      </c>
      <c r="AX12" s="188">
        <v>507.3</v>
      </c>
      <c r="AY12" s="190">
        <f t="shared" si="11"/>
        <v>-6.6575288819267229E-3</v>
      </c>
      <c r="AZ12" s="199"/>
      <c r="BA12" s="187">
        <v>45484</v>
      </c>
      <c r="BB12" s="188">
        <v>444.1</v>
      </c>
      <c r="BC12" s="190">
        <f t="shared" si="12"/>
        <v>6.5754739620830421E-2</v>
      </c>
      <c r="BD12" s="199"/>
      <c r="BE12" s="187">
        <v>45484</v>
      </c>
      <c r="BF12" s="188">
        <v>645.5</v>
      </c>
      <c r="BG12" s="189">
        <f t="shared" si="13"/>
        <v>5.9217702976468046E-3</v>
      </c>
      <c r="BH12" s="179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</row>
    <row r="13" spans="1:87" ht="16.2" thickBot="1" x14ac:dyDescent="0.35">
      <c r="A13" s="182">
        <v>45485</v>
      </c>
      <c r="B13" s="183">
        <v>1859.5</v>
      </c>
      <c r="C13" s="185">
        <f t="shared" si="0"/>
        <v>-5.0829320492241838E-3</v>
      </c>
      <c r="D13" s="186"/>
      <c r="E13" s="187">
        <v>45485</v>
      </c>
      <c r="F13" s="188">
        <v>844.25</v>
      </c>
      <c r="G13" s="189">
        <f t="shared" si="1"/>
        <v>-4.024327857670662E-2</v>
      </c>
      <c r="H13" s="186"/>
      <c r="I13" s="187">
        <v>45485</v>
      </c>
      <c r="J13" s="188">
        <v>392</v>
      </c>
      <c r="K13" s="190">
        <f t="shared" si="2"/>
        <v>-5.8331219883337847E-3</v>
      </c>
      <c r="L13" s="186"/>
      <c r="M13" s="187">
        <v>45485</v>
      </c>
      <c r="N13" s="188">
        <v>742.35</v>
      </c>
      <c r="O13" s="190">
        <f t="shared" si="3"/>
        <v>-1.2832446808510608E-2</v>
      </c>
      <c r="P13" s="186"/>
      <c r="Q13" s="187">
        <v>45485</v>
      </c>
      <c r="R13" s="188">
        <v>307.10000000000002</v>
      </c>
      <c r="S13" s="190">
        <f t="shared" si="14"/>
        <v>7.5459317585302209E-3</v>
      </c>
      <c r="T13" s="186"/>
      <c r="U13" s="187">
        <v>45485</v>
      </c>
      <c r="V13" s="188">
        <v>232.2</v>
      </c>
      <c r="W13" s="189">
        <f t="shared" si="4"/>
        <v>3.3837934105075664E-2</v>
      </c>
      <c r="X13" s="199"/>
      <c r="Y13" s="187">
        <v>45485</v>
      </c>
      <c r="Z13" s="188">
        <v>878.4</v>
      </c>
      <c r="AA13" s="190">
        <f t="shared" si="5"/>
        <v>-4.307413284969472E-3</v>
      </c>
      <c r="AB13" s="199"/>
      <c r="AC13" s="187">
        <v>45485</v>
      </c>
      <c r="AD13" s="188">
        <v>1520</v>
      </c>
      <c r="AE13" s="190">
        <f t="shared" si="6"/>
        <v>4.7593865679534941E-3</v>
      </c>
      <c r="AF13" s="199"/>
      <c r="AG13" s="187">
        <v>45483</v>
      </c>
      <c r="AH13" s="188">
        <v>102.9</v>
      </c>
      <c r="AI13" s="190">
        <f t="shared" si="7"/>
        <v>1.5794669299111636E-2</v>
      </c>
      <c r="AJ13" s="199"/>
      <c r="AK13" s="187">
        <v>45485</v>
      </c>
      <c r="AL13" s="188">
        <v>1236.5</v>
      </c>
      <c r="AM13" s="190">
        <f t="shared" si="8"/>
        <v>1.054266100032698E-2</v>
      </c>
      <c r="AN13" s="199"/>
      <c r="AO13" s="187">
        <v>45485</v>
      </c>
      <c r="AP13" s="188">
        <v>274</v>
      </c>
      <c r="AQ13" s="190">
        <f t="shared" si="9"/>
        <v>-2.4216524216524257E-2</v>
      </c>
      <c r="AR13" s="199"/>
      <c r="AS13" s="187">
        <v>45485</v>
      </c>
      <c r="AT13" s="188">
        <v>168.7</v>
      </c>
      <c r="AU13" s="190">
        <f t="shared" si="10"/>
        <v>-1.1841326228538606E-3</v>
      </c>
      <c r="AV13" s="199"/>
      <c r="AW13" s="187">
        <v>45485</v>
      </c>
      <c r="AX13" s="188">
        <v>498.2</v>
      </c>
      <c r="AY13" s="190">
        <f t="shared" si="11"/>
        <v>-1.7938103686181792E-2</v>
      </c>
      <c r="AZ13" s="199"/>
      <c r="BA13" s="187">
        <v>45485</v>
      </c>
      <c r="BB13" s="188">
        <v>431.5</v>
      </c>
      <c r="BC13" s="190">
        <f t="shared" si="12"/>
        <v>-2.8371988290925517E-2</v>
      </c>
      <c r="BD13" s="199"/>
      <c r="BE13" s="187">
        <v>45485</v>
      </c>
      <c r="BF13" s="188">
        <v>643.70000000000005</v>
      </c>
      <c r="BG13" s="189">
        <f t="shared" si="13"/>
        <v>-2.7885360185901696E-3</v>
      </c>
      <c r="BH13" s="179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</row>
    <row r="14" spans="1:87" ht="16.2" thickBot="1" x14ac:dyDescent="0.35">
      <c r="A14" s="182">
        <v>45488</v>
      </c>
      <c r="B14" s="183">
        <v>1871.2</v>
      </c>
      <c r="C14" s="185">
        <f t="shared" si="0"/>
        <v>6.2920139822533186E-3</v>
      </c>
      <c r="D14" s="186"/>
      <c r="E14" s="187">
        <v>45488</v>
      </c>
      <c r="F14" s="188">
        <v>838.6</v>
      </c>
      <c r="G14" s="189">
        <f t="shared" si="1"/>
        <v>-6.6923304708320728E-3</v>
      </c>
      <c r="H14" s="186"/>
      <c r="I14" s="187">
        <v>45488</v>
      </c>
      <c r="J14" s="188">
        <v>396.6</v>
      </c>
      <c r="K14" s="190">
        <f t="shared" si="2"/>
        <v>1.1734693877551078E-2</v>
      </c>
      <c r="L14" s="186"/>
      <c r="M14" s="187">
        <v>45488</v>
      </c>
      <c r="N14" s="188">
        <v>771.75</v>
      </c>
      <c r="O14" s="190">
        <f t="shared" si="3"/>
        <v>3.960396039603957E-2</v>
      </c>
      <c r="P14" s="186"/>
      <c r="Q14" s="187">
        <v>45488</v>
      </c>
      <c r="R14" s="188">
        <v>322.5</v>
      </c>
      <c r="S14" s="190">
        <f t="shared" si="14"/>
        <v>5.0146532074242842E-2</v>
      </c>
      <c r="T14" s="186"/>
      <c r="U14" s="187">
        <v>45488</v>
      </c>
      <c r="V14" s="188">
        <v>231.2</v>
      </c>
      <c r="W14" s="189">
        <f t="shared" si="4"/>
        <v>-4.3066322136089581E-3</v>
      </c>
      <c r="X14" s="199"/>
      <c r="Y14" s="187">
        <v>45488</v>
      </c>
      <c r="Z14" s="188">
        <v>886.1</v>
      </c>
      <c r="AA14" s="190">
        <f t="shared" si="5"/>
        <v>8.7659380692168103E-3</v>
      </c>
      <c r="AB14" s="199"/>
      <c r="AC14" s="187">
        <v>45488</v>
      </c>
      <c r="AD14" s="188">
        <v>1531</v>
      </c>
      <c r="AE14" s="190">
        <f t="shared" si="6"/>
        <v>7.2368421052631578E-3</v>
      </c>
      <c r="AF14" s="199"/>
      <c r="AG14" s="187">
        <v>45484</v>
      </c>
      <c r="AH14" s="188">
        <v>108.4</v>
      </c>
      <c r="AI14" s="190">
        <f t="shared" si="7"/>
        <v>5.3449951409135082E-2</v>
      </c>
      <c r="AJ14" s="199"/>
      <c r="AK14" s="187">
        <v>45488</v>
      </c>
      <c r="AL14" s="188">
        <v>1192.9000000000001</v>
      </c>
      <c r="AM14" s="190">
        <f t="shared" si="8"/>
        <v>-3.5260816821674007E-2</v>
      </c>
      <c r="AN14" s="199"/>
      <c r="AO14" s="187">
        <v>45488</v>
      </c>
      <c r="AP14" s="188">
        <v>271.2</v>
      </c>
      <c r="AQ14" s="190">
        <f t="shared" si="9"/>
        <v>-1.0218978102189823E-2</v>
      </c>
      <c r="AR14" s="199"/>
      <c r="AS14" s="187">
        <v>45488</v>
      </c>
      <c r="AT14" s="188">
        <v>166.8</v>
      </c>
      <c r="AU14" s="190">
        <f t="shared" si="10"/>
        <v>-1.1262596324836855E-2</v>
      </c>
      <c r="AV14" s="199"/>
      <c r="AW14" s="187">
        <v>45488</v>
      </c>
      <c r="AX14" s="188">
        <v>499.7</v>
      </c>
      <c r="AY14" s="190">
        <f t="shared" si="11"/>
        <v>3.0108390204737056E-3</v>
      </c>
      <c r="AZ14" s="199"/>
      <c r="BA14" s="187">
        <v>45488</v>
      </c>
      <c r="BB14" s="188">
        <v>429.2</v>
      </c>
      <c r="BC14" s="190">
        <f t="shared" si="12"/>
        <v>-5.3302433371958547E-3</v>
      </c>
      <c r="BD14" s="199"/>
      <c r="BE14" s="187">
        <v>45488</v>
      </c>
      <c r="BF14" s="188">
        <v>643.5</v>
      </c>
      <c r="BG14" s="189">
        <f t="shared" si="13"/>
        <v>-3.1070374398018557E-4</v>
      </c>
      <c r="BH14" s="179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</row>
    <row r="15" spans="1:87" ht="16.2" thickBot="1" x14ac:dyDescent="0.35">
      <c r="A15" s="182">
        <v>45489</v>
      </c>
      <c r="B15" s="183">
        <v>1851.1</v>
      </c>
      <c r="C15" s="185">
        <f t="shared" si="0"/>
        <v>-1.0741769987174079E-2</v>
      </c>
      <c r="D15" s="186"/>
      <c r="E15" s="187">
        <v>45489</v>
      </c>
      <c r="F15" s="188">
        <v>829.75</v>
      </c>
      <c r="G15" s="189">
        <f t="shared" si="1"/>
        <v>-1.0553303124254737E-2</v>
      </c>
      <c r="H15" s="186"/>
      <c r="I15" s="187">
        <v>45489</v>
      </c>
      <c r="J15" s="188">
        <v>406.9</v>
      </c>
      <c r="K15" s="190">
        <f t="shared" si="2"/>
        <v>2.5970751386787578E-2</v>
      </c>
      <c r="L15" s="186"/>
      <c r="M15" s="187">
        <v>45489</v>
      </c>
      <c r="N15" s="188">
        <v>767</v>
      </c>
      <c r="O15" s="190">
        <f t="shared" si="3"/>
        <v>-6.1548428895367669E-3</v>
      </c>
      <c r="P15" s="186"/>
      <c r="Q15" s="187">
        <v>45489</v>
      </c>
      <c r="R15" s="188">
        <v>322.7</v>
      </c>
      <c r="S15" s="190">
        <f t="shared" si="14"/>
        <v>6.2015503875965472E-4</v>
      </c>
      <c r="T15" s="186"/>
      <c r="U15" s="187">
        <v>45489</v>
      </c>
      <c r="V15" s="188">
        <v>236.6</v>
      </c>
      <c r="W15" s="189">
        <f t="shared" si="4"/>
        <v>2.335640138408307E-2</v>
      </c>
      <c r="X15" s="199"/>
      <c r="Y15" s="187">
        <v>45489</v>
      </c>
      <c r="Z15" s="188">
        <v>888</v>
      </c>
      <c r="AA15" s="190">
        <f t="shared" si="5"/>
        <v>2.144227513824599E-3</v>
      </c>
      <c r="AB15" s="199"/>
      <c r="AC15" s="187">
        <v>45489</v>
      </c>
      <c r="AD15" s="188">
        <v>1521.7</v>
      </c>
      <c r="AE15" s="190">
        <f t="shared" si="6"/>
        <v>-6.074461136512054E-3</v>
      </c>
      <c r="AF15" s="199"/>
      <c r="AG15" s="187">
        <v>45485</v>
      </c>
      <c r="AH15" s="188">
        <v>109.9</v>
      </c>
      <c r="AI15" s="190">
        <f t="shared" si="7"/>
        <v>1.3837638376383764E-2</v>
      </c>
      <c r="AJ15" s="199"/>
      <c r="AK15" s="187">
        <v>45489</v>
      </c>
      <c r="AL15" s="188">
        <v>1209.5999999999999</v>
      </c>
      <c r="AM15" s="190">
        <f t="shared" si="8"/>
        <v>1.3999497024058862E-2</v>
      </c>
      <c r="AN15" s="199"/>
      <c r="AO15" s="187">
        <v>45489</v>
      </c>
      <c r="AP15" s="188">
        <v>285.60000000000002</v>
      </c>
      <c r="AQ15" s="190">
        <f t="shared" si="9"/>
        <v>5.3097345132743494E-2</v>
      </c>
      <c r="AR15" s="199"/>
      <c r="AS15" s="187">
        <v>45489</v>
      </c>
      <c r="AT15" s="188">
        <v>167.1</v>
      </c>
      <c r="AU15" s="190">
        <f t="shared" si="10"/>
        <v>1.7985611510790344E-3</v>
      </c>
      <c r="AV15" s="199"/>
      <c r="AW15" s="187">
        <v>45489</v>
      </c>
      <c r="AX15" s="188">
        <v>499.3</v>
      </c>
      <c r="AY15" s="190">
        <f t="shared" si="11"/>
        <v>-8.004802881728583E-4</v>
      </c>
      <c r="AZ15" s="199"/>
      <c r="BA15" s="187">
        <v>45489</v>
      </c>
      <c r="BB15" s="188">
        <v>443.9</v>
      </c>
      <c r="BC15" s="190">
        <f t="shared" si="12"/>
        <v>3.4249767008387673E-2</v>
      </c>
      <c r="BD15" s="199"/>
      <c r="BE15" s="187">
        <v>45489</v>
      </c>
      <c r="BF15" s="188">
        <v>638.70000000000005</v>
      </c>
      <c r="BG15" s="189">
        <f t="shared" si="13"/>
        <v>-7.4592074592073889E-3</v>
      </c>
      <c r="BH15" s="179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</row>
    <row r="16" spans="1:87" ht="16.2" thickBot="1" x14ac:dyDescent="0.35">
      <c r="A16" s="182">
        <v>45491</v>
      </c>
      <c r="B16" s="183">
        <v>1870.5</v>
      </c>
      <c r="C16" s="185">
        <f t="shared" si="0"/>
        <v>1.048025498352336E-2</v>
      </c>
      <c r="D16" s="186"/>
      <c r="E16" s="187">
        <v>45491</v>
      </c>
      <c r="F16" s="188">
        <v>807.4</v>
      </c>
      <c r="G16" s="189">
        <f t="shared" si="1"/>
        <v>-2.693582404338659E-2</v>
      </c>
      <c r="H16" s="186"/>
      <c r="I16" s="187">
        <v>45491</v>
      </c>
      <c r="J16" s="188">
        <v>419</v>
      </c>
      <c r="K16" s="190">
        <f t="shared" si="2"/>
        <v>2.9737036126812541E-2</v>
      </c>
      <c r="L16" s="186"/>
      <c r="M16" s="187">
        <v>45491</v>
      </c>
      <c r="N16" s="188">
        <v>730.4</v>
      </c>
      <c r="O16" s="190">
        <f t="shared" si="3"/>
        <v>-4.7718383311603683E-2</v>
      </c>
      <c r="P16" s="186"/>
      <c r="Q16" s="187">
        <v>45491</v>
      </c>
      <c r="R16" s="188">
        <v>331.7</v>
      </c>
      <c r="S16" s="190">
        <f t="shared" si="14"/>
        <v>2.7889680818097305E-2</v>
      </c>
      <c r="T16" s="186"/>
      <c r="U16" s="187">
        <v>45491</v>
      </c>
      <c r="V16" s="188">
        <v>247.8</v>
      </c>
      <c r="W16" s="189">
        <f t="shared" si="4"/>
        <v>4.7337278106508951E-2</v>
      </c>
      <c r="X16" s="199"/>
      <c r="Y16" s="187">
        <v>45491</v>
      </c>
      <c r="Z16" s="188">
        <v>890</v>
      </c>
      <c r="AA16" s="190">
        <f t="shared" si="5"/>
        <v>2.2522522522522522E-3</v>
      </c>
      <c r="AB16" s="199"/>
      <c r="AC16" s="187">
        <v>45491</v>
      </c>
      <c r="AD16" s="188">
        <v>1493.3</v>
      </c>
      <c r="AE16" s="190">
        <f t="shared" si="6"/>
        <v>-1.8663337057238674E-2</v>
      </c>
      <c r="AF16" s="199"/>
      <c r="AG16" s="187">
        <v>45488</v>
      </c>
      <c r="AH16" s="188">
        <v>110.7</v>
      </c>
      <c r="AI16" s="190">
        <f t="shared" si="7"/>
        <v>7.2793448589626667E-3</v>
      </c>
      <c r="AJ16" s="199"/>
      <c r="AK16" s="187">
        <v>45491</v>
      </c>
      <c r="AL16" s="188">
        <v>1202</v>
      </c>
      <c r="AM16" s="190">
        <f t="shared" si="8"/>
        <v>-6.2830687830687081E-3</v>
      </c>
      <c r="AN16" s="199"/>
      <c r="AO16" s="187">
        <v>45491</v>
      </c>
      <c r="AP16" s="188">
        <v>279.89999999999998</v>
      </c>
      <c r="AQ16" s="190">
        <f t="shared" si="9"/>
        <v>-1.9957983193277469E-2</v>
      </c>
      <c r="AR16" s="199"/>
      <c r="AS16" s="187">
        <v>45491</v>
      </c>
      <c r="AT16" s="188">
        <v>166.4</v>
      </c>
      <c r="AU16" s="190">
        <f t="shared" si="10"/>
        <v>-4.1891083183721641E-3</v>
      </c>
      <c r="AV16" s="199"/>
      <c r="AW16" s="187">
        <v>45491</v>
      </c>
      <c r="AX16" s="188">
        <v>485.3</v>
      </c>
      <c r="AY16" s="190">
        <f t="shared" si="11"/>
        <v>-2.8039254956939715E-2</v>
      </c>
      <c r="AZ16" s="199"/>
      <c r="BA16" s="187">
        <v>45491</v>
      </c>
      <c r="BB16" s="188">
        <v>433.9</v>
      </c>
      <c r="BC16" s="190">
        <f t="shared" si="12"/>
        <v>-2.2527596305474205E-2</v>
      </c>
      <c r="BD16" s="199"/>
      <c r="BE16" s="187">
        <v>45491</v>
      </c>
      <c r="BF16" s="188">
        <v>627.9</v>
      </c>
      <c r="BG16" s="189">
        <f t="shared" si="13"/>
        <v>-1.6909347111319976E-2</v>
      </c>
      <c r="BH16" s="179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</row>
    <row r="17" spans="1:87" ht="16.2" thickBot="1" x14ac:dyDescent="0.35">
      <c r="A17" s="182">
        <v>45492</v>
      </c>
      <c r="B17" s="183">
        <v>1788.4</v>
      </c>
      <c r="C17" s="185">
        <f t="shared" si="0"/>
        <v>-4.3892007484629729E-2</v>
      </c>
      <c r="D17" s="186"/>
      <c r="E17" s="187">
        <v>45492</v>
      </c>
      <c r="F17" s="188">
        <v>785.15</v>
      </c>
      <c r="G17" s="189">
        <f t="shared" si="1"/>
        <v>-2.755759227148873E-2</v>
      </c>
      <c r="H17" s="186"/>
      <c r="I17" s="187">
        <v>45492</v>
      </c>
      <c r="J17" s="188">
        <v>409.5</v>
      </c>
      <c r="K17" s="190">
        <f t="shared" si="2"/>
        <v>-2.2673031026252982E-2</v>
      </c>
      <c r="L17" s="186"/>
      <c r="M17" s="187">
        <v>45492</v>
      </c>
      <c r="N17" s="188">
        <v>714.1</v>
      </c>
      <c r="O17" s="190">
        <f t="shared" si="3"/>
        <v>-2.2316538882803882E-2</v>
      </c>
      <c r="P17" s="186"/>
      <c r="Q17" s="187">
        <v>45492</v>
      </c>
      <c r="R17" s="188">
        <v>319.7</v>
      </c>
      <c r="S17" s="190">
        <f t="shared" si="14"/>
        <v>-3.6177268616219477E-2</v>
      </c>
      <c r="T17" s="186"/>
      <c r="U17" s="187">
        <v>45492</v>
      </c>
      <c r="V17" s="188">
        <v>242.3</v>
      </c>
      <c r="W17" s="189">
        <f t="shared" si="4"/>
        <v>-2.2195318805488296E-2</v>
      </c>
      <c r="X17" s="199"/>
      <c r="Y17" s="187">
        <v>45492</v>
      </c>
      <c r="Z17" s="188">
        <v>889.4</v>
      </c>
      <c r="AA17" s="190">
        <f t="shared" si="5"/>
        <v>-6.7415730337081208E-4</v>
      </c>
      <c r="AB17" s="199"/>
      <c r="AC17" s="187">
        <v>45492</v>
      </c>
      <c r="AD17" s="188">
        <v>1477.6</v>
      </c>
      <c r="AE17" s="190">
        <f t="shared" si="6"/>
        <v>-1.0513627536328967E-2</v>
      </c>
      <c r="AF17" s="199"/>
      <c r="AG17" s="187">
        <v>45489</v>
      </c>
      <c r="AH17" s="188">
        <v>112.3</v>
      </c>
      <c r="AI17" s="190">
        <f t="shared" si="7"/>
        <v>1.4453477868111964E-2</v>
      </c>
      <c r="AJ17" s="199"/>
      <c r="AK17" s="187">
        <v>45492</v>
      </c>
      <c r="AL17" s="188">
        <v>1170.8</v>
      </c>
      <c r="AM17" s="190">
        <f t="shared" si="8"/>
        <v>-2.5956738768718839E-2</v>
      </c>
      <c r="AN17" s="199"/>
      <c r="AO17" s="187">
        <v>45492</v>
      </c>
      <c r="AP17" s="188">
        <v>271.5</v>
      </c>
      <c r="AQ17" s="190">
        <f t="shared" si="9"/>
        <v>-3.0010718113611924E-2</v>
      </c>
      <c r="AR17" s="199"/>
      <c r="AS17" s="187">
        <v>45492</v>
      </c>
      <c r="AT17" s="188">
        <v>157.80000000000001</v>
      </c>
      <c r="AU17" s="190">
        <f t="shared" si="10"/>
        <v>-5.168269230769227E-2</v>
      </c>
      <c r="AV17" s="199"/>
      <c r="AW17" s="187">
        <v>45492</v>
      </c>
      <c r="AX17" s="188">
        <v>464.6</v>
      </c>
      <c r="AY17" s="190">
        <f t="shared" si="11"/>
        <v>-4.2654028436018933E-2</v>
      </c>
      <c r="AZ17" s="199"/>
      <c r="BA17" s="187">
        <v>45492</v>
      </c>
      <c r="BB17" s="188">
        <v>416.4</v>
      </c>
      <c r="BC17" s="190">
        <f t="shared" si="12"/>
        <v>-4.0331873703618348E-2</v>
      </c>
      <c r="BD17" s="199"/>
      <c r="BE17" s="187">
        <v>45492</v>
      </c>
      <c r="BF17" s="188">
        <v>614.79999999999995</v>
      </c>
      <c r="BG17" s="189">
        <f t="shared" si="13"/>
        <v>-2.086319477623829E-2</v>
      </c>
      <c r="BH17" s="179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</row>
    <row r="18" spans="1:87" ht="16.2" thickBot="1" x14ac:dyDescent="0.35">
      <c r="A18" s="182">
        <v>45495</v>
      </c>
      <c r="B18" s="183">
        <v>1785.7</v>
      </c>
      <c r="C18" s="185">
        <f t="shared" si="0"/>
        <v>-1.5097293670320092E-3</v>
      </c>
      <c r="D18" s="186"/>
      <c r="E18" s="187">
        <v>45495</v>
      </c>
      <c r="F18" s="188">
        <v>792.9</v>
      </c>
      <c r="G18" s="189">
        <f t="shared" si="1"/>
        <v>9.8707253391071767E-3</v>
      </c>
      <c r="H18" s="186"/>
      <c r="I18" s="187">
        <v>45495</v>
      </c>
      <c r="J18" s="188">
        <v>421.8</v>
      </c>
      <c r="K18" s="190">
        <f t="shared" si="2"/>
        <v>3.0036630036630065E-2</v>
      </c>
      <c r="L18" s="186"/>
      <c r="M18" s="187">
        <v>45495</v>
      </c>
      <c r="N18" s="188">
        <v>722.7</v>
      </c>
      <c r="O18" s="190">
        <f t="shared" si="3"/>
        <v>1.2043131214115701E-2</v>
      </c>
      <c r="P18" s="186"/>
      <c r="Q18" s="187">
        <v>45495</v>
      </c>
      <c r="R18" s="188">
        <v>320.8</v>
      </c>
      <c r="S18" s="190">
        <f t="shared" si="14"/>
        <v>3.4407256803253763E-3</v>
      </c>
      <c r="T18" s="186"/>
      <c r="U18" s="187">
        <v>45495</v>
      </c>
      <c r="V18" s="188">
        <v>236.8</v>
      </c>
      <c r="W18" s="189">
        <f t="shared" si="4"/>
        <v>-2.2699133305819231E-2</v>
      </c>
      <c r="X18" s="199"/>
      <c r="Y18" s="187">
        <v>45495</v>
      </c>
      <c r="Z18" s="188">
        <v>882.9</v>
      </c>
      <c r="AA18" s="190">
        <f t="shared" si="5"/>
        <v>-7.3082977288059367E-3</v>
      </c>
      <c r="AB18" s="199"/>
      <c r="AC18" s="187">
        <v>45495</v>
      </c>
      <c r="AD18" s="188">
        <v>1483.2</v>
      </c>
      <c r="AE18" s="190">
        <f t="shared" si="6"/>
        <v>3.789929615592946E-3</v>
      </c>
      <c r="AF18" s="199"/>
      <c r="AG18" s="187">
        <v>45490</v>
      </c>
      <c r="AH18" s="188">
        <v>111.6</v>
      </c>
      <c r="AI18" s="190">
        <f t="shared" si="7"/>
        <v>-6.2333036509350211E-3</v>
      </c>
      <c r="AJ18" s="199"/>
      <c r="AK18" s="187">
        <v>45495</v>
      </c>
      <c r="AL18" s="188">
        <v>1165.8</v>
      </c>
      <c r="AM18" s="190">
        <f t="shared" si="8"/>
        <v>-4.2705842159207379E-3</v>
      </c>
      <c r="AN18" s="199"/>
      <c r="AO18" s="187">
        <v>45495</v>
      </c>
      <c r="AP18" s="188">
        <v>273.60000000000002</v>
      </c>
      <c r="AQ18" s="190">
        <f t="shared" si="9"/>
        <v>7.7348066298343378E-3</v>
      </c>
      <c r="AR18" s="199"/>
      <c r="AS18" s="187">
        <v>45495</v>
      </c>
      <c r="AT18" s="188">
        <v>160.30000000000001</v>
      </c>
      <c r="AU18" s="190">
        <f t="shared" si="10"/>
        <v>1.5842839036755384E-2</v>
      </c>
      <c r="AV18" s="199"/>
      <c r="AW18" s="187">
        <v>45495</v>
      </c>
      <c r="AX18" s="188">
        <v>485</v>
      </c>
      <c r="AY18" s="190">
        <f t="shared" si="11"/>
        <v>4.3908738699956901E-2</v>
      </c>
      <c r="AZ18" s="199"/>
      <c r="BA18" s="187">
        <v>45495</v>
      </c>
      <c r="BB18" s="188">
        <v>419.2</v>
      </c>
      <c r="BC18" s="190">
        <f t="shared" si="12"/>
        <v>6.7243035542747633E-3</v>
      </c>
      <c r="BD18" s="199"/>
      <c r="BE18" s="187">
        <v>45495</v>
      </c>
      <c r="BF18" s="188">
        <v>587.20000000000005</v>
      </c>
      <c r="BG18" s="189">
        <f t="shared" si="13"/>
        <v>-4.489264801561469E-2</v>
      </c>
      <c r="BH18" s="179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</row>
    <row r="19" spans="1:87" ht="16.2" thickBot="1" x14ac:dyDescent="0.35">
      <c r="A19" s="182">
        <v>45496</v>
      </c>
      <c r="B19" s="183">
        <v>1785.6</v>
      </c>
      <c r="C19" s="185">
        <f t="shared" si="0"/>
        <v>-5.6000448003660427E-5</v>
      </c>
      <c r="D19" s="186"/>
      <c r="E19" s="187">
        <v>45496</v>
      </c>
      <c r="F19" s="188">
        <v>786.75</v>
      </c>
      <c r="G19" s="189">
        <f t="shared" si="1"/>
        <v>-7.7563374952704977E-3</v>
      </c>
      <c r="H19" s="186"/>
      <c r="I19" s="187">
        <v>45496</v>
      </c>
      <c r="J19" s="188">
        <v>434.6</v>
      </c>
      <c r="K19" s="190">
        <f t="shared" si="2"/>
        <v>3.0346135609293529E-2</v>
      </c>
      <c r="L19" s="186"/>
      <c r="M19" s="187">
        <v>45496</v>
      </c>
      <c r="N19" s="188">
        <v>726</v>
      </c>
      <c r="O19" s="190">
        <f t="shared" si="3"/>
        <v>4.5662100456620369E-3</v>
      </c>
      <c r="P19" s="186"/>
      <c r="Q19" s="187">
        <v>45496</v>
      </c>
      <c r="R19" s="188">
        <v>314.2</v>
      </c>
      <c r="S19" s="190">
        <f t="shared" si="14"/>
        <v>-2.0573566084788102E-2</v>
      </c>
      <c r="T19" s="186"/>
      <c r="U19" s="187">
        <v>45496</v>
      </c>
      <c r="V19" s="188">
        <v>241.7</v>
      </c>
      <c r="W19" s="189">
        <f t="shared" si="4"/>
        <v>2.0692567567567471E-2</v>
      </c>
      <c r="X19" s="199"/>
      <c r="Y19" s="187">
        <v>45496</v>
      </c>
      <c r="Z19" s="188">
        <v>914.8</v>
      </c>
      <c r="AA19" s="190">
        <f t="shared" si="5"/>
        <v>3.6130932155396964E-2</v>
      </c>
      <c r="AB19" s="199"/>
      <c r="AC19" s="187">
        <v>45496</v>
      </c>
      <c r="AD19" s="188">
        <v>1483.5</v>
      </c>
      <c r="AE19" s="190">
        <f t="shared" si="6"/>
        <v>2.0226537216825412E-4</v>
      </c>
      <c r="AF19" s="199"/>
      <c r="AG19" s="187">
        <v>45491</v>
      </c>
      <c r="AH19" s="188">
        <v>105.2</v>
      </c>
      <c r="AI19" s="190">
        <f t="shared" si="7"/>
        <v>-5.7347670250895981E-2</v>
      </c>
      <c r="AJ19" s="199"/>
      <c r="AK19" s="187">
        <v>45496</v>
      </c>
      <c r="AL19" s="188">
        <v>1131.5999999999999</v>
      </c>
      <c r="AM19" s="190">
        <f t="shared" si="8"/>
        <v>-2.9336078229541984E-2</v>
      </c>
      <c r="AN19" s="199"/>
      <c r="AO19" s="187">
        <v>45496</v>
      </c>
      <c r="AP19" s="188">
        <v>269.5</v>
      </c>
      <c r="AQ19" s="190">
        <f t="shared" si="9"/>
        <v>-1.4985380116959147E-2</v>
      </c>
      <c r="AR19" s="199"/>
      <c r="AS19" s="187">
        <v>45496</v>
      </c>
      <c r="AT19" s="188">
        <v>160</v>
      </c>
      <c r="AU19" s="190">
        <f t="shared" si="10"/>
        <v>-1.8714909544604575E-3</v>
      </c>
      <c r="AV19" s="199"/>
      <c r="AW19" s="187">
        <v>45496</v>
      </c>
      <c r="AX19" s="188">
        <v>489.2</v>
      </c>
      <c r="AY19" s="190">
        <f t="shared" si="11"/>
        <v>8.6597938144329662E-3</v>
      </c>
      <c r="AZ19" s="199"/>
      <c r="BA19" s="187">
        <v>45496</v>
      </c>
      <c r="BB19" s="188">
        <v>463.2</v>
      </c>
      <c r="BC19" s="190">
        <f t="shared" si="12"/>
        <v>0.10496183206106871</v>
      </c>
      <c r="BD19" s="199"/>
      <c r="BE19" s="187">
        <v>45496</v>
      </c>
      <c r="BF19" s="188">
        <v>595.70000000000005</v>
      </c>
      <c r="BG19" s="189">
        <f t="shared" si="13"/>
        <v>1.4475476839237056E-2</v>
      </c>
      <c r="BH19" s="179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</row>
    <row r="20" spans="1:87" ht="16.2" thickBot="1" x14ac:dyDescent="0.35">
      <c r="A20" s="182">
        <v>45497</v>
      </c>
      <c r="B20" s="183">
        <v>1848.5</v>
      </c>
      <c r="C20" s="185">
        <f t="shared" si="0"/>
        <v>3.5226254480286788E-2</v>
      </c>
      <c r="D20" s="186"/>
      <c r="E20" s="187">
        <v>45497</v>
      </c>
      <c r="F20" s="188">
        <v>809.3</v>
      </c>
      <c r="G20" s="189">
        <f t="shared" si="1"/>
        <v>2.8662217985382845E-2</v>
      </c>
      <c r="H20" s="186"/>
      <c r="I20" s="187">
        <v>45497</v>
      </c>
      <c r="J20" s="188">
        <v>426.2</v>
      </c>
      <c r="K20" s="190">
        <f t="shared" si="2"/>
        <v>-1.9328117809480058E-2</v>
      </c>
      <c r="L20" s="186"/>
      <c r="M20" s="187">
        <v>45497</v>
      </c>
      <c r="N20" s="188">
        <v>740.3</v>
      </c>
      <c r="O20" s="190">
        <f t="shared" si="3"/>
        <v>1.9696969696969633E-2</v>
      </c>
      <c r="P20" s="186"/>
      <c r="Q20" s="187">
        <v>45497</v>
      </c>
      <c r="R20" s="188">
        <v>319.60000000000002</v>
      </c>
      <c r="S20" s="190">
        <f t="shared" si="14"/>
        <v>1.7186505410566627E-2</v>
      </c>
      <c r="T20" s="186"/>
      <c r="U20" s="187">
        <v>45497</v>
      </c>
      <c r="V20" s="188">
        <v>253.8</v>
      </c>
      <c r="W20" s="189">
        <f t="shared" si="4"/>
        <v>5.0062060405461413E-2</v>
      </c>
      <c r="X20" s="199"/>
      <c r="Y20" s="187">
        <v>45497</v>
      </c>
      <c r="Z20" s="188">
        <v>925.3</v>
      </c>
      <c r="AA20" s="190">
        <f t="shared" si="5"/>
        <v>1.1477918670747706E-2</v>
      </c>
      <c r="AB20" s="199"/>
      <c r="AC20" s="187">
        <v>45497</v>
      </c>
      <c r="AD20" s="188">
        <v>1499.3</v>
      </c>
      <c r="AE20" s="190">
        <f t="shared" si="6"/>
        <v>1.0650488709133774E-2</v>
      </c>
      <c r="AF20" s="199"/>
      <c r="AG20" s="187">
        <v>45492</v>
      </c>
      <c r="AH20" s="188">
        <v>105.6</v>
      </c>
      <c r="AI20" s="190">
        <f t="shared" si="7"/>
        <v>3.8022813688212117E-3</v>
      </c>
      <c r="AJ20" s="199"/>
      <c r="AK20" s="187">
        <v>45497</v>
      </c>
      <c r="AL20" s="188">
        <v>1157.8</v>
      </c>
      <c r="AM20" s="190">
        <f t="shared" si="8"/>
        <v>2.3153057617532738E-2</v>
      </c>
      <c r="AN20" s="199"/>
      <c r="AO20" s="187">
        <v>45497</v>
      </c>
      <c r="AP20" s="188">
        <v>272.5</v>
      </c>
      <c r="AQ20" s="190">
        <f t="shared" si="9"/>
        <v>1.1131725417439703E-2</v>
      </c>
      <c r="AR20" s="199"/>
      <c r="AS20" s="187">
        <v>45497</v>
      </c>
      <c r="AT20" s="188">
        <v>160.30000000000001</v>
      </c>
      <c r="AU20" s="190">
        <f t="shared" si="10"/>
        <v>1.8750000000000711E-3</v>
      </c>
      <c r="AV20" s="199"/>
      <c r="AW20" s="187">
        <v>45497</v>
      </c>
      <c r="AX20" s="188">
        <v>517.5</v>
      </c>
      <c r="AY20" s="190">
        <f t="shared" si="11"/>
        <v>5.7849550286181543E-2</v>
      </c>
      <c r="AZ20" s="199"/>
      <c r="BA20" s="187">
        <v>45497</v>
      </c>
      <c r="BB20" s="188">
        <v>482.1</v>
      </c>
      <c r="BC20" s="190">
        <f t="shared" si="12"/>
        <v>4.0803108808290231E-2</v>
      </c>
      <c r="BD20" s="199"/>
      <c r="BE20" s="187">
        <v>45497</v>
      </c>
      <c r="BF20" s="188">
        <v>602.70000000000005</v>
      </c>
      <c r="BG20" s="189">
        <f t="shared" si="13"/>
        <v>1.1750881316098706E-2</v>
      </c>
      <c r="BH20" s="179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</row>
    <row r="21" spans="1:87" ht="16.2" thickBot="1" x14ac:dyDescent="0.35">
      <c r="A21" s="182">
        <v>45498</v>
      </c>
      <c r="B21" s="183">
        <v>1831.4</v>
      </c>
      <c r="C21" s="185">
        <f t="shared" si="0"/>
        <v>-9.2507438463618665E-3</v>
      </c>
      <c r="D21" s="186"/>
      <c r="E21" s="187">
        <v>45498</v>
      </c>
      <c r="F21" s="188">
        <v>819.6</v>
      </c>
      <c r="G21" s="189">
        <f t="shared" si="1"/>
        <v>1.272704806623016E-2</v>
      </c>
      <c r="H21" s="186"/>
      <c r="I21" s="187">
        <v>45498</v>
      </c>
      <c r="J21" s="188">
        <v>424.9</v>
      </c>
      <c r="K21" s="190">
        <f t="shared" si="2"/>
        <v>-3.0502111684655359E-3</v>
      </c>
      <c r="L21" s="186"/>
      <c r="M21" s="187">
        <v>45498</v>
      </c>
      <c r="N21" s="188">
        <v>771.05</v>
      </c>
      <c r="O21" s="190">
        <f t="shared" si="3"/>
        <v>4.1537214642712414E-2</v>
      </c>
      <c r="P21" s="186"/>
      <c r="Q21" s="187">
        <v>45498</v>
      </c>
      <c r="R21" s="188">
        <v>335.8</v>
      </c>
      <c r="S21" s="190">
        <f t="shared" si="14"/>
        <v>5.0688360450563165E-2</v>
      </c>
      <c r="T21" s="186"/>
      <c r="U21" s="187">
        <v>45498</v>
      </c>
      <c r="V21" s="188">
        <v>262.7</v>
      </c>
      <c r="W21" s="189">
        <f t="shared" si="4"/>
        <v>3.5066981875492426E-2</v>
      </c>
      <c r="X21" s="199"/>
      <c r="Y21" s="187">
        <v>45498</v>
      </c>
      <c r="Z21" s="188">
        <v>910.3</v>
      </c>
      <c r="AA21" s="190">
        <f t="shared" si="5"/>
        <v>-1.6210958608019022E-2</v>
      </c>
      <c r="AB21" s="199"/>
      <c r="AC21" s="187">
        <v>45498</v>
      </c>
      <c r="AD21" s="188">
        <v>1461.6</v>
      </c>
      <c r="AE21" s="190">
        <f t="shared" si="6"/>
        <v>-2.5145067698259218E-2</v>
      </c>
      <c r="AF21" s="199"/>
      <c r="AG21" s="187">
        <v>45495</v>
      </c>
      <c r="AH21" s="188">
        <v>106.3</v>
      </c>
      <c r="AI21" s="190">
        <f t="shared" si="7"/>
        <v>6.6287878787879059E-3</v>
      </c>
      <c r="AJ21" s="199"/>
      <c r="AK21" s="187">
        <v>45498</v>
      </c>
      <c r="AL21" s="188">
        <v>1147.2</v>
      </c>
      <c r="AM21" s="190">
        <f t="shared" si="8"/>
        <v>-9.1552945240973484E-3</v>
      </c>
      <c r="AN21" s="199"/>
      <c r="AO21" s="187">
        <v>45498</v>
      </c>
      <c r="AP21" s="188">
        <v>273.39999999999998</v>
      </c>
      <c r="AQ21" s="190">
        <f t="shared" si="9"/>
        <v>3.302752293577898E-3</v>
      </c>
      <c r="AR21" s="199"/>
      <c r="AS21" s="187">
        <v>45498</v>
      </c>
      <c r="AT21" s="188">
        <v>157.4</v>
      </c>
      <c r="AU21" s="190">
        <f t="shared" si="10"/>
        <v>-1.8091079226450441E-2</v>
      </c>
      <c r="AV21" s="199"/>
      <c r="AW21" s="187">
        <v>45498</v>
      </c>
      <c r="AX21" s="188">
        <v>512.4</v>
      </c>
      <c r="AY21" s="190">
        <f t="shared" si="11"/>
        <v>-9.8550724637681605E-3</v>
      </c>
      <c r="AZ21" s="199"/>
      <c r="BA21" s="187">
        <v>45498</v>
      </c>
      <c r="BB21" s="188">
        <v>489.2</v>
      </c>
      <c r="BC21" s="190">
        <f t="shared" si="12"/>
        <v>1.4727235013482609E-2</v>
      </c>
      <c r="BD21" s="199"/>
      <c r="BE21" s="187">
        <v>45498</v>
      </c>
      <c r="BF21" s="188">
        <v>601.29999999999995</v>
      </c>
      <c r="BG21" s="189">
        <f t="shared" si="13"/>
        <v>-2.3228803716610104E-3</v>
      </c>
      <c r="BH21" s="179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</row>
    <row r="22" spans="1:87" ht="16.2" thickBot="1" x14ac:dyDescent="0.35">
      <c r="A22" s="182">
        <v>45499</v>
      </c>
      <c r="B22" s="183">
        <v>1886.4</v>
      </c>
      <c r="C22" s="185">
        <f t="shared" si="0"/>
        <v>3.0031669760838701E-2</v>
      </c>
      <c r="D22" s="186"/>
      <c r="E22" s="187">
        <v>45499</v>
      </c>
      <c r="F22" s="188">
        <v>833.45</v>
      </c>
      <c r="G22" s="189">
        <f t="shared" si="1"/>
        <v>1.6898487066861912E-2</v>
      </c>
      <c r="H22" s="186"/>
      <c r="I22" s="187">
        <v>45499</v>
      </c>
      <c r="J22" s="188">
        <v>444.9</v>
      </c>
      <c r="K22" s="190">
        <f t="shared" si="2"/>
        <v>4.7069898799717583E-2</v>
      </c>
      <c r="L22" s="186"/>
      <c r="M22" s="187">
        <v>45499</v>
      </c>
      <c r="N22" s="188">
        <v>771.6</v>
      </c>
      <c r="O22" s="190">
        <f t="shared" si="3"/>
        <v>7.1331301472027527E-4</v>
      </c>
      <c r="P22" s="186"/>
      <c r="Q22" s="187">
        <v>45499</v>
      </c>
      <c r="R22" s="188">
        <v>331.6</v>
      </c>
      <c r="S22" s="190">
        <f t="shared" si="14"/>
        <v>-1.250744490768311E-2</v>
      </c>
      <c r="T22" s="186"/>
      <c r="U22" s="187">
        <v>45499</v>
      </c>
      <c r="V22" s="188">
        <v>267.5</v>
      </c>
      <c r="W22" s="189">
        <f t="shared" si="4"/>
        <v>1.8271792919680289E-2</v>
      </c>
      <c r="X22" s="199"/>
      <c r="Y22" s="187">
        <v>45499</v>
      </c>
      <c r="Z22" s="188">
        <v>921.9</v>
      </c>
      <c r="AA22" s="190">
        <f t="shared" si="5"/>
        <v>1.2743051741184251E-2</v>
      </c>
      <c r="AB22" s="199"/>
      <c r="AC22" s="187">
        <v>45499</v>
      </c>
      <c r="AD22" s="188">
        <v>1490.4</v>
      </c>
      <c r="AE22" s="190">
        <f t="shared" si="6"/>
        <v>1.9704433497537071E-2</v>
      </c>
      <c r="AF22" s="199"/>
      <c r="AG22" s="187">
        <v>45496</v>
      </c>
      <c r="AH22" s="188">
        <v>101.4</v>
      </c>
      <c r="AI22" s="190">
        <f t="shared" si="7"/>
        <v>-4.6095954844778846E-2</v>
      </c>
      <c r="AJ22" s="199"/>
      <c r="AK22" s="187">
        <v>45499</v>
      </c>
      <c r="AL22" s="188">
        <v>1155.0999999999999</v>
      </c>
      <c r="AM22" s="190">
        <f t="shared" si="8"/>
        <v>6.8863319386330748E-3</v>
      </c>
      <c r="AN22" s="199"/>
      <c r="AO22" s="187">
        <v>45499</v>
      </c>
      <c r="AP22" s="188">
        <v>275.10000000000002</v>
      </c>
      <c r="AQ22" s="190">
        <f t="shared" si="9"/>
        <v>6.2179956108267941E-3</v>
      </c>
      <c r="AR22" s="199"/>
      <c r="AS22" s="187">
        <v>45499</v>
      </c>
      <c r="AT22" s="188">
        <v>162.6</v>
      </c>
      <c r="AU22" s="190">
        <f t="shared" si="10"/>
        <v>3.30368487928843E-2</v>
      </c>
      <c r="AV22" s="199"/>
      <c r="AW22" s="187">
        <v>45499</v>
      </c>
      <c r="AX22" s="188">
        <v>530.5</v>
      </c>
      <c r="AY22" s="190">
        <f t="shared" si="11"/>
        <v>3.532396565183455E-2</v>
      </c>
      <c r="AZ22" s="199"/>
      <c r="BA22" s="187">
        <v>45499</v>
      </c>
      <c r="BB22" s="188">
        <v>514.9</v>
      </c>
      <c r="BC22" s="190">
        <f t="shared" si="12"/>
        <v>5.2534750613246091E-2</v>
      </c>
      <c r="BD22" s="199"/>
      <c r="BE22" s="187">
        <v>45499</v>
      </c>
      <c r="BF22" s="188">
        <v>606.5</v>
      </c>
      <c r="BG22" s="189">
        <f t="shared" si="13"/>
        <v>8.6479294861134971E-3</v>
      </c>
      <c r="BH22" s="179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</row>
    <row r="23" spans="1:87" ht="16.2" thickBot="1" x14ac:dyDescent="0.35">
      <c r="A23" s="182">
        <v>45502</v>
      </c>
      <c r="B23" s="183">
        <v>1875.6</v>
      </c>
      <c r="C23" s="185">
        <f t="shared" si="0"/>
        <v>-5.7251908396947528E-3</v>
      </c>
      <c r="D23" s="186"/>
      <c r="E23" s="187">
        <v>45502</v>
      </c>
      <c r="F23" s="188">
        <v>857.55</v>
      </c>
      <c r="G23" s="189">
        <f t="shared" si="1"/>
        <v>2.8915951766752546E-2</v>
      </c>
      <c r="H23" s="186"/>
      <c r="I23" s="187">
        <v>45502</v>
      </c>
      <c r="J23" s="188">
        <v>443.4</v>
      </c>
      <c r="K23" s="190">
        <f t="shared" si="2"/>
        <v>-3.371544167228591E-3</v>
      </c>
      <c r="L23" s="186"/>
      <c r="M23" s="187">
        <v>45502</v>
      </c>
      <c r="N23" s="188">
        <v>790.1</v>
      </c>
      <c r="O23" s="190">
        <f t="shared" si="3"/>
        <v>2.3976153447382062E-2</v>
      </c>
      <c r="P23" s="186"/>
      <c r="Q23" s="187">
        <v>45502</v>
      </c>
      <c r="R23" s="188">
        <v>332.9</v>
      </c>
      <c r="S23" s="190">
        <f t="shared" si="14"/>
        <v>3.9203860072374985E-3</v>
      </c>
      <c r="T23" s="186"/>
      <c r="U23" s="187">
        <v>45502</v>
      </c>
      <c r="V23" s="188">
        <v>266.8</v>
      </c>
      <c r="W23" s="189">
        <f t="shared" si="4"/>
        <v>-2.6168224299064997E-3</v>
      </c>
      <c r="X23" s="199"/>
      <c r="Y23" s="187">
        <v>45502</v>
      </c>
      <c r="Z23" s="188">
        <v>905.1</v>
      </c>
      <c r="AA23" s="190">
        <f t="shared" si="5"/>
        <v>-1.8223234624145736E-2</v>
      </c>
      <c r="AB23" s="199"/>
      <c r="AC23" s="187">
        <v>45502</v>
      </c>
      <c r="AD23" s="188">
        <v>1516.2</v>
      </c>
      <c r="AE23" s="190">
        <f t="shared" si="6"/>
        <v>1.7310789049919454E-2</v>
      </c>
      <c r="AF23" s="199"/>
      <c r="AG23" s="187">
        <v>45497</v>
      </c>
      <c r="AH23" s="188">
        <v>98.75</v>
      </c>
      <c r="AI23" s="190">
        <f t="shared" si="7"/>
        <v>-2.6134122287968495E-2</v>
      </c>
      <c r="AJ23" s="199"/>
      <c r="AK23" s="187">
        <v>45502</v>
      </c>
      <c r="AL23" s="188">
        <v>1103.8</v>
      </c>
      <c r="AM23" s="190">
        <f t="shared" si="8"/>
        <v>-4.4411739243355515E-2</v>
      </c>
      <c r="AN23" s="199"/>
      <c r="AO23" s="187">
        <v>45502</v>
      </c>
      <c r="AP23" s="188">
        <v>278.7</v>
      </c>
      <c r="AQ23" s="190">
        <f t="shared" si="9"/>
        <v>1.3086150490730518E-2</v>
      </c>
      <c r="AR23" s="199"/>
      <c r="AS23" s="187">
        <v>45502</v>
      </c>
      <c r="AT23" s="188">
        <v>162.9</v>
      </c>
      <c r="AU23" s="190">
        <f t="shared" si="10"/>
        <v>1.8450184501845718E-3</v>
      </c>
      <c r="AV23" s="199"/>
      <c r="AW23" s="187">
        <v>45502</v>
      </c>
      <c r="AX23" s="188">
        <v>537.79999999999995</v>
      </c>
      <c r="AY23" s="190">
        <f t="shared" si="11"/>
        <v>1.3760603204523948E-2</v>
      </c>
      <c r="AZ23" s="199"/>
      <c r="BA23" s="187">
        <v>45502</v>
      </c>
      <c r="BB23" s="188">
        <v>529.9</v>
      </c>
      <c r="BC23" s="190">
        <f t="shared" si="12"/>
        <v>2.9131870266071083E-2</v>
      </c>
      <c r="BD23" s="199"/>
      <c r="BE23" s="187">
        <v>45502</v>
      </c>
      <c r="BF23" s="188">
        <v>600.79999999999995</v>
      </c>
      <c r="BG23" s="189">
        <f t="shared" si="13"/>
        <v>-9.3981863149217564E-3</v>
      </c>
      <c r="BH23" s="179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</row>
    <row r="24" spans="1:87" ht="16.2" thickBot="1" x14ac:dyDescent="0.35">
      <c r="A24" s="182">
        <v>45503</v>
      </c>
      <c r="B24" s="183">
        <v>1907.5</v>
      </c>
      <c r="C24" s="185">
        <f t="shared" si="0"/>
        <v>1.7007890808274733E-2</v>
      </c>
      <c r="D24" s="186"/>
      <c r="E24" s="187">
        <v>45503</v>
      </c>
      <c r="F24" s="188">
        <v>881.2</v>
      </c>
      <c r="G24" s="189">
        <f t="shared" si="1"/>
        <v>2.7578566847414252E-2</v>
      </c>
      <c r="H24" s="186"/>
      <c r="I24" s="187">
        <v>45503</v>
      </c>
      <c r="J24" s="188">
        <v>446.8</v>
      </c>
      <c r="K24" s="190">
        <f t="shared" si="2"/>
        <v>7.6680198466396801E-3</v>
      </c>
      <c r="L24" s="186"/>
      <c r="M24" s="187">
        <v>45503</v>
      </c>
      <c r="N24" s="188">
        <v>780.4</v>
      </c>
      <c r="O24" s="190">
        <f t="shared" si="3"/>
        <v>-1.2276926971269517E-2</v>
      </c>
      <c r="P24" s="186"/>
      <c r="Q24" s="187">
        <v>45503</v>
      </c>
      <c r="R24" s="188">
        <v>331.9</v>
      </c>
      <c r="S24" s="190">
        <f t="shared" si="14"/>
        <v>-3.0039050765995798E-3</v>
      </c>
      <c r="T24" s="186"/>
      <c r="U24" s="187">
        <v>45503</v>
      </c>
      <c r="V24" s="188">
        <v>267</v>
      </c>
      <c r="W24" s="189">
        <f t="shared" si="4"/>
        <v>7.4962518740625422E-4</v>
      </c>
      <c r="X24" s="199"/>
      <c r="Y24" s="187">
        <v>45503</v>
      </c>
      <c r="Z24" s="188">
        <v>936.7</v>
      </c>
      <c r="AA24" s="190">
        <f t="shared" si="5"/>
        <v>3.4913269252016377E-2</v>
      </c>
      <c r="AB24" s="199"/>
      <c r="AC24" s="187">
        <v>45503</v>
      </c>
      <c r="AD24" s="188">
        <v>1539.7</v>
      </c>
      <c r="AE24" s="190">
        <f t="shared" si="6"/>
        <v>1.5499274502044585E-2</v>
      </c>
      <c r="AF24" s="199"/>
      <c r="AG24" s="187">
        <v>45498</v>
      </c>
      <c r="AH24" s="188">
        <v>101.6</v>
      </c>
      <c r="AI24" s="190">
        <f t="shared" si="7"/>
        <v>2.886075949367083E-2</v>
      </c>
      <c r="AJ24" s="199"/>
      <c r="AK24" s="187">
        <v>45503</v>
      </c>
      <c r="AL24" s="188">
        <v>1087.9000000000001</v>
      </c>
      <c r="AM24" s="190">
        <f t="shared" si="8"/>
        <v>-1.4404783475267136E-2</v>
      </c>
      <c r="AN24" s="199"/>
      <c r="AO24" s="187">
        <v>45503</v>
      </c>
      <c r="AP24" s="188">
        <v>277.89999999999998</v>
      </c>
      <c r="AQ24" s="190">
        <f t="shared" si="9"/>
        <v>-2.870470039469004E-3</v>
      </c>
      <c r="AR24" s="199"/>
      <c r="AS24" s="187">
        <v>45503</v>
      </c>
      <c r="AT24" s="188">
        <v>164.1</v>
      </c>
      <c r="AU24" s="190">
        <f t="shared" si="10"/>
        <v>7.3664825046039816E-3</v>
      </c>
      <c r="AV24" s="199"/>
      <c r="AW24" s="187">
        <v>45503</v>
      </c>
      <c r="AX24" s="188">
        <v>538.79999999999995</v>
      </c>
      <c r="AY24" s="190">
        <f t="shared" si="11"/>
        <v>1.8594272963927112E-3</v>
      </c>
      <c r="AZ24" s="199"/>
      <c r="BA24" s="187">
        <v>45503</v>
      </c>
      <c r="BB24" s="188">
        <v>515.9</v>
      </c>
      <c r="BC24" s="190">
        <f t="shared" si="12"/>
        <v>-2.6420079260237782E-2</v>
      </c>
      <c r="BD24" s="199"/>
      <c r="BE24" s="187">
        <v>45503</v>
      </c>
      <c r="BF24" s="188">
        <v>676.2</v>
      </c>
      <c r="BG24" s="189">
        <f t="shared" si="13"/>
        <v>0.12549933422103879</v>
      </c>
      <c r="BH24" s="179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</row>
    <row r="25" spans="1:87" ht="16.2" thickBot="1" x14ac:dyDescent="0.35">
      <c r="A25" s="182">
        <v>45504</v>
      </c>
      <c r="B25" s="183">
        <v>1990.8</v>
      </c>
      <c r="C25" s="185">
        <f t="shared" si="0"/>
        <v>4.3669724770642175E-2</v>
      </c>
      <c r="D25" s="186"/>
      <c r="E25" s="187">
        <v>45504</v>
      </c>
      <c r="F25" s="188">
        <v>879.25</v>
      </c>
      <c r="G25" s="189">
        <f t="shared" si="1"/>
        <v>-2.2128915115751761E-3</v>
      </c>
      <c r="H25" s="186"/>
      <c r="I25" s="187">
        <v>45504</v>
      </c>
      <c r="J25" s="188">
        <v>433.2</v>
      </c>
      <c r="K25" s="190">
        <f t="shared" si="2"/>
        <v>-3.0438675022381428E-2</v>
      </c>
      <c r="L25" s="186"/>
      <c r="M25" s="187">
        <v>45504</v>
      </c>
      <c r="N25" s="188">
        <v>764.2</v>
      </c>
      <c r="O25" s="190">
        <f t="shared" si="3"/>
        <v>-2.075858534085076E-2</v>
      </c>
      <c r="P25" s="186"/>
      <c r="Q25" s="187">
        <v>45504</v>
      </c>
      <c r="R25" s="188">
        <v>334.2</v>
      </c>
      <c r="S25" s="190">
        <f t="shared" si="14"/>
        <v>6.9297981319674951E-3</v>
      </c>
      <c r="T25" s="186"/>
      <c r="U25" s="187">
        <v>45504</v>
      </c>
      <c r="V25" s="188">
        <v>271.60000000000002</v>
      </c>
      <c r="W25" s="189">
        <f t="shared" si="4"/>
        <v>1.7228464419475741E-2</v>
      </c>
      <c r="X25" s="199"/>
      <c r="Y25" s="187">
        <v>45504</v>
      </c>
      <c r="Z25" s="188">
        <v>964.5</v>
      </c>
      <c r="AA25" s="190">
        <f t="shared" si="5"/>
        <v>2.9678659122451108E-2</v>
      </c>
      <c r="AB25" s="199"/>
      <c r="AC25" s="187">
        <v>45504</v>
      </c>
      <c r="AD25" s="188">
        <v>1537.6</v>
      </c>
      <c r="AE25" s="190">
        <f t="shared" si="6"/>
        <v>-1.3639020588427201E-3</v>
      </c>
      <c r="AF25" s="199"/>
      <c r="AG25" s="187">
        <v>45499</v>
      </c>
      <c r="AH25" s="188">
        <v>99.53</v>
      </c>
      <c r="AI25" s="190">
        <f t="shared" si="7"/>
        <v>-2.0374015748031431E-2</v>
      </c>
      <c r="AJ25" s="199"/>
      <c r="AK25" s="187">
        <v>45504</v>
      </c>
      <c r="AL25" s="188">
        <v>1087.3</v>
      </c>
      <c r="AM25" s="190">
        <f t="shared" si="8"/>
        <v>-5.5152127952949387E-4</v>
      </c>
      <c r="AN25" s="199"/>
      <c r="AO25" s="187">
        <v>45504</v>
      </c>
      <c r="AP25" s="188">
        <v>269.7</v>
      </c>
      <c r="AQ25" s="190">
        <f t="shared" si="9"/>
        <v>-2.9507016912558436E-2</v>
      </c>
      <c r="AR25" s="199"/>
      <c r="AS25" s="187">
        <v>45504</v>
      </c>
      <c r="AT25" s="188">
        <v>165.3</v>
      </c>
      <c r="AU25" s="190">
        <f t="shared" si="10"/>
        <v>7.3126142595979103E-3</v>
      </c>
      <c r="AV25" s="199"/>
      <c r="AW25" s="187">
        <v>45504</v>
      </c>
      <c r="AX25" s="188">
        <v>556.4</v>
      </c>
      <c r="AY25" s="190">
        <f t="shared" si="11"/>
        <v>3.2665181885671905E-2</v>
      </c>
      <c r="AZ25" s="199"/>
      <c r="BA25" s="187">
        <v>45504</v>
      </c>
      <c r="BB25" s="188">
        <v>508.4</v>
      </c>
      <c r="BC25" s="190">
        <f t="shared" si="12"/>
        <v>-1.4537701104865285E-2</v>
      </c>
      <c r="BD25" s="199"/>
      <c r="BE25" s="187">
        <v>45504</v>
      </c>
      <c r="BF25" s="188">
        <v>687.5</v>
      </c>
      <c r="BG25" s="189">
        <f t="shared" si="13"/>
        <v>1.671103223898248E-2</v>
      </c>
      <c r="BH25" s="179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</row>
    <row r="26" spans="1:87" ht="16.2" thickBot="1" x14ac:dyDescent="0.35">
      <c r="A26" s="182">
        <v>45505</v>
      </c>
      <c r="B26" s="183">
        <v>1970.9</v>
      </c>
      <c r="C26" s="185">
        <f t="shared" si="0"/>
        <v>-9.9959815149687891E-3</v>
      </c>
      <c r="D26" s="186"/>
      <c r="E26" s="187">
        <v>45505</v>
      </c>
      <c r="F26" s="188">
        <v>888.95</v>
      </c>
      <c r="G26" s="189">
        <f t="shared" si="1"/>
        <v>1.1032129655956834E-2</v>
      </c>
      <c r="H26" s="186"/>
      <c r="I26" s="187">
        <v>45505</v>
      </c>
      <c r="J26" s="188">
        <v>428.8</v>
      </c>
      <c r="K26" s="190">
        <f t="shared" si="2"/>
        <v>-1.0156971375807889E-2</v>
      </c>
      <c r="L26" s="186"/>
      <c r="M26" s="187">
        <v>45505</v>
      </c>
      <c r="N26" s="188">
        <v>917</v>
      </c>
      <c r="O26" s="190">
        <f t="shared" si="3"/>
        <v>0.19994765768123521</v>
      </c>
      <c r="P26" s="186"/>
      <c r="Q26" s="187">
        <v>45505</v>
      </c>
      <c r="R26" s="188">
        <v>341.8</v>
      </c>
      <c r="S26" s="190">
        <f t="shared" si="14"/>
        <v>2.2740873728306472E-2</v>
      </c>
      <c r="T26" s="186"/>
      <c r="U26" s="187">
        <v>45505</v>
      </c>
      <c r="V26" s="188">
        <v>284.7</v>
      </c>
      <c r="W26" s="189">
        <f t="shared" si="4"/>
        <v>4.8232695139911505E-2</v>
      </c>
      <c r="X26" s="199"/>
      <c r="Y26" s="187">
        <v>45505</v>
      </c>
      <c r="Z26" s="188">
        <v>955.6</v>
      </c>
      <c r="AA26" s="190">
        <f t="shared" si="5"/>
        <v>-9.2275790565059385E-3</v>
      </c>
      <c r="AB26" s="199"/>
      <c r="AC26" s="187">
        <v>45505</v>
      </c>
      <c r="AD26" s="188">
        <v>1536.7</v>
      </c>
      <c r="AE26" s="190">
        <f t="shared" si="6"/>
        <v>-5.8532778355870421E-4</v>
      </c>
      <c r="AF26" s="199"/>
      <c r="AG26" s="187">
        <v>45502</v>
      </c>
      <c r="AH26" s="188">
        <v>99.37</v>
      </c>
      <c r="AI26" s="190">
        <f t="shared" si="7"/>
        <v>-1.6075555109012014E-3</v>
      </c>
      <c r="AJ26" s="199"/>
      <c r="AK26" s="187">
        <v>45505</v>
      </c>
      <c r="AL26" s="188">
        <v>1071.7</v>
      </c>
      <c r="AM26" s="190">
        <f t="shared" si="8"/>
        <v>-1.4347466200680501E-2</v>
      </c>
      <c r="AN26" s="199"/>
      <c r="AO26" s="187">
        <v>45505</v>
      </c>
      <c r="AP26" s="188">
        <v>271</v>
      </c>
      <c r="AQ26" s="190">
        <f t="shared" si="9"/>
        <v>4.8201705598813916E-3</v>
      </c>
      <c r="AR26" s="199"/>
      <c r="AS26" s="187">
        <v>45505</v>
      </c>
      <c r="AT26" s="188">
        <v>163.1</v>
      </c>
      <c r="AU26" s="190">
        <f t="shared" si="10"/>
        <v>-1.3309134906231198E-2</v>
      </c>
      <c r="AV26" s="199"/>
      <c r="AW26" s="187">
        <v>45505</v>
      </c>
      <c r="AX26" s="188">
        <v>570.29999999999995</v>
      </c>
      <c r="AY26" s="190">
        <f t="shared" si="11"/>
        <v>2.4982027318475878E-2</v>
      </c>
      <c r="AZ26" s="199"/>
      <c r="BA26" s="187">
        <v>45505</v>
      </c>
      <c r="BB26" s="188">
        <v>501.6</v>
      </c>
      <c r="BC26" s="190">
        <f t="shared" si="12"/>
        <v>-1.3375295043272924E-2</v>
      </c>
      <c r="BD26" s="199"/>
      <c r="BE26" s="187">
        <v>45505</v>
      </c>
      <c r="BF26" s="188">
        <v>671</v>
      </c>
      <c r="BG26" s="189">
        <f t="shared" si="13"/>
        <v>-2.4E-2</v>
      </c>
      <c r="BH26" s="179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</row>
    <row r="27" spans="1:87" ht="16.2" thickBot="1" x14ac:dyDescent="0.35">
      <c r="A27" s="182">
        <v>45506</v>
      </c>
      <c r="B27" s="183">
        <v>1951.4</v>
      </c>
      <c r="C27" s="185">
        <f t="shared" si="0"/>
        <v>-9.8939570754477645E-3</v>
      </c>
      <c r="D27" s="186"/>
      <c r="E27" s="187">
        <v>45506</v>
      </c>
      <c r="F27" s="188">
        <v>872.7</v>
      </c>
      <c r="G27" s="189">
        <f t="shared" si="1"/>
        <v>-1.8279993250464029E-2</v>
      </c>
      <c r="H27" s="186"/>
      <c r="I27" s="187">
        <v>45506</v>
      </c>
      <c r="J27" s="188">
        <v>421.1</v>
      </c>
      <c r="K27" s="190">
        <f t="shared" si="2"/>
        <v>-1.7957089552238778E-2</v>
      </c>
      <c r="L27" s="186"/>
      <c r="M27" s="187">
        <v>45506</v>
      </c>
      <c r="N27" s="188">
        <v>977.45</v>
      </c>
      <c r="O27" s="190">
        <f t="shared" si="3"/>
        <v>6.5921483097055672E-2</v>
      </c>
      <c r="P27" s="186"/>
      <c r="Q27" s="187">
        <v>45506</v>
      </c>
      <c r="R27" s="188">
        <v>330.1</v>
      </c>
      <c r="S27" s="190">
        <f t="shared" si="14"/>
        <v>-3.4230544177881767E-2</v>
      </c>
      <c r="T27" s="186"/>
      <c r="U27" s="187">
        <v>45506</v>
      </c>
      <c r="V27" s="188">
        <v>285.8</v>
      </c>
      <c r="W27" s="189">
        <f t="shared" si="4"/>
        <v>3.8637161924833957E-3</v>
      </c>
      <c r="X27" s="199"/>
      <c r="Y27" s="187">
        <v>45506</v>
      </c>
      <c r="Z27" s="188">
        <v>979.2</v>
      </c>
      <c r="AA27" s="190">
        <f t="shared" si="5"/>
        <v>2.4696525742988723E-2</v>
      </c>
      <c r="AB27" s="199"/>
      <c r="AC27" s="187">
        <v>45506</v>
      </c>
      <c r="AD27" s="188">
        <v>1490.8</v>
      </c>
      <c r="AE27" s="190">
        <f t="shared" si="6"/>
        <v>-2.9869200234268294E-2</v>
      </c>
      <c r="AF27" s="199"/>
      <c r="AG27" s="187">
        <v>45503</v>
      </c>
      <c r="AH27" s="188">
        <v>102.3</v>
      </c>
      <c r="AI27" s="190">
        <f t="shared" si="7"/>
        <v>2.9485760289825826E-2</v>
      </c>
      <c r="AJ27" s="199"/>
      <c r="AK27" s="187">
        <v>45506</v>
      </c>
      <c r="AL27" s="188">
        <v>1066.5</v>
      </c>
      <c r="AM27" s="190">
        <f t="shared" si="8"/>
        <v>-4.8521041336195255E-3</v>
      </c>
      <c r="AN27" s="199"/>
      <c r="AO27" s="187">
        <v>45506</v>
      </c>
      <c r="AP27" s="188">
        <v>259.39999999999998</v>
      </c>
      <c r="AQ27" s="190">
        <f t="shared" si="9"/>
        <v>-4.2804428044280529E-2</v>
      </c>
      <c r="AR27" s="199"/>
      <c r="AS27" s="187">
        <v>45506</v>
      </c>
      <c r="AT27" s="188">
        <v>158.19999999999999</v>
      </c>
      <c r="AU27" s="190">
        <f t="shared" si="10"/>
        <v>-3.0042918454935657E-2</v>
      </c>
      <c r="AV27" s="199"/>
      <c r="AW27" s="187">
        <v>45506</v>
      </c>
      <c r="AX27" s="188">
        <v>559.20000000000005</v>
      </c>
      <c r="AY27" s="190">
        <f t="shared" si="11"/>
        <v>-1.9463440294581642E-2</v>
      </c>
      <c r="AZ27" s="199"/>
      <c r="BA27" s="187">
        <v>45506</v>
      </c>
      <c r="BB27" s="188">
        <v>526.70000000000005</v>
      </c>
      <c r="BC27" s="190">
        <f t="shared" si="12"/>
        <v>5.0039872408293502E-2</v>
      </c>
      <c r="BD27" s="199"/>
      <c r="BE27" s="187">
        <v>45506</v>
      </c>
      <c r="BF27" s="188">
        <v>665.6</v>
      </c>
      <c r="BG27" s="189">
        <f t="shared" si="13"/>
        <v>-8.0476900149030958E-3</v>
      </c>
      <c r="BH27" s="179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</row>
    <row r="28" spans="1:87" ht="16.2" thickBot="1" x14ac:dyDescent="0.35">
      <c r="A28" s="182">
        <v>45509</v>
      </c>
      <c r="B28" s="183">
        <v>1870</v>
      </c>
      <c r="C28" s="185">
        <f t="shared" si="0"/>
        <v>-4.1713641488162388E-2</v>
      </c>
      <c r="D28" s="186"/>
      <c r="E28" s="187">
        <v>45509</v>
      </c>
      <c r="F28" s="188">
        <v>814.45</v>
      </c>
      <c r="G28" s="189">
        <f t="shared" si="1"/>
        <v>-6.6746877506588739E-2</v>
      </c>
      <c r="H28" s="186"/>
      <c r="I28" s="187">
        <v>45509</v>
      </c>
      <c r="J28" s="188">
        <v>413.7</v>
      </c>
      <c r="K28" s="190">
        <f t="shared" si="2"/>
        <v>-1.7573023034908652E-2</v>
      </c>
      <c r="L28" s="186"/>
      <c r="M28" s="187">
        <v>45509</v>
      </c>
      <c r="N28" s="188">
        <v>963.25</v>
      </c>
      <c r="O28" s="190">
        <f t="shared" si="3"/>
        <v>-1.4527597319556034E-2</v>
      </c>
      <c r="P28" s="186"/>
      <c r="Q28" s="187">
        <v>45509</v>
      </c>
      <c r="R28" s="188">
        <v>310.3</v>
      </c>
      <c r="S28" s="190">
        <f t="shared" si="14"/>
        <v>-5.9981823689791006E-2</v>
      </c>
      <c r="T28" s="186"/>
      <c r="U28" s="187">
        <v>45509</v>
      </c>
      <c r="V28" s="188">
        <v>265.60000000000002</v>
      </c>
      <c r="W28" s="189">
        <f t="shared" si="4"/>
        <v>-7.0678796361091631E-2</v>
      </c>
      <c r="X28" s="199"/>
      <c r="Y28" s="187">
        <v>45509</v>
      </c>
      <c r="Z28" s="188">
        <v>971.3</v>
      </c>
      <c r="AA28" s="190">
        <f t="shared" si="5"/>
        <v>-8.0678104575164326E-3</v>
      </c>
      <c r="AB28" s="199"/>
      <c r="AC28" s="187">
        <v>45509</v>
      </c>
      <c r="AD28" s="188">
        <v>1451.9</v>
      </c>
      <c r="AE28" s="190">
        <f t="shared" si="6"/>
        <v>-2.6093372685806186E-2</v>
      </c>
      <c r="AF28" s="199"/>
      <c r="AG28" s="187">
        <v>45504</v>
      </c>
      <c r="AH28" s="188">
        <v>102</v>
      </c>
      <c r="AI28" s="190">
        <f t="shared" si="7"/>
        <v>-2.9325513196480661E-3</v>
      </c>
      <c r="AJ28" s="199"/>
      <c r="AK28" s="187">
        <v>45509</v>
      </c>
      <c r="AL28" s="188">
        <v>1017.6</v>
      </c>
      <c r="AM28" s="190">
        <f t="shared" si="8"/>
        <v>-4.585091420534456E-2</v>
      </c>
      <c r="AN28" s="199"/>
      <c r="AO28" s="187">
        <v>45509</v>
      </c>
      <c r="AP28" s="188">
        <v>248.9</v>
      </c>
      <c r="AQ28" s="190">
        <f t="shared" si="9"/>
        <v>-4.0478026214340677E-2</v>
      </c>
      <c r="AR28" s="199"/>
      <c r="AS28" s="187">
        <v>45509</v>
      </c>
      <c r="AT28" s="188">
        <v>149.80000000000001</v>
      </c>
      <c r="AU28" s="190">
        <f t="shared" si="10"/>
        <v>-5.3097345132743223E-2</v>
      </c>
      <c r="AV28" s="199"/>
      <c r="AW28" s="187">
        <v>45509</v>
      </c>
      <c r="AX28" s="188">
        <v>543.9</v>
      </c>
      <c r="AY28" s="190">
        <f t="shared" si="11"/>
        <v>-2.7360515021459347E-2</v>
      </c>
      <c r="AZ28" s="199"/>
      <c r="BA28" s="187">
        <v>45509</v>
      </c>
      <c r="BB28" s="188">
        <v>503.3</v>
      </c>
      <c r="BC28" s="190">
        <f t="shared" si="12"/>
        <v>-4.4427567875450984E-2</v>
      </c>
      <c r="BD28" s="199"/>
      <c r="BE28" s="187">
        <v>45509</v>
      </c>
      <c r="BF28" s="188">
        <v>631</v>
      </c>
      <c r="BG28" s="189">
        <f t="shared" si="13"/>
        <v>-5.1983173076923107E-2</v>
      </c>
      <c r="BH28" s="179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</row>
    <row r="29" spans="1:87" ht="16.2" thickBot="1" x14ac:dyDescent="0.35">
      <c r="A29" s="182">
        <v>45510</v>
      </c>
      <c r="B29" s="183">
        <v>1841.7</v>
      </c>
      <c r="C29" s="185">
        <f t="shared" si="0"/>
        <v>-1.5133689839572168E-2</v>
      </c>
      <c r="D29" s="186"/>
      <c r="E29" s="187">
        <v>45510</v>
      </c>
      <c r="F29" s="188">
        <v>804.75</v>
      </c>
      <c r="G29" s="189">
        <f t="shared" si="1"/>
        <v>-1.1909877831665597E-2</v>
      </c>
      <c r="H29" s="186"/>
      <c r="I29" s="187">
        <v>45510</v>
      </c>
      <c r="J29" s="188">
        <v>414.6</v>
      </c>
      <c r="K29" s="190">
        <f t="shared" si="2"/>
        <v>2.1754894851342375E-3</v>
      </c>
      <c r="L29" s="186"/>
      <c r="M29" s="187">
        <v>45510</v>
      </c>
      <c r="N29" s="188">
        <v>875.4</v>
      </c>
      <c r="O29" s="190">
        <f t="shared" si="3"/>
        <v>-9.1201661043342874E-2</v>
      </c>
      <c r="P29" s="186"/>
      <c r="Q29" s="187">
        <v>45510</v>
      </c>
      <c r="R29" s="188">
        <v>306.10000000000002</v>
      </c>
      <c r="S29" s="190">
        <f t="shared" si="14"/>
        <v>-1.3535288430551042E-2</v>
      </c>
      <c r="T29" s="186"/>
      <c r="U29" s="187">
        <v>45510</v>
      </c>
      <c r="V29" s="188">
        <v>257.5</v>
      </c>
      <c r="W29" s="189">
        <f t="shared" si="4"/>
        <v>-3.0496987951807313E-2</v>
      </c>
      <c r="X29" s="199"/>
      <c r="Y29" s="187">
        <v>45510</v>
      </c>
      <c r="Z29" s="188">
        <v>980.2</v>
      </c>
      <c r="AA29" s="190">
        <f t="shared" si="5"/>
        <v>9.1629774528982719E-3</v>
      </c>
      <c r="AB29" s="199"/>
      <c r="AC29" s="187">
        <v>45510</v>
      </c>
      <c r="AD29" s="188">
        <v>1463.3</v>
      </c>
      <c r="AE29" s="190">
        <f t="shared" si="6"/>
        <v>7.8517804256490551E-3</v>
      </c>
      <c r="AF29" s="199"/>
      <c r="AG29" s="187">
        <v>45505</v>
      </c>
      <c r="AH29" s="188">
        <v>98.6</v>
      </c>
      <c r="AI29" s="190">
        <f t="shared" si="7"/>
        <v>-3.3333333333333388E-2</v>
      </c>
      <c r="AJ29" s="199"/>
      <c r="AK29" s="187">
        <v>45510</v>
      </c>
      <c r="AL29" s="188">
        <v>999.95</v>
      </c>
      <c r="AM29" s="190">
        <f t="shared" si="8"/>
        <v>-1.7344732704402493E-2</v>
      </c>
      <c r="AN29" s="199"/>
      <c r="AO29" s="187">
        <v>45510</v>
      </c>
      <c r="AP29" s="188">
        <v>247.4</v>
      </c>
      <c r="AQ29" s="190">
        <f t="shared" si="9"/>
        <v>-6.0265166733627961E-3</v>
      </c>
      <c r="AR29" s="199"/>
      <c r="AS29" s="187">
        <v>45510</v>
      </c>
      <c r="AT29" s="188">
        <v>150.30000000000001</v>
      </c>
      <c r="AU29" s="190">
        <f t="shared" si="10"/>
        <v>3.337783711615487E-3</v>
      </c>
      <c r="AV29" s="199"/>
      <c r="AW29" s="187">
        <v>45510</v>
      </c>
      <c r="AX29" s="188">
        <v>530.1</v>
      </c>
      <c r="AY29" s="190">
        <f t="shared" si="11"/>
        <v>-2.5372311086596717E-2</v>
      </c>
      <c r="AZ29" s="199"/>
      <c r="BA29" s="187">
        <v>45510</v>
      </c>
      <c r="BB29" s="188">
        <v>480.6</v>
      </c>
      <c r="BC29" s="190">
        <f t="shared" si="12"/>
        <v>-4.510232465726205E-2</v>
      </c>
      <c r="BD29" s="199"/>
      <c r="BE29" s="187">
        <v>45510</v>
      </c>
      <c r="BF29" s="188">
        <v>620.4</v>
      </c>
      <c r="BG29" s="189">
        <f t="shared" si="13"/>
        <v>-1.6798732171156929E-2</v>
      </c>
      <c r="BH29" s="179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</row>
    <row r="30" spans="1:87" ht="16.2" thickBot="1" x14ac:dyDescent="0.35">
      <c r="A30" s="182">
        <v>45511</v>
      </c>
      <c r="B30" s="183">
        <v>1876.8</v>
      </c>
      <c r="C30" s="185">
        <f t="shared" si="0"/>
        <v>1.9058478579573171E-2</v>
      </c>
      <c r="D30" s="186"/>
      <c r="E30" s="187">
        <v>45511</v>
      </c>
      <c r="F30" s="188">
        <v>852.65</v>
      </c>
      <c r="G30" s="189">
        <f t="shared" si="1"/>
        <v>5.9521590556073284E-2</v>
      </c>
      <c r="H30" s="186"/>
      <c r="I30" s="187">
        <v>45511</v>
      </c>
      <c r="J30" s="188">
        <v>421.3</v>
      </c>
      <c r="K30" s="190">
        <f t="shared" si="2"/>
        <v>1.6160154365653615E-2</v>
      </c>
      <c r="L30" s="186"/>
      <c r="M30" s="187">
        <v>45511</v>
      </c>
      <c r="N30" s="188">
        <v>908.3</v>
      </c>
      <c r="O30" s="190">
        <f t="shared" si="3"/>
        <v>3.7582819282613637E-2</v>
      </c>
      <c r="P30" s="186"/>
      <c r="Q30" s="187">
        <v>45511</v>
      </c>
      <c r="R30" s="188">
        <v>329.1</v>
      </c>
      <c r="S30" s="190">
        <f t="shared" si="14"/>
        <v>7.5138843515191109E-2</v>
      </c>
      <c r="T30" s="186"/>
      <c r="U30" s="187">
        <v>45511</v>
      </c>
      <c r="V30" s="188">
        <v>263</v>
      </c>
      <c r="W30" s="189">
        <f t="shared" si="4"/>
        <v>2.1359223300970873E-2</v>
      </c>
      <c r="X30" s="199"/>
      <c r="Y30" s="187">
        <v>45511</v>
      </c>
      <c r="Z30" s="188">
        <v>991.1</v>
      </c>
      <c r="AA30" s="190">
        <f t="shared" si="5"/>
        <v>1.1120179555192794E-2</v>
      </c>
      <c r="AB30" s="199"/>
      <c r="AC30" s="187">
        <v>45511</v>
      </c>
      <c r="AD30" s="188">
        <v>1469.8</v>
      </c>
      <c r="AE30" s="190">
        <f t="shared" si="6"/>
        <v>4.4420146244789176E-3</v>
      </c>
      <c r="AF30" s="199"/>
      <c r="AG30" s="187">
        <v>45506</v>
      </c>
      <c r="AH30" s="188">
        <v>96.8</v>
      </c>
      <c r="AI30" s="190">
        <f t="shared" si="7"/>
        <v>-1.825557809330626E-2</v>
      </c>
      <c r="AJ30" s="199"/>
      <c r="AK30" s="187">
        <v>45511</v>
      </c>
      <c r="AL30" s="188">
        <v>1023.4</v>
      </c>
      <c r="AM30" s="190">
        <f t="shared" si="8"/>
        <v>2.3451172558627862E-2</v>
      </c>
      <c r="AN30" s="199"/>
      <c r="AO30" s="187">
        <v>45511</v>
      </c>
      <c r="AP30" s="188">
        <v>277.5</v>
      </c>
      <c r="AQ30" s="190">
        <f t="shared" si="9"/>
        <v>0.12166531932093773</v>
      </c>
      <c r="AR30" s="199"/>
      <c r="AS30" s="187">
        <v>45511</v>
      </c>
      <c r="AT30" s="188">
        <v>153.9</v>
      </c>
      <c r="AU30" s="190">
        <f t="shared" si="10"/>
        <v>2.3952095808383193E-2</v>
      </c>
      <c r="AV30" s="199"/>
      <c r="AW30" s="187">
        <v>45511</v>
      </c>
      <c r="AX30" s="188">
        <v>544.4</v>
      </c>
      <c r="AY30" s="190">
        <f t="shared" si="11"/>
        <v>2.6976042256177994E-2</v>
      </c>
      <c r="AZ30" s="199"/>
      <c r="BA30" s="187">
        <v>45511</v>
      </c>
      <c r="BB30" s="188">
        <v>499.7</v>
      </c>
      <c r="BC30" s="190">
        <f t="shared" si="12"/>
        <v>3.9741989180191353E-2</v>
      </c>
      <c r="BD30" s="199"/>
      <c r="BE30" s="187">
        <v>45511</v>
      </c>
      <c r="BF30" s="188">
        <v>625.79999999999995</v>
      </c>
      <c r="BG30" s="189">
        <f t="shared" si="13"/>
        <v>8.7040618955512208E-3</v>
      </c>
      <c r="BH30" s="179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</row>
    <row r="31" spans="1:87" ht="16.2" thickBot="1" x14ac:dyDescent="0.35">
      <c r="A31" s="182">
        <v>45512</v>
      </c>
      <c r="B31" s="183">
        <v>1854.5</v>
      </c>
      <c r="C31" s="185">
        <f t="shared" si="0"/>
        <v>-1.1881926683716942E-2</v>
      </c>
      <c r="D31" s="186"/>
      <c r="E31" s="187">
        <v>45512</v>
      </c>
      <c r="F31" s="188">
        <v>836.85</v>
      </c>
      <c r="G31" s="189">
        <f t="shared" si="1"/>
        <v>-1.8530463848003231E-2</v>
      </c>
      <c r="H31" s="186"/>
      <c r="I31" s="187">
        <v>45512</v>
      </c>
      <c r="J31" s="188">
        <v>417</v>
      </c>
      <c r="K31" s="190">
        <f t="shared" si="2"/>
        <v>-1.0206503679088562E-2</v>
      </c>
      <c r="L31" s="186"/>
      <c r="M31" s="187">
        <v>45512</v>
      </c>
      <c r="N31" s="188">
        <v>917.3</v>
      </c>
      <c r="O31" s="190">
        <f t="shared" si="3"/>
        <v>9.9086204998348575E-3</v>
      </c>
      <c r="P31" s="186"/>
      <c r="Q31" s="187">
        <v>45512</v>
      </c>
      <c r="R31" s="188">
        <v>322.7</v>
      </c>
      <c r="S31" s="190">
        <f t="shared" si="14"/>
        <v>-1.9446976602856377E-2</v>
      </c>
      <c r="T31" s="186"/>
      <c r="U31" s="187">
        <v>45512</v>
      </c>
      <c r="V31" s="188">
        <v>267</v>
      </c>
      <c r="W31" s="189">
        <f t="shared" si="4"/>
        <v>1.5209125475285171E-2</v>
      </c>
      <c r="X31" s="199"/>
      <c r="Y31" s="187">
        <v>45512</v>
      </c>
      <c r="Z31" s="188">
        <v>992.7</v>
      </c>
      <c r="AA31" s="190">
        <f t="shared" si="5"/>
        <v>1.6143678740793287E-3</v>
      </c>
      <c r="AB31" s="199"/>
      <c r="AC31" s="187">
        <v>45512</v>
      </c>
      <c r="AD31" s="188">
        <v>1436</v>
      </c>
      <c r="AE31" s="190">
        <f t="shared" si="6"/>
        <v>-2.2996326030752454E-2</v>
      </c>
      <c r="AF31" s="199"/>
      <c r="AG31" s="187">
        <v>45509</v>
      </c>
      <c r="AH31" s="188">
        <v>93.23</v>
      </c>
      <c r="AI31" s="190">
        <f t="shared" si="7"/>
        <v>-3.6880165289256132E-2</v>
      </c>
      <c r="AJ31" s="199"/>
      <c r="AK31" s="187">
        <v>45512</v>
      </c>
      <c r="AL31" s="188">
        <v>1031.4000000000001</v>
      </c>
      <c r="AM31" s="190">
        <f t="shared" si="8"/>
        <v>7.8170803205004045E-3</v>
      </c>
      <c r="AN31" s="199"/>
      <c r="AO31" s="187">
        <v>45512</v>
      </c>
      <c r="AP31" s="188">
        <v>284</v>
      </c>
      <c r="AQ31" s="190">
        <f t="shared" si="9"/>
        <v>2.3423423423423424E-2</v>
      </c>
      <c r="AR31" s="199"/>
      <c r="AS31" s="187">
        <v>45512</v>
      </c>
      <c r="AT31" s="188">
        <v>150.30000000000001</v>
      </c>
      <c r="AU31" s="190">
        <f t="shared" si="10"/>
        <v>-2.3391812865497037E-2</v>
      </c>
      <c r="AV31" s="199"/>
      <c r="AW31" s="187">
        <v>45512</v>
      </c>
      <c r="AX31" s="188">
        <v>537.9</v>
      </c>
      <c r="AY31" s="190">
        <f t="shared" si="11"/>
        <v>-1.1939750183688464E-2</v>
      </c>
      <c r="AZ31" s="199"/>
      <c r="BA31" s="187">
        <v>45512</v>
      </c>
      <c r="BB31" s="188">
        <v>529.79999999999995</v>
      </c>
      <c r="BC31" s="190">
        <f t="shared" si="12"/>
        <v>6.0236141685010937E-2</v>
      </c>
      <c r="BD31" s="199"/>
      <c r="BE31" s="187">
        <v>45512</v>
      </c>
      <c r="BF31" s="188">
        <v>625.1</v>
      </c>
      <c r="BG31" s="189">
        <f t="shared" si="13"/>
        <v>-1.1185682326620835E-3</v>
      </c>
      <c r="BH31" s="179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</row>
    <row r="32" spans="1:87" ht="16.2" thickBot="1" x14ac:dyDescent="0.35">
      <c r="A32" s="182">
        <v>45513</v>
      </c>
      <c r="B32" s="183">
        <v>1887.5</v>
      </c>
      <c r="C32" s="185">
        <f t="shared" si="0"/>
        <v>1.7794553788083041E-2</v>
      </c>
      <c r="D32" s="186"/>
      <c r="E32" s="187">
        <v>45513</v>
      </c>
      <c r="F32" s="188">
        <v>857.95</v>
      </c>
      <c r="G32" s="189">
        <f t="shared" si="1"/>
        <v>2.5213598613849583E-2</v>
      </c>
      <c r="H32" s="186"/>
      <c r="I32" s="187">
        <v>45513</v>
      </c>
      <c r="J32" s="188">
        <v>415</v>
      </c>
      <c r="K32" s="190">
        <f t="shared" si="2"/>
        <v>-4.7961630695443642E-3</v>
      </c>
      <c r="L32" s="186"/>
      <c r="M32" s="187">
        <v>45513</v>
      </c>
      <c r="N32" s="188">
        <v>917.5</v>
      </c>
      <c r="O32" s="190">
        <f t="shared" si="3"/>
        <v>2.1803117845856914E-4</v>
      </c>
      <c r="P32" s="186"/>
      <c r="Q32" s="187">
        <v>45513</v>
      </c>
      <c r="R32" s="188">
        <v>332.6</v>
      </c>
      <c r="S32" s="190">
        <f t="shared" si="14"/>
        <v>3.0678648899907141E-2</v>
      </c>
      <c r="T32" s="186"/>
      <c r="U32" s="187">
        <v>45513</v>
      </c>
      <c r="V32" s="188">
        <v>279.60000000000002</v>
      </c>
      <c r="W32" s="189">
        <f t="shared" si="4"/>
        <v>4.7191011235955142E-2</v>
      </c>
      <c r="X32" s="199"/>
      <c r="Y32" s="187">
        <v>45513</v>
      </c>
      <c r="Z32" s="188">
        <v>1000</v>
      </c>
      <c r="AA32" s="190">
        <f t="shared" si="5"/>
        <v>7.3536818777072167E-3</v>
      </c>
      <c r="AB32" s="199"/>
      <c r="AC32" s="187">
        <v>45513</v>
      </c>
      <c r="AD32" s="188">
        <v>1428.9</v>
      </c>
      <c r="AE32" s="190">
        <f t="shared" si="6"/>
        <v>-4.9442896935932516E-3</v>
      </c>
      <c r="AF32" s="199"/>
      <c r="AG32" s="187">
        <v>45510</v>
      </c>
      <c r="AH32" s="188">
        <v>92.36</v>
      </c>
      <c r="AI32" s="190">
        <f t="shared" si="7"/>
        <v>-9.3317601630376976E-3</v>
      </c>
      <c r="AJ32" s="199"/>
      <c r="AK32" s="187">
        <v>45513</v>
      </c>
      <c r="AL32" s="188">
        <v>1011.2</v>
      </c>
      <c r="AM32" s="190">
        <f t="shared" si="8"/>
        <v>-1.9585030056234288E-2</v>
      </c>
      <c r="AN32" s="199"/>
      <c r="AO32" s="187">
        <v>45513</v>
      </c>
      <c r="AP32" s="188">
        <v>277.39999999999998</v>
      </c>
      <c r="AQ32" s="190">
        <f t="shared" si="9"/>
        <v>-2.323943661971839E-2</v>
      </c>
      <c r="AR32" s="199"/>
      <c r="AS32" s="187">
        <v>45513</v>
      </c>
      <c r="AT32" s="188">
        <v>151.80000000000001</v>
      </c>
      <c r="AU32" s="190">
        <f t="shared" si="10"/>
        <v>9.9800399201596807E-3</v>
      </c>
      <c r="AV32" s="199"/>
      <c r="AW32" s="187">
        <v>45513</v>
      </c>
      <c r="AX32" s="188">
        <v>555.20000000000005</v>
      </c>
      <c r="AY32" s="190">
        <f t="shared" si="11"/>
        <v>3.2162111916713275E-2</v>
      </c>
      <c r="AZ32" s="199"/>
      <c r="BA32" s="187">
        <v>45513</v>
      </c>
      <c r="BB32" s="188">
        <v>516.20000000000005</v>
      </c>
      <c r="BC32" s="190">
        <f t="shared" si="12"/>
        <v>-2.5670064175160268E-2</v>
      </c>
      <c r="BD32" s="199"/>
      <c r="BE32" s="187">
        <v>45513</v>
      </c>
      <c r="BF32" s="188">
        <v>634.4</v>
      </c>
      <c r="BG32" s="189">
        <f t="shared" si="13"/>
        <v>1.4877619580866988E-2</v>
      </c>
      <c r="BH32" s="179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</row>
    <row r="33" spans="1:87" ht="16.2" thickBot="1" x14ac:dyDescent="0.35">
      <c r="A33" s="182">
        <v>45516</v>
      </c>
      <c r="B33" s="183">
        <v>1886.8</v>
      </c>
      <c r="C33" s="185">
        <f t="shared" si="0"/>
        <v>-3.7086092715234197E-4</v>
      </c>
      <c r="D33" s="186"/>
      <c r="E33" s="187">
        <v>45516</v>
      </c>
      <c r="F33" s="188">
        <v>900.9</v>
      </c>
      <c r="G33" s="189">
        <f t="shared" si="1"/>
        <v>5.0061192377178078E-2</v>
      </c>
      <c r="H33" s="186"/>
      <c r="I33" s="187">
        <v>45516</v>
      </c>
      <c r="J33" s="188">
        <v>415.9</v>
      </c>
      <c r="K33" s="190">
        <f t="shared" si="2"/>
        <v>2.1686746987951261E-3</v>
      </c>
      <c r="L33" s="186"/>
      <c r="M33" s="187">
        <v>45516</v>
      </c>
      <c r="N33" s="188">
        <v>893.9</v>
      </c>
      <c r="O33" s="190">
        <f t="shared" si="3"/>
        <v>-2.5722070844686674E-2</v>
      </c>
      <c r="P33" s="186"/>
      <c r="Q33" s="187">
        <v>45516</v>
      </c>
      <c r="R33" s="188">
        <v>341.3</v>
      </c>
      <c r="S33" s="190">
        <f t="shared" si="14"/>
        <v>2.6157546602525519E-2</v>
      </c>
      <c r="T33" s="186"/>
      <c r="U33" s="187">
        <v>45516</v>
      </c>
      <c r="V33" s="188">
        <v>281.3</v>
      </c>
      <c r="W33" s="189">
        <f t="shared" si="4"/>
        <v>6.0801144492131209E-3</v>
      </c>
      <c r="X33" s="199"/>
      <c r="Y33" s="187">
        <v>45516</v>
      </c>
      <c r="Z33" s="188">
        <v>1000</v>
      </c>
      <c r="AA33" s="190">
        <f t="shared" si="5"/>
        <v>0</v>
      </c>
      <c r="AB33" s="199"/>
      <c r="AC33" s="187">
        <v>45516</v>
      </c>
      <c r="AD33" s="188">
        <v>1582.6</v>
      </c>
      <c r="AE33" s="190">
        <f t="shared" si="6"/>
        <v>0.10756525999020213</v>
      </c>
      <c r="AF33" s="199"/>
      <c r="AG33" s="187">
        <v>45511</v>
      </c>
      <c r="AH33" s="188">
        <v>90.25</v>
      </c>
      <c r="AI33" s="190">
        <f t="shared" si="7"/>
        <v>-2.2845387613685573E-2</v>
      </c>
      <c r="AJ33" s="199"/>
      <c r="AK33" s="187">
        <v>45516</v>
      </c>
      <c r="AL33" s="188">
        <v>1010.8</v>
      </c>
      <c r="AM33" s="190">
        <f t="shared" si="8"/>
        <v>-3.9556962025325449E-4</v>
      </c>
      <c r="AN33" s="199"/>
      <c r="AO33" s="187">
        <v>45516</v>
      </c>
      <c r="AP33" s="188">
        <v>277.7</v>
      </c>
      <c r="AQ33" s="190">
        <f t="shared" si="9"/>
        <v>1.0814708002884334E-3</v>
      </c>
      <c r="AR33" s="199"/>
      <c r="AS33" s="187">
        <v>45516</v>
      </c>
      <c r="AT33" s="188">
        <v>152.1</v>
      </c>
      <c r="AU33" s="190">
        <f t="shared" si="10"/>
        <v>1.9762845849801247E-3</v>
      </c>
      <c r="AV33" s="199"/>
      <c r="AW33" s="187">
        <v>45516</v>
      </c>
      <c r="AX33" s="188">
        <v>570</v>
      </c>
      <c r="AY33" s="190">
        <f t="shared" si="11"/>
        <v>2.6657060518731904E-2</v>
      </c>
      <c r="AZ33" s="199"/>
      <c r="BA33" s="187">
        <v>45516</v>
      </c>
      <c r="BB33" s="188">
        <v>508.1</v>
      </c>
      <c r="BC33" s="190">
        <f t="shared" si="12"/>
        <v>-1.5691592406044213E-2</v>
      </c>
      <c r="BD33" s="199"/>
      <c r="BE33" s="187">
        <v>45516</v>
      </c>
      <c r="BF33" s="188">
        <v>626.5</v>
      </c>
      <c r="BG33" s="189">
        <f t="shared" si="13"/>
        <v>-1.2452711223202991E-2</v>
      </c>
      <c r="BH33" s="179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</row>
    <row r="34" spans="1:87" ht="16.2" thickBot="1" x14ac:dyDescent="0.35">
      <c r="A34" s="182">
        <v>45517</v>
      </c>
      <c r="B34" s="183">
        <v>1849.5</v>
      </c>
      <c r="C34" s="185">
        <f t="shared" si="0"/>
        <v>-1.9768920924316279E-2</v>
      </c>
      <c r="D34" s="186"/>
      <c r="E34" s="187">
        <v>45517</v>
      </c>
      <c r="F34" s="188">
        <v>895.65</v>
      </c>
      <c r="G34" s="189">
        <f t="shared" si="1"/>
        <v>-5.8275058275058279E-3</v>
      </c>
      <c r="H34" s="186"/>
      <c r="I34" s="187">
        <v>45517</v>
      </c>
      <c r="J34" s="188">
        <v>405.3</v>
      </c>
      <c r="K34" s="190">
        <f t="shared" si="2"/>
        <v>-2.5486895888434641E-2</v>
      </c>
      <c r="L34" s="186"/>
      <c r="M34" s="187">
        <v>45517</v>
      </c>
      <c r="N34" s="188">
        <v>888.9</v>
      </c>
      <c r="O34" s="190">
        <f t="shared" si="3"/>
        <v>-5.5934668307416942E-3</v>
      </c>
      <c r="P34" s="186"/>
      <c r="Q34" s="187">
        <v>45517</v>
      </c>
      <c r="R34" s="188">
        <v>335.9</v>
      </c>
      <c r="S34" s="190">
        <f t="shared" si="14"/>
        <v>-1.5821857603281669E-2</v>
      </c>
      <c r="T34" s="186"/>
      <c r="U34" s="187">
        <v>45517</v>
      </c>
      <c r="V34" s="188">
        <v>243.2</v>
      </c>
      <c r="W34" s="189">
        <f t="shared" si="4"/>
        <v>-0.1354425879843584</v>
      </c>
      <c r="X34" s="199"/>
      <c r="Y34" s="187">
        <v>45517</v>
      </c>
      <c r="Z34" s="188">
        <v>1014</v>
      </c>
      <c r="AA34" s="190">
        <f t="shared" si="5"/>
        <v>1.4E-2</v>
      </c>
      <c r="AB34" s="199"/>
      <c r="AC34" s="187">
        <v>45517</v>
      </c>
      <c r="AD34" s="188">
        <v>1573.4</v>
      </c>
      <c r="AE34" s="190">
        <f t="shared" si="6"/>
        <v>-5.8132187539490831E-3</v>
      </c>
      <c r="AF34" s="199"/>
      <c r="AG34" s="187">
        <v>45512</v>
      </c>
      <c r="AH34" s="188">
        <v>93.48</v>
      </c>
      <c r="AI34" s="190">
        <f t="shared" si="7"/>
        <v>3.5789473684210572E-2</v>
      </c>
      <c r="AJ34" s="199"/>
      <c r="AK34" s="187">
        <v>45517</v>
      </c>
      <c r="AL34" s="188">
        <v>1001.4</v>
      </c>
      <c r="AM34" s="190">
        <f t="shared" si="8"/>
        <v>-9.2995647012267292E-3</v>
      </c>
      <c r="AN34" s="199"/>
      <c r="AO34" s="187">
        <v>45517</v>
      </c>
      <c r="AP34" s="188">
        <v>299.8</v>
      </c>
      <c r="AQ34" s="190">
        <f t="shared" si="9"/>
        <v>7.9582283039251078E-2</v>
      </c>
      <c r="AR34" s="199"/>
      <c r="AS34" s="187">
        <v>45517</v>
      </c>
      <c r="AT34" s="188">
        <v>148.9</v>
      </c>
      <c r="AU34" s="190">
        <f t="shared" si="10"/>
        <v>-2.1038790269559425E-2</v>
      </c>
      <c r="AV34" s="199"/>
      <c r="AW34" s="187">
        <v>45517</v>
      </c>
      <c r="AX34" s="188">
        <v>570.1</v>
      </c>
      <c r="AY34" s="190">
        <f t="shared" si="11"/>
        <v>1.7543859649126796E-4</v>
      </c>
      <c r="AZ34" s="199"/>
      <c r="BA34" s="187">
        <v>45517</v>
      </c>
      <c r="BB34" s="188">
        <v>483.7</v>
      </c>
      <c r="BC34" s="190">
        <f t="shared" si="12"/>
        <v>-4.802204290494004E-2</v>
      </c>
      <c r="BD34" s="199"/>
      <c r="BE34" s="187">
        <v>45517</v>
      </c>
      <c r="BF34" s="188">
        <v>623.79999999999995</v>
      </c>
      <c r="BG34" s="189">
        <f t="shared" si="13"/>
        <v>-4.3096568236233763E-3</v>
      </c>
      <c r="BH34" s="179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</row>
    <row r="35" spans="1:87" ht="16.2" thickBot="1" x14ac:dyDescent="0.35">
      <c r="A35" s="182">
        <v>45518</v>
      </c>
      <c r="B35" s="183">
        <v>1833.4</v>
      </c>
      <c r="C35" s="185">
        <f t="shared" si="0"/>
        <v>-8.7050554203838386E-3</v>
      </c>
      <c r="D35" s="186"/>
      <c r="E35" s="187">
        <v>45518</v>
      </c>
      <c r="F35" s="188">
        <v>873.45</v>
      </c>
      <c r="G35" s="189">
        <f t="shared" si="1"/>
        <v>-2.4786467928320139E-2</v>
      </c>
      <c r="H35" s="186"/>
      <c r="I35" s="187">
        <v>45518</v>
      </c>
      <c r="J35" s="188">
        <v>403.1</v>
      </c>
      <c r="K35" s="190">
        <f t="shared" si="2"/>
        <v>-5.4280779669380426E-3</v>
      </c>
      <c r="L35" s="186"/>
      <c r="M35" s="187">
        <v>45518</v>
      </c>
      <c r="N35" s="188">
        <v>874.5</v>
      </c>
      <c r="O35" s="190">
        <f t="shared" si="3"/>
        <v>-1.6199797502531192E-2</v>
      </c>
      <c r="P35" s="186"/>
      <c r="Q35" s="187">
        <v>45518</v>
      </c>
      <c r="R35" s="188">
        <v>328.2</v>
      </c>
      <c r="S35" s="190">
        <f t="shared" si="14"/>
        <v>-2.2923489133670705E-2</v>
      </c>
      <c r="T35" s="186"/>
      <c r="U35" s="187">
        <v>45518</v>
      </c>
      <c r="V35" s="188">
        <v>251.8</v>
      </c>
      <c r="W35" s="189">
        <f t="shared" si="4"/>
        <v>3.5361842105263254E-2</v>
      </c>
      <c r="X35" s="199"/>
      <c r="Y35" s="187">
        <v>45518</v>
      </c>
      <c r="Z35" s="188">
        <v>972.7</v>
      </c>
      <c r="AA35" s="190">
        <f t="shared" si="5"/>
        <v>-4.0729783037475299E-2</v>
      </c>
      <c r="AB35" s="199"/>
      <c r="AC35" s="187">
        <v>45518</v>
      </c>
      <c r="AD35" s="188">
        <v>1550.3</v>
      </c>
      <c r="AE35" s="190">
        <f t="shared" si="6"/>
        <v>-1.4681581288928521E-2</v>
      </c>
      <c r="AF35" s="199"/>
      <c r="AG35" s="187">
        <v>45513</v>
      </c>
      <c r="AH35" s="188">
        <v>93.12</v>
      </c>
      <c r="AI35" s="190">
        <f t="shared" si="7"/>
        <v>-3.8510911424903659E-3</v>
      </c>
      <c r="AJ35" s="199"/>
      <c r="AK35" s="187">
        <v>45518</v>
      </c>
      <c r="AL35" s="188">
        <v>1031.4000000000001</v>
      </c>
      <c r="AM35" s="190">
        <f t="shared" si="8"/>
        <v>2.9958058717795201E-2</v>
      </c>
      <c r="AN35" s="199"/>
      <c r="AO35" s="187">
        <v>45518</v>
      </c>
      <c r="AP35" s="188">
        <v>326.5</v>
      </c>
      <c r="AQ35" s="190">
        <f t="shared" si="9"/>
        <v>8.905937291527681E-2</v>
      </c>
      <c r="AR35" s="199"/>
      <c r="AS35" s="187">
        <v>45518</v>
      </c>
      <c r="AT35" s="188">
        <v>146.19999999999999</v>
      </c>
      <c r="AU35" s="190">
        <f t="shared" si="10"/>
        <v>-1.813297515110824E-2</v>
      </c>
      <c r="AV35" s="199"/>
      <c r="AW35" s="187">
        <v>45518</v>
      </c>
      <c r="AX35" s="188">
        <v>566.29999999999995</v>
      </c>
      <c r="AY35" s="190">
        <f t="shared" si="11"/>
        <v>-6.66549728117886E-3</v>
      </c>
      <c r="AZ35" s="199"/>
      <c r="BA35" s="187">
        <v>45518</v>
      </c>
      <c r="BB35" s="188">
        <v>502.7</v>
      </c>
      <c r="BC35" s="190">
        <f t="shared" si="12"/>
        <v>3.9280545792846809E-2</v>
      </c>
      <c r="BD35" s="199"/>
      <c r="BE35" s="187">
        <v>45518</v>
      </c>
      <c r="BF35" s="188">
        <v>641.6</v>
      </c>
      <c r="BG35" s="189">
        <f t="shared" si="13"/>
        <v>2.8534786790638138E-2</v>
      </c>
      <c r="BH35" s="179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</row>
    <row r="36" spans="1:87" ht="16.2" thickBot="1" x14ac:dyDescent="0.35">
      <c r="A36" s="182">
        <v>45520</v>
      </c>
      <c r="B36" s="183">
        <v>1864.6</v>
      </c>
      <c r="C36" s="185">
        <f t="shared" si="0"/>
        <v>1.7017562997709075E-2</v>
      </c>
      <c r="D36" s="186"/>
      <c r="E36" s="187">
        <v>45520</v>
      </c>
      <c r="F36" s="188">
        <v>907.8</v>
      </c>
      <c r="G36" s="189">
        <f t="shared" si="1"/>
        <v>3.932680748754927E-2</v>
      </c>
      <c r="H36" s="186"/>
      <c r="I36" s="187">
        <v>45520</v>
      </c>
      <c r="J36" s="188">
        <v>411.8</v>
      </c>
      <c r="K36" s="190">
        <f t="shared" si="2"/>
        <v>2.158273381294961E-2</v>
      </c>
      <c r="L36" s="186"/>
      <c r="M36" s="187">
        <v>45520</v>
      </c>
      <c r="N36" s="188">
        <v>921.15</v>
      </c>
      <c r="O36" s="190">
        <f t="shared" si="3"/>
        <v>5.3344768439108035E-2</v>
      </c>
      <c r="P36" s="186"/>
      <c r="Q36" s="187">
        <v>45520</v>
      </c>
      <c r="R36" s="188">
        <v>329.6</v>
      </c>
      <c r="S36" s="190">
        <f t="shared" si="14"/>
        <v>4.2656916514321576E-3</v>
      </c>
      <c r="T36" s="186"/>
      <c r="U36" s="187">
        <v>45520</v>
      </c>
      <c r="V36" s="188">
        <v>251.4</v>
      </c>
      <c r="W36" s="189">
        <f t="shared" si="4"/>
        <v>-1.588562351072302E-3</v>
      </c>
      <c r="X36" s="199"/>
      <c r="Y36" s="187">
        <v>45520</v>
      </c>
      <c r="Z36" s="188">
        <v>950.2</v>
      </c>
      <c r="AA36" s="190">
        <f t="shared" si="5"/>
        <v>-2.3131489667934615E-2</v>
      </c>
      <c r="AB36" s="199"/>
      <c r="AC36" s="187">
        <v>45520</v>
      </c>
      <c r="AD36" s="188">
        <v>1535.2</v>
      </c>
      <c r="AE36" s="190">
        <f t="shared" si="6"/>
        <v>-9.7400503128426165E-3</v>
      </c>
      <c r="AF36" s="199"/>
      <c r="AG36" s="187">
        <v>45516</v>
      </c>
      <c r="AH36" s="188">
        <v>92.18</v>
      </c>
      <c r="AI36" s="190">
        <f t="shared" si="7"/>
        <v>-1.0094501718213033E-2</v>
      </c>
      <c r="AJ36" s="199"/>
      <c r="AK36" s="187">
        <v>45520</v>
      </c>
      <c r="AL36" s="188">
        <v>1037.8</v>
      </c>
      <c r="AM36" s="190">
        <f t="shared" si="8"/>
        <v>6.2051580376186379E-3</v>
      </c>
      <c r="AN36" s="199"/>
      <c r="AO36" s="187">
        <v>45520</v>
      </c>
      <c r="AP36" s="188">
        <v>337.2</v>
      </c>
      <c r="AQ36" s="190">
        <f t="shared" si="9"/>
        <v>3.277182235834606E-2</v>
      </c>
      <c r="AR36" s="199"/>
      <c r="AS36" s="187">
        <v>45520</v>
      </c>
      <c r="AT36" s="188">
        <v>149.5</v>
      </c>
      <c r="AU36" s="190">
        <f t="shared" si="10"/>
        <v>2.2571819425444676E-2</v>
      </c>
      <c r="AV36" s="199"/>
      <c r="AW36" s="187">
        <v>45520</v>
      </c>
      <c r="AX36" s="188">
        <v>560.6</v>
      </c>
      <c r="AY36" s="190">
        <f t="shared" si="11"/>
        <v>-1.0065336394137264E-2</v>
      </c>
      <c r="AZ36" s="199"/>
      <c r="BA36" s="187">
        <v>45520</v>
      </c>
      <c r="BB36" s="188">
        <v>509.4</v>
      </c>
      <c r="BC36" s="190">
        <f t="shared" si="12"/>
        <v>1.3328028645315276E-2</v>
      </c>
      <c r="BD36" s="199"/>
      <c r="BE36" s="187">
        <v>45520</v>
      </c>
      <c r="BF36" s="188">
        <v>636.1</v>
      </c>
      <c r="BG36" s="189">
        <f t="shared" si="13"/>
        <v>-8.5723192019950128E-3</v>
      </c>
      <c r="BH36" s="179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</row>
    <row r="37" spans="1:87" ht="16.2" thickBot="1" x14ac:dyDescent="0.35">
      <c r="A37" s="182">
        <v>45523</v>
      </c>
      <c r="B37" s="183">
        <v>1871.3</v>
      </c>
      <c r="C37" s="185">
        <f t="shared" ref="C37:C67" si="15">(B37-B36)/B36</f>
        <v>3.5932639708248664E-3</v>
      </c>
      <c r="D37" s="186"/>
      <c r="E37" s="187">
        <v>45523</v>
      </c>
      <c r="F37" s="188">
        <v>936.05</v>
      </c>
      <c r="G37" s="189">
        <f t="shared" ref="G37:G67" si="16">(F37-F36)/F36</f>
        <v>3.1119189248733203E-2</v>
      </c>
      <c r="H37" s="186"/>
      <c r="I37" s="187">
        <v>45523</v>
      </c>
      <c r="J37" s="188">
        <v>418.7</v>
      </c>
      <c r="K37" s="190">
        <f t="shared" ref="K37:K67" si="17">(J37-J36)/J36</f>
        <v>1.6755706653715341E-2</v>
      </c>
      <c r="L37" s="186"/>
      <c r="M37" s="187">
        <v>45523</v>
      </c>
      <c r="N37" s="188">
        <v>917.9</v>
      </c>
      <c r="O37" s="190">
        <f t="shared" ref="O37:O67" si="18">(N37-N36)/N36</f>
        <v>-3.5281984475926832E-3</v>
      </c>
      <c r="P37" s="186"/>
      <c r="Q37" s="187">
        <v>45523</v>
      </c>
      <c r="R37" s="188">
        <v>335.3</v>
      </c>
      <c r="S37" s="190">
        <f t="shared" si="14"/>
        <v>1.7293689320388314E-2</v>
      </c>
      <c r="T37" s="186"/>
      <c r="U37" s="187">
        <v>45523</v>
      </c>
      <c r="V37" s="188">
        <v>253.3</v>
      </c>
      <c r="W37" s="189">
        <f t="shared" ref="W37:W67" si="19">(V37-V36)/V36</f>
        <v>7.5576770087510169E-3</v>
      </c>
      <c r="X37" s="199"/>
      <c r="Y37" s="187">
        <v>45523</v>
      </c>
      <c r="Z37" s="188">
        <v>951.6</v>
      </c>
      <c r="AA37" s="190">
        <f t="shared" ref="AA37:AA67" si="20">(Z37-Z36)/Z36</f>
        <v>1.4733740265207085E-3</v>
      </c>
      <c r="AB37" s="199"/>
      <c r="AC37" s="187">
        <v>45523</v>
      </c>
      <c r="AD37" s="188">
        <v>1607.7</v>
      </c>
      <c r="AE37" s="190">
        <f t="shared" ref="AE37:AE67" si="21">(AD37-AD36)/AD36</f>
        <v>4.7225117248566963E-2</v>
      </c>
      <c r="AF37" s="199"/>
      <c r="AG37" s="187">
        <v>45517</v>
      </c>
      <c r="AH37" s="188">
        <v>95.83</v>
      </c>
      <c r="AI37" s="190">
        <f t="shared" ref="AI37:AI67" si="22">(AH37-AH36)/AH36</f>
        <v>3.9596441744413007E-2</v>
      </c>
      <c r="AJ37" s="199"/>
      <c r="AK37" s="187">
        <v>45523</v>
      </c>
      <c r="AL37" s="188">
        <v>1095.5999999999999</v>
      </c>
      <c r="AM37" s="190">
        <f t="shared" ref="AM37:AM67" si="23">(AL37-AL36)/AL36</f>
        <v>5.5694738870687953E-2</v>
      </c>
      <c r="AN37" s="199"/>
      <c r="AO37" s="187">
        <v>45523</v>
      </c>
      <c r="AP37" s="188">
        <v>337</v>
      </c>
      <c r="AQ37" s="190">
        <f t="shared" ref="AQ37:AQ67" si="24">(AP37-AP36)/AP36</f>
        <v>-5.9311981020162706E-4</v>
      </c>
      <c r="AR37" s="199"/>
      <c r="AS37" s="187">
        <v>45523</v>
      </c>
      <c r="AT37" s="188">
        <v>154</v>
      </c>
      <c r="AU37" s="190">
        <f t="shared" ref="AU37:AU67" si="25">(AT37-AT36)/AT36</f>
        <v>3.0100334448160536E-2</v>
      </c>
      <c r="AV37" s="199"/>
      <c r="AW37" s="187">
        <v>45523</v>
      </c>
      <c r="AX37" s="188">
        <v>562.4</v>
      </c>
      <c r="AY37" s="190">
        <f t="shared" ref="AY37:AY67" si="26">(AX37-AX36)/AX36</f>
        <v>3.2108455226542176E-3</v>
      </c>
      <c r="AZ37" s="199"/>
      <c r="BA37" s="187">
        <v>45523</v>
      </c>
      <c r="BB37" s="188">
        <v>509.1</v>
      </c>
      <c r="BC37" s="190">
        <f t="shared" ref="BC37:BC67" si="27">(BB37-BB36)/BB36</f>
        <v>-5.8892815076551732E-4</v>
      </c>
      <c r="BD37" s="199"/>
      <c r="BE37" s="187">
        <v>45523</v>
      </c>
      <c r="BF37" s="188">
        <v>651.1</v>
      </c>
      <c r="BG37" s="189">
        <f t="shared" ref="BG37:BG67" si="28">(BF37-BF36)/BF36</f>
        <v>2.3581197924854583E-2</v>
      </c>
      <c r="BH37" s="179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</row>
    <row r="38" spans="1:87" ht="16.2" thickBot="1" x14ac:dyDescent="0.35">
      <c r="A38" s="182">
        <v>45524</v>
      </c>
      <c r="B38" s="183">
        <v>1879.5</v>
      </c>
      <c r="C38" s="185">
        <f t="shared" si="15"/>
        <v>4.3819804414043954E-3</v>
      </c>
      <c r="D38" s="186"/>
      <c r="E38" s="187">
        <v>45524</v>
      </c>
      <c r="F38" s="188">
        <v>950.55</v>
      </c>
      <c r="G38" s="189">
        <f t="shared" si="16"/>
        <v>1.5490625500774532E-2</v>
      </c>
      <c r="H38" s="186"/>
      <c r="I38" s="187">
        <v>45524</v>
      </c>
      <c r="J38" s="188">
        <v>428.3</v>
      </c>
      <c r="K38" s="190">
        <f t="shared" si="17"/>
        <v>2.2928110819202346E-2</v>
      </c>
      <c r="L38" s="186"/>
      <c r="M38" s="187">
        <v>45524</v>
      </c>
      <c r="N38" s="188">
        <v>1023</v>
      </c>
      <c r="O38" s="190">
        <f t="shared" si="18"/>
        <v>0.11450049024948254</v>
      </c>
      <c r="P38" s="186"/>
      <c r="Q38" s="187">
        <v>45524</v>
      </c>
      <c r="R38" s="188">
        <v>330.1</v>
      </c>
      <c r="S38" s="190">
        <f t="shared" si="14"/>
        <v>-1.5508499850879775E-2</v>
      </c>
      <c r="T38" s="186"/>
      <c r="U38" s="187">
        <v>45524</v>
      </c>
      <c r="V38" s="188">
        <v>253.2</v>
      </c>
      <c r="W38" s="189">
        <f t="shared" si="19"/>
        <v>-3.947887879985106E-4</v>
      </c>
      <c r="X38" s="199"/>
      <c r="Y38" s="187">
        <v>45524</v>
      </c>
      <c r="Z38" s="188">
        <v>946.8</v>
      </c>
      <c r="AA38" s="190">
        <f t="shared" si="20"/>
        <v>-5.0441361916772473E-3</v>
      </c>
      <c r="AB38" s="199"/>
      <c r="AC38" s="187">
        <v>45524</v>
      </c>
      <c r="AD38" s="188">
        <v>1659.2</v>
      </c>
      <c r="AE38" s="190">
        <f t="shared" si="21"/>
        <v>3.2033339553399265E-2</v>
      </c>
      <c r="AF38" s="199"/>
      <c r="AG38" s="187">
        <v>45518</v>
      </c>
      <c r="AH38" s="188">
        <v>94.36</v>
      </c>
      <c r="AI38" s="190">
        <f t="shared" si="22"/>
        <v>-1.5339663988312626E-2</v>
      </c>
      <c r="AJ38" s="199"/>
      <c r="AK38" s="187">
        <v>45524</v>
      </c>
      <c r="AL38" s="188">
        <v>1108.7</v>
      </c>
      <c r="AM38" s="190">
        <f t="shared" si="23"/>
        <v>1.1956918583424733E-2</v>
      </c>
      <c r="AN38" s="199"/>
      <c r="AO38" s="187">
        <v>45524</v>
      </c>
      <c r="AP38" s="188">
        <v>330.3</v>
      </c>
      <c r="AQ38" s="190">
        <f t="shared" si="24"/>
        <v>-1.9881305637982162E-2</v>
      </c>
      <c r="AR38" s="199"/>
      <c r="AS38" s="187">
        <v>45524</v>
      </c>
      <c r="AT38" s="188">
        <v>153.9</v>
      </c>
      <c r="AU38" s="190">
        <f t="shared" si="25"/>
        <v>-6.4935064935061249E-4</v>
      </c>
      <c r="AV38" s="199"/>
      <c r="AW38" s="187">
        <v>45524</v>
      </c>
      <c r="AX38" s="188">
        <v>553.1</v>
      </c>
      <c r="AY38" s="190">
        <f t="shared" si="26"/>
        <v>-1.6536273115220403E-2</v>
      </c>
      <c r="AZ38" s="199"/>
      <c r="BA38" s="187">
        <v>45524</v>
      </c>
      <c r="BB38" s="188">
        <v>516.79999999999995</v>
      </c>
      <c r="BC38" s="190">
        <f t="shared" si="27"/>
        <v>1.5124729915537087E-2</v>
      </c>
      <c r="BD38" s="199"/>
      <c r="BE38" s="187">
        <v>45524</v>
      </c>
      <c r="BF38" s="188">
        <v>655.7</v>
      </c>
      <c r="BG38" s="189">
        <f t="shared" si="28"/>
        <v>7.0649669789587203E-3</v>
      </c>
      <c r="BH38" s="179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</row>
    <row r="39" spans="1:87" ht="16.2" thickBot="1" x14ac:dyDescent="0.35">
      <c r="A39" s="182">
        <v>45525</v>
      </c>
      <c r="B39" s="183">
        <v>1887.1</v>
      </c>
      <c r="C39" s="185">
        <f t="shared" si="15"/>
        <v>4.0436286246341626E-3</v>
      </c>
      <c r="D39" s="186"/>
      <c r="E39" s="187">
        <v>45525</v>
      </c>
      <c r="F39" s="188">
        <v>1140.7</v>
      </c>
      <c r="G39" s="189">
        <f t="shared" si="16"/>
        <v>0.20004208090053138</v>
      </c>
      <c r="H39" s="186"/>
      <c r="I39" s="187">
        <v>45525</v>
      </c>
      <c r="J39" s="188">
        <v>424.9</v>
      </c>
      <c r="K39" s="190">
        <f t="shared" si="17"/>
        <v>-7.9383609619426438E-3</v>
      </c>
      <c r="L39" s="186"/>
      <c r="M39" s="187">
        <v>45525</v>
      </c>
      <c r="N39" s="188">
        <v>998</v>
      </c>
      <c r="O39" s="190">
        <f t="shared" si="18"/>
        <v>-2.4437927663734114E-2</v>
      </c>
      <c r="P39" s="186"/>
      <c r="Q39" s="187">
        <v>45525</v>
      </c>
      <c r="R39" s="188">
        <v>327.7</v>
      </c>
      <c r="S39" s="190">
        <f t="shared" si="14"/>
        <v>-7.2705240836111297E-3</v>
      </c>
      <c r="T39" s="186"/>
      <c r="U39" s="187">
        <v>45525</v>
      </c>
      <c r="V39" s="188">
        <v>266.60000000000002</v>
      </c>
      <c r="W39" s="189">
        <f t="shared" si="19"/>
        <v>5.2922590837282915E-2</v>
      </c>
      <c r="X39" s="199"/>
      <c r="Y39" s="187">
        <v>45525</v>
      </c>
      <c r="Z39" s="188">
        <v>982.9</v>
      </c>
      <c r="AA39" s="190">
        <f t="shared" si="20"/>
        <v>3.8128432615124656E-2</v>
      </c>
      <c r="AB39" s="199"/>
      <c r="AC39" s="187">
        <v>45525</v>
      </c>
      <c r="AD39" s="188">
        <v>1676</v>
      </c>
      <c r="AE39" s="190">
        <f t="shared" si="21"/>
        <v>1.0125361620057831E-2</v>
      </c>
      <c r="AF39" s="199"/>
      <c r="AG39" s="187">
        <v>45519</v>
      </c>
      <c r="AH39" s="188">
        <v>95.63</v>
      </c>
      <c r="AI39" s="190">
        <f t="shared" si="22"/>
        <v>1.3459092835947394E-2</v>
      </c>
      <c r="AJ39" s="199"/>
      <c r="AK39" s="187">
        <v>45525</v>
      </c>
      <c r="AL39" s="188">
        <v>1095.5</v>
      </c>
      <c r="AM39" s="190">
        <f t="shared" si="23"/>
        <v>-1.1905835663389595E-2</v>
      </c>
      <c r="AN39" s="199"/>
      <c r="AO39" s="187">
        <v>45525</v>
      </c>
      <c r="AP39" s="188">
        <v>345.2</v>
      </c>
      <c r="AQ39" s="190">
        <f t="shared" si="24"/>
        <v>4.5110505600968749E-2</v>
      </c>
      <c r="AR39" s="199"/>
      <c r="AS39" s="187">
        <v>45525</v>
      </c>
      <c r="AT39" s="188">
        <v>151.9</v>
      </c>
      <c r="AU39" s="190">
        <f t="shared" si="25"/>
        <v>-1.2995451591942819E-2</v>
      </c>
      <c r="AV39" s="199"/>
      <c r="AW39" s="187">
        <v>45525</v>
      </c>
      <c r="AX39" s="188">
        <v>567.4</v>
      </c>
      <c r="AY39" s="190">
        <f t="shared" si="26"/>
        <v>2.5854275899475598E-2</v>
      </c>
      <c r="AZ39" s="199"/>
      <c r="BA39" s="187">
        <v>45525</v>
      </c>
      <c r="BB39" s="188">
        <v>532.4</v>
      </c>
      <c r="BC39" s="190">
        <f t="shared" si="27"/>
        <v>3.0185758513931935E-2</v>
      </c>
      <c r="BD39" s="199"/>
      <c r="BE39" s="187">
        <v>45525</v>
      </c>
      <c r="BF39" s="188">
        <v>671</v>
      </c>
      <c r="BG39" s="189">
        <f t="shared" si="28"/>
        <v>2.3333841695897445E-2</v>
      </c>
      <c r="BH39" s="179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</row>
    <row r="40" spans="1:87" ht="16.2" thickBot="1" x14ac:dyDescent="0.35">
      <c r="A40" s="182">
        <v>45526</v>
      </c>
      <c r="B40" s="183">
        <v>1919</v>
      </c>
      <c r="C40" s="185">
        <f t="shared" si="15"/>
        <v>1.6904244608128925E-2</v>
      </c>
      <c r="D40" s="186"/>
      <c r="E40" s="187">
        <v>45526</v>
      </c>
      <c r="F40" s="188">
        <v>1171.2</v>
      </c>
      <c r="G40" s="189">
        <f t="shared" si="16"/>
        <v>2.6737967914438502E-2</v>
      </c>
      <c r="H40" s="186"/>
      <c r="I40" s="187">
        <v>45526</v>
      </c>
      <c r="J40" s="188">
        <v>434.9</v>
      </c>
      <c r="K40" s="190">
        <f t="shared" si="17"/>
        <v>2.3534949399858791E-2</v>
      </c>
      <c r="L40" s="186"/>
      <c r="M40" s="187">
        <v>45526</v>
      </c>
      <c r="N40" s="188">
        <v>992.2</v>
      </c>
      <c r="O40" s="190">
        <f t="shared" si="18"/>
        <v>-5.8116232464929408E-3</v>
      </c>
      <c r="P40" s="186"/>
      <c r="Q40" s="187">
        <v>45526</v>
      </c>
      <c r="R40" s="188">
        <v>324.39999999999998</v>
      </c>
      <c r="S40" s="190">
        <f t="shared" si="14"/>
        <v>-1.0070186145865155E-2</v>
      </c>
      <c r="T40" s="186"/>
      <c r="U40" s="187">
        <v>45526</v>
      </c>
      <c r="V40" s="188">
        <v>265.39999999999998</v>
      </c>
      <c r="W40" s="189">
        <f t="shared" si="19"/>
        <v>-4.5011252813205007E-3</v>
      </c>
      <c r="X40" s="199"/>
      <c r="Y40" s="187">
        <v>45526</v>
      </c>
      <c r="Z40" s="188">
        <v>963.7</v>
      </c>
      <c r="AA40" s="190">
        <f t="shared" si="20"/>
        <v>-1.9534031946281342E-2</v>
      </c>
      <c r="AB40" s="199"/>
      <c r="AC40" s="187">
        <v>45526</v>
      </c>
      <c r="AD40" s="188">
        <v>1683.8</v>
      </c>
      <c r="AE40" s="190">
        <f t="shared" si="21"/>
        <v>4.6539379474940063E-3</v>
      </c>
      <c r="AF40" s="199"/>
      <c r="AG40" s="187">
        <v>45520</v>
      </c>
      <c r="AH40" s="188">
        <v>96.71</v>
      </c>
      <c r="AI40" s="190">
        <f t="shared" si="22"/>
        <v>1.1293527135836017E-2</v>
      </c>
      <c r="AJ40" s="199"/>
      <c r="AK40" s="187">
        <v>45526</v>
      </c>
      <c r="AL40" s="188">
        <v>1111.7</v>
      </c>
      <c r="AM40" s="190">
        <f t="shared" si="23"/>
        <v>1.4787768142400771E-2</v>
      </c>
      <c r="AN40" s="199"/>
      <c r="AO40" s="187">
        <v>45526</v>
      </c>
      <c r="AP40" s="188">
        <v>347.6</v>
      </c>
      <c r="AQ40" s="190">
        <f t="shared" si="24"/>
        <v>6.952491309385962E-3</v>
      </c>
      <c r="AR40" s="199"/>
      <c r="AS40" s="187">
        <v>45526</v>
      </c>
      <c r="AT40" s="188">
        <v>154.1</v>
      </c>
      <c r="AU40" s="190">
        <f t="shared" si="25"/>
        <v>1.4483212639894593E-2</v>
      </c>
      <c r="AV40" s="199"/>
      <c r="AW40" s="187">
        <v>45526</v>
      </c>
      <c r="AX40" s="188">
        <v>576.70000000000005</v>
      </c>
      <c r="AY40" s="190">
        <f t="shared" si="26"/>
        <v>1.6390553401480559E-2</v>
      </c>
      <c r="AZ40" s="199"/>
      <c r="BA40" s="187">
        <v>45526</v>
      </c>
      <c r="BB40" s="188">
        <v>528.20000000000005</v>
      </c>
      <c r="BC40" s="190">
        <f t="shared" si="27"/>
        <v>-7.8888054094664387E-3</v>
      </c>
      <c r="BD40" s="199"/>
      <c r="BE40" s="187">
        <v>45526</v>
      </c>
      <c r="BF40" s="188">
        <v>674.1</v>
      </c>
      <c r="BG40" s="189">
        <f t="shared" si="28"/>
        <v>4.6199701937407198E-3</v>
      </c>
      <c r="BH40" s="179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</row>
    <row r="41" spans="1:87" ht="16.2" thickBot="1" x14ac:dyDescent="0.35">
      <c r="A41" s="182">
        <v>45527</v>
      </c>
      <c r="B41" s="183">
        <v>1906.9</v>
      </c>
      <c r="C41" s="185">
        <f t="shared" si="15"/>
        <v>-6.3053673788431002E-3</v>
      </c>
      <c r="D41" s="186"/>
      <c r="E41" s="187">
        <v>45527</v>
      </c>
      <c r="F41" s="188">
        <v>1138</v>
      </c>
      <c r="G41" s="189">
        <f t="shared" si="16"/>
        <v>-2.8346994535519164E-2</v>
      </c>
      <c r="H41" s="186"/>
      <c r="I41" s="187">
        <v>45527</v>
      </c>
      <c r="J41" s="188">
        <v>434.4</v>
      </c>
      <c r="K41" s="190">
        <f t="shared" si="17"/>
        <v>-1.1496895838123708E-3</v>
      </c>
      <c r="L41" s="186"/>
      <c r="M41" s="187">
        <v>45527</v>
      </c>
      <c r="N41" s="188">
        <v>984.65</v>
      </c>
      <c r="O41" s="190">
        <f t="shared" si="18"/>
        <v>-7.6093529530337307E-3</v>
      </c>
      <c r="P41" s="186"/>
      <c r="Q41" s="187">
        <v>45527</v>
      </c>
      <c r="R41" s="188">
        <v>318.89999999999998</v>
      </c>
      <c r="S41" s="190">
        <f t="shared" si="14"/>
        <v>-1.6954377311960544E-2</v>
      </c>
      <c r="T41" s="186"/>
      <c r="U41" s="187">
        <v>45527</v>
      </c>
      <c r="V41" s="188">
        <v>269.7</v>
      </c>
      <c r="W41" s="189">
        <f t="shared" si="19"/>
        <v>1.6201959306706901E-2</v>
      </c>
      <c r="X41" s="199"/>
      <c r="Y41" s="187">
        <v>45527</v>
      </c>
      <c r="Z41" s="188">
        <v>936.1</v>
      </c>
      <c r="AA41" s="190">
        <f t="shared" si="20"/>
        <v>-2.8639618138424843E-2</v>
      </c>
      <c r="AB41" s="199"/>
      <c r="AC41" s="187">
        <v>45527</v>
      </c>
      <c r="AD41" s="188">
        <v>1690.6</v>
      </c>
      <c r="AE41" s="190">
        <f t="shared" si="21"/>
        <v>4.0384843805677363E-3</v>
      </c>
      <c r="AF41" s="199"/>
      <c r="AG41" s="187">
        <v>45523</v>
      </c>
      <c r="AH41" s="188">
        <v>96.14</v>
      </c>
      <c r="AI41" s="190">
        <f t="shared" si="22"/>
        <v>-5.8939096267189867E-3</v>
      </c>
      <c r="AJ41" s="199"/>
      <c r="AK41" s="187">
        <v>45527</v>
      </c>
      <c r="AL41" s="188">
        <v>1105.7</v>
      </c>
      <c r="AM41" s="190">
        <f t="shared" si="23"/>
        <v>-5.3971395160564897E-3</v>
      </c>
      <c r="AN41" s="199"/>
      <c r="AO41" s="187">
        <v>45527</v>
      </c>
      <c r="AP41" s="188">
        <v>347.2</v>
      </c>
      <c r="AQ41" s="190">
        <f t="shared" si="24"/>
        <v>-1.1507479861911222E-3</v>
      </c>
      <c r="AR41" s="199"/>
      <c r="AS41" s="187">
        <v>45527</v>
      </c>
      <c r="AT41" s="188">
        <v>154.19999999999999</v>
      </c>
      <c r="AU41" s="190">
        <f t="shared" si="25"/>
        <v>6.4892926670989171E-4</v>
      </c>
      <c r="AV41" s="199"/>
      <c r="AW41" s="187">
        <v>45527</v>
      </c>
      <c r="AX41" s="188">
        <v>601.29999999999995</v>
      </c>
      <c r="AY41" s="190">
        <f t="shared" si="26"/>
        <v>4.2656493844286297E-2</v>
      </c>
      <c r="AZ41" s="199"/>
      <c r="BA41" s="187">
        <v>45527</v>
      </c>
      <c r="BB41" s="188">
        <v>531.5</v>
      </c>
      <c r="BC41" s="190">
        <f t="shared" si="27"/>
        <v>6.2476334721695463E-3</v>
      </c>
      <c r="BD41" s="199"/>
      <c r="BE41" s="187">
        <v>45527</v>
      </c>
      <c r="BF41" s="188">
        <v>673.4</v>
      </c>
      <c r="BG41" s="189">
        <f t="shared" si="28"/>
        <v>-1.0384215991693301E-3</v>
      </c>
      <c r="BH41" s="179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</row>
    <row r="42" spans="1:87" ht="16.2" thickBot="1" x14ac:dyDescent="0.35">
      <c r="A42" s="182">
        <v>45530</v>
      </c>
      <c r="B42" s="183">
        <v>1947.7</v>
      </c>
      <c r="C42" s="185">
        <f t="shared" si="15"/>
        <v>2.1395983009072292E-2</v>
      </c>
      <c r="D42" s="186"/>
      <c r="E42" s="187">
        <v>45530</v>
      </c>
      <c r="F42" s="188">
        <v>1125.0999999999999</v>
      </c>
      <c r="G42" s="189">
        <f t="shared" si="16"/>
        <v>-1.1335676625659132E-2</v>
      </c>
      <c r="H42" s="186"/>
      <c r="I42" s="187">
        <v>45530</v>
      </c>
      <c r="J42" s="188">
        <v>433.3</v>
      </c>
      <c r="K42" s="190">
        <f t="shared" si="17"/>
        <v>-2.5322283609575643E-3</v>
      </c>
      <c r="L42" s="186"/>
      <c r="M42" s="187">
        <v>45530</v>
      </c>
      <c r="N42" s="188">
        <v>986.5</v>
      </c>
      <c r="O42" s="190">
        <f t="shared" si="18"/>
        <v>1.8788401970243466E-3</v>
      </c>
      <c r="P42" s="186"/>
      <c r="Q42" s="187">
        <v>45530</v>
      </c>
      <c r="R42" s="188">
        <v>327.9</v>
      </c>
      <c r="S42" s="190">
        <f t="shared" si="14"/>
        <v>2.8222013170272814E-2</v>
      </c>
      <c r="T42" s="186"/>
      <c r="U42" s="187">
        <v>45530</v>
      </c>
      <c r="V42" s="188">
        <v>266.7</v>
      </c>
      <c r="W42" s="189">
        <f t="shared" si="19"/>
        <v>-1.1123470522803115E-2</v>
      </c>
      <c r="X42" s="199"/>
      <c r="Y42" s="187">
        <v>45530</v>
      </c>
      <c r="Z42" s="188">
        <v>940.5</v>
      </c>
      <c r="AA42" s="190">
        <f t="shared" si="20"/>
        <v>4.7003525264394585E-3</v>
      </c>
      <c r="AB42" s="199"/>
      <c r="AC42" s="187">
        <v>45530</v>
      </c>
      <c r="AD42" s="188">
        <v>1721.1</v>
      </c>
      <c r="AE42" s="190">
        <f t="shared" si="21"/>
        <v>1.8040932213415357E-2</v>
      </c>
      <c r="AF42" s="199"/>
      <c r="AG42" s="187">
        <v>45524</v>
      </c>
      <c r="AH42" s="188">
        <v>96.52</v>
      </c>
      <c r="AI42" s="190">
        <f t="shared" si="22"/>
        <v>3.9525691699604272E-3</v>
      </c>
      <c r="AJ42" s="199"/>
      <c r="AK42" s="187">
        <v>45530</v>
      </c>
      <c r="AL42" s="188">
        <v>1097.5999999999999</v>
      </c>
      <c r="AM42" s="190">
        <f t="shared" si="23"/>
        <v>-7.3256760423262516E-3</v>
      </c>
      <c r="AN42" s="199"/>
      <c r="AO42" s="187">
        <v>45530</v>
      </c>
      <c r="AP42" s="188">
        <v>349.2</v>
      </c>
      <c r="AQ42" s="190">
        <f t="shared" si="24"/>
        <v>5.7603686635944703E-3</v>
      </c>
      <c r="AR42" s="199"/>
      <c r="AS42" s="187">
        <v>45530</v>
      </c>
      <c r="AT42" s="188">
        <v>155.69999999999999</v>
      </c>
      <c r="AU42" s="190">
        <f t="shared" si="25"/>
        <v>9.727626459143969E-3</v>
      </c>
      <c r="AV42" s="199"/>
      <c r="AW42" s="187">
        <v>45530</v>
      </c>
      <c r="AX42" s="188">
        <v>608.9</v>
      </c>
      <c r="AY42" s="190">
        <f t="shared" si="26"/>
        <v>1.2639281556627347E-2</v>
      </c>
      <c r="AZ42" s="199"/>
      <c r="BA42" s="187">
        <v>45530</v>
      </c>
      <c r="BB42" s="188">
        <v>539.4</v>
      </c>
      <c r="BC42" s="190">
        <f t="shared" si="27"/>
        <v>1.4863593603010304E-2</v>
      </c>
      <c r="BD42" s="199"/>
      <c r="BE42" s="187">
        <v>45530</v>
      </c>
      <c r="BF42" s="188">
        <v>660.9</v>
      </c>
      <c r="BG42" s="189">
        <f t="shared" si="28"/>
        <v>-1.8562518562518563E-2</v>
      </c>
      <c r="BH42" s="179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</row>
    <row r="43" spans="1:87" ht="16.2" thickBot="1" x14ac:dyDescent="0.35">
      <c r="A43" s="182">
        <v>45531</v>
      </c>
      <c r="B43" s="183">
        <v>1946.2</v>
      </c>
      <c r="C43" s="185">
        <f t="shared" si="15"/>
        <v>-7.7013913847101708E-4</v>
      </c>
      <c r="D43" s="186"/>
      <c r="E43" s="187">
        <v>45531</v>
      </c>
      <c r="F43" s="188">
        <v>1279.3</v>
      </c>
      <c r="G43" s="189">
        <f t="shared" si="16"/>
        <v>0.13705448404586265</v>
      </c>
      <c r="H43" s="186"/>
      <c r="I43" s="187">
        <v>45531</v>
      </c>
      <c r="J43" s="188">
        <v>438</v>
      </c>
      <c r="K43" s="190">
        <f t="shared" si="17"/>
        <v>1.0846988229863809E-2</v>
      </c>
      <c r="L43" s="186"/>
      <c r="M43" s="187">
        <v>45531</v>
      </c>
      <c r="N43" s="188">
        <v>980.25</v>
      </c>
      <c r="O43" s="190">
        <f t="shared" si="18"/>
        <v>-6.3355296502787635E-3</v>
      </c>
      <c r="P43" s="186"/>
      <c r="Q43" s="187">
        <v>45531</v>
      </c>
      <c r="R43" s="188">
        <v>328.9</v>
      </c>
      <c r="S43" s="190">
        <f t="shared" si="14"/>
        <v>3.0497102775236353E-3</v>
      </c>
      <c r="T43" s="186"/>
      <c r="U43" s="187">
        <v>45531</v>
      </c>
      <c r="V43" s="188">
        <v>265.5</v>
      </c>
      <c r="W43" s="189">
        <f t="shared" si="19"/>
        <v>-4.49943757030367E-3</v>
      </c>
      <c r="X43" s="199"/>
      <c r="Y43" s="187">
        <v>45531</v>
      </c>
      <c r="Z43" s="188">
        <v>944.5</v>
      </c>
      <c r="AA43" s="190">
        <f t="shared" si="20"/>
        <v>4.2530568846358323E-3</v>
      </c>
      <c r="AB43" s="199"/>
      <c r="AC43" s="187">
        <v>45531</v>
      </c>
      <c r="AD43" s="188">
        <v>1743.3</v>
      </c>
      <c r="AE43" s="190">
        <f t="shared" si="21"/>
        <v>1.2898727557957148E-2</v>
      </c>
      <c r="AF43" s="199"/>
      <c r="AG43" s="187">
        <v>45525</v>
      </c>
      <c r="AH43" s="188">
        <v>99</v>
      </c>
      <c r="AI43" s="190">
        <f t="shared" si="22"/>
        <v>2.5694156651471241E-2</v>
      </c>
      <c r="AJ43" s="199"/>
      <c r="AK43" s="187">
        <v>45531</v>
      </c>
      <c r="AL43" s="188">
        <v>1112</v>
      </c>
      <c r="AM43" s="190">
        <f t="shared" si="23"/>
        <v>1.3119533527696877E-2</v>
      </c>
      <c r="AN43" s="199"/>
      <c r="AO43" s="187">
        <v>45531</v>
      </c>
      <c r="AP43" s="188">
        <v>349.5</v>
      </c>
      <c r="AQ43" s="190">
        <f t="shared" si="24"/>
        <v>8.5910652920965461E-4</v>
      </c>
      <c r="AR43" s="199"/>
      <c r="AS43" s="187">
        <v>45531</v>
      </c>
      <c r="AT43" s="188">
        <v>154.69999999999999</v>
      </c>
      <c r="AU43" s="190">
        <f t="shared" si="25"/>
        <v>-6.4226075786769435E-3</v>
      </c>
      <c r="AV43" s="199"/>
      <c r="AW43" s="187">
        <v>45531</v>
      </c>
      <c r="AX43" s="188">
        <v>605</v>
      </c>
      <c r="AY43" s="190">
        <f t="shared" si="26"/>
        <v>-6.4049926096238748E-3</v>
      </c>
      <c r="AZ43" s="199"/>
      <c r="BA43" s="187">
        <v>45531</v>
      </c>
      <c r="BB43" s="188">
        <v>554.79999999999995</v>
      </c>
      <c r="BC43" s="190">
        <f t="shared" si="27"/>
        <v>2.8550241008527953E-2</v>
      </c>
      <c r="BD43" s="199"/>
      <c r="BE43" s="187">
        <v>45531</v>
      </c>
      <c r="BF43" s="188">
        <v>665.6</v>
      </c>
      <c r="BG43" s="189">
        <f t="shared" si="28"/>
        <v>7.1115146013013249E-3</v>
      </c>
      <c r="BH43" s="179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</row>
    <row r="44" spans="1:87" ht="16.2" thickBot="1" x14ac:dyDescent="0.35">
      <c r="A44" s="182">
        <v>45532</v>
      </c>
      <c r="B44" s="183">
        <v>1928.5</v>
      </c>
      <c r="C44" s="185">
        <f t="shared" si="15"/>
        <v>-9.0946459767752771E-3</v>
      </c>
      <c r="D44" s="186"/>
      <c r="E44" s="187">
        <v>45532</v>
      </c>
      <c r="F44" s="188">
        <v>1268</v>
      </c>
      <c r="G44" s="189">
        <f t="shared" si="16"/>
        <v>-8.8329555225513598E-3</v>
      </c>
      <c r="H44" s="186"/>
      <c r="I44" s="187">
        <v>45532</v>
      </c>
      <c r="J44" s="188">
        <v>444.5</v>
      </c>
      <c r="K44" s="190">
        <f t="shared" si="17"/>
        <v>1.4840182648401826E-2</v>
      </c>
      <c r="L44" s="186"/>
      <c r="M44" s="187">
        <v>45532</v>
      </c>
      <c r="N44" s="188">
        <v>987.85</v>
      </c>
      <c r="O44" s="190">
        <f t="shared" si="18"/>
        <v>7.7531242030094592E-3</v>
      </c>
      <c r="P44" s="186"/>
      <c r="Q44" s="187">
        <v>45532</v>
      </c>
      <c r="R44" s="188">
        <v>327.8</v>
      </c>
      <c r="S44" s="190">
        <f t="shared" si="14"/>
        <v>-3.3444816053510673E-3</v>
      </c>
      <c r="T44" s="186"/>
      <c r="U44" s="187">
        <v>45532</v>
      </c>
      <c r="V44" s="188">
        <v>261.2</v>
      </c>
      <c r="W44" s="189">
        <f t="shared" si="19"/>
        <v>-1.6195856873823019E-2</v>
      </c>
      <c r="X44" s="199"/>
      <c r="Y44" s="187">
        <v>45532</v>
      </c>
      <c r="Z44" s="188">
        <v>946.2</v>
      </c>
      <c r="AA44" s="190">
        <f t="shared" si="20"/>
        <v>1.7998941238751144E-3</v>
      </c>
      <c r="AB44" s="199"/>
      <c r="AC44" s="187">
        <v>45532</v>
      </c>
      <c r="AD44" s="188">
        <v>1771.8</v>
      </c>
      <c r="AE44" s="190">
        <f t="shared" si="21"/>
        <v>1.6348304938908965E-2</v>
      </c>
      <c r="AF44" s="199"/>
      <c r="AG44" s="187">
        <v>45526</v>
      </c>
      <c r="AH44" s="188">
        <v>98.04</v>
      </c>
      <c r="AI44" s="190">
        <f t="shared" si="22"/>
        <v>-9.6969696969696345E-3</v>
      </c>
      <c r="AJ44" s="199"/>
      <c r="AK44" s="187">
        <v>45532</v>
      </c>
      <c r="AL44" s="188">
        <v>1143.0999999999999</v>
      </c>
      <c r="AM44" s="190">
        <f t="shared" si="23"/>
        <v>2.7967625899280493E-2</v>
      </c>
      <c r="AN44" s="199"/>
      <c r="AO44" s="187">
        <v>45532</v>
      </c>
      <c r="AP44" s="188">
        <v>348.4</v>
      </c>
      <c r="AQ44" s="190">
        <f t="shared" si="24"/>
        <v>-3.1473533619457016E-3</v>
      </c>
      <c r="AR44" s="199"/>
      <c r="AS44" s="187">
        <v>45532</v>
      </c>
      <c r="AT44" s="188">
        <v>153.69999999999999</v>
      </c>
      <c r="AU44" s="190">
        <f t="shared" si="25"/>
        <v>-6.4641241111829352E-3</v>
      </c>
      <c r="AV44" s="199"/>
      <c r="AW44" s="187">
        <v>45532</v>
      </c>
      <c r="AX44" s="188">
        <v>580.79999999999995</v>
      </c>
      <c r="AY44" s="190">
        <f t="shared" si="26"/>
        <v>-4.0000000000000077E-2</v>
      </c>
      <c r="AZ44" s="199"/>
      <c r="BA44" s="187">
        <v>45532</v>
      </c>
      <c r="BB44" s="188">
        <v>540.6</v>
      </c>
      <c r="BC44" s="190">
        <f t="shared" si="27"/>
        <v>-2.5594808940158496E-2</v>
      </c>
      <c r="BD44" s="199"/>
      <c r="BE44" s="187">
        <v>45532</v>
      </c>
      <c r="BF44" s="188">
        <v>664.1</v>
      </c>
      <c r="BG44" s="189">
        <f t="shared" si="28"/>
        <v>-2.253605769230769E-3</v>
      </c>
      <c r="BH44" s="179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</row>
    <row r="45" spans="1:87" ht="16.2" thickBot="1" x14ac:dyDescent="0.35">
      <c r="A45" s="182">
        <v>45533</v>
      </c>
      <c r="B45" s="183">
        <v>1933</v>
      </c>
      <c r="C45" s="185">
        <f t="shared" si="15"/>
        <v>2.33341975628727E-3</v>
      </c>
      <c r="D45" s="186"/>
      <c r="E45" s="187">
        <v>45533</v>
      </c>
      <c r="F45" s="188">
        <v>1228.9000000000001</v>
      </c>
      <c r="G45" s="189">
        <f t="shared" si="16"/>
        <v>-3.0835962145110338E-2</v>
      </c>
      <c r="H45" s="186"/>
      <c r="I45" s="187">
        <v>45533</v>
      </c>
      <c r="J45" s="188">
        <v>446.6</v>
      </c>
      <c r="K45" s="190">
        <f t="shared" si="17"/>
        <v>4.7244094488189487E-3</v>
      </c>
      <c r="L45" s="186"/>
      <c r="M45" s="187">
        <v>45533</v>
      </c>
      <c r="N45" s="188">
        <v>969.85</v>
      </c>
      <c r="O45" s="190">
        <f t="shared" si="18"/>
        <v>-1.8221389887128611E-2</v>
      </c>
      <c r="P45" s="186"/>
      <c r="Q45" s="187">
        <v>45533</v>
      </c>
      <c r="R45" s="188">
        <v>329.6</v>
      </c>
      <c r="S45" s="190">
        <f t="shared" si="14"/>
        <v>5.4911531421598884E-3</v>
      </c>
      <c r="T45" s="186"/>
      <c r="U45" s="187">
        <v>45533</v>
      </c>
      <c r="V45" s="188">
        <v>254.1</v>
      </c>
      <c r="W45" s="189">
        <f t="shared" si="19"/>
        <v>-2.7182235834609474E-2</v>
      </c>
      <c r="X45" s="199"/>
      <c r="Y45" s="187">
        <v>45533</v>
      </c>
      <c r="Z45" s="188">
        <v>946.4</v>
      </c>
      <c r="AA45" s="190">
        <f t="shared" si="20"/>
        <v>2.1137180300140749E-4</v>
      </c>
      <c r="AB45" s="199"/>
      <c r="AC45" s="187">
        <v>45533</v>
      </c>
      <c r="AD45" s="188">
        <v>1788.4</v>
      </c>
      <c r="AE45" s="190">
        <f t="shared" si="21"/>
        <v>9.3690032735072454E-3</v>
      </c>
      <c r="AF45" s="199"/>
      <c r="AG45" s="187">
        <v>45527</v>
      </c>
      <c r="AH45" s="188">
        <v>102.4</v>
      </c>
      <c r="AI45" s="190">
        <f t="shared" si="22"/>
        <v>4.4471644226846178E-2</v>
      </c>
      <c r="AJ45" s="199"/>
      <c r="AK45" s="187">
        <v>45533</v>
      </c>
      <c r="AL45" s="188">
        <v>1149.5</v>
      </c>
      <c r="AM45" s="190">
        <f t="shared" si="23"/>
        <v>5.5988102528213551E-3</v>
      </c>
      <c r="AN45" s="199"/>
      <c r="AO45" s="187">
        <v>45533</v>
      </c>
      <c r="AP45" s="188">
        <v>347.5</v>
      </c>
      <c r="AQ45" s="190">
        <f t="shared" si="24"/>
        <v>-2.5832376578644586E-3</v>
      </c>
      <c r="AR45" s="199"/>
      <c r="AS45" s="187">
        <v>45533</v>
      </c>
      <c r="AT45" s="188">
        <v>153</v>
      </c>
      <c r="AU45" s="190">
        <f t="shared" si="25"/>
        <v>-4.5543266102796923E-3</v>
      </c>
      <c r="AV45" s="199"/>
      <c r="AW45" s="187">
        <v>45533</v>
      </c>
      <c r="AX45" s="188">
        <v>584.5</v>
      </c>
      <c r="AY45" s="190">
        <f t="shared" si="26"/>
        <v>6.3705234159780405E-3</v>
      </c>
      <c r="AZ45" s="199"/>
      <c r="BA45" s="187">
        <v>45533</v>
      </c>
      <c r="BB45" s="188">
        <v>527.4</v>
      </c>
      <c r="BC45" s="190">
        <f t="shared" si="27"/>
        <v>-2.4417314095449585E-2</v>
      </c>
      <c r="BD45" s="199"/>
      <c r="BE45" s="187">
        <v>45533</v>
      </c>
      <c r="BF45" s="188">
        <v>652.4</v>
      </c>
      <c r="BG45" s="189">
        <f t="shared" si="28"/>
        <v>-1.761782864026509E-2</v>
      </c>
      <c r="BH45" s="179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1:87" ht="16.2" thickBot="1" x14ac:dyDescent="0.35">
      <c r="A46" s="182">
        <v>45534</v>
      </c>
      <c r="B46" s="183">
        <v>1961.9</v>
      </c>
      <c r="C46" s="185">
        <f t="shared" si="15"/>
        <v>1.4950853595447539E-2</v>
      </c>
      <c r="D46" s="186"/>
      <c r="E46" s="187">
        <v>45534</v>
      </c>
      <c r="F46" s="188">
        <v>1222.5</v>
      </c>
      <c r="G46" s="189">
        <f t="shared" si="16"/>
        <v>-5.2079095125722929E-3</v>
      </c>
      <c r="H46" s="186"/>
      <c r="I46" s="187">
        <v>45534</v>
      </c>
      <c r="J46" s="188">
        <v>458.5</v>
      </c>
      <c r="K46" s="190">
        <f t="shared" si="17"/>
        <v>2.6645768025078318E-2</v>
      </c>
      <c r="L46" s="186"/>
      <c r="M46" s="187">
        <v>45534</v>
      </c>
      <c r="N46" s="188">
        <v>979.3</v>
      </c>
      <c r="O46" s="190">
        <f t="shared" si="18"/>
        <v>9.7437748105376407E-3</v>
      </c>
      <c r="P46" s="186"/>
      <c r="Q46" s="187">
        <v>45534</v>
      </c>
      <c r="R46" s="188">
        <v>330.8</v>
      </c>
      <c r="S46" s="190">
        <f t="shared" si="14"/>
        <v>3.6407766990290916E-3</v>
      </c>
      <c r="T46" s="186"/>
      <c r="U46" s="187">
        <v>45534</v>
      </c>
      <c r="V46" s="188">
        <v>262.2</v>
      </c>
      <c r="W46" s="189">
        <f t="shared" si="19"/>
        <v>3.1877213695395493E-2</v>
      </c>
      <c r="X46" s="199"/>
      <c r="Y46" s="187">
        <v>45534</v>
      </c>
      <c r="Z46" s="188">
        <v>938.4</v>
      </c>
      <c r="AA46" s="190">
        <f t="shared" si="20"/>
        <v>-8.4530853761623E-3</v>
      </c>
      <c r="AB46" s="199"/>
      <c r="AC46" s="187">
        <v>45534</v>
      </c>
      <c r="AD46" s="188">
        <v>1743.7</v>
      </c>
      <c r="AE46" s="190">
        <f t="shared" si="21"/>
        <v>-2.4994408409751756E-2</v>
      </c>
      <c r="AF46" s="199"/>
      <c r="AG46" s="187">
        <v>45530</v>
      </c>
      <c r="AH46" s="188">
        <v>103</v>
      </c>
      <c r="AI46" s="190">
        <f t="shared" si="22"/>
        <v>5.8593749999999445E-3</v>
      </c>
      <c r="AJ46" s="199"/>
      <c r="AK46" s="187">
        <v>45534</v>
      </c>
      <c r="AL46" s="188">
        <v>1150.9000000000001</v>
      </c>
      <c r="AM46" s="190">
        <f t="shared" si="23"/>
        <v>1.2179208351457947E-3</v>
      </c>
      <c r="AN46" s="199"/>
      <c r="AO46" s="187">
        <v>45534</v>
      </c>
      <c r="AP46" s="188">
        <v>351.7</v>
      </c>
      <c r="AQ46" s="190">
        <f t="shared" si="24"/>
        <v>1.2086330935251766E-2</v>
      </c>
      <c r="AR46" s="199"/>
      <c r="AS46" s="187">
        <v>45534</v>
      </c>
      <c r="AT46" s="188">
        <v>152.80000000000001</v>
      </c>
      <c r="AU46" s="190">
        <f t="shared" si="25"/>
        <v>-1.3071895424835859E-3</v>
      </c>
      <c r="AV46" s="199"/>
      <c r="AW46" s="187">
        <v>45534</v>
      </c>
      <c r="AX46" s="188">
        <v>587.70000000000005</v>
      </c>
      <c r="AY46" s="190">
        <f t="shared" si="26"/>
        <v>5.4747647562019596E-3</v>
      </c>
      <c r="AZ46" s="199"/>
      <c r="BA46" s="187">
        <v>45534</v>
      </c>
      <c r="BB46" s="188">
        <v>537.29999999999995</v>
      </c>
      <c r="BC46" s="190">
        <f t="shared" si="27"/>
        <v>1.8771331058020434E-2</v>
      </c>
      <c r="BD46" s="199"/>
      <c r="BE46" s="187">
        <v>45534</v>
      </c>
      <c r="BF46" s="188">
        <v>651</v>
      </c>
      <c r="BG46" s="189">
        <f t="shared" si="28"/>
        <v>-2.1459227467810812E-3</v>
      </c>
      <c r="BH46" s="179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</row>
    <row r="47" spans="1:87" ht="16.2" thickBot="1" x14ac:dyDescent="0.35">
      <c r="A47" s="182">
        <v>45537</v>
      </c>
      <c r="B47" s="183">
        <v>1965.2</v>
      </c>
      <c r="C47" s="185">
        <f t="shared" si="15"/>
        <v>1.6820429175798738E-3</v>
      </c>
      <c r="D47" s="186"/>
      <c r="E47" s="187">
        <v>45537</v>
      </c>
      <c r="F47" s="188">
        <v>1198.2</v>
      </c>
      <c r="G47" s="189">
        <f t="shared" si="16"/>
        <v>-1.9877300613496896E-2</v>
      </c>
      <c r="H47" s="186"/>
      <c r="I47" s="187">
        <v>45537</v>
      </c>
      <c r="J47" s="188">
        <v>439</v>
      </c>
      <c r="K47" s="190">
        <f t="shared" si="17"/>
        <v>-4.2529989094874592E-2</v>
      </c>
      <c r="L47" s="186"/>
      <c r="M47" s="187">
        <v>45537</v>
      </c>
      <c r="N47" s="188">
        <v>959.45</v>
      </c>
      <c r="O47" s="190">
        <f t="shared" si="18"/>
        <v>-2.0269580312467998E-2</v>
      </c>
      <c r="P47" s="186"/>
      <c r="Q47" s="187">
        <v>45537</v>
      </c>
      <c r="R47" s="188">
        <v>326.2</v>
      </c>
      <c r="S47" s="190">
        <f t="shared" si="14"/>
        <v>-1.3905683192261254E-2</v>
      </c>
      <c r="T47" s="186"/>
      <c r="U47" s="187">
        <v>45537</v>
      </c>
      <c r="V47" s="188">
        <v>257.8</v>
      </c>
      <c r="W47" s="189">
        <f t="shared" si="19"/>
        <v>-1.6781083142639121E-2</v>
      </c>
      <c r="X47" s="199"/>
      <c r="Y47" s="187">
        <v>45537</v>
      </c>
      <c r="Z47" s="188">
        <v>940.7</v>
      </c>
      <c r="AA47" s="190">
        <f t="shared" si="20"/>
        <v>2.4509803921569356E-3</v>
      </c>
      <c r="AB47" s="199"/>
      <c r="AC47" s="187">
        <v>45537</v>
      </c>
      <c r="AD47" s="188">
        <v>1769.7</v>
      </c>
      <c r="AE47" s="190">
        <f t="shared" si="21"/>
        <v>1.4910821815679303E-2</v>
      </c>
      <c r="AF47" s="199"/>
      <c r="AG47" s="187">
        <v>45531</v>
      </c>
      <c r="AH47" s="188">
        <v>102.8</v>
      </c>
      <c r="AI47" s="190">
        <f t="shared" si="22"/>
        <v>-1.9417475728155617E-3</v>
      </c>
      <c r="AJ47" s="199"/>
      <c r="AK47" s="187">
        <v>45537</v>
      </c>
      <c r="AL47" s="188">
        <v>1146.5999999999999</v>
      </c>
      <c r="AM47" s="190">
        <f t="shared" si="23"/>
        <v>-3.7362064471284919E-3</v>
      </c>
      <c r="AN47" s="199"/>
      <c r="AO47" s="187">
        <v>45537</v>
      </c>
      <c r="AP47" s="188">
        <v>344.6</v>
      </c>
      <c r="AQ47" s="190">
        <f t="shared" si="24"/>
        <v>-2.0187659937446593E-2</v>
      </c>
      <c r="AR47" s="199"/>
      <c r="AS47" s="187">
        <v>45537</v>
      </c>
      <c r="AT47" s="188">
        <v>152.9</v>
      </c>
      <c r="AU47" s="190">
        <f t="shared" si="25"/>
        <v>6.5445026178006746E-4</v>
      </c>
      <c r="AV47" s="199"/>
      <c r="AW47" s="187">
        <v>45537</v>
      </c>
      <c r="AX47" s="188">
        <v>571.70000000000005</v>
      </c>
      <c r="AY47" s="190">
        <f t="shared" si="26"/>
        <v>-2.7224774544835798E-2</v>
      </c>
      <c r="AZ47" s="199"/>
      <c r="BA47" s="187">
        <v>45537</v>
      </c>
      <c r="BB47" s="188">
        <v>564.79999999999995</v>
      </c>
      <c r="BC47" s="190">
        <f t="shared" si="27"/>
        <v>5.1181835101433093E-2</v>
      </c>
      <c r="BD47" s="199"/>
      <c r="BE47" s="187">
        <v>45537</v>
      </c>
      <c r="BF47" s="188">
        <v>646.20000000000005</v>
      </c>
      <c r="BG47" s="189">
        <f t="shared" si="28"/>
        <v>-7.3732718894008514E-3</v>
      </c>
      <c r="BH47" s="179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</row>
    <row r="48" spans="1:87" ht="16.2" thickBot="1" x14ac:dyDescent="0.35">
      <c r="A48" s="182">
        <v>45538</v>
      </c>
      <c r="B48" s="183">
        <v>1981.5</v>
      </c>
      <c r="C48" s="185">
        <f t="shared" si="15"/>
        <v>8.2943211886830626E-3</v>
      </c>
      <c r="D48" s="186"/>
      <c r="E48" s="187">
        <v>45538</v>
      </c>
      <c r="F48" s="188">
        <v>1237.7</v>
      </c>
      <c r="G48" s="189">
        <f t="shared" si="16"/>
        <v>3.2966115840427308E-2</v>
      </c>
      <c r="H48" s="186"/>
      <c r="I48" s="187">
        <v>45538</v>
      </c>
      <c r="J48" s="188">
        <v>441.4</v>
      </c>
      <c r="K48" s="190">
        <f t="shared" si="17"/>
        <v>5.466970387243684E-3</v>
      </c>
      <c r="L48" s="186"/>
      <c r="M48" s="187">
        <v>45538</v>
      </c>
      <c r="N48" s="188">
        <v>960.4</v>
      </c>
      <c r="O48" s="190">
        <f t="shared" si="18"/>
        <v>9.9015060711859062E-4</v>
      </c>
      <c r="P48" s="186"/>
      <c r="Q48" s="187">
        <v>45538</v>
      </c>
      <c r="R48" s="188">
        <v>322.2</v>
      </c>
      <c r="S48" s="190">
        <f t="shared" si="14"/>
        <v>-1.2262415695892091E-2</v>
      </c>
      <c r="T48" s="186"/>
      <c r="U48" s="187">
        <v>45538</v>
      </c>
      <c r="V48" s="188">
        <v>260.5</v>
      </c>
      <c r="W48" s="189">
        <f t="shared" si="19"/>
        <v>1.0473235065942547E-2</v>
      </c>
      <c r="X48" s="199"/>
      <c r="Y48" s="187">
        <v>45538</v>
      </c>
      <c r="Z48" s="188">
        <v>943.6</v>
      </c>
      <c r="AA48" s="190">
        <f t="shared" si="20"/>
        <v>3.082810672903133E-3</v>
      </c>
      <c r="AB48" s="199"/>
      <c r="AC48" s="187">
        <v>45538</v>
      </c>
      <c r="AD48" s="188">
        <v>1811</v>
      </c>
      <c r="AE48" s="190">
        <f t="shared" si="21"/>
        <v>2.3337288806012293E-2</v>
      </c>
      <c r="AF48" s="199"/>
      <c r="AG48" s="187">
        <v>45532</v>
      </c>
      <c r="AH48" s="188">
        <v>102.1</v>
      </c>
      <c r="AI48" s="190">
        <f t="shared" si="22"/>
        <v>-6.8093385214008061E-3</v>
      </c>
      <c r="AJ48" s="199"/>
      <c r="AK48" s="187">
        <v>45538</v>
      </c>
      <c r="AL48" s="188">
        <v>1128.9000000000001</v>
      </c>
      <c r="AM48" s="190">
        <f t="shared" si="23"/>
        <v>-1.5436944008372422E-2</v>
      </c>
      <c r="AN48" s="199"/>
      <c r="AO48" s="187">
        <v>45538</v>
      </c>
      <c r="AP48" s="188">
        <v>345.6</v>
      </c>
      <c r="AQ48" s="190">
        <f t="shared" si="24"/>
        <v>2.901915264074289E-3</v>
      </c>
      <c r="AR48" s="199"/>
      <c r="AS48" s="187">
        <v>45538</v>
      </c>
      <c r="AT48" s="188">
        <v>152.19999999999999</v>
      </c>
      <c r="AU48" s="190">
        <f t="shared" si="25"/>
        <v>-4.5781556572924596E-3</v>
      </c>
      <c r="AV48" s="199"/>
      <c r="AW48" s="187">
        <v>45538</v>
      </c>
      <c r="AX48" s="188">
        <v>571.9</v>
      </c>
      <c r="AY48" s="190">
        <f t="shared" si="26"/>
        <v>3.4983382893113833E-4</v>
      </c>
      <c r="AZ48" s="199"/>
      <c r="BA48" s="187">
        <v>45538</v>
      </c>
      <c r="BB48" s="188">
        <v>558</v>
      </c>
      <c r="BC48" s="190">
        <f t="shared" si="27"/>
        <v>-1.2039660056657145E-2</v>
      </c>
      <c r="BD48" s="199"/>
      <c r="BE48" s="187">
        <v>45538</v>
      </c>
      <c r="BF48" s="188">
        <v>665.6</v>
      </c>
      <c r="BG48" s="189">
        <f t="shared" si="28"/>
        <v>3.0021665119158117E-2</v>
      </c>
      <c r="BH48" s="179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</row>
    <row r="49" spans="1:87" ht="16.2" thickBot="1" x14ac:dyDescent="0.35">
      <c r="A49" s="182">
        <v>45539</v>
      </c>
      <c r="B49" s="183">
        <v>1952.1</v>
      </c>
      <c r="C49" s="185">
        <f t="shared" si="15"/>
        <v>-1.483724451173358E-2</v>
      </c>
      <c r="D49" s="186"/>
      <c r="E49" s="187">
        <v>45539</v>
      </c>
      <c r="F49" s="188">
        <v>1235</v>
      </c>
      <c r="G49" s="189">
        <f t="shared" si="16"/>
        <v>-2.181465621717739E-3</v>
      </c>
      <c r="H49" s="186"/>
      <c r="I49" s="187">
        <v>45539</v>
      </c>
      <c r="J49" s="188">
        <v>434.4</v>
      </c>
      <c r="K49" s="190">
        <f t="shared" si="17"/>
        <v>-1.5858631626642503E-2</v>
      </c>
      <c r="L49" s="186"/>
      <c r="M49" s="187">
        <v>45539</v>
      </c>
      <c r="N49" s="188">
        <v>999.8</v>
      </c>
      <c r="O49" s="190">
        <f t="shared" si="18"/>
        <v>4.1024573094543916E-2</v>
      </c>
      <c r="P49" s="186"/>
      <c r="Q49" s="187">
        <v>45539</v>
      </c>
      <c r="R49" s="188">
        <v>314.39999999999998</v>
      </c>
      <c r="S49" s="190">
        <f t="shared" si="14"/>
        <v>-2.4208566108007486E-2</v>
      </c>
      <c r="T49" s="186"/>
      <c r="U49" s="187">
        <v>45539</v>
      </c>
      <c r="V49" s="188">
        <v>255.4</v>
      </c>
      <c r="W49" s="189">
        <f t="shared" si="19"/>
        <v>-1.9577735124760055E-2</v>
      </c>
      <c r="X49" s="199"/>
      <c r="Y49" s="187">
        <v>45539</v>
      </c>
      <c r="Z49" s="188">
        <v>924.5</v>
      </c>
      <c r="AA49" s="190">
        <f t="shared" si="20"/>
        <v>-2.0241627808393409E-2</v>
      </c>
      <c r="AB49" s="199"/>
      <c r="AC49" s="187">
        <v>45539</v>
      </c>
      <c r="AD49" s="188">
        <v>1780.3</v>
      </c>
      <c r="AE49" s="190">
        <f t="shared" si="21"/>
        <v>-1.6951960242959717E-2</v>
      </c>
      <c r="AF49" s="199"/>
      <c r="AG49" s="187">
        <v>45533</v>
      </c>
      <c r="AH49" s="188">
        <v>102.5</v>
      </c>
      <c r="AI49" s="190">
        <f t="shared" si="22"/>
        <v>3.9177277179236599E-3</v>
      </c>
      <c r="AJ49" s="199"/>
      <c r="AK49" s="187">
        <v>45539</v>
      </c>
      <c r="AL49" s="188">
        <v>1121.5999999999999</v>
      </c>
      <c r="AM49" s="190">
        <f t="shared" si="23"/>
        <v>-6.4664717866951731E-3</v>
      </c>
      <c r="AN49" s="199"/>
      <c r="AO49" s="187">
        <v>45539</v>
      </c>
      <c r="AP49" s="188">
        <v>355.3</v>
      </c>
      <c r="AQ49" s="190">
        <f t="shared" si="24"/>
        <v>2.8067129629629595E-2</v>
      </c>
      <c r="AR49" s="199"/>
      <c r="AS49" s="187">
        <v>45539</v>
      </c>
      <c r="AT49" s="188">
        <v>151.19999999999999</v>
      </c>
      <c r="AU49" s="190">
        <f t="shared" si="25"/>
        <v>-6.5703022339027601E-3</v>
      </c>
      <c r="AV49" s="199"/>
      <c r="AW49" s="187">
        <v>45539</v>
      </c>
      <c r="AX49" s="188">
        <v>561.29999999999995</v>
      </c>
      <c r="AY49" s="190">
        <f t="shared" si="26"/>
        <v>-1.8534708865186263E-2</v>
      </c>
      <c r="AZ49" s="199"/>
      <c r="BA49" s="187">
        <v>45539</v>
      </c>
      <c r="BB49" s="188">
        <v>552.79999999999995</v>
      </c>
      <c r="BC49" s="190">
        <f t="shared" si="27"/>
        <v>-9.31899641577069E-3</v>
      </c>
      <c r="BD49" s="199"/>
      <c r="BE49" s="187">
        <v>45539</v>
      </c>
      <c r="BF49" s="188">
        <v>673.8</v>
      </c>
      <c r="BG49" s="189">
        <f t="shared" si="28"/>
        <v>1.2319711538461436E-2</v>
      </c>
      <c r="BH49" s="179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</row>
    <row r="50" spans="1:87" ht="16.2" thickBot="1" x14ac:dyDescent="0.35">
      <c r="A50" s="182">
        <v>45540</v>
      </c>
      <c r="B50" s="183">
        <v>1977.2</v>
      </c>
      <c r="C50" s="185">
        <f t="shared" si="15"/>
        <v>1.2857947851032293E-2</v>
      </c>
      <c r="D50" s="186"/>
      <c r="E50" s="187">
        <v>45540</v>
      </c>
      <c r="F50" s="188">
        <v>1291.8</v>
      </c>
      <c r="G50" s="189">
        <f t="shared" si="16"/>
        <v>4.5991902834008058E-2</v>
      </c>
      <c r="H50" s="186"/>
      <c r="I50" s="187">
        <v>45540</v>
      </c>
      <c r="J50" s="188">
        <v>443.1</v>
      </c>
      <c r="K50" s="190">
        <f t="shared" si="17"/>
        <v>2.002762430939237E-2</v>
      </c>
      <c r="L50" s="186"/>
      <c r="M50" s="187">
        <v>45540</v>
      </c>
      <c r="N50" s="188">
        <v>966.05</v>
      </c>
      <c r="O50" s="190">
        <f t="shared" si="18"/>
        <v>-3.3756751350270058E-2</v>
      </c>
      <c r="P50" s="186"/>
      <c r="Q50" s="187">
        <v>45540</v>
      </c>
      <c r="R50" s="188">
        <v>311.39999999999998</v>
      </c>
      <c r="S50" s="190">
        <f t="shared" si="14"/>
        <v>-9.5419847328244278E-3</v>
      </c>
      <c r="T50" s="186"/>
      <c r="U50" s="187">
        <v>45540</v>
      </c>
      <c r="V50" s="188">
        <v>251.2</v>
      </c>
      <c r="W50" s="189">
        <f t="shared" si="19"/>
        <v>-1.6444792482380646E-2</v>
      </c>
      <c r="X50" s="199"/>
      <c r="Y50" s="187">
        <v>45540</v>
      </c>
      <c r="Z50" s="188">
        <v>925.9</v>
      </c>
      <c r="AA50" s="190">
        <f t="shared" si="20"/>
        <v>1.5143320713899159E-3</v>
      </c>
      <c r="AB50" s="199"/>
      <c r="AC50" s="187">
        <v>45540</v>
      </c>
      <c r="AD50" s="188">
        <v>1783.2</v>
      </c>
      <c r="AE50" s="190">
        <f t="shared" si="21"/>
        <v>1.6289389428748476E-3</v>
      </c>
      <c r="AF50" s="199"/>
      <c r="AG50" s="187">
        <v>45534</v>
      </c>
      <c r="AH50" s="188">
        <v>100.3</v>
      </c>
      <c r="AI50" s="190">
        <f t="shared" si="22"/>
        <v>-2.1463414634146367E-2</v>
      </c>
      <c r="AJ50" s="199"/>
      <c r="AK50" s="187">
        <v>45540</v>
      </c>
      <c r="AL50" s="188">
        <v>1111.5999999999999</v>
      </c>
      <c r="AM50" s="190">
        <f t="shared" si="23"/>
        <v>-8.9158345221112701E-3</v>
      </c>
      <c r="AN50" s="199"/>
      <c r="AO50" s="187">
        <v>45540</v>
      </c>
      <c r="AP50" s="188">
        <v>358.2</v>
      </c>
      <c r="AQ50" s="190">
        <f t="shared" si="24"/>
        <v>8.1621165212495839E-3</v>
      </c>
      <c r="AR50" s="199"/>
      <c r="AS50" s="187">
        <v>45540</v>
      </c>
      <c r="AT50" s="188">
        <v>151.69999999999999</v>
      </c>
      <c r="AU50" s="190">
        <f t="shared" si="25"/>
        <v>3.3068783068783071E-3</v>
      </c>
      <c r="AV50" s="199"/>
      <c r="AW50" s="187">
        <v>45540</v>
      </c>
      <c r="AX50" s="188">
        <v>570.70000000000005</v>
      </c>
      <c r="AY50" s="190">
        <f t="shared" si="26"/>
        <v>1.6746837698200769E-2</v>
      </c>
      <c r="AZ50" s="199"/>
      <c r="BA50" s="187">
        <v>45540</v>
      </c>
      <c r="BB50" s="188">
        <v>572</v>
      </c>
      <c r="BC50" s="190">
        <f t="shared" si="27"/>
        <v>3.473227206946463E-2</v>
      </c>
      <c r="BD50" s="199"/>
      <c r="BE50" s="187">
        <v>45540</v>
      </c>
      <c r="BF50" s="188">
        <v>675.3</v>
      </c>
      <c r="BG50" s="189">
        <f t="shared" si="28"/>
        <v>2.2261798753339273E-3</v>
      </c>
      <c r="BH50" s="179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</row>
    <row r="51" spans="1:87" ht="16.2" thickBot="1" x14ac:dyDescent="0.35">
      <c r="A51" s="182">
        <v>45541</v>
      </c>
      <c r="B51" s="183">
        <v>1941.4</v>
      </c>
      <c r="C51" s="185">
        <f t="shared" si="15"/>
        <v>-1.8106413109447682E-2</v>
      </c>
      <c r="D51" s="186"/>
      <c r="E51" s="187">
        <v>45541</v>
      </c>
      <c r="F51" s="188">
        <v>1234.9000000000001</v>
      </c>
      <c r="G51" s="189">
        <f t="shared" si="16"/>
        <v>-4.4047066109304742E-2</v>
      </c>
      <c r="H51" s="186"/>
      <c r="I51" s="187">
        <v>45541</v>
      </c>
      <c r="J51" s="188">
        <v>423.1</v>
      </c>
      <c r="K51" s="190">
        <f t="shared" si="17"/>
        <v>-4.5136538027533285E-2</v>
      </c>
      <c r="L51" s="186"/>
      <c r="M51" s="187">
        <v>45541</v>
      </c>
      <c r="N51" s="188">
        <v>927.55</v>
      </c>
      <c r="O51" s="190">
        <f t="shared" si="18"/>
        <v>-3.9853009678588069E-2</v>
      </c>
      <c r="P51" s="186"/>
      <c r="Q51" s="187">
        <v>45541</v>
      </c>
      <c r="R51" s="188">
        <v>308.8</v>
      </c>
      <c r="S51" s="190">
        <f t="shared" si="14"/>
        <v>-8.3493898522799172E-3</v>
      </c>
      <c r="T51" s="186"/>
      <c r="U51" s="187">
        <v>45541</v>
      </c>
      <c r="V51" s="188">
        <v>245.6</v>
      </c>
      <c r="W51" s="189">
        <f t="shared" si="19"/>
        <v>-2.2292993630573226E-2</v>
      </c>
      <c r="X51" s="199"/>
      <c r="Y51" s="187">
        <v>45541</v>
      </c>
      <c r="Z51" s="188">
        <v>915.3</v>
      </c>
      <c r="AA51" s="190">
        <f t="shared" si="20"/>
        <v>-1.1448320552975509E-2</v>
      </c>
      <c r="AB51" s="199"/>
      <c r="AC51" s="187">
        <v>45541</v>
      </c>
      <c r="AD51" s="188">
        <v>1778.7</v>
      </c>
      <c r="AE51" s="190">
        <f t="shared" si="21"/>
        <v>-2.5235531628532972E-3</v>
      </c>
      <c r="AF51" s="199"/>
      <c r="AG51" s="187">
        <v>45538</v>
      </c>
      <c r="AH51" s="188">
        <v>98.17</v>
      </c>
      <c r="AI51" s="190">
        <f t="shared" si="22"/>
        <v>-2.1236291126620094E-2</v>
      </c>
      <c r="AJ51" s="199"/>
      <c r="AK51" s="187">
        <v>45541</v>
      </c>
      <c r="AL51" s="188">
        <v>1099</v>
      </c>
      <c r="AM51" s="190">
        <f t="shared" si="23"/>
        <v>-1.1335012594458358E-2</v>
      </c>
      <c r="AN51" s="199"/>
      <c r="AO51" s="187">
        <v>45541</v>
      </c>
      <c r="AP51" s="188">
        <v>355.9</v>
      </c>
      <c r="AQ51" s="190">
        <f t="shared" si="24"/>
        <v>-6.4209938581798196E-3</v>
      </c>
      <c r="AR51" s="199"/>
      <c r="AS51" s="187">
        <v>45541</v>
      </c>
      <c r="AT51" s="188">
        <v>151.19999999999999</v>
      </c>
      <c r="AU51" s="190">
        <f t="shared" si="25"/>
        <v>-3.2959789057350037E-3</v>
      </c>
      <c r="AV51" s="199"/>
      <c r="AW51" s="187">
        <v>45541</v>
      </c>
      <c r="AX51" s="188">
        <v>545.29999999999995</v>
      </c>
      <c r="AY51" s="190">
        <f t="shared" si="26"/>
        <v>-4.4506746101279283E-2</v>
      </c>
      <c r="AZ51" s="199"/>
      <c r="BA51" s="187">
        <v>45541</v>
      </c>
      <c r="BB51" s="188">
        <v>551.6</v>
      </c>
      <c r="BC51" s="190">
        <f t="shared" si="27"/>
        <v>-3.5664335664335627E-2</v>
      </c>
      <c r="BD51" s="199"/>
      <c r="BE51" s="187">
        <v>45541</v>
      </c>
      <c r="BF51" s="188">
        <v>659.9</v>
      </c>
      <c r="BG51" s="189">
        <f t="shared" si="28"/>
        <v>-2.2804679401747338E-2</v>
      </c>
      <c r="BH51" s="179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</row>
    <row r="52" spans="1:87" ht="16.2" thickBot="1" x14ac:dyDescent="0.35">
      <c r="A52" s="182">
        <v>45544</v>
      </c>
      <c r="B52" s="183">
        <v>1925.9</v>
      </c>
      <c r="C52" s="185">
        <f t="shared" si="15"/>
        <v>-7.9839291233130723E-3</v>
      </c>
      <c r="D52" s="186"/>
      <c r="E52" s="187">
        <v>45544</v>
      </c>
      <c r="F52" s="188">
        <v>1188.0999999999999</v>
      </c>
      <c r="G52" s="189">
        <f t="shared" si="16"/>
        <v>-3.7897805490323247E-2</v>
      </c>
      <c r="H52" s="186"/>
      <c r="I52" s="187">
        <v>45544</v>
      </c>
      <c r="J52" s="188">
        <v>421.5</v>
      </c>
      <c r="K52" s="190">
        <f t="shared" si="17"/>
        <v>-3.7816119120775765E-3</v>
      </c>
      <c r="L52" s="186"/>
      <c r="M52" s="187">
        <v>45544</v>
      </c>
      <c r="N52" s="188">
        <v>901.25</v>
      </c>
      <c r="O52" s="190">
        <f t="shared" si="18"/>
        <v>-2.8354266616354866E-2</v>
      </c>
      <c r="P52" s="186"/>
      <c r="Q52" s="187">
        <v>45544</v>
      </c>
      <c r="R52" s="188">
        <v>298.89999999999998</v>
      </c>
      <c r="S52" s="190">
        <f t="shared" si="14"/>
        <v>-3.2059585492228086E-2</v>
      </c>
      <c r="T52" s="186"/>
      <c r="U52" s="187">
        <v>45544</v>
      </c>
      <c r="V52" s="188">
        <v>240.1</v>
      </c>
      <c r="W52" s="189">
        <f t="shared" si="19"/>
        <v>-2.2394136807817589E-2</v>
      </c>
      <c r="X52" s="199"/>
      <c r="Y52" s="187">
        <v>45544</v>
      </c>
      <c r="Z52" s="188">
        <v>899.4</v>
      </c>
      <c r="AA52" s="190">
        <f t="shared" si="20"/>
        <v>-1.737135365453947E-2</v>
      </c>
      <c r="AB52" s="199"/>
      <c r="AC52" s="187">
        <v>45544</v>
      </c>
      <c r="AD52" s="188">
        <v>1818</v>
      </c>
      <c r="AE52" s="190">
        <f t="shared" si="21"/>
        <v>2.2094788328554535E-2</v>
      </c>
      <c r="AF52" s="199"/>
      <c r="AG52" s="187">
        <v>45539</v>
      </c>
      <c r="AH52" s="188">
        <v>98.83</v>
      </c>
      <c r="AI52" s="190">
        <f t="shared" si="22"/>
        <v>6.7230314760109667E-3</v>
      </c>
      <c r="AJ52" s="199"/>
      <c r="AK52" s="187">
        <v>45544</v>
      </c>
      <c r="AL52" s="188">
        <v>1076.4000000000001</v>
      </c>
      <c r="AM52" s="190">
        <f t="shared" si="23"/>
        <v>-2.0564149226569527E-2</v>
      </c>
      <c r="AN52" s="199"/>
      <c r="AO52" s="187">
        <v>45544</v>
      </c>
      <c r="AP52" s="188">
        <v>354.1</v>
      </c>
      <c r="AQ52" s="190">
        <f t="shared" si="24"/>
        <v>-5.0576004495643569E-3</v>
      </c>
      <c r="AR52" s="199"/>
      <c r="AS52" s="187">
        <v>45544</v>
      </c>
      <c r="AT52" s="188">
        <v>149.5</v>
      </c>
      <c r="AU52" s="190">
        <f t="shared" si="25"/>
        <v>-1.124338624338617E-2</v>
      </c>
      <c r="AV52" s="199"/>
      <c r="AW52" s="187">
        <v>45544</v>
      </c>
      <c r="AX52" s="188">
        <v>559.79999999999995</v>
      </c>
      <c r="AY52" s="190">
        <f t="shared" si="26"/>
        <v>2.6590867412433526E-2</v>
      </c>
      <c r="AZ52" s="199"/>
      <c r="BA52" s="187">
        <v>45544</v>
      </c>
      <c r="BB52" s="188">
        <v>546.9</v>
      </c>
      <c r="BC52" s="190">
        <f t="shared" si="27"/>
        <v>-8.5206671501088568E-3</v>
      </c>
      <c r="BD52" s="199"/>
      <c r="BE52" s="187">
        <v>45544</v>
      </c>
      <c r="BF52" s="188">
        <v>656.2</v>
      </c>
      <c r="BG52" s="189">
        <f t="shared" si="28"/>
        <v>-5.6069101378995786E-3</v>
      </c>
      <c r="BH52" s="179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</row>
    <row r="53" spans="1:87" ht="16.2" thickBot="1" x14ac:dyDescent="0.35">
      <c r="A53" s="182">
        <v>45545</v>
      </c>
      <c r="B53" s="183">
        <v>1997.3</v>
      </c>
      <c r="C53" s="185">
        <f t="shared" si="15"/>
        <v>3.7073575990445952E-2</v>
      </c>
      <c r="D53" s="186"/>
      <c r="E53" s="187">
        <v>45545</v>
      </c>
      <c r="F53" s="188">
        <v>1215.5</v>
      </c>
      <c r="G53" s="189">
        <f t="shared" si="16"/>
        <v>2.3062031815503824E-2</v>
      </c>
      <c r="H53" s="186"/>
      <c r="I53" s="187">
        <v>45545</v>
      </c>
      <c r="J53" s="188">
        <v>425.4</v>
      </c>
      <c r="K53" s="190">
        <f t="shared" si="17"/>
        <v>9.252669039145853E-3</v>
      </c>
      <c r="L53" s="186"/>
      <c r="M53" s="187">
        <v>45545</v>
      </c>
      <c r="N53" s="188">
        <v>907.9</v>
      </c>
      <c r="O53" s="190">
        <f t="shared" si="18"/>
        <v>7.3786407766990043E-3</v>
      </c>
      <c r="P53" s="186"/>
      <c r="Q53" s="187">
        <v>45545</v>
      </c>
      <c r="R53" s="188">
        <v>295.60000000000002</v>
      </c>
      <c r="S53" s="190">
        <f t="shared" si="14"/>
        <v>-1.1040481766476932E-2</v>
      </c>
      <c r="T53" s="186"/>
      <c r="U53" s="187">
        <v>45545</v>
      </c>
      <c r="V53" s="188">
        <v>246.7</v>
      </c>
      <c r="W53" s="189">
        <f t="shared" si="19"/>
        <v>2.7488546438983734E-2</v>
      </c>
      <c r="X53" s="199"/>
      <c r="Y53" s="187">
        <v>45545</v>
      </c>
      <c r="Z53" s="188">
        <v>912.3</v>
      </c>
      <c r="AA53" s="190">
        <f t="shared" si="20"/>
        <v>1.4342895263508982E-2</v>
      </c>
      <c r="AB53" s="199"/>
      <c r="AC53" s="187">
        <v>45545</v>
      </c>
      <c r="AD53" s="188">
        <v>1830.1</v>
      </c>
      <c r="AE53" s="190">
        <f t="shared" si="21"/>
        <v>6.6556655665566053E-3</v>
      </c>
      <c r="AF53" s="199"/>
      <c r="AG53" s="187">
        <v>45540</v>
      </c>
      <c r="AH53" s="188">
        <v>97.53</v>
      </c>
      <c r="AI53" s="190">
        <f t="shared" si="22"/>
        <v>-1.3153900637458233E-2</v>
      </c>
      <c r="AJ53" s="199"/>
      <c r="AK53" s="187">
        <v>45545</v>
      </c>
      <c r="AL53" s="188">
        <v>1104.0999999999999</v>
      </c>
      <c r="AM53" s="190">
        <f t="shared" si="23"/>
        <v>2.5733927907840778E-2</v>
      </c>
      <c r="AN53" s="199"/>
      <c r="AO53" s="187">
        <v>45545</v>
      </c>
      <c r="AP53" s="188">
        <v>368.4</v>
      </c>
      <c r="AQ53" s="190">
        <f t="shared" si="24"/>
        <v>4.0384072295961464E-2</v>
      </c>
      <c r="AR53" s="199"/>
      <c r="AS53" s="187">
        <v>45545</v>
      </c>
      <c r="AT53" s="188">
        <v>149.4</v>
      </c>
      <c r="AU53" s="190">
        <f t="shared" si="25"/>
        <v>-6.6889632107019613E-4</v>
      </c>
      <c r="AV53" s="199"/>
      <c r="AW53" s="187">
        <v>45545</v>
      </c>
      <c r="AX53" s="188">
        <v>588.6</v>
      </c>
      <c r="AY53" s="190">
        <f t="shared" si="26"/>
        <v>5.1446945337620703E-2</v>
      </c>
      <c r="AZ53" s="199"/>
      <c r="BA53" s="187">
        <v>45545</v>
      </c>
      <c r="BB53" s="188">
        <v>565.1</v>
      </c>
      <c r="BC53" s="190">
        <f t="shared" si="27"/>
        <v>3.3278478698116745E-2</v>
      </c>
      <c r="BD53" s="199"/>
      <c r="BE53" s="187">
        <v>45545</v>
      </c>
      <c r="BF53" s="188">
        <v>651.70000000000005</v>
      </c>
      <c r="BG53" s="189">
        <f t="shared" si="28"/>
        <v>-6.8576653459311177E-3</v>
      </c>
      <c r="BH53" s="179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</row>
    <row r="54" spans="1:87" ht="16.2" thickBot="1" x14ac:dyDescent="0.35">
      <c r="A54" s="182">
        <v>45546</v>
      </c>
      <c r="B54" s="183">
        <v>1982.7</v>
      </c>
      <c r="C54" s="185">
        <f t="shared" si="15"/>
        <v>-7.309868322234972E-3</v>
      </c>
      <c r="D54" s="186"/>
      <c r="E54" s="187">
        <v>45546</v>
      </c>
      <c r="F54" s="188">
        <v>1194.7</v>
      </c>
      <c r="G54" s="189">
        <f t="shared" si="16"/>
        <v>-1.7112299465240604E-2</v>
      </c>
      <c r="H54" s="186"/>
      <c r="I54" s="187">
        <v>45546</v>
      </c>
      <c r="J54" s="188">
        <v>428</v>
      </c>
      <c r="K54" s="190">
        <f t="shared" si="17"/>
        <v>6.1118946873531333E-3</v>
      </c>
      <c r="L54" s="186"/>
      <c r="M54" s="187">
        <v>45546</v>
      </c>
      <c r="N54" s="188">
        <v>871.95</v>
      </c>
      <c r="O54" s="190">
        <f t="shared" si="18"/>
        <v>-3.9596871902191799E-2</v>
      </c>
      <c r="P54" s="186"/>
      <c r="Q54" s="187">
        <v>45546</v>
      </c>
      <c r="R54" s="188">
        <v>285.3</v>
      </c>
      <c r="S54" s="190">
        <f t="shared" si="14"/>
        <v>-3.4844384303112347E-2</v>
      </c>
      <c r="T54" s="186"/>
      <c r="U54" s="187">
        <v>45546</v>
      </c>
      <c r="V54" s="188">
        <v>239</v>
      </c>
      <c r="W54" s="189">
        <f t="shared" si="19"/>
        <v>-3.1211998378597443E-2</v>
      </c>
      <c r="X54" s="199"/>
      <c r="Y54" s="187">
        <v>45546</v>
      </c>
      <c r="Z54" s="188">
        <v>899</v>
      </c>
      <c r="AA54" s="190">
        <f t="shared" si="20"/>
        <v>-1.4578537761701146E-2</v>
      </c>
      <c r="AB54" s="199"/>
      <c r="AC54" s="187">
        <v>45546</v>
      </c>
      <c r="AD54" s="188">
        <v>1828.7</v>
      </c>
      <c r="AE54" s="190">
        <f t="shared" si="21"/>
        <v>-7.649855199168699E-4</v>
      </c>
      <c r="AF54" s="199"/>
      <c r="AG54" s="187">
        <v>45541</v>
      </c>
      <c r="AH54" s="188">
        <v>97.61</v>
      </c>
      <c r="AI54" s="190">
        <f t="shared" si="22"/>
        <v>8.2026043268736072E-4</v>
      </c>
      <c r="AJ54" s="199"/>
      <c r="AK54" s="187">
        <v>45546</v>
      </c>
      <c r="AL54" s="188">
        <v>1087.4000000000001</v>
      </c>
      <c r="AM54" s="190">
        <f t="shared" si="23"/>
        <v>-1.5125441536092582E-2</v>
      </c>
      <c r="AN54" s="199"/>
      <c r="AO54" s="187">
        <v>45546</v>
      </c>
      <c r="AP54" s="188">
        <v>368</v>
      </c>
      <c r="AQ54" s="190">
        <f t="shared" si="24"/>
        <v>-1.0857763300759426E-3</v>
      </c>
      <c r="AR54" s="199"/>
      <c r="AS54" s="187">
        <v>45546</v>
      </c>
      <c r="AT54" s="188">
        <v>148.19999999999999</v>
      </c>
      <c r="AU54" s="190">
        <f t="shared" si="25"/>
        <v>-8.0321285140563387E-3</v>
      </c>
      <c r="AV54" s="199"/>
      <c r="AW54" s="187">
        <v>45546</v>
      </c>
      <c r="AX54" s="188">
        <v>581.1</v>
      </c>
      <c r="AY54" s="190">
        <f t="shared" si="26"/>
        <v>-1.27420998980632E-2</v>
      </c>
      <c r="AZ54" s="199"/>
      <c r="BA54" s="187">
        <v>45546</v>
      </c>
      <c r="BB54" s="188">
        <v>561.79999999999995</v>
      </c>
      <c r="BC54" s="190">
        <f t="shared" si="27"/>
        <v>-5.8396743939127024E-3</v>
      </c>
      <c r="BD54" s="199"/>
      <c r="BE54" s="187">
        <v>45546</v>
      </c>
      <c r="BF54" s="188">
        <v>633.9</v>
      </c>
      <c r="BG54" s="189">
        <f t="shared" si="28"/>
        <v>-2.7313180911462433E-2</v>
      </c>
      <c r="BH54" s="179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</row>
    <row r="55" spans="1:87" ht="16.2" thickBot="1" x14ac:dyDescent="0.35">
      <c r="A55" s="182">
        <v>45547</v>
      </c>
      <c r="B55" s="183">
        <v>2021.5</v>
      </c>
      <c r="C55" s="185">
        <f t="shared" si="15"/>
        <v>1.9569274222020455E-2</v>
      </c>
      <c r="D55" s="186"/>
      <c r="E55" s="187">
        <v>45547</v>
      </c>
      <c r="F55" s="188">
        <v>1205.4000000000001</v>
      </c>
      <c r="G55" s="189">
        <f t="shared" si="16"/>
        <v>8.9562233196618778E-3</v>
      </c>
      <c r="H55" s="186"/>
      <c r="I55" s="187">
        <v>45547</v>
      </c>
      <c r="J55" s="188">
        <v>433.5</v>
      </c>
      <c r="K55" s="190">
        <f t="shared" si="17"/>
        <v>1.2850467289719626E-2</v>
      </c>
      <c r="L55" s="186"/>
      <c r="M55" s="187">
        <v>45547</v>
      </c>
      <c r="N55" s="188">
        <v>897.6</v>
      </c>
      <c r="O55" s="190">
        <f t="shared" si="18"/>
        <v>2.941682435919488E-2</v>
      </c>
      <c r="P55" s="186"/>
      <c r="Q55" s="187">
        <v>45547</v>
      </c>
      <c r="R55" s="188">
        <v>294.10000000000002</v>
      </c>
      <c r="S55" s="190">
        <f t="shared" si="14"/>
        <v>3.0844724851034039E-2</v>
      </c>
      <c r="T55" s="186"/>
      <c r="U55" s="187">
        <v>45547</v>
      </c>
      <c r="V55" s="188">
        <v>241.4</v>
      </c>
      <c r="W55" s="189">
        <f t="shared" si="19"/>
        <v>1.0041841004184125E-2</v>
      </c>
      <c r="X55" s="199"/>
      <c r="Y55" s="187">
        <v>45547</v>
      </c>
      <c r="Z55" s="188">
        <v>902.4</v>
      </c>
      <c r="AA55" s="190">
        <f t="shared" si="20"/>
        <v>3.7819799777530335E-3</v>
      </c>
      <c r="AB55" s="199"/>
      <c r="AC55" s="187">
        <v>45547</v>
      </c>
      <c r="AD55" s="188">
        <v>1853</v>
      </c>
      <c r="AE55" s="190">
        <f t="shared" si="21"/>
        <v>1.3288128178487424E-2</v>
      </c>
      <c r="AF55" s="199"/>
      <c r="AG55" s="187">
        <v>45544</v>
      </c>
      <c r="AH55" s="188">
        <v>97.11</v>
      </c>
      <c r="AI55" s="190">
        <f t="shared" si="22"/>
        <v>-5.1224259809445755E-3</v>
      </c>
      <c r="AJ55" s="199"/>
      <c r="AK55" s="187">
        <v>45547</v>
      </c>
      <c r="AL55" s="188">
        <v>1074.5999999999999</v>
      </c>
      <c r="AM55" s="190">
        <f t="shared" si="23"/>
        <v>-1.1771197351480762E-2</v>
      </c>
      <c r="AN55" s="199"/>
      <c r="AO55" s="187">
        <v>45547</v>
      </c>
      <c r="AP55" s="188">
        <v>376.9</v>
      </c>
      <c r="AQ55" s="190">
        <f t="shared" si="24"/>
        <v>2.4184782608695589E-2</v>
      </c>
      <c r="AR55" s="199"/>
      <c r="AS55" s="187">
        <v>45547</v>
      </c>
      <c r="AT55" s="188">
        <v>151.69999999999999</v>
      </c>
      <c r="AU55" s="190">
        <f t="shared" si="25"/>
        <v>2.3616734143049933E-2</v>
      </c>
      <c r="AV55" s="199"/>
      <c r="AW55" s="187">
        <v>45547</v>
      </c>
      <c r="AX55" s="188">
        <v>575</v>
      </c>
      <c r="AY55" s="190">
        <f t="shared" si="26"/>
        <v>-1.049733264498369E-2</v>
      </c>
      <c r="AZ55" s="199"/>
      <c r="BA55" s="187">
        <v>45547</v>
      </c>
      <c r="BB55" s="188">
        <v>549</v>
      </c>
      <c r="BC55" s="190">
        <f t="shared" si="27"/>
        <v>-2.2783908864364464E-2</v>
      </c>
      <c r="BD55" s="199"/>
      <c r="BE55" s="187">
        <v>45547</v>
      </c>
      <c r="BF55" s="188">
        <v>629.70000000000005</v>
      </c>
      <c r="BG55" s="189">
        <f t="shared" si="28"/>
        <v>-6.6256507335540806E-3</v>
      </c>
      <c r="BH55" s="179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</row>
    <row r="56" spans="1:87" ht="16.2" thickBot="1" x14ac:dyDescent="0.35">
      <c r="A56" s="182">
        <v>45548</v>
      </c>
      <c r="B56" s="183">
        <v>2060.1999999999998</v>
      </c>
      <c r="C56" s="185">
        <f t="shared" si="15"/>
        <v>1.914419985159526E-2</v>
      </c>
      <c r="D56" s="186"/>
      <c r="E56" s="187">
        <v>45548</v>
      </c>
      <c r="F56" s="188">
        <v>1231.9000000000001</v>
      </c>
      <c r="G56" s="189">
        <f t="shared" si="16"/>
        <v>2.198440351750456E-2</v>
      </c>
      <c r="H56" s="186"/>
      <c r="I56" s="187">
        <v>45548</v>
      </c>
      <c r="J56" s="188">
        <v>428.5</v>
      </c>
      <c r="K56" s="190">
        <f t="shared" si="17"/>
        <v>-1.1534025374855825E-2</v>
      </c>
      <c r="L56" s="186"/>
      <c r="M56" s="187">
        <v>45548</v>
      </c>
      <c r="N56" s="188">
        <v>893.4</v>
      </c>
      <c r="O56" s="190">
        <f t="shared" si="18"/>
        <v>-4.6791443850267888E-3</v>
      </c>
      <c r="P56" s="186"/>
      <c r="Q56" s="187">
        <v>45548</v>
      </c>
      <c r="R56" s="188">
        <v>291.5</v>
      </c>
      <c r="S56" s="190">
        <f t="shared" si="14"/>
        <v>-8.8405304318259856E-3</v>
      </c>
      <c r="T56" s="186"/>
      <c r="U56" s="187">
        <v>45548</v>
      </c>
      <c r="V56" s="188">
        <v>242.6</v>
      </c>
      <c r="W56" s="189">
        <f t="shared" si="19"/>
        <v>4.9710024855011952E-3</v>
      </c>
      <c r="X56" s="199"/>
      <c r="Y56" s="187">
        <v>45548</v>
      </c>
      <c r="Z56" s="188">
        <v>912.5</v>
      </c>
      <c r="AA56" s="190">
        <f t="shared" si="20"/>
        <v>1.1192375886524848E-2</v>
      </c>
      <c r="AB56" s="199"/>
      <c r="AC56" s="187">
        <v>45548</v>
      </c>
      <c r="AD56" s="188">
        <v>1921.6</v>
      </c>
      <c r="AE56" s="190">
        <f t="shared" si="21"/>
        <v>3.7021046950890396E-2</v>
      </c>
      <c r="AF56" s="199"/>
      <c r="AG56" s="187">
        <v>45545</v>
      </c>
      <c r="AH56" s="188">
        <v>97.19</v>
      </c>
      <c r="AI56" s="190">
        <f t="shared" si="22"/>
        <v>8.2380805272369779E-4</v>
      </c>
      <c r="AJ56" s="199"/>
      <c r="AK56" s="187">
        <v>45548</v>
      </c>
      <c r="AL56" s="188">
        <v>1084.5999999999999</v>
      </c>
      <c r="AM56" s="190">
        <f t="shared" si="23"/>
        <v>9.3057882002605622E-3</v>
      </c>
      <c r="AN56" s="199"/>
      <c r="AO56" s="187">
        <v>45548</v>
      </c>
      <c r="AP56" s="188">
        <v>382.6</v>
      </c>
      <c r="AQ56" s="190">
        <f t="shared" si="24"/>
        <v>1.5123374900504234E-2</v>
      </c>
      <c r="AR56" s="199"/>
      <c r="AS56" s="187">
        <v>45548</v>
      </c>
      <c r="AT56" s="188">
        <v>153.5</v>
      </c>
      <c r="AU56" s="190">
        <f t="shared" si="25"/>
        <v>1.1865524060646088E-2</v>
      </c>
      <c r="AV56" s="199"/>
      <c r="AW56" s="187">
        <v>45548</v>
      </c>
      <c r="AX56" s="188">
        <v>585.9</v>
      </c>
      <c r="AY56" s="190">
        <f t="shared" si="26"/>
        <v>1.8956521739130396E-2</v>
      </c>
      <c r="AZ56" s="199"/>
      <c r="BA56" s="187">
        <v>45548</v>
      </c>
      <c r="BB56" s="188">
        <v>557.9</v>
      </c>
      <c r="BC56" s="190">
        <f t="shared" si="27"/>
        <v>1.6211293260473547E-2</v>
      </c>
      <c r="BD56" s="199"/>
      <c r="BE56" s="187">
        <v>45548</v>
      </c>
      <c r="BF56" s="188">
        <v>627</v>
      </c>
      <c r="BG56" s="189">
        <f t="shared" si="28"/>
        <v>-4.287756074321177E-3</v>
      </c>
      <c r="BH56" s="179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</row>
    <row r="57" spans="1:87" ht="16.2" thickBot="1" x14ac:dyDescent="0.35">
      <c r="A57" s="182">
        <v>45551</v>
      </c>
      <c r="B57" s="183">
        <v>2047.5</v>
      </c>
      <c r="C57" s="185">
        <f t="shared" si="15"/>
        <v>-6.1644500533927869E-3</v>
      </c>
      <c r="D57" s="186"/>
      <c r="E57" s="187">
        <v>45551</v>
      </c>
      <c r="F57" s="188">
        <v>1189.4000000000001</v>
      </c>
      <c r="G57" s="189">
        <f t="shared" si="16"/>
        <v>-3.4499553535189541E-2</v>
      </c>
      <c r="H57" s="186"/>
      <c r="I57" s="187">
        <v>45551</v>
      </c>
      <c r="J57" s="188">
        <v>428.7</v>
      </c>
      <c r="K57" s="190">
        <f t="shared" si="17"/>
        <v>4.6674445740954172E-4</v>
      </c>
      <c r="L57" s="186"/>
      <c r="M57" s="187">
        <v>45551</v>
      </c>
      <c r="N57" s="188">
        <v>891.1</v>
      </c>
      <c r="O57" s="190">
        <f t="shared" si="18"/>
        <v>-2.5744347436757941E-3</v>
      </c>
      <c r="P57" s="186"/>
      <c r="Q57" s="187">
        <v>45551</v>
      </c>
      <c r="R57" s="188">
        <v>292.5</v>
      </c>
      <c r="S57" s="190">
        <f t="shared" si="14"/>
        <v>3.4305317324185248E-3</v>
      </c>
      <c r="T57" s="186"/>
      <c r="U57" s="187">
        <v>45551</v>
      </c>
      <c r="V57" s="188">
        <v>241.9</v>
      </c>
      <c r="W57" s="189">
        <f t="shared" si="19"/>
        <v>-2.8854080791425748E-3</v>
      </c>
      <c r="X57" s="199"/>
      <c r="Y57" s="187">
        <v>45551</v>
      </c>
      <c r="Z57" s="188">
        <v>898.7</v>
      </c>
      <c r="AA57" s="190">
        <f t="shared" si="20"/>
        <v>-1.5123287671232827E-2</v>
      </c>
      <c r="AB57" s="199"/>
      <c r="AC57" s="187">
        <v>45551</v>
      </c>
      <c r="AD57" s="188">
        <v>1916</v>
      </c>
      <c r="AE57" s="190">
        <f t="shared" si="21"/>
        <v>-2.9142381348875464E-3</v>
      </c>
      <c r="AF57" s="199"/>
      <c r="AG57" s="187">
        <v>45546</v>
      </c>
      <c r="AH57" s="188">
        <v>93.31</v>
      </c>
      <c r="AI57" s="190">
        <f t="shared" si="22"/>
        <v>-3.9921802654594045E-2</v>
      </c>
      <c r="AJ57" s="199"/>
      <c r="AK57" s="187">
        <v>45551</v>
      </c>
      <c r="AL57" s="188">
        <v>1143.5999999999999</v>
      </c>
      <c r="AM57" s="190">
        <f t="shared" si="23"/>
        <v>5.4397934722478336E-2</v>
      </c>
      <c r="AN57" s="199"/>
      <c r="AO57" s="187">
        <v>45551</v>
      </c>
      <c r="AP57" s="188">
        <v>391.5</v>
      </c>
      <c r="AQ57" s="190">
        <f t="shared" si="24"/>
        <v>2.3261892315734389E-2</v>
      </c>
      <c r="AR57" s="199"/>
      <c r="AS57" s="187">
        <v>45551</v>
      </c>
      <c r="AT57" s="188">
        <v>154.19999999999999</v>
      </c>
      <c r="AU57" s="190">
        <f t="shared" si="25"/>
        <v>4.5602605863191443E-3</v>
      </c>
      <c r="AV57" s="199"/>
      <c r="AW57" s="187">
        <v>45551</v>
      </c>
      <c r="AX57" s="188">
        <v>591.1</v>
      </c>
      <c r="AY57" s="190">
        <f t="shared" si="26"/>
        <v>8.8752346816863732E-3</v>
      </c>
      <c r="AZ57" s="199"/>
      <c r="BA57" s="187">
        <v>45551</v>
      </c>
      <c r="BB57" s="188">
        <v>547.20000000000005</v>
      </c>
      <c r="BC57" s="190">
        <f t="shared" si="27"/>
        <v>-1.9179064348449421E-2</v>
      </c>
      <c r="BD57" s="199"/>
      <c r="BE57" s="187">
        <v>45551</v>
      </c>
      <c r="BF57" s="188">
        <v>640.1</v>
      </c>
      <c r="BG57" s="189">
        <f t="shared" si="28"/>
        <v>2.0893141945773561E-2</v>
      </c>
      <c r="BH57" s="179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</row>
    <row r="58" spans="1:87" ht="16.2" thickBot="1" x14ac:dyDescent="0.35">
      <c r="A58" s="182">
        <v>45552</v>
      </c>
      <c r="B58" s="183">
        <v>2030</v>
      </c>
      <c r="C58" s="185">
        <f t="shared" si="15"/>
        <v>-8.5470085470085479E-3</v>
      </c>
      <c r="D58" s="186"/>
      <c r="E58" s="187">
        <v>45552</v>
      </c>
      <c r="F58" s="188">
        <v>1149.5</v>
      </c>
      <c r="G58" s="189">
        <f t="shared" si="16"/>
        <v>-3.3546325878594324E-2</v>
      </c>
      <c r="H58" s="186"/>
      <c r="I58" s="187">
        <v>45552</v>
      </c>
      <c r="J58" s="188">
        <v>430.5</v>
      </c>
      <c r="K58" s="190">
        <f t="shared" si="17"/>
        <v>4.1987403778866606E-3</v>
      </c>
      <c r="L58" s="186"/>
      <c r="M58" s="187">
        <v>45552</v>
      </c>
      <c r="N58" s="188">
        <v>880.25</v>
      </c>
      <c r="O58" s="190">
        <f t="shared" si="18"/>
        <v>-1.2175962293794211E-2</v>
      </c>
      <c r="P58" s="186"/>
      <c r="Q58" s="187">
        <v>45552</v>
      </c>
      <c r="R58" s="188">
        <v>294.7</v>
      </c>
      <c r="S58" s="190">
        <f t="shared" si="14"/>
        <v>7.5213675213674823E-3</v>
      </c>
      <c r="T58" s="186"/>
      <c r="U58" s="187">
        <v>45552</v>
      </c>
      <c r="V58" s="188">
        <v>235.2</v>
      </c>
      <c r="W58" s="189">
        <f t="shared" si="19"/>
        <v>-2.7697395618024048E-2</v>
      </c>
      <c r="X58" s="199"/>
      <c r="Y58" s="187">
        <v>45552</v>
      </c>
      <c r="Z58" s="188">
        <v>899.5</v>
      </c>
      <c r="AA58" s="190">
        <f t="shared" si="20"/>
        <v>8.9017469678419326E-4</v>
      </c>
      <c r="AB58" s="199"/>
      <c r="AC58" s="187">
        <v>45552</v>
      </c>
      <c r="AD58" s="188">
        <v>1904.1</v>
      </c>
      <c r="AE58" s="190">
        <f t="shared" si="21"/>
        <v>-6.2108559498956634E-3</v>
      </c>
      <c r="AF58" s="199"/>
      <c r="AG58" s="187">
        <v>45547</v>
      </c>
      <c r="AH58" s="188">
        <v>93.87</v>
      </c>
      <c r="AI58" s="190">
        <f t="shared" si="22"/>
        <v>6.0015003750937979E-3</v>
      </c>
      <c r="AJ58" s="199"/>
      <c r="AK58" s="187">
        <v>45552</v>
      </c>
      <c r="AL58" s="188">
        <v>1120.0999999999999</v>
      </c>
      <c r="AM58" s="190">
        <f t="shared" si="23"/>
        <v>-2.0549143057012942E-2</v>
      </c>
      <c r="AN58" s="199"/>
      <c r="AO58" s="187">
        <v>45552</v>
      </c>
      <c r="AP58" s="188">
        <v>406.9</v>
      </c>
      <c r="AQ58" s="190">
        <f t="shared" si="24"/>
        <v>3.9335887611749623E-2</v>
      </c>
      <c r="AR58" s="199"/>
      <c r="AS58" s="187">
        <v>45552</v>
      </c>
      <c r="AT58" s="188">
        <v>152.80000000000001</v>
      </c>
      <c r="AU58" s="190">
        <f t="shared" si="25"/>
        <v>-9.0791180285342242E-3</v>
      </c>
      <c r="AV58" s="199"/>
      <c r="AW58" s="187">
        <v>45552</v>
      </c>
      <c r="AX58" s="188">
        <v>590.6</v>
      </c>
      <c r="AY58" s="190">
        <f t="shared" si="26"/>
        <v>-8.4588056166469286E-4</v>
      </c>
      <c r="AZ58" s="199"/>
      <c r="BA58" s="187">
        <v>45552</v>
      </c>
      <c r="BB58" s="188">
        <v>531.5</v>
      </c>
      <c r="BC58" s="190">
        <f t="shared" si="27"/>
        <v>-2.8691520467836337E-2</v>
      </c>
      <c r="BD58" s="199"/>
      <c r="BE58" s="187">
        <v>45552</v>
      </c>
      <c r="BF58" s="188">
        <v>635.70000000000005</v>
      </c>
      <c r="BG58" s="189">
        <f t="shared" si="28"/>
        <v>-6.8739259490704216E-3</v>
      </c>
      <c r="BH58" s="179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</row>
    <row r="59" spans="1:87" ht="16.2" thickBot="1" x14ac:dyDescent="0.35">
      <c r="A59" s="182">
        <v>45553</v>
      </c>
      <c r="B59" s="183">
        <v>1995.1</v>
      </c>
      <c r="C59" s="185">
        <f t="shared" si="15"/>
        <v>-1.7192118226601029E-2</v>
      </c>
      <c r="D59" s="186"/>
      <c r="E59" s="187">
        <v>45553</v>
      </c>
      <c r="F59" s="188">
        <v>1102.0999999999999</v>
      </c>
      <c r="G59" s="189">
        <f t="shared" si="16"/>
        <v>-4.1235319704219307E-2</v>
      </c>
      <c r="H59" s="186"/>
      <c r="I59" s="187">
        <v>45553</v>
      </c>
      <c r="J59" s="188">
        <v>428.3</v>
      </c>
      <c r="K59" s="190">
        <f t="shared" si="17"/>
        <v>-5.1103368176538648E-3</v>
      </c>
      <c r="L59" s="186"/>
      <c r="M59" s="187">
        <v>45553</v>
      </c>
      <c r="N59" s="188">
        <v>852.75</v>
      </c>
      <c r="O59" s="190">
        <f t="shared" si="18"/>
        <v>-3.1241124680488497E-2</v>
      </c>
      <c r="P59" s="186"/>
      <c r="Q59" s="187">
        <v>45553</v>
      </c>
      <c r="R59" s="188">
        <v>290.39999999999998</v>
      </c>
      <c r="S59" s="190">
        <f t="shared" si="14"/>
        <v>-1.4591109602986126E-2</v>
      </c>
      <c r="T59" s="186"/>
      <c r="U59" s="187">
        <v>45553</v>
      </c>
      <c r="V59" s="188">
        <v>241.6</v>
      </c>
      <c r="W59" s="189">
        <f t="shared" si="19"/>
        <v>2.7210884353741523E-2</v>
      </c>
      <c r="X59" s="199"/>
      <c r="Y59" s="187">
        <v>45553</v>
      </c>
      <c r="Z59" s="188">
        <v>891.9</v>
      </c>
      <c r="AA59" s="190">
        <f t="shared" si="20"/>
        <v>-8.4491384102279299E-3</v>
      </c>
      <c r="AB59" s="199"/>
      <c r="AC59" s="187">
        <v>45553</v>
      </c>
      <c r="AD59" s="188">
        <v>1889.4</v>
      </c>
      <c r="AE59" s="190">
        <f t="shared" si="21"/>
        <v>-7.7201827635102246E-3</v>
      </c>
      <c r="AF59" s="199"/>
      <c r="AG59" s="187">
        <v>45548</v>
      </c>
      <c r="AH59" s="188">
        <v>98.59</v>
      </c>
      <c r="AI59" s="190">
        <f t="shared" si="22"/>
        <v>5.028230531586235E-2</v>
      </c>
      <c r="AJ59" s="199"/>
      <c r="AK59" s="187">
        <v>45553</v>
      </c>
      <c r="AL59" s="188">
        <v>1133.5</v>
      </c>
      <c r="AM59" s="190">
        <f t="shared" si="23"/>
        <v>1.1963217569859916E-2</v>
      </c>
      <c r="AN59" s="199"/>
      <c r="AO59" s="187">
        <v>45553</v>
      </c>
      <c r="AP59" s="188">
        <v>423.3</v>
      </c>
      <c r="AQ59" s="190">
        <f t="shared" si="24"/>
        <v>4.0304743180142627E-2</v>
      </c>
      <c r="AR59" s="199"/>
      <c r="AS59" s="187">
        <v>45553</v>
      </c>
      <c r="AT59" s="188">
        <v>150.6</v>
      </c>
      <c r="AU59" s="190">
        <f t="shared" si="25"/>
        <v>-1.4397905759162414E-2</v>
      </c>
      <c r="AV59" s="199"/>
      <c r="AW59" s="187">
        <v>45553</v>
      </c>
      <c r="AX59" s="188">
        <v>575.6</v>
      </c>
      <c r="AY59" s="190">
        <f t="shared" si="26"/>
        <v>-2.5397900440230273E-2</v>
      </c>
      <c r="AZ59" s="199"/>
      <c r="BA59" s="187">
        <v>45553</v>
      </c>
      <c r="BB59" s="188">
        <v>512.70000000000005</v>
      </c>
      <c r="BC59" s="190">
        <f t="shared" si="27"/>
        <v>-3.5371589840075171E-2</v>
      </c>
      <c r="BD59" s="199"/>
      <c r="BE59" s="187">
        <v>45553</v>
      </c>
      <c r="BF59" s="188">
        <v>626.70000000000005</v>
      </c>
      <c r="BG59" s="189">
        <f t="shared" si="28"/>
        <v>-1.4157621519584709E-2</v>
      </c>
      <c r="BH59" s="179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</row>
    <row r="60" spans="1:87" ht="16.2" thickBot="1" x14ac:dyDescent="0.35">
      <c r="A60" s="182">
        <v>45554</v>
      </c>
      <c r="B60" s="183">
        <v>1975.3</v>
      </c>
      <c r="C60" s="185">
        <f t="shared" si="15"/>
        <v>-9.9243145706981884E-3</v>
      </c>
      <c r="D60" s="186"/>
      <c r="E60" s="187">
        <v>45554</v>
      </c>
      <c r="F60" s="188">
        <v>1089.8</v>
      </c>
      <c r="G60" s="189">
        <f t="shared" si="16"/>
        <v>-1.1160511750294852E-2</v>
      </c>
      <c r="H60" s="186"/>
      <c r="I60" s="187">
        <v>45554</v>
      </c>
      <c r="J60" s="188">
        <v>389.8</v>
      </c>
      <c r="K60" s="190">
        <f t="shared" si="17"/>
        <v>-8.9890263833761377E-2</v>
      </c>
      <c r="L60" s="186"/>
      <c r="M60" s="187">
        <v>45554</v>
      </c>
      <c r="N60" s="188">
        <v>851.7</v>
      </c>
      <c r="O60" s="190">
        <f t="shared" si="18"/>
        <v>-1.2313104661389089E-3</v>
      </c>
      <c r="P60" s="186"/>
      <c r="Q60" s="187">
        <v>45554</v>
      </c>
      <c r="R60" s="188">
        <v>285.3</v>
      </c>
      <c r="S60" s="190">
        <f t="shared" si="14"/>
        <v>-1.7561983471074263E-2</v>
      </c>
      <c r="T60" s="186"/>
      <c r="U60" s="187">
        <v>45554</v>
      </c>
      <c r="V60" s="188">
        <v>239.5</v>
      </c>
      <c r="W60" s="189">
        <f t="shared" si="19"/>
        <v>-8.6920529801324271E-3</v>
      </c>
      <c r="X60" s="199"/>
      <c r="Y60" s="187">
        <v>45554</v>
      </c>
      <c r="Z60" s="188">
        <v>918.6</v>
      </c>
      <c r="AA60" s="190">
        <f t="shared" si="20"/>
        <v>2.9936091490077414E-2</v>
      </c>
      <c r="AB60" s="199"/>
      <c r="AC60" s="187">
        <v>45554</v>
      </c>
      <c r="AD60" s="188">
        <v>1929.2</v>
      </c>
      <c r="AE60" s="190">
        <f t="shared" si="21"/>
        <v>2.1064888324335743E-2</v>
      </c>
      <c r="AF60" s="199"/>
      <c r="AG60" s="187">
        <v>45551</v>
      </c>
      <c r="AH60" s="188">
        <v>100.6</v>
      </c>
      <c r="AI60" s="190">
        <f t="shared" si="22"/>
        <v>2.0387463231564974E-2</v>
      </c>
      <c r="AJ60" s="199"/>
      <c r="AK60" s="187">
        <v>45554</v>
      </c>
      <c r="AL60" s="188">
        <v>1131.0999999999999</v>
      </c>
      <c r="AM60" s="190">
        <f t="shared" si="23"/>
        <v>-2.11733568592862E-3</v>
      </c>
      <c r="AN60" s="199"/>
      <c r="AO60" s="187">
        <v>45554</v>
      </c>
      <c r="AP60" s="188">
        <v>413.8</v>
      </c>
      <c r="AQ60" s="190">
        <f t="shared" si="24"/>
        <v>-2.2442712024568864E-2</v>
      </c>
      <c r="AR60" s="199"/>
      <c r="AS60" s="187">
        <v>45554</v>
      </c>
      <c r="AT60" s="188">
        <v>149.5</v>
      </c>
      <c r="AU60" s="190">
        <f t="shared" si="25"/>
        <v>-7.3041168658698162E-3</v>
      </c>
      <c r="AV60" s="199"/>
      <c r="AW60" s="187">
        <v>45554</v>
      </c>
      <c r="AX60" s="188">
        <v>569.29999999999995</v>
      </c>
      <c r="AY60" s="190">
        <f t="shared" si="26"/>
        <v>-1.0945100764419855E-2</v>
      </c>
      <c r="AZ60" s="199"/>
      <c r="BA60" s="187">
        <v>45554</v>
      </c>
      <c r="BB60" s="188">
        <v>503.7</v>
      </c>
      <c r="BC60" s="190">
        <f t="shared" si="27"/>
        <v>-1.7554125219426675E-2</v>
      </c>
      <c r="BD60" s="199"/>
      <c r="BE60" s="187">
        <v>45554</v>
      </c>
      <c r="BF60" s="188">
        <v>629.79999999999995</v>
      </c>
      <c r="BG60" s="189">
        <f t="shared" si="28"/>
        <v>4.9465453965213159E-3</v>
      </c>
      <c r="BH60" s="179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</row>
    <row r="61" spans="1:87" ht="16.2" thickBot="1" x14ac:dyDescent="0.35">
      <c r="A61" s="182">
        <v>45555</v>
      </c>
      <c r="B61" s="183">
        <v>1968</v>
      </c>
      <c r="C61" s="185">
        <f t="shared" si="15"/>
        <v>-3.6956411684300888E-3</v>
      </c>
      <c r="D61" s="186"/>
      <c r="E61" s="187">
        <v>45555</v>
      </c>
      <c r="F61" s="188">
        <v>1062.0999999999999</v>
      </c>
      <c r="G61" s="189">
        <f t="shared" si="16"/>
        <v>-2.5417507799596298E-2</v>
      </c>
      <c r="H61" s="186"/>
      <c r="I61" s="187">
        <v>45555</v>
      </c>
      <c r="J61" s="188">
        <v>388.3</v>
      </c>
      <c r="K61" s="190">
        <f t="shared" si="17"/>
        <v>-3.8481272447408927E-3</v>
      </c>
      <c r="L61" s="186"/>
      <c r="M61" s="187">
        <v>45555</v>
      </c>
      <c r="N61" s="188">
        <v>858.65</v>
      </c>
      <c r="O61" s="190">
        <f t="shared" si="18"/>
        <v>8.1601502876598939E-3</v>
      </c>
      <c r="P61" s="186"/>
      <c r="Q61" s="187">
        <v>45555</v>
      </c>
      <c r="R61" s="188">
        <v>286.3</v>
      </c>
      <c r="S61" s="190">
        <f t="shared" si="14"/>
        <v>3.5050823694356818E-3</v>
      </c>
      <c r="T61" s="186"/>
      <c r="U61" s="187">
        <v>45555</v>
      </c>
      <c r="V61" s="188">
        <v>237.8</v>
      </c>
      <c r="W61" s="189">
        <f t="shared" si="19"/>
        <v>-7.0981210855949424E-3</v>
      </c>
      <c r="X61" s="199"/>
      <c r="Y61" s="187">
        <v>45555</v>
      </c>
      <c r="Z61" s="188">
        <v>902.5</v>
      </c>
      <c r="AA61" s="190">
        <f t="shared" si="20"/>
        <v>-1.7526671021119117E-2</v>
      </c>
      <c r="AB61" s="199"/>
      <c r="AC61" s="187">
        <v>45555</v>
      </c>
      <c r="AD61" s="188">
        <v>1928.4</v>
      </c>
      <c r="AE61" s="190">
        <f t="shared" si="21"/>
        <v>-4.1467965996265526E-4</v>
      </c>
      <c r="AF61" s="199"/>
      <c r="AG61" s="187">
        <v>45552</v>
      </c>
      <c r="AH61" s="188">
        <v>101.8</v>
      </c>
      <c r="AI61" s="190">
        <f t="shared" si="22"/>
        <v>1.1928429423459274E-2</v>
      </c>
      <c r="AJ61" s="199"/>
      <c r="AK61" s="187">
        <v>45555</v>
      </c>
      <c r="AL61" s="188">
        <v>1201.2</v>
      </c>
      <c r="AM61" s="190">
        <f t="shared" si="23"/>
        <v>6.1975068517372597E-2</v>
      </c>
      <c r="AN61" s="199"/>
      <c r="AO61" s="187">
        <v>45555</v>
      </c>
      <c r="AP61" s="188">
        <v>418.2</v>
      </c>
      <c r="AQ61" s="190">
        <f t="shared" si="24"/>
        <v>1.063315611406471E-2</v>
      </c>
      <c r="AR61" s="199"/>
      <c r="AS61" s="187">
        <v>45555</v>
      </c>
      <c r="AT61" s="188">
        <v>152</v>
      </c>
      <c r="AU61" s="190">
        <f t="shared" si="25"/>
        <v>1.6722408026755852E-2</v>
      </c>
      <c r="AV61" s="199"/>
      <c r="AW61" s="187">
        <v>45555</v>
      </c>
      <c r="AX61" s="188">
        <v>572.1</v>
      </c>
      <c r="AY61" s="190">
        <f t="shared" si="26"/>
        <v>4.9183207447744048E-3</v>
      </c>
      <c r="AZ61" s="199"/>
      <c r="BA61" s="187">
        <v>45555</v>
      </c>
      <c r="BB61" s="188">
        <v>513.4</v>
      </c>
      <c r="BC61" s="190">
        <f t="shared" si="27"/>
        <v>1.9257494540401009E-2</v>
      </c>
      <c r="BD61" s="199"/>
      <c r="BE61" s="187">
        <v>45555</v>
      </c>
      <c r="BF61" s="188">
        <v>631.1</v>
      </c>
      <c r="BG61" s="189">
        <f t="shared" si="28"/>
        <v>2.0641473483646688E-3</v>
      </c>
      <c r="BH61" s="179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</row>
    <row r="62" spans="1:87" ht="16.2" thickBot="1" x14ac:dyDescent="0.35">
      <c r="A62" s="182">
        <v>45558</v>
      </c>
      <c r="B62" s="183">
        <v>2007.8</v>
      </c>
      <c r="C62" s="185">
        <f t="shared" si="15"/>
        <v>2.0223577235772335E-2</v>
      </c>
      <c r="D62" s="186"/>
      <c r="E62" s="187">
        <v>45558</v>
      </c>
      <c r="F62" s="188">
        <v>1079.2</v>
      </c>
      <c r="G62" s="189">
        <f t="shared" si="16"/>
        <v>1.6100178890876695E-2</v>
      </c>
      <c r="H62" s="186"/>
      <c r="I62" s="187">
        <v>45558</v>
      </c>
      <c r="J62" s="188">
        <v>403.7</v>
      </c>
      <c r="K62" s="190">
        <f t="shared" si="17"/>
        <v>3.9660056657223733E-2</v>
      </c>
      <c r="L62" s="186"/>
      <c r="M62" s="187">
        <v>45558</v>
      </c>
      <c r="N62" s="188">
        <v>907.25</v>
      </c>
      <c r="O62" s="190">
        <f t="shared" si="18"/>
        <v>5.6600477493740205E-2</v>
      </c>
      <c r="P62" s="186"/>
      <c r="Q62" s="187">
        <v>45558</v>
      </c>
      <c r="R62" s="188">
        <v>295.5</v>
      </c>
      <c r="S62" s="190">
        <f t="shared" si="14"/>
        <v>3.2134125043660457E-2</v>
      </c>
      <c r="T62" s="186"/>
      <c r="U62" s="187">
        <v>45558</v>
      </c>
      <c r="V62" s="188">
        <v>240.5</v>
      </c>
      <c r="W62" s="189">
        <f t="shared" si="19"/>
        <v>1.135407905803191E-2</v>
      </c>
      <c r="X62" s="199"/>
      <c r="Y62" s="187">
        <v>45558</v>
      </c>
      <c r="Z62" s="188">
        <v>890.2</v>
      </c>
      <c r="AA62" s="190">
        <f t="shared" si="20"/>
        <v>-1.3628808864265877E-2</v>
      </c>
      <c r="AB62" s="199"/>
      <c r="AC62" s="187">
        <v>45558</v>
      </c>
      <c r="AD62" s="188">
        <v>1882.5</v>
      </c>
      <c r="AE62" s="190">
        <f t="shared" si="21"/>
        <v>-2.3802115743621701E-2</v>
      </c>
      <c r="AF62" s="199"/>
      <c r="AG62" s="187">
        <v>45553</v>
      </c>
      <c r="AH62" s="188">
        <v>100.9</v>
      </c>
      <c r="AI62" s="190">
        <f t="shared" si="22"/>
        <v>-8.8408644400785018E-3</v>
      </c>
      <c r="AJ62" s="199"/>
      <c r="AK62" s="187">
        <v>45558</v>
      </c>
      <c r="AL62" s="188">
        <v>1206.3</v>
      </c>
      <c r="AM62" s="190">
        <f t="shared" si="23"/>
        <v>4.2457542457541696E-3</v>
      </c>
      <c r="AN62" s="199"/>
      <c r="AO62" s="187">
        <v>45558</v>
      </c>
      <c r="AP62" s="188">
        <v>432.7</v>
      </c>
      <c r="AQ62" s="190">
        <f t="shared" si="24"/>
        <v>3.4672405547584891E-2</v>
      </c>
      <c r="AR62" s="199"/>
      <c r="AS62" s="187">
        <v>45558</v>
      </c>
      <c r="AT62" s="188">
        <v>154</v>
      </c>
      <c r="AU62" s="190">
        <f t="shared" si="25"/>
        <v>1.3157894736842105E-2</v>
      </c>
      <c r="AV62" s="199"/>
      <c r="AW62" s="187">
        <v>45558</v>
      </c>
      <c r="AX62" s="188">
        <v>585.5</v>
      </c>
      <c r="AY62" s="190">
        <f t="shared" si="26"/>
        <v>2.3422478587659459E-2</v>
      </c>
      <c r="AZ62" s="199"/>
      <c r="BA62" s="187">
        <v>45558</v>
      </c>
      <c r="BB62" s="188">
        <v>509.7</v>
      </c>
      <c r="BC62" s="190">
        <f t="shared" si="27"/>
        <v>-7.206856252434727E-3</v>
      </c>
      <c r="BD62" s="199"/>
      <c r="BE62" s="187">
        <v>45558</v>
      </c>
      <c r="BF62" s="188">
        <v>627.1</v>
      </c>
      <c r="BG62" s="189">
        <f t="shared" si="28"/>
        <v>-6.3381397559816189E-3</v>
      </c>
      <c r="BH62" s="179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</row>
    <row r="63" spans="1:87" ht="16.2" thickBot="1" x14ac:dyDescent="0.35">
      <c r="A63" s="182">
        <v>45559</v>
      </c>
      <c r="B63" s="183">
        <v>2023</v>
      </c>
      <c r="C63" s="185">
        <f t="shared" si="15"/>
        <v>7.570475146927008E-3</v>
      </c>
      <c r="D63" s="186"/>
      <c r="E63" s="187">
        <v>45559</v>
      </c>
      <c r="F63" s="188">
        <v>1071.5999999999999</v>
      </c>
      <c r="G63" s="189">
        <f t="shared" si="16"/>
        <v>-7.0422535211268865E-3</v>
      </c>
      <c r="H63" s="186"/>
      <c r="I63" s="187">
        <v>45559</v>
      </c>
      <c r="J63" s="188">
        <v>401.3</v>
      </c>
      <c r="K63" s="190">
        <f t="shared" si="17"/>
        <v>-5.9450086698042536E-3</v>
      </c>
      <c r="L63" s="186"/>
      <c r="M63" s="187">
        <v>45559</v>
      </c>
      <c r="N63" s="188">
        <v>898.5</v>
      </c>
      <c r="O63" s="190">
        <f t="shared" si="18"/>
        <v>-9.644530173601543E-3</v>
      </c>
      <c r="P63" s="186"/>
      <c r="Q63" s="187">
        <v>45559</v>
      </c>
      <c r="R63" s="188">
        <v>299.5</v>
      </c>
      <c r="S63" s="190">
        <f t="shared" si="14"/>
        <v>1.3536379018612521E-2</v>
      </c>
      <c r="T63" s="186"/>
      <c r="U63" s="187">
        <v>45559</v>
      </c>
      <c r="V63" s="188">
        <v>239.5</v>
      </c>
      <c r="W63" s="189">
        <f t="shared" si="19"/>
        <v>-4.1580041580041582E-3</v>
      </c>
      <c r="X63" s="199"/>
      <c r="Y63" s="187">
        <v>45559</v>
      </c>
      <c r="Z63" s="188">
        <v>879.3</v>
      </c>
      <c r="AA63" s="190">
        <f t="shared" si="20"/>
        <v>-1.2244439451808684E-2</v>
      </c>
      <c r="AB63" s="199"/>
      <c r="AC63" s="187">
        <v>45559</v>
      </c>
      <c r="AD63" s="188">
        <v>1914.4</v>
      </c>
      <c r="AE63" s="190">
        <f t="shared" si="21"/>
        <v>1.6945551128818109E-2</v>
      </c>
      <c r="AF63" s="199"/>
      <c r="AG63" s="187">
        <v>45554</v>
      </c>
      <c r="AH63" s="188">
        <v>103.4</v>
      </c>
      <c r="AI63" s="190">
        <f t="shared" si="22"/>
        <v>2.4777006937561942E-2</v>
      </c>
      <c r="AJ63" s="199"/>
      <c r="AK63" s="187">
        <v>45559</v>
      </c>
      <c r="AL63" s="188">
        <v>1204.7</v>
      </c>
      <c r="AM63" s="190">
        <f t="shared" si="23"/>
        <v>-1.3263698914033899E-3</v>
      </c>
      <c r="AN63" s="199"/>
      <c r="AO63" s="187">
        <v>45559</v>
      </c>
      <c r="AP63" s="188">
        <v>442.5</v>
      </c>
      <c r="AQ63" s="190">
        <f t="shared" si="24"/>
        <v>2.2648486249133376E-2</v>
      </c>
      <c r="AR63" s="199"/>
      <c r="AS63" s="187">
        <v>45559</v>
      </c>
      <c r="AT63" s="188">
        <v>160.5</v>
      </c>
      <c r="AU63" s="190">
        <f t="shared" si="25"/>
        <v>4.2207792207792208E-2</v>
      </c>
      <c r="AV63" s="199"/>
      <c r="AW63" s="187">
        <v>45559</v>
      </c>
      <c r="AX63" s="188">
        <v>576.9</v>
      </c>
      <c r="AY63" s="190">
        <f t="shared" si="26"/>
        <v>-1.4688300597779714E-2</v>
      </c>
      <c r="AZ63" s="199"/>
      <c r="BA63" s="187">
        <v>45559</v>
      </c>
      <c r="BB63" s="188">
        <v>513</v>
      </c>
      <c r="BC63" s="190">
        <f t="shared" si="27"/>
        <v>6.4743967039435184E-3</v>
      </c>
      <c r="BD63" s="199"/>
      <c r="BE63" s="187">
        <v>45559</v>
      </c>
      <c r="BF63" s="188">
        <v>624.20000000000005</v>
      </c>
      <c r="BG63" s="189">
        <f t="shared" si="28"/>
        <v>-4.6244618083239953E-3</v>
      </c>
      <c r="BH63" s="179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</row>
    <row r="64" spans="1:87" ht="16.2" thickBot="1" x14ac:dyDescent="0.35">
      <c r="A64" s="182">
        <v>45560</v>
      </c>
      <c r="B64" s="183">
        <v>2127.6999999999998</v>
      </c>
      <c r="C64" s="185">
        <f t="shared" si="15"/>
        <v>5.1754819574888686E-2</v>
      </c>
      <c r="D64" s="186"/>
      <c r="E64" s="187">
        <v>45560</v>
      </c>
      <c r="F64" s="188">
        <v>1088.0999999999999</v>
      </c>
      <c r="G64" s="189">
        <f t="shared" si="16"/>
        <v>1.5397536394176932E-2</v>
      </c>
      <c r="H64" s="186"/>
      <c r="I64" s="187">
        <v>45560</v>
      </c>
      <c r="J64" s="188">
        <v>391.2</v>
      </c>
      <c r="K64" s="190">
        <f t="shared" si="17"/>
        <v>-2.5168203339147825E-2</v>
      </c>
      <c r="L64" s="186"/>
      <c r="M64" s="187">
        <v>45560</v>
      </c>
      <c r="N64" s="188">
        <v>879</v>
      </c>
      <c r="O64" s="190">
        <f t="shared" si="18"/>
        <v>-2.1702838063439065E-2</v>
      </c>
      <c r="P64" s="186"/>
      <c r="Q64" s="187">
        <v>45560</v>
      </c>
      <c r="R64" s="188">
        <v>298.7</v>
      </c>
      <c r="S64" s="190">
        <f t="shared" si="14"/>
        <v>-2.6711185308848462E-3</v>
      </c>
      <c r="T64" s="186"/>
      <c r="U64" s="187">
        <v>45560</v>
      </c>
      <c r="V64" s="188">
        <v>240</v>
      </c>
      <c r="W64" s="189">
        <f t="shared" si="19"/>
        <v>2.0876826722338203E-3</v>
      </c>
      <c r="X64" s="199"/>
      <c r="Y64" s="187">
        <v>45560</v>
      </c>
      <c r="Z64" s="188">
        <v>867.2</v>
      </c>
      <c r="AA64" s="190">
        <f t="shared" si="20"/>
        <v>-1.3760946207210177E-2</v>
      </c>
      <c r="AB64" s="199"/>
      <c r="AC64" s="187">
        <v>45560</v>
      </c>
      <c r="AD64" s="188">
        <v>1910.9</v>
      </c>
      <c r="AE64" s="190">
        <f t="shared" si="21"/>
        <v>-1.8282490597576263E-3</v>
      </c>
      <c r="AF64" s="199"/>
      <c r="AG64" s="187">
        <v>45555</v>
      </c>
      <c r="AH64" s="188">
        <v>102.4</v>
      </c>
      <c r="AI64" s="190">
        <f t="shared" si="22"/>
        <v>-9.6711798839458404E-3</v>
      </c>
      <c r="AJ64" s="199"/>
      <c r="AK64" s="187">
        <v>45560</v>
      </c>
      <c r="AL64" s="188">
        <v>1185.5999999999999</v>
      </c>
      <c r="AM64" s="190">
        <f t="shared" si="23"/>
        <v>-1.5854569602390751E-2</v>
      </c>
      <c r="AN64" s="199"/>
      <c r="AO64" s="187">
        <v>45560</v>
      </c>
      <c r="AP64" s="188">
        <v>453.5</v>
      </c>
      <c r="AQ64" s="190">
        <f t="shared" si="24"/>
        <v>2.4858757062146894E-2</v>
      </c>
      <c r="AR64" s="199"/>
      <c r="AS64" s="187">
        <v>45560</v>
      </c>
      <c r="AT64" s="188">
        <v>161.69999999999999</v>
      </c>
      <c r="AU64" s="190">
        <f t="shared" si="25"/>
        <v>7.4766355140186208E-3</v>
      </c>
      <c r="AV64" s="199"/>
      <c r="AW64" s="187">
        <v>45560</v>
      </c>
      <c r="AX64" s="188">
        <v>580</v>
      </c>
      <c r="AY64" s="190">
        <f t="shared" si="26"/>
        <v>5.3735482752643839E-3</v>
      </c>
      <c r="AZ64" s="199"/>
      <c r="BA64" s="187">
        <v>45560</v>
      </c>
      <c r="BB64" s="188">
        <v>512</v>
      </c>
      <c r="BC64" s="190">
        <f t="shared" si="27"/>
        <v>-1.9493177387914229E-3</v>
      </c>
      <c r="BD64" s="199"/>
      <c r="BE64" s="187">
        <v>45560</v>
      </c>
      <c r="BF64" s="188">
        <v>612.70000000000005</v>
      </c>
      <c r="BG64" s="189">
        <f t="shared" si="28"/>
        <v>-1.842358218519705E-2</v>
      </c>
      <c r="BH64" s="179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</row>
    <row r="65" spans="1:87" ht="16.2" thickBot="1" x14ac:dyDescent="0.35">
      <c r="A65" s="182">
        <v>45561</v>
      </c>
      <c r="B65" s="183">
        <v>2145.1999999999998</v>
      </c>
      <c r="C65" s="185">
        <f t="shared" si="15"/>
        <v>8.2248437279691701E-3</v>
      </c>
      <c r="D65" s="186"/>
      <c r="E65" s="187">
        <v>45561</v>
      </c>
      <c r="F65" s="188">
        <v>1101.0999999999999</v>
      </c>
      <c r="G65" s="189">
        <f t="shared" si="16"/>
        <v>1.1947431302270013E-2</v>
      </c>
      <c r="H65" s="186"/>
      <c r="I65" s="187">
        <v>45561</v>
      </c>
      <c r="J65" s="188">
        <v>393.8</v>
      </c>
      <c r="K65" s="190">
        <f t="shared" si="17"/>
        <v>6.6462167689162136E-3</v>
      </c>
      <c r="L65" s="186"/>
      <c r="M65" s="187">
        <v>45561</v>
      </c>
      <c r="N65" s="188">
        <v>856.5</v>
      </c>
      <c r="O65" s="190">
        <f t="shared" si="18"/>
        <v>-2.5597269624573378E-2</v>
      </c>
      <c r="P65" s="186"/>
      <c r="Q65" s="187">
        <v>45561</v>
      </c>
      <c r="R65" s="188">
        <v>295.2</v>
      </c>
      <c r="S65" s="190">
        <f t="shared" si="14"/>
        <v>-1.1717442249748912E-2</v>
      </c>
      <c r="T65" s="186"/>
      <c r="U65" s="187">
        <v>45561</v>
      </c>
      <c r="V65" s="188">
        <v>239.7</v>
      </c>
      <c r="W65" s="189">
        <f t="shared" si="19"/>
        <v>-1.2500000000000473E-3</v>
      </c>
      <c r="X65" s="199"/>
      <c r="Y65" s="187">
        <v>45561</v>
      </c>
      <c r="Z65" s="188">
        <v>879.5</v>
      </c>
      <c r="AA65" s="190">
        <f t="shared" si="20"/>
        <v>1.4183579335793305E-2</v>
      </c>
      <c r="AB65" s="199"/>
      <c r="AC65" s="187">
        <v>45561</v>
      </c>
      <c r="AD65" s="188">
        <v>1857.6</v>
      </c>
      <c r="AE65" s="190">
        <f t="shared" si="21"/>
        <v>-2.7892616044795739E-2</v>
      </c>
      <c r="AF65" s="199"/>
      <c r="AG65" s="187">
        <v>45558</v>
      </c>
      <c r="AH65" s="188">
        <v>102.3</v>
      </c>
      <c r="AI65" s="190">
        <f t="shared" si="22"/>
        <v>-9.7656250000008327E-4</v>
      </c>
      <c r="AJ65" s="199"/>
      <c r="AK65" s="187">
        <v>45561</v>
      </c>
      <c r="AL65" s="188">
        <v>1168.2</v>
      </c>
      <c r="AM65" s="190">
        <f t="shared" si="23"/>
        <v>-1.4676113360323772E-2</v>
      </c>
      <c r="AN65" s="199"/>
      <c r="AO65" s="187">
        <v>45561</v>
      </c>
      <c r="AP65" s="188">
        <v>439.2</v>
      </c>
      <c r="AQ65" s="190">
        <f t="shared" si="24"/>
        <v>-3.1532524807056254E-2</v>
      </c>
      <c r="AR65" s="199"/>
      <c r="AS65" s="187">
        <v>45561</v>
      </c>
      <c r="AT65" s="188">
        <v>165.6</v>
      </c>
      <c r="AU65" s="190">
        <f t="shared" si="25"/>
        <v>2.4118738404452725E-2</v>
      </c>
      <c r="AV65" s="199"/>
      <c r="AW65" s="187">
        <v>45561</v>
      </c>
      <c r="AX65" s="188">
        <v>564</v>
      </c>
      <c r="AY65" s="190">
        <f t="shared" si="26"/>
        <v>-2.7586206896551724E-2</v>
      </c>
      <c r="AZ65" s="199"/>
      <c r="BA65" s="187">
        <v>45561</v>
      </c>
      <c r="BB65" s="188">
        <v>496.6</v>
      </c>
      <c r="BC65" s="190">
        <f t="shared" si="27"/>
        <v>-3.0078124999999956E-2</v>
      </c>
      <c r="BD65" s="199"/>
      <c r="BE65" s="187">
        <v>45561</v>
      </c>
      <c r="BF65" s="188">
        <v>609.4</v>
      </c>
      <c r="BG65" s="189">
        <f t="shared" si="28"/>
        <v>-5.3859964093358383E-3</v>
      </c>
      <c r="BH65" s="179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</row>
    <row r="66" spans="1:87" ht="16.2" thickBot="1" x14ac:dyDescent="0.35">
      <c r="A66" s="182">
        <v>45562</v>
      </c>
      <c r="B66" s="183">
        <v>2126.5</v>
      </c>
      <c r="C66" s="185">
        <f t="shared" si="15"/>
        <v>-8.7171359313816046E-3</v>
      </c>
      <c r="D66" s="186"/>
      <c r="E66" s="187">
        <v>45562</v>
      </c>
      <c r="F66" s="188">
        <v>1044.5999999999999</v>
      </c>
      <c r="G66" s="189">
        <f t="shared" si="16"/>
        <v>-5.131232403959677E-2</v>
      </c>
      <c r="H66" s="186"/>
      <c r="I66" s="187">
        <v>45562</v>
      </c>
      <c r="J66" s="188">
        <v>392.4</v>
      </c>
      <c r="K66" s="190">
        <f t="shared" si="17"/>
        <v>-3.5551041137634183E-3</v>
      </c>
      <c r="L66" s="186"/>
      <c r="M66" s="187">
        <v>45562</v>
      </c>
      <c r="N66" s="188">
        <v>876.3</v>
      </c>
      <c r="O66" s="190">
        <f t="shared" si="18"/>
        <v>2.3117338003502574E-2</v>
      </c>
      <c r="P66" s="186"/>
      <c r="Q66" s="187">
        <v>45562</v>
      </c>
      <c r="R66" s="188">
        <v>297.2</v>
      </c>
      <c r="S66" s="190">
        <f t="shared" si="14"/>
        <v>6.7750677506775072E-3</v>
      </c>
      <c r="T66" s="186"/>
      <c r="U66" s="187">
        <v>45562</v>
      </c>
      <c r="V66" s="188">
        <v>236.3</v>
      </c>
      <c r="W66" s="189">
        <f t="shared" si="19"/>
        <v>-1.4184397163120473E-2</v>
      </c>
      <c r="X66" s="199"/>
      <c r="Y66" s="187">
        <v>45562</v>
      </c>
      <c r="Z66" s="188">
        <v>858.6</v>
      </c>
      <c r="AA66" s="190">
        <f t="shared" si="20"/>
        <v>-2.3763501989766886E-2</v>
      </c>
      <c r="AB66" s="199"/>
      <c r="AC66" s="187">
        <v>45562</v>
      </c>
      <c r="AD66" s="188">
        <v>1866.7</v>
      </c>
      <c r="AE66" s="190">
        <f t="shared" si="21"/>
        <v>4.8987941429802628E-3</v>
      </c>
      <c r="AF66" s="199"/>
      <c r="AG66" s="187">
        <v>45559</v>
      </c>
      <c r="AH66" s="188">
        <v>103.6</v>
      </c>
      <c r="AI66" s="190">
        <f t="shared" si="22"/>
        <v>1.2707722385141713E-2</v>
      </c>
      <c r="AJ66" s="199"/>
      <c r="AK66" s="187">
        <v>45562</v>
      </c>
      <c r="AL66" s="188">
        <v>1164.2</v>
      </c>
      <c r="AM66" s="190">
        <f t="shared" si="23"/>
        <v>-3.4240712206813901E-3</v>
      </c>
      <c r="AN66" s="199"/>
      <c r="AO66" s="187">
        <v>45562</v>
      </c>
      <c r="AP66" s="188">
        <v>439.2</v>
      </c>
      <c r="AQ66" s="190">
        <f t="shared" si="24"/>
        <v>0</v>
      </c>
      <c r="AR66" s="199"/>
      <c r="AS66" s="187">
        <v>45562</v>
      </c>
      <c r="AT66" s="188">
        <v>166.6</v>
      </c>
      <c r="AU66" s="190">
        <f t="shared" si="25"/>
        <v>6.038647342995169E-3</v>
      </c>
      <c r="AV66" s="199"/>
      <c r="AW66" s="187">
        <v>45562</v>
      </c>
      <c r="AX66" s="188">
        <v>557.29999999999995</v>
      </c>
      <c r="AY66" s="190">
        <f t="shared" si="26"/>
        <v>-1.1879432624113557E-2</v>
      </c>
      <c r="AZ66" s="199"/>
      <c r="BA66" s="187">
        <v>45562</v>
      </c>
      <c r="BB66" s="188">
        <v>492.9</v>
      </c>
      <c r="BC66" s="190">
        <f t="shared" si="27"/>
        <v>-7.4506645187274369E-3</v>
      </c>
      <c r="BD66" s="199"/>
      <c r="BE66" s="187">
        <v>45562</v>
      </c>
      <c r="BF66" s="188">
        <v>611.1</v>
      </c>
      <c r="BG66" s="189">
        <f t="shared" si="28"/>
        <v>2.7896291434198321E-3</v>
      </c>
      <c r="BH66" s="179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</row>
    <row r="67" spans="1:87" ht="16.2" thickBot="1" x14ac:dyDescent="0.35">
      <c r="A67" s="182">
        <v>45565</v>
      </c>
      <c r="B67" s="183">
        <v>2134.8000000000002</v>
      </c>
      <c r="C67" s="185">
        <f t="shared" si="15"/>
        <v>3.9031272043264435E-3</v>
      </c>
      <c r="D67" s="186"/>
      <c r="E67" s="187">
        <v>45565</v>
      </c>
      <c r="F67" s="188">
        <v>1028</v>
      </c>
      <c r="G67" s="189">
        <f t="shared" si="16"/>
        <v>-1.5891250239325971E-2</v>
      </c>
      <c r="H67" s="186"/>
      <c r="I67" s="187">
        <v>45565</v>
      </c>
      <c r="J67" s="188">
        <v>392.6</v>
      </c>
      <c r="K67" s="190">
        <f t="shared" si="17"/>
        <v>5.0968399592264397E-4</v>
      </c>
      <c r="L67" s="186"/>
      <c r="M67" s="187">
        <v>45565</v>
      </c>
      <c r="N67" s="188">
        <v>845.6</v>
      </c>
      <c r="O67" s="190">
        <f t="shared" si="18"/>
        <v>-3.5033664270227013E-2</v>
      </c>
      <c r="P67" s="186"/>
      <c r="Q67" s="187">
        <v>45565</v>
      </c>
      <c r="R67" s="188">
        <v>297.60000000000002</v>
      </c>
      <c r="S67" s="190">
        <f t="shared" si="14"/>
        <v>1.34589502018854E-3</v>
      </c>
      <c r="T67" s="186"/>
      <c r="U67" s="187">
        <v>45565</v>
      </c>
      <c r="V67" s="188">
        <v>231.1</v>
      </c>
      <c r="W67" s="189">
        <f t="shared" si="19"/>
        <v>-2.2005924672027156E-2</v>
      </c>
      <c r="X67" s="199"/>
      <c r="Y67" s="187">
        <v>45565</v>
      </c>
      <c r="Z67" s="188">
        <v>875.4</v>
      </c>
      <c r="AA67" s="190">
        <f t="shared" si="20"/>
        <v>1.9566736547868571E-2</v>
      </c>
      <c r="AB67" s="199"/>
      <c r="AC67" s="187">
        <v>45565</v>
      </c>
      <c r="AD67" s="188">
        <v>1845.1</v>
      </c>
      <c r="AE67" s="190">
        <f t="shared" si="21"/>
        <v>-1.1571221942465387E-2</v>
      </c>
      <c r="AF67" s="199"/>
      <c r="AG67" s="187">
        <v>45560</v>
      </c>
      <c r="AH67" s="188">
        <v>102.7</v>
      </c>
      <c r="AI67" s="190">
        <f t="shared" si="22"/>
        <v>-8.6872586872586057E-3</v>
      </c>
      <c r="AJ67" s="199"/>
      <c r="AK67" s="187">
        <v>45565</v>
      </c>
      <c r="AL67" s="188">
        <v>1158.0999999999999</v>
      </c>
      <c r="AM67" s="190">
        <f t="shared" si="23"/>
        <v>-5.239649544751878E-3</v>
      </c>
      <c r="AN67" s="199"/>
      <c r="AO67" s="187">
        <v>45565</v>
      </c>
      <c r="AP67" s="188">
        <v>443</v>
      </c>
      <c r="AQ67" s="190">
        <f t="shared" si="24"/>
        <v>8.652094717668514E-3</v>
      </c>
      <c r="AR67" s="199"/>
      <c r="AS67" s="187">
        <v>45565</v>
      </c>
      <c r="AT67" s="188">
        <v>168.6</v>
      </c>
      <c r="AU67" s="190">
        <f t="shared" si="25"/>
        <v>1.2004801920768308E-2</v>
      </c>
      <c r="AV67" s="199"/>
      <c r="AW67" s="187">
        <v>45565</v>
      </c>
      <c r="AX67" s="188">
        <v>557.79999999999995</v>
      </c>
      <c r="AY67" s="190">
        <f t="shared" si="26"/>
        <v>8.971828458639872E-4</v>
      </c>
      <c r="AZ67" s="199"/>
      <c r="BA67" s="187">
        <v>45565</v>
      </c>
      <c r="BB67" s="188">
        <v>493.5</v>
      </c>
      <c r="BC67" s="190">
        <f t="shared" si="27"/>
        <v>1.2172854534388776E-3</v>
      </c>
      <c r="BD67" s="199"/>
      <c r="BE67" s="187">
        <v>45565</v>
      </c>
      <c r="BF67" s="188">
        <v>616.79999999999995</v>
      </c>
      <c r="BG67" s="189">
        <f t="shared" si="28"/>
        <v>9.3274423171329276E-3</v>
      </c>
      <c r="BH67" s="179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</row>
    <row r="68" spans="1:87" ht="15" thickBot="1" x14ac:dyDescent="0.35">
      <c r="A68" s="180"/>
      <c r="B68" s="180"/>
      <c r="C68" s="181"/>
      <c r="D68" s="24"/>
      <c r="E68" s="180"/>
      <c r="F68" s="180"/>
      <c r="G68" s="181"/>
      <c r="H68" s="24"/>
      <c r="I68" s="180"/>
      <c r="J68" s="180"/>
      <c r="K68" s="181"/>
      <c r="L68" s="24"/>
      <c r="M68" s="180"/>
      <c r="N68" s="180"/>
      <c r="O68" s="181"/>
      <c r="P68" s="24"/>
      <c r="Q68" s="180"/>
      <c r="R68" s="180"/>
      <c r="S68" s="181"/>
      <c r="T68" s="24"/>
      <c r="U68" s="180"/>
      <c r="V68" s="180"/>
      <c r="W68" s="181"/>
      <c r="X68" s="24"/>
      <c r="Y68" s="180"/>
      <c r="Z68" s="180"/>
      <c r="AA68" s="181"/>
      <c r="AB68" s="24"/>
      <c r="AC68" s="180"/>
      <c r="AD68" s="180"/>
      <c r="AE68" s="181"/>
      <c r="AF68" s="24"/>
      <c r="AG68" s="180"/>
      <c r="AH68" s="180"/>
      <c r="AI68" s="181"/>
      <c r="AJ68" s="24"/>
      <c r="AK68" s="180"/>
      <c r="AL68" s="180"/>
      <c r="AM68" s="181"/>
      <c r="AN68" s="24"/>
      <c r="AO68" s="180"/>
      <c r="AP68" s="180"/>
      <c r="AQ68" s="181"/>
      <c r="AR68" s="24"/>
      <c r="AS68" s="180"/>
      <c r="AT68" s="180"/>
      <c r="AU68" s="181"/>
      <c r="AV68" s="24"/>
      <c r="AW68" s="180"/>
      <c r="AX68" s="180"/>
      <c r="AY68" s="181"/>
      <c r="AZ68" s="24"/>
      <c r="BA68" s="180"/>
      <c r="BB68" s="180"/>
      <c r="BC68" s="181"/>
      <c r="BD68" s="24"/>
      <c r="BE68" s="180"/>
      <c r="BF68" s="180"/>
      <c r="BG68" s="181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</row>
    <row r="69" spans="1:87" ht="15" thickBot="1" x14ac:dyDescent="0.35">
      <c r="A69" s="24"/>
      <c r="B69" s="24"/>
      <c r="C69" s="25"/>
      <c r="D69" s="24"/>
      <c r="E69" s="24"/>
      <c r="F69" s="24"/>
      <c r="G69" s="25"/>
      <c r="H69" s="24"/>
      <c r="I69" s="24"/>
      <c r="J69" s="24"/>
      <c r="K69" s="25"/>
      <c r="L69" s="24"/>
      <c r="M69" s="24"/>
      <c r="N69" s="24"/>
      <c r="O69" s="25"/>
      <c r="P69" s="24"/>
      <c r="Q69" s="24"/>
      <c r="R69" s="24"/>
      <c r="S69" s="25"/>
      <c r="T69" s="24"/>
      <c r="U69" s="24"/>
      <c r="V69" s="24"/>
      <c r="W69" s="25"/>
      <c r="X69" s="24"/>
      <c r="Y69" s="24"/>
      <c r="Z69" s="24"/>
      <c r="AA69" s="25"/>
      <c r="AB69" s="24"/>
      <c r="AC69" s="24"/>
      <c r="AD69" s="24"/>
      <c r="AE69" s="25"/>
      <c r="AF69" s="24"/>
      <c r="AG69" s="24"/>
      <c r="AH69" s="24"/>
      <c r="AI69" s="25"/>
      <c r="AJ69" s="24"/>
      <c r="AK69" s="24"/>
      <c r="AL69" s="24"/>
      <c r="AM69" s="25"/>
      <c r="AN69" s="24"/>
      <c r="AO69" s="24"/>
      <c r="AP69" s="24"/>
      <c r="AQ69" s="25"/>
      <c r="AR69" s="24"/>
      <c r="AS69" s="24"/>
      <c r="AT69" s="24"/>
      <c r="AU69" s="25"/>
      <c r="AV69" s="24"/>
      <c r="AW69" s="24"/>
      <c r="AX69" s="24"/>
      <c r="AY69" s="25"/>
      <c r="AZ69" s="24"/>
      <c r="BA69" s="24"/>
      <c r="BB69" s="24"/>
      <c r="BC69" s="25"/>
      <c r="BD69" s="24"/>
      <c r="BE69" s="24"/>
      <c r="BF69" s="24"/>
      <c r="BG69" s="25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</row>
    <row r="70" spans="1:87" ht="15" thickBot="1" x14ac:dyDescent="0.35">
      <c r="A70" s="24"/>
      <c r="B70" s="24"/>
      <c r="C70" s="25"/>
      <c r="D70" s="24"/>
      <c r="E70" s="24"/>
      <c r="F70" s="24"/>
      <c r="G70" s="25"/>
      <c r="H70" s="24"/>
      <c r="I70" s="24"/>
      <c r="J70" s="24"/>
      <c r="K70" s="25"/>
      <c r="L70" s="24"/>
      <c r="M70" s="24"/>
      <c r="N70" s="24"/>
      <c r="O70" s="25"/>
      <c r="P70" s="24"/>
      <c r="Q70" s="24"/>
      <c r="R70" s="24"/>
      <c r="S70" s="25"/>
      <c r="T70" s="24"/>
      <c r="U70" s="24"/>
      <c r="V70" s="24"/>
      <c r="W70" s="25"/>
      <c r="X70" s="24"/>
      <c r="Y70" s="24"/>
      <c r="Z70" s="24"/>
      <c r="AA70" s="25"/>
      <c r="AB70" s="24"/>
      <c r="AC70" s="24"/>
      <c r="AD70" s="24"/>
      <c r="AE70" s="25"/>
      <c r="AF70" s="24"/>
      <c r="AG70" s="24"/>
      <c r="AH70" s="24"/>
      <c r="AI70" s="25"/>
      <c r="AJ70" s="24"/>
      <c r="AK70" s="24"/>
      <c r="AL70" s="24"/>
      <c r="AM70" s="25"/>
      <c r="AN70" s="24"/>
      <c r="AO70" s="24"/>
      <c r="AP70" s="24"/>
      <c r="AQ70" s="25"/>
      <c r="AR70" s="24"/>
      <c r="AS70" s="24"/>
      <c r="AT70" s="24"/>
      <c r="AU70" s="25"/>
      <c r="AV70" s="24"/>
      <c r="AW70" s="24"/>
      <c r="AX70" s="24"/>
      <c r="AY70" s="25"/>
      <c r="AZ70" s="24"/>
      <c r="BA70" s="24"/>
      <c r="BB70" s="24"/>
      <c r="BC70" s="25"/>
      <c r="BD70" s="24"/>
      <c r="BE70" s="24"/>
      <c r="BF70" s="24"/>
      <c r="BG70" s="25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</row>
    <row r="71" spans="1:87" ht="15" thickBot="1" x14ac:dyDescent="0.35">
      <c r="A71" s="24"/>
      <c r="B71" s="24"/>
      <c r="C71" s="25"/>
      <c r="D71" s="24"/>
      <c r="E71" s="24"/>
      <c r="F71" s="24"/>
      <c r="G71" s="25"/>
      <c r="H71" s="24"/>
      <c r="I71" s="24"/>
      <c r="J71" s="24"/>
      <c r="K71" s="25"/>
      <c r="L71" s="24"/>
      <c r="M71" s="24"/>
      <c r="N71" s="24"/>
      <c r="O71" s="25"/>
      <c r="P71" s="24"/>
      <c r="Q71" s="24"/>
      <c r="R71" s="24"/>
      <c r="S71" s="25"/>
      <c r="T71" s="24"/>
      <c r="U71" s="24"/>
      <c r="V71" s="24"/>
      <c r="W71" s="25"/>
      <c r="X71" s="24"/>
      <c r="Y71" s="24"/>
      <c r="Z71" s="24"/>
      <c r="AA71" s="25"/>
      <c r="AB71" s="24"/>
      <c r="AC71" s="24"/>
      <c r="AD71" s="24"/>
      <c r="AE71" s="25"/>
      <c r="AF71" s="24"/>
      <c r="AG71" s="24"/>
      <c r="AH71" s="24"/>
      <c r="AI71" s="25"/>
      <c r="AJ71" s="24"/>
      <c r="AK71" s="24"/>
      <c r="AL71" s="24"/>
      <c r="AM71" s="25"/>
      <c r="AN71" s="24"/>
      <c r="AO71" s="24"/>
      <c r="AP71" s="24"/>
      <c r="AQ71" s="25"/>
      <c r="AR71" s="24"/>
      <c r="AS71" s="24"/>
      <c r="AT71" s="24"/>
      <c r="AU71" s="25"/>
      <c r="AV71" s="24"/>
      <c r="AW71" s="24"/>
      <c r="AX71" s="24"/>
      <c r="AY71" s="25"/>
      <c r="AZ71" s="24"/>
      <c r="BA71" s="24"/>
      <c r="BB71" s="24"/>
      <c r="BC71" s="25"/>
      <c r="BD71" s="24"/>
      <c r="BE71" s="24"/>
      <c r="BF71" s="24"/>
      <c r="BG71" s="25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</row>
    <row r="72" spans="1:87" ht="15" thickBot="1" x14ac:dyDescent="0.35">
      <c r="A72" s="24"/>
      <c r="B72" s="24"/>
      <c r="C72" s="25"/>
      <c r="D72" s="24"/>
      <c r="E72" s="24"/>
      <c r="F72" s="24"/>
      <c r="G72" s="25"/>
      <c r="H72" s="24"/>
      <c r="I72" s="24"/>
      <c r="J72" s="24"/>
      <c r="K72" s="25"/>
      <c r="L72" s="24"/>
      <c r="M72" s="24"/>
      <c r="N72" s="24"/>
      <c r="O72" s="25"/>
      <c r="P72" s="24"/>
      <c r="Q72" s="24"/>
      <c r="R72" s="24"/>
      <c r="S72" s="25"/>
      <c r="T72" s="24"/>
      <c r="U72" s="24"/>
      <c r="V72" s="24"/>
      <c r="W72" s="25"/>
      <c r="X72" s="24"/>
      <c r="Y72" s="24"/>
      <c r="Z72" s="24"/>
      <c r="AA72" s="25"/>
      <c r="AB72" s="24"/>
      <c r="AC72" s="24"/>
      <c r="AD72" s="24"/>
      <c r="AE72" s="25"/>
      <c r="AF72" s="24"/>
      <c r="AG72" s="24"/>
      <c r="AH72" s="24"/>
      <c r="AI72" s="25"/>
      <c r="AJ72" s="24"/>
      <c r="AK72" s="24"/>
      <c r="AL72" s="24"/>
      <c r="AM72" s="25"/>
      <c r="AN72" s="24"/>
      <c r="AO72" s="24"/>
      <c r="AP72" s="24"/>
      <c r="AQ72" s="25"/>
      <c r="AR72" s="24"/>
      <c r="AS72" s="24"/>
      <c r="AT72" s="24"/>
      <c r="AU72" s="25"/>
      <c r="AV72" s="24"/>
      <c r="AW72" s="24"/>
      <c r="AX72" s="24"/>
      <c r="AY72" s="25"/>
      <c r="AZ72" s="24"/>
      <c r="BA72" s="24"/>
      <c r="BB72" s="24"/>
      <c r="BC72" s="25"/>
      <c r="BD72" s="24"/>
      <c r="BE72" s="24"/>
      <c r="BF72" s="24"/>
      <c r="BG72" s="25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</row>
    <row r="73" spans="1:87" ht="15" thickBot="1" x14ac:dyDescent="0.35">
      <c r="A73" s="24"/>
      <c r="B73" s="24"/>
      <c r="C73" s="25"/>
      <c r="D73" s="24"/>
      <c r="E73" s="24"/>
      <c r="F73" s="24"/>
      <c r="G73" s="25"/>
      <c r="H73" s="24"/>
      <c r="I73" s="24"/>
      <c r="J73" s="24"/>
      <c r="K73" s="25"/>
      <c r="L73" s="24"/>
      <c r="M73" s="24"/>
      <c r="N73" s="24"/>
      <c r="O73" s="25"/>
      <c r="P73" s="24"/>
      <c r="Q73" s="24"/>
      <c r="R73" s="24"/>
      <c r="S73" s="25"/>
      <c r="T73" s="24"/>
      <c r="U73" s="24"/>
      <c r="V73" s="24"/>
      <c r="W73" s="25"/>
      <c r="X73" s="24"/>
      <c r="Y73" s="24"/>
      <c r="Z73" s="24"/>
      <c r="AA73" s="25"/>
      <c r="AB73" s="24"/>
      <c r="AC73" s="24"/>
      <c r="AD73" s="24"/>
      <c r="AE73" s="25"/>
      <c r="AF73" s="24"/>
      <c r="AG73" s="24"/>
      <c r="AH73" s="24"/>
      <c r="AI73" s="25"/>
      <c r="AJ73" s="24"/>
      <c r="AK73" s="24"/>
      <c r="AL73" s="24"/>
      <c r="AM73" s="25"/>
      <c r="AN73" s="24"/>
      <c r="AO73" s="24"/>
      <c r="AP73" s="24"/>
      <c r="AQ73" s="25"/>
      <c r="AR73" s="24"/>
      <c r="AS73" s="24"/>
      <c r="AT73" s="24"/>
      <c r="AU73" s="25"/>
      <c r="AV73" s="24"/>
      <c r="AW73" s="24"/>
      <c r="AX73" s="24"/>
      <c r="AY73" s="25"/>
      <c r="AZ73" s="24"/>
      <c r="BA73" s="24"/>
      <c r="BB73" s="24"/>
      <c r="BC73" s="25"/>
      <c r="BD73" s="24"/>
      <c r="BE73" s="24"/>
      <c r="BF73" s="24"/>
      <c r="BG73" s="25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</row>
    <row r="74" spans="1:87" ht="15" thickBot="1" x14ac:dyDescent="0.35">
      <c r="A74" s="24"/>
      <c r="B74" s="24"/>
      <c r="C74" s="25"/>
      <c r="D74" s="24"/>
      <c r="E74" s="24"/>
      <c r="F74" s="24"/>
      <c r="G74" s="25"/>
      <c r="H74" s="24"/>
      <c r="I74" s="24"/>
      <c r="J74" s="24"/>
      <c r="K74" s="25"/>
      <c r="L74" s="24"/>
      <c r="M74" s="24"/>
      <c r="N74" s="24"/>
      <c r="O74" s="25"/>
      <c r="P74" s="24"/>
      <c r="Q74" s="24"/>
      <c r="R74" s="24"/>
      <c r="S74" s="25"/>
      <c r="T74" s="24"/>
      <c r="U74" s="24"/>
      <c r="V74" s="24"/>
      <c r="W74" s="25"/>
      <c r="X74" s="24"/>
      <c r="Y74" s="24"/>
      <c r="Z74" s="24"/>
      <c r="AA74" s="25"/>
      <c r="AB74" s="24"/>
      <c r="AC74" s="24"/>
      <c r="AD74" s="24"/>
      <c r="AE74" s="25"/>
      <c r="AF74" s="24"/>
      <c r="AG74" s="24"/>
      <c r="AH74" s="24"/>
      <c r="AI74" s="25"/>
      <c r="AJ74" s="24"/>
      <c r="AK74" s="24"/>
      <c r="AL74" s="24"/>
      <c r="AM74" s="25"/>
      <c r="AN74" s="24"/>
      <c r="AO74" s="24"/>
      <c r="AP74" s="24"/>
      <c r="AQ74" s="25"/>
      <c r="AR74" s="24"/>
      <c r="AS74" s="24"/>
      <c r="AT74" s="24"/>
      <c r="AU74" s="25"/>
      <c r="AV74" s="24"/>
      <c r="AW74" s="24"/>
      <c r="AX74" s="24"/>
      <c r="AY74" s="25"/>
      <c r="AZ74" s="24"/>
      <c r="BA74" s="24"/>
      <c r="BB74" s="24"/>
      <c r="BC74" s="25"/>
      <c r="BD74" s="24"/>
      <c r="BE74" s="24"/>
      <c r="BF74" s="24"/>
      <c r="BG74" s="25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</row>
    <row r="75" spans="1:87" ht="15" thickBot="1" x14ac:dyDescent="0.35">
      <c r="A75" s="24"/>
      <c r="B75" s="24"/>
      <c r="C75" s="25"/>
      <c r="D75" s="24"/>
      <c r="E75" s="24"/>
      <c r="F75" s="24"/>
      <c r="G75" s="25"/>
      <c r="H75" s="24"/>
      <c r="I75" s="24"/>
      <c r="J75" s="24"/>
      <c r="K75" s="25"/>
      <c r="L75" s="24"/>
      <c r="M75" s="24"/>
      <c r="N75" s="24"/>
      <c r="O75" s="25"/>
      <c r="P75" s="24"/>
      <c r="Q75" s="24"/>
      <c r="R75" s="24"/>
      <c r="S75" s="25"/>
      <c r="T75" s="24"/>
      <c r="U75" s="24"/>
      <c r="V75" s="24"/>
      <c r="W75" s="25"/>
      <c r="X75" s="24"/>
      <c r="Y75" s="24"/>
      <c r="Z75" s="24"/>
      <c r="AA75" s="25"/>
      <c r="AB75" s="24"/>
      <c r="AC75" s="24"/>
      <c r="AD75" s="24"/>
      <c r="AE75" s="25"/>
      <c r="AF75" s="24"/>
      <c r="AG75" s="24"/>
      <c r="AH75" s="24"/>
      <c r="AI75" s="25"/>
      <c r="AJ75" s="24"/>
      <c r="AK75" s="24"/>
      <c r="AL75" s="24"/>
      <c r="AM75" s="25"/>
      <c r="AN75" s="24"/>
      <c r="AO75" s="24"/>
      <c r="AP75" s="24"/>
      <c r="AQ75" s="25"/>
      <c r="AR75" s="24"/>
      <c r="AS75" s="24"/>
      <c r="AT75" s="24"/>
      <c r="AU75" s="25"/>
      <c r="AV75" s="24"/>
      <c r="AW75" s="24"/>
      <c r="AX75" s="24"/>
      <c r="AY75" s="25"/>
      <c r="AZ75" s="24"/>
      <c r="BA75" s="24"/>
      <c r="BB75" s="24"/>
      <c r="BC75" s="25"/>
      <c r="BD75" s="24"/>
      <c r="BE75" s="24"/>
      <c r="BF75" s="24"/>
      <c r="BG75" s="25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</row>
    <row r="76" spans="1:87" ht="15" thickBot="1" x14ac:dyDescent="0.35">
      <c r="A76" s="24"/>
      <c r="B76" s="24"/>
      <c r="C76" s="25"/>
      <c r="D76" s="24"/>
      <c r="E76" s="24"/>
      <c r="F76" s="24"/>
      <c r="G76" s="25"/>
      <c r="H76" s="24"/>
      <c r="I76" s="24"/>
      <c r="J76" s="24"/>
      <c r="K76" s="25"/>
      <c r="L76" s="24"/>
      <c r="M76" s="24"/>
      <c r="N76" s="24"/>
      <c r="O76" s="25"/>
      <c r="P76" s="24"/>
      <c r="Q76" s="24"/>
      <c r="R76" s="24"/>
      <c r="S76" s="25"/>
      <c r="T76" s="24"/>
      <c r="U76" s="24"/>
      <c r="V76" s="24"/>
      <c r="W76" s="25"/>
      <c r="X76" s="24"/>
      <c r="Y76" s="24"/>
      <c r="Z76" s="24"/>
      <c r="AA76" s="25"/>
      <c r="AB76" s="24"/>
      <c r="AC76" s="24"/>
      <c r="AD76" s="24"/>
      <c r="AE76" s="25"/>
      <c r="AF76" s="24"/>
      <c r="AG76" s="24"/>
      <c r="AH76" s="24"/>
      <c r="AI76" s="25"/>
      <c r="AJ76" s="24"/>
      <c r="AK76" s="24"/>
      <c r="AL76" s="24"/>
      <c r="AM76" s="25"/>
      <c r="AN76" s="24"/>
      <c r="AO76" s="24"/>
      <c r="AP76" s="24"/>
      <c r="AQ76" s="25"/>
      <c r="AR76" s="24"/>
      <c r="AS76" s="24"/>
      <c r="AT76" s="24"/>
      <c r="AU76" s="25"/>
      <c r="AV76" s="24"/>
      <c r="AW76" s="24"/>
      <c r="AX76" s="24"/>
      <c r="AY76" s="25"/>
      <c r="AZ76" s="24"/>
      <c r="BA76" s="24"/>
      <c r="BB76" s="24"/>
      <c r="BC76" s="25"/>
      <c r="BD76" s="24"/>
      <c r="BE76" s="24"/>
      <c r="BF76" s="24"/>
      <c r="BG76" s="25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</row>
    <row r="77" spans="1:87" ht="15" thickBot="1" x14ac:dyDescent="0.35">
      <c r="A77" s="24"/>
      <c r="B77" s="24"/>
      <c r="C77" s="25"/>
      <c r="D77" s="24"/>
      <c r="E77" s="24"/>
      <c r="F77" s="24"/>
      <c r="G77" s="25"/>
      <c r="H77" s="24"/>
      <c r="I77" s="24"/>
      <c r="J77" s="24"/>
      <c r="K77" s="25"/>
      <c r="L77" s="24"/>
      <c r="M77" s="24"/>
      <c r="N77" s="24"/>
      <c r="O77" s="25"/>
      <c r="P77" s="24"/>
      <c r="Q77" s="24"/>
      <c r="R77" s="24"/>
      <c r="S77" s="25"/>
      <c r="T77" s="24"/>
      <c r="U77" s="24"/>
      <c r="V77" s="24"/>
      <c r="W77" s="25"/>
      <c r="X77" s="24"/>
      <c r="Y77" s="24"/>
      <c r="Z77" s="24"/>
      <c r="AA77" s="25"/>
      <c r="AB77" s="24"/>
      <c r="AC77" s="24"/>
      <c r="AD77" s="24"/>
      <c r="AE77" s="25"/>
      <c r="AF77" s="24"/>
      <c r="AG77" s="24"/>
      <c r="AH77" s="24"/>
      <c r="AI77" s="25"/>
      <c r="AJ77" s="24"/>
      <c r="AK77" s="24"/>
      <c r="AL77" s="24"/>
      <c r="AM77" s="25"/>
      <c r="AN77" s="24"/>
      <c r="AO77" s="24"/>
      <c r="AP77" s="24"/>
      <c r="AQ77" s="25"/>
      <c r="AR77" s="24"/>
      <c r="AS77" s="24"/>
      <c r="AT77" s="24"/>
      <c r="AU77" s="25"/>
      <c r="AV77" s="24"/>
      <c r="AW77" s="24"/>
      <c r="AX77" s="24"/>
      <c r="AY77" s="25"/>
      <c r="AZ77" s="24"/>
      <c r="BA77" s="24"/>
      <c r="BB77" s="24"/>
      <c r="BC77" s="25"/>
      <c r="BD77" s="24"/>
      <c r="BE77" s="24"/>
      <c r="BF77" s="24"/>
      <c r="BG77" s="25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</row>
    <row r="78" spans="1:87" ht="15" thickBot="1" x14ac:dyDescent="0.35">
      <c r="A78" s="24"/>
      <c r="B78" s="24"/>
      <c r="C78" s="25"/>
      <c r="D78" s="24"/>
      <c r="E78" s="24"/>
      <c r="F78" s="24"/>
      <c r="G78" s="25"/>
      <c r="H78" s="24"/>
      <c r="I78" s="24"/>
      <c r="J78" s="24"/>
      <c r="K78" s="25"/>
      <c r="L78" s="24"/>
      <c r="M78" s="24"/>
      <c r="N78" s="24"/>
      <c r="O78" s="25"/>
      <c r="P78" s="24"/>
      <c r="Q78" s="24"/>
      <c r="R78" s="24"/>
      <c r="S78" s="25"/>
      <c r="T78" s="24"/>
      <c r="U78" s="24"/>
      <c r="V78" s="24"/>
      <c r="W78" s="25"/>
      <c r="X78" s="24"/>
      <c r="Y78" s="24"/>
      <c r="Z78" s="24"/>
      <c r="AA78" s="25"/>
      <c r="AB78" s="24"/>
      <c r="AC78" s="24"/>
      <c r="AD78" s="24"/>
      <c r="AE78" s="25"/>
      <c r="AF78" s="24"/>
      <c r="AG78" s="24"/>
      <c r="AH78" s="24"/>
      <c r="AI78" s="25"/>
      <c r="AJ78" s="24"/>
      <c r="AK78" s="24"/>
      <c r="AL78" s="24"/>
      <c r="AM78" s="25"/>
      <c r="AN78" s="24"/>
      <c r="AO78" s="24"/>
      <c r="AP78" s="24"/>
      <c r="AQ78" s="25"/>
      <c r="AR78" s="24"/>
      <c r="AS78" s="24"/>
      <c r="AT78" s="24"/>
      <c r="AU78" s="25"/>
      <c r="AV78" s="24"/>
      <c r="AW78" s="24"/>
      <c r="AX78" s="24"/>
      <c r="AY78" s="25"/>
      <c r="AZ78" s="24"/>
      <c r="BA78" s="24"/>
      <c r="BB78" s="24"/>
      <c r="BC78" s="25"/>
      <c r="BD78" s="24"/>
      <c r="BE78" s="24"/>
      <c r="BF78" s="24"/>
      <c r="BG78" s="25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</row>
    <row r="79" spans="1:87" ht="15" thickBot="1" x14ac:dyDescent="0.35">
      <c r="A79" s="24"/>
      <c r="B79" s="24"/>
      <c r="C79" s="25"/>
      <c r="D79" s="24"/>
      <c r="E79" s="24"/>
      <c r="F79" s="24"/>
      <c r="G79" s="25"/>
      <c r="H79" s="24"/>
      <c r="I79" s="24"/>
      <c r="J79" s="24"/>
      <c r="K79" s="25"/>
      <c r="L79" s="24"/>
      <c r="M79" s="24"/>
      <c r="N79" s="24"/>
      <c r="O79" s="25"/>
      <c r="P79" s="24"/>
      <c r="Q79" s="24"/>
      <c r="R79" s="24"/>
      <c r="S79" s="25"/>
      <c r="T79" s="24"/>
      <c r="U79" s="24"/>
      <c r="V79" s="24"/>
      <c r="W79" s="25"/>
      <c r="X79" s="24"/>
      <c r="Y79" s="24"/>
      <c r="Z79" s="24"/>
      <c r="AA79" s="25"/>
      <c r="AB79" s="24"/>
      <c r="AC79" s="24"/>
      <c r="AD79" s="24"/>
      <c r="AE79" s="25"/>
      <c r="AF79" s="24"/>
      <c r="AG79" s="24"/>
      <c r="AH79" s="24"/>
      <c r="AI79" s="25"/>
      <c r="AJ79" s="24"/>
      <c r="AK79" s="24"/>
      <c r="AL79" s="24"/>
      <c r="AM79" s="25"/>
      <c r="AN79" s="24"/>
      <c r="AO79" s="24"/>
      <c r="AP79" s="24"/>
      <c r="AQ79" s="25"/>
      <c r="AR79" s="24"/>
      <c r="AS79" s="24"/>
      <c r="AT79" s="24"/>
      <c r="AU79" s="25"/>
      <c r="AV79" s="24"/>
      <c r="AW79" s="24"/>
      <c r="AX79" s="24"/>
      <c r="AY79" s="25"/>
      <c r="AZ79" s="24"/>
      <c r="BA79" s="24"/>
      <c r="BB79" s="24"/>
      <c r="BC79" s="25"/>
      <c r="BD79" s="24"/>
      <c r="BE79" s="24"/>
      <c r="BF79" s="24"/>
      <c r="BG79" s="25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</row>
    <row r="80" spans="1:87" ht="15" thickBot="1" x14ac:dyDescent="0.35">
      <c r="A80" s="24"/>
      <c r="B80" s="24"/>
      <c r="C80" s="25"/>
      <c r="D80" s="24"/>
      <c r="E80" s="24"/>
      <c r="F80" s="24"/>
      <c r="G80" s="25"/>
      <c r="H80" s="24"/>
      <c r="I80" s="24"/>
      <c r="J80" s="24"/>
      <c r="K80" s="25"/>
      <c r="L80" s="24"/>
      <c r="M80" s="24"/>
      <c r="N80" s="24"/>
      <c r="O80" s="25"/>
      <c r="P80" s="24"/>
      <c r="Q80" s="24"/>
      <c r="R80" s="24"/>
      <c r="S80" s="25"/>
      <c r="T80" s="24"/>
      <c r="U80" s="24"/>
      <c r="V80" s="24"/>
      <c r="W80" s="25"/>
      <c r="X80" s="24"/>
      <c r="Y80" s="24"/>
      <c r="Z80" s="24"/>
      <c r="AA80" s="25"/>
      <c r="AB80" s="24"/>
      <c r="AC80" s="24"/>
      <c r="AD80" s="24"/>
      <c r="AE80" s="25"/>
      <c r="AF80" s="24"/>
      <c r="AG80" s="24"/>
      <c r="AH80" s="24"/>
      <c r="AI80" s="25"/>
      <c r="AJ80" s="24"/>
      <c r="AK80" s="24"/>
      <c r="AL80" s="24"/>
      <c r="AM80" s="25"/>
      <c r="AN80" s="24"/>
      <c r="AO80" s="24"/>
      <c r="AP80" s="24"/>
      <c r="AQ80" s="25"/>
      <c r="AR80" s="24"/>
      <c r="AS80" s="24"/>
      <c r="AT80" s="24"/>
      <c r="AU80" s="25"/>
      <c r="AV80" s="24"/>
      <c r="AW80" s="24"/>
      <c r="AX80" s="24"/>
      <c r="AY80" s="25"/>
      <c r="AZ80" s="24"/>
      <c r="BA80" s="24"/>
      <c r="BB80" s="24"/>
      <c r="BC80" s="25"/>
      <c r="BD80" s="24"/>
      <c r="BE80" s="24"/>
      <c r="BF80" s="24"/>
      <c r="BG80" s="25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</row>
    <row r="81" spans="1:87" ht="15" thickBot="1" x14ac:dyDescent="0.35">
      <c r="A81" s="24"/>
      <c r="B81" s="24"/>
      <c r="C81" s="25"/>
      <c r="D81" s="24"/>
      <c r="E81" s="24"/>
      <c r="F81" s="24"/>
      <c r="G81" s="25"/>
      <c r="H81" s="24"/>
      <c r="I81" s="24"/>
      <c r="J81" s="24"/>
      <c r="K81" s="25"/>
      <c r="L81" s="24"/>
      <c r="M81" s="24"/>
      <c r="N81" s="24"/>
      <c r="O81" s="25"/>
      <c r="P81" s="24"/>
      <c r="Q81" s="24"/>
      <c r="R81" s="24"/>
      <c r="S81" s="25"/>
      <c r="T81" s="24"/>
      <c r="U81" s="24"/>
      <c r="V81" s="24"/>
      <c r="W81" s="25"/>
      <c r="X81" s="24"/>
      <c r="Y81" s="24"/>
      <c r="Z81" s="24"/>
      <c r="AA81" s="25"/>
      <c r="AB81" s="24"/>
      <c r="AC81" s="24"/>
      <c r="AD81" s="24"/>
      <c r="AE81" s="25"/>
      <c r="AF81" s="24"/>
      <c r="AG81" s="24"/>
      <c r="AH81" s="24"/>
      <c r="AI81" s="25"/>
      <c r="AJ81" s="24"/>
      <c r="AK81" s="24"/>
      <c r="AL81" s="24"/>
      <c r="AM81" s="25"/>
      <c r="AN81" s="24"/>
      <c r="AO81" s="24"/>
      <c r="AP81" s="24"/>
      <c r="AQ81" s="25"/>
      <c r="AR81" s="24"/>
      <c r="AS81" s="24"/>
      <c r="AT81" s="24"/>
      <c r="AU81" s="25"/>
      <c r="AV81" s="24"/>
      <c r="AW81" s="24"/>
      <c r="AX81" s="24"/>
      <c r="AY81" s="25"/>
      <c r="AZ81" s="24"/>
      <c r="BA81" s="24"/>
      <c r="BB81" s="24"/>
      <c r="BC81" s="25"/>
      <c r="BD81" s="24"/>
      <c r="BE81" s="24"/>
      <c r="BF81" s="24"/>
      <c r="BG81" s="25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</row>
    <row r="82" spans="1:87" ht="15" thickBot="1" x14ac:dyDescent="0.35">
      <c r="A82" s="24"/>
      <c r="B82" s="24"/>
      <c r="C82" s="25"/>
      <c r="D82" s="24"/>
      <c r="E82" s="24"/>
      <c r="F82" s="24"/>
      <c r="G82" s="25"/>
      <c r="H82" s="24"/>
      <c r="I82" s="24"/>
      <c r="J82" s="24"/>
      <c r="K82" s="25"/>
      <c r="L82" s="24"/>
      <c r="M82" s="24"/>
      <c r="N82" s="24"/>
      <c r="O82" s="25"/>
      <c r="P82" s="24"/>
      <c r="Q82" s="24"/>
      <c r="R82" s="24"/>
      <c r="S82" s="25"/>
      <c r="T82" s="24"/>
      <c r="U82" s="24"/>
      <c r="V82" s="24"/>
      <c r="W82" s="25"/>
      <c r="X82" s="24"/>
      <c r="Y82" s="24"/>
      <c r="Z82" s="24"/>
      <c r="AA82" s="25"/>
      <c r="AB82" s="24"/>
      <c r="AC82" s="24"/>
      <c r="AD82" s="24"/>
      <c r="AE82" s="25"/>
      <c r="AF82" s="24"/>
      <c r="AG82" s="24"/>
      <c r="AH82" s="24"/>
      <c r="AI82" s="25"/>
      <c r="AJ82" s="24"/>
      <c r="AK82" s="24"/>
      <c r="AL82" s="24"/>
      <c r="AM82" s="25"/>
      <c r="AN82" s="24"/>
      <c r="AO82" s="24"/>
      <c r="AP82" s="24"/>
      <c r="AQ82" s="25"/>
      <c r="AR82" s="24"/>
      <c r="AS82" s="24"/>
      <c r="AT82" s="24"/>
      <c r="AU82" s="25"/>
      <c r="AV82" s="24"/>
      <c r="AW82" s="24"/>
      <c r="AX82" s="24"/>
      <c r="AY82" s="25"/>
      <c r="AZ82" s="24"/>
      <c r="BA82" s="24"/>
      <c r="BB82" s="24"/>
      <c r="BC82" s="25"/>
      <c r="BD82" s="24"/>
      <c r="BE82" s="24"/>
      <c r="BF82" s="24"/>
      <c r="BG82" s="25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</row>
    <row r="83" spans="1:87" ht="15" thickBot="1" x14ac:dyDescent="0.35">
      <c r="A83" s="24"/>
      <c r="B83" s="24"/>
      <c r="C83" s="25"/>
      <c r="D83" s="24"/>
      <c r="E83" s="24"/>
      <c r="F83" s="24"/>
      <c r="G83" s="25"/>
      <c r="H83" s="24"/>
      <c r="I83" s="24"/>
      <c r="J83" s="24"/>
      <c r="K83" s="25"/>
      <c r="L83" s="24"/>
      <c r="M83" s="24"/>
      <c r="N83" s="24"/>
      <c r="O83" s="25"/>
      <c r="P83" s="24"/>
      <c r="Q83" s="24"/>
      <c r="R83" s="24"/>
      <c r="S83" s="25"/>
      <c r="T83" s="24"/>
      <c r="U83" s="24"/>
      <c r="V83" s="24"/>
      <c r="W83" s="25"/>
      <c r="X83" s="24"/>
      <c r="Y83" s="24"/>
      <c r="Z83" s="24"/>
      <c r="AA83" s="25"/>
      <c r="AB83" s="24"/>
      <c r="AC83" s="24"/>
      <c r="AD83" s="24"/>
      <c r="AE83" s="25"/>
      <c r="AF83" s="24"/>
      <c r="AG83" s="24"/>
      <c r="AH83" s="24"/>
      <c r="AI83" s="25"/>
      <c r="AJ83" s="24"/>
      <c r="AK83" s="24"/>
      <c r="AL83" s="24"/>
      <c r="AM83" s="25"/>
      <c r="AN83" s="24"/>
      <c r="AO83" s="24"/>
      <c r="AP83" s="24"/>
      <c r="AQ83" s="25"/>
      <c r="AR83" s="24"/>
      <c r="AS83" s="24"/>
      <c r="AT83" s="24"/>
      <c r="AU83" s="25"/>
      <c r="AV83" s="24"/>
      <c r="AW83" s="24"/>
      <c r="AX83" s="24"/>
      <c r="AY83" s="25"/>
      <c r="AZ83" s="24"/>
      <c r="BA83" s="24"/>
      <c r="BB83" s="24"/>
      <c r="BC83" s="25"/>
      <c r="BD83" s="24"/>
      <c r="BE83" s="24"/>
      <c r="BF83" s="24"/>
      <c r="BG83" s="25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</row>
    <row r="84" spans="1:87" ht="15" thickBot="1" x14ac:dyDescent="0.35">
      <c r="A84" s="24"/>
      <c r="B84" s="24"/>
      <c r="C84" s="25"/>
      <c r="D84" s="24"/>
      <c r="E84" s="24"/>
      <c r="F84" s="24"/>
      <c r="G84" s="25"/>
      <c r="H84" s="24"/>
      <c r="I84" s="24"/>
      <c r="J84" s="24"/>
      <c r="K84" s="25"/>
      <c r="L84" s="24"/>
      <c r="M84" s="24"/>
      <c r="N84" s="24"/>
      <c r="O84" s="25"/>
      <c r="P84" s="24"/>
      <c r="Q84" s="24"/>
      <c r="R84" s="24"/>
      <c r="S84" s="25"/>
      <c r="T84" s="24"/>
      <c r="U84" s="24"/>
      <c r="V84" s="24"/>
      <c r="W84" s="25"/>
      <c r="X84" s="24"/>
      <c r="Y84" s="24"/>
      <c r="Z84" s="24"/>
      <c r="AA84" s="25"/>
      <c r="AB84" s="24"/>
      <c r="AC84" s="24"/>
      <c r="AD84" s="24"/>
      <c r="AE84" s="25"/>
      <c r="AF84" s="24"/>
      <c r="AG84" s="24"/>
      <c r="AH84" s="24"/>
      <c r="AI84" s="25"/>
      <c r="AJ84" s="24"/>
      <c r="AK84" s="24"/>
      <c r="AL84" s="24"/>
      <c r="AM84" s="25"/>
      <c r="AN84" s="24"/>
      <c r="AO84" s="24"/>
      <c r="AP84" s="24"/>
      <c r="AQ84" s="25"/>
      <c r="AR84" s="24"/>
      <c r="AS84" s="24"/>
      <c r="AT84" s="24"/>
      <c r="AU84" s="25"/>
      <c r="AV84" s="24"/>
      <c r="AW84" s="24"/>
      <c r="AX84" s="24"/>
      <c r="AY84" s="25"/>
      <c r="AZ84" s="24"/>
      <c r="BA84" s="24"/>
      <c r="BB84" s="24"/>
      <c r="BC84" s="25"/>
      <c r="BD84" s="24"/>
      <c r="BE84" s="24"/>
      <c r="BF84" s="24"/>
      <c r="BG84" s="25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</row>
    <row r="85" spans="1:87" ht="15" thickBot="1" x14ac:dyDescent="0.35">
      <c r="A85" s="24"/>
      <c r="B85" s="24"/>
      <c r="C85" s="25"/>
      <c r="D85" s="24"/>
      <c r="E85" s="24"/>
      <c r="F85" s="24"/>
      <c r="G85" s="25"/>
      <c r="H85" s="24"/>
      <c r="I85" s="24"/>
      <c r="J85" s="24"/>
      <c r="K85" s="25"/>
      <c r="L85" s="24"/>
      <c r="M85" s="24"/>
      <c r="N85" s="24"/>
      <c r="O85" s="25"/>
      <c r="P85" s="24"/>
      <c r="Q85" s="24"/>
      <c r="R85" s="24"/>
      <c r="S85" s="25"/>
      <c r="T85" s="24"/>
      <c r="U85" s="24"/>
      <c r="V85" s="24"/>
      <c r="W85" s="25"/>
      <c r="X85" s="24"/>
      <c r="Y85" s="24"/>
      <c r="Z85" s="24"/>
      <c r="AA85" s="25"/>
      <c r="AB85" s="24"/>
      <c r="AC85" s="24"/>
      <c r="AD85" s="24"/>
      <c r="AE85" s="25"/>
      <c r="AF85" s="24"/>
      <c r="AG85" s="24"/>
      <c r="AH85" s="24"/>
      <c r="AI85" s="25"/>
      <c r="AJ85" s="24"/>
      <c r="AK85" s="24"/>
      <c r="AL85" s="24"/>
      <c r="AM85" s="25"/>
      <c r="AN85" s="24"/>
      <c r="AO85" s="24"/>
      <c r="AP85" s="24"/>
      <c r="AQ85" s="25"/>
      <c r="AR85" s="24"/>
      <c r="AS85" s="24"/>
      <c r="AT85" s="24"/>
      <c r="AU85" s="25"/>
      <c r="AV85" s="24"/>
      <c r="AW85" s="24"/>
      <c r="AX85" s="24"/>
      <c r="AY85" s="25"/>
      <c r="AZ85" s="24"/>
      <c r="BA85" s="24"/>
      <c r="BB85" s="24"/>
      <c r="BC85" s="25"/>
      <c r="BD85" s="24"/>
      <c r="BE85" s="24"/>
      <c r="BF85" s="24"/>
      <c r="BG85" s="25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</row>
    <row r="86" spans="1:87" ht="15" thickBot="1" x14ac:dyDescent="0.35">
      <c r="A86" s="24"/>
      <c r="B86" s="24"/>
      <c r="C86" s="25"/>
      <c r="D86" s="24"/>
      <c r="E86" s="24"/>
      <c r="F86" s="24"/>
      <c r="G86" s="25"/>
      <c r="H86" s="24"/>
      <c r="I86" s="24"/>
      <c r="J86" s="24"/>
      <c r="K86" s="25"/>
      <c r="L86" s="24"/>
      <c r="M86" s="24"/>
      <c r="N86" s="24"/>
      <c r="O86" s="25"/>
      <c r="P86" s="24"/>
      <c r="Q86" s="24"/>
      <c r="R86" s="24"/>
      <c r="S86" s="25"/>
      <c r="T86" s="24"/>
      <c r="U86" s="24"/>
      <c r="V86" s="24"/>
      <c r="W86" s="25"/>
      <c r="X86" s="24"/>
      <c r="Y86" s="24"/>
      <c r="Z86" s="24"/>
      <c r="AA86" s="25"/>
      <c r="AB86" s="24"/>
      <c r="AC86" s="24"/>
      <c r="AD86" s="24"/>
      <c r="AE86" s="25"/>
      <c r="AF86" s="24"/>
      <c r="AG86" s="24"/>
      <c r="AH86" s="24"/>
      <c r="AI86" s="25"/>
      <c r="AJ86" s="24"/>
      <c r="AK86" s="24"/>
      <c r="AL86" s="24"/>
      <c r="AM86" s="25"/>
      <c r="AN86" s="24"/>
      <c r="AO86" s="24"/>
      <c r="AP86" s="24"/>
      <c r="AQ86" s="25"/>
      <c r="AR86" s="24"/>
      <c r="AS86" s="24"/>
      <c r="AT86" s="24"/>
      <c r="AU86" s="25"/>
      <c r="AV86" s="24"/>
      <c r="AW86" s="24"/>
      <c r="AX86" s="24"/>
      <c r="AY86" s="25"/>
      <c r="AZ86" s="24"/>
      <c r="BA86" s="24"/>
      <c r="BB86" s="24"/>
      <c r="BC86" s="25"/>
      <c r="BD86" s="24"/>
      <c r="BE86" s="24"/>
      <c r="BF86" s="24"/>
      <c r="BG86" s="25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</row>
    <row r="87" spans="1:87" ht="15" thickBot="1" x14ac:dyDescent="0.35">
      <c r="A87" s="24"/>
      <c r="B87" s="24"/>
      <c r="C87" s="25"/>
      <c r="D87" s="24"/>
      <c r="E87" s="24"/>
      <c r="F87" s="24"/>
      <c r="G87" s="25"/>
      <c r="H87" s="24"/>
      <c r="I87" s="24"/>
      <c r="J87" s="24"/>
      <c r="K87" s="25"/>
      <c r="L87" s="24"/>
      <c r="M87" s="24"/>
      <c r="N87" s="24"/>
      <c r="O87" s="25"/>
      <c r="P87" s="24"/>
      <c r="Q87" s="24"/>
      <c r="R87" s="24"/>
      <c r="S87" s="25"/>
      <c r="T87" s="24"/>
      <c r="U87" s="24"/>
      <c r="V87" s="24"/>
      <c r="W87" s="25"/>
      <c r="X87" s="24"/>
      <c r="Y87" s="24"/>
      <c r="Z87" s="24"/>
      <c r="AA87" s="25"/>
      <c r="AB87" s="24"/>
      <c r="AC87" s="24"/>
      <c r="AD87" s="24"/>
      <c r="AE87" s="25"/>
      <c r="AF87" s="24"/>
      <c r="AG87" s="24"/>
      <c r="AH87" s="24"/>
      <c r="AI87" s="25"/>
      <c r="AJ87" s="24"/>
      <c r="AK87" s="24"/>
      <c r="AL87" s="24"/>
      <c r="AM87" s="25"/>
      <c r="AN87" s="24"/>
      <c r="AO87" s="24"/>
      <c r="AP87" s="24"/>
      <c r="AQ87" s="25"/>
      <c r="AR87" s="24"/>
      <c r="AS87" s="24"/>
      <c r="AT87" s="24"/>
      <c r="AU87" s="25"/>
      <c r="AV87" s="24"/>
      <c r="AW87" s="24"/>
      <c r="AX87" s="24"/>
      <c r="AY87" s="25"/>
      <c r="AZ87" s="24"/>
      <c r="BA87" s="24"/>
      <c r="BB87" s="24"/>
      <c r="BC87" s="25"/>
      <c r="BD87" s="24"/>
      <c r="BE87" s="24"/>
      <c r="BF87" s="24"/>
      <c r="BG87" s="25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</row>
    <row r="88" spans="1:87" ht="15" thickBot="1" x14ac:dyDescent="0.35">
      <c r="A88" s="24"/>
      <c r="B88" s="24"/>
      <c r="C88" s="25"/>
      <c r="D88" s="24"/>
      <c r="E88" s="24"/>
      <c r="F88" s="24"/>
      <c r="G88" s="25"/>
      <c r="H88" s="24"/>
      <c r="I88" s="24"/>
      <c r="J88" s="24"/>
      <c r="K88" s="25"/>
      <c r="L88" s="24"/>
      <c r="M88" s="24"/>
      <c r="N88" s="24"/>
      <c r="O88" s="25"/>
      <c r="P88" s="24"/>
      <c r="Q88" s="24"/>
      <c r="R88" s="24"/>
      <c r="S88" s="25"/>
      <c r="T88" s="24"/>
      <c r="U88" s="24"/>
      <c r="V88" s="24"/>
      <c r="W88" s="25"/>
      <c r="X88" s="24"/>
      <c r="Y88" s="24"/>
      <c r="Z88" s="24"/>
      <c r="AA88" s="25"/>
      <c r="AB88" s="24"/>
      <c r="AC88" s="24"/>
      <c r="AD88" s="24"/>
      <c r="AE88" s="25"/>
      <c r="AF88" s="24"/>
      <c r="AG88" s="24"/>
      <c r="AH88" s="24"/>
      <c r="AI88" s="25"/>
      <c r="AJ88" s="24"/>
      <c r="AK88" s="24"/>
      <c r="AL88" s="24"/>
      <c r="AM88" s="25"/>
      <c r="AN88" s="24"/>
      <c r="AO88" s="24"/>
      <c r="AP88" s="24"/>
      <c r="AQ88" s="25"/>
      <c r="AR88" s="24"/>
      <c r="AS88" s="24"/>
      <c r="AT88" s="24"/>
      <c r="AU88" s="25"/>
      <c r="AV88" s="24"/>
      <c r="AW88" s="24"/>
      <c r="AX88" s="24"/>
      <c r="AY88" s="25"/>
      <c r="AZ88" s="24"/>
      <c r="BA88" s="24"/>
      <c r="BB88" s="24"/>
      <c r="BC88" s="25"/>
      <c r="BD88" s="24"/>
      <c r="BE88" s="24"/>
      <c r="BF88" s="24"/>
      <c r="BG88" s="25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</row>
    <row r="89" spans="1:87" ht="15" thickBot="1" x14ac:dyDescent="0.35">
      <c r="A89" s="24"/>
      <c r="B89" s="24"/>
      <c r="C89" s="25"/>
      <c r="D89" s="24"/>
      <c r="E89" s="24"/>
      <c r="F89" s="24"/>
      <c r="G89" s="25"/>
      <c r="H89" s="24"/>
      <c r="I89" s="24"/>
      <c r="J89" s="24"/>
      <c r="K89" s="25"/>
      <c r="L89" s="24"/>
      <c r="M89" s="24"/>
      <c r="N89" s="24"/>
      <c r="O89" s="25"/>
      <c r="P89" s="24"/>
      <c r="Q89" s="24"/>
      <c r="R89" s="24"/>
      <c r="S89" s="25"/>
      <c r="T89" s="24"/>
      <c r="U89" s="24"/>
      <c r="V89" s="24"/>
      <c r="W89" s="25"/>
      <c r="X89" s="24"/>
      <c r="Y89" s="24"/>
      <c r="Z89" s="24"/>
      <c r="AA89" s="25"/>
      <c r="AB89" s="24"/>
      <c r="AC89" s="24"/>
      <c r="AD89" s="24"/>
      <c r="AE89" s="25"/>
      <c r="AF89" s="24"/>
      <c r="AG89" s="24"/>
      <c r="AH89" s="24"/>
      <c r="AI89" s="25"/>
      <c r="AJ89" s="24"/>
      <c r="AK89" s="24"/>
      <c r="AL89" s="24"/>
      <c r="AM89" s="25"/>
      <c r="AN89" s="24"/>
      <c r="AO89" s="24"/>
      <c r="AP89" s="24"/>
      <c r="AQ89" s="25"/>
      <c r="AR89" s="24"/>
      <c r="AS89" s="24"/>
      <c r="AT89" s="24"/>
      <c r="AU89" s="25"/>
      <c r="AV89" s="24"/>
      <c r="AW89" s="24"/>
      <c r="AX89" s="24"/>
      <c r="AY89" s="25"/>
      <c r="AZ89" s="24"/>
      <c r="BA89" s="24"/>
      <c r="BB89" s="24"/>
      <c r="BC89" s="25"/>
      <c r="BD89" s="24"/>
      <c r="BE89" s="24"/>
      <c r="BF89" s="24"/>
      <c r="BG89" s="25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</row>
    <row r="90" spans="1:87" ht="15" thickBot="1" x14ac:dyDescent="0.35">
      <c r="A90" s="24"/>
      <c r="B90" s="24"/>
      <c r="C90" s="25"/>
      <c r="D90" s="24"/>
      <c r="E90" s="24"/>
      <c r="F90" s="24"/>
      <c r="G90" s="25"/>
      <c r="H90" s="24"/>
      <c r="I90" s="24"/>
      <c r="J90" s="24"/>
      <c r="K90" s="25"/>
      <c r="L90" s="24"/>
      <c r="M90" s="24"/>
      <c r="N90" s="24"/>
      <c r="O90" s="25"/>
      <c r="P90" s="24"/>
      <c r="Q90" s="24"/>
      <c r="R90" s="24"/>
      <c r="S90" s="25"/>
      <c r="T90" s="24"/>
      <c r="U90" s="24"/>
      <c r="V90" s="24"/>
      <c r="W90" s="25"/>
      <c r="X90" s="24"/>
      <c r="Y90" s="24"/>
      <c r="Z90" s="24"/>
      <c r="AA90" s="25"/>
      <c r="AB90" s="24"/>
      <c r="AC90" s="24"/>
      <c r="AD90" s="24"/>
      <c r="AE90" s="25"/>
      <c r="AF90" s="24"/>
      <c r="AG90" s="24"/>
      <c r="AH90" s="24"/>
      <c r="AI90" s="25"/>
      <c r="AJ90" s="24"/>
      <c r="AK90" s="24"/>
      <c r="AL90" s="24"/>
      <c r="AM90" s="25"/>
      <c r="AN90" s="24"/>
      <c r="AO90" s="24"/>
      <c r="AP90" s="24"/>
      <c r="AQ90" s="25"/>
      <c r="AR90" s="24"/>
      <c r="AS90" s="24"/>
      <c r="AT90" s="24"/>
      <c r="AU90" s="25"/>
      <c r="AV90" s="24"/>
      <c r="AW90" s="24"/>
      <c r="AX90" s="24"/>
      <c r="AY90" s="25"/>
      <c r="AZ90" s="24"/>
      <c r="BA90" s="24"/>
      <c r="BB90" s="24"/>
      <c r="BC90" s="25"/>
      <c r="BD90" s="24"/>
      <c r="BE90" s="24"/>
      <c r="BF90" s="24"/>
      <c r="BG90" s="25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</row>
    <row r="91" spans="1:87" ht="15" thickBot="1" x14ac:dyDescent="0.35">
      <c r="A91" s="24"/>
      <c r="B91" s="24"/>
      <c r="C91" s="25"/>
      <c r="D91" s="24"/>
      <c r="E91" s="24"/>
      <c r="F91" s="24"/>
      <c r="G91" s="25"/>
      <c r="H91" s="24"/>
      <c r="I91" s="24"/>
      <c r="J91" s="24"/>
      <c r="K91" s="25"/>
      <c r="L91" s="24"/>
      <c r="M91" s="24"/>
      <c r="N91" s="24"/>
      <c r="O91" s="25"/>
      <c r="P91" s="24"/>
      <c r="Q91" s="24"/>
      <c r="R91" s="24"/>
      <c r="S91" s="25"/>
      <c r="T91" s="24"/>
      <c r="U91" s="24"/>
      <c r="V91" s="24"/>
      <c r="W91" s="25"/>
      <c r="X91" s="24"/>
      <c r="Y91" s="24"/>
      <c r="Z91" s="24"/>
      <c r="AA91" s="25"/>
      <c r="AB91" s="24"/>
      <c r="AC91" s="24"/>
      <c r="AD91" s="24"/>
      <c r="AE91" s="25"/>
      <c r="AF91" s="24"/>
      <c r="AG91" s="24"/>
      <c r="AH91" s="24"/>
      <c r="AI91" s="25"/>
      <c r="AJ91" s="24"/>
      <c r="AK91" s="24"/>
      <c r="AL91" s="24"/>
      <c r="AM91" s="25"/>
      <c r="AN91" s="24"/>
      <c r="AO91" s="24"/>
      <c r="AP91" s="24"/>
      <c r="AQ91" s="25"/>
      <c r="AR91" s="24"/>
      <c r="AS91" s="24"/>
      <c r="AT91" s="24"/>
      <c r="AU91" s="25"/>
      <c r="AV91" s="24"/>
      <c r="AW91" s="24"/>
      <c r="AX91" s="24"/>
      <c r="AY91" s="25"/>
      <c r="AZ91" s="24"/>
      <c r="BA91" s="24"/>
      <c r="BB91" s="24"/>
      <c r="BC91" s="25"/>
      <c r="BD91" s="24"/>
      <c r="BE91" s="24"/>
      <c r="BF91" s="24"/>
      <c r="BG91" s="25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</row>
    <row r="92" spans="1:87" ht="15" thickBot="1" x14ac:dyDescent="0.35">
      <c r="A92" s="24"/>
      <c r="B92" s="24"/>
      <c r="C92" s="25"/>
      <c r="D92" s="24"/>
      <c r="E92" s="24"/>
      <c r="F92" s="24"/>
      <c r="G92" s="25"/>
      <c r="H92" s="24"/>
      <c r="I92" s="24"/>
      <c r="J92" s="24"/>
      <c r="K92" s="25"/>
      <c r="L92" s="24"/>
      <c r="M92" s="24"/>
      <c r="N92" s="24"/>
      <c r="O92" s="25"/>
      <c r="P92" s="24"/>
      <c r="Q92" s="24"/>
      <c r="R92" s="24"/>
      <c r="S92" s="25"/>
      <c r="T92" s="24"/>
      <c r="U92" s="24"/>
      <c r="V92" s="24"/>
      <c r="W92" s="25"/>
      <c r="X92" s="24"/>
      <c r="Y92" s="24"/>
      <c r="Z92" s="24"/>
      <c r="AA92" s="25"/>
      <c r="AB92" s="24"/>
      <c r="AC92" s="24"/>
      <c r="AD92" s="24"/>
      <c r="AE92" s="25"/>
      <c r="AF92" s="24"/>
      <c r="AG92" s="24"/>
      <c r="AH92" s="24"/>
      <c r="AI92" s="25"/>
      <c r="AJ92" s="24"/>
      <c r="AK92" s="24"/>
      <c r="AL92" s="24"/>
      <c r="AM92" s="25"/>
      <c r="AN92" s="24"/>
      <c r="AO92" s="24"/>
      <c r="AP92" s="24"/>
      <c r="AQ92" s="25"/>
      <c r="AR92" s="24"/>
      <c r="AS92" s="24"/>
      <c r="AT92" s="24"/>
      <c r="AU92" s="25"/>
      <c r="AV92" s="24"/>
      <c r="AW92" s="24"/>
      <c r="AX92" s="24"/>
      <c r="AY92" s="25"/>
      <c r="AZ92" s="24"/>
      <c r="BA92" s="24"/>
      <c r="BB92" s="24"/>
      <c r="BC92" s="25"/>
      <c r="BD92" s="24"/>
      <c r="BE92" s="24"/>
      <c r="BF92" s="24"/>
      <c r="BG92" s="25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</row>
    <row r="93" spans="1:87" ht="15" thickBot="1" x14ac:dyDescent="0.35">
      <c r="A93" s="24"/>
      <c r="B93" s="24"/>
      <c r="C93" s="25"/>
      <c r="D93" s="24"/>
      <c r="E93" s="24"/>
      <c r="F93" s="24"/>
      <c r="G93" s="25"/>
      <c r="H93" s="24"/>
      <c r="I93" s="24"/>
      <c r="J93" s="24"/>
      <c r="K93" s="25"/>
      <c r="L93" s="24"/>
      <c r="M93" s="24"/>
      <c r="N93" s="24"/>
      <c r="O93" s="25"/>
      <c r="P93" s="24"/>
      <c r="Q93" s="24"/>
      <c r="R93" s="24"/>
      <c r="S93" s="25"/>
      <c r="T93" s="24"/>
      <c r="U93" s="24"/>
      <c r="V93" s="24"/>
      <c r="W93" s="25"/>
      <c r="X93" s="24"/>
      <c r="Y93" s="24"/>
      <c r="Z93" s="24"/>
      <c r="AA93" s="25"/>
      <c r="AB93" s="24"/>
      <c r="AC93" s="24"/>
      <c r="AD93" s="24"/>
      <c r="AE93" s="25"/>
      <c r="AF93" s="24"/>
      <c r="AG93" s="24"/>
      <c r="AH93" s="24"/>
      <c r="AI93" s="25"/>
      <c r="AJ93" s="24"/>
      <c r="AK93" s="24"/>
      <c r="AL93" s="24"/>
      <c r="AM93" s="25"/>
      <c r="AN93" s="24"/>
      <c r="AO93" s="24"/>
      <c r="AP93" s="24"/>
      <c r="AQ93" s="25"/>
      <c r="AR93" s="24"/>
      <c r="AS93" s="24"/>
      <c r="AT93" s="24"/>
      <c r="AU93" s="25"/>
      <c r="AV93" s="24"/>
      <c r="AW93" s="24"/>
      <c r="AX93" s="24"/>
      <c r="AY93" s="25"/>
      <c r="AZ93" s="24"/>
      <c r="BA93" s="24"/>
      <c r="BB93" s="24"/>
      <c r="BC93" s="25"/>
      <c r="BD93" s="24"/>
      <c r="BE93" s="24"/>
      <c r="BF93" s="24"/>
      <c r="BG93" s="25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</row>
    <row r="94" spans="1:87" ht="15" thickBot="1" x14ac:dyDescent="0.35">
      <c r="A94" s="24"/>
      <c r="B94" s="24"/>
      <c r="C94" s="25"/>
      <c r="D94" s="24"/>
      <c r="E94" s="24"/>
      <c r="F94" s="24"/>
      <c r="G94" s="25"/>
      <c r="H94" s="24"/>
      <c r="I94" s="24"/>
      <c r="J94" s="24"/>
      <c r="K94" s="25"/>
      <c r="L94" s="24"/>
      <c r="M94" s="24"/>
      <c r="N94" s="24"/>
      <c r="O94" s="25"/>
      <c r="P94" s="24"/>
      <c r="Q94" s="24"/>
      <c r="R94" s="24"/>
      <c r="S94" s="25"/>
      <c r="T94" s="24"/>
      <c r="U94" s="24"/>
      <c r="V94" s="24"/>
      <c r="W94" s="25"/>
      <c r="X94" s="24"/>
      <c r="Y94" s="24"/>
      <c r="Z94" s="24"/>
      <c r="AA94" s="25"/>
      <c r="AB94" s="24"/>
      <c r="AC94" s="24"/>
      <c r="AD94" s="24"/>
      <c r="AE94" s="25"/>
      <c r="AF94" s="24"/>
      <c r="AG94" s="24"/>
      <c r="AH94" s="24"/>
      <c r="AI94" s="25"/>
      <c r="AJ94" s="24"/>
      <c r="AK94" s="24"/>
      <c r="AL94" s="24"/>
      <c r="AM94" s="25"/>
      <c r="AN94" s="24"/>
      <c r="AO94" s="24"/>
      <c r="AP94" s="24"/>
      <c r="AQ94" s="25"/>
      <c r="AR94" s="24"/>
      <c r="AS94" s="24"/>
      <c r="AT94" s="24"/>
      <c r="AU94" s="25"/>
      <c r="AV94" s="24"/>
      <c r="AW94" s="24"/>
      <c r="AX94" s="24"/>
      <c r="AY94" s="25"/>
      <c r="AZ94" s="24"/>
      <c r="BA94" s="24"/>
      <c r="BB94" s="24"/>
      <c r="BC94" s="25"/>
      <c r="BD94" s="24"/>
      <c r="BE94" s="24"/>
      <c r="BF94" s="24"/>
      <c r="BG94" s="25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</row>
    <row r="95" spans="1:87" ht="15" thickBot="1" x14ac:dyDescent="0.35">
      <c r="A95" s="24"/>
      <c r="B95" s="24"/>
      <c r="C95" s="25"/>
      <c r="D95" s="24"/>
      <c r="E95" s="24"/>
      <c r="F95" s="24"/>
      <c r="G95" s="25"/>
      <c r="H95" s="24"/>
      <c r="I95" s="24"/>
      <c r="J95" s="24"/>
      <c r="K95" s="25"/>
      <c r="L95" s="24"/>
      <c r="M95" s="24"/>
      <c r="N95" s="24"/>
      <c r="O95" s="25"/>
      <c r="P95" s="24"/>
      <c r="Q95" s="24"/>
      <c r="R95" s="24"/>
      <c r="S95" s="25"/>
      <c r="T95" s="24"/>
      <c r="U95" s="24"/>
      <c r="V95" s="24"/>
      <c r="W95" s="25"/>
      <c r="X95" s="24"/>
      <c r="Y95" s="24"/>
      <c r="Z95" s="24"/>
      <c r="AA95" s="25"/>
      <c r="AB95" s="24"/>
      <c r="AC95" s="24"/>
      <c r="AD95" s="24"/>
      <c r="AE95" s="25"/>
      <c r="AF95" s="24"/>
      <c r="AG95" s="24"/>
      <c r="AH95" s="24"/>
      <c r="AI95" s="25"/>
      <c r="AJ95" s="24"/>
      <c r="AK95" s="24"/>
      <c r="AL95" s="24"/>
      <c r="AM95" s="25"/>
      <c r="AN95" s="24"/>
      <c r="AO95" s="24"/>
      <c r="AP95" s="24"/>
      <c r="AQ95" s="25"/>
      <c r="AR95" s="24"/>
      <c r="AS95" s="24"/>
      <c r="AT95" s="24"/>
      <c r="AU95" s="25"/>
      <c r="AV95" s="24"/>
      <c r="AW95" s="24"/>
      <c r="AX95" s="24"/>
      <c r="AY95" s="25"/>
      <c r="AZ95" s="24"/>
      <c r="BA95" s="24"/>
      <c r="BB95" s="24"/>
      <c r="BC95" s="25"/>
      <c r="BD95" s="24"/>
      <c r="BE95" s="24"/>
      <c r="BF95" s="24"/>
      <c r="BG95" s="25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</row>
    <row r="96" spans="1:87" ht="15" thickBot="1" x14ac:dyDescent="0.35">
      <c r="A96" s="24"/>
      <c r="B96" s="24"/>
      <c r="C96" s="25"/>
      <c r="D96" s="24"/>
      <c r="E96" s="24"/>
      <c r="F96" s="24"/>
      <c r="G96" s="25"/>
      <c r="H96" s="24"/>
      <c r="I96" s="24"/>
      <c r="J96" s="24"/>
      <c r="K96" s="25"/>
      <c r="L96" s="24"/>
      <c r="M96" s="24"/>
      <c r="N96" s="24"/>
      <c r="O96" s="25"/>
      <c r="P96" s="24"/>
      <c r="Q96" s="24"/>
      <c r="R96" s="24"/>
      <c r="S96" s="25"/>
      <c r="T96" s="24"/>
      <c r="U96" s="24"/>
      <c r="V96" s="24"/>
      <c r="W96" s="25"/>
      <c r="X96" s="24"/>
      <c r="Y96" s="24"/>
      <c r="Z96" s="24"/>
      <c r="AA96" s="25"/>
      <c r="AB96" s="24"/>
      <c r="AC96" s="24"/>
      <c r="AD96" s="24"/>
      <c r="AE96" s="25"/>
      <c r="AF96" s="24"/>
      <c r="AG96" s="24"/>
      <c r="AH96" s="24"/>
      <c r="AI96" s="25"/>
      <c r="AJ96" s="24"/>
      <c r="AK96" s="24"/>
      <c r="AL96" s="24"/>
      <c r="AM96" s="25"/>
      <c r="AN96" s="24"/>
      <c r="AO96" s="24"/>
      <c r="AP96" s="24"/>
      <c r="AQ96" s="25"/>
      <c r="AR96" s="24"/>
      <c r="AS96" s="24"/>
      <c r="AT96" s="24"/>
      <c r="AU96" s="25"/>
      <c r="AV96" s="24"/>
      <c r="AW96" s="24"/>
      <c r="AX96" s="24"/>
      <c r="AY96" s="25"/>
      <c r="AZ96" s="24"/>
      <c r="BA96" s="24"/>
      <c r="BB96" s="24"/>
      <c r="BC96" s="25"/>
      <c r="BD96" s="24"/>
      <c r="BE96" s="24"/>
      <c r="BF96" s="24"/>
      <c r="BG96" s="25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</row>
    <row r="97" spans="1:87" ht="15" thickBot="1" x14ac:dyDescent="0.35">
      <c r="A97" s="24"/>
      <c r="B97" s="24"/>
      <c r="C97" s="25"/>
      <c r="D97" s="24"/>
      <c r="E97" s="24"/>
      <c r="F97" s="24"/>
      <c r="G97" s="25"/>
      <c r="H97" s="24"/>
      <c r="I97" s="24"/>
      <c r="J97" s="24"/>
      <c r="K97" s="25"/>
      <c r="L97" s="24"/>
      <c r="M97" s="24"/>
      <c r="N97" s="24"/>
      <c r="O97" s="25"/>
      <c r="P97" s="24"/>
      <c r="Q97" s="24"/>
      <c r="R97" s="24"/>
      <c r="S97" s="25"/>
      <c r="T97" s="24"/>
      <c r="U97" s="24"/>
      <c r="V97" s="24"/>
      <c r="W97" s="25"/>
      <c r="X97" s="24"/>
      <c r="Y97" s="24"/>
      <c r="Z97" s="24"/>
      <c r="AA97" s="25"/>
      <c r="AB97" s="24"/>
      <c r="AC97" s="24"/>
      <c r="AD97" s="24"/>
      <c r="AE97" s="25"/>
      <c r="AF97" s="24"/>
      <c r="AG97" s="24"/>
      <c r="AH97" s="24"/>
      <c r="AI97" s="25"/>
      <c r="AJ97" s="24"/>
      <c r="AK97" s="24"/>
      <c r="AL97" s="24"/>
      <c r="AM97" s="25"/>
      <c r="AN97" s="24"/>
      <c r="AO97" s="24"/>
      <c r="AP97" s="24"/>
      <c r="AQ97" s="25"/>
      <c r="AR97" s="24"/>
      <c r="AS97" s="24"/>
      <c r="AT97" s="24"/>
      <c r="AU97" s="25"/>
      <c r="AV97" s="24"/>
      <c r="AW97" s="24"/>
      <c r="AX97" s="24"/>
      <c r="AY97" s="25"/>
      <c r="AZ97" s="24"/>
      <c r="BA97" s="24"/>
      <c r="BB97" s="24"/>
      <c r="BC97" s="25"/>
      <c r="BD97" s="24"/>
      <c r="BE97" s="24"/>
      <c r="BF97" s="24"/>
      <c r="BG97" s="25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</row>
    <row r="98" spans="1:87" ht="15" thickBot="1" x14ac:dyDescent="0.35">
      <c r="A98" s="24"/>
      <c r="B98" s="24"/>
      <c r="C98" s="25"/>
      <c r="D98" s="24"/>
      <c r="E98" s="24"/>
      <c r="F98" s="24"/>
      <c r="G98" s="25"/>
      <c r="H98" s="24"/>
      <c r="I98" s="24"/>
      <c r="J98" s="24"/>
      <c r="K98" s="25"/>
      <c r="L98" s="24"/>
      <c r="M98" s="24"/>
      <c r="N98" s="24"/>
      <c r="O98" s="25"/>
      <c r="P98" s="24"/>
      <c r="Q98" s="24"/>
      <c r="R98" s="24"/>
      <c r="S98" s="25"/>
      <c r="T98" s="24"/>
      <c r="U98" s="24"/>
      <c r="V98" s="24"/>
      <c r="W98" s="25"/>
      <c r="X98" s="24"/>
      <c r="Y98" s="24"/>
      <c r="Z98" s="24"/>
      <c r="AA98" s="25"/>
      <c r="AB98" s="24"/>
      <c r="AC98" s="24"/>
      <c r="AD98" s="24"/>
      <c r="AE98" s="25"/>
      <c r="AF98" s="24"/>
      <c r="AG98" s="24"/>
      <c r="AH98" s="24"/>
      <c r="AI98" s="25"/>
      <c r="AJ98" s="24"/>
      <c r="AK98" s="24"/>
      <c r="AL98" s="24"/>
      <c r="AM98" s="25"/>
      <c r="AN98" s="24"/>
      <c r="AO98" s="24"/>
      <c r="AP98" s="24"/>
      <c r="AQ98" s="25"/>
      <c r="AR98" s="24"/>
      <c r="AS98" s="24"/>
      <c r="AT98" s="24"/>
      <c r="AU98" s="25"/>
      <c r="AV98" s="24"/>
      <c r="AW98" s="24"/>
      <c r="AX98" s="24"/>
      <c r="AY98" s="25"/>
      <c r="AZ98" s="24"/>
      <c r="BA98" s="24"/>
      <c r="BB98" s="24"/>
      <c r="BC98" s="25"/>
      <c r="BD98" s="24"/>
      <c r="BE98" s="24"/>
      <c r="BF98" s="24"/>
      <c r="BG98" s="25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</row>
    <row r="99" spans="1:87" ht="15" thickBot="1" x14ac:dyDescent="0.35">
      <c r="A99" s="24"/>
      <c r="B99" s="24"/>
      <c r="C99" s="25"/>
      <c r="D99" s="24"/>
      <c r="E99" s="24"/>
      <c r="F99" s="24"/>
      <c r="G99" s="25"/>
      <c r="H99" s="24"/>
      <c r="I99" s="24"/>
      <c r="J99" s="24"/>
      <c r="K99" s="25"/>
      <c r="L99" s="24"/>
      <c r="M99" s="24"/>
      <c r="N99" s="24"/>
      <c r="O99" s="25"/>
      <c r="P99" s="24"/>
      <c r="Q99" s="24"/>
      <c r="R99" s="24"/>
      <c r="S99" s="25"/>
      <c r="T99" s="24"/>
      <c r="U99" s="24"/>
      <c r="V99" s="24"/>
      <c r="W99" s="25"/>
      <c r="X99" s="24"/>
      <c r="Y99" s="24"/>
      <c r="Z99" s="24"/>
      <c r="AA99" s="25"/>
      <c r="AB99" s="24"/>
      <c r="AC99" s="24"/>
      <c r="AD99" s="24"/>
      <c r="AE99" s="25"/>
      <c r="AF99" s="24"/>
      <c r="AG99" s="24"/>
      <c r="AH99" s="24"/>
      <c r="AI99" s="25"/>
      <c r="AJ99" s="24"/>
      <c r="AK99" s="24"/>
      <c r="AL99" s="24"/>
      <c r="AM99" s="25"/>
      <c r="AN99" s="24"/>
      <c r="AO99" s="24"/>
      <c r="AP99" s="24"/>
      <c r="AQ99" s="25"/>
      <c r="AR99" s="24"/>
      <c r="AS99" s="24"/>
      <c r="AT99" s="24"/>
      <c r="AU99" s="25"/>
      <c r="AV99" s="24"/>
      <c r="AW99" s="24"/>
      <c r="AX99" s="24"/>
      <c r="AY99" s="25"/>
      <c r="AZ99" s="24"/>
      <c r="BA99" s="24"/>
      <c r="BB99" s="24"/>
      <c r="BC99" s="25"/>
      <c r="BD99" s="24"/>
      <c r="BE99" s="24"/>
      <c r="BF99" s="24"/>
      <c r="BG99" s="25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</row>
    <row r="100" spans="1:87" ht="15" thickBot="1" x14ac:dyDescent="0.35">
      <c r="A100" s="24"/>
      <c r="B100" s="24"/>
      <c r="C100" s="25"/>
      <c r="D100" s="24"/>
      <c r="E100" s="24"/>
      <c r="F100" s="24"/>
      <c r="G100" s="25"/>
      <c r="H100" s="24"/>
      <c r="I100" s="24"/>
      <c r="J100" s="24"/>
      <c r="K100" s="25"/>
      <c r="L100" s="24"/>
      <c r="M100" s="24"/>
      <c r="N100" s="24"/>
      <c r="O100" s="25"/>
      <c r="P100" s="24"/>
      <c r="Q100" s="24"/>
      <c r="R100" s="24"/>
      <c r="S100" s="25"/>
      <c r="T100" s="24"/>
      <c r="U100" s="24"/>
      <c r="V100" s="24"/>
      <c r="W100" s="25"/>
      <c r="X100" s="24"/>
      <c r="Y100" s="24"/>
      <c r="Z100" s="24"/>
      <c r="AA100" s="25"/>
      <c r="AB100" s="24"/>
      <c r="AC100" s="24"/>
      <c r="AD100" s="24"/>
      <c r="AE100" s="25"/>
      <c r="AF100" s="24"/>
      <c r="AG100" s="24"/>
      <c r="AH100" s="24"/>
      <c r="AI100" s="25"/>
      <c r="AJ100" s="24"/>
      <c r="AK100" s="24"/>
      <c r="AL100" s="24"/>
      <c r="AM100" s="25"/>
      <c r="AN100" s="24"/>
      <c r="AO100" s="24"/>
      <c r="AP100" s="24"/>
      <c r="AQ100" s="25"/>
      <c r="AR100" s="24"/>
      <c r="AS100" s="24"/>
      <c r="AT100" s="24"/>
      <c r="AU100" s="25"/>
      <c r="AV100" s="24"/>
      <c r="AW100" s="24"/>
      <c r="AX100" s="24"/>
      <c r="AY100" s="25"/>
      <c r="AZ100" s="24"/>
      <c r="BA100" s="24"/>
      <c r="BB100" s="24"/>
      <c r="BC100" s="25"/>
      <c r="BD100" s="24"/>
      <c r="BE100" s="24"/>
      <c r="BF100" s="24"/>
      <c r="BG100" s="25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</row>
    <row r="101" spans="1:87" ht="15" thickBot="1" x14ac:dyDescent="0.35">
      <c r="A101" s="24"/>
      <c r="B101" s="24"/>
      <c r="C101" s="25"/>
      <c r="D101" s="24"/>
      <c r="E101" s="24"/>
      <c r="F101" s="24"/>
      <c r="G101" s="25"/>
      <c r="H101" s="24"/>
      <c r="I101" s="24"/>
      <c r="J101" s="24"/>
      <c r="K101" s="25"/>
      <c r="L101" s="24"/>
      <c r="M101" s="24"/>
      <c r="N101" s="24"/>
      <c r="O101" s="25"/>
      <c r="P101" s="24"/>
      <c r="Q101" s="24"/>
      <c r="R101" s="24"/>
      <c r="S101" s="25"/>
      <c r="T101" s="24"/>
      <c r="U101" s="24"/>
      <c r="V101" s="24"/>
      <c r="W101" s="25"/>
      <c r="X101" s="24"/>
      <c r="Y101" s="24"/>
      <c r="Z101" s="24"/>
      <c r="AA101" s="25"/>
      <c r="AB101" s="24"/>
      <c r="AC101" s="24"/>
      <c r="AD101" s="24"/>
      <c r="AE101" s="25"/>
      <c r="AF101" s="24"/>
      <c r="AG101" s="24"/>
      <c r="AH101" s="24"/>
      <c r="AI101" s="25"/>
      <c r="AJ101" s="24"/>
      <c r="AK101" s="24"/>
      <c r="AL101" s="24"/>
      <c r="AM101" s="25"/>
      <c r="AN101" s="24"/>
      <c r="AO101" s="24"/>
      <c r="AP101" s="24"/>
      <c r="AQ101" s="25"/>
      <c r="AR101" s="24"/>
      <c r="AS101" s="24"/>
      <c r="AT101" s="24"/>
      <c r="AU101" s="25"/>
      <c r="AV101" s="24"/>
      <c r="AW101" s="24"/>
      <c r="AX101" s="24"/>
      <c r="AY101" s="25"/>
      <c r="AZ101" s="24"/>
      <c r="BA101" s="24"/>
      <c r="BB101" s="24"/>
      <c r="BC101" s="25"/>
      <c r="BD101" s="24"/>
      <c r="BE101" s="24"/>
      <c r="BF101" s="24"/>
      <c r="BG101" s="25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</row>
    <row r="102" spans="1:87" ht="15" thickBot="1" x14ac:dyDescent="0.35">
      <c r="A102" s="24"/>
      <c r="B102" s="24"/>
      <c r="C102" s="25"/>
      <c r="D102" s="24"/>
      <c r="E102" s="24"/>
      <c r="F102" s="24"/>
      <c r="G102" s="25"/>
      <c r="H102" s="24"/>
      <c r="I102" s="24"/>
      <c r="J102" s="24"/>
      <c r="K102" s="25"/>
      <c r="L102" s="24"/>
      <c r="M102" s="24"/>
      <c r="N102" s="24"/>
      <c r="O102" s="25"/>
      <c r="P102" s="24"/>
      <c r="Q102" s="24"/>
      <c r="R102" s="24"/>
      <c r="S102" s="25"/>
      <c r="T102" s="24"/>
      <c r="U102" s="24"/>
      <c r="V102" s="24"/>
      <c r="W102" s="25"/>
      <c r="X102" s="24"/>
      <c r="Y102" s="24"/>
      <c r="Z102" s="24"/>
      <c r="AA102" s="25"/>
      <c r="AB102" s="24"/>
      <c r="AC102" s="24"/>
      <c r="AD102" s="24"/>
      <c r="AE102" s="25"/>
      <c r="AF102" s="24"/>
      <c r="AG102" s="24"/>
      <c r="AH102" s="24"/>
      <c r="AI102" s="25"/>
      <c r="AJ102" s="24"/>
      <c r="AK102" s="24"/>
      <c r="AL102" s="24"/>
      <c r="AM102" s="25"/>
      <c r="AN102" s="24"/>
      <c r="AO102" s="24"/>
      <c r="AP102" s="24"/>
      <c r="AQ102" s="25"/>
      <c r="AR102" s="24"/>
      <c r="AS102" s="24"/>
      <c r="AT102" s="24"/>
      <c r="AU102" s="25"/>
      <c r="AV102" s="24"/>
      <c r="AW102" s="24"/>
      <c r="AX102" s="24"/>
      <c r="AY102" s="25"/>
      <c r="AZ102" s="24"/>
      <c r="BA102" s="24"/>
      <c r="BB102" s="24"/>
      <c r="BC102" s="25"/>
      <c r="BD102" s="24"/>
      <c r="BE102" s="24"/>
      <c r="BF102" s="24"/>
      <c r="BG102" s="25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</row>
    <row r="103" spans="1:87" ht="15" thickBot="1" x14ac:dyDescent="0.35">
      <c r="A103" s="24"/>
      <c r="B103" s="24"/>
      <c r="C103" s="25"/>
      <c r="D103" s="24"/>
      <c r="E103" s="24"/>
      <c r="F103" s="24"/>
      <c r="G103" s="25"/>
      <c r="H103" s="24"/>
      <c r="I103" s="24"/>
      <c r="J103" s="24"/>
      <c r="K103" s="25"/>
      <c r="L103" s="24"/>
      <c r="M103" s="24"/>
      <c r="N103" s="24"/>
      <c r="O103" s="25"/>
      <c r="P103" s="24"/>
      <c r="Q103" s="24"/>
      <c r="R103" s="24"/>
      <c r="S103" s="25"/>
      <c r="T103" s="24"/>
      <c r="U103" s="24"/>
      <c r="V103" s="24"/>
      <c r="W103" s="25"/>
      <c r="X103" s="24"/>
      <c r="Y103" s="24"/>
      <c r="Z103" s="24"/>
      <c r="AA103" s="25"/>
      <c r="AB103" s="24"/>
      <c r="AC103" s="24"/>
      <c r="AD103" s="24"/>
      <c r="AE103" s="25"/>
      <c r="AF103" s="24"/>
      <c r="AG103" s="24"/>
      <c r="AH103" s="24"/>
      <c r="AI103" s="25"/>
      <c r="AJ103" s="24"/>
      <c r="AK103" s="24"/>
      <c r="AL103" s="24"/>
      <c r="AM103" s="25"/>
      <c r="AN103" s="24"/>
      <c r="AO103" s="24"/>
      <c r="AP103" s="24"/>
      <c r="AQ103" s="25"/>
      <c r="AR103" s="24"/>
      <c r="AS103" s="24"/>
      <c r="AT103" s="24"/>
      <c r="AU103" s="25"/>
      <c r="AV103" s="24"/>
      <c r="AW103" s="24"/>
      <c r="AX103" s="24"/>
      <c r="AY103" s="25"/>
      <c r="AZ103" s="24"/>
      <c r="BA103" s="24"/>
      <c r="BB103" s="24"/>
      <c r="BC103" s="25"/>
      <c r="BD103" s="24"/>
      <c r="BE103" s="24"/>
      <c r="BF103" s="24"/>
      <c r="BG103" s="25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</row>
    <row r="104" spans="1:87" ht="15" thickBot="1" x14ac:dyDescent="0.35">
      <c r="A104" s="24"/>
      <c r="B104" s="24"/>
      <c r="C104" s="25"/>
      <c r="D104" s="24"/>
      <c r="E104" s="24"/>
      <c r="F104" s="24"/>
      <c r="G104" s="25"/>
      <c r="H104" s="24"/>
      <c r="I104" s="24"/>
      <c r="J104" s="24"/>
      <c r="K104" s="25"/>
      <c r="L104" s="24"/>
      <c r="M104" s="24"/>
      <c r="N104" s="24"/>
      <c r="O104" s="25"/>
      <c r="P104" s="24"/>
      <c r="Q104" s="24"/>
      <c r="R104" s="24"/>
      <c r="S104" s="25"/>
      <c r="T104" s="24"/>
      <c r="U104" s="24"/>
      <c r="V104" s="24"/>
      <c r="W104" s="25"/>
      <c r="X104" s="24"/>
      <c r="Y104" s="24"/>
      <c r="Z104" s="24"/>
      <c r="AA104" s="25"/>
      <c r="AB104" s="24"/>
      <c r="AC104" s="24"/>
      <c r="AD104" s="24"/>
      <c r="AE104" s="25"/>
      <c r="AF104" s="24"/>
      <c r="AG104" s="24"/>
      <c r="AH104" s="24"/>
      <c r="AI104" s="25"/>
      <c r="AJ104" s="24"/>
      <c r="AK104" s="24"/>
      <c r="AL104" s="24"/>
      <c r="AM104" s="25"/>
      <c r="AN104" s="24"/>
      <c r="AO104" s="24"/>
      <c r="AP104" s="24"/>
      <c r="AQ104" s="25"/>
      <c r="AR104" s="24"/>
      <c r="AS104" s="24"/>
      <c r="AT104" s="24"/>
      <c r="AU104" s="25"/>
      <c r="AV104" s="24"/>
      <c r="AW104" s="24"/>
      <c r="AX104" s="24"/>
      <c r="AY104" s="25"/>
      <c r="AZ104" s="24"/>
      <c r="BA104" s="24"/>
      <c r="BB104" s="24"/>
      <c r="BC104" s="25"/>
      <c r="BD104" s="24"/>
      <c r="BE104" s="24"/>
      <c r="BF104" s="24"/>
      <c r="BG104" s="25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</row>
    <row r="105" spans="1:87" ht="15" thickBot="1" x14ac:dyDescent="0.35">
      <c r="A105" s="24"/>
      <c r="B105" s="24"/>
      <c r="C105" s="25"/>
      <c r="D105" s="24"/>
      <c r="E105" s="24"/>
      <c r="F105" s="24"/>
      <c r="G105" s="25"/>
      <c r="H105" s="24"/>
      <c r="I105" s="24"/>
      <c r="J105" s="24"/>
      <c r="K105" s="25"/>
      <c r="L105" s="24"/>
      <c r="M105" s="24"/>
      <c r="N105" s="24"/>
      <c r="O105" s="25"/>
      <c r="P105" s="24"/>
      <c r="Q105" s="24"/>
      <c r="R105" s="24"/>
      <c r="S105" s="25"/>
      <c r="T105" s="24"/>
      <c r="U105" s="24"/>
      <c r="V105" s="24"/>
      <c r="W105" s="25"/>
      <c r="X105" s="24"/>
      <c r="Y105" s="24"/>
      <c r="Z105" s="24"/>
      <c r="AA105" s="25"/>
      <c r="AB105" s="24"/>
      <c r="AC105" s="24"/>
      <c r="AD105" s="24"/>
      <c r="AE105" s="25"/>
      <c r="AF105" s="24"/>
      <c r="AG105" s="24"/>
      <c r="AH105" s="24"/>
      <c r="AI105" s="25"/>
      <c r="AJ105" s="24"/>
      <c r="AK105" s="24"/>
      <c r="AL105" s="24"/>
      <c r="AM105" s="25"/>
      <c r="AN105" s="24"/>
      <c r="AO105" s="24"/>
      <c r="AP105" s="24"/>
      <c r="AQ105" s="25"/>
      <c r="AR105" s="24"/>
      <c r="AS105" s="24"/>
      <c r="AT105" s="24"/>
      <c r="AU105" s="25"/>
      <c r="AV105" s="24"/>
      <c r="AW105" s="24"/>
      <c r="AX105" s="24"/>
      <c r="AY105" s="25"/>
      <c r="AZ105" s="24"/>
      <c r="BA105" s="24"/>
      <c r="BB105" s="24"/>
      <c r="BC105" s="25"/>
      <c r="BD105" s="24"/>
      <c r="BE105" s="24"/>
      <c r="BF105" s="24"/>
      <c r="BG105" s="25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</row>
    <row r="106" spans="1:87" ht="15" thickBot="1" x14ac:dyDescent="0.35">
      <c r="A106" s="24"/>
      <c r="B106" s="24"/>
      <c r="C106" s="25"/>
      <c r="D106" s="24"/>
      <c r="E106" s="24"/>
      <c r="F106" s="24"/>
      <c r="G106" s="25"/>
      <c r="H106" s="24"/>
      <c r="I106" s="24"/>
      <c r="J106" s="24"/>
      <c r="K106" s="25"/>
      <c r="L106" s="24"/>
      <c r="M106" s="24"/>
      <c r="N106" s="24"/>
      <c r="O106" s="25"/>
      <c r="P106" s="24"/>
      <c r="Q106" s="24"/>
      <c r="R106" s="24"/>
      <c r="S106" s="25"/>
      <c r="T106" s="24"/>
      <c r="U106" s="24"/>
      <c r="V106" s="24"/>
      <c r="W106" s="25"/>
      <c r="X106" s="24"/>
      <c r="Y106" s="24"/>
      <c r="Z106" s="24"/>
      <c r="AA106" s="25"/>
      <c r="AB106" s="24"/>
      <c r="AC106" s="24"/>
      <c r="AD106" s="24"/>
      <c r="AE106" s="25"/>
      <c r="AF106" s="24"/>
      <c r="AG106" s="24"/>
      <c r="AH106" s="24"/>
      <c r="AI106" s="25"/>
      <c r="AJ106" s="24"/>
      <c r="AK106" s="24"/>
      <c r="AL106" s="24"/>
      <c r="AM106" s="25"/>
      <c r="AN106" s="24"/>
      <c r="AO106" s="24"/>
      <c r="AP106" s="24"/>
      <c r="AQ106" s="25"/>
      <c r="AR106" s="24"/>
      <c r="AS106" s="24"/>
      <c r="AT106" s="24"/>
      <c r="AU106" s="25"/>
      <c r="AV106" s="24"/>
      <c r="AW106" s="24"/>
      <c r="AX106" s="24"/>
      <c r="AY106" s="25"/>
      <c r="AZ106" s="24"/>
      <c r="BA106" s="24"/>
      <c r="BB106" s="24"/>
      <c r="BC106" s="25"/>
      <c r="BD106" s="24"/>
      <c r="BE106" s="24"/>
      <c r="BF106" s="24"/>
      <c r="BG106" s="25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</row>
    <row r="107" spans="1:87" ht="15" thickBot="1" x14ac:dyDescent="0.35">
      <c r="A107" s="24"/>
      <c r="B107" s="24"/>
      <c r="C107" s="25"/>
      <c r="D107" s="24"/>
      <c r="E107" s="24"/>
      <c r="F107" s="24"/>
      <c r="G107" s="25"/>
      <c r="H107" s="24"/>
      <c r="I107" s="24"/>
      <c r="J107" s="24"/>
      <c r="K107" s="25"/>
      <c r="L107" s="24"/>
      <c r="M107" s="24"/>
      <c r="N107" s="24"/>
      <c r="O107" s="25"/>
      <c r="P107" s="24"/>
      <c r="Q107" s="24"/>
      <c r="R107" s="24"/>
      <c r="S107" s="25"/>
      <c r="T107" s="24"/>
      <c r="U107" s="24"/>
      <c r="V107" s="24"/>
      <c r="W107" s="25"/>
      <c r="X107" s="24"/>
      <c r="Y107" s="24"/>
      <c r="Z107" s="24"/>
      <c r="AA107" s="25"/>
      <c r="AB107" s="24"/>
      <c r="AC107" s="24"/>
      <c r="AD107" s="24"/>
      <c r="AE107" s="25"/>
      <c r="AF107" s="24"/>
      <c r="AG107" s="24"/>
      <c r="AH107" s="24"/>
      <c r="AI107" s="25"/>
      <c r="AJ107" s="24"/>
      <c r="AK107" s="24"/>
      <c r="AL107" s="24"/>
      <c r="AM107" s="25"/>
      <c r="AN107" s="24"/>
      <c r="AO107" s="24"/>
      <c r="AP107" s="24"/>
      <c r="AQ107" s="25"/>
      <c r="AR107" s="24"/>
      <c r="AS107" s="24"/>
      <c r="AT107" s="24"/>
      <c r="AU107" s="25"/>
      <c r="AV107" s="24"/>
      <c r="AW107" s="24"/>
      <c r="AX107" s="24"/>
      <c r="AY107" s="25"/>
      <c r="AZ107" s="24"/>
      <c r="BA107" s="24"/>
      <c r="BB107" s="24"/>
      <c r="BC107" s="25"/>
      <c r="BD107" s="24"/>
      <c r="BE107" s="24"/>
      <c r="BF107" s="24"/>
      <c r="BG107" s="25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</row>
    <row r="108" spans="1:87" ht="15" thickBot="1" x14ac:dyDescent="0.35">
      <c r="A108" s="24"/>
      <c r="B108" s="24"/>
      <c r="C108" s="25"/>
      <c r="D108" s="24"/>
      <c r="E108" s="24"/>
      <c r="F108" s="24"/>
      <c r="G108" s="25"/>
      <c r="H108" s="24"/>
      <c r="I108" s="24"/>
      <c r="J108" s="24"/>
      <c r="K108" s="25"/>
      <c r="L108" s="24"/>
      <c r="M108" s="24"/>
      <c r="N108" s="24"/>
      <c r="O108" s="25"/>
      <c r="P108" s="24"/>
      <c r="Q108" s="24"/>
      <c r="R108" s="24"/>
      <c r="S108" s="25"/>
      <c r="T108" s="24"/>
      <c r="U108" s="24"/>
      <c r="V108" s="24"/>
      <c r="W108" s="25"/>
      <c r="X108" s="24"/>
      <c r="Y108" s="24"/>
      <c r="Z108" s="24"/>
      <c r="AA108" s="25"/>
      <c r="AB108" s="24"/>
      <c r="AC108" s="24"/>
      <c r="AD108" s="24"/>
      <c r="AE108" s="25"/>
      <c r="AF108" s="24"/>
      <c r="AG108" s="24"/>
      <c r="AH108" s="24"/>
      <c r="AI108" s="25"/>
      <c r="AJ108" s="24"/>
      <c r="AK108" s="24"/>
      <c r="AL108" s="24"/>
      <c r="AM108" s="25"/>
      <c r="AN108" s="24"/>
      <c r="AO108" s="24"/>
      <c r="AP108" s="24"/>
      <c r="AQ108" s="25"/>
      <c r="AR108" s="24"/>
      <c r="AS108" s="24"/>
      <c r="AT108" s="24"/>
      <c r="AU108" s="25"/>
      <c r="AV108" s="24"/>
      <c r="AW108" s="24"/>
      <c r="AX108" s="24"/>
      <c r="AY108" s="25"/>
      <c r="AZ108" s="24"/>
      <c r="BA108" s="24"/>
      <c r="BB108" s="24"/>
      <c r="BC108" s="25"/>
      <c r="BD108" s="24"/>
      <c r="BE108" s="24"/>
      <c r="BF108" s="24"/>
      <c r="BG108" s="25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</row>
    <row r="109" spans="1:87" ht="15" thickBot="1" x14ac:dyDescent="0.35">
      <c r="A109" s="24"/>
      <c r="B109" s="24"/>
      <c r="C109" s="25"/>
      <c r="D109" s="24"/>
      <c r="E109" s="24"/>
      <c r="F109" s="24"/>
      <c r="G109" s="25"/>
      <c r="H109" s="24"/>
      <c r="I109" s="24"/>
      <c r="J109" s="24"/>
      <c r="K109" s="25"/>
      <c r="L109" s="24"/>
      <c r="M109" s="24"/>
      <c r="N109" s="24"/>
      <c r="O109" s="25"/>
      <c r="P109" s="24"/>
      <c r="Q109" s="24"/>
      <c r="R109" s="24"/>
      <c r="S109" s="25"/>
      <c r="T109" s="24"/>
      <c r="U109" s="24"/>
      <c r="V109" s="24"/>
      <c r="W109" s="25"/>
      <c r="X109" s="24"/>
      <c r="Y109" s="24"/>
      <c r="Z109" s="24"/>
      <c r="AA109" s="25"/>
      <c r="AB109" s="24"/>
      <c r="AC109" s="24"/>
      <c r="AD109" s="24"/>
      <c r="AE109" s="25"/>
      <c r="AF109" s="24"/>
      <c r="AG109" s="24"/>
      <c r="AH109" s="24"/>
      <c r="AI109" s="25"/>
      <c r="AJ109" s="24"/>
      <c r="AK109" s="24"/>
      <c r="AL109" s="24"/>
      <c r="AM109" s="25"/>
      <c r="AN109" s="24"/>
      <c r="AO109" s="24"/>
      <c r="AP109" s="24"/>
      <c r="AQ109" s="25"/>
      <c r="AR109" s="24"/>
      <c r="AS109" s="24"/>
      <c r="AT109" s="24"/>
      <c r="AU109" s="25"/>
      <c r="AV109" s="24"/>
      <c r="AW109" s="24"/>
      <c r="AX109" s="24"/>
      <c r="AY109" s="25"/>
      <c r="AZ109" s="24"/>
      <c r="BA109" s="24"/>
      <c r="BB109" s="24"/>
      <c r="BC109" s="25"/>
      <c r="BD109" s="24"/>
      <c r="BE109" s="24"/>
      <c r="BF109" s="24"/>
      <c r="BG109" s="25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</row>
    <row r="110" spans="1:87" ht="15" thickBot="1" x14ac:dyDescent="0.35">
      <c r="A110" s="24"/>
      <c r="B110" s="24"/>
      <c r="C110" s="25"/>
      <c r="D110" s="24"/>
      <c r="E110" s="24"/>
      <c r="F110" s="24"/>
      <c r="G110" s="25"/>
      <c r="H110" s="24"/>
      <c r="I110" s="24"/>
      <c r="J110" s="24"/>
      <c r="K110" s="25"/>
      <c r="L110" s="24"/>
      <c r="M110" s="24"/>
      <c r="N110" s="24"/>
      <c r="O110" s="25"/>
      <c r="P110" s="24"/>
      <c r="Q110" s="24"/>
      <c r="R110" s="24"/>
      <c r="S110" s="25"/>
      <c r="T110" s="24"/>
      <c r="U110" s="24"/>
      <c r="V110" s="24"/>
      <c r="W110" s="25"/>
      <c r="X110" s="24"/>
      <c r="Y110" s="24"/>
      <c r="Z110" s="24"/>
      <c r="AA110" s="25"/>
      <c r="AB110" s="24"/>
      <c r="AC110" s="24"/>
      <c r="AD110" s="24"/>
      <c r="AE110" s="25"/>
      <c r="AF110" s="24"/>
      <c r="AG110" s="24"/>
      <c r="AH110" s="24"/>
      <c r="AI110" s="25"/>
      <c r="AJ110" s="24"/>
      <c r="AK110" s="24"/>
      <c r="AL110" s="24"/>
      <c r="AM110" s="25"/>
      <c r="AN110" s="24"/>
      <c r="AO110" s="24"/>
      <c r="AP110" s="24"/>
      <c r="AQ110" s="25"/>
      <c r="AR110" s="24"/>
      <c r="AS110" s="24"/>
      <c r="AT110" s="24"/>
      <c r="AU110" s="25"/>
      <c r="AV110" s="24"/>
      <c r="AW110" s="24"/>
      <c r="AX110" s="24"/>
      <c r="AY110" s="25"/>
      <c r="AZ110" s="24"/>
      <c r="BA110" s="24"/>
      <c r="BB110" s="24"/>
      <c r="BC110" s="25"/>
      <c r="BD110" s="24"/>
      <c r="BE110" s="24"/>
      <c r="BF110" s="24"/>
      <c r="BG110" s="25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</row>
    <row r="111" spans="1:87" ht="15" thickBot="1" x14ac:dyDescent="0.35">
      <c r="A111" s="24"/>
      <c r="B111" s="24"/>
      <c r="C111" s="25"/>
      <c r="D111" s="24"/>
      <c r="E111" s="24"/>
      <c r="F111" s="24"/>
      <c r="G111" s="25"/>
      <c r="H111" s="24"/>
      <c r="I111" s="24"/>
      <c r="J111" s="24"/>
      <c r="K111" s="25"/>
      <c r="L111" s="24"/>
      <c r="M111" s="24"/>
      <c r="N111" s="24"/>
      <c r="O111" s="25"/>
      <c r="P111" s="24"/>
      <c r="Q111" s="24"/>
      <c r="R111" s="24"/>
      <c r="S111" s="25"/>
      <c r="T111" s="24"/>
      <c r="U111" s="24"/>
      <c r="V111" s="24"/>
      <c r="W111" s="25"/>
      <c r="X111" s="24"/>
      <c r="Y111" s="24"/>
      <c r="Z111" s="24"/>
      <c r="AA111" s="25"/>
      <c r="AB111" s="24"/>
      <c r="AC111" s="24"/>
      <c r="AD111" s="24"/>
      <c r="AE111" s="25"/>
      <c r="AF111" s="24"/>
      <c r="AG111" s="24"/>
      <c r="AH111" s="24"/>
      <c r="AI111" s="25"/>
      <c r="AJ111" s="24"/>
      <c r="AK111" s="24"/>
      <c r="AL111" s="24"/>
      <c r="AM111" s="25"/>
      <c r="AN111" s="24"/>
      <c r="AO111" s="24"/>
      <c r="AP111" s="24"/>
      <c r="AQ111" s="25"/>
      <c r="AR111" s="24"/>
      <c r="AS111" s="24"/>
      <c r="AT111" s="24"/>
      <c r="AU111" s="25"/>
      <c r="AV111" s="24"/>
      <c r="AW111" s="24"/>
      <c r="AX111" s="24"/>
      <c r="AY111" s="25"/>
      <c r="AZ111" s="24"/>
      <c r="BA111" s="24"/>
      <c r="BB111" s="24"/>
      <c r="BC111" s="25"/>
      <c r="BD111" s="24"/>
      <c r="BE111" s="24"/>
      <c r="BF111" s="24"/>
      <c r="BG111" s="25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</row>
    <row r="112" spans="1:87" ht="15" thickBot="1" x14ac:dyDescent="0.35">
      <c r="A112" s="24"/>
      <c r="B112" s="24"/>
      <c r="C112" s="25"/>
      <c r="D112" s="24"/>
      <c r="E112" s="24"/>
      <c r="F112" s="24"/>
      <c r="G112" s="25"/>
      <c r="H112" s="24"/>
      <c r="I112" s="24"/>
      <c r="J112" s="24"/>
      <c r="K112" s="25"/>
      <c r="L112" s="24"/>
      <c r="M112" s="24"/>
      <c r="N112" s="24"/>
      <c r="O112" s="25"/>
      <c r="P112" s="24"/>
      <c r="Q112" s="24"/>
      <c r="R112" s="24"/>
      <c r="S112" s="25"/>
      <c r="T112" s="24"/>
      <c r="U112" s="24"/>
      <c r="V112" s="24"/>
      <c r="W112" s="25"/>
      <c r="X112" s="24"/>
      <c r="Y112" s="24"/>
      <c r="Z112" s="24"/>
      <c r="AA112" s="25"/>
      <c r="AB112" s="24"/>
      <c r="AC112" s="24"/>
      <c r="AD112" s="24"/>
      <c r="AE112" s="25"/>
      <c r="AF112" s="24"/>
      <c r="AG112" s="24"/>
      <c r="AH112" s="24"/>
      <c r="AI112" s="25"/>
      <c r="AJ112" s="24"/>
      <c r="AK112" s="24"/>
      <c r="AL112" s="24"/>
      <c r="AM112" s="25"/>
      <c r="AN112" s="24"/>
      <c r="AO112" s="24"/>
      <c r="AP112" s="24"/>
      <c r="AQ112" s="25"/>
      <c r="AR112" s="24"/>
      <c r="AS112" s="24"/>
      <c r="AT112" s="24"/>
      <c r="AU112" s="25"/>
      <c r="AV112" s="24"/>
      <c r="AW112" s="24"/>
      <c r="AX112" s="24"/>
      <c r="AY112" s="25"/>
      <c r="AZ112" s="24"/>
      <c r="BA112" s="24"/>
      <c r="BB112" s="24"/>
      <c r="BC112" s="25"/>
      <c r="BD112" s="24"/>
      <c r="BE112" s="24"/>
      <c r="BF112" s="24"/>
      <c r="BG112" s="25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</row>
    <row r="113" spans="1:87" ht="15" thickBot="1" x14ac:dyDescent="0.35">
      <c r="A113" s="24"/>
      <c r="B113" s="24"/>
      <c r="C113" s="25"/>
      <c r="D113" s="24"/>
      <c r="E113" s="24"/>
      <c r="F113" s="24"/>
      <c r="G113" s="25"/>
      <c r="H113" s="24"/>
      <c r="I113" s="24"/>
      <c r="J113" s="24"/>
      <c r="K113" s="25"/>
      <c r="L113" s="24"/>
      <c r="M113" s="24"/>
      <c r="N113" s="24"/>
      <c r="O113" s="25"/>
      <c r="P113" s="24"/>
      <c r="Q113" s="24"/>
      <c r="R113" s="24"/>
      <c r="S113" s="25"/>
      <c r="T113" s="24"/>
      <c r="U113" s="24"/>
      <c r="V113" s="24"/>
      <c r="W113" s="25"/>
      <c r="X113" s="24"/>
      <c r="Y113" s="24"/>
      <c r="Z113" s="24"/>
      <c r="AA113" s="25"/>
      <c r="AB113" s="24"/>
      <c r="AC113" s="24"/>
      <c r="AD113" s="24"/>
      <c r="AE113" s="25"/>
      <c r="AF113" s="24"/>
      <c r="AG113" s="24"/>
      <c r="AH113" s="24"/>
      <c r="AI113" s="25"/>
      <c r="AJ113" s="24"/>
      <c r="AK113" s="24"/>
      <c r="AL113" s="24"/>
      <c r="AM113" s="25"/>
      <c r="AN113" s="24"/>
      <c r="AO113" s="24"/>
      <c r="AP113" s="24"/>
      <c r="AQ113" s="25"/>
      <c r="AR113" s="24"/>
      <c r="AS113" s="24"/>
      <c r="AT113" s="24"/>
      <c r="AU113" s="25"/>
      <c r="AV113" s="24"/>
      <c r="AW113" s="24"/>
      <c r="AX113" s="24"/>
      <c r="AY113" s="25"/>
      <c r="AZ113" s="24"/>
      <c r="BA113" s="24"/>
      <c r="BB113" s="24"/>
      <c r="BC113" s="25"/>
      <c r="BD113" s="24"/>
      <c r="BE113" s="24"/>
      <c r="BF113" s="24"/>
      <c r="BG113" s="25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</row>
    <row r="114" spans="1:87" ht="15" thickBot="1" x14ac:dyDescent="0.35">
      <c r="A114" s="24"/>
      <c r="B114" s="24"/>
      <c r="C114" s="25"/>
      <c r="D114" s="24"/>
      <c r="E114" s="24"/>
      <c r="F114" s="24"/>
      <c r="G114" s="25"/>
      <c r="H114" s="24"/>
      <c r="I114" s="24"/>
      <c r="J114" s="24"/>
      <c r="K114" s="25"/>
      <c r="L114" s="24"/>
      <c r="M114" s="24"/>
      <c r="N114" s="24"/>
      <c r="O114" s="25"/>
      <c r="P114" s="24"/>
      <c r="Q114" s="24"/>
      <c r="R114" s="24"/>
      <c r="S114" s="25"/>
      <c r="T114" s="24"/>
      <c r="U114" s="24"/>
      <c r="V114" s="24"/>
      <c r="W114" s="25"/>
      <c r="X114" s="24"/>
      <c r="Y114" s="24"/>
      <c r="Z114" s="24"/>
      <c r="AA114" s="25"/>
      <c r="AB114" s="24"/>
      <c r="AC114" s="24"/>
      <c r="AD114" s="24"/>
      <c r="AE114" s="25"/>
      <c r="AF114" s="24"/>
      <c r="AG114" s="24"/>
      <c r="AH114" s="24"/>
      <c r="AI114" s="25"/>
      <c r="AJ114" s="24"/>
      <c r="AK114" s="24"/>
      <c r="AL114" s="24"/>
      <c r="AM114" s="25"/>
      <c r="AN114" s="24"/>
      <c r="AO114" s="24"/>
      <c r="AP114" s="24"/>
      <c r="AQ114" s="25"/>
      <c r="AR114" s="24"/>
      <c r="AS114" s="24"/>
      <c r="AT114" s="24"/>
      <c r="AU114" s="25"/>
      <c r="AV114" s="24"/>
      <c r="AW114" s="24"/>
      <c r="AX114" s="24"/>
      <c r="AY114" s="25"/>
      <c r="AZ114" s="24"/>
      <c r="BA114" s="24"/>
      <c r="BB114" s="24"/>
      <c r="BC114" s="25"/>
      <c r="BD114" s="24"/>
      <c r="BE114" s="24"/>
      <c r="BF114" s="24"/>
      <c r="BG114" s="25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</row>
    <row r="115" spans="1:87" ht="15" thickBot="1" x14ac:dyDescent="0.35">
      <c r="A115" s="24"/>
      <c r="B115" s="24"/>
      <c r="C115" s="25"/>
      <c r="D115" s="24"/>
      <c r="E115" s="24"/>
      <c r="F115" s="24"/>
      <c r="G115" s="25"/>
      <c r="H115" s="24"/>
      <c r="I115" s="24"/>
      <c r="J115" s="24"/>
      <c r="K115" s="25"/>
      <c r="L115" s="24"/>
      <c r="M115" s="24"/>
      <c r="N115" s="24"/>
      <c r="O115" s="25"/>
      <c r="P115" s="24"/>
      <c r="Q115" s="24"/>
      <c r="R115" s="24"/>
      <c r="S115" s="25"/>
      <c r="T115" s="24"/>
      <c r="U115" s="24"/>
      <c r="V115" s="24"/>
      <c r="W115" s="25"/>
      <c r="X115" s="24"/>
      <c r="Y115" s="24"/>
      <c r="Z115" s="24"/>
      <c r="AA115" s="25"/>
      <c r="AB115" s="24"/>
      <c r="AC115" s="24"/>
      <c r="AD115" s="24"/>
      <c r="AE115" s="25"/>
      <c r="AF115" s="24"/>
      <c r="AG115" s="24"/>
      <c r="AH115" s="24"/>
      <c r="AI115" s="25"/>
      <c r="AJ115" s="24"/>
      <c r="AK115" s="24"/>
      <c r="AL115" s="24"/>
      <c r="AM115" s="25"/>
      <c r="AN115" s="24"/>
      <c r="AO115" s="24"/>
      <c r="AP115" s="24"/>
      <c r="AQ115" s="25"/>
      <c r="AR115" s="24"/>
      <c r="AS115" s="24"/>
      <c r="AT115" s="24"/>
      <c r="AU115" s="25"/>
      <c r="AV115" s="24"/>
      <c r="AW115" s="24"/>
      <c r="AX115" s="24"/>
      <c r="AY115" s="25"/>
      <c r="AZ115" s="24"/>
      <c r="BA115" s="24"/>
      <c r="BB115" s="24"/>
      <c r="BC115" s="25"/>
      <c r="BD115" s="24"/>
      <c r="BE115" s="24"/>
      <c r="BF115" s="24"/>
      <c r="BG115" s="25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</row>
    <row r="116" spans="1:87" ht="15" thickBot="1" x14ac:dyDescent="0.35">
      <c r="A116" s="24"/>
      <c r="B116" s="24"/>
      <c r="C116" s="25"/>
      <c r="D116" s="24"/>
      <c r="E116" s="24"/>
      <c r="F116" s="24"/>
      <c r="G116" s="25"/>
      <c r="H116" s="24"/>
      <c r="I116" s="24"/>
      <c r="J116" s="24"/>
      <c r="K116" s="25"/>
      <c r="L116" s="24"/>
      <c r="M116" s="24"/>
      <c r="N116" s="24"/>
      <c r="O116" s="25"/>
      <c r="P116" s="24"/>
      <c r="Q116" s="24"/>
      <c r="R116" s="24"/>
      <c r="S116" s="25"/>
      <c r="T116" s="24"/>
      <c r="U116" s="24"/>
      <c r="V116" s="24"/>
      <c r="W116" s="25"/>
      <c r="X116" s="24"/>
      <c r="Y116" s="24"/>
      <c r="Z116" s="24"/>
      <c r="AA116" s="25"/>
      <c r="AB116" s="24"/>
      <c r="AC116" s="24"/>
      <c r="AD116" s="24"/>
      <c r="AE116" s="25"/>
      <c r="AF116" s="24"/>
      <c r="AG116" s="24"/>
      <c r="AH116" s="24"/>
      <c r="AI116" s="25"/>
      <c r="AJ116" s="24"/>
      <c r="AK116" s="24"/>
      <c r="AL116" s="24"/>
      <c r="AM116" s="25"/>
      <c r="AN116" s="24"/>
      <c r="AO116" s="24"/>
      <c r="AP116" s="24"/>
      <c r="AQ116" s="25"/>
      <c r="AR116" s="24"/>
      <c r="AS116" s="24"/>
      <c r="AT116" s="24"/>
      <c r="AU116" s="25"/>
      <c r="AV116" s="24"/>
      <c r="AW116" s="24"/>
      <c r="AX116" s="24"/>
      <c r="AY116" s="25"/>
      <c r="AZ116" s="24"/>
      <c r="BA116" s="24"/>
      <c r="BB116" s="24"/>
      <c r="BC116" s="25"/>
      <c r="BD116" s="24"/>
      <c r="BE116" s="24"/>
      <c r="BF116" s="24"/>
      <c r="BG116" s="25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</row>
    <row r="117" spans="1:87" ht="15" thickBot="1" x14ac:dyDescent="0.35">
      <c r="A117" s="24"/>
      <c r="B117" s="24"/>
      <c r="C117" s="25"/>
      <c r="D117" s="24"/>
      <c r="E117" s="24"/>
      <c r="F117" s="24"/>
      <c r="G117" s="25"/>
      <c r="H117" s="24"/>
      <c r="I117" s="24"/>
      <c r="J117" s="24"/>
      <c r="K117" s="25"/>
      <c r="L117" s="24"/>
      <c r="M117" s="24"/>
      <c r="N117" s="24"/>
      <c r="O117" s="25"/>
      <c r="P117" s="24"/>
      <c r="Q117" s="24"/>
      <c r="R117" s="24"/>
      <c r="S117" s="25"/>
      <c r="T117" s="24"/>
      <c r="U117" s="24"/>
      <c r="V117" s="24"/>
      <c r="W117" s="25"/>
      <c r="X117" s="24"/>
      <c r="Y117" s="24"/>
      <c r="Z117" s="24"/>
      <c r="AA117" s="25"/>
      <c r="AB117" s="24"/>
      <c r="AC117" s="24"/>
      <c r="AD117" s="24"/>
      <c r="AE117" s="25"/>
      <c r="AF117" s="24"/>
      <c r="AG117" s="24"/>
      <c r="AH117" s="24"/>
      <c r="AI117" s="25"/>
      <c r="AJ117" s="24"/>
      <c r="AK117" s="24"/>
      <c r="AL117" s="24"/>
      <c r="AM117" s="25"/>
      <c r="AN117" s="24"/>
      <c r="AO117" s="24"/>
      <c r="AP117" s="24"/>
      <c r="AQ117" s="25"/>
      <c r="AR117" s="24"/>
      <c r="AS117" s="24"/>
      <c r="AT117" s="24"/>
      <c r="AU117" s="25"/>
      <c r="AV117" s="24"/>
      <c r="AW117" s="24"/>
      <c r="AX117" s="24"/>
      <c r="AY117" s="25"/>
      <c r="AZ117" s="24"/>
      <c r="BA117" s="24"/>
      <c r="BB117" s="24"/>
      <c r="BC117" s="25"/>
      <c r="BD117" s="24"/>
      <c r="BE117" s="24"/>
      <c r="BF117" s="24"/>
      <c r="BG117" s="25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</row>
    <row r="118" spans="1:87" ht="15" thickBot="1" x14ac:dyDescent="0.35">
      <c r="A118" s="24"/>
      <c r="B118" s="24"/>
      <c r="C118" s="25"/>
      <c r="D118" s="24"/>
      <c r="E118" s="24"/>
      <c r="F118" s="24"/>
      <c r="G118" s="25"/>
      <c r="H118" s="24"/>
      <c r="I118" s="24"/>
      <c r="J118" s="24"/>
      <c r="K118" s="25"/>
      <c r="L118" s="24"/>
      <c r="M118" s="24"/>
      <c r="N118" s="24"/>
      <c r="O118" s="25"/>
      <c r="P118" s="24"/>
      <c r="Q118" s="24"/>
      <c r="R118" s="24"/>
      <c r="S118" s="25"/>
      <c r="T118" s="24"/>
      <c r="U118" s="24"/>
      <c r="V118" s="24"/>
      <c r="W118" s="25"/>
      <c r="X118" s="24"/>
      <c r="Y118" s="24"/>
      <c r="Z118" s="24"/>
      <c r="AA118" s="25"/>
      <c r="AB118" s="24"/>
      <c r="AC118" s="24"/>
      <c r="AD118" s="24"/>
      <c r="AE118" s="25"/>
      <c r="AF118" s="24"/>
      <c r="AG118" s="24"/>
      <c r="AH118" s="24"/>
      <c r="AI118" s="25"/>
      <c r="AJ118" s="24"/>
      <c r="AK118" s="24"/>
      <c r="AL118" s="24"/>
      <c r="AM118" s="25"/>
      <c r="AN118" s="24"/>
      <c r="AO118" s="24"/>
      <c r="AP118" s="24"/>
      <c r="AQ118" s="25"/>
      <c r="AR118" s="24"/>
      <c r="AS118" s="24"/>
      <c r="AT118" s="24"/>
      <c r="AU118" s="25"/>
      <c r="AV118" s="24"/>
      <c r="AW118" s="24"/>
      <c r="AX118" s="24"/>
      <c r="AY118" s="25"/>
      <c r="AZ118" s="24"/>
      <c r="BA118" s="24"/>
      <c r="BB118" s="24"/>
      <c r="BC118" s="25"/>
      <c r="BD118" s="24"/>
      <c r="BE118" s="24"/>
      <c r="BF118" s="24"/>
      <c r="BG118" s="25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</row>
    <row r="119" spans="1:87" ht="15" thickBot="1" x14ac:dyDescent="0.35">
      <c r="A119" s="24"/>
      <c r="B119" s="24"/>
      <c r="C119" s="25"/>
      <c r="D119" s="24"/>
      <c r="E119" s="24"/>
      <c r="F119" s="24"/>
      <c r="G119" s="25"/>
      <c r="H119" s="24"/>
      <c r="I119" s="24"/>
      <c r="J119" s="24"/>
      <c r="K119" s="25"/>
      <c r="L119" s="24"/>
      <c r="M119" s="24"/>
      <c r="N119" s="24"/>
      <c r="O119" s="25"/>
      <c r="P119" s="24"/>
      <c r="Q119" s="24"/>
      <c r="R119" s="24"/>
      <c r="S119" s="25"/>
      <c r="T119" s="24"/>
      <c r="U119" s="24"/>
      <c r="V119" s="24"/>
      <c r="W119" s="25"/>
      <c r="X119" s="24"/>
      <c r="Y119" s="24"/>
      <c r="Z119" s="24"/>
      <c r="AA119" s="25"/>
      <c r="AB119" s="24"/>
      <c r="AC119" s="24"/>
      <c r="AD119" s="24"/>
      <c r="AE119" s="25"/>
      <c r="AF119" s="24"/>
      <c r="AG119" s="24"/>
      <c r="AH119" s="24"/>
      <c r="AI119" s="25"/>
      <c r="AJ119" s="24"/>
      <c r="AK119" s="24"/>
      <c r="AL119" s="24"/>
      <c r="AM119" s="25"/>
      <c r="AN119" s="24"/>
      <c r="AO119" s="24"/>
      <c r="AP119" s="24"/>
      <c r="AQ119" s="25"/>
      <c r="AR119" s="24"/>
      <c r="AS119" s="24"/>
      <c r="AT119" s="24"/>
      <c r="AU119" s="25"/>
      <c r="AV119" s="24"/>
      <c r="AW119" s="24"/>
      <c r="AX119" s="24"/>
      <c r="AY119" s="25"/>
      <c r="AZ119" s="24"/>
      <c r="BA119" s="24"/>
      <c r="BB119" s="24"/>
      <c r="BC119" s="25"/>
      <c r="BD119" s="24"/>
      <c r="BE119" s="24"/>
      <c r="BF119" s="24"/>
      <c r="BG119" s="25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</row>
    <row r="120" spans="1:87" ht="15" thickBot="1" x14ac:dyDescent="0.35">
      <c r="A120" s="24"/>
      <c r="B120" s="24"/>
      <c r="C120" s="25"/>
      <c r="D120" s="24"/>
      <c r="E120" s="24"/>
      <c r="F120" s="24"/>
      <c r="G120" s="25"/>
      <c r="H120" s="24"/>
      <c r="I120" s="24"/>
      <c r="J120" s="24"/>
      <c r="K120" s="25"/>
      <c r="L120" s="24"/>
      <c r="M120" s="24"/>
      <c r="N120" s="24"/>
      <c r="O120" s="25"/>
      <c r="P120" s="24"/>
      <c r="Q120" s="24"/>
      <c r="R120" s="24"/>
      <c r="S120" s="25"/>
      <c r="T120" s="24"/>
      <c r="U120" s="24"/>
      <c r="V120" s="24"/>
      <c r="W120" s="25"/>
      <c r="X120" s="24"/>
      <c r="Y120" s="24"/>
      <c r="Z120" s="24"/>
      <c r="AA120" s="25"/>
      <c r="AB120" s="24"/>
      <c r="AC120" s="24"/>
      <c r="AD120" s="24"/>
      <c r="AE120" s="25"/>
      <c r="AF120" s="24"/>
      <c r="AG120" s="24"/>
      <c r="AH120" s="24"/>
      <c r="AI120" s="25"/>
      <c r="AJ120" s="24"/>
      <c r="AK120" s="24"/>
      <c r="AL120" s="24"/>
      <c r="AM120" s="25"/>
      <c r="AN120" s="24"/>
      <c r="AO120" s="24"/>
      <c r="AP120" s="24"/>
      <c r="AQ120" s="25"/>
      <c r="AR120" s="24"/>
      <c r="AS120" s="24"/>
      <c r="AT120" s="24"/>
      <c r="AU120" s="25"/>
      <c r="AV120" s="24"/>
      <c r="AW120" s="24"/>
      <c r="AX120" s="24"/>
      <c r="AY120" s="25"/>
      <c r="AZ120" s="24"/>
      <c r="BA120" s="24"/>
      <c r="BB120" s="24"/>
      <c r="BC120" s="25"/>
      <c r="BD120" s="24"/>
      <c r="BE120" s="24"/>
      <c r="BF120" s="24"/>
      <c r="BG120" s="25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</row>
    <row r="121" spans="1:87" ht="15" thickBot="1" x14ac:dyDescent="0.35">
      <c r="A121" s="24"/>
      <c r="B121" s="24"/>
      <c r="C121" s="25"/>
      <c r="D121" s="24"/>
      <c r="E121" s="24"/>
      <c r="F121" s="24"/>
      <c r="G121" s="25"/>
      <c r="H121" s="24"/>
      <c r="I121" s="24"/>
      <c r="J121" s="24"/>
      <c r="K121" s="25"/>
      <c r="L121" s="24"/>
      <c r="M121" s="24"/>
      <c r="N121" s="24"/>
      <c r="O121" s="25"/>
      <c r="P121" s="24"/>
      <c r="Q121" s="24"/>
      <c r="R121" s="24"/>
      <c r="S121" s="25"/>
      <c r="T121" s="24"/>
      <c r="U121" s="24"/>
      <c r="V121" s="24"/>
      <c r="W121" s="25"/>
      <c r="X121" s="24"/>
      <c r="Y121" s="24"/>
      <c r="Z121" s="24"/>
      <c r="AA121" s="25"/>
      <c r="AB121" s="24"/>
      <c r="AC121" s="24"/>
      <c r="AD121" s="24"/>
      <c r="AE121" s="25"/>
      <c r="AF121" s="24"/>
      <c r="AG121" s="24"/>
      <c r="AH121" s="24"/>
      <c r="AI121" s="25"/>
      <c r="AJ121" s="24"/>
      <c r="AK121" s="24"/>
      <c r="AL121" s="24"/>
      <c r="AM121" s="25"/>
      <c r="AN121" s="24"/>
      <c r="AO121" s="24"/>
      <c r="AP121" s="24"/>
      <c r="AQ121" s="25"/>
      <c r="AR121" s="24"/>
      <c r="AS121" s="24"/>
      <c r="AT121" s="24"/>
      <c r="AU121" s="25"/>
      <c r="AV121" s="24"/>
      <c r="AW121" s="24"/>
      <c r="AX121" s="24"/>
      <c r="AY121" s="25"/>
      <c r="AZ121" s="24"/>
      <c r="BA121" s="24"/>
      <c r="BB121" s="24"/>
      <c r="BC121" s="25"/>
      <c r="BD121" s="24"/>
      <c r="BE121" s="24"/>
      <c r="BF121" s="24"/>
      <c r="BG121" s="25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</row>
    <row r="122" spans="1:87" ht="15" thickBot="1" x14ac:dyDescent="0.35">
      <c r="A122" s="24"/>
      <c r="B122" s="24"/>
      <c r="C122" s="25"/>
      <c r="D122" s="24"/>
      <c r="E122" s="24"/>
      <c r="F122" s="24"/>
      <c r="G122" s="25"/>
      <c r="H122" s="24"/>
      <c r="I122" s="24"/>
      <c r="J122" s="24"/>
      <c r="K122" s="25"/>
      <c r="L122" s="24"/>
      <c r="M122" s="24"/>
      <c r="N122" s="24"/>
      <c r="O122" s="25"/>
      <c r="P122" s="24"/>
      <c r="Q122" s="24"/>
      <c r="R122" s="24"/>
      <c r="S122" s="25"/>
      <c r="T122" s="24"/>
      <c r="U122" s="24"/>
      <c r="V122" s="24"/>
      <c r="W122" s="25"/>
      <c r="X122" s="24"/>
      <c r="Y122" s="24"/>
      <c r="Z122" s="24"/>
      <c r="AA122" s="25"/>
      <c r="AB122" s="24"/>
      <c r="AC122" s="24"/>
      <c r="AD122" s="24"/>
      <c r="AE122" s="25"/>
      <c r="AF122" s="24"/>
      <c r="AG122" s="24"/>
      <c r="AH122" s="24"/>
      <c r="AI122" s="25"/>
      <c r="AJ122" s="24"/>
      <c r="AK122" s="24"/>
      <c r="AL122" s="24"/>
      <c r="AM122" s="25"/>
      <c r="AN122" s="24"/>
      <c r="AO122" s="24"/>
      <c r="AP122" s="24"/>
      <c r="AQ122" s="25"/>
      <c r="AR122" s="24"/>
      <c r="AS122" s="24"/>
      <c r="AT122" s="24"/>
      <c r="AU122" s="25"/>
      <c r="AV122" s="24"/>
      <c r="AW122" s="24"/>
      <c r="AX122" s="24"/>
      <c r="AY122" s="25"/>
      <c r="AZ122" s="24"/>
      <c r="BA122" s="24"/>
      <c r="BB122" s="24"/>
      <c r="BC122" s="25"/>
      <c r="BD122" s="24"/>
      <c r="BE122" s="24"/>
      <c r="BF122" s="24"/>
      <c r="BG122" s="25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</row>
    <row r="123" spans="1:87" ht="15" thickBot="1" x14ac:dyDescent="0.35">
      <c r="A123" s="24"/>
      <c r="B123" s="24"/>
      <c r="C123" s="25"/>
      <c r="D123" s="24"/>
      <c r="E123" s="24"/>
      <c r="F123" s="24"/>
      <c r="G123" s="25"/>
      <c r="H123" s="24"/>
      <c r="I123" s="24"/>
      <c r="J123" s="24"/>
      <c r="K123" s="25"/>
      <c r="L123" s="24"/>
      <c r="M123" s="24"/>
      <c r="N123" s="24"/>
      <c r="O123" s="25"/>
      <c r="P123" s="24"/>
      <c r="Q123" s="24"/>
      <c r="R123" s="24"/>
      <c r="S123" s="25"/>
      <c r="T123" s="24"/>
      <c r="U123" s="24"/>
      <c r="V123" s="24"/>
      <c r="W123" s="25"/>
      <c r="X123" s="24"/>
      <c r="Y123" s="24"/>
      <c r="Z123" s="24"/>
      <c r="AA123" s="25"/>
      <c r="AB123" s="24"/>
      <c r="AC123" s="24"/>
      <c r="AD123" s="24"/>
      <c r="AE123" s="25"/>
      <c r="AF123" s="24"/>
      <c r="AG123" s="24"/>
      <c r="AH123" s="24"/>
      <c r="AI123" s="25"/>
      <c r="AJ123" s="24"/>
      <c r="AK123" s="24"/>
      <c r="AL123" s="24"/>
      <c r="AM123" s="25"/>
      <c r="AN123" s="24"/>
      <c r="AO123" s="24"/>
      <c r="AP123" s="24"/>
      <c r="AQ123" s="25"/>
      <c r="AR123" s="24"/>
      <c r="AS123" s="24"/>
      <c r="AT123" s="24"/>
      <c r="AU123" s="25"/>
      <c r="AV123" s="24"/>
      <c r="AW123" s="24"/>
      <c r="AX123" s="24"/>
      <c r="AY123" s="25"/>
      <c r="AZ123" s="24"/>
      <c r="BA123" s="24"/>
      <c r="BB123" s="24"/>
      <c r="BC123" s="25"/>
      <c r="BD123" s="24"/>
      <c r="BE123" s="24"/>
      <c r="BF123" s="24"/>
      <c r="BG123" s="25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</row>
    <row r="124" spans="1:87" ht="15" thickBot="1" x14ac:dyDescent="0.35">
      <c r="A124" s="24"/>
      <c r="B124" s="24"/>
      <c r="C124" s="25"/>
      <c r="D124" s="24"/>
      <c r="E124" s="24"/>
      <c r="F124" s="24"/>
      <c r="G124" s="25"/>
      <c r="H124" s="24"/>
      <c r="I124" s="24"/>
      <c r="J124" s="24"/>
      <c r="K124" s="25"/>
      <c r="L124" s="24"/>
      <c r="M124" s="24"/>
      <c r="N124" s="24"/>
      <c r="O124" s="25"/>
      <c r="P124" s="24"/>
      <c r="Q124" s="24"/>
      <c r="R124" s="24"/>
      <c r="S124" s="25"/>
      <c r="T124" s="24"/>
      <c r="U124" s="24"/>
      <c r="V124" s="24"/>
      <c r="W124" s="25"/>
      <c r="X124" s="24"/>
      <c r="Y124" s="24"/>
      <c r="Z124" s="24"/>
      <c r="AA124" s="25"/>
      <c r="AB124" s="24"/>
      <c r="AC124" s="24"/>
      <c r="AD124" s="24"/>
      <c r="AE124" s="25"/>
      <c r="AF124" s="24"/>
      <c r="AG124" s="24"/>
      <c r="AH124" s="24"/>
      <c r="AI124" s="25"/>
      <c r="AJ124" s="24"/>
      <c r="AK124" s="24"/>
      <c r="AL124" s="24"/>
      <c r="AM124" s="25"/>
      <c r="AN124" s="24"/>
      <c r="AO124" s="24"/>
      <c r="AP124" s="24"/>
      <c r="AQ124" s="25"/>
      <c r="AR124" s="24"/>
      <c r="AS124" s="24"/>
      <c r="AT124" s="24"/>
      <c r="AU124" s="25"/>
      <c r="AV124" s="24"/>
      <c r="AW124" s="24"/>
      <c r="AX124" s="24"/>
      <c r="AY124" s="25"/>
      <c r="AZ124" s="24"/>
      <c r="BA124" s="24"/>
      <c r="BB124" s="24"/>
      <c r="BC124" s="25"/>
      <c r="BD124" s="24"/>
      <c r="BE124" s="24"/>
      <c r="BF124" s="24"/>
      <c r="BG124" s="25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</row>
    <row r="125" spans="1:87" ht="15" thickBot="1" x14ac:dyDescent="0.35">
      <c r="A125" s="24"/>
      <c r="B125" s="24"/>
      <c r="C125" s="25"/>
      <c r="D125" s="24"/>
      <c r="E125" s="24"/>
      <c r="F125" s="24"/>
      <c r="G125" s="25"/>
      <c r="H125" s="24"/>
      <c r="I125" s="24"/>
      <c r="J125" s="24"/>
      <c r="K125" s="25"/>
      <c r="L125" s="24"/>
      <c r="M125" s="24"/>
      <c r="N125" s="24"/>
      <c r="O125" s="25"/>
      <c r="P125" s="24"/>
      <c r="Q125" s="24"/>
      <c r="R125" s="24"/>
      <c r="S125" s="25"/>
      <c r="T125" s="24"/>
      <c r="U125" s="24"/>
      <c r="V125" s="24"/>
      <c r="W125" s="25"/>
      <c r="X125" s="24"/>
      <c r="Y125" s="24"/>
      <c r="Z125" s="24"/>
      <c r="AA125" s="25"/>
      <c r="AB125" s="24"/>
      <c r="AC125" s="24"/>
      <c r="AD125" s="24"/>
      <c r="AE125" s="25"/>
      <c r="AF125" s="24"/>
      <c r="AG125" s="24"/>
      <c r="AH125" s="24"/>
      <c r="AI125" s="25"/>
      <c r="AJ125" s="24"/>
      <c r="AK125" s="24"/>
      <c r="AL125" s="24"/>
      <c r="AM125" s="25"/>
      <c r="AN125" s="24"/>
      <c r="AO125" s="24"/>
      <c r="AP125" s="24"/>
      <c r="AQ125" s="25"/>
      <c r="AR125" s="24"/>
      <c r="AS125" s="24"/>
      <c r="AT125" s="24"/>
      <c r="AU125" s="25"/>
      <c r="AV125" s="24"/>
      <c r="AW125" s="24"/>
      <c r="AX125" s="24"/>
      <c r="AY125" s="25"/>
      <c r="AZ125" s="24"/>
      <c r="BA125" s="24"/>
      <c r="BB125" s="24"/>
      <c r="BC125" s="25"/>
      <c r="BD125" s="24"/>
      <c r="BE125" s="24"/>
      <c r="BF125" s="24"/>
      <c r="BG125" s="25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</row>
    <row r="126" spans="1:87" ht="15" thickBot="1" x14ac:dyDescent="0.35">
      <c r="A126" s="24"/>
      <c r="B126" s="24"/>
      <c r="C126" s="25"/>
      <c r="D126" s="24"/>
      <c r="E126" s="24"/>
      <c r="F126" s="24"/>
      <c r="G126" s="25"/>
      <c r="H126" s="24"/>
      <c r="I126" s="24"/>
      <c r="J126" s="24"/>
      <c r="K126" s="25"/>
      <c r="L126" s="24"/>
      <c r="M126" s="24"/>
      <c r="N126" s="24"/>
      <c r="O126" s="25"/>
      <c r="P126" s="24"/>
      <c r="Q126" s="24"/>
      <c r="R126" s="24"/>
      <c r="S126" s="25"/>
      <c r="T126" s="24"/>
      <c r="U126" s="24"/>
      <c r="V126" s="24"/>
      <c r="W126" s="25"/>
      <c r="X126" s="24"/>
      <c r="Y126" s="24"/>
      <c r="Z126" s="24"/>
      <c r="AA126" s="25"/>
      <c r="AB126" s="24"/>
      <c r="AC126" s="24"/>
      <c r="AD126" s="24"/>
      <c r="AE126" s="25"/>
      <c r="AF126" s="24"/>
      <c r="AG126" s="24"/>
      <c r="AH126" s="24"/>
      <c r="AI126" s="25"/>
      <c r="AJ126" s="24"/>
      <c r="AK126" s="24"/>
      <c r="AL126" s="24"/>
      <c r="AM126" s="25"/>
      <c r="AN126" s="24"/>
      <c r="AO126" s="24"/>
      <c r="AP126" s="24"/>
      <c r="AQ126" s="25"/>
      <c r="AR126" s="24"/>
      <c r="AS126" s="24"/>
      <c r="AT126" s="24"/>
      <c r="AU126" s="25"/>
      <c r="AV126" s="24"/>
      <c r="AW126" s="24"/>
      <c r="AX126" s="24"/>
      <c r="AY126" s="25"/>
      <c r="AZ126" s="24"/>
      <c r="BA126" s="24"/>
      <c r="BB126" s="24"/>
      <c r="BC126" s="25"/>
      <c r="BD126" s="24"/>
      <c r="BE126" s="24"/>
      <c r="BF126" s="24"/>
      <c r="BG126" s="25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</row>
    <row r="127" spans="1:87" ht="15" thickBot="1" x14ac:dyDescent="0.35">
      <c r="A127" s="24"/>
      <c r="B127" s="24"/>
      <c r="C127" s="25"/>
      <c r="D127" s="24"/>
      <c r="E127" s="24"/>
      <c r="F127" s="24"/>
      <c r="G127" s="25"/>
      <c r="H127" s="24"/>
      <c r="I127" s="24"/>
      <c r="J127" s="24"/>
      <c r="K127" s="25"/>
      <c r="L127" s="24"/>
      <c r="M127" s="24"/>
      <c r="N127" s="24"/>
      <c r="O127" s="25"/>
      <c r="P127" s="24"/>
      <c r="Q127" s="24"/>
      <c r="R127" s="24"/>
      <c r="S127" s="25"/>
      <c r="T127" s="24"/>
      <c r="U127" s="24"/>
      <c r="V127" s="24"/>
      <c r="W127" s="25"/>
      <c r="X127" s="24"/>
      <c r="Y127" s="24"/>
      <c r="Z127" s="24"/>
      <c r="AA127" s="25"/>
      <c r="AB127" s="24"/>
      <c r="AC127" s="24"/>
      <c r="AD127" s="24"/>
      <c r="AE127" s="25"/>
      <c r="AF127" s="24"/>
      <c r="AG127" s="24"/>
      <c r="AH127" s="24"/>
      <c r="AI127" s="25"/>
      <c r="AJ127" s="24"/>
      <c r="AK127" s="24"/>
      <c r="AL127" s="24"/>
      <c r="AM127" s="25"/>
      <c r="AN127" s="24"/>
      <c r="AO127" s="24"/>
      <c r="AP127" s="24"/>
      <c r="AQ127" s="25"/>
      <c r="AR127" s="24"/>
      <c r="AS127" s="24"/>
      <c r="AT127" s="24"/>
      <c r="AU127" s="25"/>
      <c r="AV127" s="24"/>
      <c r="AW127" s="24"/>
      <c r="AX127" s="24"/>
      <c r="AY127" s="25"/>
      <c r="AZ127" s="24"/>
      <c r="BA127" s="24"/>
      <c r="BB127" s="24"/>
      <c r="BC127" s="25"/>
      <c r="BD127" s="24"/>
      <c r="BE127" s="24"/>
      <c r="BF127" s="24"/>
      <c r="BG127" s="25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</row>
    <row r="128" spans="1:87" ht="15" thickBot="1" x14ac:dyDescent="0.35">
      <c r="A128" s="24"/>
      <c r="B128" s="24"/>
      <c r="C128" s="25"/>
      <c r="D128" s="24"/>
      <c r="E128" s="24"/>
      <c r="F128" s="24"/>
      <c r="G128" s="25"/>
      <c r="H128" s="24"/>
      <c r="I128" s="24"/>
      <c r="J128" s="24"/>
      <c r="K128" s="25"/>
      <c r="L128" s="24"/>
      <c r="M128" s="24"/>
      <c r="N128" s="24"/>
      <c r="O128" s="25"/>
      <c r="P128" s="24"/>
      <c r="Q128" s="24"/>
      <c r="R128" s="24"/>
      <c r="S128" s="25"/>
      <c r="T128" s="24"/>
      <c r="U128" s="24"/>
      <c r="V128" s="24"/>
      <c r="W128" s="25"/>
      <c r="X128" s="24"/>
      <c r="Y128" s="24"/>
      <c r="Z128" s="24"/>
      <c r="AA128" s="25"/>
      <c r="AB128" s="24"/>
      <c r="AC128" s="24"/>
      <c r="AD128" s="24"/>
      <c r="AE128" s="25"/>
      <c r="AF128" s="24"/>
      <c r="AG128" s="24"/>
      <c r="AH128" s="24"/>
      <c r="AI128" s="25"/>
      <c r="AJ128" s="24"/>
      <c r="AK128" s="24"/>
      <c r="AL128" s="24"/>
      <c r="AM128" s="25"/>
      <c r="AN128" s="24"/>
      <c r="AO128" s="24"/>
      <c r="AP128" s="24"/>
      <c r="AQ128" s="25"/>
      <c r="AR128" s="24"/>
      <c r="AS128" s="24"/>
      <c r="AT128" s="24"/>
      <c r="AU128" s="25"/>
      <c r="AV128" s="24"/>
      <c r="AW128" s="24"/>
      <c r="AX128" s="24"/>
      <c r="AY128" s="25"/>
      <c r="AZ128" s="24"/>
      <c r="BA128" s="24"/>
      <c r="BB128" s="24"/>
      <c r="BC128" s="25"/>
      <c r="BD128" s="24"/>
      <c r="BE128" s="24"/>
      <c r="BF128" s="24"/>
      <c r="BG128" s="25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</row>
    <row r="129" spans="1:87" ht="15" thickBot="1" x14ac:dyDescent="0.35">
      <c r="A129" s="24"/>
      <c r="B129" s="24"/>
      <c r="C129" s="25"/>
      <c r="D129" s="24"/>
      <c r="E129" s="24"/>
      <c r="F129" s="24"/>
      <c r="G129" s="25"/>
      <c r="H129" s="24"/>
      <c r="I129" s="24"/>
      <c r="J129" s="24"/>
      <c r="K129" s="25"/>
      <c r="L129" s="24"/>
      <c r="M129" s="24"/>
      <c r="N129" s="24"/>
      <c r="O129" s="25"/>
      <c r="P129" s="24"/>
      <c r="Q129" s="24"/>
      <c r="R129" s="24"/>
      <c r="S129" s="25"/>
      <c r="T129" s="24"/>
      <c r="U129" s="24"/>
      <c r="V129" s="24"/>
      <c r="W129" s="25"/>
      <c r="X129" s="24"/>
      <c r="Y129" s="24"/>
      <c r="Z129" s="24"/>
      <c r="AA129" s="25"/>
      <c r="AB129" s="24"/>
      <c r="AC129" s="24"/>
      <c r="AD129" s="24"/>
      <c r="AE129" s="25"/>
      <c r="AF129" s="24"/>
      <c r="AG129" s="24"/>
      <c r="AH129" s="24"/>
      <c r="AI129" s="25"/>
      <c r="AJ129" s="24"/>
      <c r="AK129" s="24"/>
      <c r="AL129" s="24"/>
      <c r="AM129" s="25"/>
      <c r="AN129" s="24"/>
      <c r="AO129" s="24"/>
      <c r="AP129" s="24"/>
      <c r="AQ129" s="25"/>
      <c r="AR129" s="24"/>
      <c r="AS129" s="24"/>
      <c r="AT129" s="24"/>
      <c r="AU129" s="25"/>
      <c r="AV129" s="24"/>
      <c r="AW129" s="24"/>
      <c r="AX129" s="24"/>
      <c r="AY129" s="25"/>
      <c r="AZ129" s="24"/>
      <c r="BA129" s="24"/>
      <c r="BB129" s="24"/>
      <c r="BC129" s="25"/>
      <c r="BD129" s="24"/>
      <c r="BE129" s="24"/>
      <c r="BF129" s="24"/>
      <c r="BG129" s="25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</row>
    <row r="130" spans="1:87" ht="15" thickBot="1" x14ac:dyDescent="0.35">
      <c r="A130" s="24"/>
      <c r="B130" s="24"/>
      <c r="C130" s="25"/>
      <c r="D130" s="24"/>
      <c r="E130" s="24"/>
      <c r="F130" s="24"/>
      <c r="G130" s="25"/>
      <c r="H130" s="24"/>
      <c r="I130" s="24"/>
      <c r="J130" s="24"/>
      <c r="K130" s="25"/>
      <c r="L130" s="24"/>
      <c r="M130" s="24"/>
      <c r="N130" s="24"/>
      <c r="O130" s="25"/>
      <c r="P130" s="24"/>
      <c r="Q130" s="24"/>
      <c r="R130" s="24"/>
      <c r="S130" s="25"/>
      <c r="T130" s="24"/>
      <c r="U130" s="24"/>
      <c r="V130" s="24"/>
      <c r="W130" s="25"/>
      <c r="X130" s="24"/>
      <c r="Y130" s="24"/>
      <c r="Z130" s="24"/>
      <c r="AA130" s="25"/>
      <c r="AB130" s="24"/>
      <c r="AC130" s="24"/>
      <c r="AD130" s="24"/>
      <c r="AE130" s="25"/>
      <c r="AF130" s="24"/>
      <c r="AG130" s="24"/>
      <c r="AH130" s="24"/>
      <c r="AI130" s="25"/>
      <c r="AJ130" s="24"/>
      <c r="AK130" s="24"/>
      <c r="AL130" s="24"/>
      <c r="AM130" s="25"/>
      <c r="AN130" s="24"/>
      <c r="AO130" s="24"/>
      <c r="AP130" s="24"/>
      <c r="AQ130" s="25"/>
      <c r="AR130" s="24"/>
      <c r="AS130" s="24"/>
      <c r="AT130" s="24"/>
      <c r="AU130" s="25"/>
      <c r="AV130" s="24"/>
      <c r="AW130" s="24"/>
      <c r="AX130" s="24"/>
      <c r="AY130" s="25"/>
      <c r="AZ130" s="24"/>
      <c r="BA130" s="24"/>
      <c r="BB130" s="24"/>
      <c r="BC130" s="25"/>
      <c r="BD130" s="24"/>
      <c r="BE130" s="24"/>
      <c r="BF130" s="24"/>
      <c r="BG130" s="25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</row>
    <row r="131" spans="1:87" ht="15" thickBot="1" x14ac:dyDescent="0.35">
      <c r="A131" s="24"/>
      <c r="B131" s="24"/>
      <c r="C131" s="25"/>
      <c r="D131" s="24"/>
      <c r="E131" s="24"/>
      <c r="F131" s="24"/>
      <c r="G131" s="25"/>
      <c r="H131" s="24"/>
      <c r="I131" s="24"/>
      <c r="J131" s="24"/>
      <c r="K131" s="25"/>
      <c r="L131" s="24"/>
      <c r="M131" s="24"/>
      <c r="N131" s="24"/>
      <c r="O131" s="25"/>
      <c r="P131" s="24"/>
      <c r="Q131" s="24"/>
      <c r="R131" s="24"/>
      <c r="S131" s="25"/>
      <c r="T131" s="24"/>
      <c r="U131" s="24"/>
      <c r="V131" s="24"/>
      <c r="W131" s="25"/>
      <c r="X131" s="24"/>
      <c r="Y131" s="24"/>
      <c r="Z131" s="24"/>
      <c r="AA131" s="25"/>
      <c r="AB131" s="24"/>
      <c r="AC131" s="24"/>
      <c r="AD131" s="24"/>
      <c r="AE131" s="25"/>
      <c r="AF131" s="24"/>
      <c r="AG131" s="24"/>
      <c r="AH131" s="24"/>
      <c r="AI131" s="25"/>
      <c r="AJ131" s="24"/>
      <c r="AK131" s="24"/>
      <c r="AL131" s="24"/>
      <c r="AM131" s="25"/>
      <c r="AN131" s="24"/>
      <c r="AO131" s="24"/>
      <c r="AP131" s="24"/>
      <c r="AQ131" s="25"/>
      <c r="AR131" s="24"/>
      <c r="AS131" s="24"/>
      <c r="AT131" s="24"/>
      <c r="AU131" s="25"/>
      <c r="AV131" s="24"/>
      <c r="AW131" s="24"/>
      <c r="AX131" s="24"/>
      <c r="AY131" s="25"/>
      <c r="AZ131" s="24"/>
      <c r="BA131" s="24"/>
      <c r="BB131" s="24"/>
      <c r="BC131" s="25"/>
      <c r="BD131" s="24"/>
      <c r="BE131" s="24"/>
      <c r="BF131" s="24"/>
      <c r="BG131" s="25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</row>
    <row r="132" spans="1:87" ht="15" thickBot="1" x14ac:dyDescent="0.35">
      <c r="A132" s="24"/>
      <c r="B132" s="24"/>
      <c r="C132" s="25"/>
      <c r="D132" s="24"/>
      <c r="E132" s="24"/>
      <c r="F132" s="24"/>
      <c r="G132" s="25"/>
      <c r="H132" s="24"/>
      <c r="I132" s="24"/>
      <c r="J132" s="24"/>
      <c r="K132" s="25"/>
      <c r="L132" s="24"/>
      <c r="M132" s="24"/>
      <c r="N132" s="24"/>
      <c r="O132" s="25"/>
      <c r="P132" s="24"/>
      <c r="Q132" s="24"/>
      <c r="R132" s="24"/>
      <c r="S132" s="25"/>
      <c r="T132" s="24"/>
      <c r="U132" s="24"/>
      <c r="V132" s="24"/>
      <c r="W132" s="25"/>
      <c r="X132" s="24"/>
      <c r="Y132" s="24"/>
      <c r="Z132" s="24"/>
      <c r="AA132" s="25"/>
      <c r="AB132" s="24"/>
      <c r="AC132" s="24"/>
      <c r="AD132" s="24"/>
      <c r="AE132" s="25"/>
      <c r="AF132" s="24"/>
      <c r="AG132" s="24"/>
      <c r="AH132" s="24"/>
      <c r="AI132" s="25"/>
      <c r="AJ132" s="24"/>
      <c r="AK132" s="24"/>
      <c r="AL132" s="24"/>
      <c r="AM132" s="25"/>
      <c r="AN132" s="24"/>
      <c r="AO132" s="24"/>
      <c r="AP132" s="24"/>
      <c r="AQ132" s="25"/>
      <c r="AR132" s="24"/>
      <c r="AS132" s="24"/>
      <c r="AT132" s="24"/>
      <c r="AU132" s="25"/>
      <c r="AV132" s="24"/>
      <c r="AW132" s="24"/>
      <c r="AX132" s="24"/>
      <c r="AY132" s="25"/>
      <c r="AZ132" s="24"/>
      <c r="BA132" s="24"/>
      <c r="BB132" s="24"/>
      <c r="BC132" s="25"/>
      <c r="BD132" s="24"/>
      <c r="BE132" s="24"/>
      <c r="BF132" s="24"/>
      <c r="BG132" s="25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</row>
    <row r="133" spans="1:87" ht="15" thickBot="1" x14ac:dyDescent="0.35">
      <c r="A133" s="24"/>
      <c r="B133" s="24"/>
      <c r="C133" s="25"/>
      <c r="D133" s="24"/>
      <c r="E133" s="24"/>
      <c r="F133" s="24"/>
      <c r="G133" s="25"/>
      <c r="H133" s="24"/>
      <c r="I133" s="24"/>
      <c r="J133" s="24"/>
      <c r="K133" s="25"/>
      <c r="L133" s="24"/>
      <c r="M133" s="24"/>
      <c r="N133" s="24"/>
      <c r="O133" s="25"/>
      <c r="P133" s="24"/>
      <c r="Q133" s="24"/>
      <c r="R133" s="24"/>
      <c r="S133" s="25"/>
      <c r="T133" s="24"/>
      <c r="U133" s="24"/>
      <c r="V133" s="24"/>
      <c r="W133" s="25"/>
      <c r="X133" s="24"/>
      <c r="Y133" s="24"/>
      <c r="Z133" s="24"/>
      <c r="AA133" s="25"/>
      <c r="AB133" s="24"/>
      <c r="AC133" s="24"/>
      <c r="AD133" s="24"/>
      <c r="AE133" s="25"/>
      <c r="AF133" s="24"/>
      <c r="AG133" s="24"/>
      <c r="AH133" s="24"/>
      <c r="AI133" s="25"/>
      <c r="AJ133" s="24"/>
      <c r="AK133" s="24"/>
      <c r="AL133" s="24"/>
      <c r="AM133" s="25"/>
      <c r="AN133" s="24"/>
      <c r="AO133" s="24"/>
      <c r="AP133" s="24"/>
      <c r="AQ133" s="25"/>
      <c r="AR133" s="24"/>
      <c r="AS133" s="24"/>
      <c r="AT133" s="24"/>
      <c r="AU133" s="25"/>
      <c r="AV133" s="24"/>
      <c r="AW133" s="24"/>
      <c r="AX133" s="24"/>
      <c r="AY133" s="25"/>
      <c r="AZ133" s="24"/>
      <c r="BA133" s="24"/>
      <c r="BB133" s="24"/>
      <c r="BC133" s="25"/>
      <c r="BD133" s="24"/>
      <c r="BE133" s="24"/>
      <c r="BF133" s="24"/>
      <c r="BG133" s="25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</row>
    <row r="134" spans="1:87" ht="15" thickBot="1" x14ac:dyDescent="0.35">
      <c r="A134" s="24"/>
      <c r="B134" s="24"/>
      <c r="C134" s="25"/>
      <c r="D134" s="24"/>
      <c r="E134" s="24"/>
      <c r="F134" s="24"/>
      <c r="G134" s="25"/>
      <c r="H134" s="24"/>
      <c r="I134" s="24"/>
      <c r="J134" s="24"/>
      <c r="K134" s="25"/>
      <c r="L134" s="24"/>
      <c r="M134" s="24"/>
      <c r="N134" s="24"/>
      <c r="O134" s="25"/>
      <c r="P134" s="24"/>
      <c r="Q134" s="24"/>
      <c r="R134" s="24"/>
      <c r="S134" s="25"/>
      <c r="T134" s="24"/>
      <c r="U134" s="24"/>
      <c r="V134" s="24"/>
      <c r="W134" s="25"/>
      <c r="X134" s="24"/>
      <c r="Y134" s="24"/>
      <c r="Z134" s="24"/>
      <c r="AA134" s="25"/>
      <c r="AB134" s="24"/>
      <c r="AC134" s="24"/>
      <c r="AD134" s="24"/>
      <c r="AE134" s="25"/>
      <c r="AF134" s="24"/>
      <c r="AG134" s="24"/>
      <c r="AH134" s="24"/>
      <c r="AI134" s="25"/>
      <c r="AJ134" s="24"/>
      <c r="AK134" s="24"/>
      <c r="AL134" s="24"/>
      <c r="AM134" s="25"/>
      <c r="AN134" s="24"/>
      <c r="AO134" s="24"/>
      <c r="AP134" s="24"/>
      <c r="AQ134" s="25"/>
      <c r="AR134" s="24"/>
      <c r="AS134" s="24"/>
      <c r="AT134" s="24"/>
      <c r="AU134" s="25"/>
      <c r="AV134" s="24"/>
      <c r="AW134" s="24"/>
      <c r="AX134" s="24"/>
      <c r="AY134" s="25"/>
      <c r="AZ134" s="24"/>
      <c r="BA134" s="24"/>
      <c r="BB134" s="24"/>
      <c r="BC134" s="25"/>
      <c r="BD134" s="24"/>
      <c r="BE134" s="24"/>
      <c r="BF134" s="24"/>
      <c r="BG134" s="25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</row>
    <row r="135" spans="1:87" ht="15" thickBot="1" x14ac:dyDescent="0.35">
      <c r="A135" s="24"/>
      <c r="B135" s="24"/>
      <c r="C135" s="25"/>
      <c r="D135" s="24"/>
      <c r="E135" s="24"/>
      <c r="F135" s="24"/>
      <c r="G135" s="25"/>
      <c r="H135" s="24"/>
      <c r="I135" s="24"/>
      <c r="J135" s="24"/>
      <c r="K135" s="25"/>
      <c r="L135" s="24"/>
      <c r="M135" s="24"/>
      <c r="N135" s="24"/>
      <c r="O135" s="25"/>
      <c r="P135" s="24"/>
      <c r="Q135" s="24"/>
      <c r="R135" s="24"/>
      <c r="S135" s="25"/>
      <c r="T135" s="24"/>
      <c r="U135" s="24"/>
      <c r="V135" s="24"/>
      <c r="W135" s="25"/>
      <c r="X135" s="24"/>
      <c r="Y135" s="24"/>
      <c r="Z135" s="24"/>
      <c r="AA135" s="25"/>
      <c r="AB135" s="24"/>
      <c r="AC135" s="24"/>
      <c r="AD135" s="24"/>
      <c r="AE135" s="25"/>
      <c r="AF135" s="24"/>
      <c r="AG135" s="24"/>
      <c r="AH135" s="24"/>
      <c r="AI135" s="25"/>
      <c r="AJ135" s="24"/>
      <c r="AK135" s="24"/>
      <c r="AL135" s="24"/>
      <c r="AM135" s="25"/>
      <c r="AN135" s="24"/>
      <c r="AO135" s="24"/>
      <c r="AP135" s="24"/>
      <c r="AQ135" s="25"/>
      <c r="AR135" s="24"/>
      <c r="AS135" s="24"/>
      <c r="AT135" s="24"/>
      <c r="AU135" s="25"/>
      <c r="AV135" s="24"/>
      <c r="AW135" s="24"/>
      <c r="AX135" s="24"/>
      <c r="AY135" s="25"/>
      <c r="AZ135" s="24"/>
      <c r="BA135" s="24"/>
      <c r="BB135" s="24"/>
      <c r="BC135" s="25"/>
      <c r="BD135" s="24"/>
      <c r="BE135" s="24"/>
      <c r="BF135" s="24"/>
      <c r="BG135" s="25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</row>
    <row r="136" spans="1:87" ht="15" thickBot="1" x14ac:dyDescent="0.35">
      <c r="A136" s="24"/>
      <c r="B136" s="24"/>
      <c r="C136" s="25"/>
      <c r="D136" s="24"/>
      <c r="E136" s="24"/>
      <c r="F136" s="24"/>
      <c r="G136" s="25"/>
      <c r="H136" s="24"/>
      <c r="I136" s="24"/>
      <c r="J136" s="24"/>
      <c r="K136" s="25"/>
      <c r="L136" s="24"/>
      <c r="M136" s="24"/>
      <c r="N136" s="24"/>
      <c r="O136" s="25"/>
      <c r="P136" s="24"/>
      <c r="Q136" s="24"/>
      <c r="R136" s="24"/>
      <c r="S136" s="25"/>
      <c r="T136" s="24"/>
      <c r="U136" s="24"/>
      <c r="V136" s="24"/>
      <c r="W136" s="25"/>
      <c r="X136" s="24"/>
      <c r="Y136" s="24"/>
      <c r="Z136" s="24"/>
      <c r="AA136" s="25"/>
      <c r="AB136" s="24"/>
      <c r="AC136" s="24"/>
      <c r="AD136" s="24"/>
      <c r="AE136" s="25"/>
      <c r="AF136" s="24"/>
      <c r="AG136" s="24"/>
      <c r="AH136" s="24"/>
      <c r="AI136" s="25"/>
      <c r="AJ136" s="24"/>
      <c r="AK136" s="24"/>
      <c r="AL136" s="24"/>
      <c r="AM136" s="25"/>
      <c r="AN136" s="24"/>
      <c r="AO136" s="24"/>
      <c r="AP136" s="24"/>
      <c r="AQ136" s="25"/>
      <c r="AR136" s="24"/>
      <c r="AS136" s="24"/>
      <c r="AT136" s="24"/>
      <c r="AU136" s="25"/>
      <c r="AV136" s="24"/>
      <c r="AW136" s="24"/>
      <c r="AX136" s="24"/>
      <c r="AY136" s="25"/>
      <c r="AZ136" s="24"/>
      <c r="BA136" s="24"/>
      <c r="BB136" s="24"/>
      <c r="BC136" s="25"/>
      <c r="BD136" s="24"/>
      <c r="BE136" s="24"/>
      <c r="BF136" s="24"/>
      <c r="BG136" s="25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</row>
    <row r="137" spans="1:87" ht="15" thickBot="1" x14ac:dyDescent="0.35">
      <c r="A137" s="24"/>
      <c r="B137" s="24"/>
      <c r="C137" s="25"/>
      <c r="D137" s="24"/>
      <c r="E137" s="24"/>
      <c r="F137" s="24"/>
      <c r="G137" s="25"/>
      <c r="H137" s="24"/>
      <c r="I137" s="24"/>
      <c r="J137" s="24"/>
      <c r="K137" s="25"/>
      <c r="L137" s="24"/>
      <c r="M137" s="24"/>
      <c r="N137" s="24"/>
      <c r="O137" s="25"/>
      <c r="P137" s="24"/>
      <c r="Q137" s="24"/>
      <c r="R137" s="24"/>
      <c r="S137" s="25"/>
      <c r="T137" s="24"/>
      <c r="U137" s="24"/>
      <c r="V137" s="24"/>
      <c r="W137" s="25"/>
      <c r="X137" s="24"/>
      <c r="Y137" s="24"/>
      <c r="Z137" s="24"/>
      <c r="AA137" s="25"/>
      <c r="AB137" s="24"/>
      <c r="AC137" s="24"/>
      <c r="AD137" s="24"/>
      <c r="AE137" s="25"/>
      <c r="AF137" s="24"/>
      <c r="AG137" s="24"/>
      <c r="AH137" s="24"/>
      <c r="AI137" s="25"/>
      <c r="AJ137" s="24"/>
      <c r="AK137" s="24"/>
      <c r="AL137" s="24"/>
      <c r="AM137" s="25"/>
      <c r="AN137" s="24"/>
      <c r="AO137" s="24"/>
      <c r="AP137" s="24"/>
      <c r="AQ137" s="25"/>
      <c r="AR137" s="24"/>
      <c r="AS137" s="24"/>
      <c r="AT137" s="24"/>
      <c r="AU137" s="25"/>
      <c r="AV137" s="24"/>
      <c r="AW137" s="24"/>
      <c r="AX137" s="24"/>
      <c r="AY137" s="25"/>
      <c r="AZ137" s="24"/>
      <c r="BA137" s="24"/>
      <c r="BB137" s="24"/>
      <c r="BC137" s="25"/>
      <c r="BD137" s="24"/>
      <c r="BE137" s="24"/>
      <c r="BF137" s="24"/>
      <c r="BG137" s="25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</row>
    <row r="138" spans="1:87" ht="15" thickBot="1" x14ac:dyDescent="0.35">
      <c r="A138" s="24"/>
      <c r="B138" s="24"/>
      <c r="C138" s="25"/>
      <c r="D138" s="24"/>
      <c r="E138" s="24"/>
      <c r="F138" s="24"/>
      <c r="G138" s="25"/>
      <c r="H138" s="24"/>
      <c r="I138" s="24"/>
      <c r="J138" s="24"/>
      <c r="K138" s="25"/>
      <c r="L138" s="24"/>
      <c r="M138" s="24"/>
      <c r="N138" s="24"/>
      <c r="O138" s="25"/>
      <c r="P138" s="24"/>
      <c r="Q138" s="24"/>
      <c r="R138" s="24"/>
      <c r="S138" s="25"/>
      <c r="T138" s="24"/>
      <c r="U138" s="24"/>
      <c r="V138" s="24"/>
      <c r="W138" s="25"/>
      <c r="X138" s="24"/>
      <c r="Y138" s="24"/>
      <c r="Z138" s="24"/>
      <c r="AA138" s="25"/>
      <c r="AB138" s="24"/>
      <c r="AC138" s="24"/>
      <c r="AD138" s="24"/>
      <c r="AE138" s="25"/>
      <c r="AF138" s="24"/>
      <c r="AG138" s="24"/>
      <c r="AH138" s="24"/>
      <c r="AI138" s="25"/>
      <c r="AJ138" s="24"/>
      <c r="AK138" s="24"/>
      <c r="AL138" s="24"/>
      <c r="AM138" s="25"/>
      <c r="AN138" s="24"/>
      <c r="AO138" s="24"/>
      <c r="AP138" s="24"/>
      <c r="AQ138" s="25"/>
      <c r="AR138" s="24"/>
      <c r="AS138" s="24"/>
      <c r="AT138" s="24"/>
      <c r="AU138" s="25"/>
      <c r="AV138" s="24"/>
      <c r="AW138" s="24"/>
      <c r="AX138" s="24"/>
      <c r="AY138" s="25"/>
      <c r="AZ138" s="24"/>
      <c r="BA138" s="24"/>
      <c r="BB138" s="24"/>
      <c r="BC138" s="25"/>
      <c r="BD138" s="24"/>
      <c r="BE138" s="24"/>
      <c r="BF138" s="24"/>
      <c r="BG138" s="25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</row>
    <row r="139" spans="1:87" ht="15" thickBot="1" x14ac:dyDescent="0.35">
      <c r="A139" s="24"/>
      <c r="B139" s="24"/>
      <c r="C139" s="25"/>
      <c r="D139" s="24"/>
      <c r="E139" s="24"/>
      <c r="F139" s="24"/>
      <c r="G139" s="25"/>
      <c r="H139" s="24"/>
      <c r="I139" s="24"/>
      <c r="J139" s="24"/>
      <c r="K139" s="25"/>
      <c r="L139" s="24"/>
      <c r="M139" s="24"/>
      <c r="N139" s="24"/>
      <c r="O139" s="25"/>
      <c r="P139" s="24"/>
      <c r="Q139" s="24"/>
      <c r="R139" s="24"/>
      <c r="S139" s="25"/>
      <c r="T139" s="24"/>
      <c r="U139" s="24"/>
      <c r="V139" s="24"/>
      <c r="W139" s="25"/>
      <c r="X139" s="24"/>
      <c r="Y139" s="24"/>
      <c r="Z139" s="24"/>
      <c r="AA139" s="25"/>
      <c r="AB139" s="24"/>
      <c r="AC139" s="24"/>
      <c r="AD139" s="24"/>
      <c r="AE139" s="25"/>
      <c r="AF139" s="24"/>
      <c r="AG139" s="24"/>
      <c r="AH139" s="24"/>
      <c r="AI139" s="25"/>
      <c r="AJ139" s="24"/>
      <c r="AK139" s="24"/>
      <c r="AL139" s="24"/>
      <c r="AM139" s="25"/>
      <c r="AN139" s="24"/>
      <c r="AO139" s="24"/>
      <c r="AP139" s="24"/>
      <c r="AQ139" s="25"/>
      <c r="AR139" s="24"/>
      <c r="AS139" s="24"/>
      <c r="AT139" s="24"/>
      <c r="AU139" s="25"/>
      <c r="AV139" s="24"/>
      <c r="AW139" s="24"/>
      <c r="AX139" s="24"/>
      <c r="AY139" s="25"/>
      <c r="AZ139" s="24"/>
      <c r="BA139" s="24"/>
      <c r="BB139" s="24"/>
      <c r="BC139" s="25"/>
      <c r="BD139" s="24"/>
      <c r="BE139" s="24"/>
      <c r="BF139" s="24"/>
      <c r="BG139" s="25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</row>
    <row r="140" spans="1:87" ht="15" thickBot="1" x14ac:dyDescent="0.35">
      <c r="A140" s="24"/>
      <c r="B140" s="24"/>
      <c r="C140" s="25"/>
      <c r="D140" s="24"/>
      <c r="E140" s="24"/>
      <c r="F140" s="24"/>
      <c r="G140" s="25"/>
      <c r="H140" s="24"/>
      <c r="I140" s="24"/>
      <c r="J140" s="24"/>
      <c r="K140" s="25"/>
      <c r="L140" s="24"/>
      <c r="M140" s="24"/>
      <c r="N140" s="24"/>
      <c r="O140" s="25"/>
      <c r="P140" s="24"/>
      <c r="Q140" s="24"/>
      <c r="R140" s="24"/>
      <c r="S140" s="25"/>
      <c r="T140" s="24"/>
      <c r="U140" s="24"/>
      <c r="V140" s="24"/>
      <c r="W140" s="25"/>
      <c r="X140" s="24"/>
      <c r="Y140" s="24"/>
      <c r="Z140" s="24"/>
      <c r="AA140" s="25"/>
      <c r="AB140" s="24"/>
      <c r="AC140" s="24"/>
      <c r="AD140" s="24"/>
      <c r="AE140" s="25"/>
      <c r="AF140" s="24"/>
      <c r="AG140" s="24"/>
      <c r="AH140" s="24"/>
      <c r="AI140" s="25"/>
      <c r="AJ140" s="24"/>
      <c r="AK140" s="24"/>
      <c r="AL140" s="24"/>
      <c r="AM140" s="25"/>
      <c r="AN140" s="24"/>
      <c r="AO140" s="24"/>
      <c r="AP140" s="24"/>
      <c r="AQ140" s="25"/>
      <c r="AR140" s="24"/>
      <c r="AS140" s="24"/>
      <c r="AT140" s="24"/>
      <c r="AU140" s="25"/>
      <c r="AV140" s="24"/>
      <c r="AW140" s="24"/>
      <c r="AX140" s="24"/>
      <c r="AY140" s="25"/>
      <c r="AZ140" s="24"/>
      <c r="BA140" s="24"/>
      <c r="BB140" s="24"/>
      <c r="BC140" s="25"/>
      <c r="BD140" s="24"/>
      <c r="BE140" s="24"/>
      <c r="BF140" s="24"/>
      <c r="BG140" s="25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</row>
    <row r="141" spans="1:87" ht="15" thickBot="1" x14ac:dyDescent="0.35">
      <c r="A141" s="24"/>
      <c r="B141" s="24"/>
      <c r="C141" s="25"/>
      <c r="D141" s="24"/>
      <c r="E141" s="24"/>
      <c r="F141" s="24"/>
      <c r="G141" s="25"/>
      <c r="H141" s="24"/>
      <c r="I141" s="24"/>
      <c r="J141" s="24"/>
      <c r="K141" s="25"/>
      <c r="L141" s="24"/>
      <c r="M141" s="24"/>
      <c r="N141" s="24"/>
      <c r="O141" s="25"/>
      <c r="P141" s="24"/>
      <c r="Q141" s="24"/>
      <c r="R141" s="24"/>
      <c r="S141" s="25"/>
      <c r="T141" s="24"/>
      <c r="U141" s="24"/>
      <c r="V141" s="24"/>
      <c r="W141" s="25"/>
      <c r="X141" s="24"/>
      <c r="Y141" s="24"/>
      <c r="Z141" s="24"/>
      <c r="AA141" s="25"/>
      <c r="AB141" s="24"/>
      <c r="AC141" s="24"/>
      <c r="AD141" s="24"/>
      <c r="AE141" s="25"/>
      <c r="AF141" s="24"/>
      <c r="AG141" s="24"/>
      <c r="AH141" s="24"/>
      <c r="AI141" s="25"/>
      <c r="AJ141" s="24"/>
      <c r="AK141" s="24"/>
      <c r="AL141" s="24"/>
      <c r="AM141" s="25"/>
      <c r="AN141" s="24"/>
      <c r="AO141" s="24"/>
      <c r="AP141" s="24"/>
      <c r="AQ141" s="25"/>
      <c r="AR141" s="24"/>
      <c r="AS141" s="24"/>
      <c r="AT141" s="24"/>
      <c r="AU141" s="25"/>
      <c r="AV141" s="24"/>
      <c r="AW141" s="24"/>
      <c r="AX141" s="24"/>
      <c r="AY141" s="25"/>
      <c r="AZ141" s="24"/>
      <c r="BA141" s="24"/>
      <c r="BB141" s="24"/>
      <c r="BC141" s="25"/>
      <c r="BD141" s="24"/>
      <c r="BE141" s="24"/>
      <c r="BF141" s="24"/>
      <c r="BG141" s="25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</row>
    <row r="142" spans="1:87" ht="15" thickBot="1" x14ac:dyDescent="0.35">
      <c r="A142" s="24"/>
      <c r="B142" s="24"/>
      <c r="C142" s="25"/>
      <c r="D142" s="24"/>
      <c r="E142" s="24"/>
      <c r="F142" s="24"/>
      <c r="G142" s="25"/>
      <c r="H142" s="24"/>
      <c r="I142" s="24"/>
      <c r="J142" s="24"/>
      <c r="K142" s="25"/>
      <c r="L142" s="24"/>
      <c r="M142" s="24"/>
      <c r="N142" s="24"/>
      <c r="O142" s="25"/>
      <c r="P142" s="24"/>
      <c r="Q142" s="24"/>
      <c r="R142" s="24"/>
      <c r="S142" s="25"/>
      <c r="T142" s="24"/>
      <c r="U142" s="24"/>
      <c r="V142" s="24"/>
      <c r="W142" s="25"/>
      <c r="X142" s="24"/>
      <c r="Y142" s="24"/>
      <c r="Z142" s="24"/>
      <c r="AA142" s="25"/>
      <c r="AB142" s="24"/>
      <c r="AC142" s="24"/>
      <c r="AD142" s="24"/>
      <c r="AE142" s="25"/>
      <c r="AF142" s="24"/>
      <c r="AG142" s="24"/>
      <c r="AH142" s="24"/>
      <c r="AI142" s="25"/>
      <c r="AJ142" s="24"/>
      <c r="AK142" s="24"/>
      <c r="AL142" s="24"/>
      <c r="AM142" s="25"/>
      <c r="AN142" s="24"/>
      <c r="AO142" s="24"/>
      <c r="AP142" s="24"/>
      <c r="AQ142" s="25"/>
      <c r="AR142" s="24"/>
      <c r="AS142" s="24"/>
      <c r="AT142" s="24"/>
      <c r="AU142" s="25"/>
      <c r="AV142" s="24"/>
      <c r="AW142" s="24"/>
      <c r="AX142" s="24"/>
      <c r="AY142" s="25"/>
      <c r="AZ142" s="24"/>
      <c r="BA142" s="24"/>
      <c r="BB142" s="24"/>
      <c r="BC142" s="25"/>
      <c r="BD142" s="24"/>
      <c r="BE142" s="24"/>
      <c r="BF142" s="24"/>
      <c r="BG142" s="25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</row>
    <row r="143" spans="1:87" ht="15" thickBot="1" x14ac:dyDescent="0.35">
      <c r="A143" s="24"/>
      <c r="B143" s="24"/>
      <c r="C143" s="25"/>
      <c r="D143" s="24"/>
      <c r="E143" s="24"/>
      <c r="F143" s="24"/>
      <c r="G143" s="25"/>
      <c r="H143" s="24"/>
      <c r="I143" s="24"/>
      <c r="J143" s="24"/>
      <c r="K143" s="25"/>
      <c r="L143" s="24"/>
      <c r="M143" s="24"/>
      <c r="N143" s="24"/>
      <c r="O143" s="25"/>
      <c r="P143" s="24"/>
      <c r="Q143" s="24"/>
      <c r="R143" s="24"/>
      <c r="S143" s="25"/>
      <c r="T143" s="24"/>
      <c r="U143" s="24"/>
      <c r="V143" s="24"/>
      <c r="W143" s="25"/>
      <c r="X143" s="24"/>
      <c r="Y143" s="24"/>
      <c r="Z143" s="24"/>
      <c r="AA143" s="25"/>
      <c r="AB143" s="24"/>
      <c r="AC143" s="24"/>
      <c r="AD143" s="24"/>
      <c r="AE143" s="25"/>
      <c r="AF143" s="24"/>
      <c r="AG143" s="24"/>
      <c r="AH143" s="24"/>
      <c r="AI143" s="25"/>
      <c r="AJ143" s="24"/>
      <c r="AK143" s="24"/>
      <c r="AL143" s="24"/>
      <c r="AM143" s="25"/>
      <c r="AN143" s="24"/>
      <c r="AO143" s="24"/>
      <c r="AP143" s="24"/>
      <c r="AQ143" s="25"/>
      <c r="AR143" s="24"/>
      <c r="AS143" s="24"/>
      <c r="AT143" s="24"/>
      <c r="AU143" s="25"/>
      <c r="AV143" s="24"/>
      <c r="AW143" s="24"/>
      <c r="AX143" s="24"/>
      <c r="AY143" s="25"/>
      <c r="AZ143" s="24"/>
      <c r="BA143" s="24"/>
      <c r="BB143" s="24"/>
      <c r="BC143" s="25"/>
      <c r="BD143" s="24"/>
      <c r="BE143" s="24"/>
      <c r="BF143" s="24"/>
      <c r="BG143" s="25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</row>
    <row r="144" spans="1:87" ht="15" thickBot="1" x14ac:dyDescent="0.35">
      <c r="A144" s="24"/>
      <c r="B144" s="24"/>
      <c r="C144" s="25"/>
      <c r="D144" s="24"/>
      <c r="E144" s="24"/>
      <c r="F144" s="24"/>
      <c r="G144" s="25"/>
      <c r="H144" s="24"/>
      <c r="I144" s="24"/>
      <c r="J144" s="24"/>
      <c r="K144" s="25"/>
      <c r="L144" s="24"/>
      <c r="M144" s="24"/>
      <c r="N144" s="24"/>
      <c r="O144" s="25"/>
      <c r="P144" s="24"/>
      <c r="Q144" s="24"/>
      <c r="R144" s="24"/>
      <c r="S144" s="25"/>
      <c r="T144" s="24"/>
      <c r="U144" s="24"/>
      <c r="V144" s="24"/>
      <c r="W144" s="25"/>
      <c r="X144" s="24"/>
      <c r="Y144" s="24"/>
      <c r="Z144" s="24"/>
      <c r="AA144" s="25"/>
      <c r="AB144" s="24"/>
      <c r="AC144" s="24"/>
      <c r="AD144" s="24"/>
      <c r="AE144" s="25"/>
      <c r="AF144" s="24"/>
      <c r="AG144" s="24"/>
      <c r="AH144" s="24"/>
      <c r="AI144" s="25"/>
      <c r="AJ144" s="24"/>
      <c r="AK144" s="24"/>
      <c r="AL144" s="24"/>
      <c r="AM144" s="25"/>
      <c r="AN144" s="24"/>
      <c r="AO144" s="24"/>
      <c r="AP144" s="24"/>
      <c r="AQ144" s="25"/>
      <c r="AR144" s="24"/>
      <c r="AS144" s="24"/>
      <c r="AT144" s="24"/>
      <c r="AU144" s="25"/>
      <c r="AV144" s="24"/>
      <c r="AW144" s="24"/>
      <c r="AX144" s="24"/>
      <c r="AY144" s="25"/>
      <c r="AZ144" s="24"/>
      <c r="BA144" s="24"/>
      <c r="BB144" s="24"/>
      <c r="BC144" s="25"/>
      <c r="BD144" s="24"/>
      <c r="BE144" s="24"/>
      <c r="BF144" s="24"/>
      <c r="BG144" s="25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</row>
    <row r="145" spans="1:87" ht="15" thickBot="1" x14ac:dyDescent="0.35">
      <c r="A145" s="24"/>
      <c r="B145" s="24"/>
      <c r="C145" s="25"/>
      <c r="D145" s="24"/>
      <c r="E145" s="24"/>
      <c r="F145" s="24"/>
      <c r="G145" s="25"/>
      <c r="H145" s="24"/>
      <c r="I145" s="24"/>
      <c r="J145" s="24"/>
      <c r="K145" s="25"/>
      <c r="L145" s="24"/>
      <c r="M145" s="24"/>
      <c r="N145" s="24"/>
      <c r="O145" s="25"/>
      <c r="P145" s="24"/>
      <c r="Q145" s="24"/>
      <c r="R145" s="24"/>
      <c r="S145" s="25"/>
      <c r="T145" s="24"/>
      <c r="U145" s="24"/>
      <c r="V145" s="24"/>
      <c r="W145" s="25"/>
      <c r="X145" s="24"/>
      <c r="Y145" s="24"/>
      <c r="Z145" s="24"/>
      <c r="AA145" s="25"/>
      <c r="AB145" s="24"/>
      <c r="AC145" s="24"/>
      <c r="AD145" s="24"/>
      <c r="AE145" s="25"/>
      <c r="AF145" s="24"/>
      <c r="AG145" s="24"/>
      <c r="AH145" s="24"/>
      <c r="AI145" s="25"/>
      <c r="AJ145" s="24"/>
      <c r="AK145" s="24"/>
      <c r="AL145" s="24"/>
      <c r="AM145" s="25"/>
      <c r="AN145" s="24"/>
      <c r="AO145" s="24"/>
      <c r="AP145" s="24"/>
      <c r="AQ145" s="25"/>
      <c r="AR145" s="24"/>
      <c r="AS145" s="24"/>
      <c r="AT145" s="24"/>
      <c r="AU145" s="25"/>
      <c r="AV145" s="24"/>
      <c r="AW145" s="24"/>
      <c r="AX145" s="24"/>
      <c r="AY145" s="25"/>
      <c r="AZ145" s="24"/>
      <c r="BA145" s="24"/>
      <c r="BB145" s="24"/>
      <c r="BC145" s="25"/>
      <c r="BD145" s="24"/>
      <c r="BE145" s="24"/>
      <c r="BF145" s="24"/>
      <c r="BG145" s="25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</row>
    <row r="146" spans="1:87" ht="15" thickBot="1" x14ac:dyDescent="0.35">
      <c r="A146" s="24"/>
      <c r="B146" s="24"/>
      <c r="C146" s="25"/>
      <c r="D146" s="24"/>
      <c r="E146" s="24"/>
      <c r="F146" s="24"/>
      <c r="G146" s="25"/>
      <c r="H146" s="24"/>
      <c r="I146" s="24"/>
      <c r="J146" s="24"/>
      <c r="K146" s="25"/>
      <c r="L146" s="24"/>
      <c r="M146" s="24"/>
      <c r="N146" s="24"/>
      <c r="O146" s="25"/>
      <c r="P146" s="24"/>
      <c r="Q146" s="24"/>
      <c r="R146" s="24"/>
      <c r="S146" s="25"/>
      <c r="T146" s="24"/>
      <c r="U146" s="24"/>
      <c r="V146" s="24"/>
      <c r="W146" s="25"/>
      <c r="X146" s="24"/>
      <c r="Y146" s="24"/>
      <c r="Z146" s="24"/>
      <c r="AA146" s="25"/>
      <c r="AB146" s="24"/>
      <c r="AC146" s="24"/>
      <c r="AD146" s="24"/>
      <c r="AE146" s="25"/>
      <c r="AF146" s="24"/>
      <c r="AG146" s="24"/>
      <c r="AH146" s="24"/>
      <c r="AI146" s="25"/>
      <c r="AJ146" s="24"/>
      <c r="AK146" s="24"/>
      <c r="AL146" s="24"/>
      <c r="AM146" s="25"/>
      <c r="AN146" s="24"/>
      <c r="AO146" s="24"/>
      <c r="AP146" s="24"/>
      <c r="AQ146" s="25"/>
      <c r="AR146" s="24"/>
      <c r="AS146" s="24"/>
      <c r="AT146" s="24"/>
      <c r="AU146" s="25"/>
      <c r="AV146" s="24"/>
      <c r="AW146" s="24"/>
      <c r="AX146" s="24"/>
      <c r="AY146" s="25"/>
      <c r="AZ146" s="24"/>
      <c r="BA146" s="24"/>
      <c r="BB146" s="24"/>
      <c r="BC146" s="25"/>
      <c r="BD146" s="24"/>
      <c r="BE146" s="24"/>
      <c r="BF146" s="24"/>
      <c r="BG146" s="25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</row>
    <row r="147" spans="1:87" ht="15" thickBot="1" x14ac:dyDescent="0.35">
      <c r="A147" s="24"/>
      <c r="B147" s="24"/>
      <c r="C147" s="25"/>
      <c r="D147" s="24"/>
      <c r="E147" s="24"/>
      <c r="F147" s="24"/>
      <c r="G147" s="25"/>
      <c r="H147" s="24"/>
      <c r="I147" s="24"/>
      <c r="J147" s="24"/>
      <c r="K147" s="25"/>
      <c r="L147" s="24"/>
      <c r="M147" s="24"/>
      <c r="N147" s="24"/>
      <c r="O147" s="25"/>
      <c r="P147" s="24"/>
      <c r="Q147" s="24"/>
      <c r="R147" s="24"/>
      <c r="S147" s="25"/>
      <c r="T147" s="24"/>
      <c r="U147" s="24"/>
      <c r="V147" s="24"/>
      <c r="W147" s="25"/>
      <c r="X147" s="24"/>
      <c r="Y147" s="24"/>
      <c r="Z147" s="24"/>
      <c r="AA147" s="25"/>
      <c r="AB147" s="24"/>
      <c r="AC147" s="24"/>
      <c r="AD147" s="24"/>
      <c r="AE147" s="25"/>
      <c r="AF147" s="24"/>
      <c r="AG147" s="24"/>
      <c r="AH147" s="24"/>
      <c r="AI147" s="25"/>
      <c r="AJ147" s="24"/>
      <c r="AK147" s="24"/>
      <c r="AL147" s="24"/>
      <c r="AM147" s="25"/>
      <c r="AN147" s="24"/>
      <c r="AO147" s="24"/>
      <c r="AP147" s="24"/>
      <c r="AQ147" s="25"/>
      <c r="AR147" s="24"/>
      <c r="AS147" s="24"/>
      <c r="AT147" s="24"/>
      <c r="AU147" s="25"/>
      <c r="AV147" s="24"/>
      <c r="AW147" s="24"/>
      <c r="AX147" s="24"/>
      <c r="AY147" s="25"/>
      <c r="AZ147" s="24"/>
      <c r="BA147" s="24"/>
      <c r="BB147" s="24"/>
      <c r="BC147" s="25"/>
      <c r="BD147" s="24"/>
      <c r="BE147" s="24"/>
      <c r="BF147" s="24"/>
      <c r="BG147" s="25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</row>
    <row r="148" spans="1:87" ht="15" thickBot="1" x14ac:dyDescent="0.35">
      <c r="A148" s="24"/>
      <c r="B148" s="24"/>
      <c r="C148" s="25"/>
      <c r="D148" s="24"/>
      <c r="E148" s="24"/>
      <c r="F148" s="24"/>
      <c r="G148" s="25"/>
      <c r="H148" s="24"/>
      <c r="I148" s="24"/>
      <c r="J148" s="24"/>
      <c r="K148" s="25"/>
      <c r="L148" s="24"/>
      <c r="M148" s="24"/>
      <c r="N148" s="24"/>
      <c r="O148" s="25"/>
      <c r="P148" s="24"/>
      <c r="Q148" s="24"/>
      <c r="R148" s="24"/>
      <c r="S148" s="25"/>
      <c r="T148" s="24"/>
      <c r="U148" s="24"/>
      <c r="V148" s="24"/>
      <c r="W148" s="25"/>
      <c r="X148" s="24"/>
      <c r="Y148" s="24"/>
      <c r="Z148" s="24"/>
      <c r="AA148" s="25"/>
      <c r="AB148" s="24"/>
      <c r="AC148" s="24"/>
      <c r="AD148" s="24"/>
      <c r="AE148" s="25"/>
      <c r="AF148" s="24"/>
      <c r="AG148" s="24"/>
      <c r="AH148" s="24"/>
      <c r="AI148" s="25"/>
      <c r="AJ148" s="24"/>
      <c r="AK148" s="24"/>
      <c r="AL148" s="24"/>
      <c r="AM148" s="25"/>
      <c r="AN148" s="24"/>
      <c r="AO148" s="24"/>
      <c r="AP148" s="24"/>
      <c r="AQ148" s="25"/>
      <c r="AR148" s="24"/>
      <c r="AS148" s="24"/>
      <c r="AT148" s="24"/>
      <c r="AU148" s="25"/>
      <c r="AV148" s="24"/>
      <c r="AW148" s="24"/>
      <c r="AX148" s="24"/>
      <c r="AY148" s="25"/>
      <c r="AZ148" s="24"/>
      <c r="BA148" s="24"/>
      <c r="BB148" s="24"/>
      <c r="BC148" s="25"/>
      <c r="BD148" s="24"/>
      <c r="BE148" s="24"/>
      <c r="BF148" s="24"/>
      <c r="BG148" s="25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</row>
    <row r="149" spans="1:87" ht="15" thickBot="1" x14ac:dyDescent="0.35">
      <c r="A149" s="24"/>
      <c r="B149" s="24"/>
      <c r="C149" s="25"/>
      <c r="D149" s="24"/>
      <c r="E149" s="24"/>
      <c r="F149" s="24"/>
      <c r="G149" s="25"/>
      <c r="H149" s="24"/>
      <c r="I149" s="24"/>
      <c r="J149" s="24"/>
      <c r="K149" s="25"/>
      <c r="L149" s="24"/>
      <c r="M149" s="24"/>
      <c r="N149" s="24"/>
      <c r="O149" s="25"/>
      <c r="P149" s="24"/>
      <c r="Q149" s="24"/>
      <c r="R149" s="24"/>
      <c r="S149" s="25"/>
      <c r="T149" s="24"/>
      <c r="U149" s="24"/>
      <c r="V149" s="24"/>
      <c r="W149" s="25"/>
      <c r="X149" s="24"/>
      <c r="Y149" s="24"/>
      <c r="Z149" s="24"/>
      <c r="AA149" s="25"/>
      <c r="AB149" s="24"/>
      <c r="AC149" s="24"/>
      <c r="AD149" s="24"/>
      <c r="AE149" s="25"/>
      <c r="AF149" s="24"/>
      <c r="AG149" s="24"/>
      <c r="AH149" s="24"/>
      <c r="AI149" s="25"/>
      <c r="AJ149" s="24"/>
      <c r="AK149" s="24"/>
      <c r="AL149" s="24"/>
      <c r="AM149" s="25"/>
      <c r="AN149" s="24"/>
      <c r="AO149" s="24"/>
      <c r="AP149" s="24"/>
      <c r="AQ149" s="25"/>
      <c r="AR149" s="24"/>
      <c r="AS149" s="24"/>
      <c r="AT149" s="24"/>
      <c r="AU149" s="25"/>
      <c r="AV149" s="24"/>
      <c r="AW149" s="24"/>
      <c r="AX149" s="24"/>
      <c r="AY149" s="25"/>
      <c r="AZ149" s="24"/>
      <c r="BA149" s="24"/>
      <c r="BB149" s="24"/>
      <c r="BC149" s="25"/>
      <c r="BD149" s="24"/>
      <c r="BE149" s="24"/>
      <c r="BF149" s="24"/>
      <c r="BG149" s="25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</row>
    <row r="150" spans="1:87" ht="15" thickBot="1" x14ac:dyDescent="0.35">
      <c r="A150" s="24"/>
      <c r="B150" s="24"/>
      <c r="C150" s="25"/>
      <c r="D150" s="24"/>
      <c r="E150" s="24"/>
      <c r="F150" s="24"/>
      <c r="G150" s="25"/>
      <c r="H150" s="24"/>
      <c r="I150" s="24"/>
      <c r="J150" s="24"/>
      <c r="K150" s="25"/>
      <c r="L150" s="24"/>
      <c r="M150" s="24"/>
      <c r="N150" s="24"/>
      <c r="O150" s="25"/>
      <c r="P150" s="24"/>
      <c r="Q150" s="24"/>
      <c r="R150" s="24"/>
      <c r="S150" s="25"/>
      <c r="T150" s="24"/>
      <c r="U150" s="24"/>
      <c r="V150" s="24"/>
      <c r="W150" s="25"/>
      <c r="X150" s="24"/>
      <c r="Y150" s="24"/>
      <c r="Z150" s="24"/>
      <c r="AA150" s="25"/>
      <c r="AB150" s="24"/>
      <c r="AC150" s="24"/>
      <c r="AD150" s="24"/>
      <c r="AE150" s="25"/>
      <c r="AF150" s="24"/>
      <c r="AG150" s="24"/>
      <c r="AH150" s="24"/>
      <c r="AI150" s="25"/>
      <c r="AJ150" s="24"/>
      <c r="AK150" s="24"/>
      <c r="AL150" s="24"/>
      <c r="AM150" s="25"/>
      <c r="AN150" s="24"/>
      <c r="AO150" s="24"/>
      <c r="AP150" s="24"/>
      <c r="AQ150" s="25"/>
      <c r="AR150" s="24"/>
      <c r="AS150" s="24"/>
      <c r="AT150" s="24"/>
      <c r="AU150" s="25"/>
      <c r="AV150" s="24"/>
      <c r="AW150" s="24"/>
      <c r="AX150" s="24"/>
      <c r="AY150" s="25"/>
      <c r="AZ150" s="24"/>
      <c r="BA150" s="24"/>
      <c r="BB150" s="24"/>
      <c r="BC150" s="25"/>
      <c r="BD150" s="24"/>
      <c r="BE150" s="24"/>
      <c r="BF150" s="24"/>
      <c r="BG150" s="25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</row>
    <row r="151" spans="1:87" ht="15" thickBot="1" x14ac:dyDescent="0.35">
      <c r="A151" s="24"/>
      <c r="B151" s="24"/>
      <c r="C151" s="25"/>
      <c r="D151" s="24"/>
      <c r="E151" s="24"/>
      <c r="F151" s="24"/>
      <c r="G151" s="25"/>
      <c r="H151" s="24"/>
      <c r="I151" s="24"/>
      <c r="J151" s="24"/>
      <c r="K151" s="25"/>
      <c r="L151" s="24"/>
      <c r="M151" s="24"/>
      <c r="N151" s="24"/>
      <c r="O151" s="25"/>
      <c r="P151" s="24"/>
      <c r="Q151" s="24"/>
      <c r="R151" s="24"/>
      <c r="S151" s="25"/>
      <c r="T151" s="24"/>
      <c r="U151" s="24"/>
      <c r="V151" s="24"/>
      <c r="W151" s="25"/>
      <c r="X151" s="24"/>
      <c r="Y151" s="24"/>
      <c r="Z151" s="24"/>
      <c r="AA151" s="25"/>
      <c r="AB151" s="24"/>
      <c r="AC151" s="24"/>
      <c r="AD151" s="24"/>
      <c r="AE151" s="25"/>
      <c r="AF151" s="24"/>
      <c r="AG151" s="24"/>
      <c r="AH151" s="24"/>
      <c r="AI151" s="25"/>
      <c r="AJ151" s="24"/>
      <c r="AK151" s="24"/>
      <c r="AL151" s="24"/>
      <c r="AM151" s="25"/>
      <c r="AN151" s="24"/>
      <c r="AO151" s="24"/>
      <c r="AP151" s="24"/>
      <c r="AQ151" s="25"/>
      <c r="AR151" s="24"/>
      <c r="AS151" s="24"/>
      <c r="AT151" s="24"/>
      <c r="AU151" s="25"/>
      <c r="AV151" s="24"/>
      <c r="AW151" s="24"/>
      <c r="AX151" s="24"/>
      <c r="AY151" s="25"/>
      <c r="AZ151" s="24"/>
      <c r="BA151" s="24"/>
      <c r="BB151" s="24"/>
      <c r="BC151" s="25"/>
      <c r="BD151" s="24"/>
      <c r="BE151" s="24"/>
      <c r="BF151" s="24"/>
      <c r="BG151" s="25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</row>
    <row r="152" spans="1:87" ht="15" thickBot="1" x14ac:dyDescent="0.35">
      <c r="A152" s="24"/>
      <c r="B152" s="24"/>
      <c r="C152" s="25"/>
      <c r="D152" s="24"/>
      <c r="E152" s="24"/>
      <c r="F152" s="24"/>
      <c r="G152" s="25"/>
      <c r="H152" s="24"/>
      <c r="I152" s="24"/>
      <c r="J152" s="24"/>
      <c r="K152" s="25"/>
      <c r="L152" s="24"/>
      <c r="M152" s="24"/>
      <c r="N152" s="24"/>
      <c r="O152" s="25"/>
      <c r="P152" s="24"/>
      <c r="Q152" s="24"/>
      <c r="R152" s="24"/>
      <c r="S152" s="25"/>
      <c r="T152" s="24"/>
      <c r="U152" s="24"/>
      <c r="V152" s="24"/>
      <c r="W152" s="25"/>
      <c r="X152" s="24"/>
      <c r="Y152" s="24"/>
      <c r="Z152" s="24"/>
      <c r="AA152" s="25"/>
      <c r="AB152" s="24"/>
      <c r="AC152" s="24"/>
      <c r="AD152" s="24"/>
      <c r="AE152" s="25"/>
      <c r="AF152" s="24"/>
      <c r="AG152" s="24"/>
      <c r="AH152" s="24"/>
      <c r="AI152" s="25"/>
      <c r="AJ152" s="24"/>
      <c r="AK152" s="24"/>
      <c r="AL152" s="24"/>
      <c r="AM152" s="25"/>
      <c r="AN152" s="24"/>
      <c r="AO152" s="24"/>
      <c r="AP152" s="24"/>
      <c r="AQ152" s="25"/>
      <c r="AR152" s="24"/>
      <c r="AS152" s="24"/>
      <c r="AT152" s="24"/>
      <c r="AU152" s="25"/>
      <c r="AV152" s="24"/>
      <c r="AW152" s="24"/>
      <c r="AX152" s="24"/>
      <c r="AY152" s="25"/>
      <c r="AZ152" s="24"/>
      <c r="BA152" s="24"/>
      <c r="BB152" s="24"/>
      <c r="BC152" s="25"/>
      <c r="BD152" s="24"/>
      <c r="BE152" s="24"/>
      <c r="BF152" s="24"/>
      <c r="BG152" s="25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</row>
    <row r="153" spans="1:87" ht="15" thickBot="1" x14ac:dyDescent="0.35">
      <c r="A153" s="24"/>
      <c r="B153" s="24"/>
      <c r="C153" s="25"/>
      <c r="D153" s="24"/>
      <c r="E153" s="24"/>
      <c r="F153" s="24"/>
      <c r="G153" s="25"/>
      <c r="H153" s="24"/>
      <c r="I153" s="24"/>
      <c r="J153" s="24"/>
      <c r="K153" s="25"/>
      <c r="L153" s="24"/>
      <c r="M153" s="24"/>
      <c r="N153" s="24"/>
      <c r="O153" s="25"/>
      <c r="P153" s="24"/>
      <c r="Q153" s="24"/>
      <c r="R153" s="24"/>
      <c r="S153" s="25"/>
      <c r="T153" s="24"/>
      <c r="U153" s="24"/>
      <c r="V153" s="24"/>
      <c r="W153" s="25"/>
      <c r="X153" s="24"/>
      <c r="Y153" s="24"/>
      <c r="Z153" s="24"/>
      <c r="AA153" s="25"/>
      <c r="AB153" s="24"/>
      <c r="AC153" s="24"/>
      <c r="AD153" s="24"/>
      <c r="AE153" s="25"/>
      <c r="AF153" s="24"/>
      <c r="AG153" s="24"/>
      <c r="AH153" s="24"/>
      <c r="AI153" s="25"/>
      <c r="AJ153" s="24"/>
      <c r="AK153" s="24"/>
      <c r="AL153" s="24"/>
      <c r="AM153" s="25"/>
      <c r="AN153" s="24"/>
      <c r="AO153" s="24"/>
      <c r="AP153" s="24"/>
      <c r="AQ153" s="25"/>
      <c r="AR153" s="24"/>
      <c r="AS153" s="24"/>
      <c r="AT153" s="24"/>
      <c r="AU153" s="25"/>
      <c r="AV153" s="24"/>
      <c r="AW153" s="24"/>
      <c r="AX153" s="24"/>
      <c r="AY153" s="25"/>
      <c r="AZ153" s="24"/>
      <c r="BA153" s="24"/>
      <c r="BB153" s="24"/>
      <c r="BC153" s="25"/>
      <c r="BD153" s="24"/>
      <c r="BE153" s="24"/>
      <c r="BF153" s="24"/>
      <c r="BG153" s="25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</row>
    <row r="154" spans="1:87" ht="15" thickBot="1" x14ac:dyDescent="0.35">
      <c r="A154" s="24"/>
      <c r="B154" s="24"/>
      <c r="C154" s="25"/>
      <c r="D154" s="24"/>
      <c r="E154" s="24"/>
      <c r="F154" s="24"/>
      <c r="G154" s="25"/>
      <c r="H154" s="24"/>
      <c r="I154" s="24"/>
      <c r="J154" s="24"/>
      <c r="K154" s="25"/>
      <c r="L154" s="24"/>
      <c r="M154" s="24"/>
      <c r="N154" s="24"/>
      <c r="O154" s="25"/>
      <c r="P154" s="24"/>
      <c r="Q154" s="24"/>
      <c r="R154" s="24"/>
      <c r="S154" s="25"/>
      <c r="T154" s="24"/>
      <c r="U154" s="24"/>
      <c r="V154" s="24"/>
      <c r="W154" s="25"/>
      <c r="X154" s="24"/>
      <c r="Y154" s="24"/>
      <c r="Z154" s="24"/>
      <c r="AA154" s="25"/>
      <c r="AB154" s="24"/>
      <c r="AC154" s="24"/>
      <c r="AD154" s="24"/>
      <c r="AE154" s="25"/>
      <c r="AF154" s="24"/>
      <c r="AG154" s="24"/>
      <c r="AH154" s="24"/>
      <c r="AI154" s="25"/>
      <c r="AJ154" s="24"/>
      <c r="AK154" s="24"/>
      <c r="AL154" s="24"/>
      <c r="AM154" s="25"/>
      <c r="AN154" s="24"/>
      <c r="AO154" s="24"/>
      <c r="AP154" s="24"/>
      <c r="AQ154" s="25"/>
      <c r="AR154" s="24"/>
      <c r="AS154" s="24"/>
      <c r="AT154" s="24"/>
      <c r="AU154" s="25"/>
      <c r="AV154" s="24"/>
      <c r="AW154" s="24"/>
      <c r="AX154" s="24"/>
      <c r="AY154" s="25"/>
      <c r="AZ154" s="24"/>
      <c r="BA154" s="24"/>
      <c r="BB154" s="24"/>
      <c r="BC154" s="25"/>
      <c r="BD154" s="24"/>
      <c r="BE154" s="24"/>
      <c r="BF154" s="24"/>
      <c r="BG154" s="25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</row>
    <row r="155" spans="1:87" ht="15" thickBot="1" x14ac:dyDescent="0.35">
      <c r="A155" s="24"/>
      <c r="B155" s="24"/>
      <c r="C155" s="25"/>
      <c r="D155" s="24"/>
      <c r="E155" s="24"/>
      <c r="F155" s="24"/>
      <c r="G155" s="25"/>
      <c r="H155" s="24"/>
      <c r="I155" s="24"/>
      <c r="J155" s="24"/>
      <c r="K155" s="25"/>
      <c r="L155" s="24"/>
      <c r="M155" s="24"/>
      <c r="N155" s="24"/>
      <c r="O155" s="25"/>
      <c r="P155" s="24"/>
      <c r="Q155" s="24"/>
      <c r="R155" s="24"/>
      <c r="S155" s="25"/>
      <c r="T155" s="24"/>
      <c r="U155" s="24"/>
      <c r="V155" s="24"/>
      <c r="W155" s="25"/>
      <c r="X155" s="24"/>
      <c r="Y155" s="24"/>
      <c r="Z155" s="24"/>
      <c r="AA155" s="25"/>
      <c r="AB155" s="24"/>
      <c r="AC155" s="24"/>
      <c r="AD155" s="24"/>
      <c r="AE155" s="25"/>
      <c r="AF155" s="24"/>
      <c r="AG155" s="24"/>
      <c r="AH155" s="24"/>
      <c r="AI155" s="25"/>
      <c r="AJ155" s="24"/>
      <c r="AK155" s="24"/>
      <c r="AL155" s="24"/>
      <c r="AM155" s="25"/>
      <c r="AN155" s="24"/>
      <c r="AO155" s="24"/>
      <c r="AP155" s="24"/>
      <c r="AQ155" s="25"/>
      <c r="AR155" s="24"/>
      <c r="AS155" s="24"/>
      <c r="AT155" s="24"/>
      <c r="AU155" s="25"/>
      <c r="AV155" s="24"/>
      <c r="AW155" s="24"/>
      <c r="AX155" s="24"/>
      <c r="AY155" s="25"/>
      <c r="AZ155" s="24"/>
      <c r="BA155" s="24"/>
      <c r="BB155" s="24"/>
      <c r="BC155" s="25"/>
      <c r="BD155" s="24"/>
      <c r="BE155" s="24"/>
      <c r="BF155" s="24"/>
      <c r="BG155" s="25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</row>
    <row r="156" spans="1:87" ht="15" thickBot="1" x14ac:dyDescent="0.35">
      <c r="A156" s="24"/>
      <c r="B156" s="24"/>
      <c r="C156" s="25"/>
      <c r="D156" s="24"/>
      <c r="E156" s="24"/>
      <c r="F156" s="24"/>
      <c r="G156" s="25"/>
      <c r="H156" s="24"/>
      <c r="I156" s="24"/>
      <c r="J156" s="24"/>
      <c r="K156" s="25"/>
      <c r="L156" s="24"/>
      <c r="M156" s="24"/>
      <c r="N156" s="24"/>
      <c r="O156" s="25"/>
      <c r="P156" s="24"/>
      <c r="Q156" s="24"/>
      <c r="R156" s="24"/>
      <c r="S156" s="25"/>
      <c r="T156" s="24"/>
      <c r="U156" s="24"/>
      <c r="V156" s="24"/>
      <c r="W156" s="25"/>
      <c r="X156" s="24"/>
      <c r="Y156" s="24"/>
      <c r="Z156" s="24"/>
      <c r="AA156" s="25"/>
      <c r="AB156" s="24"/>
      <c r="AC156" s="24"/>
      <c r="AD156" s="24"/>
      <c r="AE156" s="25"/>
      <c r="AF156" s="24"/>
      <c r="AG156" s="24"/>
      <c r="AH156" s="24"/>
      <c r="AI156" s="25"/>
      <c r="AJ156" s="24"/>
      <c r="AK156" s="24"/>
      <c r="AL156" s="24"/>
      <c r="AM156" s="25"/>
      <c r="AN156" s="24"/>
      <c r="AO156" s="24"/>
      <c r="AP156" s="24"/>
      <c r="AQ156" s="25"/>
      <c r="AR156" s="24"/>
      <c r="AS156" s="24"/>
      <c r="AT156" s="24"/>
      <c r="AU156" s="25"/>
      <c r="AV156" s="24"/>
      <c r="AW156" s="24"/>
      <c r="AX156" s="24"/>
      <c r="AY156" s="25"/>
      <c r="AZ156" s="24"/>
      <c r="BA156" s="24"/>
      <c r="BB156" s="24"/>
      <c r="BC156" s="25"/>
      <c r="BD156" s="24"/>
      <c r="BE156" s="24"/>
      <c r="BF156" s="24"/>
      <c r="BG156" s="25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</row>
    <row r="157" spans="1:87" ht="15" thickBot="1" x14ac:dyDescent="0.35">
      <c r="A157" s="24"/>
      <c r="B157" s="24"/>
      <c r="C157" s="25"/>
      <c r="D157" s="24"/>
      <c r="E157" s="24"/>
      <c r="F157" s="24"/>
      <c r="G157" s="25"/>
      <c r="H157" s="24"/>
      <c r="I157" s="24"/>
      <c r="J157" s="24"/>
      <c r="K157" s="25"/>
      <c r="L157" s="24"/>
      <c r="M157" s="24"/>
      <c r="N157" s="24"/>
      <c r="O157" s="25"/>
      <c r="P157" s="24"/>
      <c r="Q157" s="24"/>
      <c r="R157" s="24"/>
      <c r="S157" s="25"/>
      <c r="T157" s="24"/>
      <c r="U157" s="24"/>
      <c r="V157" s="24"/>
      <c r="W157" s="25"/>
      <c r="X157" s="24"/>
      <c r="Y157" s="24"/>
      <c r="Z157" s="24"/>
      <c r="AA157" s="25"/>
      <c r="AB157" s="24"/>
      <c r="AC157" s="24"/>
      <c r="AD157" s="24"/>
      <c r="AE157" s="25"/>
      <c r="AF157" s="24"/>
      <c r="AG157" s="24"/>
      <c r="AH157" s="24"/>
      <c r="AI157" s="25"/>
      <c r="AJ157" s="24"/>
      <c r="AK157" s="24"/>
      <c r="AL157" s="24"/>
      <c r="AM157" s="25"/>
      <c r="AN157" s="24"/>
      <c r="AO157" s="24"/>
      <c r="AP157" s="24"/>
      <c r="AQ157" s="25"/>
      <c r="AR157" s="24"/>
      <c r="AS157" s="24"/>
      <c r="AT157" s="24"/>
      <c r="AU157" s="25"/>
      <c r="AV157" s="24"/>
      <c r="AW157" s="24"/>
      <c r="AX157" s="24"/>
      <c r="AY157" s="25"/>
      <c r="AZ157" s="24"/>
      <c r="BA157" s="24"/>
      <c r="BB157" s="24"/>
      <c r="BC157" s="25"/>
      <c r="BD157" s="24"/>
      <c r="BE157" s="24"/>
      <c r="BF157" s="24"/>
      <c r="BG157" s="25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</row>
    <row r="158" spans="1:87" ht="15" thickBot="1" x14ac:dyDescent="0.35">
      <c r="A158" s="24"/>
      <c r="B158" s="24"/>
      <c r="C158" s="25"/>
      <c r="D158" s="24"/>
      <c r="E158" s="24"/>
      <c r="F158" s="24"/>
      <c r="G158" s="25"/>
      <c r="H158" s="24"/>
      <c r="I158" s="24"/>
      <c r="J158" s="24"/>
      <c r="K158" s="25"/>
      <c r="L158" s="24"/>
      <c r="M158" s="24"/>
      <c r="N158" s="24"/>
      <c r="O158" s="25"/>
      <c r="P158" s="24"/>
      <c r="Q158" s="24"/>
      <c r="R158" s="24"/>
      <c r="S158" s="25"/>
      <c r="T158" s="24"/>
      <c r="U158" s="24"/>
      <c r="V158" s="24"/>
      <c r="W158" s="25"/>
      <c r="X158" s="24"/>
      <c r="Y158" s="24"/>
      <c r="Z158" s="24"/>
      <c r="AA158" s="25"/>
      <c r="AB158" s="24"/>
      <c r="AC158" s="24"/>
      <c r="AD158" s="24"/>
      <c r="AE158" s="25"/>
      <c r="AF158" s="24"/>
      <c r="AG158" s="24"/>
      <c r="AH158" s="24"/>
      <c r="AI158" s="25"/>
      <c r="AJ158" s="24"/>
      <c r="AK158" s="24"/>
      <c r="AL158" s="24"/>
      <c r="AM158" s="25"/>
      <c r="AN158" s="24"/>
      <c r="AO158" s="24"/>
      <c r="AP158" s="24"/>
      <c r="AQ158" s="25"/>
      <c r="AR158" s="24"/>
      <c r="AS158" s="24"/>
      <c r="AT158" s="24"/>
      <c r="AU158" s="25"/>
      <c r="AV158" s="24"/>
      <c r="AW158" s="24"/>
      <c r="AX158" s="24"/>
      <c r="AY158" s="25"/>
      <c r="AZ158" s="24"/>
      <c r="BA158" s="24"/>
      <c r="BB158" s="24"/>
      <c r="BC158" s="25"/>
      <c r="BD158" s="24"/>
      <c r="BE158" s="24"/>
      <c r="BF158" s="24"/>
      <c r="BG158" s="25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</row>
    <row r="159" spans="1:87" ht="15" thickBot="1" x14ac:dyDescent="0.35">
      <c r="A159" s="24"/>
      <c r="B159" s="24"/>
      <c r="C159" s="25"/>
      <c r="D159" s="24"/>
      <c r="E159" s="24"/>
      <c r="F159" s="24"/>
      <c r="G159" s="25"/>
      <c r="H159" s="24"/>
      <c r="I159" s="24"/>
      <c r="J159" s="24"/>
      <c r="K159" s="25"/>
      <c r="L159" s="24"/>
      <c r="M159" s="24"/>
      <c r="N159" s="24"/>
      <c r="O159" s="25"/>
      <c r="P159" s="24"/>
      <c r="Q159" s="24"/>
      <c r="R159" s="24"/>
      <c r="S159" s="25"/>
      <c r="T159" s="24"/>
      <c r="U159" s="24"/>
      <c r="V159" s="24"/>
      <c r="W159" s="25"/>
      <c r="X159" s="24"/>
      <c r="Y159" s="24"/>
      <c r="Z159" s="24"/>
      <c r="AA159" s="25"/>
      <c r="AB159" s="24"/>
      <c r="AC159" s="24"/>
      <c r="AD159" s="24"/>
      <c r="AE159" s="25"/>
      <c r="AF159" s="24"/>
      <c r="AG159" s="24"/>
      <c r="AH159" s="24"/>
      <c r="AI159" s="25"/>
      <c r="AJ159" s="24"/>
      <c r="AK159" s="24"/>
      <c r="AL159" s="24"/>
      <c r="AM159" s="25"/>
      <c r="AN159" s="24"/>
      <c r="AO159" s="24"/>
      <c r="AP159" s="24"/>
      <c r="AQ159" s="25"/>
      <c r="AR159" s="24"/>
      <c r="AS159" s="24"/>
      <c r="AT159" s="24"/>
      <c r="AU159" s="25"/>
      <c r="AV159" s="24"/>
      <c r="AW159" s="24"/>
      <c r="AX159" s="24"/>
      <c r="AY159" s="25"/>
      <c r="AZ159" s="24"/>
      <c r="BA159" s="24"/>
      <c r="BB159" s="24"/>
      <c r="BC159" s="25"/>
      <c r="BD159" s="24"/>
      <c r="BE159" s="24"/>
      <c r="BF159" s="24"/>
      <c r="BG159" s="25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</row>
    <row r="160" spans="1:87" ht="15" thickBot="1" x14ac:dyDescent="0.35">
      <c r="A160" s="24"/>
      <c r="B160" s="24"/>
      <c r="C160" s="25"/>
      <c r="D160" s="24"/>
      <c r="E160" s="24"/>
      <c r="F160" s="24"/>
      <c r="G160" s="25"/>
      <c r="H160" s="24"/>
      <c r="I160" s="24"/>
      <c r="J160" s="24"/>
      <c r="K160" s="25"/>
      <c r="L160" s="24"/>
      <c r="M160" s="24"/>
      <c r="N160" s="24"/>
      <c r="O160" s="25"/>
      <c r="P160" s="24"/>
      <c r="Q160" s="24"/>
      <c r="R160" s="24"/>
      <c r="S160" s="25"/>
      <c r="T160" s="24"/>
      <c r="U160" s="24"/>
      <c r="V160" s="24"/>
      <c r="W160" s="25"/>
      <c r="X160" s="24"/>
      <c r="Y160" s="24"/>
      <c r="Z160" s="24"/>
      <c r="AA160" s="25"/>
      <c r="AB160" s="24"/>
      <c r="AC160" s="24"/>
      <c r="AD160" s="24"/>
      <c r="AE160" s="25"/>
      <c r="AF160" s="24"/>
      <c r="AG160" s="24"/>
      <c r="AH160" s="24"/>
      <c r="AI160" s="25"/>
      <c r="AJ160" s="24"/>
      <c r="AK160" s="24"/>
      <c r="AL160" s="24"/>
      <c r="AM160" s="25"/>
      <c r="AN160" s="24"/>
      <c r="AO160" s="24"/>
      <c r="AP160" s="24"/>
      <c r="AQ160" s="25"/>
      <c r="AR160" s="24"/>
      <c r="AS160" s="24"/>
      <c r="AT160" s="24"/>
      <c r="AU160" s="25"/>
      <c r="AV160" s="24"/>
      <c r="AW160" s="24"/>
      <c r="AX160" s="24"/>
      <c r="AY160" s="25"/>
      <c r="AZ160" s="24"/>
      <c r="BA160" s="24"/>
      <c r="BB160" s="24"/>
      <c r="BC160" s="25"/>
      <c r="BD160" s="24"/>
      <c r="BE160" s="24"/>
      <c r="BF160" s="24"/>
      <c r="BG160" s="25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</row>
    <row r="161" spans="1:87" ht="15" thickBot="1" x14ac:dyDescent="0.35">
      <c r="A161" s="24"/>
      <c r="B161" s="24"/>
      <c r="C161" s="25"/>
      <c r="D161" s="24"/>
      <c r="E161" s="24"/>
      <c r="F161" s="24"/>
      <c r="G161" s="25"/>
      <c r="H161" s="24"/>
      <c r="I161" s="24"/>
      <c r="J161" s="24"/>
      <c r="K161" s="25"/>
      <c r="L161" s="24"/>
      <c r="M161" s="24"/>
      <c r="N161" s="24"/>
      <c r="O161" s="25"/>
      <c r="P161" s="24"/>
      <c r="Q161" s="24"/>
      <c r="R161" s="24"/>
      <c r="S161" s="25"/>
      <c r="T161" s="24"/>
      <c r="U161" s="24"/>
      <c r="V161" s="24"/>
      <c r="W161" s="25"/>
      <c r="X161" s="24"/>
      <c r="Y161" s="24"/>
      <c r="Z161" s="24"/>
      <c r="AA161" s="25"/>
      <c r="AB161" s="24"/>
      <c r="AC161" s="24"/>
      <c r="AD161" s="24"/>
      <c r="AE161" s="25"/>
      <c r="AF161" s="24"/>
      <c r="AG161" s="24"/>
      <c r="AH161" s="24"/>
      <c r="AI161" s="25"/>
      <c r="AJ161" s="24"/>
      <c r="AK161" s="24"/>
      <c r="AL161" s="24"/>
      <c r="AM161" s="25"/>
      <c r="AN161" s="24"/>
      <c r="AO161" s="24"/>
      <c r="AP161" s="24"/>
      <c r="AQ161" s="25"/>
      <c r="AR161" s="24"/>
      <c r="AS161" s="24"/>
      <c r="AT161" s="24"/>
      <c r="AU161" s="25"/>
      <c r="AV161" s="24"/>
      <c r="AW161" s="24"/>
      <c r="AX161" s="24"/>
      <c r="AY161" s="25"/>
      <c r="AZ161" s="24"/>
      <c r="BA161" s="24"/>
      <c r="BB161" s="24"/>
      <c r="BC161" s="25"/>
      <c r="BD161" s="24"/>
      <c r="BE161" s="24"/>
      <c r="BF161" s="24"/>
      <c r="BG161" s="25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</row>
    <row r="162" spans="1:87" ht="15" thickBot="1" x14ac:dyDescent="0.35">
      <c r="A162" s="24"/>
      <c r="B162" s="24"/>
      <c r="C162" s="25"/>
      <c r="D162" s="24"/>
      <c r="E162" s="24"/>
      <c r="F162" s="24"/>
      <c r="G162" s="25"/>
      <c r="H162" s="24"/>
      <c r="I162" s="24"/>
      <c r="J162" s="24"/>
      <c r="K162" s="25"/>
      <c r="L162" s="24"/>
      <c r="M162" s="24"/>
      <c r="N162" s="24"/>
      <c r="O162" s="25"/>
      <c r="P162" s="24"/>
      <c r="Q162" s="24"/>
      <c r="R162" s="24"/>
      <c r="S162" s="25"/>
      <c r="T162" s="24"/>
      <c r="U162" s="24"/>
      <c r="V162" s="24"/>
      <c r="W162" s="25"/>
      <c r="X162" s="24"/>
      <c r="Y162" s="24"/>
      <c r="Z162" s="24"/>
      <c r="AA162" s="25"/>
      <c r="AB162" s="24"/>
      <c r="AC162" s="24"/>
      <c r="AD162" s="24"/>
      <c r="AE162" s="25"/>
      <c r="AF162" s="24"/>
      <c r="AG162" s="24"/>
      <c r="AH162" s="24"/>
      <c r="AI162" s="25"/>
      <c r="AJ162" s="24"/>
      <c r="AK162" s="24"/>
      <c r="AL162" s="24"/>
      <c r="AM162" s="25"/>
      <c r="AN162" s="24"/>
      <c r="AO162" s="24"/>
      <c r="AP162" s="24"/>
      <c r="AQ162" s="25"/>
      <c r="AR162" s="24"/>
      <c r="AS162" s="24"/>
      <c r="AT162" s="24"/>
      <c r="AU162" s="25"/>
      <c r="AV162" s="24"/>
      <c r="AW162" s="24"/>
      <c r="AX162" s="24"/>
      <c r="AY162" s="25"/>
      <c r="AZ162" s="24"/>
      <c r="BA162" s="24"/>
      <c r="BB162" s="24"/>
      <c r="BC162" s="25"/>
      <c r="BD162" s="24"/>
      <c r="BE162" s="24"/>
      <c r="BF162" s="24"/>
      <c r="BG162" s="25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</row>
    <row r="163" spans="1:87" ht="15" thickBot="1" x14ac:dyDescent="0.35">
      <c r="A163" s="24"/>
      <c r="B163" s="24"/>
      <c r="C163" s="25"/>
      <c r="D163" s="24"/>
      <c r="E163" s="24"/>
      <c r="F163" s="24"/>
      <c r="G163" s="25"/>
      <c r="H163" s="24"/>
      <c r="I163" s="24"/>
      <c r="J163" s="24"/>
      <c r="K163" s="25"/>
      <c r="L163" s="24"/>
      <c r="M163" s="24"/>
      <c r="N163" s="24"/>
      <c r="O163" s="25"/>
      <c r="P163" s="24"/>
      <c r="Q163" s="24"/>
      <c r="R163" s="24"/>
      <c r="S163" s="25"/>
      <c r="T163" s="24"/>
      <c r="U163" s="24"/>
      <c r="V163" s="24"/>
      <c r="W163" s="25"/>
      <c r="X163" s="24"/>
      <c r="Y163" s="24"/>
      <c r="Z163" s="24"/>
      <c r="AA163" s="25"/>
      <c r="AB163" s="24"/>
      <c r="AC163" s="24"/>
      <c r="AD163" s="24"/>
      <c r="AE163" s="25"/>
      <c r="AF163" s="24"/>
      <c r="AG163" s="24"/>
      <c r="AH163" s="24"/>
      <c r="AI163" s="25"/>
      <c r="AJ163" s="24"/>
      <c r="AK163" s="24"/>
      <c r="AL163" s="24"/>
      <c r="AM163" s="25"/>
      <c r="AN163" s="24"/>
      <c r="AO163" s="24"/>
      <c r="AP163" s="24"/>
      <c r="AQ163" s="25"/>
      <c r="AR163" s="24"/>
      <c r="AS163" s="24"/>
      <c r="AT163" s="24"/>
      <c r="AU163" s="25"/>
      <c r="AV163" s="24"/>
      <c r="AW163" s="24"/>
      <c r="AX163" s="24"/>
      <c r="AY163" s="25"/>
      <c r="AZ163" s="24"/>
      <c r="BA163" s="24"/>
      <c r="BB163" s="24"/>
      <c r="BC163" s="25"/>
      <c r="BD163" s="24"/>
      <c r="BE163" s="24"/>
      <c r="BF163" s="24"/>
      <c r="BG163" s="25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</row>
    <row r="164" spans="1:87" ht="15" thickBot="1" x14ac:dyDescent="0.35">
      <c r="A164" s="24"/>
      <c r="B164" s="24"/>
      <c r="C164" s="25"/>
      <c r="D164" s="24"/>
      <c r="E164" s="24"/>
      <c r="F164" s="24"/>
      <c r="G164" s="25"/>
      <c r="H164" s="24"/>
      <c r="I164" s="24"/>
      <c r="J164" s="24"/>
      <c r="K164" s="25"/>
      <c r="L164" s="24"/>
      <c r="M164" s="24"/>
      <c r="N164" s="24"/>
      <c r="O164" s="25"/>
      <c r="P164" s="24"/>
      <c r="Q164" s="24"/>
      <c r="R164" s="24"/>
      <c r="S164" s="25"/>
      <c r="T164" s="24"/>
      <c r="U164" s="24"/>
      <c r="V164" s="24"/>
      <c r="W164" s="25"/>
      <c r="X164" s="24"/>
      <c r="Y164" s="24"/>
      <c r="Z164" s="24"/>
      <c r="AA164" s="25"/>
      <c r="AB164" s="24"/>
      <c r="AC164" s="24"/>
      <c r="AD164" s="24"/>
      <c r="AE164" s="25"/>
      <c r="AF164" s="24"/>
      <c r="AG164" s="24"/>
      <c r="AH164" s="24"/>
      <c r="AI164" s="25"/>
      <c r="AJ164" s="24"/>
      <c r="AK164" s="24"/>
      <c r="AL164" s="24"/>
      <c r="AM164" s="25"/>
      <c r="AN164" s="24"/>
      <c r="AO164" s="24"/>
      <c r="AP164" s="24"/>
      <c r="AQ164" s="25"/>
      <c r="AR164" s="24"/>
      <c r="AS164" s="24"/>
      <c r="AT164" s="24"/>
      <c r="AU164" s="25"/>
      <c r="AV164" s="24"/>
      <c r="AW164" s="24"/>
      <c r="AX164" s="24"/>
      <c r="AY164" s="25"/>
      <c r="AZ164" s="24"/>
      <c r="BA164" s="24"/>
      <c r="BB164" s="24"/>
      <c r="BC164" s="25"/>
      <c r="BD164" s="24"/>
      <c r="BE164" s="24"/>
      <c r="BF164" s="24"/>
      <c r="BG164" s="25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</row>
    <row r="165" spans="1:87" ht="15" thickBot="1" x14ac:dyDescent="0.35">
      <c r="A165" s="24"/>
      <c r="B165" s="24"/>
      <c r="C165" s="25"/>
      <c r="D165" s="24"/>
      <c r="E165" s="24"/>
      <c r="F165" s="24"/>
      <c r="G165" s="25"/>
      <c r="H165" s="24"/>
      <c r="I165" s="24"/>
      <c r="J165" s="24"/>
      <c r="K165" s="25"/>
      <c r="L165" s="24"/>
      <c r="M165" s="24"/>
      <c r="N165" s="24"/>
      <c r="O165" s="25"/>
      <c r="P165" s="24"/>
      <c r="Q165" s="24"/>
      <c r="R165" s="24"/>
      <c r="S165" s="25"/>
      <c r="T165" s="24"/>
      <c r="U165" s="24"/>
      <c r="V165" s="24"/>
      <c r="W165" s="25"/>
      <c r="X165" s="24"/>
      <c r="Y165" s="24"/>
      <c r="Z165" s="24"/>
      <c r="AA165" s="25"/>
      <c r="AB165" s="24"/>
      <c r="AC165" s="24"/>
      <c r="AD165" s="24"/>
      <c r="AE165" s="25"/>
      <c r="AF165" s="24"/>
      <c r="AG165" s="24"/>
      <c r="AH165" s="24"/>
      <c r="AI165" s="25"/>
      <c r="AJ165" s="24"/>
      <c r="AK165" s="24"/>
      <c r="AL165" s="24"/>
      <c r="AM165" s="25"/>
      <c r="AN165" s="24"/>
      <c r="AO165" s="24"/>
      <c r="AP165" s="24"/>
      <c r="AQ165" s="25"/>
      <c r="AR165" s="24"/>
      <c r="AS165" s="24"/>
      <c r="AT165" s="24"/>
      <c r="AU165" s="25"/>
      <c r="AV165" s="24"/>
      <c r="AW165" s="24"/>
      <c r="AX165" s="24"/>
      <c r="AY165" s="25"/>
      <c r="AZ165" s="24"/>
      <c r="BA165" s="24"/>
      <c r="BB165" s="24"/>
      <c r="BC165" s="25"/>
      <c r="BD165" s="24"/>
      <c r="BE165" s="24"/>
      <c r="BF165" s="24"/>
      <c r="BG165" s="25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</row>
    <row r="166" spans="1:87" ht="15" thickBot="1" x14ac:dyDescent="0.35">
      <c r="A166" s="24"/>
      <c r="B166" s="24"/>
      <c r="C166" s="25"/>
      <c r="D166" s="24"/>
      <c r="E166" s="24"/>
      <c r="F166" s="24"/>
      <c r="G166" s="25"/>
      <c r="H166" s="24"/>
      <c r="I166" s="24"/>
      <c r="J166" s="24"/>
      <c r="K166" s="25"/>
      <c r="L166" s="24"/>
      <c r="M166" s="24"/>
      <c r="N166" s="24"/>
      <c r="O166" s="25"/>
      <c r="P166" s="24"/>
      <c r="Q166" s="24"/>
      <c r="R166" s="24"/>
      <c r="S166" s="25"/>
      <c r="T166" s="24"/>
      <c r="U166" s="24"/>
      <c r="V166" s="24"/>
      <c r="W166" s="25"/>
      <c r="X166" s="24"/>
      <c r="Y166" s="24"/>
      <c r="Z166" s="24"/>
      <c r="AA166" s="25"/>
      <c r="AB166" s="24"/>
      <c r="AC166" s="24"/>
      <c r="AD166" s="24"/>
      <c r="AE166" s="25"/>
      <c r="AF166" s="24"/>
      <c r="AG166" s="24"/>
      <c r="AH166" s="24"/>
      <c r="AI166" s="25"/>
      <c r="AJ166" s="24"/>
      <c r="AK166" s="24"/>
      <c r="AL166" s="24"/>
      <c r="AM166" s="25"/>
      <c r="AN166" s="24"/>
      <c r="AO166" s="24"/>
      <c r="AP166" s="24"/>
      <c r="AQ166" s="25"/>
      <c r="AR166" s="24"/>
      <c r="AS166" s="24"/>
      <c r="AT166" s="24"/>
      <c r="AU166" s="25"/>
      <c r="AV166" s="24"/>
      <c r="AW166" s="24"/>
      <c r="AX166" s="24"/>
      <c r="AY166" s="25"/>
      <c r="AZ166" s="24"/>
      <c r="BA166" s="24"/>
      <c r="BB166" s="24"/>
      <c r="BC166" s="25"/>
      <c r="BD166" s="24"/>
      <c r="BE166" s="24"/>
      <c r="BF166" s="24"/>
      <c r="BG166" s="25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</row>
    <row r="167" spans="1:87" ht="15" thickBot="1" x14ac:dyDescent="0.35">
      <c r="A167" s="24"/>
      <c r="B167" s="24"/>
      <c r="C167" s="25"/>
      <c r="D167" s="24"/>
      <c r="E167" s="24"/>
      <c r="F167" s="24"/>
      <c r="G167" s="25"/>
      <c r="H167" s="24"/>
      <c r="I167" s="24"/>
      <c r="J167" s="24"/>
      <c r="K167" s="25"/>
      <c r="L167" s="24"/>
      <c r="M167" s="24"/>
      <c r="N167" s="24"/>
      <c r="O167" s="25"/>
      <c r="P167" s="24"/>
      <c r="Q167" s="24"/>
      <c r="R167" s="24"/>
      <c r="S167" s="25"/>
      <c r="T167" s="24"/>
      <c r="U167" s="24"/>
      <c r="V167" s="24"/>
      <c r="W167" s="25"/>
      <c r="X167" s="24"/>
      <c r="Y167" s="24"/>
      <c r="Z167" s="24"/>
      <c r="AA167" s="25"/>
      <c r="AB167" s="24"/>
      <c r="AC167" s="24"/>
      <c r="AD167" s="24"/>
      <c r="AE167" s="25"/>
      <c r="AF167" s="24"/>
      <c r="AG167" s="24"/>
      <c r="AH167" s="24"/>
      <c r="AI167" s="25"/>
      <c r="AJ167" s="24"/>
      <c r="AK167" s="24"/>
      <c r="AL167" s="24"/>
      <c r="AM167" s="25"/>
      <c r="AN167" s="24"/>
      <c r="AO167" s="24"/>
      <c r="AP167" s="24"/>
      <c r="AQ167" s="25"/>
      <c r="AR167" s="24"/>
      <c r="AS167" s="24"/>
      <c r="AT167" s="24"/>
      <c r="AU167" s="25"/>
      <c r="AV167" s="24"/>
      <c r="AW167" s="24"/>
      <c r="AX167" s="24"/>
      <c r="AY167" s="25"/>
      <c r="AZ167" s="24"/>
      <c r="BA167" s="24"/>
      <c r="BB167" s="24"/>
      <c r="BC167" s="25"/>
      <c r="BD167" s="24"/>
      <c r="BE167" s="24"/>
      <c r="BF167" s="24"/>
      <c r="BG167" s="25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</row>
    <row r="168" spans="1:87" ht="15" thickBot="1" x14ac:dyDescent="0.35">
      <c r="A168" s="24"/>
      <c r="B168" s="24"/>
      <c r="C168" s="25"/>
      <c r="D168" s="24"/>
      <c r="E168" s="24"/>
      <c r="F168" s="24"/>
      <c r="G168" s="25"/>
      <c r="H168" s="24"/>
      <c r="I168" s="24"/>
      <c r="J168" s="24"/>
      <c r="K168" s="25"/>
      <c r="L168" s="24"/>
      <c r="M168" s="24"/>
      <c r="N168" s="24"/>
      <c r="O168" s="25"/>
      <c r="P168" s="24"/>
      <c r="Q168" s="24"/>
      <c r="R168" s="24"/>
      <c r="S168" s="25"/>
      <c r="T168" s="24"/>
      <c r="U168" s="24"/>
      <c r="V168" s="24"/>
      <c r="W168" s="25"/>
      <c r="X168" s="24"/>
      <c r="Y168" s="24"/>
      <c r="Z168" s="24"/>
      <c r="AA168" s="25"/>
      <c r="AB168" s="24"/>
      <c r="AC168" s="24"/>
      <c r="AD168" s="24"/>
      <c r="AE168" s="25"/>
      <c r="AF168" s="24"/>
      <c r="AG168" s="24"/>
      <c r="AH168" s="24"/>
      <c r="AI168" s="25"/>
      <c r="AJ168" s="24"/>
      <c r="AK168" s="24"/>
      <c r="AL168" s="24"/>
      <c r="AM168" s="25"/>
      <c r="AN168" s="24"/>
      <c r="AO168" s="24"/>
      <c r="AP168" s="24"/>
      <c r="AQ168" s="25"/>
      <c r="AR168" s="24"/>
      <c r="AS168" s="24"/>
      <c r="AT168" s="24"/>
      <c r="AU168" s="25"/>
      <c r="AV168" s="24"/>
      <c r="AW168" s="24"/>
      <c r="AX168" s="24"/>
      <c r="AY168" s="25"/>
      <c r="AZ168" s="24"/>
      <c r="BA168" s="24"/>
      <c r="BB168" s="24"/>
      <c r="BC168" s="25"/>
      <c r="BD168" s="24"/>
      <c r="BE168" s="24"/>
      <c r="BF168" s="24"/>
      <c r="BG168" s="25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</row>
    <row r="169" spans="1:87" ht="15" thickBot="1" x14ac:dyDescent="0.35">
      <c r="A169" s="24"/>
      <c r="B169" s="24"/>
      <c r="C169" s="25"/>
      <c r="D169" s="24"/>
      <c r="E169" s="24"/>
      <c r="F169" s="24"/>
      <c r="G169" s="25"/>
      <c r="H169" s="24"/>
      <c r="I169" s="24"/>
      <c r="J169" s="24"/>
      <c r="K169" s="25"/>
      <c r="L169" s="24"/>
      <c r="M169" s="24"/>
      <c r="N169" s="24"/>
      <c r="O169" s="25"/>
      <c r="P169" s="24"/>
      <c r="Q169" s="24"/>
      <c r="R169" s="24"/>
      <c r="S169" s="25"/>
      <c r="T169" s="24"/>
      <c r="U169" s="24"/>
      <c r="V169" s="24"/>
      <c r="W169" s="25"/>
      <c r="X169" s="24"/>
      <c r="Y169" s="24"/>
      <c r="Z169" s="24"/>
      <c r="AA169" s="25"/>
      <c r="AB169" s="24"/>
      <c r="AC169" s="24"/>
      <c r="AD169" s="24"/>
      <c r="AE169" s="25"/>
      <c r="AF169" s="24"/>
      <c r="AG169" s="24"/>
      <c r="AH169" s="24"/>
      <c r="AI169" s="25"/>
      <c r="AJ169" s="24"/>
      <c r="AK169" s="24"/>
      <c r="AL169" s="24"/>
      <c r="AM169" s="25"/>
      <c r="AN169" s="24"/>
      <c r="AO169" s="24"/>
      <c r="AP169" s="24"/>
      <c r="AQ169" s="25"/>
      <c r="AR169" s="24"/>
      <c r="AS169" s="24"/>
      <c r="AT169" s="24"/>
      <c r="AU169" s="25"/>
      <c r="AV169" s="24"/>
      <c r="AW169" s="24"/>
      <c r="AX169" s="24"/>
      <c r="AY169" s="25"/>
      <c r="AZ169" s="24"/>
      <c r="BA169" s="24"/>
      <c r="BB169" s="24"/>
      <c r="BC169" s="25"/>
      <c r="BD169" s="24"/>
      <c r="BE169" s="24"/>
      <c r="BF169" s="24"/>
      <c r="BG169" s="25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</row>
    <row r="170" spans="1:87" ht="15" thickBot="1" x14ac:dyDescent="0.35">
      <c r="A170" s="24"/>
      <c r="B170" s="24"/>
      <c r="C170" s="25"/>
      <c r="D170" s="24"/>
      <c r="E170" s="24"/>
      <c r="F170" s="24"/>
      <c r="G170" s="25"/>
      <c r="H170" s="24"/>
      <c r="I170" s="24"/>
      <c r="J170" s="24"/>
      <c r="K170" s="25"/>
      <c r="L170" s="24"/>
      <c r="M170" s="24"/>
      <c r="N170" s="24"/>
      <c r="O170" s="25"/>
      <c r="P170" s="24"/>
      <c r="Q170" s="24"/>
      <c r="R170" s="24"/>
      <c r="S170" s="25"/>
      <c r="T170" s="24"/>
      <c r="U170" s="24"/>
      <c r="V170" s="24"/>
      <c r="W170" s="25"/>
      <c r="X170" s="24"/>
      <c r="Y170" s="24"/>
      <c r="Z170" s="24"/>
      <c r="AA170" s="25"/>
      <c r="AB170" s="24"/>
      <c r="AC170" s="24"/>
      <c r="AD170" s="24"/>
      <c r="AE170" s="25"/>
      <c r="AF170" s="24"/>
      <c r="AG170" s="24"/>
      <c r="AH170" s="24"/>
      <c r="AI170" s="25"/>
      <c r="AJ170" s="24"/>
      <c r="AK170" s="24"/>
      <c r="AL170" s="24"/>
      <c r="AM170" s="25"/>
      <c r="AN170" s="24"/>
      <c r="AO170" s="24"/>
      <c r="AP170" s="24"/>
      <c r="AQ170" s="25"/>
      <c r="AR170" s="24"/>
      <c r="AS170" s="24"/>
      <c r="AT170" s="24"/>
      <c r="AU170" s="25"/>
      <c r="AV170" s="24"/>
      <c r="AW170" s="24"/>
      <c r="AX170" s="24"/>
      <c r="AY170" s="25"/>
      <c r="AZ170" s="24"/>
      <c r="BA170" s="24"/>
      <c r="BB170" s="24"/>
      <c r="BC170" s="25"/>
      <c r="BD170" s="24"/>
      <c r="BE170" s="24"/>
      <c r="BF170" s="24"/>
      <c r="BG170" s="25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</row>
    <row r="171" spans="1:87" ht="15" thickBot="1" x14ac:dyDescent="0.35">
      <c r="A171" s="24"/>
      <c r="B171" s="24"/>
      <c r="C171" s="25"/>
      <c r="D171" s="24"/>
      <c r="E171" s="24"/>
      <c r="F171" s="24"/>
      <c r="G171" s="25"/>
      <c r="H171" s="24"/>
      <c r="I171" s="24"/>
      <c r="J171" s="24"/>
      <c r="K171" s="25"/>
      <c r="L171" s="24"/>
      <c r="M171" s="24"/>
      <c r="N171" s="24"/>
      <c r="O171" s="25"/>
      <c r="P171" s="24"/>
      <c r="Q171" s="24"/>
      <c r="R171" s="24"/>
      <c r="S171" s="25"/>
      <c r="T171" s="24"/>
      <c r="U171" s="24"/>
      <c r="V171" s="24"/>
      <c r="W171" s="25"/>
      <c r="X171" s="24"/>
      <c r="Y171" s="24"/>
      <c r="Z171" s="24"/>
      <c r="AA171" s="25"/>
      <c r="AB171" s="24"/>
      <c r="AC171" s="24"/>
      <c r="AD171" s="24"/>
      <c r="AE171" s="25"/>
      <c r="AF171" s="24"/>
      <c r="AG171" s="24"/>
      <c r="AH171" s="24"/>
      <c r="AI171" s="25"/>
      <c r="AJ171" s="24"/>
      <c r="AK171" s="24"/>
      <c r="AL171" s="24"/>
      <c r="AM171" s="25"/>
      <c r="AN171" s="24"/>
      <c r="AO171" s="24"/>
      <c r="AP171" s="24"/>
      <c r="AQ171" s="25"/>
      <c r="AR171" s="24"/>
      <c r="AS171" s="24"/>
      <c r="AT171" s="24"/>
      <c r="AU171" s="25"/>
      <c r="AV171" s="24"/>
      <c r="AW171" s="24"/>
      <c r="AX171" s="24"/>
      <c r="AY171" s="25"/>
      <c r="AZ171" s="24"/>
      <c r="BA171" s="24"/>
      <c r="BB171" s="24"/>
      <c r="BC171" s="25"/>
      <c r="BD171" s="24"/>
      <c r="BE171" s="24"/>
      <c r="BF171" s="24"/>
      <c r="BG171" s="25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</row>
    <row r="172" spans="1:87" ht="15" thickBot="1" x14ac:dyDescent="0.35">
      <c r="A172" s="24"/>
      <c r="B172" s="24"/>
      <c r="C172" s="25"/>
      <c r="D172" s="24"/>
      <c r="E172" s="24"/>
      <c r="F172" s="24"/>
      <c r="G172" s="25"/>
      <c r="H172" s="24"/>
      <c r="I172" s="24"/>
      <c r="J172" s="24"/>
      <c r="K172" s="25"/>
      <c r="L172" s="24"/>
      <c r="M172" s="24"/>
      <c r="N172" s="24"/>
      <c r="O172" s="25"/>
      <c r="P172" s="24"/>
      <c r="Q172" s="24"/>
      <c r="R172" s="24"/>
      <c r="S172" s="25"/>
      <c r="T172" s="24"/>
      <c r="U172" s="24"/>
      <c r="V172" s="24"/>
      <c r="W172" s="25"/>
      <c r="X172" s="24"/>
      <c r="Y172" s="24"/>
      <c r="Z172" s="24"/>
      <c r="AA172" s="25"/>
      <c r="AB172" s="24"/>
      <c r="AC172" s="24"/>
      <c r="AD172" s="24"/>
      <c r="AE172" s="25"/>
      <c r="AF172" s="24"/>
      <c r="AG172" s="24"/>
      <c r="AH172" s="24"/>
      <c r="AI172" s="25"/>
      <c r="AJ172" s="24"/>
      <c r="AK172" s="24"/>
      <c r="AL172" s="24"/>
      <c r="AM172" s="25"/>
      <c r="AN172" s="24"/>
      <c r="AO172" s="24"/>
      <c r="AP172" s="24"/>
      <c r="AQ172" s="25"/>
      <c r="AR172" s="24"/>
      <c r="AS172" s="24"/>
      <c r="AT172" s="24"/>
      <c r="AU172" s="25"/>
      <c r="AV172" s="24"/>
      <c r="AW172" s="24"/>
      <c r="AX172" s="24"/>
      <c r="AY172" s="25"/>
      <c r="AZ172" s="24"/>
      <c r="BA172" s="24"/>
      <c r="BB172" s="24"/>
      <c r="BC172" s="25"/>
      <c r="BD172" s="24"/>
      <c r="BE172" s="24"/>
      <c r="BF172" s="24"/>
      <c r="BG172" s="25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</row>
    <row r="173" spans="1:87" ht="15" thickBot="1" x14ac:dyDescent="0.35">
      <c r="A173" s="24"/>
      <c r="B173" s="24"/>
      <c r="C173" s="25"/>
      <c r="D173" s="24"/>
      <c r="E173" s="24"/>
      <c r="F173" s="24"/>
      <c r="G173" s="25"/>
      <c r="H173" s="24"/>
      <c r="I173" s="24"/>
      <c r="J173" s="24"/>
      <c r="K173" s="25"/>
      <c r="L173" s="24"/>
      <c r="M173" s="24"/>
      <c r="N173" s="24"/>
      <c r="O173" s="25"/>
      <c r="P173" s="24"/>
      <c r="Q173" s="24"/>
      <c r="R173" s="24"/>
      <c r="S173" s="25"/>
      <c r="T173" s="24"/>
      <c r="U173" s="24"/>
      <c r="V173" s="24"/>
      <c r="W173" s="25"/>
      <c r="X173" s="24"/>
      <c r="Y173" s="24"/>
      <c r="Z173" s="24"/>
      <c r="AA173" s="25"/>
      <c r="AB173" s="24"/>
      <c r="AC173" s="24"/>
      <c r="AD173" s="24"/>
      <c r="AE173" s="25"/>
      <c r="AF173" s="24"/>
      <c r="AG173" s="24"/>
      <c r="AH173" s="24"/>
      <c r="AI173" s="25"/>
      <c r="AJ173" s="24"/>
      <c r="AK173" s="24"/>
      <c r="AL173" s="24"/>
      <c r="AM173" s="25"/>
      <c r="AN173" s="24"/>
      <c r="AO173" s="24"/>
      <c r="AP173" s="24"/>
      <c r="AQ173" s="25"/>
      <c r="AR173" s="24"/>
      <c r="AS173" s="24"/>
      <c r="AT173" s="24"/>
      <c r="AU173" s="25"/>
      <c r="AV173" s="24"/>
      <c r="AW173" s="24"/>
      <c r="AX173" s="24"/>
      <c r="AY173" s="25"/>
      <c r="AZ173" s="24"/>
      <c r="BA173" s="24"/>
      <c r="BB173" s="24"/>
      <c r="BC173" s="25"/>
      <c r="BD173" s="24"/>
      <c r="BE173" s="24"/>
      <c r="BF173" s="24"/>
      <c r="BG173" s="25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</row>
    <row r="174" spans="1:87" ht="15" thickBot="1" x14ac:dyDescent="0.35">
      <c r="A174" s="24"/>
      <c r="B174" s="24"/>
      <c r="C174" s="25"/>
      <c r="D174" s="24"/>
      <c r="E174" s="24"/>
      <c r="F174" s="24"/>
      <c r="G174" s="25"/>
      <c r="H174" s="24"/>
      <c r="I174" s="24"/>
      <c r="J174" s="24"/>
      <c r="K174" s="25"/>
      <c r="L174" s="24"/>
      <c r="M174" s="24"/>
      <c r="N174" s="24"/>
      <c r="O174" s="25"/>
      <c r="P174" s="24"/>
      <c r="Q174" s="24"/>
      <c r="R174" s="24"/>
      <c r="S174" s="25"/>
      <c r="T174" s="24"/>
      <c r="U174" s="24"/>
      <c r="V174" s="24"/>
      <c r="W174" s="25"/>
      <c r="X174" s="24"/>
      <c r="Y174" s="24"/>
      <c r="Z174" s="24"/>
      <c r="AA174" s="25"/>
      <c r="AB174" s="24"/>
      <c r="AC174" s="24"/>
      <c r="AD174" s="24"/>
      <c r="AE174" s="25"/>
      <c r="AF174" s="24"/>
      <c r="AG174" s="24"/>
      <c r="AH174" s="24"/>
      <c r="AI174" s="25"/>
      <c r="AJ174" s="24"/>
      <c r="AK174" s="24"/>
      <c r="AL174" s="24"/>
      <c r="AM174" s="25"/>
      <c r="AN174" s="24"/>
      <c r="AO174" s="24"/>
      <c r="AP174" s="24"/>
      <c r="AQ174" s="25"/>
      <c r="AR174" s="24"/>
      <c r="AS174" s="24"/>
      <c r="AT174" s="24"/>
      <c r="AU174" s="25"/>
      <c r="AV174" s="24"/>
      <c r="AW174" s="24"/>
      <c r="AX174" s="24"/>
      <c r="AY174" s="25"/>
      <c r="AZ174" s="24"/>
      <c r="BA174" s="24"/>
      <c r="BB174" s="24"/>
      <c r="BC174" s="25"/>
      <c r="BD174" s="24"/>
      <c r="BE174" s="24"/>
      <c r="BF174" s="24"/>
      <c r="BG174" s="25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</row>
    <row r="175" spans="1:87" ht="15" thickBot="1" x14ac:dyDescent="0.35">
      <c r="A175" s="24"/>
      <c r="B175" s="24"/>
      <c r="C175" s="25"/>
      <c r="D175" s="24"/>
      <c r="E175" s="24"/>
      <c r="F175" s="24"/>
      <c r="G175" s="25"/>
      <c r="H175" s="24"/>
      <c r="I175" s="24"/>
      <c r="J175" s="24"/>
      <c r="K175" s="25"/>
      <c r="L175" s="24"/>
      <c r="M175" s="24"/>
      <c r="N175" s="24"/>
      <c r="O175" s="25"/>
      <c r="P175" s="24"/>
      <c r="Q175" s="24"/>
      <c r="R175" s="24"/>
      <c r="S175" s="25"/>
      <c r="T175" s="24"/>
      <c r="U175" s="24"/>
      <c r="V175" s="24"/>
      <c r="W175" s="25"/>
      <c r="X175" s="24"/>
      <c r="Y175" s="24"/>
      <c r="Z175" s="24"/>
      <c r="AA175" s="25"/>
      <c r="AB175" s="24"/>
      <c r="AC175" s="24"/>
      <c r="AD175" s="24"/>
      <c r="AE175" s="25"/>
      <c r="AF175" s="24"/>
      <c r="AG175" s="24"/>
      <c r="AH175" s="24"/>
      <c r="AI175" s="25"/>
      <c r="AJ175" s="24"/>
      <c r="AK175" s="24"/>
      <c r="AL175" s="24"/>
      <c r="AM175" s="25"/>
      <c r="AN175" s="24"/>
      <c r="AO175" s="24"/>
      <c r="AP175" s="24"/>
      <c r="AQ175" s="25"/>
      <c r="AR175" s="24"/>
      <c r="AS175" s="24"/>
      <c r="AT175" s="24"/>
      <c r="AU175" s="25"/>
      <c r="AV175" s="24"/>
      <c r="AW175" s="24"/>
      <c r="AX175" s="24"/>
      <c r="AY175" s="25"/>
      <c r="AZ175" s="24"/>
      <c r="BA175" s="24"/>
      <c r="BB175" s="24"/>
      <c r="BC175" s="25"/>
      <c r="BD175" s="24"/>
      <c r="BE175" s="24"/>
      <c r="BF175" s="24"/>
      <c r="BG175" s="25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</row>
    <row r="176" spans="1:87" ht="15" thickBot="1" x14ac:dyDescent="0.35">
      <c r="A176" s="24"/>
      <c r="B176" s="24"/>
      <c r="C176" s="25"/>
      <c r="D176" s="24"/>
      <c r="E176" s="24"/>
      <c r="F176" s="24"/>
      <c r="G176" s="25"/>
      <c r="H176" s="24"/>
      <c r="I176" s="24"/>
      <c r="J176" s="24"/>
      <c r="K176" s="25"/>
      <c r="L176" s="24"/>
      <c r="M176" s="24"/>
      <c r="N176" s="24"/>
      <c r="O176" s="25"/>
      <c r="P176" s="24"/>
      <c r="Q176" s="24"/>
      <c r="R176" s="24"/>
      <c r="S176" s="25"/>
      <c r="T176" s="24"/>
      <c r="U176" s="24"/>
      <c r="V176" s="24"/>
      <c r="W176" s="25"/>
      <c r="X176" s="24"/>
      <c r="Y176" s="24"/>
      <c r="Z176" s="24"/>
      <c r="AA176" s="25"/>
      <c r="AB176" s="24"/>
      <c r="AC176" s="24"/>
      <c r="AD176" s="24"/>
      <c r="AE176" s="25"/>
      <c r="AF176" s="24"/>
      <c r="AG176" s="24"/>
      <c r="AH176" s="24"/>
      <c r="AI176" s="25"/>
      <c r="AJ176" s="24"/>
      <c r="AK176" s="24"/>
      <c r="AL176" s="24"/>
      <c r="AM176" s="25"/>
      <c r="AN176" s="24"/>
      <c r="AO176" s="24"/>
      <c r="AP176" s="24"/>
      <c r="AQ176" s="25"/>
      <c r="AR176" s="24"/>
      <c r="AS176" s="24"/>
      <c r="AT176" s="24"/>
      <c r="AU176" s="25"/>
      <c r="AV176" s="24"/>
      <c r="AW176" s="24"/>
      <c r="AX176" s="24"/>
      <c r="AY176" s="25"/>
      <c r="AZ176" s="24"/>
      <c r="BA176" s="24"/>
      <c r="BB176" s="24"/>
      <c r="BC176" s="25"/>
      <c r="BD176" s="24"/>
      <c r="BE176" s="24"/>
      <c r="BF176" s="24"/>
      <c r="BG176" s="25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</row>
    <row r="177" spans="1:87" ht="15" thickBot="1" x14ac:dyDescent="0.35">
      <c r="A177" s="24"/>
      <c r="B177" s="24"/>
      <c r="C177" s="25"/>
      <c r="D177" s="24"/>
      <c r="E177" s="24"/>
      <c r="F177" s="24"/>
      <c r="G177" s="25"/>
      <c r="H177" s="24"/>
      <c r="I177" s="24"/>
      <c r="J177" s="24"/>
      <c r="K177" s="25"/>
      <c r="L177" s="24"/>
      <c r="M177" s="24"/>
      <c r="N177" s="24"/>
      <c r="O177" s="25"/>
      <c r="P177" s="24"/>
      <c r="Q177" s="24"/>
      <c r="R177" s="24"/>
      <c r="S177" s="25"/>
      <c r="T177" s="24"/>
      <c r="U177" s="24"/>
      <c r="V177" s="24"/>
      <c r="W177" s="25"/>
      <c r="X177" s="24"/>
      <c r="Y177" s="24"/>
      <c r="Z177" s="24"/>
      <c r="AA177" s="25"/>
      <c r="AB177" s="24"/>
      <c r="AC177" s="24"/>
      <c r="AD177" s="24"/>
      <c r="AE177" s="25"/>
      <c r="AF177" s="24"/>
      <c r="AG177" s="24"/>
      <c r="AH177" s="24"/>
      <c r="AI177" s="25"/>
      <c r="AJ177" s="24"/>
      <c r="AK177" s="24"/>
      <c r="AL177" s="24"/>
      <c r="AM177" s="25"/>
      <c r="AN177" s="24"/>
      <c r="AO177" s="24"/>
      <c r="AP177" s="24"/>
      <c r="AQ177" s="25"/>
      <c r="AR177" s="24"/>
      <c r="AS177" s="24"/>
      <c r="AT177" s="24"/>
      <c r="AU177" s="25"/>
      <c r="AV177" s="24"/>
      <c r="AW177" s="24"/>
      <c r="AX177" s="24"/>
      <c r="AY177" s="25"/>
      <c r="AZ177" s="24"/>
      <c r="BA177" s="24"/>
      <c r="BB177" s="24"/>
      <c r="BC177" s="25"/>
      <c r="BD177" s="24"/>
      <c r="BE177" s="24"/>
      <c r="BF177" s="24"/>
      <c r="BG177" s="25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</row>
    <row r="178" spans="1:87" ht="15" thickBot="1" x14ac:dyDescent="0.35">
      <c r="A178" s="24"/>
      <c r="B178" s="24"/>
      <c r="C178" s="25"/>
      <c r="D178" s="24"/>
      <c r="E178" s="24"/>
      <c r="F178" s="24"/>
      <c r="G178" s="25"/>
      <c r="H178" s="24"/>
      <c r="I178" s="24"/>
      <c r="J178" s="24"/>
      <c r="K178" s="25"/>
      <c r="L178" s="24"/>
      <c r="M178" s="24"/>
      <c r="N178" s="24"/>
      <c r="O178" s="25"/>
      <c r="P178" s="24"/>
      <c r="Q178" s="24"/>
      <c r="R178" s="24"/>
      <c r="S178" s="25"/>
      <c r="T178" s="24"/>
      <c r="U178" s="24"/>
      <c r="V178" s="24"/>
      <c r="W178" s="25"/>
      <c r="X178" s="24"/>
      <c r="Y178" s="24"/>
      <c r="Z178" s="24"/>
      <c r="AA178" s="25"/>
      <c r="AB178" s="24"/>
      <c r="AC178" s="24"/>
      <c r="AD178" s="24"/>
      <c r="AE178" s="25"/>
      <c r="AF178" s="24"/>
      <c r="AG178" s="24"/>
      <c r="AH178" s="24"/>
      <c r="AI178" s="25"/>
      <c r="AJ178" s="24"/>
      <c r="AK178" s="24"/>
      <c r="AL178" s="24"/>
      <c r="AM178" s="25"/>
      <c r="AN178" s="24"/>
      <c r="AO178" s="24"/>
      <c r="AP178" s="24"/>
      <c r="AQ178" s="25"/>
      <c r="AR178" s="24"/>
      <c r="AS178" s="24"/>
      <c r="AT178" s="24"/>
      <c r="AU178" s="25"/>
      <c r="AV178" s="24"/>
      <c r="AW178" s="24"/>
      <c r="AX178" s="24"/>
      <c r="AY178" s="25"/>
      <c r="AZ178" s="24"/>
      <c r="BA178" s="24"/>
      <c r="BB178" s="24"/>
      <c r="BC178" s="25"/>
      <c r="BD178" s="24"/>
      <c r="BE178" s="24"/>
      <c r="BF178" s="24"/>
      <c r="BG178" s="25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</row>
    <row r="179" spans="1:87" ht="15" thickBot="1" x14ac:dyDescent="0.35">
      <c r="A179" s="24"/>
      <c r="B179" s="24"/>
      <c r="C179" s="25"/>
      <c r="D179" s="24"/>
      <c r="E179" s="24"/>
      <c r="F179" s="24"/>
      <c r="G179" s="25"/>
      <c r="H179" s="24"/>
      <c r="I179" s="24"/>
      <c r="J179" s="24"/>
      <c r="K179" s="25"/>
      <c r="L179" s="24"/>
      <c r="M179" s="24"/>
      <c r="N179" s="24"/>
      <c r="O179" s="25"/>
      <c r="P179" s="24"/>
      <c r="Q179" s="24"/>
      <c r="R179" s="24"/>
      <c r="S179" s="25"/>
      <c r="T179" s="24"/>
      <c r="U179" s="24"/>
      <c r="V179" s="24"/>
      <c r="W179" s="25"/>
      <c r="X179" s="24"/>
      <c r="Y179" s="24"/>
      <c r="Z179" s="24"/>
      <c r="AA179" s="25"/>
      <c r="AB179" s="24"/>
      <c r="AC179" s="24"/>
      <c r="AD179" s="24"/>
      <c r="AE179" s="25"/>
      <c r="AF179" s="24"/>
      <c r="AG179" s="24"/>
      <c r="AH179" s="24"/>
      <c r="AI179" s="25"/>
      <c r="AJ179" s="24"/>
      <c r="AK179" s="24"/>
      <c r="AL179" s="24"/>
      <c r="AM179" s="25"/>
      <c r="AN179" s="24"/>
      <c r="AO179" s="24"/>
      <c r="AP179" s="24"/>
      <c r="AQ179" s="25"/>
      <c r="AR179" s="24"/>
      <c r="AS179" s="24"/>
      <c r="AT179" s="24"/>
      <c r="AU179" s="25"/>
      <c r="AV179" s="24"/>
      <c r="AW179" s="24"/>
      <c r="AX179" s="24"/>
      <c r="AY179" s="25"/>
      <c r="AZ179" s="24"/>
      <c r="BA179" s="24"/>
      <c r="BB179" s="24"/>
      <c r="BC179" s="25"/>
      <c r="BD179" s="24"/>
      <c r="BE179" s="24"/>
      <c r="BF179" s="24"/>
      <c r="BG179" s="25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</row>
    <row r="180" spans="1:87" ht="15" thickBot="1" x14ac:dyDescent="0.35">
      <c r="A180" s="24"/>
      <c r="B180" s="24"/>
      <c r="C180" s="25"/>
      <c r="D180" s="24"/>
      <c r="E180" s="24"/>
      <c r="F180" s="24"/>
      <c r="G180" s="25"/>
      <c r="H180" s="24"/>
      <c r="I180" s="24"/>
      <c r="J180" s="24"/>
      <c r="K180" s="25"/>
      <c r="L180" s="24"/>
      <c r="M180" s="24"/>
      <c r="N180" s="24"/>
      <c r="O180" s="25"/>
      <c r="P180" s="24"/>
      <c r="Q180" s="24"/>
      <c r="R180" s="24"/>
      <c r="S180" s="25"/>
      <c r="T180" s="24"/>
      <c r="U180" s="24"/>
      <c r="V180" s="24"/>
      <c r="W180" s="25"/>
      <c r="X180" s="24"/>
      <c r="Y180" s="24"/>
      <c r="Z180" s="24"/>
      <c r="AA180" s="25"/>
      <c r="AB180" s="24"/>
      <c r="AC180" s="24"/>
      <c r="AD180" s="24"/>
      <c r="AE180" s="25"/>
      <c r="AF180" s="24"/>
      <c r="AG180" s="24"/>
      <c r="AH180" s="24"/>
      <c r="AI180" s="25"/>
      <c r="AJ180" s="24"/>
      <c r="AK180" s="24"/>
      <c r="AL180" s="24"/>
      <c r="AM180" s="25"/>
      <c r="AN180" s="24"/>
      <c r="AO180" s="24"/>
      <c r="AP180" s="24"/>
      <c r="AQ180" s="25"/>
      <c r="AR180" s="24"/>
      <c r="AS180" s="24"/>
      <c r="AT180" s="24"/>
      <c r="AU180" s="25"/>
      <c r="AV180" s="24"/>
      <c r="AW180" s="24"/>
      <c r="AX180" s="24"/>
      <c r="AY180" s="25"/>
      <c r="AZ180" s="24"/>
      <c r="BA180" s="24"/>
      <c r="BB180" s="24"/>
      <c r="BC180" s="25"/>
      <c r="BD180" s="24"/>
      <c r="BE180" s="24"/>
      <c r="BF180" s="24"/>
      <c r="BG180" s="25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</row>
    <row r="181" spans="1:87" ht="15" thickBot="1" x14ac:dyDescent="0.35">
      <c r="A181" s="24"/>
      <c r="B181" s="24"/>
      <c r="C181" s="25"/>
      <c r="D181" s="24"/>
      <c r="E181" s="24"/>
      <c r="F181" s="24"/>
      <c r="G181" s="25"/>
      <c r="H181" s="24"/>
      <c r="I181" s="24"/>
      <c r="J181" s="24"/>
      <c r="K181" s="25"/>
      <c r="L181" s="24"/>
      <c r="M181" s="24"/>
      <c r="N181" s="24"/>
      <c r="O181" s="25"/>
      <c r="P181" s="24"/>
      <c r="Q181" s="24"/>
      <c r="R181" s="24"/>
      <c r="S181" s="25"/>
      <c r="T181" s="24"/>
      <c r="U181" s="24"/>
      <c r="V181" s="24"/>
      <c r="W181" s="25"/>
      <c r="X181" s="24"/>
      <c r="Y181" s="24"/>
      <c r="Z181" s="24"/>
      <c r="AA181" s="25"/>
      <c r="AB181" s="24"/>
      <c r="AC181" s="24"/>
      <c r="AD181" s="24"/>
      <c r="AE181" s="25"/>
      <c r="AF181" s="24"/>
      <c r="AG181" s="24"/>
      <c r="AH181" s="24"/>
      <c r="AI181" s="25"/>
      <c r="AJ181" s="24"/>
      <c r="AK181" s="24"/>
      <c r="AL181" s="24"/>
      <c r="AM181" s="25"/>
      <c r="AN181" s="24"/>
      <c r="AO181" s="24"/>
      <c r="AP181" s="24"/>
      <c r="AQ181" s="25"/>
      <c r="AR181" s="24"/>
      <c r="AS181" s="24"/>
      <c r="AT181" s="24"/>
      <c r="AU181" s="25"/>
      <c r="AV181" s="24"/>
      <c r="AW181" s="24"/>
      <c r="AX181" s="24"/>
      <c r="AY181" s="25"/>
      <c r="AZ181" s="24"/>
      <c r="BA181" s="24"/>
      <c r="BB181" s="24"/>
      <c r="BC181" s="25"/>
      <c r="BD181" s="24"/>
      <c r="BE181" s="24"/>
      <c r="BF181" s="24"/>
      <c r="BG181" s="25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</row>
    <row r="182" spans="1:87" ht="15" thickBot="1" x14ac:dyDescent="0.35">
      <c r="A182" s="24"/>
      <c r="B182" s="24"/>
      <c r="C182" s="25"/>
      <c r="D182" s="24"/>
      <c r="E182" s="24"/>
      <c r="F182" s="24"/>
      <c r="G182" s="25"/>
      <c r="H182" s="24"/>
      <c r="I182" s="24"/>
      <c r="J182" s="24"/>
      <c r="K182" s="25"/>
      <c r="L182" s="24"/>
      <c r="M182" s="24"/>
      <c r="N182" s="24"/>
      <c r="O182" s="25"/>
      <c r="P182" s="24"/>
      <c r="Q182" s="24"/>
      <c r="R182" s="24"/>
      <c r="S182" s="25"/>
      <c r="T182" s="24"/>
      <c r="U182" s="24"/>
      <c r="V182" s="24"/>
      <c r="W182" s="25"/>
      <c r="X182" s="24"/>
      <c r="Y182" s="24"/>
      <c r="Z182" s="24"/>
      <c r="AA182" s="25"/>
      <c r="AB182" s="24"/>
      <c r="AC182" s="24"/>
      <c r="AD182" s="24"/>
      <c r="AE182" s="25"/>
      <c r="AF182" s="24"/>
      <c r="AG182" s="24"/>
      <c r="AH182" s="24"/>
      <c r="AI182" s="25"/>
      <c r="AJ182" s="24"/>
      <c r="AK182" s="24"/>
      <c r="AL182" s="24"/>
      <c r="AM182" s="25"/>
      <c r="AN182" s="24"/>
      <c r="AO182" s="24"/>
      <c r="AP182" s="24"/>
      <c r="AQ182" s="25"/>
      <c r="AR182" s="24"/>
      <c r="AS182" s="24"/>
      <c r="AT182" s="24"/>
      <c r="AU182" s="25"/>
      <c r="AV182" s="24"/>
      <c r="AW182" s="24"/>
      <c r="AX182" s="24"/>
      <c r="AY182" s="25"/>
      <c r="AZ182" s="24"/>
      <c r="BA182" s="24"/>
      <c r="BB182" s="24"/>
      <c r="BC182" s="25"/>
      <c r="BD182" s="24"/>
      <c r="BE182" s="24"/>
      <c r="BF182" s="24"/>
      <c r="BG182" s="25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</row>
    <row r="183" spans="1:87" ht="15" thickBot="1" x14ac:dyDescent="0.35">
      <c r="A183" s="24"/>
      <c r="B183" s="24"/>
      <c r="C183" s="25"/>
      <c r="D183" s="24"/>
      <c r="E183" s="24"/>
      <c r="F183" s="24"/>
      <c r="G183" s="25"/>
      <c r="H183" s="24"/>
      <c r="I183" s="24"/>
      <c r="J183" s="24"/>
      <c r="K183" s="25"/>
      <c r="L183" s="24"/>
      <c r="M183" s="24"/>
      <c r="N183" s="24"/>
      <c r="O183" s="25"/>
      <c r="P183" s="24"/>
      <c r="Q183" s="24"/>
      <c r="R183" s="24"/>
      <c r="S183" s="25"/>
      <c r="T183" s="24"/>
      <c r="U183" s="24"/>
      <c r="V183" s="24"/>
      <c r="W183" s="25"/>
      <c r="X183" s="24"/>
      <c r="Y183" s="24"/>
      <c r="Z183" s="24"/>
      <c r="AA183" s="25"/>
      <c r="AB183" s="24"/>
      <c r="AC183" s="24"/>
      <c r="AD183" s="24"/>
      <c r="AE183" s="25"/>
      <c r="AF183" s="24"/>
      <c r="AG183" s="24"/>
      <c r="AH183" s="24"/>
      <c r="AI183" s="25"/>
      <c r="AJ183" s="24"/>
      <c r="AK183" s="24"/>
      <c r="AL183" s="24"/>
      <c r="AM183" s="25"/>
      <c r="AN183" s="24"/>
      <c r="AO183" s="24"/>
      <c r="AP183" s="24"/>
      <c r="AQ183" s="25"/>
      <c r="AR183" s="24"/>
      <c r="AS183" s="24"/>
      <c r="AT183" s="24"/>
      <c r="AU183" s="25"/>
      <c r="AV183" s="24"/>
      <c r="AW183" s="24"/>
      <c r="AX183" s="24"/>
      <c r="AY183" s="25"/>
      <c r="AZ183" s="24"/>
      <c r="BA183" s="24"/>
      <c r="BB183" s="24"/>
      <c r="BC183" s="25"/>
      <c r="BD183" s="24"/>
      <c r="BE183" s="24"/>
      <c r="BF183" s="24"/>
      <c r="BG183" s="25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</row>
    <row r="184" spans="1:87" ht="15" thickBot="1" x14ac:dyDescent="0.35">
      <c r="A184" s="24"/>
      <c r="B184" s="24"/>
      <c r="C184" s="25"/>
      <c r="D184" s="24"/>
      <c r="E184" s="24"/>
      <c r="F184" s="24"/>
      <c r="G184" s="25"/>
      <c r="H184" s="24"/>
      <c r="I184" s="24"/>
      <c r="J184" s="24"/>
      <c r="K184" s="25"/>
      <c r="L184" s="24"/>
      <c r="M184" s="24"/>
      <c r="N184" s="24"/>
      <c r="O184" s="25"/>
      <c r="P184" s="24"/>
      <c r="Q184" s="24"/>
      <c r="R184" s="24"/>
      <c r="S184" s="25"/>
      <c r="T184" s="24"/>
      <c r="U184" s="24"/>
      <c r="V184" s="24"/>
      <c r="W184" s="25"/>
      <c r="X184" s="24"/>
      <c r="Y184" s="24"/>
      <c r="Z184" s="24"/>
      <c r="AA184" s="25"/>
      <c r="AB184" s="24"/>
      <c r="AC184" s="24"/>
      <c r="AD184" s="24"/>
      <c r="AE184" s="25"/>
      <c r="AF184" s="24"/>
      <c r="AG184" s="24"/>
      <c r="AH184" s="24"/>
      <c r="AI184" s="25"/>
      <c r="AJ184" s="24"/>
      <c r="AK184" s="24"/>
      <c r="AL184" s="24"/>
      <c r="AM184" s="25"/>
      <c r="AN184" s="24"/>
      <c r="AO184" s="24"/>
      <c r="AP184" s="24"/>
      <c r="AQ184" s="25"/>
      <c r="AR184" s="24"/>
      <c r="AS184" s="24"/>
      <c r="AT184" s="24"/>
      <c r="AU184" s="25"/>
      <c r="AV184" s="24"/>
      <c r="AW184" s="24"/>
      <c r="AX184" s="24"/>
      <c r="AY184" s="25"/>
      <c r="AZ184" s="24"/>
      <c r="BA184" s="24"/>
      <c r="BB184" s="24"/>
      <c r="BC184" s="25"/>
      <c r="BD184" s="24"/>
      <c r="BE184" s="24"/>
      <c r="BF184" s="24"/>
      <c r="BG184" s="25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</row>
    <row r="185" spans="1:87" ht="15" thickBot="1" x14ac:dyDescent="0.35">
      <c r="A185" s="24"/>
      <c r="B185" s="24"/>
      <c r="C185" s="25"/>
      <c r="D185" s="24"/>
      <c r="E185" s="24"/>
      <c r="F185" s="24"/>
      <c r="G185" s="25"/>
      <c r="H185" s="24"/>
      <c r="I185" s="24"/>
      <c r="J185" s="24"/>
      <c r="K185" s="25"/>
      <c r="L185" s="24"/>
      <c r="M185" s="24"/>
      <c r="N185" s="24"/>
      <c r="O185" s="25"/>
      <c r="P185" s="24"/>
      <c r="Q185" s="24"/>
      <c r="R185" s="24"/>
      <c r="S185" s="25"/>
      <c r="T185" s="24"/>
      <c r="U185" s="24"/>
      <c r="V185" s="24"/>
      <c r="W185" s="25"/>
      <c r="X185" s="24"/>
      <c r="Y185" s="24"/>
      <c r="Z185" s="24"/>
      <c r="AA185" s="25"/>
      <c r="AB185" s="24"/>
      <c r="AC185" s="24"/>
      <c r="AD185" s="24"/>
      <c r="AE185" s="25"/>
      <c r="AF185" s="24"/>
      <c r="AG185" s="24"/>
      <c r="AH185" s="24"/>
      <c r="AI185" s="25"/>
      <c r="AJ185" s="24"/>
      <c r="AK185" s="24"/>
      <c r="AL185" s="24"/>
      <c r="AM185" s="25"/>
      <c r="AN185" s="24"/>
      <c r="AO185" s="24"/>
      <c r="AP185" s="24"/>
      <c r="AQ185" s="25"/>
      <c r="AR185" s="24"/>
      <c r="AS185" s="24"/>
      <c r="AT185" s="24"/>
      <c r="AU185" s="25"/>
      <c r="AV185" s="24"/>
      <c r="AW185" s="24"/>
      <c r="AX185" s="24"/>
      <c r="AY185" s="25"/>
      <c r="AZ185" s="24"/>
      <c r="BA185" s="24"/>
      <c r="BB185" s="24"/>
      <c r="BC185" s="25"/>
      <c r="BD185" s="24"/>
      <c r="BE185" s="24"/>
      <c r="BF185" s="24"/>
      <c r="BG185" s="25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</row>
    <row r="186" spans="1:87" ht="15" thickBot="1" x14ac:dyDescent="0.35">
      <c r="A186" s="24"/>
      <c r="B186" s="24"/>
      <c r="C186" s="25"/>
      <c r="D186" s="24"/>
      <c r="E186" s="24"/>
      <c r="F186" s="24"/>
      <c r="G186" s="25"/>
      <c r="H186" s="24"/>
      <c r="I186" s="24"/>
      <c r="J186" s="24"/>
      <c r="K186" s="25"/>
      <c r="L186" s="24"/>
      <c r="M186" s="24"/>
      <c r="N186" s="24"/>
      <c r="O186" s="25"/>
      <c r="P186" s="24"/>
      <c r="Q186" s="24"/>
      <c r="R186" s="24"/>
      <c r="S186" s="25"/>
      <c r="T186" s="24"/>
      <c r="U186" s="24"/>
      <c r="V186" s="24"/>
      <c r="W186" s="25"/>
      <c r="X186" s="24"/>
      <c r="Y186" s="24"/>
      <c r="Z186" s="24"/>
      <c r="AA186" s="25"/>
      <c r="AB186" s="24"/>
      <c r="AC186" s="24"/>
      <c r="AD186" s="24"/>
      <c r="AE186" s="25"/>
      <c r="AF186" s="24"/>
      <c r="AG186" s="24"/>
      <c r="AH186" s="24"/>
      <c r="AI186" s="25"/>
      <c r="AJ186" s="24"/>
      <c r="AK186" s="24"/>
      <c r="AL186" s="24"/>
      <c r="AM186" s="25"/>
      <c r="AN186" s="24"/>
      <c r="AO186" s="24"/>
      <c r="AP186" s="24"/>
      <c r="AQ186" s="25"/>
      <c r="AR186" s="24"/>
      <c r="AS186" s="24"/>
      <c r="AT186" s="24"/>
      <c r="AU186" s="25"/>
      <c r="AV186" s="24"/>
      <c r="AW186" s="24"/>
      <c r="AX186" s="24"/>
      <c r="AY186" s="25"/>
      <c r="AZ186" s="24"/>
      <c r="BA186" s="24"/>
      <c r="BB186" s="24"/>
      <c r="BC186" s="25"/>
      <c r="BD186" s="24"/>
      <c r="BE186" s="24"/>
      <c r="BF186" s="24"/>
      <c r="BG186" s="25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</row>
    <row r="187" spans="1:87" ht="15" thickBot="1" x14ac:dyDescent="0.35">
      <c r="A187" s="24"/>
      <c r="B187" s="24"/>
      <c r="C187" s="25"/>
      <c r="D187" s="24"/>
      <c r="E187" s="24"/>
      <c r="F187" s="24"/>
      <c r="G187" s="25"/>
      <c r="H187" s="24"/>
      <c r="I187" s="24"/>
      <c r="J187" s="24"/>
      <c r="K187" s="25"/>
      <c r="L187" s="24"/>
      <c r="M187" s="24"/>
      <c r="N187" s="24"/>
      <c r="O187" s="25"/>
      <c r="P187" s="24"/>
      <c r="Q187" s="24"/>
      <c r="R187" s="24"/>
      <c r="S187" s="25"/>
      <c r="T187" s="24"/>
      <c r="U187" s="24"/>
      <c r="V187" s="24"/>
      <c r="W187" s="25"/>
      <c r="X187" s="24"/>
      <c r="Y187" s="24"/>
      <c r="Z187" s="24"/>
      <c r="AA187" s="25"/>
      <c r="AB187" s="24"/>
      <c r="AC187" s="24"/>
      <c r="AD187" s="24"/>
      <c r="AE187" s="25"/>
      <c r="AF187" s="24"/>
      <c r="AG187" s="24"/>
      <c r="AH187" s="24"/>
      <c r="AI187" s="25"/>
      <c r="AJ187" s="24"/>
      <c r="AK187" s="24"/>
      <c r="AL187" s="24"/>
      <c r="AM187" s="25"/>
      <c r="AN187" s="24"/>
      <c r="AO187" s="24"/>
      <c r="AP187" s="24"/>
      <c r="AQ187" s="25"/>
      <c r="AR187" s="24"/>
      <c r="AS187" s="24"/>
      <c r="AT187" s="24"/>
      <c r="AU187" s="25"/>
      <c r="AV187" s="24"/>
      <c r="AW187" s="24"/>
      <c r="AX187" s="24"/>
      <c r="AY187" s="25"/>
      <c r="AZ187" s="24"/>
      <c r="BA187" s="24"/>
      <c r="BB187" s="24"/>
      <c r="BC187" s="25"/>
      <c r="BD187" s="24"/>
      <c r="BE187" s="24"/>
      <c r="BF187" s="24"/>
      <c r="BG187" s="25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</row>
    <row r="188" spans="1:87" ht="15" thickBot="1" x14ac:dyDescent="0.35">
      <c r="A188" s="24"/>
      <c r="B188" s="24"/>
      <c r="C188" s="25"/>
      <c r="D188" s="24"/>
      <c r="E188" s="24"/>
      <c r="F188" s="24"/>
      <c r="G188" s="25"/>
      <c r="H188" s="24"/>
      <c r="I188" s="24"/>
      <c r="J188" s="24"/>
      <c r="K188" s="25"/>
      <c r="L188" s="24"/>
      <c r="M188" s="24"/>
      <c r="N188" s="24"/>
      <c r="O188" s="25"/>
      <c r="P188" s="24"/>
      <c r="Q188" s="24"/>
      <c r="R188" s="24"/>
      <c r="S188" s="25"/>
      <c r="T188" s="24"/>
      <c r="U188" s="24"/>
      <c r="V188" s="24"/>
      <c r="W188" s="25"/>
      <c r="X188" s="24"/>
      <c r="Y188" s="24"/>
      <c r="Z188" s="24"/>
      <c r="AA188" s="25"/>
      <c r="AB188" s="24"/>
      <c r="AC188" s="24"/>
      <c r="AD188" s="24"/>
      <c r="AE188" s="25"/>
      <c r="AF188" s="24"/>
      <c r="AG188" s="24"/>
      <c r="AH188" s="24"/>
      <c r="AI188" s="25"/>
      <c r="AJ188" s="24"/>
      <c r="AK188" s="24"/>
      <c r="AL188" s="24"/>
      <c r="AM188" s="25"/>
      <c r="AN188" s="24"/>
      <c r="AO188" s="24"/>
      <c r="AP188" s="24"/>
      <c r="AQ188" s="25"/>
      <c r="AR188" s="24"/>
      <c r="AS188" s="24"/>
      <c r="AT188" s="24"/>
      <c r="AU188" s="25"/>
      <c r="AV188" s="24"/>
      <c r="AW188" s="24"/>
      <c r="AX188" s="24"/>
      <c r="AY188" s="25"/>
      <c r="AZ188" s="24"/>
      <c r="BA188" s="24"/>
      <c r="BB188" s="24"/>
      <c r="BC188" s="25"/>
      <c r="BD188" s="24"/>
      <c r="BE188" s="24"/>
      <c r="BF188" s="24"/>
      <c r="BG188" s="25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</row>
    <row r="189" spans="1:87" ht="15" thickBot="1" x14ac:dyDescent="0.35">
      <c r="A189" s="24"/>
      <c r="B189" s="24"/>
      <c r="C189" s="25"/>
      <c r="D189" s="24"/>
      <c r="E189" s="24"/>
      <c r="F189" s="24"/>
      <c r="G189" s="25"/>
      <c r="H189" s="24"/>
      <c r="I189" s="24"/>
      <c r="J189" s="24"/>
      <c r="K189" s="25"/>
      <c r="L189" s="24"/>
      <c r="M189" s="24"/>
      <c r="N189" s="24"/>
      <c r="O189" s="25"/>
      <c r="P189" s="24"/>
      <c r="Q189" s="24"/>
      <c r="R189" s="24"/>
      <c r="S189" s="25"/>
      <c r="T189" s="24"/>
      <c r="U189" s="24"/>
      <c r="V189" s="24"/>
      <c r="W189" s="25"/>
      <c r="X189" s="24"/>
      <c r="Y189" s="24"/>
      <c r="Z189" s="24"/>
      <c r="AA189" s="25"/>
      <c r="AB189" s="24"/>
      <c r="AC189" s="24"/>
      <c r="AD189" s="24"/>
      <c r="AE189" s="25"/>
      <c r="AF189" s="24"/>
      <c r="AG189" s="24"/>
      <c r="AH189" s="24"/>
      <c r="AI189" s="25"/>
      <c r="AJ189" s="24"/>
      <c r="AK189" s="24"/>
      <c r="AL189" s="24"/>
      <c r="AM189" s="25"/>
      <c r="AN189" s="24"/>
      <c r="AO189" s="24"/>
      <c r="AP189" s="24"/>
      <c r="AQ189" s="25"/>
      <c r="AR189" s="24"/>
      <c r="AS189" s="24"/>
      <c r="AT189" s="24"/>
      <c r="AU189" s="25"/>
      <c r="AV189" s="24"/>
      <c r="AW189" s="24"/>
      <c r="AX189" s="24"/>
      <c r="AY189" s="25"/>
      <c r="AZ189" s="24"/>
      <c r="BA189" s="24"/>
      <c r="BB189" s="24"/>
      <c r="BC189" s="25"/>
      <c r="BD189" s="24"/>
      <c r="BE189" s="24"/>
      <c r="BF189" s="24"/>
      <c r="BG189" s="25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</row>
    <row r="190" spans="1:87" ht="15" thickBot="1" x14ac:dyDescent="0.35">
      <c r="A190" s="24"/>
      <c r="B190" s="24"/>
      <c r="C190" s="25"/>
      <c r="D190" s="24"/>
      <c r="E190" s="24"/>
      <c r="F190" s="24"/>
      <c r="G190" s="25"/>
      <c r="H190" s="24"/>
      <c r="I190" s="24"/>
      <c r="J190" s="24"/>
      <c r="K190" s="25"/>
      <c r="L190" s="24"/>
      <c r="M190" s="24"/>
      <c r="N190" s="24"/>
      <c r="O190" s="25"/>
      <c r="P190" s="24"/>
      <c r="Q190" s="24"/>
      <c r="R190" s="24"/>
      <c r="S190" s="25"/>
      <c r="T190" s="24"/>
      <c r="U190" s="24"/>
      <c r="V190" s="24"/>
      <c r="W190" s="25"/>
      <c r="X190" s="24"/>
      <c r="Y190" s="24"/>
      <c r="Z190" s="24"/>
      <c r="AA190" s="25"/>
      <c r="AB190" s="24"/>
      <c r="AC190" s="24"/>
      <c r="AD190" s="24"/>
      <c r="AE190" s="25"/>
      <c r="AF190" s="24"/>
      <c r="AG190" s="24"/>
      <c r="AH190" s="24"/>
      <c r="AI190" s="25"/>
      <c r="AJ190" s="24"/>
      <c r="AK190" s="24"/>
      <c r="AL190" s="24"/>
      <c r="AM190" s="25"/>
      <c r="AN190" s="24"/>
      <c r="AO190" s="24"/>
      <c r="AP190" s="24"/>
      <c r="AQ190" s="25"/>
      <c r="AR190" s="24"/>
      <c r="AS190" s="24"/>
      <c r="AT190" s="24"/>
      <c r="AU190" s="25"/>
      <c r="AV190" s="24"/>
      <c r="AW190" s="24"/>
      <c r="AX190" s="24"/>
      <c r="AY190" s="25"/>
      <c r="AZ190" s="24"/>
      <c r="BA190" s="24"/>
      <c r="BB190" s="24"/>
      <c r="BC190" s="25"/>
      <c r="BD190" s="24"/>
      <c r="BE190" s="24"/>
      <c r="BF190" s="24"/>
      <c r="BG190" s="25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</row>
    <row r="191" spans="1:87" ht="15" thickBot="1" x14ac:dyDescent="0.35">
      <c r="A191" s="24"/>
      <c r="B191" s="24"/>
      <c r="C191" s="25"/>
      <c r="D191" s="24"/>
      <c r="E191" s="24"/>
      <c r="F191" s="24"/>
      <c r="G191" s="25"/>
      <c r="H191" s="24"/>
      <c r="I191" s="24"/>
      <c r="J191" s="24"/>
      <c r="K191" s="25"/>
      <c r="L191" s="24"/>
      <c r="M191" s="24"/>
      <c r="N191" s="24"/>
      <c r="O191" s="25"/>
      <c r="P191" s="24"/>
      <c r="Q191" s="24"/>
      <c r="R191" s="24"/>
      <c r="S191" s="25"/>
      <c r="T191" s="24"/>
      <c r="U191" s="24"/>
      <c r="V191" s="24"/>
      <c r="W191" s="25"/>
      <c r="X191" s="24"/>
      <c r="Y191" s="24"/>
      <c r="Z191" s="24"/>
      <c r="AA191" s="25"/>
      <c r="AB191" s="24"/>
      <c r="AC191" s="24"/>
      <c r="AD191" s="24"/>
      <c r="AE191" s="25"/>
      <c r="AF191" s="24"/>
      <c r="AG191" s="24"/>
      <c r="AH191" s="24"/>
      <c r="AI191" s="25"/>
      <c r="AJ191" s="24"/>
      <c r="AK191" s="24"/>
      <c r="AL191" s="24"/>
      <c r="AM191" s="25"/>
      <c r="AN191" s="24"/>
      <c r="AO191" s="24"/>
      <c r="AP191" s="24"/>
      <c r="AQ191" s="25"/>
      <c r="AR191" s="24"/>
      <c r="AS191" s="24"/>
      <c r="AT191" s="24"/>
      <c r="AU191" s="25"/>
      <c r="AV191" s="24"/>
      <c r="AW191" s="24"/>
      <c r="AX191" s="24"/>
      <c r="AY191" s="25"/>
      <c r="AZ191" s="24"/>
      <c r="BA191" s="24"/>
      <c r="BB191" s="24"/>
      <c r="BC191" s="25"/>
      <c r="BD191" s="24"/>
      <c r="BE191" s="24"/>
      <c r="BF191" s="24"/>
      <c r="BG191" s="25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</row>
    <row r="192" spans="1:87" ht="15" thickBot="1" x14ac:dyDescent="0.35">
      <c r="A192" s="24"/>
      <c r="B192" s="24"/>
      <c r="C192" s="25"/>
      <c r="D192" s="24"/>
      <c r="E192" s="24"/>
      <c r="F192" s="24"/>
      <c r="G192" s="25"/>
      <c r="H192" s="24"/>
      <c r="I192" s="24"/>
      <c r="J192" s="24"/>
      <c r="K192" s="25"/>
      <c r="L192" s="24"/>
      <c r="M192" s="24"/>
      <c r="N192" s="24"/>
      <c r="O192" s="25"/>
      <c r="P192" s="24"/>
      <c r="Q192" s="24"/>
      <c r="R192" s="24"/>
      <c r="S192" s="25"/>
      <c r="T192" s="24"/>
      <c r="U192" s="24"/>
      <c r="V192" s="24"/>
      <c r="W192" s="25"/>
      <c r="X192" s="24"/>
      <c r="Y192" s="24"/>
      <c r="Z192" s="24"/>
      <c r="AA192" s="25"/>
      <c r="AB192" s="24"/>
      <c r="AC192" s="24"/>
      <c r="AD192" s="24"/>
      <c r="AE192" s="25"/>
      <c r="AF192" s="24"/>
      <c r="AG192" s="24"/>
      <c r="AH192" s="24"/>
      <c r="AI192" s="25"/>
      <c r="AJ192" s="24"/>
      <c r="AK192" s="24"/>
      <c r="AL192" s="24"/>
      <c r="AM192" s="25"/>
      <c r="AN192" s="24"/>
      <c r="AO192" s="24"/>
      <c r="AP192" s="24"/>
      <c r="AQ192" s="25"/>
      <c r="AR192" s="24"/>
      <c r="AS192" s="24"/>
      <c r="AT192" s="24"/>
      <c r="AU192" s="25"/>
      <c r="AV192" s="24"/>
      <c r="AW192" s="24"/>
      <c r="AX192" s="24"/>
      <c r="AY192" s="25"/>
      <c r="AZ192" s="24"/>
      <c r="BA192" s="24"/>
      <c r="BB192" s="24"/>
      <c r="BC192" s="25"/>
      <c r="BD192" s="24"/>
      <c r="BE192" s="24"/>
      <c r="BF192" s="24"/>
      <c r="BG192" s="25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</row>
    <row r="193" spans="1:87" ht="15" thickBot="1" x14ac:dyDescent="0.35">
      <c r="A193" s="24"/>
      <c r="B193" s="24"/>
      <c r="C193" s="25"/>
      <c r="D193" s="24"/>
      <c r="E193" s="24"/>
      <c r="F193" s="24"/>
      <c r="G193" s="25"/>
      <c r="H193" s="24"/>
      <c r="I193" s="24"/>
      <c r="J193" s="24"/>
      <c r="K193" s="25"/>
      <c r="L193" s="24"/>
      <c r="M193" s="24"/>
      <c r="N193" s="24"/>
      <c r="O193" s="25"/>
      <c r="P193" s="24"/>
      <c r="Q193" s="24"/>
      <c r="R193" s="24"/>
      <c r="S193" s="25"/>
      <c r="T193" s="24"/>
      <c r="U193" s="24"/>
      <c r="V193" s="24"/>
      <c r="W193" s="25"/>
      <c r="X193" s="24"/>
      <c r="Y193" s="24"/>
      <c r="Z193" s="24"/>
      <c r="AA193" s="25"/>
      <c r="AB193" s="24"/>
      <c r="AC193" s="24"/>
      <c r="AD193" s="24"/>
      <c r="AE193" s="25"/>
      <c r="AF193" s="24"/>
      <c r="AG193" s="24"/>
      <c r="AH193" s="24"/>
      <c r="AI193" s="25"/>
      <c r="AJ193" s="24"/>
      <c r="AK193" s="24"/>
      <c r="AL193" s="24"/>
      <c r="AM193" s="25"/>
      <c r="AN193" s="24"/>
      <c r="AO193" s="24"/>
      <c r="AP193" s="24"/>
      <c r="AQ193" s="25"/>
      <c r="AR193" s="24"/>
      <c r="AS193" s="24"/>
      <c r="AT193" s="24"/>
      <c r="AU193" s="25"/>
      <c r="AV193" s="24"/>
      <c r="AW193" s="24"/>
      <c r="AX193" s="24"/>
      <c r="AY193" s="25"/>
      <c r="AZ193" s="24"/>
      <c r="BA193" s="24"/>
      <c r="BB193" s="24"/>
      <c r="BC193" s="25"/>
      <c r="BD193" s="24"/>
      <c r="BE193" s="24"/>
      <c r="BF193" s="24"/>
      <c r="BG193" s="25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</row>
    <row r="194" spans="1:87" ht="15" thickBot="1" x14ac:dyDescent="0.35">
      <c r="A194" s="24"/>
      <c r="B194" s="24"/>
      <c r="C194" s="25"/>
      <c r="D194" s="24"/>
      <c r="E194" s="24"/>
      <c r="F194" s="24"/>
      <c r="G194" s="25"/>
      <c r="H194" s="24"/>
      <c r="I194" s="24"/>
      <c r="J194" s="24"/>
      <c r="K194" s="25"/>
      <c r="L194" s="24"/>
      <c r="M194" s="24"/>
      <c r="N194" s="24"/>
      <c r="O194" s="25"/>
      <c r="P194" s="24"/>
      <c r="Q194" s="24"/>
      <c r="R194" s="24"/>
      <c r="S194" s="25"/>
      <c r="T194" s="24"/>
      <c r="U194" s="24"/>
      <c r="V194" s="24"/>
      <c r="W194" s="25"/>
      <c r="X194" s="24"/>
      <c r="Y194" s="24"/>
      <c r="Z194" s="24"/>
      <c r="AA194" s="25"/>
      <c r="AB194" s="24"/>
      <c r="AC194" s="24"/>
      <c r="AD194" s="24"/>
      <c r="AE194" s="25"/>
      <c r="AF194" s="24"/>
      <c r="AG194" s="24"/>
      <c r="AH194" s="24"/>
      <c r="AI194" s="25"/>
      <c r="AJ194" s="24"/>
      <c r="AK194" s="24"/>
      <c r="AL194" s="24"/>
      <c r="AM194" s="25"/>
      <c r="AN194" s="24"/>
      <c r="AO194" s="24"/>
      <c r="AP194" s="24"/>
      <c r="AQ194" s="25"/>
      <c r="AR194" s="24"/>
      <c r="AS194" s="24"/>
      <c r="AT194" s="24"/>
      <c r="AU194" s="25"/>
      <c r="AV194" s="24"/>
      <c r="AW194" s="24"/>
      <c r="AX194" s="24"/>
      <c r="AY194" s="25"/>
      <c r="AZ194" s="24"/>
      <c r="BA194" s="24"/>
      <c r="BB194" s="24"/>
      <c r="BC194" s="25"/>
      <c r="BD194" s="24"/>
      <c r="BE194" s="24"/>
      <c r="BF194" s="24"/>
      <c r="BG194" s="25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</row>
    <row r="195" spans="1:87" ht="15" thickBot="1" x14ac:dyDescent="0.35">
      <c r="A195" s="24"/>
      <c r="B195" s="24"/>
      <c r="C195" s="25"/>
      <c r="D195" s="24"/>
      <c r="E195" s="24"/>
      <c r="F195" s="24"/>
      <c r="G195" s="25"/>
      <c r="H195" s="24"/>
      <c r="I195" s="24"/>
      <c r="J195" s="24"/>
      <c r="K195" s="25"/>
      <c r="L195" s="24"/>
      <c r="M195" s="24"/>
      <c r="N195" s="24"/>
      <c r="O195" s="25"/>
      <c r="P195" s="24"/>
      <c r="Q195" s="24"/>
      <c r="R195" s="24"/>
      <c r="S195" s="25"/>
      <c r="T195" s="24"/>
      <c r="U195" s="24"/>
      <c r="V195" s="24"/>
      <c r="W195" s="25"/>
      <c r="X195" s="24"/>
      <c r="Y195" s="24"/>
      <c r="Z195" s="24"/>
      <c r="AA195" s="25"/>
      <c r="AB195" s="24"/>
      <c r="AC195" s="24"/>
      <c r="AD195" s="24"/>
      <c r="AE195" s="25"/>
      <c r="AF195" s="24"/>
      <c r="AG195" s="24"/>
      <c r="AH195" s="24"/>
      <c r="AI195" s="25"/>
      <c r="AJ195" s="24"/>
      <c r="AK195" s="24"/>
      <c r="AL195" s="24"/>
      <c r="AM195" s="25"/>
      <c r="AN195" s="24"/>
      <c r="AO195" s="24"/>
      <c r="AP195" s="24"/>
      <c r="AQ195" s="25"/>
      <c r="AR195" s="24"/>
      <c r="AS195" s="24"/>
      <c r="AT195" s="24"/>
      <c r="AU195" s="25"/>
      <c r="AV195" s="24"/>
      <c r="AW195" s="24"/>
      <c r="AX195" s="24"/>
      <c r="AY195" s="25"/>
      <c r="AZ195" s="24"/>
      <c r="BA195" s="24"/>
      <c r="BB195" s="24"/>
      <c r="BC195" s="25"/>
      <c r="BD195" s="24"/>
      <c r="BE195" s="24"/>
      <c r="BF195" s="24"/>
      <c r="BG195" s="25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</row>
    <row r="196" spans="1:87" ht="15" thickBot="1" x14ac:dyDescent="0.35">
      <c r="A196" s="24"/>
      <c r="B196" s="24"/>
      <c r="C196" s="25"/>
      <c r="D196" s="24"/>
      <c r="E196" s="24"/>
      <c r="F196" s="24"/>
      <c r="G196" s="25"/>
      <c r="H196" s="24"/>
      <c r="I196" s="24"/>
      <c r="J196" s="24"/>
      <c r="K196" s="25"/>
      <c r="L196" s="24"/>
      <c r="M196" s="24"/>
      <c r="N196" s="24"/>
      <c r="O196" s="25"/>
      <c r="P196" s="24"/>
      <c r="Q196" s="24"/>
      <c r="R196" s="24"/>
      <c r="S196" s="25"/>
      <c r="T196" s="24"/>
      <c r="U196" s="24"/>
      <c r="V196" s="24"/>
      <c r="W196" s="25"/>
      <c r="X196" s="24"/>
      <c r="Y196" s="24"/>
      <c r="Z196" s="24"/>
      <c r="AA196" s="25"/>
      <c r="AB196" s="24"/>
      <c r="AC196" s="24"/>
      <c r="AD196" s="24"/>
      <c r="AE196" s="25"/>
      <c r="AF196" s="24"/>
      <c r="AG196" s="24"/>
      <c r="AH196" s="24"/>
      <c r="AI196" s="25"/>
      <c r="AJ196" s="24"/>
      <c r="AK196" s="24"/>
      <c r="AL196" s="24"/>
      <c r="AM196" s="25"/>
      <c r="AN196" s="24"/>
      <c r="AO196" s="24"/>
      <c r="AP196" s="24"/>
      <c r="AQ196" s="25"/>
      <c r="AR196" s="24"/>
      <c r="AS196" s="24"/>
      <c r="AT196" s="24"/>
      <c r="AU196" s="25"/>
      <c r="AV196" s="24"/>
      <c r="AW196" s="24"/>
      <c r="AX196" s="24"/>
      <c r="AY196" s="25"/>
      <c r="AZ196" s="24"/>
      <c r="BA196" s="24"/>
      <c r="BB196" s="24"/>
      <c r="BC196" s="25"/>
      <c r="BD196" s="24"/>
      <c r="BE196" s="24"/>
      <c r="BF196" s="24"/>
      <c r="BG196" s="25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</row>
    <row r="197" spans="1:87" ht="15" thickBot="1" x14ac:dyDescent="0.35">
      <c r="A197" s="24"/>
      <c r="B197" s="24"/>
      <c r="C197" s="25"/>
      <c r="D197" s="24"/>
      <c r="E197" s="24"/>
      <c r="F197" s="24"/>
      <c r="G197" s="25"/>
      <c r="H197" s="24"/>
      <c r="I197" s="24"/>
      <c r="J197" s="24"/>
      <c r="K197" s="25"/>
      <c r="L197" s="24"/>
      <c r="M197" s="24"/>
      <c r="N197" s="24"/>
      <c r="O197" s="25"/>
      <c r="P197" s="24"/>
      <c r="Q197" s="24"/>
      <c r="R197" s="24"/>
      <c r="S197" s="25"/>
      <c r="T197" s="24"/>
      <c r="U197" s="24"/>
      <c r="V197" s="24"/>
      <c r="W197" s="25"/>
      <c r="X197" s="24"/>
      <c r="Y197" s="24"/>
      <c r="Z197" s="24"/>
      <c r="AA197" s="25"/>
      <c r="AB197" s="24"/>
      <c r="AC197" s="24"/>
      <c r="AD197" s="24"/>
      <c r="AE197" s="25"/>
      <c r="AF197" s="24"/>
      <c r="AG197" s="24"/>
      <c r="AH197" s="24"/>
      <c r="AI197" s="25"/>
      <c r="AJ197" s="24"/>
      <c r="AK197" s="24"/>
      <c r="AL197" s="24"/>
      <c r="AM197" s="25"/>
      <c r="AN197" s="24"/>
      <c r="AO197" s="24"/>
      <c r="AP197" s="24"/>
      <c r="AQ197" s="25"/>
      <c r="AR197" s="24"/>
      <c r="AS197" s="24"/>
      <c r="AT197" s="24"/>
      <c r="AU197" s="25"/>
      <c r="AV197" s="24"/>
      <c r="AW197" s="24"/>
      <c r="AX197" s="24"/>
      <c r="AY197" s="25"/>
      <c r="AZ197" s="24"/>
      <c r="BA197" s="24"/>
      <c r="BB197" s="24"/>
      <c r="BC197" s="25"/>
      <c r="BD197" s="24"/>
      <c r="BE197" s="24"/>
      <c r="BF197" s="24"/>
      <c r="BG197" s="25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</row>
    <row r="198" spans="1:87" ht="15" thickBot="1" x14ac:dyDescent="0.35">
      <c r="A198" s="24"/>
      <c r="B198" s="24"/>
      <c r="C198" s="25"/>
      <c r="D198" s="24"/>
      <c r="E198" s="24"/>
      <c r="F198" s="24"/>
      <c r="G198" s="25"/>
      <c r="H198" s="24"/>
      <c r="I198" s="24"/>
      <c r="J198" s="24"/>
      <c r="K198" s="25"/>
      <c r="L198" s="24"/>
      <c r="M198" s="24"/>
      <c r="N198" s="24"/>
      <c r="O198" s="25"/>
      <c r="P198" s="24"/>
      <c r="Q198" s="24"/>
      <c r="R198" s="24"/>
      <c r="S198" s="25"/>
      <c r="T198" s="24"/>
      <c r="U198" s="24"/>
      <c r="V198" s="24"/>
      <c r="W198" s="25"/>
      <c r="X198" s="24"/>
      <c r="Y198" s="24"/>
      <c r="Z198" s="24"/>
      <c r="AA198" s="25"/>
      <c r="AB198" s="24"/>
      <c r="AC198" s="24"/>
      <c r="AD198" s="24"/>
      <c r="AE198" s="25"/>
      <c r="AF198" s="24"/>
      <c r="AG198" s="24"/>
      <c r="AH198" s="24"/>
      <c r="AI198" s="25"/>
      <c r="AJ198" s="24"/>
      <c r="AK198" s="24"/>
      <c r="AL198" s="24"/>
      <c r="AM198" s="25"/>
      <c r="AN198" s="24"/>
      <c r="AO198" s="24"/>
      <c r="AP198" s="24"/>
      <c r="AQ198" s="25"/>
      <c r="AR198" s="24"/>
      <c r="AS198" s="24"/>
      <c r="AT198" s="24"/>
      <c r="AU198" s="25"/>
      <c r="AV198" s="24"/>
      <c r="AW198" s="24"/>
      <c r="AX198" s="24"/>
      <c r="AY198" s="25"/>
      <c r="AZ198" s="24"/>
      <c r="BA198" s="24"/>
      <c r="BB198" s="24"/>
      <c r="BC198" s="25"/>
      <c r="BD198" s="24"/>
      <c r="BE198" s="24"/>
      <c r="BF198" s="24"/>
      <c r="BG198" s="25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</row>
    <row r="199" spans="1:87" ht="15" thickBot="1" x14ac:dyDescent="0.35">
      <c r="A199" s="24"/>
      <c r="B199" s="24"/>
      <c r="C199" s="25"/>
      <c r="D199" s="24"/>
      <c r="E199" s="24"/>
      <c r="F199" s="24"/>
      <c r="G199" s="25"/>
      <c r="H199" s="24"/>
      <c r="I199" s="24"/>
      <c r="J199" s="24"/>
      <c r="K199" s="25"/>
      <c r="L199" s="24"/>
      <c r="M199" s="24"/>
      <c r="N199" s="24"/>
      <c r="O199" s="25"/>
      <c r="P199" s="24"/>
      <c r="Q199" s="24"/>
      <c r="R199" s="24"/>
      <c r="S199" s="25"/>
      <c r="T199" s="24"/>
      <c r="U199" s="24"/>
      <c r="V199" s="24"/>
      <c r="W199" s="25"/>
      <c r="X199" s="24"/>
      <c r="Y199" s="24"/>
      <c r="Z199" s="24"/>
      <c r="AA199" s="25"/>
      <c r="AB199" s="24"/>
      <c r="AC199" s="24"/>
      <c r="AD199" s="24"/>
      <c r="AE199" s="25"/>
      <c r="AF199" s="24"/>
      <c r="AG199" s="24"/>
      <c r="AH199" s="24"/>
      <c r="AI199" s="25"/>
      <c r="AJ199" s="24"/>
      <c r="AK199" s="24"/>
      <c r="AL199" s="24"/>
      <c r="AM199" s="25"/>
      <c r="AN199" s="24"/>
      <c r="AO199" s="24"/>
      <c r="AP199" s="24"/>
      <c r="AQ199" s="25"/>
      <c r="AR199" s="24"/>
      <c r="AS199" s="24"/>
      <c r="AT199" s="24"/>
      <c r="AU199" s="25"/>
      <c r="AV199" s="24"/>
      <c r="AW199" s="24"/>
      <c r="AX199" s="24"/>
      <c r="AY199" s="25"/>
      <c r="AZ199" s="24"/>
      <c r="BA199" s="24"/>
      <c r="BB199" s="24"/>
      <c r="BC199" s="25"/>
      <c r="BD199" s="24"/>
      <c r="BE199" s="24"/>
      <c r="BF199" s="24"/>
      <c r="BG199" s="25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</row>
    <row r="200" spans="1:87" ht="15" thickBot="1" x14ac:dyDescent="0.35">
      <c r="A200" s="24"/>
      <c r="B200" s="24"/>
      <c r="C200" s="25"/>
      <c r="D200" s="24"/>
      <c r="E200" s="24"/>
      <c r="F200" s="24"/>
      <c r="G200" s="25"/>
      <c r="H200" s="24"/>
      <c r="I200" s="24"/>
      <c r="J200" s="24"/>
      <c r="K200" s="25"/>
      <c r="L200" s="24"/>
      <c r="M200" s="24"/>
      <c r="N200" s="24"/>
      <c r="O200" s="25"/>
      <c r="P200" s="24"/>
      <c r="Q200" s="24"/>
      <c r="R200" s="24"/>
      <c r="S200" s="25"/>
      <c r="T200" s="24"/>
      <c r="U200" s="24"/>
      <c r="V200" s="24"/>
      <c r="W200" s="25"/>
      <c r="X200" s="24"/>
      <c r="Y200" s="24"/>
      <c r="Z200" s="24"/>
      <c r="AA200" s="25"/>
      <c r="AB200" s="24"/>
      <c r="AC200" s="24"/>
      <c r="AD200" s="24"/>
      <c r="AE200" s="25"/>
      <c r="AF200" s="24"/>
      <c r="AG200" s="24"/>
      <c r="AH200" s="24"/>
      <c r="AI200" s="25"/>
      <c r="AJ200" s="24"/>
      <c r="AK200" s="24"/>
      <c r="AL200" s="24"/>
      <c r="AM200" s="25"/>
      <c r="AN200" s="24"/>
      <c r="AO200" s="24"/>
      <c r="AP200" s="24"/>
      <c r="AQ200" s="25"/>
      <c r="AR200" s="24"/>
      <c r="AS200" s="24"/>
      <c r="AT200" s="24"/>
      <c r="AU200" s="25"/>
      <c r="AV200" s="24"/>
      <c r="AW200" s="24"/>
      <c r="AX200" s="24"/>
      <c r="AY200" s="25"/>
      <c r="AZ200" s="24"/>
      <c r="BA200" s="24"/>
      <c r="BB200" s="24"/>
      <c r="BC200" s="25"/>
      <c r="BD200" s="24"/>
      <c r="BE200" s="24"/>
      <c r="BF200" s="24"/>
      <c r="BG200" s="25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</row>
    <row r="201" spans="1:87" ht="15" thickBot="1" x14ac:dyDescent="0.35">
      <c r="A201" s="24"/>
      <c r="B201" s="24"/>
      <c r="C201" s="25"/>
      <c r="D201" s="24"/>
      <c r="E201" s="24"/>
      <c r="F201" s="24"/>
      <c r="G201" s="25"/>
      <c r="H201" s="24"/>
      <c r="I201" s="24"/>
      <c r="J201" s="24"/>
      <c r="K201" s="25"/>
      <c r="L201" s="24"/>
      <c r="M201" s="24"/>
      <c r="N201" s="24"/>
      <c r="O201" s="25"/>
      <c r="P201" s="24"/>
      <c r="Q201" s="24"/>
      <c r="R201" s="24"/>
      <c r="S201" s="25"/>
      <c r="T201" s="24"/>
      <c r="U201" s="24"/>
      <c r="V201" s="24"/>
      <c r="W201" s="25"/>
      <c r="X201" s="24"/>
      <c r="Y201" s="24"/>
      <c r="Z201" s="24"/>
      <c r="AA201" s="25"/>
      <c r="AB201" s="24"/>
      <c r="AC201" s="24"/>
      <c r="AD201" s="24"/>
      <c r="AE201" s="25"/>
      <c r="AF201" s="24"/>
      <c r="AG201" s="24"/>
      <c r="AH201" s="24"/>
      <c r="AI201" s="25"/>
      <c r="AJ201" s="24"/>
      <c r="AK201" s="24"/>
      <c r="AL201" s="24"/>
      <c r="AM201" s="25"/>
      <c r="AN201" s="24"/>
      <c r="AO201" s="24"/>
      <c r="AP201" s="24"/>
      <c r="AQ201" s="25"/>
      <c r="AR201" s="24"/>
      <c r="AS201" s="24"/>
      <c r="AT201" s="24"/>
      <c r="AU201" s="25"/>
      <c r="AV201" s="24"/>
      <c r="AW201" s="24"/>
      <c r="AX201" s="24"/>
      <c r="AY201" s="25"/>
      <c r="AZ201" s="24"/>
      <c r="BA201" s="24"/>
      <c r="BB201" s="24"/>
      <c r="BC201" s="25"/>
      <c r="BD201" s="24"/>
      <c r="BE201" s="24"/>
      <c r="BF201" s="24"/>
      <c r="BG201" s="25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</row>
    <row r="202" spans="1:87" ht="15" thickBot="1" x14ac:dyDescent="0.35">
      <c r="A202" s="24"/>
      <c r="B202" s="24"/>
      <c r="C202" s="25"/>
      <c r="D202" s="24"/>
      <c r="E202" s="24"/>
      <c r="F202" s="24"/>
      <c r="G202" s="25"/>
      <c r="H202" s="24"/>
      <c r="I202" s="24"/>
      <c r="J202" s="24"/>
      <c r="K202" s="25"/>
      <c r="L202" s="24"/>
      <c r="M202" s="24"/>
      <c r="N202" s="24"/>
      <c r="O202" s="25"/>
      <c r="P202" s="24"/>
      <c r="Q202" s="24"/>
      <c r="R202" s="24"/>
      <c r="S202" s="25"/>
      <c r="T202" s="24"/>
      <c r="U202" s="24"/>
      <c r="V202" s="24"/>
      <c r="W202" s="25"/>
      <c r="X202" s="24"/>
      <c r="Y202" s="24"/>
      <c r="Z202" s="24"/>
      <c r="AA202" s="25"/>
      <c r="AB202" s="24"/>
      <c r="AC202" s="24"/>
      <c r="AD202" s="24"/>
      <c r="AE202" s="25"/>
      <c r="AF202" s="24"/>
      <c r="AG202" s="24"/>
      <c r="AH202" s="24"/>
      <c r="AI202" s="25"/>
      <c r="AJ202" s="24"/>
      <c r="AK202" s="24"/>
      <c r="AL202" s="24"/>
      <c r="AM202" s="25"/>
      <c r="AN202" s="24"/>
      <c r="AO202" s="24"/>
      <c r="AP202" s="24"/>
      <c r="AQ202" s="25"/>
      <c r="AR202" s="24"/>
      <c r="AS202" s="24"/>
      <c r="AT202" s="24"/>
      <c r="AU202" s="25"/>
      <c r="AV202" s="24"/>
      <c r="AW202" s="24"/>
      <c r="AX202" s="24"/>
      <c r="AY202" s="25"/>
      <c r="AZ202" s="24"/>
      <c r="BA202" s="24"/>
      <c r="BB202" s="24"/>
      <c r="BC202" s="25"/>
      <c r="BD202" s="24"/>
      <c r="BE202" s="24"/>
      <c r="BF202" s="24"/>
      <c r="BG202" s="25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</row>
    <row r="203" spans="1:87" ht="15" thickBot="1" x14ac:dyDescent="0.35">
      <c r="A203" s="24"/>
      <c r="B203" s="24"/>
      <c r="C203" s="25"/>
      <c r="D203" s="24"/>
      <c r="E203" s="24"/>
      <c r="F203" s="24"/>
      <c r="G203" s="25"/>
      <c r="H203" s="24"/>
      <c r="I203" s="24"/>
      <c r="J203" s="24"/>
      <c r="K203" s="25"/>
      <c r="L203" s="24"/>
      <c r="M203" s="24"/>
      <c r="N203" s="24"/>
      <c r="O203" s="25"/>
      <c r="P203" s="24"/>
      <c r="Q203" s="24"/>
      <c r="R203" s="24"/>
      <c r="S203" s="25"/>
      <c r="T203" s="24"/>
      <c r="U203" s="24"/>
      <c r="V203" s="24"/>
      <c r="W203" s="25"/>
      <c r="X203" s="24"/>
      <c r="Y203" s="24"/>
      <c r="Z203" s="24"/>
      <c r="AA203" s="25"/>
      <c r="AB203" s="24"/>
      <c r="AC203" s="24"/>
      <c r="AD203" s="24"/>
      <c r="AE203" s="25"/>
      <c r="AF203" s="24"/>
      <c r="AG203" s="24"/>
      <c r="AH203" s="24"/>
      <c r="AI203" s="25"/>
      <c r="AJ203" s="24"/>
      <c r="AK203" s="24"/>
      <c r="AL203" s="24"/>
      <c r="AM203" s="25"/>
      <c r="AN203" s="24"/>
      <c r="AO203" s="24"/>
      <c r="AP203" s="24"/>
      <c r="AQ203" s="25"/>
      <c r="AR203" s="24"/>
      <c r="AS203" s="24"/>
      <c r="AT203" s="24"/>
      <c r="AU203" s="25"/>
      <c r="AV203" s="24"/>
      <c r="AW203" s="24"/>
      <c r="AX203" s="24"/>
      <c r="AY203" s="25"/>
      <c r="AZ203" s="24"/>
      <c r="BA203" s="24"/>
      <c r="BB203" s="24"/>
      <c r="BC203" s="25"/>
      <c r="BD203" s="24"/>
      <c r="BE203" s="24"/>
      <c r="BF203" s="24"/>
      <c r="BG203" s="25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</row>
    <row r="204" spans="1:87" ht="15" thickBot="1" x14ac:dyDescent="0.35">
      <c r="A204" s="24"/>
      <c r="B204" s="24"/>
      <c r="C204" s="25"/>
      <c r="D204" s="24"/>
      <c r="E204" s="24"/>
      <c r="F204" s="24"/>
      <c r="G204" s="25"/>
      <c r="H204" s="24"/>
      <c r="I204" s="24"/>
      <c r="J204" s="24"/>
      <c r="K204" s="25"/>
      <c r="L204" s="24"/>
      <c r="M204" s="24"/>
      <c r="N204" s="24"/>
      <c r="O204" s="25"/>
      <c r="P204" s="24"/>
      <c r="Q204" s="24"/>
      <c r="R204" s="24"/>
      <c r="S204" s="25"/>
      <c r="T204" s="24"/>
      <c r="U204" s="24"/>
      <c r="V204" s="24"/>
      <c r="W204" s="25"/>
      <c r="X204" s="24"/>
      <c r="Y204" s="24"/>
      <c r="Z204" s="24"/>
      <c r="AA204" s="25"/>
      <c r="AB204" s="24"/>
      <c r="AC204" s="24"/>
      <c r="AD204" s="24"/>
      <c r="AE204" s="25"/>
      <c r="AF204" s="24"/>
      <c r="AG204" s="24"/>
      <c r="AH204" s="24"/>
      <c r="AI204" s="25"/>
      <c r="AJ204" s="24"/>
      <c r="AK204" s="24"/>
      <c r="AL204" s="24"/>
      <c r="AM204" s="25"/>
      <c r="AN204" s="24"/>
      <c r="AO204" s="24"/>
      <c r="AP204" s="24"/>
      <c r="AQ204" s="25"/>
      <c r="AR204" s="24"/>
      <c r="AS204" s="24"/>
      <c r="AT204" s="24"/>
      <c r="AU204" s="25"/>
      <c r="AV204" s="24"/>
      <c r="AW204" s="24"/>
      <c r="AX204" s="24"/>
      <c r="AY204" s="25"/>
      <c r="AZ204" s="24"/>
      <c r="BA204" s="24"/>
      <c r="BB204" s="24"/>
      <c r="BC204" s="25"/>
      <c r="BD204" s="24"/>
      <c r="BE204" s="24"/>
      <c r="BF204" s="24"/>
      <c r="BG204" s="25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</row>
    <row r="205" spans="1:87" ht="15" thickBot="1" x14ac:dyDescent="0.35">
      <c r="A205" s="24"/>
      <c r="B205" s="24"/>
      <c r="C205" s="25"/>
      <c r="D205" s="24"/>
      <c r="E205" s="24"/>
      <c r="F205" s="24"/>
      <c r="G205" s="25"/>
      <c r="H205" s="24"/>
      <c r="I205" s="24"/>
      <c r="J205" s="24"/>
      <c r="K205" s="25"/>
      <c r="L205" s="24"/>
      <c r="M205" s="24"/>
      <c r="N205" s="24"/>
      <c r="O205" s="25"/>
      <c r="P205" s="24"/>
      <c r="Q205" s="24"/>
      <c r="R205" s="24"/>
      <c r="S205" s="25"/>
      <c r="T205" s="24"/>
      <c r="U205" s="24"/>
      <c r="V205" s="24"/>
      <c r="W205" s="25"/>
      <c r="X205" s="24"/>
      <c r="Y205" s="24"/>
      <c r="Z205" s="24"/>
      <c r="AA205" s="25"/>
      <c r="AB205" s="24"/>
      <c r="AC205" s="24"/>
      <c r="AD205" s="24"/>
      <c r="AE205" s="25"/>
      <c r="AF205" s="24"/>
      <c r="AG205" s="24"/>
      <c r="AH205" s="24"/>
      <c r="AI205" s="25"/>
      <c r="AJ205" s="24"/>
      <c r="AK205" s="24"/>
      <c r="AL205" s="24"/>
      <c r="AM205" s="25"/>
      <c r="AN205" s="24"/>
      <c r="AO205" s="24"/>
      <c r="AP205" s="24"/>
      <c r="AQ205" s="25"/>
      <c r="AR205" s="24"/>
      <c r="AS205" s="24"/>
      <c r="AT205" s="24"/>
      <c r="AU205" s="25"/>
      <c r="AV205" s="24"/>
      <c r="AW205" s="24"/>
      <c r="AX205" s="24"/>
      <c r="AY205" s="25"/>
      <c r="AZ205" s="24"/>
      <c r="BA205" s="24"/>
      <c r="BB205" s="24"/>
      <c r="BC205" s="25"/>
      <c r="BD205" s="24"/>
      <c r="BE205" s="24"/>
      <c r="BF205" s="24"/>
      <c r="BG205" s="25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</row>
    <row r="206" spans="1:87" ht="15" thickBot="1" x14ac:dyDescent="0.35">
      <c r="A206" s="24"/>
      <c r="B206" s="24"/>
      <c r="C206" s="25"/>
      <c r="D206" s="24"/>
      <c r="E206" s="24"/>
      <c r="F206" s="24"/>
      <c r="G206" s="25"/>
      <c r="H206" s="24"/>
      <c r="I206" s="24"/>
      <c r="J206" s="24"/>
      <c r="K206" s="25"/>
      <c r="L206" s="24"/>
      <c r="M206" s="24"/>
      <c r="N206" s="24"/>
      <c r="O206" s="25"/>
      <c r="P206" s="24"/>
      <c r="Q206" s="24"/>
      <c r="R206" s="24"/>
      <c r="S206" s="25"/>
      <c r="T206" s="24"/>
      <c r="U206" s="24"/>
      <c r="V206" s="24"/>
      <c r="W206" s="25"/>
      <c r="X206" s="24"/>
      <c r="Y206" s="24"/>
      <c r="Z206" s="24"/>
      <c r="AA206" s="25"/>
      <c r="AB206" s="24"/>
      <c r="AC206" s="24"/>
      <c r="AD206" s="24"/>
      <c r="AE206" s="25"/>
      <c r="AF206" s="24"/>
      <c r="AG206" s="24"/>
      <c r="AH206" s="24"/>
      <c r="AI206" s="25"/>
      <c r="AJ206" s="24"/>
      <c r="AK206" s="24"/>
      <c r="AL206" s="24"/>
      <c r="AM206" s="25"/>
      <c r="AN206" s="24"/>
      <c r="AO206" s="24"/>
      <c r="AP206" s="24"/>
      <c r="AQ206" s="25"/>
      <c r="AR206" s="24"/>
      <c r="AS206" s="24"/>
      <c r="AT206" s="24"/>
      <c r="AU206" s="25"/>
      <c r="AV206" s="24"/>
      <c r="AW206" s="24"/>
      <c r="AX206" s="24"/>
      <c r="AY206" s="25"/>
      <c r="AZ206" s="24"/>
      <c r="BA206" s="24"/>
      <c r="BB206" s="24"/>
      <c r="BC206" s="25"/>
      <c r="BD206" s="24"/>
      <c r="BE206" s="24"/>
      <c r="BF206" s="24"/>
      <c r="BG206" s="25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</row>
    <row r="207" spans="1:87" ht="15" thickBot="1" x14ac:dyDescent="0.35">
      <c r="A207" s="24"/>
      <c r="B207" s="24"/>
      <c r="C207" s="25"/>
      <c r="D207" s="24"/>
      <c r="E207" s="24"/>
      <c r="F207" s="24"/>
      <c r="G207" s="25"/>
      <c r="H207" s="24"/>
      <c r="I207" s="24"/>
      <c r="J207" s="24"/>
      <c r="K207" s="25"/>
      <c r="L207" s="24"/>
      <c r="M207" s="24"/>
      <c r="N207" s="24"/>
      <c r="O207" s="25"/>
      <c r="P207" s="24"/>
      <c r="Q207" s="24"/>
      <c r="R207" s="24"/>
      <c r="S207" s="25"/>
      <c r="T207" s="24"/>
      <c r="U207" s="24"/>
      <c r="V207" s="24"/>
      <c r="W207" s="25"/>
      <c r="X207" s="24"/>
      <c r="Y207" s="24"/>
      <c r="Z207" s="24"/>
      <c r="AA207" s="25"/>
      <c r="AB207" s="24"/>
      <c r="AC207" s="24"/>
      <c r="AD207" s="24"/>
      <c r="AE207" s="25"/>
      <c r="AF207" s="24"/>
      <c r="AG207" s="24"/>
      <c r="AH207" s="24"/>
      <c r="AI207" s="25"/>
      <c r="AJ207" s="24"/>
      <c r="AK207" s="24"/>
      <c r="AL207" s="24"/>
      <c r="AM207" s="25"/>
      <c r="AN207" s="24"/>
      <c r="AO207" s="24"/>
      <c r="AP207" s="24"/>
      <c r="AQ207" s="25"/>
      <c r="AR207" s="24"/>
      <c r="AS207" s="24"/>
      <c r="AT207" s="24"/>
      <c r="AU207" s="25"/>
      <c r="AV207" s="24"/>
      <c r="AW207" s="24"/>
      <c r="AX207" s="24"/>
      <c r="AY207" s="25"/>
      <c r="AZ207" s="24"/>
      <c r="BA207" s="24"/>
      <c r="BB207" s="24"/>
      <c r="BC207" s="25"/>
      <c r="BD207" s="24"/>
      <c r="BE207" s="24"/>
      <c r="BF207" s="24"/>
      <c r="BG207" s="25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</row>
    <row r="208" spans="1:87" ht="15" thickBot="1" x14ac:dyDescent="0.35">
      <c r="A208" s="24"/>
      <c r="B208" s="24"/>
      <c r="C208" s="25"/>
      <c r="D208" s="24"/>
      <c r="E208" s="24"/>
      <c r="F208" s="24"/>
      <c r="G208" s="25"/>
      <c r="H208" s="24"/>
      <c r="I208" s="24"/>
      <c r="J208" s="24"/>
      <c r="K208" s="25"/>
      <c r="L208" s="24"/>
      <c r="M208" s="24"/>
      <c r="N208" s="24"/>
      <c r="O208" s="25"/>
      <c r="P208" s="24"/>
      <c r="Q208" s="24"/>
      <c r="R208" s="24"/>
      <c r="S208" s="25"/>
      <c r="T208" s="24"/>
      <c r="U208" s="24"/>
      <c r="V208" s="24"/>
      <c r="W208" s="25"/>
      <c r="X208" s="24"/>
      <c r="Y208" s="24"/>
      <c r="Z208" s="24"/>
      <c r="AA208" s="25"/>
      <c r="AB208" s="24"/>
      <c r="AC208" s="24"/>
      <c r="AD208" s="24"/>
      <c r="AE208" s="25"/>
      <c r="AF208" s="24"/>
      <c r="AG208" s="24"/>
      <c r="AH208" s="24"/>
      <c r="AI208" s="25"/>
      <c r="AJ208" s="24"/>
      <c r="AK208" s="24"/>
      <c r="AL208" s="24"/>
      <c r="AM208" s="25"/>
      <c r="AN208" s="24"/>
      <c r="AO208" s="24"/>
      <c r="AP208" s="24"/>
      <c r="AQ208" s="25"/>
      <c r="AR208" s="24"/>
      <c r="AS208" s="24"/>
      <c r="AT208" s="24"/>
      <c r="AU208" s="25"/>
      <c r="AV208" s="24"/>
      <c r="AW208" s="24"/>
      <c r="AX208" s="24"/>
      <c r="AY208" s="25"/>
      <c r="AZ208" s="24"/>
      <c r="BA208" s="24"/>
      <c r="BB208" s="24"/>
      <c r="BC208" s="25"/>
      <c r="BD208" s="24"/>
      <c r="BE208" s="24"/>
      <c r="BF208" s="24"/>
      <c r="BG208" s="25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</row>
    <row r="209" spans="1:87" ht="15" thickBot="1" x14ac:dyDescent="0.35">
      <c r="A209" s="24"/>
      <c r="B209" s="24"/>
      <c r="C209" s="25"/>
      <c r="D209" s="24"/>
      <c r="E209" s="24"/>
      <c r="F209" s="24"/>
      <c r="G209" s="25"/>
      <c r="H209" s="24"/>
      <c r="I209" s="24"/>
      <c r="J209" s="24"/>
      <c r="K209" s="25"/>
      <c r="L209" s="24"/>
      <c r="M209" s="24"/>
      <c r="N209" s="24"/>
      <c r="O209" s="25"/>
      <c r="P209" s="24"/>
      <c r="Q209" s="24"/>
      <c r="R209" s="24"/>
      <c r="S209" s="25"/>
      <c r="T209" s="24"/>
      <c r="U209" s="24"/>
      <c r="V209" s="24"/>
      <c r="W209" s="25"/>
      <c r="X209" s="24"/>
      <c r="Y209" s="24"/>
      <c r="Z209" s="24"/>
      <c r="AA209" s="25"/>
      <c r="AB209" s="24"/>
      <c r="AC209" s="24"/>
      <c r="AD209" s="24"/>
      <c r="AE209" s="25"/>
      <c r="AF209" s="24"/>
      <c r="AG209" s="24"/>
      <c r="AH209" s="24"/>
      <c r="AI209" s="25"/>
      <c r="AJ209" s="24"/>
      <c r="AK209" s="24"/>
      <c r="AL209" s="24"/>
      <c r="AM209" s="25"/>
      <c r="AN209" s="24"/>
      <c r="AO209" s="24"/>
      <c r="AP209" s="24"/>
      <c r="AQ209" s="25"/>
      <c r="AR209" s="24"/>
      <c r="AS209" s="24"/>
      <c r="AT209" s="24"/>
      <c r="AU209" s="25"/>
      <c r="AV209" s="24"/>
      <c r="AW209" s="24"/>
      <c r="AX209" s="24"/>
      <c r="AY209" s="25"/>
      <c r="AZ209" s="24"/>
      <c r="BA209" s="24"/>
      <c r="BB209" s="24"/>
      <c r="BC209" s="25"/>
      <c r="BD209" s="24"/>
      <c r="BE209" s="24"/>
      <c r="BF209" s="24"/>
      <c r="BG209" s="25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</row>
    <row r="210" spans="1:87" ht="15" thickBot="1" x14ac:dyDescent="0.35">
      <c r="A210" s="24"/>
      <c r="B210" s="24"/>
      <c r="C210" s="25"/>
      <c r="D210" s="24"/>
      <c r="E210" s="24"/>
      <c r="F210" s="24"/>
      <c r="G210" s="25"/>
      <c r="H210" s="24"/>
      <c r="I210" s="24"/>
      <c r="J210" s="24"/>
      <c r="K210" s="25"/>
      <c r="L210" s="24"/>
      <c r="M210" s="24"/>
      <c r="N210" s="24"/>
      <c r="O210" s="25"/>
      <c r="P210" s="24"/>
      <c r="Q210" s="24"/>
      <c r="R210" s="24"/>
      <c r="S210" s="25"/>
      <c r="T210" s="24"/>
      <c r="U210" s="24"/>
      <c r="V210" s="24"/>
      <c r="W210" s="25"/>
      <c r="X210" s="24"/>
      <c r="Y210" s="24"/>
      <c r="Z210" s="24"/>
      <c r="AA210" s="25"/>
      <c r="AB210" s="24"/>
      <c r="AC210" s="24"/>
      <c r="AD210" s="24"/>
      <c r="AE210" s="25"/>
      <c r="AF210" s="24"/>
      <c r="AG210" s="24"/>
      <c r="AH210" s="24"/>
      <c r="AI210" s="25"/>
      <c r="AJ210" s="24"/>
      <c r="AK210" s="24"/>
      <c r="AL210" s="24"/>
      <c r="AM210" s="25"/>
      <c r="AN210" s="24"/>
      <c r="AO210" s="24"/>
      <c r="AP210" s="24"/>
      <c r="AQ210" s="25"/>
      <c r="AR210" s="24"/>
      <c r="AS210" s="24"/>
      <c r="AT210" s="24"/>
      <c r="AU210" s="25"/>
      <c r="AV210" s="24"/>
      <c r="AW210" s="24"/>
      <c r="AX210" s="24"/>
      <c r="AY210" s="25"/>
      <c r="AZ210" s="24"/>
      <c r="BA210" s="24"/>
      <c r="BB210" s="24"/>
      <c r="BC210" s="25"/>
      <c r="BD210" s="24"/>
      <c r="BE210" s="24"/>
      <c r="BF210" s="24"/>
      <c r="BG210" s="25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</row>
    <row r="211" spans="1:87" ht="15" thickBot="1" x14ac:dyDescent="0.35">
      <c r="A211" s="24"/>
      <c r="B211" s="24"/>
      <c r="C211" s="25"/>
      <c r="D211" s="24"/>
      <c r="E211" s="24"/>
      <c r="F211" s="24"/>
      <c r="G211" s="25"/>
      <c r="H211" s="24"/>
      <c r="I211" s="24"/>
      <c r="J211" s="24"/>
      <c r="K211" s="25"/>
      <c r="L211" s="24"/>
      <c r="M211" s="24"/>
      <c r="N211" s="24"/>
      <c r="O211" s="25"/>
      <c r="P211" s="24"/>
      <c r="Q211" s="24"/>
      <c r="R211" s="24"/>
      <c r="S211" s="25"/>
      <c r="T211" s="24"/>
      <c r="U211" s="24"/>
      <c r="V211" s="24"/>
      <c r="W211" s="25"/>
      <c r="X211" s="24"/>
      <c r="Y211" s="24"/>
      <c r="Z211" s="24"/>
      <c r="AA211" s="25"/>
      <c r="AB211" s="24"/>
      <c r="AC211" s="24"/>
      <c r="AD211" s="24"/>
      <c r="AE211" s="25"/>
      <c r="AF211" s="24"/>
      <c r="AG211" s="24"/>
      <c r="AH211" s="24"/>
      <c r="AI211" s="25"/>
      <c r="AJ211" s="24"/>
      <c r="AK211" s="24"/>
      <c r="AL211" s="24"/>
      <c r="AM211" s="25"/>
      <c r="AN211" s="24"/>
      <c r="AO211" s="24"/>
      <c r="AP211" s="24"/>
      <c r="AQ211" s="25"/>
      <c r="AR211" s="24"/>
      <c r="AS211" s="24"/>
      <c r="AT211" s="24"/>
      <c r="AU211" s="25"/>
      <c r="AV211" s="24"/>
      <c r="AW211" s="24"/>
      <c r="AX211" s="24"/>
      <c r="AY211" s="25"/>
      <c r="AZ211" s="24"/>
      <c r="BA211" s="24"/>
      <c r="BB211" s="24"/>
      <c r="BC211" s="25"/>
      <c r="BD211" s="24"/>
      <c r="BE211" s="24"/>
      <c r="BF211" s="24"/>
      <c r="BG211" s="25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</row>
    <row r="212" spans="1:87" ht="15" thickBot="1" x14ac:dyDescent="0.35">
      <c r="A212" s="24"/>
      <c r="B212" s="24"/>
      <c r="C212" s="25"/>
      <c r="D212" s="24"/>
      <c r="E212" s="24"/>
      <c r="F212" s="24"/>
      <c r="G212" s="25"/>
      <c r="H212" s="24"/>
      <c r="I212" s="24"/>
      <c r="J212" s="24"/>
      <c r="K212" s="25"/>
      <c r="L212" s="24"/>
      <c r="M212" s="24"/>
      <c r="N212" s="24"/>
      <c r="O212" s="25"/>
      <c r="P212" s="24"/>
      <c r="Q212" s="24"/>
      <c r="R212" s="24"/>
      <c r="S212" s="25"/>
      <c r="T212" s="24"/>
      <c r="U212" s="24"/>
      <c r="V212" s="24"/>
      <c r="W212" s="25"/>
      <c r="X212" s="24"/>
      <c r="Y212" s="24"/>
      <c r="Z212" s="24"/>
      <c r="AA212" s="25"/>
      <c r="AB212" s="24"/>
      <c r="AC212" s="24"/>
      <c r="AD212" s="24"/>
      <c r="AE212" s="25"/>
      <c r="AF212" s="24"/>
      <c r="AG212" s="24"/>
      <c r="AH212" s="24"/>
      <c r="AI212" s="25"/>
      <c r="AJ212" s="24"/>
      <c r="AK212" s="24"/>
      <c r="AL212" s="24"/>
      <c r="AM212" s="25"/>
      <c r="AN212" s="24"/>
      <c r="AO212" s="24"/>
      <c r="AP212" s="24"/>
      <c r="AQ212" s="25"/>
      <c r="AR212" s="24"/>
      <c r="AS212" s="24"/>
      <c r="AT212" s="24"/>
      <c r="AU212" s="25"/>
      <c r="AV212" s="24"/>
      <c r="AW212" s="24"/>
      <c r="AX212" s="24"/>
      <c r="AY212" s="25"/>
      <c r="AZ212" s="24"/>
      <c r="BA212" s="24"/>
      <c r="BB212" s="24"/>
      <c r="BC212" s="25"/>
      <c r="BD212" s="24"/>
      <c r="BE212" s="24"/>
      <c r="BF212" s="24"/>
      <c r="BG212" s="25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</row>
    <row r="213" spans="1:87" ht="15" thickBot="1" x14ac:dyDescent="0.35">
      <c r="A213" s="24"/>
      <c r="B213" s="24"/>
      <c r="C213" s="25"/>
      <c r="D213" s="24"/>
      <c r="E213" s="24"/>
      <c r="F213" s="24"/>
      <c r="G213" s="25"/>
      <c r="H213" s="24"/>
      <c r="I213" s="24"/>
      <c r="J213" s="24"/>
      <c r="K213" s="25"/>
      <c r="L213" s="24"/>
      <c r="M213" s="24"/>
      <c r="N213" s="24"/>
      <c r="O213" s="25"/>
      <c r="P213" s="24"/>
      <c r="Q213" s="24"/>
      <c r="R213" s="24"/>
      <c r="S213" s="25"/>
      <c r="T213" s="24"/>
      <c r="U213" s="24"/>
      <c r="V213" s="24"/>
      <c r="W213" s="25"/>
      <c r="X213" s="24"/>
      <c r="Y213" s="24"/>
      <c r="Z213" s="24"/>
      <c r="AA213" s="25"/>
      <c r="AB213" s="24"/>
      <c r="AC213" s="24"/>
      <c r="AD213" s="24"/>
      <c r="AE213" s="25"/>
      <c r="AF213" s="24"/>
      <c r="AG213" s="24"/>
      <c r="AH213" s="24"/>
      <c r="AI213" s="25"/>
      <c r="AJ213" s="24"/>
      <c r="AK213" s="24"/>
      <c r="AL213" s="24"/>
      <c r="AM213" s="25"/>
      <c r="AN213" s="24"/>
      <c r="AO213" s="24"/>
      <c r="AP213" s="24"/>
      <c r="AQ213" s="25"/>
      <c r="AR213" s="24"/>
      <c r="AS213" s="24"/>
      <c r="AT213" s="24"/>
      <c r="AU213" s="25"/>
      <c r="AV213" s="24"/>
      <c r="AW213" s="24"/>
      <c r="AX213" s="24"/>
      <c r="AY213" s="25"/>
      <c r="AZ213" s="24"/>
      <c r="BA213" s="24"/>
      <c r="BB213" s="24"/>
      <c r="BC213" s="25"/>
      <c r="BD213" s="24"/>
      <c r="BE213" s="24"/>
      <c r="BF213" s="24"/>
      <c r="BG213" s="25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</row>
    <row r="214" spans="1:87" ht="15" thickBot="1" x14ac:dyDescent="0.35">
      <c r="A214" s="24"/>
      <c r="B214" s="24"/>
      <c r="C214" s="25"/>
      <c r="D214" s="24"/>
      <c r="E214" s="24"/>
      <c r="F214" s="24"/>
      <c r="G214" s="25"/>
      <c r="H214" s="24"/>
      <c r="I214" s="24"/>
      <c r="J214" s="24"/>
      <c r="K214" s="25"/>
      <c r="L214" s="24"/>
      <c r="M214" s="24"/>
      <c r="N214" s="24"/>
      <c r="O214" s="25"/>
      <c r="P214" s="24"/>
      <c r="Q214" s="24"/>
      <c r="R214" s="24"/>
      <c r="S214" s="25"/>
      <c r="T214" s="24"/>
      <c r="U214" s="24"/>
      <c r="V214" s="24"/>
      <c r="W214" s="25"/>
      <c r="X214" s="24"/>
      <c r="Y214" s="24"/>
      <c r="Z214" s="24"/>
      <c r="AA214" s="25"/>
      <c r="AB214" s="24"/>
      <c r="AC214" s="24"/>
      <c r="AD214" s="24"/>
      <c r="AE214" s="25"/>
      <c r="AF214" s="24"/>
      <c r="AG214" s="24"/>
      <c r="AH214" s="24"/>
      <c r="AI214" s="25"/>
      <c r="AJ214" s="24"/>
      <c r="AK214" s="24"/>
      <c r="AL214" s="24"/>
      <c r="AM214" s="25"/>
      <c r="AN214" s="24"/>
      <c r="AO214" s="24"/>
      <c r="AP214" s="24"/>
      <c r="AQ214" s="25"/>
      <c r="AR214" s="24"/>
      <c r="AS214" s="24"/>
      <c r="AT214" s="24"/>
      <c r="AU214" s="25"/>
      <c r="AV214" s="24"/>
      <c r="AW214" s="24"/>
      <c r="AX214" s="24"/>
      <c r="AY214" s="25"/>
      <c r="AZ214" s="24"/>
      <c r="BA214" s="24"/>
      <c r="BB214" s="24"/>
      <c r="BC214" s="25"/>
      <c r="BD214" s="24"/>
      <c r="BE214" s="24"/>
      <c r="BF214" s="24"/>
      <c r="BG214" s="25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</row>
    <row r="215" spans="1:87" ht="15" thickBot="1" x14ac:dyDescent="0.35">
      <c r="A215" s="24"/>
      <c r="B215" s="24"/>
      <c r="C215" s="25"/>
      <c r="D215" s="24"/>
      <c r="E215" s="24"/>
      <c r="F215" s="24"/>
      <c r="G215" s="25"/>
      <c r="H215" s="24"/>
      <c r="I215" s="24"/>
      <c r="J215" s="24"/>
      <c r="K215" s="25"/>
      <c r="L215" s="24"/>
      <c r="M215" s="24"/>
      <c r="N215" s="24"/>
      <c r="O215" s="25"/>
      <c r="P215" s="24"/>
      <c r="Q215" s="24"/>
      <c r="R215" s="24"/>
      <c r="S215" s="25"/>
      <c r="T215" s="24"/>
      <c r="U215" s="24"/>
      <c r="V215" s="24"/>
      <c r="W215" s="25"/>
      <c r="X215" s="24"/>
      <c r="Y215" s="24"/>
      <c r="Z215" s="24"/>
      <c r="AA215" s="25"/>
      <c r="AB215" s="24"/>
      <c r="AC215" s="24"/>
      <c r="AD215" s="24"/>
      <c r="AE215" s="25"/>
      <c r="AF215" s="24"/>
      <c r="AG215" s="24"/>
      <c r="AH215" s="24"/>
      <c r="AI215" s="25"/>
      <c r="AJ215" s="24"/>
      <c r="AK215" s="24"/>
      <c r="AL215" s="24"/>
      <c r="AM215" s="25"/>
      <c r="AN215" s="24"/>
      <c r="AO215" s="24"/>
      <c r="AP215" s="24"/>
      <c r="AQ215" s="25"/>
      <c r="AR215" s="24"/>
      <c r="AS215" s="24"/>
      <c r="AT215" s="24"/>
      <c r="AU215" s="25"/>
      <c r="AV215" s="24"/>
      <c r="AW215" s="24"/>
      <c r="AX215" s="24"/>
      <c r="AY215" s="25"/>
      <c r="AZ215" s="24"/>
      <c r="BA215" s="24"/>
      <c r="BB215" s="24"/>
      <c r="BC215" s="25"/>
      <c r="BD215" s="24"/>
      <c r="BE215" s="24"/>
      <c r="BF215" s="24"/>
      <c r="BG215" s="25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</row>
    <row r="216" spans="1:87" ht="15" thickBot="1" x14ac:dyDescent="0.35">
      <c r="A216" s="24"/>
      <c r="B216" s="24"/>
      <c r="C216" s="25"/>
      <c r="D216" s="24"/>
      <c r="E216" s="24"/>
      <c r="F216" s="24"/>
      <c r="G216" s="25"/>
      <c r="H216" s="24"/>
      <c r="I216" s="24"/>
      <c r="J216" s="24"/>
      <c r="K216" s="25"/>
      <c r="L216" s="24"/>
      <c r="M216" s="24"/>
      <c r="N216" s="24"/>
      <c r="O216" s="25"/>
      <c r="P216" s="24"/>
      <c r="Q216" s="24"/>
      <c r="R216" s="24"/>
      <c r="S216" s="25"/>
      <c r="T216" s="24"/>
      <c r="U216" s="24"/>
      <c r="V216" s="24"/>
      <c r="W216" s="25"/>
      <c r="X216" s="24"/>
      <c r="Y216" s="24"/>
      <c r="Z216" s="24"/>
      <c r="AA216" s="25"/>
      <c r="AB216" s="24"/>
      <c r="AC216" s="24"/>
      <c r="AD216" s="24"/>
      <c r="AE216" s="25"/>
      <c r="AF216" s="24"/>
      <c r="AG216" s="24"/>
      <c r="AH216" s="24"/>
      <c r="AI216" s="25"/>
      <c r="AJ216" s="24"/>
      <c r="AK216" s="24"/>
      <c r="AL216" s="24"/>
      <c r="AM216" s="25"/>
      <c r="AN216" s="24"/>
      <c r="AO216" s="24"/>
      <c r="AP216" s="24"/>
      <c r="AQ216" s="25"/>
      <c r="AR216" s="24"/>
      <c r="AS216" s="24"/>
      <c r="AT216" s="24"/>
      <c r="AU216" s="25"/>
      <c r="AV216" s="24"/>
      <c r="AW216" s="24"/>
      <c r="AX216" s="24"/>
      <c r="AY216" s="25"/>
      <c r="AZ216" s="24"/>
      <c r="BA216" s="24"/>
      <c r="BB216" s="24"/>
      <c r="BC216" s="25"/>
      <c r="BD216" s="24"/>
      <c r="BE216" s="24"/>
      <c r="BF216" s="24"/>
      <c r="BG216" s="25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</row>
    <row r="217" spans="1:87" ht="15" thickBot="1" x14ac:dyDescent="0.35">
      <c r="A217" s="24"/>
      <c r="B217" s="24"/>
      <c r="C217" s="25"/>
      <c r="D217" s="24"/>
      <c r="E217" s="24"/>
      <c r="F217" s="24"/>
      <c r="G217" s="25"/>
      <c r="H217" s="24"/>
      <c r="I217" s="24"/>
      <c r="J217" s="24"/>
      <c r="K217" s="25"/>
      <c r="L217" s="24"/>
      <c r="M217" s="24"/>
      <c r="N217" s="24"/>
      <c r="O217" s="25"/>
      <c r="P217" s="24"/>
      <c r="Q217" s="24"/>
      <c r="R217" s="24"/>
      <c r="S217" s="25"/>
      <c r="T217" s="24"/>
      <c r="U217" s="24"/>
      <c r="V217" s="24"/>
      <c r="W217" s="25"/>
      <c r="X217" s="24"/>
      <c r="Y217" s="24"/>
      <c r="Z217" s="24"/>
      <c r="AA217" s="25"/>
      <c r="AB217" s="24"/>
      <c r="AC217" s="24"/>
      <c r="AD217" s="24"/>
      <c r="AE217" s="25"/>
      <c r="AF217" s="24"/>
      <c r="AG217" s="24"/>
      <c r="AH217" s="24"/>
      <c r="AI217" s="25"/>
      <c r="AJ217" s="24"/>
      <c r="AK217" s="24"/>
      <c r="AL217" s="24"/>
      <c r="AM217" s="25"/>
      <c r="AN217" s="24"/>
      <c r="AO217" s="24"/>
      <c r="AP217" s="24"/>
      <c r="AQ217" s="25"/>
      <c r="AR217" s="24"/>
      <c r="AS217" s="24"/>
      <c r="AT217" s="24"/>
      <c r="AU217" s="25"/>
      <c r="AV217" s="24"/>
      <c r="AW217" s="24"/>
      <c r="AX217" s="24"/>
      <c r="AY217" s="25"/>
      <c r="AZ217" s="24"/>
      <c r="BA217" s="24"/>
      <c r="BB217" s="24"/>
      <c r="BC217" s="25"/>
      <c r="BD217" s="24"/>
      <c r="BE217" s="24"/>
      <c r="BF217" s="24"/>
      <c r="BG217" s="25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</row>
    <row r="218" spans="1:87" ht="15" thickBot="1" x14ac:dyDescent="0.35">
      <c r="A218" s="24"/>
      <c r="B218" s="24"/>
      <c r="C218" s="25"/>
      <c r="D218" s="24"/>
      <c r="E218" s="24"/>
      <c r="F218" s="24"/>
      <c r="G218" s="25"/>
      <c r="H218" s="24"/>
      <c r="I218" s="24"/>
      <c r="J218" s="24"/>
      <c r="K218" s="25"/>
      <c r="L218" s="24"/>
      <c r="M218" s="24"/>
      <c r="N218" s="24"/>
      <c r="O218" s="25"/>
      <c r="P218" s="24"/>
      <c r="Q218" s="24"/>
      <c r="R218" s="24"/>
      <c r="S218" s="25"/>
      <c r="T218" s="24"/>
      <c r="U218" s="24"/>
      <c r="V218" s="24"/>
      <c r="W218" s="25"/>
      <c r="X218" s="24"/>
      <c r="Y218" s="24"/>
      <c r="Z218" s="24"/>
      <c r="AA218" s="25"/>
      <c r="AB218" s="24"/>
      <c r="AC218" s="24"/>
      <c r="AD218" s="24"/>
      <c r="AE218" s="25"/>
      <c r="AF218" s="24"/>
      <c r="AG218" s="24"/>
      <c r="AH218" s="24"/>
      <c r="AI218" s="25"/>
      <c r="AJ218" s="24"/>
      <c r="AK218" s="24"/>
      <c r="AL218" s="24"/>
      <c r="AM218" s="25"/>
      <c r="AN218" s="24"/>
      <c r="AO218" s="24"/>
      <c r="AP218" s="24"/>
      <c r="AQ218" s="25"/>
      <c r="AR218" s="24"/>
      <c r="AS218" s="24"/>
      <c r="AT218" s="24"/>
      <c r="AU218" s="25"/>
      <c r="AV218" s="24"/>
      <c r="AW218" s="24"/>
      <c r="AX218" s="24"/>
      <c r="AY218" s="25"/>
      <c r="AZ218" s="24"/>
      <c r="BA218" s="24"/>
      <c r="BB218" s="24"/>
      <c r="BC218" s="25"/>
      <c r="BD218" s="24"/>
      <c r="BE218" s="24"/>
      <c r="BF218" s="24"/>
      <c r="BG218" s="25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</row>
    <row r="219" spans="1:87" ht="15" thickBot="1" x14ac:dyDescent="0.35">
      <c r="A219" s="24"/>
      <c r="B219" s="24"/>
      <c r="C219" s="25"/>
      <c r="D219" s="24"/>
      <c r="E219" s="24"/>
      <c r="F219" s="24"/>
      <c r="G219" s="25"/>
      <c r="H219" s="24"/>
      <c r="I219" s="24"/>
      <c r="J219" s="24"/>
      <c r="K219" s="25"/>
      <c r="L219" s="24"/>
      <c r="M219" s="24"/>
      <c r="N219" s="24"/>
      <c r="O219" s="25"/>
      <c r="P219" s="24"/>
      <c r="Q219" s="24"/>
      <c r="R219" s="24"/>
      <c r="S219" s="25"/>
      <c r="T219" s="24"/>
      <c r="U219" s="24"/>
      <c r="V219" s="24"/>
      <c r="W219" s="25"/>
      <c r="X219" s="24"/>
      <c r="Y219" s="24"/>
      <c r="Z219" s="24"/>
      <c r="AA219" s="25"/>
      <c r="AB219" s="24"/>
      <c r="AC219" s="24"/>
      <c r="AD219" s="24"/>
      <c r="AE219" s="25"/>
      <c r="AF219" s="24"/>
      <c r="AG219" s="24"/>
      <c r="AH219" s="24"/>
      <c r="AI219" s="25"/>
      <c r="AJ219" s="24"/>
      <c r="AK219" s="24"/>
      <c r="AL219" s="24"/>
      <c r="AM219" s="25"/>
      <c r="AN219" s="24"/>
      <c r="AO219" s="24"/>
      <c r="AP219" s="24"/>
      <c r="AQ219" s="25"/>
      <c r="AR219" s="24"/>
      <c r="AS219" s="24"/>
      <c r="AT219" s="24"/>
      <c r="AU219" s="25"/>
      <c r="AV219" s="24"/>
      <c r="AW219" s="24"/>
      <c r="AX219" s="24"/>
      <c r="AY219" s="25"/>
      <c r="AZ219" s="24"/>
      <c r="BA219" s="24"/>
      <c r="BB219" s="24"/>
      <c r="BC219" s="25"/>
      <c r="BD219" s="24"/>
      <c r="BE219" s="24"/>
      <c r="BF219" s="24"/>
      <c r="BG219" s="25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</row>
    <row r="220" spans="1:87" ht="15" thickBot="1" x14ac:dyDescent="0.35">
      <c r="A220" s="24"/>
      <c r="B220" s="24"/>
      <c r="C220" s="25"/>
      <c r="D220" s="24"/>
      <c r="E220" s="24"/>
      <c r="F220" s="24"/>
      <c r="G220" s="25"/>
      <c r="H220" s="24"/>
      <c r="I220" s="24"/>
      <c r="J220" s="24"/>
      <c r="K220" s="25"/>
      <c r="L220" s="24"/>
      <c r="M220" s="24"/>
      <c r="N220" s="24"/>
      <c r="O220" s="25"/>
      <c r="P220" s="24"/>
      <c r="Q220" s="24"/>
      <c r="R220" s="24"/>
      <c r="S220" s="25"/>
      <c r="T220" s="24"/>
      <c r="U220" s="24"/>
      <c r="V220" s="24"/>
      <c r="W220" s="25"/>
      <c r="X220" s="24"/>
      <c r="Y220" s="24"/>
      <c r="Z220" s="24"/>
      <c r="AA220" s="25"/>
      <c r="AB220" s="24"/>
      <c r="AC220" s="24"/>
      <c r="AD220" s="24"/>
      <c r="AE220" s="25"/>
      <c r="AF220" s="24"/>
      <c r="AG220" s="24"/>
      <c r="AH220" s="24"/>
      <c r="AI220" s="25"/>
      <c r="AJ220" s="24"/>
      <c r="AK220" s="24"/>
      <c r="AL220" s="24"/>
      <c r="AM220" s="25"/>
      <c r="AN220" s="24"/>
      <c r="AO220" s="24"/>
      <c r="AP220" s="24"/>
      <c r="AQ220" s="25"/>
      <c r="AR220" s="24"/>
      <c r="AS220" s="24"/>
      <c r="AT220" s="24"/>
      <c r="AU220" s="25"/>
      <c r="AV220" s="24"/>
      <c r="AW220" s="24"/>
      <c r="AX220" s="24"/>
      <c r="AY220" s="25"/>
      <c r="AZ220" s="24"/>
      <c r="BA220" s="24"/>
      <c r="BB220" s="24"/>
      <c r="BC220" s="25"/>
      <c r="BD220" s="24"/>
      <c r="BE220" s="24"/>
      <c r="BF220" s="24"/>
      <c r="BG220" s="25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</row>
    <row r="221" spans="1:87" ht="15" thickBot="1" x14ac:dyDescent="0.35">
      <c r="A221" s="24"/>
      <c r="B221" s="24"/>
      <c r="C221" s="25"/>
      <c r="D221" s="24"/>
      <c r="E221" s="24"/>
      <c r="F221" s="24"/>
      <c r="G221" s="25"/>
      <c r="H221" s="24"/>
      <c r="I221" s="24"/>
      <c r="J221" s="24"/>
      <c r="K221" s="25"/>
      <c r="L221" s="24"/>
      <c r="M221" s="24"/>
      <c r="N221" s="24"/>
      <c r="O221" s="25"/>
      <c r="P221" s="24"/>
      <c r="Q221" s="24"/>
      <c r="R221" s="24"/>
      <c r="S221" s="25"/>
      <c r="T221" s="24"/>
      <c r="U221" s="24"/>
      <c r="V221" s="24"/>
      <c r="W221" s="25"/>
      <c r="X221" s="24"/>
      <c r="Y221" s="24"/>
      <c r="Z221" s="24"/>
      <c r="AA221" s="25"/>
      <c r="AB221" s="24"/>
      <c r="AC221" s="24"/>
      <c r="AD221" s="24"/>
      <c r="AE221" s="25"/>
      <c r="AF221" s="24"/>
      <c r="AG221" s="24"/>
      <c r="AH221" s="24"/>
      <c r="AI221" s="25"/>
      <c r="AJ221" s="24"/>
      <c r="AK221" s="24"/>
      <c r="AL221" s="24"/>
      <c r="AM221" s="25"/>
      <c r="AN221" s="24"/>
      <c r="AO221" s="24"/>
      <c r="AP221" s="24"/>
      <c r="AQ221" s="25"/>
      <c r="AR221" s="24"/>
      <c r="AS221" s="24"/>
      <c r="AT221" s="24"/>
      <c r="AU221" s="25"/>
      <c r="AV221" s="24"/>
      <c r="AW221" s="24"/>
      <c r="AX221" s="24"/>
      <c r="AY221" s="25"/>
      <c r="AZ221" s="24"/>
      <c r="BA221" s="24"/>
      <c r="BB221" s="24"/>
      <c r="BC221" s="25"/>
      <c r="BD221" s="24"/>
      <c r="BE221" s="24"/>
      <c r="BF221" s="24"/>
      <c r="BG221" s="25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</row>
    <row r="222" spans="1:87" ht="15" thickBot="1" x14ac:dyDescent="0.35">
      <c r="A222" s="24"/>
      <c r="B222" s="24"/>
      <c r="C222" s="25"/>
      <c r="D222" s="24"/>
      <c r="E222" s="24"/>
      <c r="F222" s="24"/>
      <c r="G222" s="25"/>
      <c r="H222" s="24"/>
      <c r="I222" s="24"/>
      <c r="J222" s="24"/>
      <c r="K222" s="25"/>
      <c r="L222" s="24"/>
      <c r="M222" s="24"/>
      <c r="N222" s="24"/>
      <c r="O222" s="25"/>
      <c r="P222" s="24"/>
      <c r="Q222" s="24"/>
      <c r="R222" s="24"/>
      <c r="S222" s="25"/>
      <c r="T222" s="24"/>
      <c r="U222" s="24"/>
      <c r="V222" s="24"/>
      <c r="W222" s="25"/>
      <c r="X222" s="24"/>
      <c r="Y222" s="24"/>
      <c r="Z222" s="24"/>
      <c r="AA222" s="25"/>
      <c r="AB222" s="24"/>
      <c r="AC222" s="24"/>
      <c r="AD222" s="24"/>
      <c r="AE222" s="25"/>
      <c r="AF222" s="24"/>
      <c r="AG222" s="24"/>
      <c r="AH222" s="24"/>
      <c r="AI222" s="25"/>
      <c r="AJ222" s="24"/>
      <c r="AK222" s="24"/>
      <c r="AL222" s="24"/>
      <c r="AM222" s="25"/>
      <c r="AN222" s="24"/>
      <c r="AO222" s="24"/>
      <c r="AP222" s="24"/>
      <c r="AQ222" s="25"/>
      <c r="AR222" s="24"/>
      <c r="AS222" s="24"/>
      <c r="AT222" s="24"/>
      <c r="AU222" s="25"/>
      <c r="AV222" s="24"/>
      <c r="AW222" s="24"/>
      <c r="AX222" s="24"/>
      <c r="AY222" s="25"/>
      <c r="AZ222" s="24"/>
      <c r="BA222" s="24"/>
      <c r="BB222" s="24"/>
      <c r="BC222" s="25"/>
      <c r="BD222" s="24"/>
      <c r="BE222" s="24"/>
      <c r="BF222" s="24"/>
      <c r="BG222" s="25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</row>
    <row r="223" spans="1:87" ht="15" thickBot="1" x14ac:dyDescent="0.35">
      <c r="A223" s="24"/>
      <c r="B223" s="24"/>
      <c r="C223" s="25"/>
      <c r="D223" s="24"/>
      <c r="E223" s="24"/>
      <c r="F223" s="24"/>
      <c r="G223" s="25"/>
      <c r="H223" s="24"/>
      <c r="I223" s="24"/>
      <c r="J223" s="24"/>
      <c r="K223" s="25"/>
      <c r="L223" s="24"/>
      <c r="M223" s="24"/>
      <c r="N223" s="24"/>
      <c r="O223" s="25"/>
      <c r="P223" s="24"/>
      <c r="Q223" s="24"/>
      <c r="R223" s="24"/>
      <c r="S223" s="25"/>
      <c r="T223" s="24"/>
      <c r="U223" s="24"/>
      <c r="V223" s="24"/>
      <c r="W223" s="25"/>
      <c r="X223" s="24"/>
      <c r="Y223" s="24"/>
      <c r="Z223" s="24"/>
      <c r="AA223" s="25"/>
      <c r="AB223" s="24"/>
      <c r="AC223" s="24"/>
      <c r="AD223" s="24"/>
      <c r="AE223" s="25"/>
      <c r="AF223" s="24"/>
      <c r="AG223" s="24"/>
      <c r="AH223" s="24"/>
      <c r="AI223" s="25"/>
      <c r="AJ223" s="24"/>
      <c r="AK223" s="24"/>
      <c r="AL223" s="24"/>
      <c r="AM223" s="25"/>
      <c r="AN223" s="24"/>
      <c r="AO223" s="24"/>
      <c r="AP223" s="24"/>
      <c r="AQ223" s="25"/>
      <c r="AR223" s="24"/>
      <c r="AS223" s="24"/>
      <c r="AT223" s="24"/>
      <c r="AU223" s="25"/>
      <c r="AV223" s="24"/>
      <c r="AW223" s="24"/>
      <c r="AX223" s="24"/>
      <c r="AY223" s="25"/>
      <c r="AZ223" s="24"/>
      <c r="BA223" s="24"/>
      <c r="BB223" s="24"/>
      <c r="BC223" s="25"/>
      <c r="BD223" s="24"/>
      <c r="BE223" s="24"/>
      <c r="BF223" s="24"/>
      <c r="BG223" s="25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</row>
    <row r="224" spans="1:87" ht="15" thickBot="1" x14ac:dyDescent="0.35">
      <c r="A224" s="24"/>
      <c r="B224" s="24"/>
      <c r="C224" s="25"/>
      <c r="D224" s="24"/>
      <c r="E224" s="24"/>
      <c r="F224" s="24"/>
      <c r="G224" s="25"/>
      <c r="H224" s="24"/>
      <c r="I224" s="24"/>
      <c r="J224" s="24"/>
      <c r="K224" s="25"/>
      <c r="L224" s="24"/>
      <c r="M224" s="24"/>
      <c r="N224" s="24"/>
      <c r="O224" s="25"/>
      <c r="P224" s="24"/>
      <c r="Q224" s="24"/>
      <c r="R224" s="24"/>
      <c r="S224" s="25"/>
      <c r="T224" s="24"/>
      <c r="U224" s="24"/>
      <c r="V224" s="24"/>
      <c r="W224" s="25"/>
      <c r="X224" s="24"/>
      <c r="Y224" s="24"/>
      <c r="Z224" s="24"/>
      <c r="AA224" s="25"/>
      <c r="AB224" s="24"/>
      <c r="AC224" s="24"/>
      <c r="AD224" s="24"/>
      <c r="AE224" s="25"/>
      <c r="AF224" s="24"/>
      <c r="AG224" s="24"/>
      <c r="AH224" s="24"/>
      <c r="AI224" s="25"/>
      <c r="AJ224" s="24"/>
      <c r="AK224" s="24"/>
      <c r="AL224" s="24"/>
      <c r="AM224" s="25"/>
      <c r="AN224" s="24"/>
      <c r="AO224" s="24"/>
      <c r="AP224" s="24"/>
      <c r="AQ224" s="25"/>
      <c r="AR224" s="24"/>
      <c r="AS224" s="24"/>
      <c r="AT224" s="24"/>
      <c r="AU224" s="25"/>
      <c r="AV224" s="24"/>
      <c r="AW224" s="24"/>
      <c r="AX224" s="24"/>
      <c r="AY224" s="25"/>
      <c r="AZ224" s="24"/>
      <c r="BA224" s="24"/>
      <c r="BB224" s="24"/>
      <c r="BC224" s="25"/>
      <c r="BD224" s="24"/>
      <c r="BE224" s="24"/>
      <c r="BF224" s="24"/>
      <c r="BG224" s="25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</row>
    <row r="225" spans="1:87" ht="15" thickBot="1" x14ac:dyDescent="0.35">
      <c r="A225" s="24"/>
      <c r="B225" s="24"/>
      <c r="C225" s="25"/>
      <c r="D225" s="24"/>
      <c r="E225" s="24"/>
      <c r="F225" s="24"/>
      <c r="G225" s="25"/>
      <c r="H225" s="24"/>
      <c r="I225" s="24"/>
      <c r="J225" s="24"/>
      <c r="K225" s="25"/>
      <c r="L225" s="24"/>
      <c r="M225" s="24"/>
      <c r="N225" s="24"/>
      <c r="O225" s="25"/>
      <c r="P225" s="24"/>
      <c r="Q225" s="24"/>
      <c r="R225" s="24"/>
      <c r="S225" s="25"/>
      <c r="T225" s="24"/>
      <c r="U225" s="24"/>
      <c r="V225" s="24"/>
      <c r="W225" s="25"/>
      <c r="X225" s="24"/>
      <c r="Y225" s="24"/>
      <c r="Z225" s="24"/>
      <c r="AA225" s="25"/>
      <c r="AB225" s="24"/>
      <c r="AC225" s="24"/>
      <c r="AD225" s="24"/>
      <c r="AE225" s="25"/>
      <c r="AF225" s="24"/>
      <c r="AG225" s="24"/>
      <c r="AH225" s="24"/>
      <c r="AI225" s="25"/>
      <c r="AJ225" s="24"/>
      <c r="AK225" s="24"/>
      <c r="AL225" s="24"/>
      <c r="AM225" s="25"/>
      <c r="AN225" s="24"/>
      <c r="AO225" s="24"/>
      <c r="AP225" s="24"/>
      <c r="AQ225" s="25"/>
      <c r="AR225" s="24"/>
      <c r="AS225" s="24"/>
      <c r="AT225" s="24"/>
      <c r="AU225" s="25"/>
      <c r="AV225" s="24"/>
      <c r="AW225" s="24"/>
      <c r="AX225" s="24"/>
      <c r="AY225" s="25"/>
      <c r="AZ225" s="24"/>
      <c r="BA225" s="24"/>
      <c r="BB225" s="24"/>
      <c r="BC225" s="25"/>
      <c r="BD225" s="24"/>
      <c r="BE225" s="24"/>
      <c r="BF225" s="24"/>
      <c r="BG225" s="25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</row>
    <row r="226" spans="1:87" ht="15" thickBot="1" x14ac:dyDescent="0.35">
      <c r="A226" s="24"/>
      <c r="B226" s="24"/>
      <c r="C226" s="25"/>
      <c r="D226" s="24"/>
      <c r="E226" s="24"/>
      <c r="F226" s="24"/>
      <c r="G226" s="25"/>
      <c r="H226" s="24"/>
      <c r="I226" s="24"/>
      <c r="J226" s="24"/>
      <c r="K226" s="25"/>
      <c r="L226" s="24"/>
      <c r="M226" s="24"/>
      <c r="N226" s="24"/>
      <c r="O226" s="25"/>
      <c r="P226" s="24"/>
      <c r="Q226" s="24"/>
      <c r="R226" s="24"/>
      <c r="S226" s="25"/>
      <c r="T226" s="24"/>
      <c r="U226" s="24"/>
      <c r="V226" s="24"/>
      <c r="W226" s="25"/>
      <c r="X226" s="24"/>
      <c r="Y226" s="24"/>
      <c r="Z226" s="24"/>
      <c r="AA226" s="25"/>
      <c r="AB226" s="24"/>
      <c r="AC226" s="24"/>
      <c r="AD226" s="24"/>
      <c r="AE226" s="25"/>
      <c r="AF226" s="24"/>
      <c r="AG226" s="24"/>
      <c r="AH226" s="24"/>
      <c r="AI226" s="25"/>
      <c r="AJ226" s="24"/>
      <c r="AK226" s="24"/>
      <c r="AL226" s="24"/>
      <c r="AM226" s="25"/>
      <c r="AN226" s="24"/>
      <c r="AO226" s="24"/>
      <c r="AP226" s="24"/>
      <c r="AQ226" s="25"/>
      <c r="AR226" s="24"/>
      <c r="AS226" s="24"/>
      <c r="AT226" s="24"/>
      <c r="AU226" s="25"/>
      <c r="AV226" s="24"/>
      <c r="AW226" s="24"/>
      <c r="AX226" s="24"/>
      <c r="AY226" s="25"/>
      <c r="AZ226" s="24"/>
      <c r="BA226" s="24"/>
      <c r="BB226" s="24"/>
      <c r="BC226" s="25"/>
      <c r="BD226" s="24"/>
      <c r="BE226" s="24"/>
      <c r="BF226" s="24"/>
      <c r="BG226" s="25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</row>
    <row r="227" spans="1:87" ht="15" thickBot="1" x14ac:dyDescent="0.35">
      <c r="A227" s="24"/>
      <c r="B227" s="24"/>
      <c r="C227" s="25"/>
      <c r="D227" s="24"/>
      <c r="E227" s="24"/>
      <c r="F227" s="24"/>
      <c r="G227" s="25"/>
      <c r="H227" s="24"/>
      <c r="I227" s="24"/>
      <c r="J227" s="24"/>
      <c r="K227" s="25"/>
      <c r="L227" s="24"/>
      <c r="M227" s="24"/>
      <c r="N227" s="24"/>
      <c r="O227" s="25"/>
      <c r="P227" s="24"/>
      <c r="Q227" s="24"/>
      <c r="R227" s="24"/>
      <c r="S227" s="25"/>
      <c r="T227" s="24"/>
      <c r="U227" s="24"/>
      <c r="V227" s="24"/>
      <c r="W227" s="25"/>
      <c r="X227" s="24"/>
      <c r="Y227" s="24"/>
      <c r="Z227" s="24"/>
      <c r="AA227" s="25"/>
      <c r="AB227" s="24"/>
      <c r="AC227" s="24"/>
      <c r="AD227" s="24"/>
      <c r="AE227" s="25"/>
      <c r="AF227" s="24"/>
      <c r="AG227" s="24"/>
      <c r="AH227" s="24"/>
      <c r="AI227" s="25"/>
      <c r="AJ227" s="24"/>
      <c r="AK227" s="24"/>
      <c r="AL227" s="24"/>
      <c r="AM227" s="25"/>
      <c r="AN227" s="24"/>
      <c r="AO227" s="24"/>
      <c r="AP227" s="24"/>
      <c r="AQ227" s="25"/>
      <c r="AR227" s="24"/>
      <c r="AS227" s="24"/>
      <c r="AT227" s="24"/>
      <c r="AU227" s="25"/>
      <c r="AV227" s="24"/>
      <c r="AW227" s="24"/>
      <c r="AX227" s="24"/>
      <c r="AY227" s="25"/>
      <c r="AZ227" s="24"/>
      <c r="BA227" s="24"/>
      <c r="BB227" s="24"/>
      <c r="BC227" s="25"/>
      <c r="BD227" s="24"/>
      <c r="BE227" s="24"/>
      <c r="BF227" s="24"/>
      <c r="BG227" s="25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</row>
    <row r="228" spans="1:87" ht="15" thickBot="1" x14ac:dyDescent="0.35">
      <c r="A228" s="24"/>
      <c r="B228" s="24"/>
      <c r="C228" s="25"/>
      <c r="D228" s="24"/>
      <c r="E228" s="24"/>
      <c r="F228" s="24"/>
      <c r="G228" s="25"/>
      <c r="H228" s="24"/>
      <c r="I228" s="24"/>
      <c r="J228" s="24"/>
      <c r="K228" s="25"/>
      <c r="L228" s="24"/>
      <c r="M228" s="24"/>
      <c r="N228" s="24"/>
      <c r="O228" s="25"/>
      <c r="P228" s="24"/>
      <c r="Q228" s="24"/>
      <c r="R228" s="24"/>
      <c r="S228" s="25"/>
      <c r="T228" s="24"/>
      <c r="U228" s="24"/>
      <c r="V228" s="24"/>
      <c r="W228" s="25"/>
      <c r="X228" s="24"/>
      <c r="Y228" s="24"/>
      <c r="Z228" s="24"/>
      <c r="AA228" s="25"/>
      <c r="AB228" s="24"/>
      <c r="AC228" s="24"/>
      <c r="AD228" s="24"/>
      <c r="AE228" s="25"/>
      <c r="AF228" s="24"/>
      <c r="AG228" s="24"/>
      <c r="AH228" s="24"/>
      <c r="AI228" s="25"/>
      <c r="AJ228" s="24"/>
      <c r="AK228" s="24"/>
      <c r="AL228" s="24"/>
      <c r="AM228" s="25"/>
      <c r="AN228" s="24"/>
      <c r="AO228" s="24"/>
      <c r="AP228" s="24"/>
      <c r="AQ228" s="25"/>
      <c r="AR228" s="24"/>
      <c r="AS228" s="24"/>
      <c r="AT228" s="24"/>
      <c r="AU228" s="25"/>
      <c r="AV228" s="24"/>
      <c r="AW228" s="24"/>
      <c r="AX228" s="24"/>
      <c r="AY228" s="25"/>
      <c r="AZ228" s="24"/>
      <c r="BA228" s="24"/>
      <c r="BB228" s="24"/>
      <c r="BC228" s="25"/>
      <c r="BD228" s="24"/>
      <c r="BE228" s="24"/>
      <c r="BF228" s="24"/>
      <c r="BG228" s="25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</row>
    <row r="229" spans="1:87" ht="15" thickBot="1" x14ac:dyDescent="0.35">
      <c r="A229" s="24"/>
      <c r="B229" s="24"/>
      <c r="C229" s="25"/>
      <c r="D229" s="24"/>
      <c r="E229" s="24"/>
      <c r="F229" s="24"/>
      <c r="G229" s="25"/>
      <c r="H229" s="24"/>
      <c r="I229" s="24"/>
      <c r="J229" s="24"/>
      <c r="K229" s="25"/>
      <c r="L229" s="24"/>
      <c r="M229" s="24"/>
      <c r="N229" s="24"/>
      <c r="O229" s="25"/>
      <c r="P229" s="24"/>
      <c r="Q229" s="24"/>
      <c r="R229" s="24"/>
      <c r="S229" s="25"/>
      <c r="T229" s="24"/>
      <c r="U229" s="24"/>
      <c r="V229" s="24"/>
      <c r="W229" s="25"/>
      <c r="X229" s="24"/>
      <c r="Y229" s="24"/>
      <c r="Z229" s="24"/>
      <c r="AA229" s="25"/>
      <c r="AB229" s="24"/>
      <c r="AC229" s="24"/>
      <c r="AD229" s="24"/>
      <c r="AE229" s="25"/>
      <c r="AF229" s="24"/>
      <c r="AG229" s="24"/>
      <c r="AH229" s="24"/>
      <c r="AI229" s="25"/>
      <c r="AJ229" s="24"/>
      <c r="AK229" s="24"/>
      <c r="AL229" s="24"/>
      <c r="AM229" s="25"/>
      <c r="AN229" s="24"/>
      <c r="AO229" s="24"/>
      <c r="AP229" s="24"/>
      <c r="AQ229" s="25"/>
      <c r="AR229" s="24"/>
      <c r="AS229" s="24"/>
      <c r="AT229" s="24"/>
      <c r="AU229" s="25"/>
      <c r="AV229" s="24"/>
      <c r="AW229" s="24"/>
      <c r="AX229" s="24"/>
      <c r="AY229" s="25"/>
      <c r="AZ229" s="24"/>
      <c r="BA229" s="24"/>
      <c r="BB229" s="24"/>
      <c r="BC229" s="25"/>
      <c r="BD229" s="24"/>
      <c r="BE229" s="24"/>
      <c r="BF229" s="24"/>
      <c r="BG229" s="25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</row>
    <row r="230" spans="1:87" ht="15" thickBot="1" x14ac:dyDescent="0.35">
      <c r="A230" s="24"/>
      <c r="B230" s="24"/>
      <c r="C230" s="25"/>
      <c r="D230" s="24"/>
      <c r="E230" s="24"/>
      <c r="F230" s="24"/>
      <c r="G230" s="25"/>
      <c r="H230" s="24"/>
      <c r="I230" s="24"/>
      <c r="J230" s="24"/>
      <c r="K230" s="25"/>
      <c r="L230" s="24"/>
      <c r="M230" s="24"/>
      <c r="N230" s="24"/>
      <c r="O230" s="25"/>
      <c r="P230" s="24"/>
      <c r="Q230" s="24"/>
      <c r="R230" s="24"/>
      <c r="S230" s="25"/>
      <c r="T230" s="24"/>
      <c r="U230" s="24"/>
      <c r="V230" s="24"/>
      <c r="W230" s="25"/>
      <c r="X230" s="24"/>
      <c r="Y230" s="24"/>
      <c r="Z230" s="24"/>
      <c r="AA230" s="25"/>
      <c r="AB230" s="24"/>
      <c r="AC230" s="24"/>
      <c r="AD230" s="24"/>
      <c r="AE230" s="25"/>
      <c r="AF230" s="24"/>
      <c r="AG230" s="24"/>
      <c r="AH230" s="24"/>
      <c r="AI230" s="25"/>
      <c r="AJ230" s="24"/>
      <c r="AK230" s="24"/>
      <c r="AL230" s="24"/>
      <c r="AM230" s="25"/>
      <c r="AN230" s="24"/>
      <c r="AO230" s="24"/>
      <c r="AP230" s="24"/>
      <c r="AQ230" s="25"/>
      <c r="AR230" s="24"/>
      <c r="AS230" s="24"/>
      <c r="AT230" s="24"/>
      <c r="AU230" s="25"/>
      <c r="AV230" s="24"/>
      <c r="AW230" s="24"/>
      <c r="AX230" s="24"/>
      <c r="AY230" s="25"/>
      <c r="AZ230" s="24"/>
      <c r="BA230" s="24"/>
      <c r="BB230" s="24"/>
      <c r="BC230" s="25"/>
      <c r="BD230" s="24"/>
      <c r="BE230" s="24"/>
      <c r="BF230" s="24"/>
      <c r="BG230" s="25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</row>
    <row r="231" spans="1:87" ht="15" thickBot="1" x14ac:dyDescent="0.35">
      <c r="A231" s="24"/>
      <c r="B231" s="24"/>
      <c r="C231" s="25"/>
      <c r="D231" s="24"/>
      <c r="E231" s="24"/>
      <c r="F231" s="24"/>
      <c r="G231" s="25"/>
      <c r="H231" s="24"/>
      <c r="I231" s="24"/>
      <c r="J231" s="24"/>
      <c r="K231" s="25"/>
      <c r="L231" s="24"/>
      <c r="M231" s="24"/>
      <c r="N231" s="24"/>
      <c r="O231" s="25"/>
      <c r="P231" s="24"/>
      <c r="Q231" s="24"/>
      <c r="R231" s="24"/>
      <c r="S231" s="25"/>
      <c r="T231" s="24"/>
      <c r="U231" s="24"/>
      <c r="V231" s="24"/>
      <c r="W231" s="25"/>
      <c r="X231" s="24"/>
      <c r="Y231" s="24"/>
      <c r="Z231" s="24"/>
      <c r="AA231" s="25"/>
      <c r="AB231" s="24"/>
      <c r="AC231" s="24"/>
      <c r="AD231" s="24"/>
      <c r="AE231" s="25"/>
      <c r="AF231" s="24"/>
      <c r="AG231" s="24"/>
      <c r="AH231" s="24"/>
      <c r="AI231" s="25"/>
      <c r="AJ231" s="24"/>
      <c r="AK231" s="24"/>
      <c r="AL231" s="24"/>
      <c r="AM231" s="25"/>
      <c r="AN231" s="24"/>
      <c r="AO231" s="24"/>
      <c r="AP231" s="24"/>
      <c r="AQ231" s="25"/>
      <c r="AR231" s="24"/>
      <c r="AS231" s="24"/>
      <c r="AT231" s="24"/>
      <c r="AU231" s="25"/>
      <c r="AV231" s="24"/>
      <c r="AW231" s="24"/>
      <c r="AX231" s="24"/>
      <c r="AY231" s="25"/>
      <c r="AZ231" s="24"/>
      <c r="BA231" s="24"/>
      <c r="BB231" s="24"/>
      <c r="BC231" s="25"/>
      <c r="BD231" s="24"/>
      <c r="BE231" s="24"/>
      <c r="BF231" s="24"/>
      <c r="BG231" s="25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</row>
    <row r="232" spans="1:87" ht="15" thickBot="1" x14ac:dyDescent="0.35">
      <c r="A232" s="24"/>
      <c r="B232" s="24"/>
      <c r="C232" s="25"/>
      <c r="D232" s="24"/>
      <c r="E232" s="24"/>
      <c r="F232" s="24"/>
      <c r="G232" s="25"/>
      <c r="H232" s="24"/>
      <c r="I232" s="24"/>
      <c r="J232" s="24"/>
      <c r="K232" s="25"/>
      <c r="L232" s="24"/>
      <c r="M232" s="24"/>
      <c r="N232" s="24"/>
      <c r="O232" s="25"/>
      <c r="P232" s="24"/>
      <c r="Q232" s="24"/>
      <c r="R232" s="24"/>
      <c r="S232" s="25"/>
      <c r="T232" s="24"/>
      <c r="U232" s="24"/>
      <c r="V232" s="24"/>
      <c r="W232" s="25"/>
      <c r="X232" s="24"/>
      <c r="Y232" s="24"/>
      <c r="Z232" s="24"/>
      <c r="AA232" s="25"/>
      <c r="AB232" s="24"/>
      <c r="AC232" s="24"/>
      <c r="AD232" s="24"/>
      <c r="AE232" s="25"/>
      <c r="AF232" s="24"/>
      <c r="AG232" s="24"/>
      <c r="AH232" s="24"/>
      <c r="AI232" s="25"/>
      <c r="AJ232" s="24"/>
      <c r="AK232" s="24"/>
      <c r="AL232" s="24"/>
      <c r="AM232" s="25"/>
      <c r="AN232" s="24"/>
      <c r="AO232" s="24"/>
      <c r="AP232" s="24"/>
      <c r="AQ232" s="25"/>
      <c r="AR232" s="24"/>
      <c r="AS232" s="24"/>
      <c r="AT232" s="24"/>
      <c r="AU232" s="25"/>
      <c r="AV232" s="24"/>
      <c r="AW232" s="24"/>
      <c r="AX232" s="24"/>
      <c r="AY232" s="25"/>
      <c r="AZ232" s="24"/>
      <c r="BA232" s="24"/>
      <c r="BB232" s="24"/>
      <c r="BC232" s="25"/>
      <c r="BD232" s="24"/>
      <c r="BE232" s="24"/>
      <c r="BF232" s="24"/>
      <c r="BG232" s="25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</row>
    <row r="233" spans="1:87" ht="15" thickBot="1" x14ac:dyDescent="0.35">
      <c r="A233" s="24"/>
      <c r="B233" s="24"/>
      <c r="C233" s="25"/>
      <c r="D233" s="24"/>
      <c r="E233" s="24"/>
      <c r="F233" s="24"/>
      <c r="G233" s="25"/>
      <c r="H233" s="24"/>
      <c r="I233" s="24"/>
      <c r="J233" s="24"/>
      <c r="K233" s="25"/>
      <c r="L233" s="24"/>
      <c r="M233" s="24"/>
      <c r="N233" s="24"/>
      <c r="O233" s="25"/>
      <c r="P233" s="24"/>
      <c r="Q233" s="24"/>
      <c r="R233" s="24"/>
      <c r="S233" s="25"/>
      <c r="T233" s="24"/>
      <c r="U233" s="24"/>
      <c r="V233" s="24"/>
      <c r="W233" s="25"/>
      <c r="X233" s="24"/>
      <c r="Y233" s="24"/>
      <c r="Z233" s="24"/>
      <c r="AA233" s="25"/>
      <c r="AB233" s="24"/>
      <c r="AC233" s="24"/>
      <c r="AD233" s="24"/>
      <c r="AE233" s="25"/>
      <c r="AF233" s="24"/>
      <c r="AG233" s="24"/>
      <c r="AH233" s="24"/>
      <c r="AI233" s="25"/>
      <c r="AJ233" s="24"/>
      <c r="AK233" s="24"/>
      <c r="AL233" s="24"/>
      <c r="AM233" s="25"/>
      <c r="AN233" s="24"/>
      <c r="AO233" s="24"/>
      <c r="AP233" s="24"/>
      <c r="AQ233" s="25"/>
      <c r="AR233" s="24"/>
      <c r="AS233" s="24"/>
      <c r="AT233" s="24"/>
      <c r="AU233" s="25"/>
      <c r="AV233" s="24"/>
      <c r="AW233" s="24"/>
      <c r="AX233" s="24"/>
      <c r="AY233" s="25"/>
      <c r="AZ233" s="24"/>
      <c r="BA233" s="24"/>
      <c r="BB233" s="24"/>
      <c r="BC233" s="25"/>
      <c r="BD233" s="24"/>
      <c r="BE233" s="24"/>
      <c r="BF233" s="24"/>
      <c r="BG233" s="25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</row>
    <row r="234" spans="1:87" ht="15" thickBot="1" x14ac:dyDescent="0.35">
      <c r="A234" s="24"/>
      <c r="B234" s="24"/>
      <c r="C234" s="25"/>
      <c r="D234" s="24"/>
      <c r="E234" s="24"/>
      <c r="F234" s="24"/>
      <c r="G234" s="25"/>
      <c r="H234" s="24"/>
      <c r="I234" s="24"/>
      <c r="J234" s="24"/>
      <c r="K234" s="25"/>
      <c r="L234" s="24"/>
      <c r="M234" s="24"/>
      <c r="N234" s="24"/>
      <c r="O234" s="25"/>
      <c r="P234" s="24"/>
      <c r="Q234" s="24"/>
      <c r="R234" s="24"/>
      <c r="S234" s="25"/>
      <c r="T234" s="24"/>
      <c r="U234" s="24"/>
      <c r="V234" s="24"/>
      <c r="W234" s="25"/>
      <c r="X234" s="24"/>
      <c r="Y234" s="24"/>
      <c r="Z234" s="24"/>
      <c r="AA234" s="25"/>
      <c r="AB234" s="24"/>
      <c r="AC234" s="24"/>
      <c r="AD234" s="24"/>
      <c r="AE234" s="25"/>
      <c r="AF234" s="24"/>
      <c r="AG234" s="24"/>
      <c r="AH234" s="24"/>
      <c r="AI234" s="25"/>
      <c r="AJ234" s="24"/>
      <c r="AK234" s="24"/>
      <c r="AL234" s="24"/>
      <c r="AM234" s="25"/>
      <c r="AN234" s="24"/>
      <c r="AO234" s="24"/>
      <c r="AP234" s="24"/>
      <c r="AQ234" s="25"/>
      <c r="AR234" s="24"/>
      <c r="AS234" s="24"/>
      <c r="AT234" s="24"/>
      <c r="AU234" s="25"/>
      <c r="AV234" s="24"/>
      <c r="AW234" s="24"/>
      <c r="AX234" s="24"/>
      <c r="AY234" s="25"/>
      <c r="AZ234" s="24"/>
      <c r="BA234" s="24"/>
      <c r="BB234" s="24"/>
      <c r="BC234" s="25"/>
      <c r="BD234" s="24"/>
      <c r="BE234" s="24"/>
      <c r="BF234" s="24"/>
      <c r="BG234" s="25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</row>
    <row r="235" spans="1:87" ht="15" thickBot="1" x14ac:dyDescent="0.35">
      <c r="A235" s="24"/>
      <c r="B235" s="24"/>
      <c r="C235" s="25"/>
      <c r="D235" s="24"/>
      <c r="E235" s="24"/>
      <c r="F235" s="24"/>
      <c r="G235" s="25"/>
      <c r="H235" s="24"/>
      <c r="I235" s="24"/>
      <c r="J235" s="24"/>
      <c r="K235" s="25"/>
      <c r="L235" s="24"/>
      <c r="M235" s="24"/>
      <c r="N235" s="24"/>
      <c r="O235" s="25"/>
      <c r="P235" s="24"/>
      <c r="Q235" s="24"/>
      <c r="R235" s="24"/>
      <c r="S235" s="25"/>
      <c r="T235" s="24"/>
      <c r="U235" s="24"/>
      <c r="V235" s="24"/>
      <c r="W235" s="25"/>
      <c r="X235" s="24"/>
      <c r="Y235" s="24"/>
      <c r="Z235" s="24"/>
      <c r="AA235" s="25"/>
      <c r="AB235" s="24"/>
      <c r="AC235" s="24"/>
      <c r="AD235" s="24"/>
      <c r="AE235" s="25"/>
      <c r="AF235" s="24"/>
      <c r="AG235" s="24"/>
      <c r="AH235" s="24"/>
      <c r="AI235" s="25"/>
      <c r="AJ235" s="24"/>
      <c r="AK235" s="24"/>
      <c r="AL235" s="24"/>
      <c r="AM235" s="25"/>
      <c r="AN235" s="24"/>
      <c r="AO235" s="24"/>
      <c r="AP235" s="24"/>
      <c r="AQ235" s="25"/>
      <c r="AR235" s="24"/>
      <c r="AS235" s="24"/>
      <c r="AT235" s="24"/>
      <c r="AU235" s="25"/>
      <c r="AV235" s="24"/>
      <c r="AW235" s="24"/>
      <c r="AX235" s="24"/>
      <c r="AY235" s="25"/>
      <c r="AZ235" s="24"/>
      <c r="BA235" s="24"/>
      <c r="BB235" s="24"/>
      <c r="BC235" s="25"/>
      <c r="BD235" s="24"/>
      <c r="BE235" s="24"/>
      <c r="BF235" s="24"/>
      <c r="BG235" s="25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</row>
    <row r="236" spans="1:87" ht="15" thickBot="1" x14ac:dyDescent="0.35">
      <c r="A236" s="24"/>
      <c r="B236" s="24"/>
      <c r="C236" s="25"/>
      <c r="D236" s="24"/>
      <c r="E236" s="24"/>
      <c r="F236" s="24"/>
      <c r="G236" s="25"/>
      <c r="H236" s="24"/>
      <c r="I236" s="24"/>
      <c r="J236" s="24"/>
      <c r="K236" s="25"/>
      <c r="L236" s="24"/>
      <c r="M236" s="24"/>
      <c r="N236" s="24"/>
      <c r="O236" s="25"/>
      <c r="P236" s="24"/>
      <c r="Q236" s="24"/>
      <c r="R236" s="24"/>
      <c r="S236" s="25"/>
      <c r="T236" s="24"/>
      <c r="U236" s="24"/>
      <c r="V236" s="24"/>
      <c r="W236" s="25"/>
      <c r="X236" s="24"/>
      <c r="Y236" s="24"/>
      <c r="Z236" s="24"/>
      <c r="AA236" s="25"/>
      <c r="AB236" s="24"/>
      <c r="AC236" s="24"/>
      <c r="AD236" s="24"/>
      <c r="AE236" s="25"/>
      <c r="AF236" s="24"/>
      <c r="AG236" s="24"/>
      <c r="AH236" s="24"/>
      <c r="AI236" s="25"/>
      <c r="AJ236" s="24"/>
      <c r="AK236" s="24"/>
      <c r="AL236" s="24"/>
      <c r="AM236" s="25"/>
      <c r="AN236" s="24"/>
      <c r="AO236" s="24"/>
      <c r="AP236" s="24"/>
      <c r="AQ236" s="25"/>
      <c r="AR236" s="24"/>
      <c r="AS236" s="24"/>
      <c r="AT236" s="24"/>
      <c r="AU236" s="25"/>
      <c r="AV236" s="24"/>
      <c r="AW236" s="24"/>
      <c r="AX236" s="24"/>
      <c r="AY236" s="25"/>
      <c r="AZ236" s="24"/>
      <c r="BA236" s="24"/>
      <c r="BB236" s="24"/>
      <c r="BC236" s="25"/>
      <c r="BD236" s="24"/>
      <c r="BE236" s="24"/>
      <c r="BF236" s="24"/>
      <c r="BG236" s="25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</row>
    <row r="237" spans="1:87" ht="15" thickBot="1" x14ac:dyDescent="0.35">
      <c r="A237" s="24"/>
      <c r="B237" s="24"/>
      <c r="C237" s="25"/>
      <c r="D237" s="24"/>
      <c r="E237" s="24"/>
      <c r="F237" s="24"/>
      <c r="G237" s="25"/>
      <c r="H237" s="24"/>
      <c r="I237" s="24"/>
      <c r="J237" s="24"/>
      <c r="K237" s="25"/>
      <c r="L237" s="24"/>
      <c r="M237" s="24"/>
      <c r="N237" s="24"/>
      <c r="O237" s="25"/>
      <c r="P237" s="24"/>
      <c r="Q237" s="24"/>
      <c r="R237" s="24"/>
      <c r="S237" s="25"/>
      <c r="T237" s="24"/>
      <c r="U237" s="24"/>
      <c r="V237" s="24"/>
      <c r="W237" s="25"/>
      <c r="X237" s="24"/>
      <c r="Y237" s="24"/>
      <c r="Z237" s="24"/>
      <c r="AA237" s="25"/>
      <c r="AB237" s="24"/>
      <c r="AC237" s="24"/>
      <c r="AD237" s="24"/>
      <c r="AE237" s="25"/>
      <c r="AF237" s="24"/>
      <c r="AG237" s="24"/>
      <c r="AH237" s="24"/>
      <c r="AI237" s="25"/>
      <c r="AJ237" s="24"/>
      <c r="AK237" s="24"/>
      <c r="AL237" s="24"/>
      <c r="AM237" s="25"/>
      <c r="AN237" s="24"/>
      <c r="AO237" s="24"/>
      <c r="AP237" s="24"/>
      <c r="AQ237" s="25"/>
      <c r="AR237" s="24"/>
      <c r="AS237" s="24"/>
      <c r="AT237" s="24"/>
      <c r="AU237" s="25"/>
      <c r="AV237" s="24"/>
      <c r="AW237" s="24"/>
      <c r="AX237" s="24"/>
      <c r="AY237" s="25"/>
      <c r="AZ237" s="24"/>
      <c r="BA237" s="24"/>
      <c r="BB237" s="24"/>
      <c r="BC237" s="25"/>
      <c r="BD237" s="24"/>
      <c r="BE237" s="24"/>
      <c r="BF237" s="24"/>
      <c r="BG237" s="25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</row>
    <row r="238" spans="1:87" ht="15" thickBot="1" x14ac:dyDescent="0.35">
      <c r="A238" s="24"/>
      <c r="B238" s="24"/>
      <c r="C238" s="25"/>
      <c r="D238" s="24"/>
      <c r="E238" s="24"/>
      <c r="F238" s="24"/>
      <c r="G238" s="25"/>
      <c r="H238" s="24"/>
      <c r="I238" s="24"/>
      <c r="J238" s="24"/>
      <c r="K238" s="25"/>
      <c r="L238" s="24"/>
      <c r="M238" s="24"/>
      <c r="N238" s="24"/>
      <c r="O238" s="25"/>
      <c r="P238" s="24"/>
      <c r="Q238" s="24"/>
      <c r="R238" s="24"/>
      <c r="S238" s="25"/>
      <c r="T238" s="24"/>
      <c r="U238" s="24"/>
      <c r="V238" s="24"/>
      <c r="W238" s="25"/>
      <c r="X238" s="24"/>
      <c r="Y238" s="24"/>
      <c r="Z238" s="24"/>
      <c r="AA238" s="25"/>
      <c r="AB238" s="24"/>
      <c r="AC238" s="24"/>
      <c r="AD238" s="24"/>
      <c r="AE238" s="25"/>
      <c r="AF238" s="24"/>
      <c r="AG238" s="24"/>
      <c r="AH238" s="24"/>
      <c r="AI238" s="25"/>
      <c r="AJ238" s="24"/>
      <c r="AK238" s="24"/>
      <c r="AL238" s="24"/>
      <c r="AM238" s="25"/>
      <c r="AN238" s="24"/>
      <c r="AO238" s="24"/>
      <c r="AP238" s="24"/>
      <c r="AQ238" s="25"/>
      <c r="AR238" s="24"/>
      <c r="AS238" s="24"/>
      <c r="AT238" s="24"/>
      <c r="AU238" s="25"/>
      <c r="AV238" s="24"/>
      <c r="AW238" s="24"/>
      <c r="AX238" s="24"/>
      <c r="AY238" s="25"/>
      <c r="AZ238" s="24"/>
      <c r="BA238" s="24"/>
      <c r="BB238" s="24"/>
      <c r="BC238" s="25"/>
      <c r="BD238" s="24"/>
      <c r="BE238" s="24"/>
      <c r="BF238" s="24"/>
      <c r="BG238" s="25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</row>
    <row r="239" spans="1:87" ht="15" thickBot="1" x14ac:dyDescent="0.35">
      <c r="A239" s="24"/>
      <c r="B239" s="24"/>
      <c r="C239" s="25"/>
      <c r="D239" s="24"/>
      <c r="E239" s="24"/>
      <c r="F239" s="24"/>
      <c r="G239" s="25"/>
      <c r="H239" s="24"/>
      <c r="I239" s="24"/>
      <c r="J239" s="24"/>
      <c r="K239" s="25"/>
      <c r="L239" s="24"/>
      <c r="M239" s="24"/>
      <c r="N239" s="24"/>
      <c r="O239" s="25"/>
      <c r="P239" s="24"/>
      <c r="Q239" s="24"/>
      <c r="R239" s="24"/>
      <c r="S239" s="25"/>
      <c r="T239" s="24"/>
      <c r="U239" s="24"/>
      <c r="V239" s="24"/>
      <c r="W239" s="25"/>
      <c r="X239" s="24"/>
      <c r="Y239" s="24"/>
      <c r="Z239" s="24"/>
      <c r="AA239" s="25"/>
      <c r="AB239" s="24"/>
      <c r="AC239" s="24"/>
      <c r="AD239" s="24"/>
      <c r="AE239" s="25"/>
      <c r="AF239" s="24"/>
      <c r="AG239" s="24"/>
      <c r="AH239" s="24"/>
      <c r="AI239" s="25"/>
      <c r="AJ239" s="24"/>
      <c r="AK239" s="24"/>
      <c r="AL239" s="24"/>
      <c r="AM239" s="25"/>
      <c r="AN239" s="24"/>
      <c r="AO239" s="24"/>
      <c r="AP239" s="24"/>
      <c r="AQ239" s="25"/>
      <c r="AR239" s="24"/>
      <c r="AS239" s="24"/>
      <c r="AT239" s="24"/>
      <c r="AU239" s="25"/>
      <c r="AV239" s="24"/>
      <c r="AW239" s="24"/>
      <c r="AX239" s="24"/>
      <c r="AY239" s="25"/>
      <c r="AZ239" s="24"/>
      <c r="BA239" s="24"/>
      <c r="BB239" s="24"/>
      <c r="BC239" s="25"/>
      <c r="BD239" s="24"/>
      <c r="BE239" s="24"/>
      <c r="BF239" s="24"/>
      <c r="BG239" s="25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</row>
    <row r="240" spans="1:87" ht="15" thickBot="1" x14ac:dyDescent="0.35">
      <c r="A240" s="24"/>
      <c r="B240" s="24"/>
      <c r="C240" s="25"/>
      <c r="D240" s="24"/>
      <c r="E240" s="24"/>
      <c r="F240" s="24"/>
      <c r="G240" s="25"/>
      <c r="H240" s="24"/>
      <c r="I240" s="24"/>
      <c r="J240" s="24"/>
      <c r="K240" s="25"/>
      <c r="L240" s="24"/>
      <c r="M240" s="24"/>
      <c r="N240" s="24"/>
      <c r="O240" s="25"/>
      <c r="P240" s="24"/>
      <c r="Q240" s="24"/>
      <c r="R240" s="24"/>
      <c r="S240" s="25"/>
      <c r="T240" s="24"/>
      <c r="U240" s="24"/>
      <c r="V240" s="24"/>
      <c r="W240" s="25"/>
      <c r="X240" s="24"/>
      <c r="Y240" s="24"/>
      <c r="Z240" s="24"/>
      <c r="AA240" s="25"/>
      <c r="AB240" s="24"/>
      <c r="AC240" s="24"/>
      <c r="AD240" s="24"/>
      <c r="AE240" s="25"/>
      <c r="AF240" s="24"/>
      <c r="AG240" s="24"/>
      <c r="AH240" s="24"/>
      <c r="AI240" s="25"/>
      <c r="AJ240" s="24"/>
      <c r="AK240" s="24"/>
      <c r="AL240" s="24"/>
      <c r="AM240" s="25"/>
      <c r="AN240" s="24"/>
      <c r="AO240" s="24"/>
      <c r="AP240" s="24"/>
      <c r="AQ240" s="25"/>
      <c r="AR240" s="24"/>
      <c r="AS240" s="24"/>
      <c r="AT240" s="24"/>
      <c r="AU240" s="25"/>
      <c r="AV240" s="24"/>
      <c r="AW240" s="24"/>
      <c r="AX240" s="24"/>
      <c r="AY240" s="25"/>
      <c r="AZ240" s="24"/>
      <c r="BA240" s="24"/>
      <c r="BB240" s="24"/>
      <c r="BC240" s="25"/>
      <c r="BD240" s="24"/>
      <c r="BE240" s="24"/>
      <c r="BF240" s="24"/>
      <c r="BG240" s="25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</row>
    <row r="241" spans="1:87" ht="15" thickBot="1" x14ac:dyDescent="0.35">
      <c r="A241" s="24"/>
      <c r="B241" s="24"/>
      <c r="C241" s="25"/>
      <c r="D241" s="24"/>
      <c r="E241" s="24"/>
      <c r="F241" s="24"/>
      <c r="G241" s="25"/>
      <c r="H241" s="24"/>
      <c r="I241" s="24"/>
      <c r="J241" s="24"/>
      <c r="K241" s="25"/>
      <c r="L241" s="24"/>
      <c r="M241" s="24"/>
      <c r="N241" s="24"/>
      <c r="O241" s="25"/>
      <c r="P241" s="24"/>
      <c r="Q241" s="24"/>
      <c r="R241" s="24"/>
      <c r="S241" s="25"/>
      <c r="T241" s="24"/>
      <c r="U241" s="24"/>
      <c r="V241" s="24"/>
      <c r="W241" s="25"/>
      <c r="X241" s="24"/>
      <c r="Y241" s="24"/>
      <c r="Z241" s="24"/>
      <c r="AA241" s="25"/>
      <c r="AB241" s="24"/>
      <c r="AC241" s="24"/>
      <c r="AD241" s="24"/>
      <c r="AE241" s="25"/>
      <c r="AF241" s="24"/>
      <c r="AG241" s="24"/>
      <c r="AH241" s="24"/>
      <c r="AI241" s="25"/>
      <c r="AJ241" s="24"/>
      <c r="AK241" s="24"/>
      <c r="AL241" s="24"/>
      <c r="AM241" s="25"/>
      <c r="AN241" s="24"/>
      <c r="AO241" s="24"/>
      <c r="AP241" s="24"/>
      <c r="AQ241" s="25"/>
      <c r="AR241" s="24"/>
      <c r="AS241" s="24"/>
      <c r="AT241" s="24"/>
      <c r="AU241" s="25"/>
      <c r="AV241" s="24"/>
      <c r="AW241" s="24"/>
      <c r="AX241" s="24"/>
      <c r="AY241" s="25"/>
      <c r="AZ241" s="24"/>
      <c r="BA241" s="24"/>
      <c r="BB241" s="24"/>
      <c r="BC241" s="25"/>
      <c r="BD241" s="24"/>
      <c r="BE241" s="24"/>
      <c r="BF241" s="24"/>
      <c r="BG241" s="25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</row>
    <row r="242" spans="1:87" ht="15" thickBot="1" x14ac:dyDescent="0.35">
      <c r="A242" s="24"/>
      <c r="B242" s="24"/>
      <c r="C242" s="25"/>
      <c r="D242" s="24"/>
      <c r="E242" s="24"/>
      <c r="F242" s="24"/>
      <c r="G242" s="25"/>
      <c r="H242" s="24"/>
      <c r="I242" s="24"/>
      <c r="J242" s="24"/>
      <c r="K242" s="25"/>
      <c r="L242" s="24"/>
      <c r="M242" s="24"/>
      <c r="N242" s="24"/>
      <c r="O242" s="25"/>
      <c r="P242" s="24"/>
      <c r="Q242" s="24"/>
      <c r="R242" s="24"/>
      <c r="S242" s="25"/>
      <c r="T242" s="24"/>
      <c r="U242" s="24"/>
      <c r="V242" s="24"/>
      <c r="W242" s="25"/>
      <c r="X242" s="24"/>
      <c r="Y242" s="24"/>
      <c r="Z242" s="24"/>
      <c r="AA242" s="25"/>
      <c r="AB242" s="24"/>
      <c r="AC242" s="24"/>
      <c r="AD242" s="24"/>
      <c r="AE242" s="25"/>
      <c r="AF242" s="24"/>
      <c r="AG242" s="24"/>
      <c r="AH242" s="24"/>
      <c r="AI242" s="25"/>
      <c r="AJ242" s="24"/>
      <c r="AK242" s="24"/>
      <c r="AL242" s="24"/>
      <c r="AM242" s="25"/>
      <c r="AN242" s="24"/>
      <c r="AO242" s="24"/>
      <c r="AP242" s="24"/>
      <c r="AQ242" s="25"/>
      <c r="AR242" s="24"/>
      <c r="AS242" s="24"/>
      <c r="AT242" s="24"/>
      <c r="AU242" s="25"/>
      <c r="AV242" s="24"/>
      <c r="AW242" s="24"/>
      <c r="AX242" s="24"/>
      <c r="AY242" s="25"/>
      <c r="AZ242" s="24"/>
      <c r="BA242" s="24"/>
      <c r="BB242" s="24"/>
      <c r="BC242" s="25"/>
      <c r="BD242" s="24"/>
      <c r="BE242" s="24"/>
      <c r="BF242" s="24"/>
      <c r="BG242" s="25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</row>
    <row r="243" spans="1:87" ht="15" thickBot="1" x14ac:dyDescent="0.35">
      <c r="A243" s="24"/>
      <c r="B243" s="24"/>
      <c r="C243" s="25"/>
      <c r="D243" s="24"/>
      <c r="E243" s="24"/>
      <c r="F243" s="24"/>
      <c r="G243" s="25"/>
      <c r="H243" s="24"/>
      <c r="I243" s="24"/>
      <c r="J243" s="24"/>
      <c r="K243" s="25"/>
      <c r="L243" s="24"/>
      <c r="M243" s="24"/>
      <c r="N243" s="24"/>
      <c r="O243" s="25"/>
      <c r="P243" s="24"/>
      <c r="Q243" s="24"/>
      <c r="R243" s="24"/>
      <c r="S243" s="25"/>
      <c r="T243" s="24"/>
      <c r="U243" s="24"/>
      <c r="V243" s="24"/>
      <c r="W243" s="25"/>
      <c r="X243" s="24"/>
      <c r="Y243" s="24"/>
      <c r="Z243" s="24"/>
      <c r="AA243" s="25"/>
      <c r="AB243" s="24"/>
      <c r="AC243" s="24"/>
      <c r="AD243" s="24"/>
      <c r="AE243" s="25"/>
      <c r="AF243" s="24"/>
      <c r="AG243" s="24"/>
      <c r="AH243" s="24"/>
      <c r="AI243" s="25"/>
      <c r="AJ243" s="24"/>
      <c r="AK243" s="24"/>
      <c r="AL243" s="24"/>
      <c r="AM243" s="25"/>
      <c r="AN243" s="24"/>
      <c r="AO243" s="24"/>
      <c r="AP243" s="24"/>
      <c r="AQ243" s="25"/>
      <c r="AR243" s="24"/>
      <c r="AS243" s="24"/>
      <c r="AT243" s="24"/>
      <c r="AU243" s="25"/>
      <c r="AV243" s="24"/>
      <c r="AW243" s="24"/>
      <c r="AX243" s="24"/>
      <c r="AY243" s="25"/>
      <c r="AZ243" s="24"/>
      <c r="BA243" s="24"/>
      <c r="BB243" s="24"/>
      <c r="BC243" s="25"/>
      <c r="BD243" s="24"/>
      <c r="BE243" s="24"/>
      <c r="BF243" s="24"/>
      <c r="BG243" s="25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</row>
    <row r="244" spans="1:87" ht="15" thickBot="1" x14ac:dyDescent="0.35">
      <c r="A244" s="24"/>
      <c r="B244" s="24"/>
      <c r="C244" s="25"/>
      <c r="D244" s="24"/>
      <c r="E244" s="24"/>
      <c r="F244" s="24"/>
      <c r="G244" s="25"/>
      <c r="H244" s="24"/>
      <c r="I244" s="24"/>
      <c r="J244" s="24"/>
      <c r="K244" s="25"/>
      <c r="L244" s="24"/>
      <c r="M244" s="24"/>
      <c r="N244" s="24"/>
      <c r="O244" s="25"/>
      <c r="P244" s="24"/>
      <c r="Q244" s="24"/>
      <c r="R244" s="24"/>
      <c r="S244" s="25"/>
      <c r="T244" s="24"/>
      <c r="U244" s="24"/>
      <c r="V244" s="24"/>
      <c r="W244" s="25"/>
      <c r="X244" s="24"/>
      <c r="Y244" s="24"/>
      <c r="Z244" s="24"/>
      <c r="AA244" s="25"/>
      <c r="AB244" s="24"/>
      <c r="AC244" s="24"/>
      <c r="AD244" s="24"/>
      <c r="AE244" s="25"/>
      <c r="AF244" s="24"/>
      <c r="AG244" s="24"/>
      <c r="AH244" s="24"/>
      <c r="AI244" s="25"/>
      <c r="AJ244" s="24"/>
      <c r="AK244" s="24"/>
      <c r="AL244" s="24"/>
      <c r="AM244" s="25"/>
      <c r="AN244" s="24"/>
      <c r="AO244" s="24"/>
      <c r="AP244" s="24"/>
      <c r="AQ244" s="25"/>
      <c r="AR244" s="24"/>
      <c r="AS244" s="24"/>
      <c r="AT244" s="24"/>
      <c r="AU244" s="25"/>
      <c r="AV244" s="24"/>
      <c r="AW244" s="24"/>
      <c r="AX244" s="24"/>
      <c r="AY244" s="25"/>
      <c r="AZ244" s="24"/>
      <c r="BA244" s="24"/>
      <c r="BB244" s="24"/>
      <c r="BC244" s="25"/>
      <c r="BD244" s="24"/>
      <c r="BE244" s="24"/>
      <c r="BF244" s="24"/>
      <c r="BG244" s="25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</row>
    <row r="245" spans="1:87" ht="15" thickBot="1" x14ac:dyDescent="0.35">
      <c r="A245" s="24"/>
      <c r="B245" s="24"/>
      <c r="C245" s="25"/>
      <c r="D245" s="24"/>
      <c r="E245" s="24"/>
      <c r="F245" s="24"/>
      <c r="G245" s="25"/>
      <c r="H245" s="24"/>
      <c r="I245" s="24"/>
      <c r="J245" s="24"/>
      <c r="K245" s="25"/>
      <c r="L245" s="24"/>
      <c r="M245" s="24"/>
      <c r="N245" s="24"/>
      <c r="O245" s="25"/>
      <c r="P245" s="24"/>
      <c r="Q245" s="24"/>
      <c r="R245" s="24"/>
      <c r="S245" s="25"/>
      <c r="T245" s="24"/>
      <c r="U245" s="24"/>
      <c r="V245" s="24"/>
      <c r="W245" s="25"/>
      <c r="X245" s="24"/>
      <c r="Y245" s="24"/>
      <c r="Z245" s="24"/>
      <c r="AA245" s="25"/>
      <c r="AB245" s="24"/>
      <c r="AC245" s="24"/>
      <c r="AD245" s="24"/>
      <c r="AE245" s="25"/>
      <c r="AF245" s="24"/>
      <c r="AG245" s="24"/>
      <c r="AH245" s="24"/>
      <c r="AI245" s="25"/>
      <c r="AJ245" s="24"/>
      <c r="AK245" s="24"/>
      <c r="AL245" s="24"/>
      <c r="AM245" s="25"/>
      <c r="AN245" s="24"/>
      <c r="AO245" s="24"/>
      <c r="AP245" s="24"/>
      <c r="AQ245" s="25"/>
      <c r="AR245" s="24"/>
      <c r="AS245" s="24"/>
      <c r="AT245" s="24"/>
      <c r="AU245" s="25"/>
      <c r="AV245" s="24"/>
      <c r="AW245" s="24"/>
      <c r="AX245" s="24"/>
      <c r="AY245" s="25"/>
      <c r="AZ245" s="24"/>
      <c r="BA245" s="24"/>
      <c r="BB245" s="24"/>
      <c r="BC245" s="25"/>
      <c r="BD245" s="24"/>
      <c r="BE245" s="24"/>
      <c r="BF245" s="24"/>
      <c r="BG245" s="25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</row>
    <row r="246" spans="1:87" ht="15" thickBot="1" x14ac:dyDescent="0.35">
      <c r="A246" s="24"/>
      <c r="B246" s="24"/>
      <c r="C246" s="25"/>
      <c r="D246" s="24"/>
      <c r="E246" s="24"/>
      <c r="F246" s="24"/>
      <c r="G246" s="25"/>
      <c r="H246" s="24"/>
      <c r="I246" s="24"/>
      <c r="J246" s="24"/>
      <c r="K246" s="25"/>
      <c r="L246" s="24"/>
      <c r="M246" s="24"/>
      <c r="N246" s="24"/>
      <c r="O246" s="25"/>
      <c r="P246" s="24"/>
      <c r="Q246" s="24"/>
      <c r="R246" s="24"/>
      <c r="S246" s="25"/>
      <c r="T246" s="24"/>
      <c r="U246" s="24"/>
      <c r="V246" s="24"/>
      <c r="W246" s="25"/>
      <c r="X246" s="24"/>
      <c r="Y246" s="24"/>
      <c r="Z246" s="24"/>
      <c r="AA246" s="25"/>
      <c r="AB246" s="24"/>
      <c r="AC246" s="24"/>
      <c r="AD246" s="24"/>
      <c r="AE246" s="25"/>
      <c r="AF246" s="24"/>
      <c r="AG246" s="24"/>
      <c r="AH246" s="24"/>
      <c r="AI246" s="25"/>
      <c r="AJ246" s="24"/>
      <c r="AK246" s="24"/>
      <c r="AL246" s="24"/>
      <c r="AM246" s="25"/>
      <c r="AN246" s="24"/>
      <c r="AO246" s="24"/>
      <c r="AP246" s="24"/>
      <c r="AQ246" s="25"/>
      <c r="AR246" s="24"/>
      <c r="AS246" s="24"/>
      <c r="AT246" s="24"/>
      <c r="AU246" s="25"/>
      <c r="AV246" s="24"/>
      <c r="AW246" s="24"/>
      <c r="AX246" s="24"/>
      <c r="AY246" s="25"/>
      <c r="AZ246" s="24"/>
      <c r="BA246" s="24"/>
      <c r="BB246" s="24"/>
      <c r="BC246" s="25"/>
      <c r="BD246" s="24"/>
      <c r="BE246" s="24"/>
      <c r="BF246" s="24"/>
      <c r="BG246" s="25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</row>
    <row r="247" spans="1:87" ht="15" thickBot="1" x14ac:dyDescent="0.35">
      <c r="A247" s="24"/>
      <c r="B247" s="24"/>
      <c r="C247" s="25"/>
      <c r="D247" s="24"/>
      <c r="E247" s="24"/>
      <c r="F247" s="24"/>
      <c r="G247" s="25"/>
      <c r="H247" s="24"/>
      <c r="I247" s="24"/>
      <c r="J247" s="24"/>
      <c r="K247" s="25"/>
      <c r="L247" s="24"/>
      <c r="M247" s="24"/>
      <c r="N247" s="24"/>
      <c r="O247" s="25"/>
      <c r="P247" s="24"/>
      <c r="Q247" s="24"/>
      <c r="R247" s="24"/>
      <c r="S247" s="25"/>
      <c r="T247" s="24"/>
      <c r="U247" s="24"/>
      <c r="V247" s="24"/>
      <c r="W247" s="25"/>
      <c r="X247" s="24"/>
      <c r="Y247" s="24"/>
      <c r="Z247" s="24"/>
      <c r="AA247" s="25"/>
      <c r="AB247" s="24"/>
      <c r="AC247" s="24"/>
      <c r="AD247" s="24"/>
      <c r="AE247" s="25"/>
      <c r="AF247" s="24"/>
      <c r="AG247" s="24"/>
      <c r="AH247" s="24"/>
      <c r="AI247" s="25"/>
      <c r="AJ247" s="24"/>
      <c r="AK247" s="24"/>
      <c r="AL247" s="24"/>
      <c r="AM247" s="25"/>
      <c r="AN247" s="24"/>
      <c r="AO247" s="24"/>
      <c r="AP247" s="24"/>
      <c r="AQ247" s="25"/>
      <c r="AR247" s="24"/>
      <c r="AS247" s="24"/>
      <c r="AT247" s="24"/>
      <c r="AU247" s="25"/>
      <c r="AV247" s="24"/>
      <c r="AW247" s="24"/>
      <c r="AX247" s="24"/>
      <c r="AY247" s="25"/>
      <c r="AZ247" s="24"/>
      <c r="BA247" s="24"/>
      <c r="BB247" s="24"/>
      <c r="BC247" s="25"/>
      <c r="BD247" s="24"/>
      <c r="BE247" s="24"/>
      <c r="BF247" s="24"/>
      <c r="BG247" s="25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</row>
    <row r="248" spans="1:87" ht="15" thickBot="1" x14ac:dyDescent="0.35">
      <c r="A248" s="24"/>
      <c r="B248" s="24"/>
      <c r="C248" s="25"/>
      <c r="D248" s="24"/>
      <c r="E248" s="24"/>
      <c r="F248" s="24"/>
      <c r="G248" s="25"/>
      <c r="H248" s="24"/>
      <c r="I248" s="24"/>
      <c r="J248" s="24"/>
      <c r="K248" s="25"/>
      <c r="L248" s="24"/>
      <c r="M248" s="24"/>
      <c r="N248" s="24"/>
      <c r="O248" s="25"/>
      <c r="P248" s="24"/>
      <c r="Q248" s="24"/>
      <c r="R248" s="24"/>
      <c r="S248" s="25"/>
      <c r="T248" s="24"/>
      <c r="U248" s="24"/>
      <c r="V248" s="24"/>
      <c r="W248" s="25"/>
      <c r="X248" s="24"/>
      <c r="Y248" s="24"/>
      <c r="Z248" s="24"/>
      <c r="AA248" s="25"/>
      <c r="AB248" s="24"/>
      <c r="AC248" s="24"/>
      <c r="AD248" s="24"/>
      <c r="AE248" s="25"/>
      <c r="AF248" s="24"/>
      <c r="AG248" s="24"/>
      <c r="AH248" s="24"/>
      <c r="AI248" s="25"/>
      <c r="AJ248" s="24"/>
      <c r="AK248" s="24"/>
      <c r="AL248" s="24"/>
      <c r="AM248" s="25"/>
      <c r="AN248" s="24"/>
      <c r="AO248" s="24"/>
      <c r="AP248" s="24"/>
      <c r="AQ248" s="25"/>
      <c r="AR248" s="24"/>
      <c r="AS248" s="24"/>
      <c r="AT248" s="24"/>
      <c r="AU248" s="25"/>
      <c r="AV248" s="24"/>
      <c r="AW248" s="24"/>
      <c r="AX248" s="24"/>
      <c r="AY248" s="25"/>
      <c r="AZ248" s="24"/>
      <c r="BA248" s="24"/>
      <c r="BB248" s="24"/>
      <c r="BC248" s="25"/>
      <c r="BD248" s="24"/>
      <c r="BE248" s="24"/>
      <c r="BF248" s="24"/>
      <c r="BG248" s="25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</row>
    <row r="249" spans="1:87" ht="15" thickBot="1" x14ac:dyDescent="0.35">
      <c r="A249" s="24"/>
      <c r="B249" s="24"/>
      <c r="C249" s="25"/>
      <c r="D249" s="24"/>
      <c r="E249" s="24"/>
      <c r="F249" s="24"/>
      <c r="G249" s="25"/>
      <c r="H249" s="24"/>
      <c r="I249" s="24"/>
      <c r="J249" s="24"/>
      <c r="K249" s="25"/>
      <c r="L249" s="24"/>
      <c r="M249" s="24"/>
      <c r="N249" s="24"/>
      <c r="O249" s="25"/>
      <c r="P249" s="24"/>
      <c r="Q249" s="24"/>
      <c r="R249" s="24"/>
      <c r="S249" s="25"/>
      <c r="T249" s="24"/>
      <c r="U249" s="24"/>
      <c r="V249" s="24"/>
      <c r="W249" s="25"/>
      <c r="X249" s="24"/>
      <c r="Y249" s="24"/>
      <c r="Z249" s="24"/>
      <c r="AA249" s="25"/>
      <c r="AB249" s="24"/>
      <c r="AC249" s="24"/>
      <c r="AD249" s="24"/>
      <c r="AE249" s="25"/>
      <c r="AF249" s="24"/>
      <c r="AG249" s="24"/>
      <c r="AH249" s="24"/>
      <c r="AI249" s="25"/>
      <c r="AJ249" s="24"/>
      <c r="AK249" s="24"/>
      <c r="AL249" s="24"/>
      <c r="AM249" s="25"/>
      <c r="AN249" s="24"/>
      <c r="AO249" s="24"/>
      <c r="AP249" s="24"/>
      <c r="AQ249" s="25"/>
      <c r="AR249" s="24"/>
      <c r="AS249" s="24"/>
      <c r="AT249" s="24"/>
      <c r="AU249" s="25"/>
      <c r="AV249" s="24"/>
      <c r="AW249" s="24"/>
      <c r="AX249" s="24"/>
      <c r="AY249" s="25"/>
      <c r="AZ249" s="24"/>
      <c r="BA249" s="24"/>
      <c r="BB249" s="24"/>
      <c r="BC249" s="25"/>
      <c r="BD249" s="24"/>
      <c r="BE249" s="24"/>
      <c r="BF249" s="24"/>
      <c r="BG249" s="25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</row>
    <row r="250" spans="1:87" ht="15" thickBot="1" x14ac:dyDescent="0.35">
      <c r="A250" s="24"/>
      <c r="B250" s="24"/>
      <c r="C250" s="25"/>
      <c r="D250" s="24"/>
      <c r="E250" s="24"/>
      <c r="F250" s="24"/>
      <c r="G250" s="25"/>
      <c r="H250" s="24"/>
      <c r="I250" s="24"/>
      <c r="J250" s="24"/>
      <c r="K250" s="25"/>
      <c r="L250" s="24"/>
      <c r="M250" s="24"/>
      <c r="N250" s="24"/>
      <c r="O250" s="25"/>
      <c r="P250" s="24"/>
      <c r="Q250" s="24"/>
      <c r="R250" s="24"/>
      <c r="S250" s="25"/>
      <c r="T250" s="24"/>
      <c r="U250" s="24"/>
      <c r="V250" s="24"/>
      <c r="W250" s="25"/>
      <c r="X250" s="24"/>
      <c r="Y250" s="24"/>
      <c r="Z250" s="24"/>
      <c r="AA250" s="25"/>
      <c r="AB250" s="24"/>
      <c r="AC250" s="24"/>
      <c r="AD250" s="24"/>
      <c r="AE250" s="25"/>
      <c r="AF250" s="24"/>
      <c r="AG250" s="24"/>
      <c r="AH250" s="24"/>
      <c r="AI250" s="25"/>
      <c r="AJ250" s="24"/>
      <c r="AK250" s="24"/>
      <c r="AL250" s="24"/>
      <c r="AM250" s="25"/>
      <c r="AN250" s="24"/>
      <c r="AO250" s="24"/>
      <c r="AP250" s="24"/>
      <c r="AQ250" s="25"/>
      <c r="AR250" s="24"/>
      <c r="AS250" s="24"/>
      <c r="AT250" s="24"/>
      <c r="AU250" s="25"/>
      <c r="AV250" s="24"/>
      <c r="AW250" s="24"/>
      <c r="AX250" s="24"/>
      <c r="AY250" s="25"/>
      <c r="AZ250" s="24"/>
      <c r="BA250" s="24"/>
      <c r="BB250" s="24"/>
      <c r="BC250" s="25"/>
      <c r="BD250" s="24"/>
      <c r="BE250" s="24"/>
      <c r="BF250" s="24"/>
      <c r="BG250" s="25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</row>
    <row r="251" spans="1:87" ht="15" thickBot="1" x14ac:dyDescent="0.35">
      <c r="A251" s="24"/>
      <c r="B251" s="24"/>
      <c r="C251" s="25"/>
      <c r="D251" s="24"/>
      <c r="E251" s="24"/>
      <c r="F251" s="24"/>
      <c r="G251" s="25"/>
      <c r="H251" s="24"/>
      <c r="I251" s="24"/>
      <c r="J251" s="24"/>
      <c r="K251" s="25"/>
      <c r="L251" s="24"/>
      <c r="M251" s="24"/>
      <c r="N251" s="24"/>
      <c r="O251" s="25"/>
      <c r="P251" s="24"/>
      <c r="Q251" s="24"/>
      <c r="R251" s="24"/>
      <c r="S251" s="25"/>
      <c r="T251" s="24"/>
      <c r="U251" s="24"/>
      <c r="V251" s="24"/>
      <c r="W251" s="25"/>
      <c r="X251" s="24"/>
      <c r="Y251" s="24"/>
      <c r="Z251" s="24"/>
      <c r="AA251" s="25"/>
      <c r="AB251" s="24"/>
      <c r="AC251" s="24"/>
      <c r="AD251" s="24"/>
      <c r="AE251" s="25"/>
      <c r="AF251" s="24"/>
      <c r="AG251" s="24"/>
      <c r="AH251" s="24"/>
      <c r="AI251" s="25"/>
      <c r="AJ251" s="24"/>
      <c r="AK251" s="24"/>
      <c r="AL251" s="24"/>
      <c r="AM251" s="25"/>
      <c r="AN251" s="24"/>
      <c r="AO251" s="24"/>
      <c r="AP251" s="24"/>
      <c r="AQ251" s="25"/>
      <c r="AR251" s="24"/>
      <c r="AS251" s="24"/>
      <c r="AT251" s="24"/>
      <c r="AU251" s="25"/>
      <c r="AV251" s="24"/>
      <c r="AW251" s="24"/>
      <c r="AX251" s="24"/>
      <c r="AY251" s="25"/>
      <c r="AZ251" s="24"/>
      <c r="BA251" s="24"/>
      <c r="BB251" s="24"/>
      <c r="BC251" s="25"/>
      <c r="BD251" s="24"/>
      <c r="BE251" s="24"/>
      <c r="BF251" s="24"/>
      <c r="BG251" s="25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</row>
    <row r="252" spans="1:87" ht="15" thickBot="1" x14ac:dyDescent="0.35">
      <c r="A252" s="24"/>
      <c r="B252" s="24"/>
      <c r="C252" s="25"/>
      <c r="D252" s="24"/>
      <c r="E252" s="24"/>
      <c r="F252" s="24"/>
      <c r="G252" s="25"/>
      <c r="H252" s="24"/>
      <c r="I252" s="24"/>
      <c r="J252" s="24"/>
      <c r="K252" s="25"/>
      <c r="L252" s="24"/>
      <c r="M252" s="24"/>
      <c r="N252" s="24"/>
      <c r="O252" s="25"/>
      <c r="P252" s="24"/>
      <c r="Q252" s="24"/>
      <c r="R252" s="24"/>
      <c r="S252" s="25"/>
      <c r="T252" s="24"/>
      <c r="U252" s="24"/>
      <c r="V252" s="24"/>
      <c r="W252" s="25"/>
      <c r="X252" s="24"/>
      <c r="Y252" s="24"/>
      <c r="Z252" s="24"/>
      <c r="AA252" s="25"/>
      <c r="AB252" s="24"/>
      <c r="AC252" s="24"/>
      <c r="AD252" s="24"/>
      <c r="AE252" s="25"/>
      <c r="AF252" s="24"/>
      <c r="AG252" s="24"/>
      <c r="AH252" s="24"/>
      <c r="AI252" s="25"/>
      <c r="AJ252" s="24"/>
      <c r="AK252" s="24"/>
      <c r="AL252" s="24"/>
      <c r="AM252" s="25"/>
      <c r="AN252" s="24"/>
      <c r="AO252" s="24"/>
      <c r="AP252" s="24"/>
      <c r="AQ252" s="25"/>
      <c r="AR252" s="24"/>
      <c r="AS252" s="24"/>
      <c r="AT252" s="24"/>
      <c r="AU252" s="25"/>
      <c r="AV252" s="24"/>
      <c r="AW252" s="24"/>
      <c r="AX252" s="24"/>
      <c r="AY252" s="25"/>
      <c r="AZ252" s="24"/>
      <c r="BA252" s="24"/>
      <c r="BB252" s="24"/>
      <c r="BC252" s="25"/>
      <c r="BD252" s="24"/>
      <c r="BE252" s="24"/>
      <c r="BF252" s="24"/>
      <c r="BG252" s="25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</row>
    <row r="253" spans="1:87" ht="15" thickBot="1" x14ac:dyDescent="0.35">
      <c r="A253" s="24"/>
      <c r="B253" s="24"/>
      <c r="C253" s="25"/>
      <c r="D253" s="24"/>
      <c r="E253" s="24"/>
      <c r="F253" s="24"/>
      <c r="G253" s="25"/>
      <c r="H253" s="24"/>
      <c r="I253" s="24"/>
      <c r="J253" s="24"/>
      <c r="K253" s="25"/>
      <c r="L253" s="24"/>
      <c r="M253" s="24"/>
      <c r="N253" s="24"/>
      <c r="O253" s="25"/>
      <c r="P253" s="24"/>
      <c r="Q253" s="24"/>
      <c r="R253" s="24"/>
      <c r="S253" s="25"/>
      <c r="T253" s="24"/>
      <c r="U253" s="24"/>
      <c r="V253" s="24"/>
      <c r="W253" s="25"/>
      <c r="X253" s="24"/>
      <c r="Y253" s="24"/>
      <c r="Z253" s="24"/>
      <c r="AA253" s="25"/>
      <c r="AB253" s="24"/>
      <c r="AC253" s="24"/>
      <c r="AD253" s="24"/>
      <c r="AE253" s="25"/>
      <c r="AF253" s="24"/>
      <c r="AG253" s="24"/>
      <c r="AH253" s="24"/>
      <c r="AI253" s="25"/>
      <c r="AJ253" s="24"/>
      <c r="AK253" s="24"/>
      <c r="AL253" s="24"/>
      <c r="AM253" s="25"/>
      <c r="AN253" s="24"/>
      <c r="AO253" s="24"/>
      <c r="AP253" s="24"/>
      <c r="AQ253" s="25"/>
      <c r="AR253" s="24"/>
      <c r="AS253" s="24"/>
      <c r="AT253" s="24"/>
      <c r="AU253" s="25"/>
      <c r="AV253" s="24"/>
      <c r="AW253" s="24"/>
      <c r="AX253" s="24"/>
      <c r="AY253" s="25"/>
      <c r="AZ253" s="24"/>
      <c r="BA253" s="24"/>
      <c r="BB253" s="24"/>
      <c r="BC253" s="25"/>
      <c r="BD253" s="24"/>
      <c r="BE253" s="24"/>
      <c r="BF253" s="24"/>
      <c r="BG253" s="25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</row>
    <row r="254" spans="1:87" ht="15" thickBot="1" x14ac:dyDescent="0.35">
      <c r="A254" s="24"/>
      <c r="B254" s="24"/>
      <c r="C254" s="25"/>
      <c r="D254" s="24"/>
      <c r="E254" s="24"/>
      <c r="F254" s="24"/>
      <c r="G254" s="25"/>
      <c r="H254" s="24"/>
      <c r="I254" s="24"/>
      <c r="J254" s="24"/>
      <c r="K254" s="25"/>
      <c r="L254" s="24"/>
      <c r="M254" s="24"/>
      <c r="N254" s="24"/>
      <c r="O254" s="25"/>
      <c r="P254" s="24"/>
      <c r="Q254" s="24"/>
      <c r="R254" s="24"/>
      <c r="S254" s="25"/>
      <c r="T254" s="24"/>
      <c r="U254" s="24"/>
      <c r="V254" s="24"/>
      <c r="W254" s="25"/>
      <c r="X254" s="24"/>
      <c r="Y254" s="24"/>
      <c r="Z254" s="24"/>
      <c r="AA254" s="25"/>
      <c r="AB254" s="24"/>
      <c r="AC254" s="24"/>
      <c r="AD254" s="24"/>
      <c r="AE254" s="25"/>
      <c r="AF254" s="24"/>
      <c r="AG254" s="24"/>
      <c r="AH254" s="24"/>
      <c r="AI254" s="25"/>
      <c r="AJ254" s="24"/>
      <c r="AK254" s="24"/>
      <c r="AL254" s="24"/>
      <c r="AM254" s="25"/>
      <c r="AN254" s="24"/>
      <c r="AO254" s="24"/>
      <c r="AP254" s="24"/>
      <c r="AQ254" s="25"/>
      <c r="AR254" s="24"/>
      <c r="AS254" s="24"/>
      <c r="AT254" s="24"/>
      <c r="AU254" s="25"/>
      <c r="AV254" s="24"/>
      <c r="AW254" s="24"/>
      <c r="AX254" s="24"/>
      <c r="AY254" s="25"/>
      <c r="AZ254" s="24"/>
      <c r="BA254" s="24"/>
      <c r="BB254" s="24"/>
      <c r="BC254" s="25"/>
      <c r="BD254" s="24"/>
      <c r="BE254" s="24"/>
      <c r="BF254" s="24"/>
      <c r="BG254" s="25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</row>
    <row r="255" spans="1:87" ht="15" thickBot="1" x14ac:dyDescent="0.35">
      <c r="A255" s="24"/>
      <c r="B255" s="24"/>
      <c r="C255" s="25"/>
      <c r="D255" s="24"/>
      <c r="E255" s="24"/>
      <c r="F255" s="24"/>
      <c r="G255" s="25"/>
      <c r="H255" s="24"/>
      <c r="I255" s="24"/>
      <c r="J255" s="24"/>
      <c r="K255" s="25"/>
      <c r="L255" s="24"/>
      <c r="M255" s="24"/>
      <c r="N255" s="24"/>
      <c r="O255" s="25"/>
      <c r="P255" s="24"/>
      <c r="Q255" s="24"/>
      <c r="R255" s="24"/>
      <c r="S255" s="25"/>
      <c r="T255" s="24"/>
      <c r="U255" s="24"/>
      <c r="V255" s="24"/>
      <c r="W255" s="25"/>
      <c r="X255" s="24"/>
      <c r="Y255" s="24"/>
      <c r="Z255" s="24"/>
      <c r="AA255" s="25"/>
      <c r="AB255" s="24"/>
      <c r="AC255" s="24"/>
      <c r="AD255" s="24"/>
      <c r="AE255" s="25"/>
      <c r="AF255" s="24"/>
      <c r="AG255" s="24"/>
      <c r="AH255" s="24"/>
      <c r="AI255" s="25"/>
      <c r="AJ255" s="24"/>
      <c r="AK255" s="24"/>
      <c r="AL255" s="24"/>
      <c r="AM255" s="25"/>
      <c r="AN255" s="24"/>
      <c r="AO255" s="24"/>
      <c r="AP255" s="24"/>
      <c r="AQ255" s="25"/>
      <c r="AR255" s="24"/>
      <c r="AS255" s="24"/>
      <c r="AT255" s="24"/>
      <c r="AU255" s="25"/>
      <c r="AV255" s="24"/>
      <c r="AW255" s="24"/>
      <c r="AX255" s="24"/>
      <c r="AY255" s="25"/>
      <c r="AZ255" s="24"/>
      <c r="BA255" s="24"/>
      <c r="BB255" s="24"/>
      <c r="BC255" s="25"/>
      <c r="BD255" s="24"/>
      <c r="BE255" s="24"/>
      <c r="BF255" s="24"/>
      <c r="BG255" s="25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</row>
    <row r="256" spans="1:87" ht="15" thickBot="1" x14ac:dyDescent="0.35">
      <c r="A256" s="24"/>
      <c r="B256" s="24"/>
      <c r="C256" s="25"/>
      <c r="D256" s="24"/>
      <c r="E256" s="24"/>
      <c r="F256" s="24"/>
      <c r="G256" s="25"/>
      <c r="H256" s="24"/>
      <c r="I256" s="24"/>
      <c r="J256" s="24"/>
      <c r="K256" s="25"/>
      <c r="L256" s="24"/>
      <c r="M256" s="24"/>
      <c r="N256" s="24"/>
      <c r="O256" s="25"/>
      <c r="P256" s="24"/>
      <c r="Q256" s="24"/>
      <c r="R256" s="24"/>
      <c r="S256" s="25"/>
      <c r="T256" s="24"/>
      <c r="U256" s="24"/>
      <c r="V256" s="24"/>
      <c r="W256" s="25"/>
      <c r="X256" s="24"/>
      <c r="Y256" s="24"/>
      <c r="Z256" s="24"/>
      <c r="AA256" s="25"/>
      <c r="AB256" s="24"/>
      <c r="AC256" s="24"/>
      <c r="AD256" s="24"/>
      <c r="AE256" s="25"/>
      <c r="AF256" s="24"/>
      <c r="AG256" s="24"/>
      <c r="AH256" s="24"/>
      <c r="AI256" s="25"/>
      <c r="AJ256" s="24"/>
      <c r="AK256" s="24"/>
      <c r="AL256" s="24"/>
      <c r="AM256" s="25"/>
      <c r="AN256" s="24"/>
      <c r="AO256" s="24"/>
      <c r="AP256" s="24"/>
      <c r="AQ256" s="25"/>
      <c r="AR256" s="24"/>
      <c r="AS256" s="24"/>
      <c r="AT256" s="24"/>
      <c r="AU256" s="25"/>
      <c r="AV256" s="24"/>
      <c r="AW256" s="24"/>
      <c r="AX256" s="24"/>
      <c r="AY256" s="25"/>
      <c r="AZ256" s="24"/>
      <c r="BA256" s="24"/>
      <c r="BB256" s="24"/>
      <c r="BC256" s="25"/>
      <c r="BD256" s="24"/>
      <c r="BE256" s="24"/>
      <c r="BF256" s="24"/>
      <c r="BG256" s="25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</row>
    <row r="257" spans="1:87" ht="15" thickBot="1" x14ac:dyDescent="0.35">
      <c r="A257" s="24"/>
      <c r="B257" s="24"/>
      <c r="C257" s="25"/>
      <c r="D257" s="24"/>
      <c r="E257" s="24"/>
      <c r="F257" s="24"/>
      <c r="G257" s="25"/>
      <c r="H257" s="24"/>
      <c r="I257" s="24"/>
      <c r="J257" s="24"/>
      <c r="K257" s="25"/>
      <c r="L257" s="24"/>
      <c r="M257" s="24"/>
      <c r="N257" s="24"/>
      <c r="O257" s="25"/>
      <c r="P257" s="24"/>
      <c r="Q257" s="24"/>
      <c r="R257" s="24"/>
      <c r="S257" s="25"/>
      <c r="T257" s="24"/>
      <c r="U257" s="24"/>
      <c r="V257" s="24"/>
      <c r="W257" s="25"/>
      <c r="X257" s="24"/>
      <c r="Y257" s="24"/>
      <c r="Z257" s="24"/>
      <c r="AA257" s="25"/>
      <c r="AB257" s="24"/>
      <c r="AC257" s="24"/>
      <c r="AD257" s="24"/>
      <c r="AE257" s="25"/>
      <c r="AF257" s="24"/>
      <c r="AG257" s="24"/>
      <c r="AH257" s="24"/>
      <c r="AI257" s="25"/>
      <c r="AJ257" s="24"/>
      <c r="AK257" s="24"/>
      <c r="AL257" s="24"/>
      <c r="AM257" s="25"/>
      <c r="AN257" s="24"/>
      <c r="AO257" s="24"/>
      <c r="AP257" s="24"/>
      <c r="AQ257" s="25"/>
      <c r="AR257" s="24"/>
      <c r="AS257" s="24"/>
      <c r="AT257" s="24"/>
      <c r="AU257" s="25"/>
      <c r="AV257" s="24"/>
      <c r="AW257" s="24"/>
      <c r="AX257" s="24"/>
      <c r="AY257" s="25"/>
      <c r="AZ257" s="24"/>
      <c r="BA257" s="24"/>
      <c r="BB257" s="24"/>
      <c r="BC257" s="25"/>
      <c r="BD257" s="24"/>
      <c r="BE257" s="24"/>
      <c r="BF257" s="24"/>
      <c r="BG257" s="25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</row>
    <row r="258" spans="1:87" ht="15" thickBot="1" x14ac:dyDescent="0.35">
      <c r="A258" s="24"/>
      <c r="B258" s="24"/>
      <c r="C258" s="25"/>
      <c r="D258" s="24"/>
      <c r="E258" s="24"/>
      <c r="F258" s="24"/>
      <c r="G258" s="25"/>
      <c r="H258" s="24"/>
      <c r="I258" s="24"/>
      <c r="J258" s="24"/>
      <c r="K258" s="25"/>
      <c r="L258" s="24"/>
      <c r="M258" s="24"/>
      <c r="N258" s="24"/>
      <c r="O258" s="25"/>
      <c r="P258" s="24"/>
      <c r="Q258" s="24"/>
      <c r="R258" s="24"/>
      <c r="S258" s="25"/>
      <c r="T258" s="24"/>
      <c r="U258" s="24"/>
      <c r="V258" s="24"/>
      <c r="W258" s="25"/>
      <c r="X258" s="24"/>
      <c r="Y258" s="24"/>
      <c r="Z258" s="24"/>
      <c r="AA258" s="25"/>
      <c r="AB258" s="24"/>
      <c r="AC258" s="24"/>
      <c r="AD258" s="24"/>
      <c r="AE258" s="25"/>
      <c r="AF258" s="24"/>
      <c r="AG258" s="24"/>
      <c r="AH258" s="24"/>
      <c r="AI258" s="25"/>
      <c r="AJ258" s="24"/>
      <c r="AK258" s="24"/>
      <c r="AL258" s="24"/>
      <c r="AM258" s="25"/>
      <c r="AN258" s="24"/>
      <c r="AO258" s="24"/>
      <c r="AP258" s="24"/>
      <c r="AQ258" s="25"/>
      <c r="AR258" s="24"/>
      <c r="AS258" s="24"/>
      <c r="AT258" s="24"/>
      <c r="AU258" s="25"/>
      <c r="AV258" s="24"/>
      <c r="AW258" s="24"/>
      <c r="AX258" s="24"/>
      <c r="AY258" s="25"/>
      <c r="AZ258" s="24"/>
      <c r="BA258" s="24"/>
      <c r="BB258" s="24"/>
      <c r="BC258" s="25"/>
      <c r="BD258" s="24"/>
      <c r="BE258" s="24"/>
      <c r="BF258" s="24"/>
      <c r="BG258" s="25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</row>
    <row r="259" spans="1:87" ht="15" thickBot="1" x14ac:dyDescent="0.35">
      <c r="A259" s="24"/>
      <c r="B259" s="24"/>
      <c r="C259" s="25"/>
      <c r="D259" s="24"/>
      <c r="E259" s="24"/>
      <c r="F259" s="24"/>
      <c r="G259" s="25"/>
      <c r="H259" s="24"/>
      <c r="I259" s="24"/>
      <c r="J259" s="24"/>
      <c r="K259" s="25"/>
      <c r="L259" s="24"/>
      <c r="M259" s="24"/>
      <c r="N259" s="24"/>
      <c r="O259" s="25"/>
      <c r="P259" s="24"/>
      <c r="Q259" s="24"/>
      <c r="R259" s="24"/>
      <c r="S259" s="25"/>
      <c r="T259" s="24"/>
      <c r="U259" s="24"/>
      <c r="V259" s="24"/>
      <c r="W259" s="25"/>
      <c r="X259" s="24"/>
      <c r="Y259" s="24"/>
      <c r="Z259" s="24"/>
      <c r="AA259" s="25"/>
      <c r="AB259" s="24"/>
      <c r="AC259" s="24"/>
      <c r="AD259" s="24"/>
      <c r="AE259" s="25"/>
      <c r="AF259" s="24"/>
      <c r="AG259" s="24"/>
      <c r="AH259" s="24"/>
      <c r="AI259" s="25"/>
      <c r="AJ259" s="24"/>
      <c r="AK259" s="24"/>
      <c r="AL259" s="24"/>
      <c r="AM259" s="25"/>
      <c r="AN259" s="24"/>
      <c r="AO259" s="24"/>
      <c r="AP259" s="24"/>
      <c r="AQ259" s="25"/>
      <c r="AR259" s="24"/>
      <c r="AS259" s="24"/>
      <c r="AT259" s="24"/>
      <c r="AU259" s="25"/>
      <c r="AV259" s="24"/>
      <c r="AW259" s="24"/>
      <c r="AX259" s="24"/>
      <c r="AY259" s="25"/>
      <c r="AZ259" s="24"/>
      <c r="BA259" s="24"/>
      <c r="BB259" s="24"/>
      <c r="BC259" s="25"/>
      <c r="BD259" s="24"/>
      <c r="BE259" s="24"/>
      <c r="BF259" s="24"/>
      <c r="BG259" s="25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</row>
    <row r="260" spans="1:87" ht="15" thickBot="1" x14ac:dyDescent="0.35">
      <c r="A260" s="24"/>
      <c r="B260" s="24"/>
      <c r="C260" s="25"/>
      <c r="D260" s="24"/>
      <c r="E260" s="24"/>
      <c r="F260" s="24"/>
      <c r="G260" s="25"/>
      <c r="H260" s="24"/>
      <c r="I260" s="24"/>
      <c r="J260" s="24"/>
      <c r="K260" s="25"/>
      <c r="L260" s="24"/>
      <c r="M260" s="24"/>
      <c r="N260" s="24"/>
      <c r="O260" s="25"/>
      <c r="P260" s="24"/>
      <c r="Q260" s="24"/>
      <c r="R260" s="24"/>
      <c r="S260" s="25"/>
      <c r="T260" s="24"/>
      <c r="U260" s="24"/>
      <c r="V260" s="24"/>
      <c r="W260" s="25"/>
      <c r="X260" s="24"/>
      <c r="Y260" s="24"/>
      <c r="Z260" s="24"/>
      <c r="AA260" s="25"/>
      <c r="AB260" s="24"/>
      <c r="AC260" s="24"/>
      <c r="AD260" s="24"/>
      <c r="AE260" s="25"/>
      <c r="AF260" s="24"/>
      <c r="AG260" s="24"/>
      <c r="AH260" s="24"/>
      <c r="AI260" s="25"/>
      <c r="AJ260" s="24"/>
      <c r="AK260" s="24"/>
      <c r="AL260" s="24"/>
      <c r="AM260" s="25"/>
      <c r="AN260" s="24"/>
      <c r="AO260" s="24"/>
      <c r="AP260" s="24"/>
      <c r="AQ260" s="25"/>
      <c r="AR260" s="24"/>
      <c r="AS260" s="24"/>
      <c r="AT260" s="24"/>
      <c r="AU260" s="25"/>
      <c r="AV260" s="24"/>
      <c r="AW260" s="24"/>
      <c r="AX260" s="24"/>
      <c r="AY260" s="25"/>
      <c r="AZ260" s="24"/>
      <c r="BA260" s="24"/>
      <c r="BB260" s="24"/>
      <c r="BC260" s="25"/>
      <c r="BD260" s="24"/>
      <c r="BE260" s="24"/>
      <c r="BF260" s="24"/>
      <c r="BG260" s="25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</row>
    <row r="261" spans="1:87" ht="15" thickBot="1" x14ac:dyDescent="0.35">
      <c r="A261" s="24"/>
      <c r="B261" s="24"/>
      <c r="C261" s="25"/>
      <c r="D261" s="24"/>
      <c r="E261" s="24"/>
      <c r="F261" s="24"/>
      <c r="G261" s="25"/>
      <c r="H261" s="24"/>
      <c r="I261" s="24"/>
      <c r="J261" s="24"/>
      <c r="K261" s="25"/>
      <c r="L261" s="24"/>
      <c r="M261" s="24"/>
      <c r="N261" s="24"/>
      <c r="O261" s="25"/>
      <c r="P261" s="24"/>
      <c r="Q261" s="24"/>
      <c r="R261" s="24"/>
      <c r="S261" s="25"/>
      <c r="T261" s="24"/>
      <c r="U261" s="24"/>
      <c r="V261" s="24"/>
      <c r="W261" s="25"/>
      <c r="X261" s="24"/>
      <c r="Y261" s="24"/>
      <c r="Z261" s="24"/>
      <c r="AA261" s="25"/>
      <c r="AB261" s="24"/>
      <c r="AC261" s="24"/>
      <c r="AD261" s="24"/>
      <c r="AE261" s="25"/>
      <c r="AF261" s="24"/>
      <c r="AG261" s="24"/>
      <c r="AH261" s="24"/>
      <c r="AI261" s="25"/>
      <c r="AJ261" s="24"/>
      <c r="AK261" s="24"/>
      <c r="AL261" s="24"/>
      <c r="AM261" s="25"/>
      <c r="AN261" s="24"/>
      <c r="AO261" s="24"/>
      <c r="AP261" s="24"/>
      <c r="AQ261" s="25"/>
      <c r="AR261" s="24"/>
      <c r="AS261" s="24"/>
      <c r="AT261" s="24"/>
      <c r="AU261" s="25"/>
      <c r="AV261" s="24"/>
      <c r="AW261" s="24"/>
      <c r="AX261" s="24"/>
      <c r="AY261" s="25"/>
      <c r="AZ261" s="24"/>
      <c r="BA261" s="24"/>
      <c r="BB261" s="24"/>
      <c r="BC261" s="25"/>
      <c r="BD261" s="24"/>
      <c r="BE261" s="24"/>
      <c r="BF261" s="24"/>
      <c r="BG261" s="25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</row>
    <row r="262" spans="1:87" ht="15" thickBot="1" x14ac:dyDescent="0.35">
      <c r="A262" s="24"/>
      <c r="B262" s="24"/>
      <c r="C262" s="25"/>
      <c r="D262" s="24"/>
      <c r="E262" s="24"/>
      <c r="F262" s="24"/>
      <c r="G262" s="25"/>
      <c r="H262" s="24"/>
      <c r="I262" s="24"/>
      <c r="J262" s="24"/>
      <c r="K262" s="25"/>
      <c r="L262" s="24"/>
      <c r="M262" s="24"/>
      <c r="N262" s="24"/>
      <c r="O262" s="25"/>
      <c r="P262" s="24"/>
      <c r="Q262" s="24"/>
      <c r="R262" s="24"/>
      <c r="S262" s="25"/>
      <c r="T262" s="24"/>
      <c r="U262" s="24"/>
      <c r="V262" s="24"/>
      <c r="W262" s="25"/>
      <c r="X262" s="24"/>
      <c r="Y262" s="24"/>
      <c r="Z262" s="24"/>
      <c r="AA262" s="25"/>
      <c r="AB262" s="24"/>
      <c r="AC262" s="24"/>
      <c r="AD262" s="24"/>
      <c r="AE262" s="25"/>
      <c r="AF262" s="24"/>
      <c r="AG262" s="24"/>
      <c r="AH262" s="24"/>
      <c r="AI262" s="25"/>
      <c r="AJ262" s="24"/>
      <c r="AK262" s="24"/>
      <c r="AL262" s="24"/>
      <c r="AM262" s="25"/>
      <c r="AN262" s="24"/>
      <c r="AO262" s="24"/>
      <c r="AP262" s="24"/>
      <c r="AQ262" s="25"/>
      <c r="AR262" s="24"/>
      <c r="AS262" s="24"/>
      <c r="AT262" s="24"/>
      <c r="AU262" s="25"/>
      <c r="AV262" s="24"/>
      <c r="AW262" s="24"/>
      <c r="AX262" s="24"/>
      <c r="AY262" s="25"/>
      <c r="AZ262" s="24"/>
      <c r="BA262" s="24"/>
      <c r="BB262" s="24"/>
      <c r="BC262" s="25"/>
      <c r="BD262" s="24"/>
      <c r="BE262" s="24"/>
      <c r="BF262" s="24"/>
      <c r="BG262" s="25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</row>
    <row r="263" spans="1:87" ht="15" thickBot="1" x14ac:dyDescent="0.35">
      <c r="A263" s="24"/>
      <c r="B263" s="24"/>
      <c r="C263" s="25"/>
      <c r="D263" s="24"/>
      <c r="E263" s="24"/>
      <c r="F263" s="24"/>
      <c r="G263" s="25"/>
      <c r="H263" s="24"/>
      <c r="I263" s="24"/>
      <c r="J263" s="24"/>
      <c r="K263" s="25"/>
      <c r="L263" s="24"/>
      <c r="M263" s="24"/>
      <c r="N263" s="24"/>
      <c r="O263" s="25"/>
      <c r="P263" s="24"/>
      <c r="Q263" s="24"/>
      <c r="R263" s="24"/>
      <c r="S263" s="25"/>
      <c r="T263" s="24"/>
      <c r="U263" s="24"/>
      <c r="V263" s="24"/>
      <c r="W263" s="25"/>
      <c r="X263" s="24"/>
      <c r="Y263" s="24"/>
      <c r="Z263" s="24"/>
      <c r="AA263" s="25"/>
      <c r="AB263" s="24"/>
      <c r="AC263" s="24"/>
      <c r="AD263" s="24"/>
      <c r="AE263" s="25"/>
      <c r="AF263" s="24"/>
      <c r="AG263" s="24"/>
      <c r="AH263" s="24"/>
      <c r="AI263" s="25"/>
      <c r="AJ263" s="24"/>
      <c r="AK263" s="24"/>
      <c r="AL263" s="24"/>
      <c r="AM263" s="25"/>
      <c r="AN263" s="24"/>
      <c r="AO263" s="24"/>
      <c r="AP263" s="24"/>
      <c r="AQ263" s="25"/>
      <c r="AR263" s="24"/>
      <c r="AS263" s="24"/>
      <c r="AT263" s="24"/>
      <c r="AU263" s="25"/>
      <c r="AV263" s="24"/>
      <c r="AW263" s="24"/>
      <c r="AX263" s="24"/>
      <c r="AY263" s="25"/>
      <c r="AZ263" s="24"/>
      <c r="BA263" s="24"/>
      <c r="BB263" s="24"/>
      <c r="BC263" s="25"/>
      <c r="BD263" s="24"/>
      <c r="BE263" s="24"/>
      <c r="BF263" s="24"/>
      <c r="BG263" s="25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</row>
    <row r="264" spans="1:87" ht="15" thickBot="1" x14ac:dyDescent="0.35">
      <c r="A264" s="24"/>
      <c r="B264" s="24"/>
      <c r="C264" s="25"/>
      <c r="D264" s="24"/>
      <c r="E264" s="24"/>
      <c r="F264" s="24"/>
      <c r="G264" s="25"/>
      <c r="H264" s="24"/>
      <c r="I264" s="24"/>
      <c r="J264" s="24"/>
      <c r="K264" s="25"/>
      <c r="L264" s="24"/>
      <c r="M264" s="24"/>
      <c r="N264" s="24"/>
      <c r="O264" s="25"/>
      <c r="P264" s="24"/>
      <c r="Q264" s="24"/>
      <c r="R264" s="24"/>
      <c r="S264" s="25"/>
      <c r="T264" s="24"/>
      <c r="U264" s="24"/>
      <c r="V264" s="24"/>
      <c r="W264" s="25"/>
      <c r="X264" s="24"/>
      <c r="Y264" s="24"/>
      <c r="Z264" s="24"/>
      <c r="AA264" s="25"/>
      <c r="AB264" s="24"/>
      <c r="AC264" s="24"/>
      <c r="AD264" s="24"/>
      <c r="AE264" s="25"/>
      <c r="AF264" s="24"/>
      <c r="AG264" s="24"/>
      <c r="AH264" s="24"/>
      <c r="AI264" s="25"/>
      <c r="AJ264" s="24"/>
      <c r="AK264" s="24"/>
      <c r="AL264" s="24"/>
      <c r="AM264" s="25"/>
      <c r="AN264" s="24"/>
      <c r="AO264" s="24"/>
      <c r="AP264" s="24"/>
      <c r="AQ264" s="25"/>
      <c r="AR264" s="24"/>
      <c r="AS264" s="24"/>
      <c r="AT264" s="24"/>
      <c r="AU264" s="25"/>
      <c r="AV264" s="24"/>
      <c r="AW264" s="24"/>
      <c r="AX264" s="24"/>
      <c r="AY264" s="25"/>
      <c r="AZ264" s="24"/>
      <c r="BA264" s="24"/>
      <c r="BB264" s="24"/>
      <c r="BC264" s="25"/>
      <c r="BD264" s="24"/>
      <c r="BE264" s="24"/>
      <c r="BF264" s="24"/>
      <c r="BG264" s="25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</row>
    <row r="265" spans="1:87" ht="15" thickBot="1" x14ac:dyDescent="0.35">
      <c r="A265" s="24"/>
      <c r="B265" s="24"/>
      <c r="C265" s="25"/>
      <c r="D265" s="24"/>
      <c r="E265" s="24"/>
      <c r="F265" s="24"/>
      <c r="G265" s="25"/>
      <c r="H265" s="24"/>
      <c r="I265" s="24"/>
      <c r="J265" s="24"/>
      <c r="K265" s="25"/>
      <c r="L265" s="24"/>
      <c r="M265" s="24"/>
      <c r="N265" s="24"/>
      <c r="O265" s="25"/>
      <c r="P265" s="24"/>
      <c r="Q265" s="24"/>
      <c r="R265" s="24"/>
      <c r="S265" s="25"/>
      <c r="T265" s="24"/>
      <c r="U265" s="24"/>
      <c r="V265" s="24"/>
      <c r="W265" s="25"/>
      <c r="X265" s="24"/>
      <c r="Y265" s="24"/>
      <c r="Z265" s="24"/>
      <c r="AA265" s="25"/>
      <c r="AB265" s="24"/>
      <c r="AC265" s="24"/>
      <c r="AD265" s="24"/>
      <c r="AE265" s="25"/>
      <c r="AF265" s="24"/>
      <c r="AG265" s="24"/>
      <c r="AH265" s="24"/>
      <c r="AI265" s="25"/>
      <c r="AJ265" s="24"/>
      <c r="AK265" s="24"/>
      <c r="AL265" s="24"/>
      <c r="AM265" s="25"/>
      <c r="AN265" s="24"/>
      <c r="AO265" s="24"/>
      <c r="AP265" s="24"/>
      <c r="AQ265" s="25"/>
      <c r="AR265" s="24"/>
      <c r="AS265" s="24"/>
      <c r="AT265" s="24"/>
      <c r="AU265" s="25"/>
      <c r="AV265" s="24"/>
      <c r="AW265" s="24"/>
      <c r="AX265" s="24"/>
      <c r="AY265" s="25"/>
      <c r="AZ265" s="24"/>
      <c r="BA265" s="24"/>
      <c r="BB265" s="24"/>
      <c r="BC265" s="25"/>
      <c r="BD265" s="24"/>
      <c r="BE265" s="24"/>
      <c r="BF265" s="24"/>
      <c r="BG265" s="25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</row>
    <row r="266" spans="1:87" ht="15" thickBot="1" x14ac:dyDescent="0.35">
      <c r="A266" s="24"/>
      <c r="B266" s="24"/>
      <c r="C266" s="25"/>
      <c r="D266" s="24"/>
      <c r="E266" s="24"/>
      <c r="F266" s="24"/>
      <c r="G266" s="25"/>
      <c r="H266" s="24"/>
      <c r="I266" s="24"/>
      <c r="J266" s="24"/>
      <c r="K266" s="25"/>
      <c r="L266" s="24"/>
      <c r="M266" s="24"/>
      <c r="N266" s="24"/>
      <c r="O266" s="25"/>
      <c r="P266" s="24"/>
      <c r="Q266" s="24"/>
      <c r="R266" s="24"/>
      <c r="S266" s="25"/>
      <c r="T266" s="24"/>
      <c r="U266" s="24"/>
      <c r="V266" s="24"/>
      <c r="W266" s="25"/>
      <c r="X266" s="24"/>
      <c r="Y266" s="24"/>
      <c r="Z266" s="24"/>
      <c r="AA266" s="25"/>
      <c r="AB266" s="24"/>
      <c r="AC266" s="24"/>
      <c r="AD266" s="24"/>
      <c r="AE266" s="25"/>
      <c r="AF266" s="24"/>
      <c r="AG266" s="24"/>
      <c r="AH266" s="24"/>
      <c r="AI266" s="25"/>
      <c r="AJ266" s="24"/>
      <c r="AK266" s="24"/>
      <c r="AL266" s="24"/>
      <c r="AM266" s="25"/>
      <c r="AN266" s="24"/>
      <c r="AO266" s="24"/>
      <c r="AP266" s="24"/>
      <c r="AQ266" s="25"/>
      <c r="AR266" s="24"/>
      <c r="AS266" s="24"/>
      <c r="AT266" s="24"/>
      <c r="AU266" s="25"/>
      <c r="AV266" s="24"/>
      <c r="AW266" s="24"/>
      <c r="AX266" s="24"/>
      <c r="AY266" s="25"/>
      <c r="AZ266" s="24"/>
      <c r="BA266" s="24"/>
      <c r="BB266" s="24"/>
      <c r="BC266" s="25"/>
      <c r="BD266" s="24"/>
      <c r="BE266" s="24"/>
      <c r="BF266" s="24"/>
      <c r="BG266" s="25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</row>
    <row r="267" spans="1:87" ht="15" thickBot="1" x14ac:dyDescent="0.35">
      <c r="A267" s="24"/>
      <c r="B267" s="24"/>
      <c r="C267" s="25"/>
      <c r="D267" s="24"/>
      <c r="E267" s="24"/>
      <c r="F267" s="24"/>
      <c r="G267" s="25"/>
      <c r="H267" s="24"/>
      <c r="I267" s="24"/>
      <c r="J267" s="24"/>
      <c r="K267" s="25"/>
      <c r="L267" s="24"/>
      <c r="M267" s="24"/>
      <c r="N267" s="24"/>
      <c r="O267" s="25"/>
      <c r="P267" s="24"/>
      <c r="Q267" s="24"/>
      <c r="R267" s="24"/>
      <c r="S267" s="25"/>
      <c r="T267" s="24"/>
      <c r="U267" s="24"/>
      <c r="V267" s="24"/>
      <c r="W267" s="25"/>
      <c r="X267" s="24"/>
      <c r="Y267" s="24"/>
      <c r="Z267" s="24"/>
      <c r="AA267" s="25"/>
      <c r="AB267" s="24"/>
      <c r="AC267" s="24"/>
      <c r="AD267" s="24"/>
      <c r="AE267" s="25"/>
      <c r="AF267" s="24"/>
      <c r="AG267" s="24"/>
      <c r="AH267" s="24"/>
      <c r="AI267" s="25"/>
      <c r="AJ267" s="24"/>
      <c r="AK267" s="24"/>
      <c r="AL267" s="24"/>
      <c r="AM267" s="25"/>
      <c r="AN267" s="24"/>
      <c r="AO267" s="24"/>
      <c r="AP267" s="24"/>
      <c r="AQ267" s="25"/>
      <c r="AR267" s="24"/>
      <c r="AS267" s="24"/>
      <c r="AT267" s="24"/>
      <c r="AU267" s="25"/>
      <c r="AV267" s="24"/>
      <c r="AW267" s="24"/>
      <c r="AX267" s="24"/>
      <c r="AY267" s="25"/>
      <c r="AZ267" s="24"/>
      <c r="BA267" s="24"/>
      <c r="BB267" s="24"/>
      <c r="BC267" s="25"/>
      <c r="BD267" s="24"/>
      <c r="BE267" s="24"/>
      <c r="BF267" s="24"/>
      <c r="BG267" s="25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</row>
    <row r="268" spans="1:87" ht="15" thickBot="1" x14ac:dyDescent="0.35">
      <c r="A268" s="24"/>
      <c r="B268" s="24"/>
      <c r="C268" s="25"/>
      <c r="D268" s="24"/>
      <c r="E268" s="24"/>
      <c r="F268" s="24"/>
      <c r="G268" s="25"/>
      <c r="H268" s="24"/>
      <c r="I268" s="24"/>
      <c r="J268" s="24"/>
      <c r="K268" s="25"/>
      <c r="L268" s="24"/>
      <c r="M268" s="24"/>
      <c r="N268" s="24"/>
      <c r="O268" s="25"/>
      <c r="P268" s="24"/>
      <c r="Q268" s="24"/>
      <c r="R268" s="24"/>
      <c r="S268" s="25"/>
      <c r="T268" s="24"/>
      <c r="U268" s="24"/>
      <c r="V268" s="24"/>
      <c r="W268" s="25"/>
      <c r="X268" s="24"/>
      <c r="Y268" s="24"/>
      <c r="Z268" s="24"/>
      <c r="AA268" s="25"/>
      <c r="AB268" s="24"/>
      <c r="AC268" s="24"/>
      <c r="AD268" s="24"/>
      <c r="AE268" s="25"/>
      <c r="AF268" s="24"/>
      <c r="AG268" s="24"/>
      <c r="AH268" s="24"/>
      <c r="AI268" s="25"/>
      <c r="AJ268" s="24"/>
      <c r="AK268" s="24"/>
      <c r="AL268" s="24"/>
      <c r="AM268" s="25"/>
      <c r="AN268" s="24"/>
      <c r="AO268" s="24"/>
      <c r="AP268" s="24"/>
      <c r="AQ268" s="25"/>
      <c r="AR268" s="24"/>
      <c r="AS268" s="24"/>
      <c r="AT268" s="24"/>
      <c r="AU268" s="25"/>
      <c r="AV268" s="24"/>
      <c r="AW268" s="24"/>
      <c r="AX268" s="24"/>
      <c r="AY268" s="25"/>
      <c r="AZ268" s="24"/>
      <c r="BA268" s="24"/>
      <c r="BB268" s="24"/>
      <c r="BC268" s="25"/>
      <c r="BD268" s="24"/>
      <c r="BE268" s="24"/>
      <c r="BF268" s="24"/>
      <c r="BG268" s="25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</row>
    <row r="269" spans="1:87" ht="15" thickBot="1" x14ac:dyDescent="0.35">
      <c r="A269" s="24"/>
      <c r="B269" s="24"/>
      <c r="C269" s="25"/>
      <c r="D269" s="24"/>
      <c r="E269" s="24"/>
      <c r="F269" s="24"/>
      <c r="G269" s="25"/>
      <c r="H269" s="24"/>
      <c r="I269" s="24"/>
      <c r="J269" s="24"/>
      <c r="K269" s="25"/>
      <c r="L269" s="24"/>
      <c r="M269" s="24"/>
      <c r="N269" s="24"/>
      <c r="O269" s="25"/>
      <c r="P269" s="24"/>
      <c r="Q269" s="24"/>
      <c r="R269" s="24"/>
      <c r="S269" s="25"/>
      <c r="T269" s="24"/>
      <c r="U269" s="24"/>
      <c r="V269" s="24"/>
      <c r="W269" s="25"/>
      <c r="X269" s="24"/>
      <c r="Y269" s="24"/>
      <c r="Z269" s="24"/>
      <c r="AA269" s="25"/>
      <c r="AB269" s="24"/>
      <c r="AC269" s="24"/>
      <c r="AD269" s="24"/>
      <c r="AE269" s="25"/>
      <c r="AF269" s="24"/>
      <c r="AG269" s="24"/>
      <c r="AH269" s="24"/>
      <c r="AI269" s="25"/>
      <c r="AJ269" s="24"/>
      <c r="AK269" s="24"/>
      <c r="AL269" s="24"/>
      <c r="AM269" s="25"/>
      <c r="AN269" s="24"/>
      <c r="AO269" s="24"/>
      <c r="AP269" s="24"/>
      <c r="AQ269" s="25"/>
      <c r="AR269" s="24"/>
      <c r="AS269" s="24"/>
      <c r="AT269" s="24"/>
      <c r="AU269" s="25"/>
      <c r="AV269" s="24"/>
      <c r="AW269" s="24"/>
      <c r="AX269" s="24"/>
      <c r="AY269" s="25"/>
      <c r="AZ269" s="24"/>
      <c r="BA269" s="24"/>
      <c r="BB269" s="24"/>
      <c r="BC269" s="25"/>
      <c r="BD269" s="24"/>
      <c r="BE269" s="24"/>
      <c r="BF269" s="24"/>
      <c r="BG269" s="25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</row>
    <row r="270" spans="1:87" ht="15" thickBot="1" x14ac:dyDescent="0.35">
      <c r="A270" s="24"/>
      <c r="B270" s="24"/>
      <c r="C270" s="25"/>
      <c r="D270" s="24"/>
      <c r="E270" s="24"/>
      <c r="F270" s="24"/>
      <c r="G270" s="25"/>
      <c r="H270" s="24"/>
      <c r="I270" s="24"/>
      <c r="J270" s="24"/>
      <c r="K270" s="25"/>
      <c r="L270" s="24"/>
      <c r="M270" s="24"/>
      <c r="N270" s="24"/>
      <c r="O270" s="25"/>
      <c r="P270" s="24"/>
      <c r="Q270" s="24"/>
      <c r="R270" s="24"/>
      <c r="S270" s="25"/>
      <c r="T270" s="24"/>
      <c r="U270" s="24"/>
      <c r="V270" s="24"/>
      <c r="W270" s="25"/>
      <c r="X270" s="24"/>
      <c r="Y270" s="24"/>
      <c r="Z270" s="24"/>
      <c r="AA270" s="25"/>
      <c r="AB270" s="24"/>
      <c r="AC270" s="24"/>
      <c r="AD270" s="24"/>
      <c r="AE270" s="25"/>
      <c r="AF270" s="24"/>
      <c r="AG270" s="24"/>
      <c r="AH270" s="24"/>
      <c r="AI270" s="25"/>
      <c r="AJ270" s="24"/>
      <c r="AK270" s="24"/>
      <c r="AL270" s="24"/>
      <c r="AM270" s="25"/>
      <c r="AN270" s="24"/>
      <c r="AO270" s="24"/>
      <c r="AP270" s="24"/>
      <c r="AQ270" s="25"/>
      <c r="AR270" s="24"/>
      <c r="AS270" s="24"/>
      <c r="AT270" s="24"/>
      <c r="AU270" s="25"/>
      <c r="AV270" s="24"/>
      <c r="AW270" s="24"/>
      <c r="AX270" s="24"/>
      <c r="AY270" s="25"/>
      <c r="AZ270" s="24"/>
      <c r="BA270" s="24"/>
      <c r="BB270" s="24"/>
      <c r="BC270" s="25"/>
      <c r="BD270" s="24"/>
      <c r="BE270" s="24"/>
      <c r="BF270" s="24"/>
      <c r="BG270" s="25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</row>
    <row r="271" spans="1:87" ht="15" thickBot="1" x14ac:dyDescent="0.35">
      <c r="A271" s="24"/>
      <c r="B271" s="24"/>
      <c r="C271" s="25"/>
      <c r="D271" s="24"/>
      <c r="E271" s="24"/>
      <c r="F271" s="24"/>
      <c r="G271" s="25"/>
      <c r="H271" s="24"/>
      <c r="I271" s="24"/>
      <c r="J271" s="24"/>
      <c r="K271" s="25"/>
      <c r="L271" s="24"/>
      <c r="M271" s="24"/>
      <c r="N271" s="24"/>
      <c r="O271" s="25"/>
      <c r="P271" s="24"/>
      <c r="Q271" s="24"/>
      <c r="R271" s="24"/>
      <c r="S271" s="25"/>
      <c r="T271" s="24"/>
      <c r="U271" s="24"/>
      <c r="V271" s="24"/>
      <c r="W271" s="25"/>
      <c r="X271" s="24"/>
      <c r="Y271" s="24"/>
      <c r="Z271" s="24"/>
      <c r="AA271" s="25"/>
      <c r="AB271" s="24"/>
      <c r="AC271" s="24"/>
      <c r="AD271" s="24"/>
      <c r="AE271" s="25"/>
      <c r="AF271" s="24"/>
      <c r="AG271" s="24"/>
      <c r="AH271" s="24"/>
      <c r="AI271" s="25"/>
      <c r="AJ271" s="24"/>
      <c r="AK271" s="24"/>
      <c r="AL271" s="24"/>
      <c r="AM271" s="25"/>
      <c r="AN271" s="24"/>
      <c r="AO271" s="24"/>
      <c r="AP271" s="24"/>
      <c r="AQ271" s="25"/>
      <c r="AR271" s="24"/>
      <c r="AS271" s="24"/>
      <c r="AT271" s="24"/>
      <c r="AU271" s="25"/>
      <c r="AV271" s="24"/>
      <c r="AW271" s="24"/>
      <c r="AX271" s="24"/>
      <c r="AY271" s="25"/>
      <c r="AZ271" s="24"/>
      <c r="BA271" s="24"/>
      <c r="BB271" s="24"/>
      <c r="BC271" s="25"/>
      <c r="BD271" s="24"/>
      <c r="BE271" s="24"/>
      <c r="BF271" s="24"/>
      <c r="BG271" s="25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</row>
    <row r="272" spans="1:87" ht="15" thickBot="1" x14ac:dyDescent="0.35">
      <c r="A272" s="24"/>
      <c r="B272" s="24"/>
      <c r="C272" s="25"/>
      <c r="D272" s="24"/>
      <c r="E272" s="24"/>
      <c r="F272" s="24"/>
      <c r="G272" s="25"/>
      <c r="H272" s="24"/>
      <c r="I272" s="24"/>
      <c r="J272" s="24"/>
      <c r="K272" s="25"/>
      <c r="L272" s="24"/>
      <c r="M272" s="24"/>
      <c r="N272" s="24"/>
      <c r="O272" s="25"/>
      <c r="P272" s="24"/>
      <c r="Q272" s="24"/>
      <c r="R272" s="24"/>
      <c r="S272" s="25"/>
      <c r="T272" s="24"/>
      <c r="U272" s="24"/>
      <c r="V272" s="24"/>
      <c r="W272" s="25"/>
      <c r="X272" s="24"/>
      <c r="Y272" s="24"/>
      <c r="Z272" s="24"/>
      <c r="AA272" s="25"/>
      <c r="AB272" s="24"/>
      <c r="AC272" s="24"/>
      <c r="AD272" s="24"/>
      <c r="AE272" s="25"/>
      <c r="AF272" s="24"/>
      <c r="AG272" s="24"/>
      <c r="AH272" s="24"/>
      <c r="AI272" s="25"/>
      <c r="AJ272" s="24"/>
      <c r="AK272" s="24"/>
      <c r="AL272" s="24"/>
      <c r="AM272" s="25"/>
      <c r="AN272" s="24"/>
      <c r="AO272" s="24"/>
      <c r="AP272" s="24"/>
      <c r="AQ272" s="25"/>
      <c r="AR272" s="24"/>
      <c r="AS272" s="24"/>
      <c r="AT272" s="24"/>
      <c r="AU272" s="25"/>
      <c r="AV272" s="24"/>
      <c r="AW272" s="24"/>
      <c r="AX272" s="24"/>
      <c r="AY272" s="25"/>
      <c r="AZ272" s="24"/>
      <c r="BA272" s="24"/>
      <c r="BB272" s="24"/>
      <c r="BC272" s="25"/>
      <c r="BD272" s="24"/>
      <c r="BE272" s="24"/>
      <c r="BF272" s="24"/>
      <c r="BG272" s="25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</row>
    <row r="273" spans="1:87" ht="15" thickBot="1" x14ac:dyDescent="0.35">
      <c r="A273" s="24"/>
      <c r="B273" s="24"/>
      <c r="C273" s="25"/>
      <c r="D273" s="24"/>
      <c r="E273" s="24"/>
      <c r="F273" s="24"/>
      <c r="G273" s="25"/>
      <c r="H273" s="24"/>
      <c r="I273" s="24"/>
      <c r="J273" s="24"/>
      <c r="K273" s="25"/>
      <c r="L273" s="24"/>
      <c r="M273" s="24"/>
      <c r="N273" s="24"/>
      <c r="O273" s="25"/>
      <c r="P273" s="24"/>
      <c r="Q273" s="24"/>
      <c r="R273" s="24"/>
      <c r="S273" s="25"/>
      <c r="T273" s="24"/>
      <c r="U273" s="24"/>
      <c r="V273" s="24"/>
      <c r="W273" s="25"/>
      <c r="X273" s="24"/>
      <c r="Y273" s="24"/>
      <c r="Z273" s="24"/>
      <c r="AA273" s="25"/>
      <c r="AB273" s="24"/>
      <c r="AC273" s="24"/>
      <c r="AD273" s="24"/>
      <c r="AE273" s="25"/>
      <c r="AF273" s="24"/>
      <c r="AG273" s="24"/>
      <c r="AH273" s="24"/>
      <c r="AI273" s="25"/>
      <c r="AJ273" s="24"/>
      <c r="AK273" s="24"/>
      <c r="AL273" s="24"/>
      <c r="AM273" s="25"/>
      <c r="AN273" s="24"/>
      <c r="AO273" s="24"/>
      <c r="AP273" s="24"/>
      <c r="AQ273" s="25"/>
      <c r="AR273" s="24"/>
      <c r="AS273" s="24"/>
      <c r="AT273" s="24"/>
      <c r="AU273" s="25"/>
      <c r="AV273" s="24"/>
      <c r="AW273" s="24"/>
      <c r="AX273" s="24"/>
      <c r="AY273" s="25"/>
      <c r="AZ273" s="24"/>
      <c r="BA273" s="24"/>
      <c r="BB273" s="24"/>
      <c r="BC273" s="25"/>
      <c r="BD273" s="24"/>
      <c r="BE273" s="24"/>
      <c r="BF273" s="24"/>
      <c r="BG273" s="25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</row>
    <row r="274" spans="1:87" ht="15" thickBot="1" x14ac:dyDescent="0.35">
      <c r="A274" s="24"/>
      <c r="B274" s="24"/>
      <c r="C274" s="25"/>
      <c r="D274" s="24"/>
      <c r="E274" s="24"/>
      <c r="F274" s="24"/>
      <c r="G274" s="25"/>
      <c r="H274" s="24"/>
      <c r="I274" s="24"/>
      <c r="J274" s="24"/>
      <c r="K274" s="25"/>
      <c r="L274" s="24"/>
      <c r="M274" s="24"/>
      <c r="N274" s="24"/>
      <c r="O274" s="25"/>
      <c r="P274" s="24"/>
      <c r="Q274" s="24"/>
      <c r="R274" s="24"/>
      <c r="S274" s="25"/>
      <c r="T274" s="24"/>
      <c r="U274" s="24"/>
      <c r="V274" s="24"/>
      <c r="W274" s="25"/>
      <c r="X274" s="24"/>
      <c r="Y274" s="24"/>
      <c r="Z274" s="24"/>
      <c r="AA274" s="25"/>
      <c r="AB274" s="24"/>
      <c r="AC274" s="24"/>
      <c r="AD274" s="24"/>
      <c r="AE274" s="25"/>
      <c r="AF274" s="24"/>
      <c r="AG274" s="24"/>
      <c r="AH274" s="24"/>
      <c r="AI274" s="25"/>
      <c r="AJ274" s="24"/>
      <c r="AK274" s="24"/>
      <c r="AL274" s="24"/>
      <c r="AM274" s="25"/>
      <c r="AN274" s="24"/>
      <c r="AO274" s="24"/>
      <c r="AP274" s="24"/>
      <c r="AQ274" s="25"/>
      <c r="AR274" s="24"/>
      <c r="AS274" s="24"/>
      <c r="AT274" s="24"/>
      <c r="AU274" s="25"/>
      <c r="AV274" s="24"/>
      <c r="AW274" s="24"/>
      <c r="AX274" s="24"/>
      <c r="AY274" s="25"/>
      <c r="AZ274" s="24"/>
      <c r="BA274" s="24"/>
      <c r="BB274" s="24"/>
      <c r="BC274" s="25"/>
      <c r="BD274" s="24"/>
      <c r="BE274" s="24"/>
      <c r="BF274" s="24"/>
      <c r="BG274" s="25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</row>
    <row r="275" spans="1:87" ht="15" thickBot="1" x14ac:dyDescent="0.35">
      <c r="A275" s="24"/>
      <c r="B275" s="24"/>
      <c r="C275" s="25"/>
      <c r="D275" s="24"/>
      <c r="E275" s="24"/>
      <c r="F275" s="24"/>
      <c r="G275" s="25"/>
      <c r="H275" s="24"/>
      <c r="I275" s="24"/>
      <c r="J275" s="24"/>
      <c r="K275" s="25"/>
      <c r="L275" s="24"/>
      <c r="M275" s="24"/>
      <c r="N275" s="24"/>
      <c r="O275" s="25"/>
      <c r="P275" s="24"/>
      <c r="Q275" s="24"/>
      <c r="R275" s="24"/>
      <c r="S275" s="25"/>
      <c r="T275" s="24"/>
      <c r="U275" s="24"/>
      <c r="V275" s="24"/>
      <c r="W275" s="25"/>
      <c r="X275" s="24"/>
      <c r="Y275" s="24"/>
      <c r="Z275" s="24"/>
      <c r="AA275" s="25"/>
      <c r="AB275" s="24"/>
      <c r="AC275" s="24"/>
      <c r="AD275" s="24"/>
      <c r="AE275" s="25"/>
      <c r="AF275" s="24"/>
      <c r="AG275" s="24"/>
      <c r="AH275" s="24"/>
      <c r="AI275" s="25"/>
      <c r="AJ275" s="24"/>
      <c r="AK275" s="24"/>
      <c r="AL275" s="24"/>
      <c r="AM275" s="25"/>
      <c r="AN275" s="24"/>
      <c r="AO275" s="24"/>
      <c r="AP275" s="24"/>
      <c r="AQ275" s="25"/>
      <c r="AR275" s="24"/>
      <c r="AS275" s="24"/>
      <c r="AT275" s="24"/>
      <c r="AU275" s="25"/>
      <c r="AV275" s="24"/>
      <c r="AW275" s="24"/>
      <c r="AX275" s="24"/>
      <c r="AY275" s="25"/>
      <c r="AZ275" s="24"/>
      <c r="BA275" s="24"/>
      <c r="BB275" s="24"/>
      <c r="BC275" s="25"/>
      <c r="BD275" s="24"/>
      <c r="BE275" s="24"/>
      <c r="BF275" s="24"/>
      <c r="BG275" s="25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</row>
    <row r="276" spans="1:87" ht="15" thickBot="1" x14ac:dyDescent="0.35">
      <c r="A276" s="24"/>
      <c r="B276" s="24"/>
      <c r="C276" s="25"/>
      <c r="D276" s="24"/>
      <c r="E276" s="24"/>
      <c r="F276" s="24"/>
      <c r="G276" s="25"/>
      <c r="H276" s="24"/>
      <c r="I276" s="24"/>
      <c r="J276" s="24"/>
      <c r="K276" s="25"/>
      <c r="L276" s="24"/>
      <c r="M276" s="24"/>
      <c r="N276" s="24"/>
      <c r="O276" s="25"/>
      <c r="P276" s="24"/>
      <c r="Q276" s="24"/>
      <c r="R276" s="24"/>
      <c r="S276" s="25"/>
      <c r="T276" s="24"/>
      <c r="U276" s="24"/>
      <c r="V276" s="24"/>
      <c r="W276" s="25"/>
      <c r="X276" s="24"/>
      <c r="Y276" s="24"/>
      <c r="Z276" s="24"/>
      <c r="AA276" s="25"/>
      <c r="AB276" s="24"/>
      <c r="AC276" s="24"/>
      <c r="AD276" s="24"/>
      <c r="AE276" s="25"/>
      <c r="AF276" s="24"/>
      <c r="AG276" s="24"/>
      <c r="AH276" s="24"/>
      <c r="AI276" s="25"/>
      <c r="AJ276" s="24"/>
      <c r="AK276" s="24"/>
      <c r="AL276" s="24"/>
      <c r="AM276" s="25"/>
      <c r="AN276" s="24"/>
      <c r="AO276" s="24"/>
      <c r="AP276" s="24"/>
      <c r="AQ276" s="25"/>
      <c r="AR276" s="24"/>
      <c r="AS276" s="24"/>
      <c r="AT276" s="24"/>
      <c r="AU276" s="25"/>
      <c r="AV276" s="24"/>
      <c r="AW276" s="24"/>
      <c r="AX276" s="24"/>
      <c r="AY276" s="25"/>
      <c r="AZ276" s="24"/>
      <c r="BA276" s="24"/>
      <c r="BB276" s="24"/>
      <c r="BC276" s="25"/>
      <c r="BD276" s="24"/>
      <c r="BE276" s="24"/>
      <c r="BF276" s="24"/>
      <c r="BG276" s="25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</row>
    <row r="277" spans="1:87" ht="15" thickBot="1" x14ac:dyDescent="0.35">
      <c r="A277" s="24"/>
      <c r="B277" s="24"/>
      <c r="C277" s="25"/>
      <c r="D277" s="24"/>
      <c r="E277" s="24"/>
      <c r="F277" s="24"/>
      <c r="G277" s="25"/>
      <c r="H277" s="24"/>
      <c r="I277" s="24"/>
      <c r="J277" s="24"/>
      <c r="K277" s="25"/>
      <c r="L277" s="24"/>
      <c r="M277" s="24"/>
      <c r="N277" s="24"/>
      <c r="O277" s="25"/>
      <c r="P277" s="24"/>
      <c r="Q277" s="24"/>
      <c r="R277" s="24"/>
      <c r="S277" s="25"/>
      <c r="T277" s="24"/>
      <c r="U277" s="24"/>
      <c r="V277" s="24"/>
      <c r="W277" s="25"/>
      <c r="X277" s="24"/>
      <c r="Y277" s="24"/>
      <c r="Z277" s="24"/>
      <c r="AA277" s="25"/>
      <c r="AB277" s="24"/>
      <c r="AC277" s="24"/>
      <c r="AD277" s="24"/>
      <c r="AE277" s="25"/>
      <c r="AF277" s="24"/>
      <c r="AG277" s="24"/>
      <c r="AH277" s="24"/>
      <c r="AI277" s="25"/>
      <c r="AJ277" s="24"/>
      <c r="AK277" s="24"/>
      <c r="AL277" s="24"/>
      <c r="AM277" s="25"/>
      <c r="AN277" s="24"/>
      <c r="AO277" s="24"/>
      <c r="AP277" s="24"/>
      <c r="AQ277" s="25"/>
      <c r="AR277" s="24"/>
      <c r="AS277" s="24"/>
      <c r="AT277" s="24"/>
      <c r="AU277" s="25"/>
      <c r="AV277" s="24"/>
      <c r="AW277" s="24"/>
      <c r="AX277" s="24"/>
      <c r="AY277" s="25"/>
      <c r="AZ277" s="24"/>
      <c r="BA277" s="24"/>
      <c r="BB277" s="24"/>
      <c r="BC277" s="25"/>
      <c r="BD277" s="24"/>
      <c r="BE277" s="24"/>
      <c r="BF277" s="24"/>
      <c r="BG277" s="25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</row>
    <row r="278" spans="1:87" ht="15" thickBot="1" x14ac:dyDescent="0.35">
      <c r="A278" s="24"/>
      <c r="B278" s="24"/>
      <c r="C278" s="25"/>
      <c r="D278" s="24"/>
      <c r="E278" s="24"/>
      <c r="F278" s="24"/>
      <c r="G278" s="25"/>
      <c r="H278" s="24"/>
      <c r="I278" s="24"/>
      <c r="J278" s="24"/>
      <c r="K278" s="25"/>
      <c r="L278" s="24"/>
      <c r="M278" s="24"/>
      <c r="N278" s="24"/>
      <c r="O278" s="25"/>
      <c r="P278" s="24"/>
      <c r="Q278" s="24"/>
      <c r="R278" s="24"/>
      <c r="S278" s="25"/>
      <c r="T278" s="24"/>
      <c r="U278" s="24"/>
      <c r="V278" s="24"/>
      <c r="W278" s="25"/>
      <c r="X278" s="24"/>
      <c r="Y278" s="24"/>
      <c r="Z278" s="24"/>
      <c r="AA278" s="25"/>
      <c r="AB278" s="24"/>
      <c r="AC278" s="24"/>
      <c r="AD278" s="24"/>
      <c r="AE278" s="25"/>
      <c r="AF278" s="24"/>
      <c r="AG278" s="24"/>
      <c r="AH278" s="24"/>
      <c r="AI278" s="25"/>
      <c r="AJ278" s="24"/>
      <c r="AK278" s="24"/>
      <c r="AL278" s="24"/>
      <c r="AM278" s="25"/>
      <c r="AN278" s="24"/>
      <c r="AO278" s="24"/>
      <c r="AP278" s="24"/>
      <c r="AQ278" s="25"/>
      <c r="AR278" s="24"/>
      <c r="AS278" s="24"/>
      <c r="AT278" s="24"/>
      <c r="AU278" s="25"/>
      <c r="AV278" s="24"/>
      <c r="AW278" s="24"/>
      <c r="AX278" s="24"/>
      <c r="AY278" s="25"/>
      <c r="AZ278" s="24"/>
      <c r="BA278" s="24"/>
      <c r="BB278" s="24"/>
      <c r="BC278" s="25"/>
      <c r="BD278" s="24"/>
      <c r="BE278" s="24"/>
      <c r="BF278" s="24"/>
      <c r="BG278" s="25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</row>
    <row r="279" spans="1:87" ht="15" thickBot="1" x14ac:dyDescent="0.35">
      <c r="A279" s="24"/>
      <c r="B279" s="24"/>
      <c r="C279" s="25"/>
      <c r="D279" s="24"/>
      <c r="E279" s="24"/>
      <c r="F279" s="24"/>
      <c r="G279" s="25"/>
      <c r="H279" s="24"/>
      <c r="I279" s="24"/>
      <c r="J279" s="24"/>
      <c r="K279" s="25"/>
      <c r="L279" s="24"/>
      <c r="M279" s="24"/>
      <c r="N279" s="24"/>
      <c r="O279" s="25"/>
      <c r="P279" s="24"/>
      <c r="Q279" s="24"/>
      <c r="R279" s="24"/>
      <c r="S279" s="25"/>
      <c r="T279" s="24"/>
      <c r="U279" s="24"/>
      <c r="V279" s="24"/>
      <c r="W279" s="25"/>
      <c r="X279" s="24"/>
      <c r="Y279" s="24"/>
      <c r="Z279" s="24"/>
      <c r="AA279" s="25"/>
      <c r="AB279" s="24"/>
      <c r="AC279" s="24"/>
      <c r="AD279" s="24"/>
      <c r="AE279" s="25"/>
      <c r="AF279" s="24"/>
      <c r="AG279" s="24"/>
      <c r="AH279" s="24"/>
      <c r="AI279" s="25"/>
      <c r="AJ279" s="24"/>
      <c r="AK279" s="24"/>
      <c r="AL279" s="24"/>
      <c r="AM279" s="25"/>
      <c r="AN279" s="24"/>
      <c r="AO279" s="24"/>
      <c r="AP279" s="24"/>
      <c r="AQ279" s="25"/>
      <c r="AR279" s="24"/>
      <c r="AS279" s="24"/>
      <c r="AT279" s="24"/>
      <c r="AU279" s="25"/>
      <c r="AV279" s="24"/>
      <c r="AW279" s="24"/>
      <c r="AX279" s="24"/>
      <c r="AY279" s="25"/>
      <c r="AZ279" s="24"/>
      <c r="BA279" s="24"/>
      <c r="BB279" s="24"/>
      <c r="BC279" s="25"/>
      <c r="BD279" s="24"/>
      <c r="BE279" s="24"/>
      <c r="BF279" s="24"/>
      <c r="BG279" s="25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</row>
    <row r="280" spans="1:87" ht="15" thickBot="1" x14ac:dyDescent="0.35">
      <c r="A280" s="24"/>
      <c r="B280" s="24"/>
      <c r="C280" s="25"/>
      <c r="D280" s="24"/>
      <c r="E280" s="24"/>
      <c r="F280" s="24"/>
      <c r="G280" s="25"/>
      <c r="H280" s="24"/>
      <c r="I280" s="24"/>
      <c r="J280" s="24"/>
      <c r="K280" s="25"/>
      <c r="L280" s="24"/>
      <c r="M280" s="24"/>
      <c r="N280" s="24"/>
      <c r="O280" s="25"/>
      <c r="P280" s="24"/>
      <c r="Q280" s="24"/>
      <c r="R280" s="24"/>
      <c r="S280" s="25"/>
      <c r="T280" s="24"/>
      <c r="U280" s="24"/>
      <c r="V280" s="24"/>
      <c r="W280" s="25"/>
      <c r="X280" s="24"/>
      <c r="Y280" s="24"/>
      <c r="Z280" s="24"/>
      <c r="AA280" s="25"/>
      <c r="AB280" s="24"/>
      <c r="AC280" s="24"/>
      <c r="AD280" s="24"/>
      <c r="AE280" s="25"/>
      <c r="AF280" s="24"/>
      <c r="AG280" s="24"/>
      <c r="AH280" s="24"/>
      <c r="AI280" s="25"/>
      <c r="AJ280" s="24"/>
      <c r="AK280" s="24"/>
      <c r="AL280" s="24"/>
      <c r="AM280" s="25"/>
      <c r="AN280" s="24"/>
      <c r="AO280" s="24"/>
      <c r="AP280" s="24"/>
      <c r="AQ280" s="25"/>
      <c r="AR280" s="24"/>
      <c r="AS280" s="24"/>
      <c r="AT280" s="24"/>
      <c r="AU280" s="25"/>
      <c r="AV280" s="24"/>
      <c r="AW280" s="24"/>
      <c r="AX280" s="24"/>
      <c r="AY280" s="25"/>
      <c r="AZ280" s="24"/>
      <c r="BA280" s="24"/>
      <c r="BB280" s="24"/>
      <c r="BC280" s="25"/>
      <c r="BD280" s="24"/>
      <c r="BE280" s="24"/>
      <c r="BF280" s="24"/>
      <c r="BG280" s="25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</row>
    <row r="281" spans="1:87" ht="15" thickBot="1" x14ac:dyDescent="0.35">
      <c r="A281" s="24"/>
      <c r="B281" s="24"/>
      <c r="C281" s="25"/>
      <c r="D281" s="24"/>
      <c r="E281" s="24"/>
      <c r="F281" s="24"/>
      <c r="G281" s="25"/>
      <c r="H281" s="24"/>
      <c r="I281" s="24"/>
      <c r="J281" s="24"/>
      <c r="K281" s="25"/>
      <c r="L281" s="24"/>
      <c r="M281" s="24"/>
      <c r="N281" s="24"/>
      <c r="O281" s="25"/>
      <c r="P281" s="24"/>
      <c r="Q281" s="24"/>
      <c r="R281" s="24"/>
      <c r="S281" s="25"/>
      <c r="T281" s="24"/>
      <c r="U281" s="24"/>
      <c r="V281" s="24"/>
      <c r="W281" s="25"/>
      <c r="X281" s="24"/>
      <c r="Y281" s="24"/>
      <c r="Z281" s="24"/>
      <c r="AA281" s="25"/>
      <c r="AB281" s="24"/>
      <c r="AC281" s="24"/>
      <c r="AD281" s="24"/>
      <c r="AE281" s="25"/>
      <c r="AF281" s="24"/>
      <c r="AG281" s="24"/>
      <c r="AH281" s="24"/>
      <c r="AI281" s="25"/>
      <c r="AJ281" s="24"/>
      <c r="AK281" s="24"/>
      <c r="AL281" s="24"/>
      <c r="AM281" s="25"/>
      <c r="AN281" s="24"/>
      <c r="AO281" s="24"/>
      <c r="AP281" s="24"/>
      <c r="AQ281" s="25"/>
      <c r="AR281" s="24"/>
      <c r="AS281" s="24"/>
      <c r="AT281" s="24"/>
      <c r="AU281" s="25"/>
      <c r="AV281" s="24"/>
      <c r="AW281" s="24"/>
      <c r="AX281" s="24"/>
      <c r="AY281" s="25"/>
      <c r="AZ281" s="24"/>
      <c r="BA281" s="24"/>
      <c r="BB281" s="24"/>
      <c r="BC281" s="25"/>
      <c r="BD281" s="24"/>
      <c r="BE281" s="24"/>
      <c r="BF281" s="24"/>
      <c r="BG281" s="25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</row>
    <row r="282" spans="1:87" ht="15" thickBot="1" x14ac:dyDescent="0.35">
      <c r="A282" s="24"/>
      <c r="B282" s="24"/>
      <c r="C282" s="25"/>
      <c r="D282" s="24"/>
      <c r="E282" s="24"/>
      <c r="F282" s="24"/>
      <c r="G282" s="25"/>
      <c r="H282" s="24"/>
      <c r="I282" s="24"/>
      <c r="J282" s="24"/>
      <c r="K282" s="25"/>
      <c r="L282" s="24"/>
      <c r="M282" s="24"/>
      <c r="N282" s="24"/>
      <c r="O282" s="25"/>
      <c r="P282" s="24"/>
      <c r="Q282" s="24"/>
      <c r="R282" s="24"/>
      <c r="S282" s="25"/>
      <c r="T282" s="24"/>
      <c r="U282" s="24"/>
      <c r="V282" s="24"/>
      <c r="W282" s="25"/>
      <c r="X282" s="24"/>
      <c r="Y282" s="24"/>
      <c r="Z282" s="24"/>
      <c r="AA282" s="25"/>
      <c r="AB282" s="24"/>
      <c r="AC282" s="24"/>
      <c r="AD282" s="24"/>
      <c r="AE282" s="25"/>
      <c r="AF282" s="24"/>
      <c r="AG282" s="24"/>
      <c r="AH282" s="24"/>
      <c r="AI282" s="25"/>
      <c r="AJ282" s="24"/>
      <c r="AK282" s="24"/>
      <c r="AL282" s="24"/>
      <c r="AM282" s="25"/>
      <c r="AN282" s="24"/>
      <c r="AO282" s="24"/>
      <c r="AP282" s="24"/>
      <c r="AQ282" s="25"/>
      <c r="AR282" s="24"/>
      <c r="AS282" s="24"/>
      <c r="AT282" s="24"/>
      <c r="AU282" s="25"/>
      <c r="AV282" s="24"/>
      <c r="AW282" s="24"/>
      <c r="AX282" s="24"/>
      <c r="AY282" s="25"/>
      <c r="AZ282" s="24"/>
      <c r="BA282" s="24"/>
      <c r="BB282" s="24"/>
      <c r="BC282" s="25"/>
      <c r="BD282" s="24"/>
      <c r="BE282" s="24"/>
      <c r="BF282" s="24"/>
      <c r="BG282" s="25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</row>
    <row r="283" spans="1:87" ht="15" thickBot="1" x14ac:dyDescent="0.35">
      <c r="A283" s="24"/>
      <c r="B283" s="24"/>
      <c r="C283" s="25"/>
      <c r="D283" s="24"/>
      <c r="E283" s="24"/>
      <c r="F283" s="24"/>
      <c r="G283" s="25"/>
      <c r="H283" s="24"/>
      <c r="I283" s="24"/>
      <c r="J283" s="24"/>
      <c r="K283" s="25"/>
      <c r="L283" s="24"/>
      <c r="M283" s="24"/>
      <c r="N283" s="24"/>
      <c r="O283" s="25"/>
      <c r="P283" s="24"/>
      <c r="Q283" s="24"/>
      <c r="R283" s="24"/>
      <c r="S283" s="25"/>
      <c r="T283" s="24"/>
      <c r="U283" s="24"/>
      <c r="V283" s="24"/>
      <c r="W283" s="25"/>
      <c r="X283" s="24"/>
      <c r="Y283" s="24"/>
      <c r="Z283" s="24"/>
      <c r="AA283" s="25"/>
      <c r="AB283" s="24"/>
      <c r="AC283" s="24"/>
      <c r="AD283" s="24"/>
      <c r="AE283" s="25"/>
      <c r="AF283" s="24"/>
      <c r="AG283" s="24"/>
      <c r="AH283" s="24"/>
      <c r="AI283" s="25"/>
      <c r="AJ283" s="24"/>
      <c r="AK283" s="24"/>
      <c r="AL283" s="24"/>
      <c r="AM283" s="25"/>
      <c r="AN283" s="24"/>
      <c r="AO283" s="24"/>
      <c r="AP283" s="24"/>
      <c r="AQ283" s="25"/>
      <c r="AR283" s="24"/>
      <c r="AS283" s="24"/>
      <c r="AT283" s="24"/>
      <c r="AU283" s="25"/>
      <c r="AV283" s="24"/>
      <c r="AW283" s="24"/>
      <c r="AX283" s="24"/>
      <c r="AY283" s="25"/>
      <c r="AZ283" s="24"/>
      <c r="BA283" s="24"/>
      <c r="BB283" s="24"/>
      <c r="BC283" s="25"/>
      <c r="BD283" s="24"/>
      <c r="BE283" s="24"/>
      <c r="BF283" s="24"/>
      <c r="BG283" s="25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</row>
    <row r="284" spans="1:87" ht="15" thickBot="1" x14ac:dyDescent="0.35">
      <c r="A284" s="24"/>
      <c r="B284" s="24"/>
      <c r="C284" s="25"/>
      <c r="D284" s="24"/>
      <c r="E284" s="24"/>
      <c r="F284" s="24"/>
      <c r="G284" s="25"/>
      <c r="H284" s="24"/>
      <c r="I284" s="24"/>
      <c r="J284" s="24"/>
      <c r="K284" s="25"/>
      <c r="L284" s="24"/>
      <c r="M284" s="24"/>
      <c r="N284" s="24"/>
      <c r="O284" s="25"/>
      <c r="P284" s="24"/>
      <c r="Q284" s="24"/>
      <c r="R284" s="24"/>
      <c r="S284" s="25"/>
      <c r="T284" s="24"/>
      <c r="U284" s="24"/>
      <c r="V284" s="24"/>
      <c r="W284" s="25"/>
      <c r="X284" s="24"/>
      <c r="Y284" s="24"/>
      <c r="Z284" s="24"/>
      <c r="AA284" s="25"/>
      <c r="AB284" s="24"/>
      <c r="AC284" s="24"/>
      <c r="AD284" s="24"/>
      <c r="AE284" s="25"/>
      <c r="AF284" s="24"/>
      <c r="AG284" s="24"/>
      <c r="AH284" s="24"/>
      <c r="AI284" s="25"/>
      <c r="AJ284" s="24"/>
      <c r="AK284" s="24"/>
      <c r="AL284" s="24"/>
      <c r="AM284" s="25"/>
      <c r="AN284" s="24"/>
      <c r="AO284" s="24"/>
      <c r="AP284" s="24"/>
      <c r="AQ284" s="25"/>
      <c r="AR284" s="24"/>
      <c r="AS284" s="24"/>
      <c r="AT284" s="24"/>
      <c r="AU284" s="25"/>
      <c r="AV284" s="24"/>
      <c r="AW284" s="24"/>
      <c r="AX284" s="24"/>
      <c r="AY284" s="25"/>
      <c r="AZ284" s="24"/>
      <c r="BA284" s="24"/>
      <c r="BB284" s="24"/>
      <c r="BC284" s="25"/>
      <c r="BD284" s="24"/>
      <c r="BE284" s="24"/>
      <c r="BF284" s="24"/>
      <c r="BG284" s="25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</row>
    <row r="285" spans="1:87" ht="15" thickBot="1" x14ac:dyDescent="0.35">
      <c r="A285" s="24"/>
      <c r="B285" s="24"/>
      <c r="C285" s="25"/>
      <c r="D285" s="24"/>
      <c r="E285" s="24"/>
      <c r="F285" s="24"/>
      <c r="G285" s="25"/>
      <c r="H285" s="24"/>
      <c r="I285" s="24"/>
      <c r="J285" s="24"/>
      <c r="K285" s="25"/>
      <c r="L285" s="24"/>
      <c r="M285" s="24"/>
      <c r="N285" s="24"/>
      <c r="O285" s="25"/>
      <c r="P285" s="24"/>
      <c r="Q285" s="24"/>
      <c r="R285" s="24"/>
      <c r="S285" s="25"/>
      <c r="T285" s="24"/>
      <c r="U285" s="24"/>
      <c r="V285" s="24"/>
      <c r="W285" s="25"/>
      <c r="X285" s="24"/>
      <c r="Y285" s="24"/>
      <c r="Z285" s="24"/>
      <c r="AA285" s="25"/>
      <c r="AB285" s="24"/>
      <c r="AC285" s="24"/>
      <c r="AD285" s="24"/>
      <c r="AE285" s="25"/>
      <c r="AF285" s="24"/>
      <c r="AG285" s="24"/>
      <c r="AH285" s="24"/>
      <c r="AI285" s="25"/>
      <c r="AJ285" s="24"/>
      <c r="AK285" s="24"/>
      <c r="AL285" s="24"/>
      <c r="AM285" s="25"/>
      <c r="AN285" s="24"/>
      <c r="AO285" s="24"/>
      <c r="AP285" s="24"/>
      <c r="AQ285" s="25"/>
      <c r="AR285" s="24"/>
      <c r="AS285" s="24"/>
      <c r="AT285" s="24"/>
      <c r="AU285" s="25"/>
      <c r="AV285" s="24"/>
      <c r="AW285" s="24"/>
      <c r="AX285" s="24"/>
      <c r="AY285" s="25"/>
      <c r="AZ285" s="24"/>
      <c r="BA285" s="24"/>
      <c r="BB285" s="24"/>
      <c r="BC285" s="25"/>
      <c r="BD285" s="24"/>
      <c r="BE285" s="24"/>
      <c r="BF285" s="24"/>
      <c r="BG285" s="25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</row>
    <row r="286" spans="1:87" ht="15" thickBot="1" x14ac:dyDescent="0.35">
      <c r="A286" s="24"/>
      <c r="B286" s="24"/>
      <c r="C286" s="25"/>
      <c r="D286" s="24"/>
      <c r="E286" s="24"/>
      <c r="F286" s="24"/>
      <c r="G286" s="25"/>
      <c r="H286" s="24"/>
      <c r="I286" s="24"/>
      <c r="J286" s="24"/>
      <c r="K286" s="25"/>
      <c r="L286" s="24"/>
      <c r="M286" s="24"/>
      <c r="N286" s="24"/>
      <c r="O286" s="25"/>
      <c r="P286" s="24"/>
      <c r="Q286" s="24"/>
      <c r="R286" s="24"/>
      <c r="S286" s="25"/>
      <c r="T286" s="24"/>
      <c r="U286" s="24"/>
      <c r="V286" s="24"/>
      <c r="W286" s="25"/>
      <c r="X286" s="24"/>
      <c r="Y286" s="24"/>
      <c r="Z286" s="24"/>
      <c r="AA286" s="25"/>
      <c r="AB286" s="24"/>
      <c r="AC286" s="24"/>
      <c r="AD286" s="24"/>
      <c r="AE286" s="25"/>
      <c r="AF286" s="24"/>
      <c r="AG286" s="24"/>
      <c r="AH286" s="24"/>
      <c r="AI286" s="25"/>
      <c r="AJ286" s="24"/>
      <c r="AK286" s="24"/>
      <c r="AL286" s="24"/>
      <c r="AM286" s="25"/>
      <c r="AN286" s="24"/>
      <c r="AO286" s="24"/>
      <c r="AP286" s="24"/>
      <c r="AQ286" s="25"/>
      <c r="AR286" s="24"/>
      <c r="AS286" s="24"/>
      <c r="AT286" s="24"/>
      <c r="AU286" s="25"/>
      <c r="AV286" s="24"/>
      <c r="AW286" s="24"/>
      <c r="AX286" s="24"/>
      <c r="AY286" s="25"/>
      <c r="AZ286" s="24"/>
      <c r="BA286" s="24"/>
      <c r="BB286" s="24"/>
      <c r="BC286" s="25"/>
      <c r="BD286" s="24"/>
      <c r="BE286" s="24"/>
      <c r="BF286" s="24"/>
      <c r="BG286" s="25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</row>
    <row r="287" spans="1:87" ht="15" thickBot="1" x14ac:dyDescent="0.35">
      <c r="A287" s="24"/>
      <c r="B287" s="24"/>
      <c r="C287" s="25"/>
      <c r="D287" s="24"/>
      <c r="E287" s="24"/>
      <c r="F287" s="24"/>
      <c r="G287" s="25"/>
      <c r="H287" s="24"/>
      <c r="I287" s="24"/>
      <c r="J287" s="24"/>
      <c r="K287" s="25"/>
      <c r="L287" s="24"/>
      <c r="M287" s="24"/>
      <c r="N287" s="24"/>
      <c r="O287" s="25"/>
      <c r="P287" s="24"/>
      <c r="Q287" s="24"/>
      <c r="R287" s="24"/>
      <c r="S287" s="25"/>
      <c r="T287" s="24"/>
      <c r="U287" s="24"/>
      <c r="V287" s="24"/>
      <c r="W287" s="25"/>
      <c r="X287" s="24"/>
      <c r="Y287" s="24"/>
      <c r="Z287" s="24"/>
      <c r="AA287" s="25"/>
      <c r="AB287" s="24"/>
      <c r="AC287" s="24"/>
      <c r="AD287" s="24"/>
      <c r="AE287" s="25"/>
      <c r="AF287" s="24"/>
      <c r="AG287" s="24"/>
      <c r="AH287" s="24"/>
      <c r="AI287" s="25"/>
      <c r="AJ287" s="24"/>
      <c r="AK287" s="24"/>
      <c r="AL287" s="24"/>
      <c r="AM287" s="25"/>
      <c r="AN287" s="24"/>
      <c r="AO287" s="24"/>
      <c r="AP287" s="24"/>
      <c r="AQ287" s="25"/>
      <c r="AR287" s="24"/>
      <c r="AS287" s="24"/>
      <c r="AT287" s="24"/>
      <c r="AU287" s="25"/>
      <c r="AV287" s="24"/>
      <c r="AW287" s="24"/>
      <c r="AX287" s="24"/>
      <c r="AY287" s="25"/>
      <c r="AZ287" s="24"/>
      <c r="BA287" s="24"/>
      <c r="BB287" s="24"/>
      <c r="BC287" s="25"/>
      <c r="BD287" s="24"/>
      <c r="BE287" s="24"/>
      <c r="BF287" s="24"/>
      <c r="BG287" s="25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</row>
    <row r="288" spans="1:87" ht="15" thickBot="1" x14ac:dyDescent="0.35">
      <c r="A288" s="24"/>
      <c r="B288" s="24"/>
      <c r="C288" s="25"/>
      <c r="D288" s="24"/>
      <c r="E288" s="24"/>
      <c r="F288" s="24"/>
      <c r="G288" s="25"/>
      <c r="H288" s="24"/>
      <c r="I288" s="24"/>
      <c r="J288" s="24"/>
      <c r="K288" s="25"/>
      <c r="L288" s="24"/>
      <c r="M288" s="24"/>
      <c r="N288" s="24"/>
      <c r="O288" s="25"/>
      <c r="P288" s="24"/>
      <c r="Q288" s="24"/>
      <c r="R288" s="24"/>
      <c r="S288" s="25"/>
      <c r="T288" s="24"/>
      <c r="U288" s="24"/>
      <c r="V288" s="24"/>
      <c r="W288" s="25"/>
      <c r="X288" s="24"/>
      <c r="Y288" s="24"/>
      <c r="Z288" s="24"/>
      <c r="AA288" s="25"/>
      <c r="AB288" s="24"/>
      <c r="AC288" s="24"/>
      <c r="AD288" s="24"/>
      <c r="AE288" s="25"/>
      <c r="AF288" s="24"/>
      <c r="AG288" s="24"/>
      <c r="AH288" s="24"/>
      <c r="AI288" s="25"/>
      <c r="AJ288" s="24"/>
      <c r="AK288" s="24"/>
      <c r="AL288" s="24"/>
      <c r="AM288" s="25"/>
      <c r="AN288" s="24"/>
      <c r="AO288" s="24"/>
      <c r="AP288" s="24"/>
      <c r="AQ288" s="25"/>
      <c r="AR288" s="24"/>
      <c r="AS288" s="24"/>
      <c r="AT288" s="24"/>
      <c r="AU288" s="25"/>
      <c r="AV288" s="24"/>
      <c r="AW288" s="24"/>
      <c r="AX288" s="24"/>
      <c r="AY288" s="25"/>
      <c r="AZ288" s="24"/>
      <c r="BA288" s="24"/>
      <c r="BB288" s="24"/>
      <c r="BC288" s="25"/>
      <c r="BD288" s="24"/>
      <c r="BE288" s="24"/>
      <c r="BF288" s="24"/>
      <c r="BG288" s="25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</row>
    <row r="289" spans="1:87" ht="15" thickBot="1" x14ac:dyDescent="0.35">
      <c r="A289" s="24"/>
      <c r="B289" s="24"/>
      <c r="C289" s="25"/>
      <c r="D289" s="24"/>
      <c r="E289" s="24"/>
      <c r="F289" s="24"/>
      <c r="G289" s="25"/>
      <c r="H289" s="24"/>
      <c r="I289" s="24"/>
      <c r="J289" s="24"/>
      <c r="K289" s="25"/>
      <c r="L289" s="24"/>
      <c r="M289" s="24"/>
      <c r="N289" s="24"/>
      <c r="O289" s="25"/>
      <c r="P289" s="24"/>
      <c r="Q289" s="24"/>
      <c r="R289" s="24"/>
      <c r="S289" s="25"/>
      <c r="T289" s="24"/>
      <c r="U289" s="24"/>
      <c r="V289" s="24"/>
      <c r="W289" s="25"/>
      <c r="X289" s="24"/>
      <c r="Y289" s="24"/>
      <c r="Z289" s="24"/>
      <c r="AA289" s="25"/>
      <c r="AB289" s="24"/>
      <c r="AC289" s="24"/>
      <c r="AD289" s="24"/>
      <c r="AE289" s="25"/>
      <c r="AF289" s="24"/>
      <c r="AG289" s="24"/>
      <c r="AH289" s="24"/>
      <c r="AI289" s="25"/>
      <c r="AJ289" s="24"/>
      <c r="AK289" s="24"/>
      <c r="AL289" s="24"/>
      <c r="AM289" s="25"/>
      <c r="AN289" s="24"/>
      <c r="AO289" s="24"/>
      <c r="AP289" s="24"/>
      <c r="AQ289" s="25"/>
      <c r="AR289" s="24"/>
      <c r="AS289" s="24"/>
      <c r="AT289" s="24"/>
      <c r="AU289" s="25"/>
      <c r="AV289" s="24"/>
      <c r="AW289" s="24"/>
      <c r="AX289" s="24"/>
      <c r="AY289" s="25"/>
      <c r="AZ289" s="24"/>
      <c r="BA289" s="24"/>
      <c r="BB289" s="24"/>
      <c r="BC289" s="25"/>
      <c r="BD289" s="24"/>
      <c r="BE289" s="24"/>
      <c r="BF289" s="24"/>
      <c r="BG289" s="25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</row>
    <row r="290" spans="1:87" ht="15" thickBot="1" x14ac:dyDescent="0.35">
      <c r="A290" s="24"/>
      <c r="B290" s="24"/>
      <c r="C290" s="25"/>
      <c r="D290" s="24"/>
      <c r="E290" s="24"/>
      <c r="F290" s="24"/>
      <c r="G290" s="25"/>
      <c r="H290" s="24"/>
      <c r="I290" s="24"/>
      <c r="J290" s="24"/>
      <c r="K290" s="25"/>
      <c r="L290" s="24"/>
      <c r="M290" s="24"/>
      <c r="N290" s="24"/>
      <c r="O290" s="25"/>
      <c r="P290" s="24"/>
      <c r="Q290" s="24"/>
      <c r="R290" s="24"/>
      <c r="S290" s="25"/>
      <c r="T290" s="24"/>
      <c r="U290" s="24"/>
      <c r="V290" s="24"/>
      <c r="W290" s="25"/>
      <c r="X290" s="24"/>
      <c r="Y290" s="24"/>
      <c r="Z290" s="24"/>
      <c r="AA290" s="25"/>
      <c r="AB290" s="24"/>
      <c r="AC290" s="24"/>
      <c r="AD290" s="24"/>
      <c r="AE290" s="25"/>
      <c r="AF290" s="24"/>
      <c r="AG290" s="24"/>
      <c r="AH290" s="24"/>
      <c r="AI290" s="25"/>
      <c r="AJ290" s="24"/>
      <c r="AK290" s="24"/>
      <c r="AL290" s="24"/>
      <c r="AM290" s="25"/>
      <c r="AN290" s="24"/>
      <c r="AO290" s="24"/>
      <c r="AP290" s="24"/>
      <c r="AQ290" s="25"/>
      <c r="AR290" s="24"/>
      <c r="AS290" s="24"/>
      <c r="AT290" s="24"/>
      <c r="AU290" s="25"/>
      <c r="AV290" s="24"/>
      <c r="AW290" s="24"/>
      <c r="AX290" s="24"/>
      <c r="AY290" s="25"/>
      <c r="AZ290" s="24"/>
      <c r="BA290" s="24"/>
      <c r="BB290" s="24"/>
      <c r="BC290" s="25"/>
      <c r="BD290" s="24"/>
      <c r="BE290" s="24"/>
      <c r="BF290" s="24"/>
      <c r="BG290" s="25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</row>
    <row r="291" spans="1:87" ht="15" thickBot="1" x14ac:dyDescent="0.35">
      <c r="A291" s="24"/>
      <c r="B291" s="24"/>
      <c r="C291" s="25"/>
      <c r="D291" s="24"/>
      <c r="E291" s="24"/>
      <c r="F291" s="24"/>
      <c r="G291" s="25"/>
      <c r="H291" s="24"/>
      <c r="I291" s="24"/>
      <c r="J291" s="24"/>
      <c r="K291" s="25"/>
      <c r="L291" s="24"/>
      <c r="M291" s="24"/>
      <c r="N291" s="24"/>
      <c r="O291" s="25"/>
      <c r="P291" s="24"/>
      <c r="Q291" s="24"/>
      <c r="R291" s="24"/>
      <c r="S291" s="25"/>
      <c r="T291" s="24"/>
      <c r="U291" s="24"/>
      <c r="V291" s="24"/>
      <c r="W291" s="25"/>
      <c r="X291" s="24"/>
      <c r="Y291" s="24"/>
      <c r="Z291" s="24"/>
      <c r="AA291" s="25"/>
      <c r="AB291" s="24"/>
      <c r="AC291" s="24"/>
      <c r="AD291" s="24"/>
      <c r="AE291" s="25"/>
      <c r="AF291" s="24"/>
      <c r="AG291" s="24"/>
      <c r="AH291" s="24"/>
      <c r="AI291" s="25"/>
      <c r="AJ291" s="24"/>
      <c r="AK291" s="24"/>
      <c r="AL291" s="24"/>
      <c r="AM291" s="25"/>
      <c r="AN291" s="24"/>
      <c r="AO291" s="24"/>
      <c r="AP291" s="24"/>
      <c r="AQ291" s="25"/>
      <c r="AR291" s="24"/>
      <c r="AS291" s="24"/>
      <c r="AT291" s="24"/>
      <c r="AU291" s="25"/>
      <c r="AV291" s="24"/>
      <c r="AW291" s="24"/>
      <c r="AX291" s="24"/>
      <c r="AY291" s="25"/>
      <c r="AZ291" s="24"/>
      <c r="BA291" s="24"/>
      <c r="BB291" s="24"/>
      <c r="BC291" s="25"/>
      <c r="BD291" s="24"/>
      <c r="BE291" s="24"/>
      <c r="BF291" s="24"/>
      <c r="BG291" s="25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</row>
    <row r="292" spans="1:87" ht="15" thickBot="1" x14ac:dyDescent="0.35">
      <c r="A292" s="24"/>
      <c r="B292" s="24"/>
      <c r="C292" s="25"/>
      <c r="D292" s="24"/>
      <c r="E292" s="24"/>
      <c r="F292" s="24"/>
      <c r="G292" s="25"/>
      <c r="H292" s="24"/>
      <c r="I292" s="24"/>
      <c r="J292" s="24"/>
      <c r="K292" s="25"/>
      <c r="L292" s="24"/>
      <c r="M292" s="24"/>
      <c r="N292" s="24"/>
      <c r="O292" s="25"/>
      <c r="P292" s="24"/>
      <c r="Q292" s="24"/>
      <c r="R292" s="24"/>
      <c r="S292" s="25"/>
      <c r="T292" s="24"/>
      <c r="U292" s="24"/>
      <c r="V292" s="24"/>
      <c r="W292" s="25"/>
      <c r="X292" s="24"/>
      <c r="Y292" s="24"/>
      <c r="Z292" s="24"/>
      <c r="AA292" s="25"/>
      <c r="AB292" s="24"/>
      <c r="AC292" s="24"/>
      <c r="AD292" s="24"/>
      <c r="AE292" s="25"/>
      <c r="AF292" s="24"/>
      <c r="AG292" s="24"/>
      <c r="AH292" s="24"/>
      <c r="AI292" s="25"/>
      <c r="AJ292" s="24"/>
      <c r="AK292" s="24"/>
      <c r="AL292" s="24"/>
      <c r="AM292" s="25"/>
      <c r="AN292" s="24"/>
      <c r="AO292" s="24"/>
      <c r="AP292" s="24"/>
      <c r="AQ292" s="25"/>
      <c r="AR292" s="24"/>
      <c r="AS292" s="24"/>
      <c r="AT292" s="24"/>
      <c r="AU292" s="25"/>
      <c r="AV292" s="24"/>
      <c r="AW292" s="24"/>
      <c r="AX292" s="24"/>
      <c r="AY292" s="25"/>
      <c r="AZ292" s="24"/>
      <c r="BA292" s="24"/>
      <c r="BB292" s="24"/>
      <c r="BC292" s="25"/>
      <c r="BD292" s="24"/>
      <c r="BE292" s="24"/>
      <c r="BF292" s="24"/>
      <c r="BG292" s="25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</row>
    <row r="293" spans="1:87" ht="15" thickBot="1" x14ac:dyDescent="0.35">
      <c r="A293" s="24"/>
      <c r="B293" s="24"/>
      <c r="C293" s="25"/>
      <c r="D293" s="24"/>
      <c r="E293" s="24"/>
      <c r="F293" s="24"/>
      <c r="G293" s="25"/>
      <c r="H293" s="24"/>
      <c r="I293" s="24"/>
      <c r="J293" s="24"/>
      <c r="K293" s="25"/>
      <c r="L293" s="24"/>
      <c r="M293" s="24"/>
      <c r="N293" s="24"/>
      <c r="O293" s="25"/>
      <c r="P293" s="24"/>
      <c r="Q293" s="24"/>
      <c r="R293" s="24"/>
      <c r="S293" s="25"/>
      <c r="T293" s="24"/>
      <c r="U293" s="24"/>
      <c r="V293" s="24"/>
      <c r="W293" s="25"/>
      <c r="X293" s="24"/>
      <c r="Y293" s="24"/>
      <c r="Z293" s="24"/>
      <c r="AA293" s="25"/>
      <c r="AB293" s="24"/>
      <c r="AC293" s="24"/>
      <c r="AD293" s="24"/>
      <c r="AE293" s="25"/>
      <c r="AF293" s="24"/>
      <c r="AG293" s="24"/>
      <c r="AH293" s="24"/>
      <c r="AI293" s="25"/>
      <c r="AJ293" s="24"/>
      <c r="AK293" s="24"/>
      <c r="AL293" s="24"/>
      <c r="AM293" s="25"/>
      <c r="AN293" s="24"/>
      <c r="AO293" s="24"/>
      <c r="AP293" s="24"/>
      <c r="AQ293" s="25"/>
      <c r="AR293" s="24"/>
      <c r="AS293" s="24"/>
      <c r="AT293" s="24"/>
      <c r="AU293" s="25"/>
      <c r="AV293" s="24"/>
      <c r="AW293" s="24"/>
      <c r="AX293" s="24"/>
      <c r="AY293" s="25"/>
      <c r="AZ293" s="24"/>
      <c r="BA293" s="24"/>
      <c r="BB293" s="24"/>
      <c r="BC293" s="25"/>
      <c r="BD293" s="24"/>
      <c r="BE293" s="24"/>
      <c r="BF293" s="24"/>
      <c r="BG293" s="25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</row>
    <row r="294" spans="1:87" ht="15" thickBot="1" x14ac:dyDescent="0.35">
      <c r="A294" s="24"/>
      <c r="B294" s="24"/>
      <c r="C294" s="25"/>
      <c r="D294" s="24"/>
      <c r="E294" s="24"/>
      <c r="F294" s="24"/>
      <c r="G294" s="25"/>
      <c r="H294" s="24"/>
      <c r="I294" s="24"/>
      <c r="J294" s="24"/>
      <c r="K294" s="25"/>
      <c r="L294" s="24"/>
      <c r="M294" s="24"/>
      <c r="N294" s="24"/>
      <c r="O294" s="25"/>
      <c r="P294" s="24"/>
      <c r="Q294" s="24"/>
      <c r="R294" s="24"/>
      <c r="S294" s="25"/>
      <c r="T294" s="24"/>
      <c r="U294" s="24"/>
      <c r="V294" s="24"/>
      <c r="W294" s="25"/>
      <c r="X294" s="24"/>
      <c r="Y294" s="24"/>
      <c r="Z294" s="24"/>
      <c r="AA294" s="25"/>
      <c r="AB294" s="24"/>
      <c r="AC294" s="24"/>
      <c r="AD294" s="24"/>
      <c r="AE294" s="25"/>
      <c r="AF294" s="24"/>
      <c r="AG294" s="24"/>
      <c r="AH294" s="24"/>
      <c r="AI294" s="25"/>
      <c r="AJ294" s="24"/>
      <c r="AK294" s="24"/>
      <c r="AL294" s="24"/>
      <c r="AM294" s="25"/>
      <c r="AN294" s="24"/>
      <c r="AO294" s="24"/>
      <c r="AP294" s="24"/>
      <c r="AQ294" s="25"/>
      <c r="AR294" s="24"/>
      <c r="AS294" s="24"/>
      <c r="AT294" s="24"/>
      <c r="AU294" s="25"/>
      <c r="AV294" s="24"/>
      <c r="AW294" s="24"/>
      <c r="AX294" s="24"/>
      <c r="AY294" s="25"/>
      <c r="AZ294" s="24"/>
      <c r="BA294" s="24"/>
      <c r="BB294" s="24"/>
      <c r="BC294" s="25"/>
      <c r="BD294" s="24"/>
      <c r="BE294" s="24"/>
      <c r="BF294" s="24"/>
      <c r="BG294" s="25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</row>
    <row r="295" spans="1:87" ht="15" thickBot="1" x14ac:dyDescent="0.35">
      <c r="A295" s="24"/>
      <c r="B295" s="24"/>
      <c r="C295" s="25"/>
      <c r="D295" s="24"/>
      <c r="E295" s="24"/>
      <c r="F295" s="24"/>
      <c r="G295" s="25"/>
      <c r="H295" s="24"/>
      <c r="I295" s="24"/>
      <c r="J295" s="24"/>
      <c r="K295" s="25"/>
      <c r="L295" s="24"/>
      <c r="M295" s="24"/>
      <c r="N295" s="24"/>
      <c r="O295" s="25"/>
      <c r="P295" s="24"/>
      <c r="Q295" s="24"/>
      <c r="R295" s="24"/>
      <c r="S295" s="25"/>
      <c r="T295" s="24"/>
      <c r="U295" s="24"/>
      <c r="V295" s="24"/>
      <c r="W295" s="25"/>
      <c r="X295" s="24"/>
      <c r="Y295" s="24"/>
      <c r="Z295" s="24"/>
      <c r="AA295" s="25"/>
      <c r="AB295" s="24"/>
      <c r="AC295" s="24"/>
      <c r="AD295" s="24"/>
      <c r="AE295" s="25"/>
      <c r="AF295" s="24"/>
      <c r="AG295" s="24"/>
      <c r="AH295" s="24"/>
      <c r="AI295" s="25"/>
      <c r="AJ295" s="24"/>
      <c r="AK295" s="24"/>
      <c r="AL295" s="24"/>
      <c r="AM295" s="25"/>
      <c r="AN295" s="24"/>
      <c r="AO295" s="24"/>
      <c r="AP295" s="24"/>
      <c r="AQ295" s="25"/>
      <c r="AR295" s="24"/>
      <c r="AS295" s="24"/>
      <c r="AT295" s="24"/>
      <c r="AU295" s="25"/>
      <c r="AV295" s="24"/>
      <c r="AW295" s="24"/>
      <c r="AX295" s="24"/>
      <c r="AY295" s="25"/>
      <c r="AZ295" s="24"/>
      <c r="BA295" s="24"/>
      <c r="BB295" s="24"/>
      <c r="BC295" s="25"/>
      <c r="BD295" s="24"/>
      <c r="BE295" s="24"/>
      <c r="BF295" s="24"/>
      <c r="BG295" s="25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</row>
    <row r="296" spans="1:87" ht="15" thickBot="1" x14ac:dyDescent="0.35">
      <c r="A296" s="24"/>
      <c r="B296" s="24"/>
      <c r="C296" s="25"/>
      <c r="D296" s="24"/>
      <c r="E296" s="24"/>
      <c r="F296" s="24"/>
      <c r="G296" s="25"/>
      <c r="H296" s="24"/>
      <c r="I296" s="24"/>
      <c r="J296" s="24"/>
      <c r="K296" s="25"/>
      <c r="L296" s="24"/>
      <c r="M296" s="24"/>
      <c r="N296" s="24"/>
      <c r="O296" s="25"/>
      <c r="P296" s="24"/>
      <c r="Q296" s="24"/>
      <c r="R296" s="24"/>
      <c r="S296" s="25"/>
      <c r="T296" s="24"/>
      <c r="U296" s="24"/>
      <c r="V296" s="24"/>
      <c r="W296" s="25"/>
      <c r="X296" s="24"/>
      <c r="Y296" s="24"/>
      <c r="Z296" s="24"/>
      <c r="AA296" s="25"/>
      <c r="AB296" s="24"/>
      <c r="AC296" s="24"/>
      <c r="AD296" s="24"/>
      <c r="AE296" s="25"/>
      <c r="AF296" s="24"/>
      <c r="AG296" s="24"/>
      <c r="AH296" s="24"/>
      <c r="AI296" s="25"/>
      <c r="AJ296" s="24"/>
      <c r="AK296" s="24"/>
      <c r="AL296" s="24"/>
      <c r="AM296" s="25"/>
      <c r="AN296" s="24"/>
      <c r="AO296" s="24"/>
      <c r="AP296" s="24"/>
      <c r="AQ296" s="25"/>
      <c r="AR296" s="24"/>
      <c r="AS296" s="24"/>
      <c r="AT296" s="24"/>
      <c r="AU296" s="25"/>
      <c r="AV296" s="24"/>
      <c r="AW296" s="24"/>
      <c r="AX296" s="24"/>
      <c r="AY296" s="25"/>
      <c r="AZ296" s="24"/>
      <c r="BA296" s="24"/>
      <c r="BB296" s="24"/>
      <c r="BC296" s="25"/>
      <c r="BD296" s="24"/>
      <c r="BE296" s="24"/>
      <c r="BF296" s="24"/>
      <c r="BG296" s="25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</row>
    <row r="297" spans="1:87" ht="15" thickBot="1" x14ac:dyDescent="0.35">
      <c r="A297" s="24"/>
      <c r="B297" s="24"/>
      <c r="C297" s="25"/>
      <c r="D297" s="24"/>
      <c r="E297" s="24"/>
      <c r="F297" s="24"/>
      <c r="G297" s="25"/>
      <c r="H297" s="24"/>
      <c r="I297" s="24"/>
      <c r="J297" s="24"/>
      <c r="K297" s="25"/>
      <c r="L297" s="24"/>
      <c r="M297" s="24"/>
      <c r="N297" s="24"/>
      <c r="O297" s="25"/>
      <c r="P297" s="24"/>
      <c r="Q297" s="24"/>
      <c r="R297" s="24"/>
      <c r="S297" s="25"/>
      <c r="T297" s="24"/>
      <c r="U297" s="24"/>
      <c r="V297" s="24"/>
      <c r="W297" s="25"/>
      <c r="X297" s="24"/>
      <c r="Y297" s="24"/>
      <c r="Z297" s="24"/>
      <c r="AA297" s="25"/>
      <c r="AB297" s="24"/>
      <c r="AC297" s="24"/>
      <c r="AD297" s="24"/>
      <c r="AE297" s="25"/>
      <c r="AF297" s="24"/>
      <c r="AG297" s="24"/>
      <c r="AH297" s="24"/>
      <c r="AI297" s="25"/>
      <c r="AJ297" s="24"/>
      <c r="AK297" s="24"/>
      <c r="AL297" s="24"/>
      <c r="AM297" s="25"/>
      <c r="AN297" s="24"/>
      <c r="AO297" s="24"/>
      <c r="AP297" s="24"/>
      <c r="AQ297" s="25"/>
      <c r="AR297" s="24"/>
      <c r="AS297" s="24"/>
      <c r="AT297" s="24"/>
      <c r="AU297" s="25"/>
      <c r="AV297" s="24"/>
      <c r="AW297" s="24"/>
      <c r="AX297" s="24"/>
      <c r="AY297" s="25"/>
      <c r="AZ297" s="24"/>
      <c r="BA297" s="24"/>
      <c r="BB297" s="24"/>
      <c r="BC297" s="25"/>
      <c r="BD297" s="24"/>
      <c r="BE297" s="24"/>
      <c r="BF297" s="24"/>
      <c r="BG297" s="25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</row>
    <row r="298" spans="1:87" ht="15" thickBot="1" x14ac:dyDescent="0.35">
      <c r="A298" s="24"/>
      <c r="B298" s="24"/>
      <c r="C298" s="25"/>
      <c r="D298" s="24"/>
      <c r="E298" s="24"/>
      <c r="F298" s="24"/>
      <c r="G298" s="25"/>
      <c r="H298" s="24"/>
      <c r="I298" s="24"/>
      <c r="J298" s="24"/>
      <c r="K298" s="25"/>
      <c r="L298" s="24"/>
      <c r="M298" s="24"/>
      <c r="N298" s="24"/>
      <c r="O298" s="25"/>
      <c r="P298" s="24"/>
      <c r="Q298" s="24"/>
      <c r="R298" s="24"/>
      <c r="S298" s="25"/>
      <c r="T298" s="24"/>
      <c r="U298" s="24"/>
      <c r="V298" s="24"/>
      <c r="W298" s="25"/>
      <c r="X298" s="24"/>
      <c r="Y298" s="24"/>
      <c r="Z298" s="24"/>
      <c r="AA298" s="25"/>
      <c r="AB298" s="24"/>
      <c r="AC298" s="24"/>
      <c r="AD298" s="24"/>
      <c r="AE298" s="25"/>
      <c r="AF298" s="24"/>
      <c r="AG298" s="24"/>
      <c r="AH298" s="24"/>
      <c r="AI298" s="25"/>
      <c r="AJ298" s="24"/>
      <c r="AK298" s="24"/>
      <c r="AL298" s="24"/>
      <c r="AM298" s="25"/>
      <c r="AN298" s="24"/>
      <c r="AO298" s="24"/>
      <c r="AP298" s="24"/>
      <c r="AQ298" s="25"/>
      <c r="AR298" s="24"/>
      <c r="AS298" s="24"/>
      <c r="AT298" s="24"/>
      <c r="AU298" s="25"/>
      <c r="AV298" s="24"/>
      <c r="AW298" s="24"/>
      <c r="AX298" s="24"/>
      <c r="AY298" s="25"/>
      <c r="AZ298" s="24"/>
      <c r="BA298" s="24"/>
      <c r="BB298" s="24"/>
      <c r="BC298" s="25"/>
      <c r="BD298" s="24"/>
      <c r="BE298" s="24"/>
      <c r="BF298" s="24"/>
      <c r="BG298" s="25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</row>
    <row r="299" spans="1:87" ht="15" thickBot="1" x14ac:dyDescent="0.35">
      <c r="A299" s="24"/>
      <c r="B299" s="24"/>
      <c r="C299" s="25"/>
      <c r="D299" s="24"/>
      <c r="E299" s="24"/>
      <c r="F299" s="24"/>
      <c r="G299" s="25"/>
      <c r="H299" s="24"/>
      <c r="I299" s="24"/>
      <c r="J299" s="24"/>
      <c r="K299" s="25"/>
      <c r="L299" s="24"/>
      <c r="M299" s="24"/>
      <c r="N299" s="24"/>
      <c r="O299" s="25"/>
      <c r="P299" s="24"/>
      <c r="Q299" s="24"/>
      <c r="R299" s="24"/>
      <c r="S299" s="25"/>
      <c r="T299" s="24"/>
      <c r="U299" s="24"/>
      <c r="V299" s="24"/>
      <c r="W299" s="25"/>
      <c r="X299" s="24"/>
      <c r="Y299" s="24"/>
      <c r="Z299" s="24"/>
      <c r="AA299" s="25"/>
      <c r="AB299" s="24"/>
      <c r="AC299" s="24"/>
      <c r="AD299" s="24"/>
      <c r="AE299" s="25"/>
      <c r="AF299" s="24"/>
      <c r="AG299" s="24"/>
      <c r="AH299" s="24"/>
      <c r="AI299" s="25"/>
      <c r="AJ299" s="24"/>
      <c r="AK299" s="24"/>
      <c r="AL299" s="24"/>
      <c r="AM299" s="25"/>
      <c r="AN299" s="24"/>
      <c r="AO299" s="24"/>
      <c r="AP299" s="24"/>
      <c r="AQ299" s="25"/>
      <c r="AR299" s="24"/>
      <c r="AS299" s="24"/>
      <c r="AT299" s="24"/>
      <c r="AU299" s="25"/>
      <c r="AV299" s="24"/>
      <c r="AW299" s="24"/>
      <c r="AX299" s="24"/>
      <c r="AY299" s="25"/>
      <c r="AZ299" s="24"/>
      <c r="BA299" s="24"/>
      <c r="BB299" s="24"/>
      <c r="BC299" s="25"/>
      <c r="BD299" s="24"/>
      <c r="BE299" s="24"/>
      <c r="BF299" s="24"/>
      <c r="BG299" s="25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</row>
    <row r="300" spans="1:87" ht="15" thickBot="1" x14ac:dyDescent="0.35">
      <c r="A300" s="24"/>
      <c r="B300" s="24"/>
      <c r="C300" s="25"/>
      <c r="D300" s="24"/>
      <c r="E300" s="24"/>
      <c r="F300" s="24"/>
      <c r="G300" s="25"/>
      <c r="H300" s="24"/>
      <c r="I300" s="24"/>
      <c r="J300" s="24"/>
      <c r="K300" s="25"/>
      <c r="L300" s="24"/>
      <c r="M300" s="24"/>
      <c r="N300" s="24"/>
      <c r="O300" s="25"/>
      <c r="P300" s="24"/>
      <c r="Q300" s="24"/>
      <c r="R300" s="24"/>
      <c r="S300" s="25"/>
      <c r="T300" s="24"/>
      <c r="U300" s="24"/>
      <c r="V300" s="24"/>
      <c r="W300" s="25"/>
      <c r="X300" s="24"/>
      <c r="Y300" s="24"/>
      <c r="Z300" s="24"/>
      <c r="AA300" s="25"/>
      <c r="AB300" s="24"/>
      <c r="AC300" s="24"/>
      <c r="AD300" s="24"/>
      <c r="AE300" s="25"/>
      <c r="AF300" s="24"/>
      <c r="AG300" s="24"/>
      <c r="AH300" s="24"/>
      <c r="AI300" s="25"/>
      <c r="AJ300" s="24"/>
      <c r="AK300" s="24"/>
      <c r="AL300" s="24"/>
      <c r="AM300" s="25"/>
      <c r="AN300" s="24"/>
      <c r="AO300" s="24"/>
      <c r="AP300" s="24"/>
      <c r="AQ300" s="25"/>
      <c r="AR300" s="24"/>
      <c r="AS300" s="24"/>
      <c r="AT300" s="24"/>
      <c r="AU300" s="25"/>
      <c r="AV300" s="24"/>
      <c r="AW300" s="24"/>
      <c r="AX300" s="24"/>
      <c r="AY300" s="25"/>
      <c r="AZ300" s="24"/>
      <c r="BA300" s="24"/>
      <c r="BB300" s="24"/>
      <c r="BC300" s="25"/>
      <c r="BD300" s="24"/>
      <c r="BE300" s="24"/>
      <c r="BF300" s="24"/>
      <c r="BG300" s="25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</row>
    <row r="301" spans="1:87" ht="15" thickBot="1" x14ac:dyDescent="0.35">
      <c r="A301" s="24"/>
      <c r="B301" s="24"/>
      <c r="C301" s="25"/>
      <c r="D301" s="24"/>
      <c r="E301" s="24"/>
      <c r="F301" s="24"/>
      <c r="G301" s="25"/>
      <c r="H301" s="24"/>
      <c r="I301" s="24"/>
      <c r="J301" s="24"/>
      <c r="K301" s="25"/>
      <c r="L301" s="24"/>
      <c r="M301" s="24"/>
      <c r="N301" s="24"/>
      <c r="O301" s="25"/>
      <c r="P301" s="24"/>
      <c r="Q301" s="24"/>
      <c r="R301" s="24"/>
      <c r="S301" s="25"/>
      <c r="T301" s="24"/>
      <c r="U301" s="24"/>
      <c r="V301" s="24"/>
      <c r="W301" s="25"/>
      <c r="X301" s="24"/>
      <c r="Y301" s="24"/>
      <c r="Z301" s="24"/>
      <c r="AA301" s="25"/>
      <c r="AB301" s="24"/>
      <c r="AC301" s="24"/>
      <c r="AD301" s="24"/>
      <c r="AE301" s="25"/>
      <c r="AF301" s="24"/>
      <c r="AG301" s="24"/>
      <c r="AH301" s="24"/>
      <c r="AI301" s="25"/>
      <c r="AJ301" s="24"/>
      <c r="AK301" s="24"/>
      <c r="AL301" s="24"/>
      <c r="AM301" s="25"/>
      <c r="AN301" s="24"/>
      <c r="AO301" s="24"/>
      <c r="AP301" s="24"/>
      <c r="AQ301" s="25"/>
      <c r="AR301" s="24"/>
      <c r="AS301" s="24"/>
      <c r="AT301" s="24"/>
      <c r="AU301" s="25"/>
      <c r="AV301" s="24"/>
      <c r="AW301" s="24"/>
      <c r="AX301" s="24"/>
      <c r="AY301" s="25"/>
      <c r="AZ301" s="24"/>
      <c r="BA301" s="24"/>
      <c r="BB301" s="24"/>
      <c r="BC301" s="25"/>
      <c r="BD301" s="24"/>
      <c r="BE301" s="24"/>
      <c r="BF301" s="24"/>
      <c r="BG301" s="25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</row>
    <row r="302" spans="1:87" ht="15" thickBot="1" x14ac:dyDescent="0.35">
      <c r="A302" s="24"/>
      <c r="B302" s="24"/>
      <c r="C302" s="25"/>
      <c r="D302" s="24"/>
      <c r="E302" s="24"/>
      <c r="F302" s="24"/>
      <c r="G302" s="25"/>
      <c r="H302" s="24"/>
      <c r="I302" s="24"/>
      <c r="J302" s="24"/>
      <c r="K302" s="25"/>
      <c r="L302" s="24"/>
      <c r="M302" s="24"/>
      <c r="N302" s="24"/>
      <c r="O302" s="25"/>
      <c r="P302" s="24"/>
      <c r="Q302" s="24"/>
      <c r="R302" s="24"/>
      <c r="S302" s="25"/>
      <c r="T302" s="24"/>
      <c r="U302" s="24"/>
      <c r="V302" s="24"/>
      <c r="W302" s="25"/>
      <c r="X302" s="24"/>
      <c r="Y302" s="24"/>
      <c r="Z302" s="24"/>
      <c r="AA302" s="25"/>
      <c r="AB302" s="24"/>
      <c r="AC302" s="24"/>
      <c r="AD302" s="24"/>
      <c r="AE302" s="25"/>
      <c r="AF302" s="24"/>
      <c r="AG302" s="24"/>
      <c r="AH302" s="24"/>
      <c r="AI302" s="25"/>
      <c r="AJ302" s="24"/>
      <c r="AK302" s="24"/>
      <c r="AL302" s="24"/>
      <c r="AM302" s="25"/>
      <c r="AN302" s="24"/>
      <c r="AO302" s="24"/>
      <c r="AP302" s="24"/>
      <c r="AQ302" s="25"/>
      <c r="AR302" s="24"/>
      <c r="AS302" s="24"/>
      <c r="AT302" s="24"/>
      <c r="AU302" s="25"/>
      <c r="AV302" s="24"/>
      <c r="AW302" s="24"/>
      <c r="AX302" s="24"/>
      <c r="AY302" s="25"/>
      <c r="AZ302" s="24"/>
      <c r="BA302" s="24"/>
      <c r="BB302" s="24"/>
      <c r="BC302" s="25"/>
      <c r="BD302" s="24"/>
      <c r="BE302" s="24"/>
      <c r="BF302" s="24"/>
      <c r="BG302" s="25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</row>
    <row r="303" spans="1:87" ht="15" thickBot="1" x14ac:dyDescent="0.35">
      <c r="A303" s="24"/>
      <c r="B303" s="24"/>
      <c r="C303" s="25"/>
      <c r="D303" s="24"/>
      <c r="E303" s="24"/>
      <c r="F303" s="24"/>
      <c r="G303" s="25"/>
      <c r="H303" s="24"/>
      <c r="I303" s="24"/>
      <c r="J303" s="24"/>
      <c r="K303" s="25"/>
      <c r="L303" s="24"/>
      <c r="M303" s="24"/>
      <c r="N303" s="24"/>
      <c r="O303" s="25"/>
      <c r="P303" s="24"/>
      <c r="Q303" s="24"/>
      <c r="R303" s="24"/>
      <c r="S303" s="25"/>
      <c r="T303" s="24"/>
      <c r="U303" s="24"/>
      <c r="V303" s="24"/>
      <c r="W303" s="25"/>
      <c r="X303" s="24"/>
      <c r="Y303" s="24"/>
      <c r="Z303" s="24"/>
      <c r="AA303" s="25"/>
      <c r="AB303" s="24"/>
      <c r="AC303" s="24"/>
      <c r="AD303" s="24"/>
      <c r="AE303" s="25"/>
      <c r="AF303" s="24"/>
      <c r="AG303" s="24"/>
      <c r="AH303" s="24"/>
      <c r="AI303" s="25"/>
      <c r="AJ303" s="24"/>
      <c r="AK303" s="24"/>
      <c r="AL303" s="24"/>
      <c r="AM303" s="25"/>
      <c r="AN303" s="24"/>
      <c r="AO303" s="24"/>
      <c r="AP303" s="24"/>
      <c r="AQ303" s="25"/>
      <c r="AR303" s="24"/>
      <c r="AS303" s="24"/>
      <c r="AT303" s="24"/>
      <c r="AU303" s="25"/>
      <c r="AV303" s="24"/>
      <c r="AW303" s="24"/>
      <c r="AX303" s="24"/>
      <c r="AY303" s="25"/>
      <c r="AZ303" s="24"/>
      <c r="BA303" s="24"/>
      <c r="BB303" s="24"/>
      <c r="BC303" s="25"/>
      <c r="BD303" s="24"/>
      <c r="BE303" s="24"/>
      <c r="BF303" s="24"/>
      <c r="BG303" s="25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</row>
    <row r="304" spans="1:87" ht="15" thickBot="1" x14ac:dyDescent="0.35">
      <c r="A304" s="24"/>
      <c r="B304" s="24"/>
      <c r="C304" s="25"/>
      <c r="D304" s="24"/>
      <c r="E304" s="24"/>
      <c r="F304" s="24"/>
      <c r="G304" s="25"/>
      <c r="H304" s="24"/>
      <c r="I304" s="24"/>
      <c r="J304" s="24"/>
      <c r="K304" s="25"/>
      <c r="L304" s="24"/>
      <c r="M304" s="24"/>
      <c r="N304" s="24"/>
      <c r="O304" s="25"/>
      <c r="P304" s="24"/>
      <c r="Q304" s="24"/>
      <c r="R304" s="24"/>
      <c r="S304" s="25"/>
      <c r="T304" s="24"/>
      <c r="U304" s="24"/>
      <c r="V304" s="24"/>
      <c r="W304" s="25"/>
      <c r="X304" s="24"/>
      <c r="Y304" s="24"/>
      <c r="Z304" s="24"/>
      <c r="AA304" s="25"/>
      <c r="AB304" s="24"/>
      <c r="AC304" s="24"/>
      <c r="AD304" s="24"/>
      <c r="AE304" s="25"/>
      <c r="AF304" s="24"/>
      <c r="AG304" s="24"/>
      <c r="AH304" s="24"/>
      <c r="AI304" s="25"/>
      <c r="AJ304" s="24"/>
      <c r="AK304" s="24"/>
      <c r="AL304" s="24"/>
      <c r="AM304" s="25"/>
      <c r="AN304" s="24"/>
      <c r="AO304" s="24"/>
      <c r="AP304" s="24"/>
      <c r="AQ304" s="25"/>
      <c r="AR304" s="24"/>
      <c r="AS304" s="24"/>
      <c r="AT304" s="24"/>
      <c r="AU304" s="25"/>
      <c r="AV304" s="24"/>
      <c r="AW304" s="24"/>
      <c r="AX304" s="24"/>
      <c r="AY304" s="25"/>
      <c r="AZ304" s="24"/>
      <c r="BA304" s="24"/>
      <c r="BB304" s="24"/>
      <c r="BC304" s="25"/>
      <c r="BD304" s="24"/>
      <c r="BE304" s="24"/>
      <c r="BF304" s="24"/>
      <c r="BG304" s="25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</row>
    <row r="305" spans="1:87" ht="15" thickBot="1" x14ac:dyDescent="0.35">
      <c r="A305" s="24"/>
      <c r="B305" s="24"/>
      <c r="C305" s="25"/>
      <c r="D305" s="24"/>
      <c r="E305" s="24"/>
      <c r="F305" s="24"/>
      <c r="G305" s="25"/>
      <c r="H305" s="24"/>
      <c r="I305" s="24"/>
      <c r="J305" s="24"/>
      <c r="K305" s="25"/>
      <c r="L305" s="24"/>
      <c r="M305" s="24"/>
      <c r="N305" s="24"/>
      <c r="O305" s="25"/>
      <c r="P305" s="24"/>
      <c r="Q305" s="24"/>
      <c r="R305" s="24"/>
      <c r="S305" s="25"/>
      <c r="T305" s="24"/>
      <c r="U305" s="24"/>
      <c r="V305" s="24"/>
      <c r="W305" s="25"/>
      <c r="X305" s="24"/>
      <c r="Y305" s="24"/>
      <c r="Z305" s="24"/>
      <c r="AA305" s="25"/>
      <c r="AB305" s="24"/>
      <c r="AC305" s="24"/>
      <c r="AD305" s="24"/>
      <c r="AE305" s="25"/>
      <c r="AF305" s="24"/>
      <c r="AG305" s="24"/>
      <c r="AH305" s="24"/>
      <c r="AI305" s="25"/>
      <c r="AJ305" s="24"/>
      <c r="AK305" s="24"/>
      <c r="AL305" s="24"/>
      <c r="AM305" s="25"/>
      <c r="AN305" s="24"/>
      <c r="AO305" s="24"/>
      <c r="AP305" s="24"/>
      <c r="AQ305" s="25"/>
      <c r="AR305" s="24"/>
      <c r="AS305" s="24"/>
      <c r="AT305" s="24"/>
      <c r="AU305" s="25"/>
      <c r="AV305" s="24"/>
      <c r="AW305" s="24"/>
      <c r="AX305" s="24"/>
      <c r="AY305" s="25"/>
      <c r="AZ305" s="24"/>
      <c r="BA305" s="24"/>
      <c r="BB305" s="24"/>
      <c r="BC305" s="25"/>
      <c r="BD305" s="24"/>
      <c r="BE305" s="24"/>
      <c r="BF305" s="24"/>
      <c r="BG305" s="25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</row>
    <row r="306" spans="1:87" ht="15" thickBot="1" x14ac:dyDescent="0.35">
      <c r="A306" s="24"/>
      <c r="B306" s="24"/>
      <c r="C306" s="25"/>
      <c r="D306" s="24"/>
      <c r="E306" s="24"/>
      <c r="F306" s="24"/>
      <c r="G306" s="25"/>
      <c r="H306" s="24"/>
      <c r="I306" s="24"/>
      <c r="J306" s="24"/>
      <c r="K306" s="25"/>
      <c r="L306" s="24"/>
      <c r="M306" s="24"/>
      <c r="N306" s="24"/>
      <c r="O306" s="25"/>
      <c r="P306" s="24"/>
      <c r="Q306" s="24"/>
      <c r="R306" s="24"/>
      <c r="S306" s="25"/>
      <c r="T306" s="24"/>
      <c r="U306" s="24"/>
      <c r="V306" s="24"/>
      <c r="W306" s="25"/>
      <c r="X306" s="24"/>
      <c r="Y306" s="24"/>
      <c r="Z306" s="24"/>
      <c r="AA306" s="25"/>
      <c r="AB306" s="24"/>
      <c r="AC306" s="24"/>
      <c r="AD306" s="24"/>
      <c r="AE306" s="25"/>
      <c r="AF306" s="24"/>
      <c r="AG306" s="24"/>
      <c r="AH306" s="24"/>
      <c r="AI306" s="25"/>
      <c r="AJ306" s="24"/>
      <c r="AK306" s="24"/>
      <c r="AL306" s="24"/>
      <c r="AM306" s="25"/>
      <c r="AN306" s="24"/>
      <c r="AO306" s="24"/>
      <c r="AP306" s="24"/>
      <c r="AQ306" s="25"/>
      <c r="AR306" s="24"/>
      <c r="AS306" s="24"/>
      <c r="AT306" s="24"/>
      <c r="AU306" s="25"/>
      <c r="AV306" s="24"/>
      <c r="AW306" s="24"/>
      <c r="AX306" s="24"/>
      <c r="AY306" s="25"/>
      <c r="AZ306" s="24"/>
      <c r="BA306" s="24"/>
      <c r="BB306" s="24"/>
      <c r="BC306" s="25"/>
      <c r="BD306" s="24"/>
      <c r="BE306" s="24"/>
      <c r="BF306" s="24"/>
      <c r="BG306" s="25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</row>
    <row r="307" spans="1:87" ht="15" thickBot="1" x14ac:dyDescent="0.35">
      <c r="A307" s="24"/>
      <c r="B307" s="24"/>
      <c r="C307" s="25"/>
      <c r="D307" s="24"/>
      <c r="E307" s="24"/>
      <c r="F307" s="24"/>
      <c r="G307" s="25"/>
      <c r="H307" s="24"/>
      <c r="I307" s="24"/>
      <c r="J307" s="24"/>
      <c r="K307" s="25"/>
      <c r="L307" s="24"/>
      <c r="M307" s="24"/>
      <c r="N307" s="24"/>
      <c r="O307" s="25"/>
      <c r="P307" s="24"/>
      <c r="Q307" s="24"/>
      <c r="R307" s="24"/>
      <c r="S307" s="25"/>
      <c r="T307" s="24"/>
      <c r="U307" s="24"/>
      <c r="V307" s="24"/>
      <c r="W307" s="25"/>
      <c r="X307" s="24"/>
      <c r="Y307" s="24"/>
      <c r="Z307" s="24"/>
      <c r="AA307" s="25"/>
      <c r="AB307" s="24"/>
      <c r="AC307" s="24"/>
      <c r="AD307" s="24"/>
      <c r="AE307" s="25"/>
      <c r="AF307" s="24"/>
      <c r="AG307" s="24"/>
      <c r="AH307" s="24"/>
      <c r="AI307" s="25"/>
      <c r="AJ307" s="24"/>
      <c r="AK307" s="24"/>
      <c r="AL307" s="24"/>
      <c r="AM307" s="25"/>
      <c r="AN307" s="24"/>
      <c r="AO307" s="24"/>
      <c r="AP307" s="24"/>
      <c r="AQ307" s="25"/>
      <c r="AR307" s="24"/>
      <c r="AS307" s="24"/>
      <c r="AT307" s="24"/>
      <c r="AU307" s="25"/>
      <c r="AV307" s="24"/>
      <c r="AW307" s="24"/>
      <c r="AX307" s="24"/>
      <c r="AY307" s="25"/>
      <c r="AZ307" s="24"/>
      <c r="BA307" s="24"/>
      <c r="BB307" s="24"/>
      <c r="BC307" s="25"/>
      <c r="BD307" s="24"/>
      <c r="BE307" s="24"/>
      <c r="BF307" s="24"/>
      <c r="BG307" s="25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</row>
    <row r="308" spans="1:87" ht="15" thickBot="1" x14ac:dyDescent="0.35">
      <c r="A308" s="24"/>
      <c r="B308" s="24"/>
      <c r="C308" s="25"/>
      <c r="D308" s="24"/>
      <c r="E308" s="24"/>
      <c r="F308" s="24"/>
      <c r="G308" s="25"/>
      <c r="H308" s="24"/>
      <c r="I308" s="24"/>
      <c r="J308" s="24"/>
      <c r="K308" s="25"/>
      <c r="L308" s="24"/>
      <c r="M308" s="24"/>
      <c r="N308" s="24"/>
      <c r="O308" s="25"/>
      <c r="P308" s="24"/>
      <c r="Q308" s="24"/>
      <c r="R308" s="24"/>
      <c r="S308" s="25"/>
      <c r="T308" s="24"/>
      <c r="U308" s="24"/>
      <c r="V308" s="24"/>
      <c r="W308" s="25"/>
      <c r="X308" s="24"/>
      <c r="Y308" s="24"/>
      <c r="Z308" s="24"/>
      <c r="AA308" s="25"/>
      <c r="AB308" s="24"/>
      <c r="AC308" s="24"/>
      <c r="AD308" s="24"/>
      <c r="AE308" s="25"/>
      <c r="AF308" s="24"/>
      <c r="AG308" s="24"/>
      <c r="AH308" s="24"/>
      <c r="AI308" s="25"/>
      <c r="AJ308" s="24"/>
      <c r="AK308" s="24"/>
      <c r="AL308" s="24"/>
      <c r="AM308" s="25"/>
      <c r="AN308" s="24"/>
      <c r="AO308" s="24"/>
      <c r="AP308" s="24"/>
      <c r="AQ308" s="25"/>
      <c r="AR308" s="24"/>
      <c r="AS308" s="24"/>
      <c r="AT308" s="24"/>
      <c r="AU308" s="25"/>
      <c r="AV308" s="24"/>
      <c r="AW308" s="24"/>
      <c r="AX308" s="24"/>
      <c r="AY308" s="25"/>
      <c r="AZ308" s="24"/>
      <c r="BA308" s="24"/>
      <c r="BB308" s="24"/>
      <c r="BC308" s="25"/>
      <c r="BD308" s="24"/>
      <c r="BE308" s="24"/>
      <c r="BF308" s="24"/>
      <c r="BG308" s="25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</row>
    <row r="309" spans="1:87" ht="15" thickBot="1" x14ac:dyDescent="0.35">
      <c r="A309" s="24"/>
      <c r="B309" s="24"/>
      <c r="C309" s="25"/>
      <c r="D309" s="24"/>
      <c r="E309" s="24"/>
      <c r="F309" s="24"/>
      <c r="G309" s="25"/>
      <c r="H309" s="24"/>
      <c r="I309" s="24"/>
      <c r="J309" s="24"/>
      <c r="K309" s="25"/>
      <c r="L309" s="24"/>
      <c r="M309" s="24"/>
      <c r="N309" s="24"/>
      <c r="O309" s="25"/>
      <c r="P309" s="24"/>
      <c r="Q309" s="24"/>
      <c r="R309" s="24"/>
      <c r="S309" s="25"/>
      <c r="T309" s="24"/>
      <c r="U309" s="24"/>
      <c r="V309" s="24"/>
      <c r="W309" s="25"/>
      <c r="X309" s="24"/>
      <c r="Y309" s="24"/>
      <c r="Z309" s="24"/>
      <c r="AA309" s="25"/>
      <c r="AB309" s="24"/>
      <c r="AC309" s="24"/>
      <c r="AD309" s="24"/>
      <c r="AE309" s="25"/>
      <c r="AF309" s="24"/>
      <c r="AG309" s="24"/>
      <c r="AH309" s="24"/>
      <c r="AI309" s="25"/>
      <c r="AJ309" s="24"/>
      <c r="AK309" s="24"/>
      <c r="AL309" s="24"/>
      <c r="AM309" s="25"/>
      <c r="AN309" s="24"/>
      <c r="AO309" s="24"/>
      <c r="AP309" s="24"/>
      <c r="AQ309" s="25"/>
      <c r="AR309" s="24"/>
      <c r="AS309" s="24"/>
      <c r="AT309" s="24"/>
      <c r="AU309" s="25"/>
      <c r="AV309" s="24"/>
      <c r="AW309" s="24"/>
      <c r="AX309" s="24"/>
      <c r="AY309" s="25"/>
      <c r="AZ309" s="24"/>
      <c r="BA309" s="24"/>
      <c r="BB309" s="24"/>
      <c r="BC309" s="25"/>
      <c r="BD309" s="24"/>
      <c r="BE309" s="24"/>
      <c r="BF309" s="24"/>
      <c r="BG309" s="25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</row>
    <row r="310" spans="1:87" ht="15" thickBot="1" x14ac:dyDescent="0.35">
      <c r="A310" s="24"/>
      <c r="B310" s="24"/>
      <c r="C310" s="25"/>
      <c r="D310" s="24"/>
      <c r="E310" s="24"/>
      <c r="F310" s="24"/>
      <c r="G310" s="25"/>
      <c r="H310" s="24"/>
      <c r="I310" s="24"/>
      <c r="J310" s="24"/>
      <c r="K310" s="25"/>
      <c r="L310" s="24"/>
      <c r="M310" s="24"/>
      <c r="N310" s="24"/>
      <c r="O310" s="25"/>
      <c r="P310" s="24"/>
      <c r="Q310" s="24"/>
      <c r="R310" s="24"/>
      <c r="S310" s="25"/>
      <c r="T310" s="24"/>
      <c r="U310" s="24"/>
      <c r="V310" s="24"/>
      <c r="W310" s="25"/>
      <c r="X310" s="24"/>
      <c r="Y310" s="24"/>
      <c r="Z310" s="24"/>
      <c r="AA310" s="25"/>
      <c r="AB310" s="24"/>
      <c r="AC310" s="24"/>
      <c r="AD310" s="24"/>
      <c r="AE310" s="25"/>
      <c r="AF310" s="24"/>
      <c r="AG310" s="24"/>
      <c r="AH310" s="24"/>
      <c r="AI310" s="25"/>
      <c r="AJ310" s="24"/>
      <c r="AK310" s="24"/>
      <c r="AL310" s="24"/>
      <c r="AM310" s="25"/>
      <c r="AN310" s="24"/>
      <c r="AO310" s="24"/>
      <c r="AP310" s="24"/>
      <c r="AQ310" s="25"/>
      <c r="AR310" s="24"/>
      <c r="AS310" s="24"/>
      <c r="AT310" s="24"/>
      <c r="AU310" s="25"/>
      <c r="AV310" s="24"/>
      <c r="AW310" s="24"/>
      <c r="AX310" s="24"/>
      <c r="AY310" s="25"/>
      <c r="AZ310" s="24"/>
      <c r="BA310" s="24"/>
      <c r="BB310" s="24"/>
      <c r="BC310" s="25"/>
      <c r="BD310" s="24"/>
      <c r="BE310" s="24"/>
      <c r="BF310" s="24"/>
      <c r="BG310" s="25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</row>
    <row r="311" spans="1:87" ht="15" thickBot="1" x14ac:dyDescent="0.35">
      <c r="A311" s="24"/>
      <c r="B311" s="24"/>
      <c r="C311" s="25"/>
      <c r="D311" s="24"/>
      <c r="E311" s="24"/>
      <c r="F311" s="24"/>
      <c r="G311" s="25"/>
      <c r="H311" s="24"/>
      <c r="I311" s="24"/>
      <c r="J311" s="24"/>
      <c r="K311" s="25"/>
      <c r="L311" s="24"/>
      <c r="M311" s="24"/>
      <c r="N311" s="24"/>
      <c r="O311" s="25"/>
      <c r="P311" s="24"/>
      <c r="Q311" s="24"/>
      <c r="R311" s="24"/>
      <c r="S311" s="25"/>
      <c r="T311" s="24"/>
      <c r="U311" s="24"/>
      <c r="V311" s="24"/>
      <c r="W311" s="25"/>
      <c r="X311" s="24"/>
      <c r="Y311" s="24"/>
      <c r="Z311" s="24"/>
      <c r="AA311" s="25"/>
      <c r="AB311" s="24"/>
      <c r="AC311" s="24"/>
      <c r="AD311" s="24"/>
      <c r="AE311" s="25"/>
      <c r="AF311" s="24"/>
      <c r="AG311" s="24"/>
      <c r="AH311" s="24"/>
      <c r="AI311" s="25"/>
      <c r="AJ311" s="24"/>
      <c r="AK311" s="24"/>
      <c r="AL311" s="24"/>
      <c r="AM311" s="25"/>
      <c r="AN311" s="24"/>
      <c r="AO311" s="24"/>
      <c r="AP311" s="24"/>
      <c r="AQ311" s="25"/>
      <c r="AR311" s="24"/>
      <c r="AS311" s="24"/>
      <c r="AT311" s="24"/>
      <c r="AU311" s="25"/>
      <c r="AV311" s="24"/>
      <c r="AW311" s="24"/>
      <c r="AX311" s="24"/>
      <c r="AY311" s="25"/>
      <c r="AZ311" s="24"/>
      <c r="BA311" s="24"/>
      <c r="BB311" s="24"/>
      <c r="BC311" s="25"/>
      <c r="BD311" s="24"/>
      <c r="BE311" s="24"/>
      <c r="BF311" s="24"/>
      <c r="BG311" s="25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</row>
    <row r="312" spans="1:87" ht="15" thickBot="1" x14ac:dyDescent="0.35">
      <c r="A312" s="24"/>
      <c r="B312" s="24"/>
      <c r="C312" s="25"/>
      <c r="D312" s="24"/>
      <c r="E312" s="24"/>
      <c r="F312" s="24"/>
      <c r="G312" s="25"/>
      <c r="H312" s="24"/>
      <c r="I312" s="24"/>
      <c r="J312" s="24"/>
      <c r="K312" s="25"/>
      <c r="L312" s="24"/>
      <c r="M312" s="24"/>
      <c r="N312" s="24"/>
      <c r="O312" s="25"/>
      <c r="P312" s="24"/>
      <c r="Q312" s="24"/>
      <c r="R312" s="24"/>
      <c r="S312" s="25"/>
      <c r="T312" s="24"/>
      <c r="U312" s="24"/>
      <c r="V312" s="24"/>
      <c r="W312" s="25"/>
      <c r="X312" s="24"/>
      <c r="Y312" s="24"/>
      <c r="Z312" s="24"/>
      <c r="AA312" s="25"/>
      <c r="AB312" s="24"/>
      <c r="AC312" s="24"/>
      <c r="AD312" s="24"/>
      <c r="AE312" s="25"/>
      <c r="AF312" s="24"/>
      <c r="AG312" s="24"/>
      <c r="AH312" s="24"/>
      <c r="AI312" s="25"/>
      <c r="AJ312" s="24"/>
      <c r="AK312" s="24"/>
      <c r="AL312" s="24"/>
      <c r="AM312" s="25"/>
      <c r="AN312" s="24"/>
      <c r="AO312" s="24"/>
      <c r="AP312" s="24"/>
      <c r="AQ312" s="25"/>
      <c r="AR312" s="24"/>
      <c r="AS312" s="24"/>
      <c r="AT312" s="24"/>
      <c r="AU312" s="25"/>
      <c r="AV312" s="24"/>
      <c r="AW312" s="24"/>
      <c r="AX312" s="24"/>
      <c r="AY312" s="25"/>
      <c r="AZ312" s="24"/>
      <c r="BA312" s="24"/>
      <c r="BB312" s="24"/>
      <c r="BC312" s="25"/>
      <c r="BD312" s="24"/>
      <c r="BE312" s="24"/>
      <c r="BF312" s="24"/>
      <c r="BG312" s="25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</row>
    <row r="313" spans="1:87" ht="15" thickBot="1" x14ac:dyDescent="0.35">
      <c r="A313" s="24"/>
      <c r="B313" s="24"/>
      <c r="C313" s="25"/>
      <c r="D313" s="24"/>
      <c r="E313" s="24"/>
      <c r="F313" s="24"/>
      <c r="G313" s="25"/>
      <c r="H313" s="24"/>
      <c r="I313" s="24"/>
      <c r="J313" s="24"/>
      <c r="K313" s="25"/>
      <c r="L313" s="24"/>
      <c r="M313" s="24"/>
      <c r="N313" s="24"/>
      <c r="O313" s="25"/>
      <c r="P313" s="24"/>
      <c r="Q313" s="24"/>
      <c r="R313" s="24"/>
      <c r="S313" s="25"/>
      <c r="T313" s="24"/>
      <c r="U313" s="24"/>
      <c r="V313" s="24"/>
      <c r="W313" s="25"/>
      <c r="X313" s="24"/>
      <c r="Y313" s="24"/>
      <c r="Z313" s="24"/>
      <c r="AA313" s="25"/>
      <c r="AB313" s="24"/>
      <c r="AC313" s="24"/>
      <c r="AD313" s="24"/>
      <c r="AE313" s="25"/>
      <c r="AF313" s="24"/>
      <c r="AG313" s="24"/>
      <c r="AH313" s="24"/>
      <c r="AI313" s="25"/>
      <c r="AJ313" s="24"/>
      <c r="AK313" s="24"/>
      <c r="AL313" s="24"/>
      <c r="AM313" s="25"/>
      <c r="AN313" s="24"/>
      <c r="AO313" s="24"/>
      <c r="AP313" s="24"/>
      <c r="AQ313" s="25"/>
      <c r="AR313" s="24"/>
      <c r="AS313" s="24"/>
      <c r="AT313" s="24"/>
      <c r="AU313" s="25"/>
      <c r="AV313" s="24"/>
      <c r="AW313" s="24"/>
      <c r="AX313" s="24"/>
      <c r="AY313" s="25"/>
      <c r="AZ313" s="24"/>
      <c r="BA313" s="24"/>
      <c r="BB313" s="24"/>
      <c r="BC313" s="25"/>
      <c r="BD313" s="24"/>
      <c r="BE313" s="24"/>
      <c r="BF313" s="24"/>
      <c r="BG313" s="25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</row>
    <row r="314" spans="1:87" ht="15" thickBot="1" x14ac:dyDescent="0.35">
      <c r="A314" s="24"/>
      <c r="B314" s="24"/>
      <c r="C314" s="25"/>
      <c r="D314" s="24"/>
      <c r="E314" s="24"/>
      <c r="F314" s="24"/>
      <c r="G314" s="25"/>
      <c r="H314" s="24"/>
      <c r="I314" s="24"/>
      <c r="J314" s="24"/>
      <c r="K314" s="25"/>
      <c r="L314" s="24"/>
      <c r="M314" s="24"/>
      <c r="N314" s="24"/>
      <c r="O314" s="25"/>
      <c r="P314" s="24"/>
      <c r="Q314" s="24"/>
      <c r="R314" s="24"/>
      <c r="S314" s="25"/>
      <c r="T314" s="24"/>
      <c r="U314" s="24"/>
      <c r="V314" s="24"/>
      <c r="W314" s="25"/>
      <c r="X314" s="24"/>
      <c r="Y314" s="24"/>
      <c r="Z314" s="24"/>
      <c r="AA314" s="25"/>
      <c r="AB314" s="24"/>
      <c r="AC314" s="24"/>
      <c r="AD314" s="24"/>
      <c r="AE314" s="25"/>
      <c r="AF314" s="24"/>
      <c r="AG314" s="24"/>
      <c r="AH314" s="24"/>
      <c r="AI314" s="25"/>
      <c r="AJ314" s="24"/>
      <c r="AK314" s="24"/>
      <c r="AL314" s="24"/>
      <c r="AM314" s="25"/>
      <c r="AN314" s="24"/>
      <c r="AO314" s="24"/>
      <c r="AP314" s="24"/>
      <c r="AQ314" s="25"/>
      <c r="AR314" s="24"/>
      <c r="AS314" s="24"/>
      <c r="AT314" s="24"/>
      <c r="AU314" s="25"/>
      <c r="AV314" s="24"/>
      <c r="AW314" s="24"/>
      <c r="AX314" s="24"/>
      <c r="AY314" s="25"/>
      <c r="AZ314" s="24"/>
      <c r="BA314" s="24"/>
      <c r="BB314" s="24"/>
      <c r="BC314" s="25"/>
      <c r="BD314" s="24"/>
      <c r="BE314" s="24"/>
      <c r="BF314" s="24"/>
      <c r="BG314" s="25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</row>
    <row r="315" spans="1:87" ht="15" thickBot="1" x14ac:dyDescent="0.35">
      <c r="A315" s="24"/>
      <c r="B315" s="24"/>
      <c r="C315" s="25"/>
      <c r="D315" s="24"/>
      <c r="E315" s="24"/>
      <c r="F315" s="24"/>
      <c r="G315" s="25"/>
      <c r="H315" s="24"/>
      <c r="I315" s="24"/>
      <c r="J315" s="24"/>
      <c r="K315" s="25"/>
      <c r="L315" s="24"/>
      <c r="M315" s="24"/>
      <c r="N315" s="24"/>
      <c r="O315" s="25"/>
      <c r="P315" s="24"/>
      <c r="Q315" s="24"/>
      <c r="R315" s="24"/>
      <c r="S315" s="25"/>
      <c r="T315" s="24"/>
      <c r="U315" s="24"/>
      <c r="V315" s="24"/>
      <c r="W315" s="25"/>
      <c r="X315" s="24"/>
      <c r="Y315" s="24"/>
      <c r="Z315" s="24"/>
      <c r="AA315" s="25"/>
      <c r="AB315" s="24"/>
      <c r="AC315" s="24"/>
      <c r="AD315" s="24"/>
      <c r="AE315" s="25"/>
      <c r="AF315" s="24"/>
      <c r="AG315" s="24"/>
      <c r="AH315" s="24"/>
      <c r="AI315" s="25"/>
      <c r="AJ315" s="24"/>
      <c r="AK315" s="24"/>
      <c r="AL315" s="24"/>
      <c r="AM315" s="25"/>
      <c r="AN315" s="24"/>
      <c r="AO315" s="24"/>
      <c r="AP315" s="24"/>
      <c r="AQ315" s="25"/>
      <c r="AR315" s="24"/>
      <c r="AS315" s="24"/>
      <c r="AT315" s="24"/>
      <c r="AU315" s="25"/>
      <c r="AV315" s="24"/>
      <c r="AW315" s="24"/>
      <c r="AX315" s="24"/>
      <c r="AY315" s="25"/>
      <c r="AZ315" s="24"/>
      <c r="BA315" s="24"/>
      <c r="BB315" s="24"/>
      <c r="BC315" s="25"/>
      <c r="BD315" s="24"/>
      <c r="BE315" s="24"/>
      <c r="BF315" s="24"/>
      <c r="BG315" s="25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</row>
    <row r="316" spans="1:87" ht="15" thickBot="1" x14ac:dyDescent="0.35">
      <c r="A316" s="24"/>
      <c r="B316" s="24"/>
      <c r="C316" s="25"/>
      <c r="D316" s="24"/>
      <c r="E316" s="24"/>
      <c r="F316" s="24"/>
      <c r="G316" s="25"/>
      <c r="H316" s="24"/>
      <c r="I316" s="24"/>
      <c r="J316" s="24"/>
      <c r="K316" s="25"/>
      <c r="L316" s="24"/>
      <c r="M316" s="24"/>
      <c r="N316" s="24"/>
      <c r="O316" s="25"/>
      <c r="P316" s="24"/>
      <c r="Q316" s="24"/>
      <c r="R316" s="24"/>
      <c r="S316" s="25"/>
      <c r="T316" s="24"/>
      <c r="U316" s="24"/>
      <c r="V316" s="24"/>
      <c r="W316" s="25"/>
      <c r="X316" s="24"/>
      <c r="Y316" s="24"/>
      <c r="Z316" s="24"/>
      <c r="AA316" s="25"/>
      <c r="AB316" s="24"/>
      <c r="AC316" s="24"/>
      <c r="AD316" s="24"/>
      <c r="AE316" s="25"/>
      <c r="AF316" s="24"/>
      <c r="AG316" s="24"/>
      <c r="AH316" s="24"/>
      <c r="AI316" s="25"/>
      <c r="AJ316" s="24"/>
      <c r="AK316" s="24"/>
      <c r="AL316" s="24"/>
      <c r="AM316" s="25"/>
      <c r="AN316" s="24"/>
      <c r="AO316" s="24"/>
      <c r="AP316" s="24"/>
      <c r="AQ316" s="25"/>
      <c r="AR316" s="24"/>
      <c r="AS316" s="24"/>
      <c r="AT316" s="24"/>
      <c r="AU316" s="25"/>
      <c r="AV316" s="24"/>
      <c r="AW316" s="24"/>
      <c r="AX316" s="24"/>
      <c r="AY316" s="25"/>
      <c r="AZ316" s="24"/>
      <c r="BA316" s="24"/>
      <c r="BB316" s="24"/>
      <c r="BC316" s="25"/>
      <c r="BD316" s="24"/>
      <c r="BE316" s="24"/>
      <c r="BF316" s="24"/>
      <c r="BG316" s="25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</row>
    <row r="317" spans="1:87" ht="15" thickBot="1" x14ac:dyDescent="0.35">
      <c r="A317" s="24"/>
      <c r="B317" s="24"/>
      <c r="C317" s="25"/>
      <c r="D317" s="24"/>
      <c r="E317" s="24"/>
      <c r="F317" s="24"/>
      <c r="G317" s="25"/>
      <c r="H317" s="24"/>
      <c r="I317" s="24"/>
      <c r="J317" s="24"/>
      <c r="K317" s="25"/>
      <c r="L317" s="24"/>
      <c r="M317" s="24"/>
      <c r="N317" s="24"/>
      <c r="O317" s="25"/>
      <c r="P317" s="24"/>
      <c r="Q317" s="24"/>
      <c r="R317" s="24"/>
      <c r="S317" s="25"/>
      <c r="T317" s="24"/>
      <c r="U317" s="24"/>
      <c r="V317" s="24"/>
      <c r="W317" s="25"/>
      <c r="X317" s="24"/>
      <c r="Y317" s="24"/>
      <c r="Z317" s="24"/>
      <c r="AA317" s="25"/>
      <c r="AB317" s="24"/>
      <c r="AC317" s="24"/>
      <c r="AD317" s="24"/>
      <c r="AE317" s="25"/>
      <c r="AF317" s="24"/>
      <c r="AG317" s="24"/>
      <c r="AH317" s="24"/>
      <c r="AI317" s="25"/>
      <c r="AJ317" s="24"/>
      <c r="AK317" s="24"/>
      <c r="AL317" s="24"/>
      <c r="AM317" s="25"/>
      <c r="AN317" s="24"/>
      <c r="AO317" s="24"/>
      <c r="AP317" s="24"/>
      <c r="AQ317" s="25"/>
      <c r="AR317" s="24"/>
      <c r="AS317" s="24"/>
      <c r="AT317" s="24"/>
      <c r="AU317" s="25"/>
      <c r="AV317" s="24"/>
      <c r="AW317" s="24"/>
      <c r="AX317" s="24"/>
      <c r="AY317" s="25"/>
      <c r="AZ317" s="24"/>
      <c r="BA317" s="24"/>
      <c r="BB317" s="24"/>
      <c r="BC317" s="25"/>
      <c r="BD317" s="24"/>
      <c r="BE317" s="24"/>
      <c r="BF317" s="24"/>
      <c r="BG317" s="25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</row>
    <row r="318" spans="1:87" ht="15" thickBot="1" x14ac:dyDescent="0.35">
      <c r="A318" s="24"/>
      <c r="B318" s="24"/>
      <c r="C318" s="25"/>
      <c r="D318" s="24"/>
      <c r="E318" s="24"/>
      <c r="F318" s="24"/>
      <c r="G318" s="25"/>
      <c r="H318" s="24"/>
      <c r="I318" s="24"/>
      <c r="J318" s="24"/>
      <c r="K318" s="25"/>
      <c r="L318" s="24"/>
      <c r="M318" s="24"/>
      <c r="N318" s="24"/>
      <c r="O318" s="25"/>
      <c r="P318" s="24"/>
      <c r="Q318" s="24"/>
      <c r="R318" s="24"/>
      <c r="S318" s="25"/>
      <c r="T318" s="24"/>
      <c r="U318" s="24"/>
      <c r="V318" s="24"/>
      <c r="W318" s="25"/>
      <c r="X318" s="24"/>
      <c r="Y318" s="24"/>
      <c r="Z318" s="24"/>
      <c r="AA318" s="25"/>
      <c r="AB318" s="24"/>
      <c r="AC318" s="24"/>
      <c r="AD318" s="24"/>
      <c r="AE318" s="25"/>
      <c r="AF318" s="24"/>
      <c r="AG318" s="24"/>
      <c r="AH318" s="24"/>
      <c r="AI318" s="25"/>
      <c r="AJ318" s="24"/>
      <c r="AK318" s="24"/>
      <c r="AL318" s="24"/>
      <c r="AM318" s="25"/>
      <c r="AN318" s="24"/>
      <c r="AO318" s="24"/>
      <c r="AP318" s="24"/>
      <c r="AQ318" s="25"/>
      <c r="AR318" s="24"/>
      <c r="AS318" s="24"/>
      <c r="AT318" s="24"/>
      <c r="AU318" s="25"/>
      <c r="AV318" s="24"/>
      <c r="AW318" s="24"/>
      <c r="AX318" s="24"/>
      <c r="AY318" s="25"/>
      <c r="AZ318" s="24"/>
      <c r="BA318" s="24"/>
      <c r="BB318" s="24"/>
      <c r="BC318" s="25"/>
      <c r="BD318" s="24"/>
      <c r="BE318" s="24"/>
      <c r="BF318" s="24"/>
      <c r="BG318" s="25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</row>
    <row r="319" spans="1:87" ht="15" thickBot="1" x14ac:dyDescent="0.35">
      <c r="A319" s="24"/>
      <c r="B319" s="24"/>
      <c r="C319" s="25"/>
      <c r="D319" s="24"/>
      <c r="E319" s="24"/>
      <c r="F319" s="24"/>
      <c r="G319" s="25"/>
      <c r="H319" s="24"/>
      <c r="I319" s="24"/>
      <c r="J319" s="24"/>
      <c r="K319" s="25"/>
      <c r="L319" s="24"/>
      <c r="M319" s="24"/>
      <c r="N319" s="24"/>
      <c r="O319" s="25"/>
      <c r="P319" s="24"/>
      <c r="Q319" s="24"/>
      <c r="R319" s="24"/>
      <c r="S319" s="25"/>
      <c r="T319" s="24"/>
      <c r="U319" s="24"/>
      <c r="V319" s="24"/>
      <c r="W319" s="25"/>
      <c r="X319" s="24"/>
      <c r="Y319" s="24"/>
      <c r="Z319" s="24"/>
      <c r="AA319" s="25"/>
      <c r="AB319" s="24"/>
      <c r="AC319" s="24"/>
      <c r="AD319" s="24"/>
      <c r="AE319" s="25"/>
      <c r="AF319" s="24"/>
      <c r="AG319" s="24"/>
      <c r="AH319" s="24"/>
      <c r="AI319" s="25"/>
      <c r="AJ319" s="24"/>
      <c r="AK319" s="24"/>
      <c r="AL319" s="24"/>
      <c r="AM319" s="25"/>
      <c r="AN319" s="24"/>
      <c r="AO319" s="24"/>
      <c r="AP319" s="24"/>
      <c r="AQ319" s="25"/>
      <c r="AR319" s="24"/>
      <c r="AS319" s="24"/>
      <c r="AT319" s="24"/>
      <c r="AU319" s="25"/>
      <c r="AV319" s="24"/>
      <c r="AW319" s="24"/>
      <c r="AX319" s="24"/>
      <c r="AY319" s="25"/>
      <c r="AZ319" s="24"/>
      <c r="BA319" s="24"/>
      <c r="BB319" s="24"/>
      <c r="BC319" s="25"/>
      <c r="BD319" s="24"/>
      <c r="BE319" s="24"/>
      <c r="BF319" s="24"/>
      <c r="BG319" s="25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</row>
    <row r="320" spans="1:87" ht="15" thickBot="1" x14ac:dyDescent="0.35">
      <c r="A320" s="24"/>
      <c r="B320" s="24"/>
      <c r="C320" s="25"/>
      <c r="D320" s="24"/>
      <c r="E320" s="24"/>
      <c r="F320" s="24"/>
      <c r="G320" s="25"/>
      <c r="H320" s="24"/>
      <c r="I320" s="24"/>
      <c r="J320" s="24"/>
      <c r="K320" s="25"/>
      <c r="L320" s="24"/>
      <c r="M320" s="24"/>
      <c r="N320" s="24"/>
      <c r="O320" s="25"/>
      <c r="P320" s="24"/>
      <c r="Q320" s="24"/>
      <c r="R320" s="24"/>
      <c r="S320" s="25"/>
      <c r="T320" s="24"/>
      <c r="U320" s="24"/>
      <c r="V320" s="24"/>
      <c r="W320" s="25"/>
      <c r="X320" s="24"/>
      <c r="Y320" s="24"/>
      <c r="Z320" s="24"/>
      <c r="AA320" s="25"/>
      <c r="AB320" s="24"/>
      <c r="AC320" s="24"/>
      <c r="AD320" s="24"/>
      <c r="AE320" s="25"/>
      <c r="AF320" s="24"/>
      <c r="AG320" s="24"/>
      <c r="AH320" s="24"/>
      <c r="AI320" s="25"/>
      <c r="AJ320" s="24"/>
      <c r="AK320" s="24"/>
      <c r="AL320" s="24"/>
      <c r="AM320" s="25"/>
      <c r="AN320" s="24"/>
      <c r="AO320" s="24"/>
      <c r="AP320" s="24"/>
      <c r="AQ320" s="25"/>
      <c r="AR320" s="24"/>
      <c r="AS320" s="24"/>
      <c r="AT320" s="24"/>
      <c r="AU320" s="25"/>
      <c r="AV320" s="24"/>
      <c r="AW320" s="24"/>
      <c r="AX320" s="24"/>
      <c r="AY320" s="25"/>
      <c r="AZ320" s="24"/>
      <c r="BA320" s="24"/>
      <c r="BB320" s="24"/>
      <c r="BC320" s="25"/>
      <c r="BD320" s="24"/>
      <c r="BE320" s="24"/>
      <c r="BF320" s="24"/>
      <c r="BG320" s="25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</row>
    <row r="321" spans="1:87" ht="15" thickBot="1" x14ac:dyDescent="0.35">
      <c r="A321" s="24"/>
      <c r="B321" s="24"/>
      <c r="C321" s="25"/>
      <c r="D321" s="24"/>
      <c r="E321" s="24"/>
      <c r="F321" s="24"/>
      <c r="G321" s="25"/>
      <c r="H321" s="24"/>
      <c r="I321" s="24"/>
      <c r="J321" s="24"/>
      <c r="K321" s="25"/>
      <c r="L321" s="24"/>
      <c r="M321" s="24"/>
      <c r="N321" s="24"/>
      <c r="O321" s="25"/>
      <c r="P321" s="24"/>
      <c r="Q321" s="24"/>
      <c r="R321" s="24"/>
      <c r="S321" s="25"/>
      <c r="T321" s="24"/>
      <c r="U321" s="24"/>
      <c r="V321" s="24"/>
      <c r="W321" s="25"/>
      <c r="X321" s="24"/>
      <c r="Y321" s="24"/>
      <c r="Z321" s="24"/>
      <c r="AA321" s="25"/>
      <c r="AB321" s="24"/>
      <c r="AC321" s="24"/>
      <c r="AD321" s="24"/>
      <c r="AE321" s="25"/>
      <c r="AF321" s="24"/>
      <c r="AG321" s="24"/>
      <c r="AH321" s="24"/>
      <c r="AI321" s="25"/>
      <c r="AJ321" s="24"/>
      <c r="AK321" s="24"/>
      <c r="AL321" s="24"/>
      <c r="AM321" s="25"/>
      <c r="AN321" s="24"/>
      <c r="AO321" s="24"/>
      <c r="AP321" s="24"/>
      <c r="AQ321" s="25"/>
      <c r="AR321" s="24"/>
      <c r="AS321" s="24"/>
      <c r="AT321" s="24"/>
      <c r="AU321" s="25"/>
      <c r="AV321" s="24"/>
      <c r="AW321" s="24"/>
      <c r="AX321" s="24"/>
      <c r="AY321" s="25"/>
      <c r="AZ321" s="24"/>
      <c r="BA321" s="24"/>
      <c r="BB321" s="24"/>
      <c r="BC321" s="25"/>
      <c r="BD321" s="24"/>
      <c r="BE321" s="24"/>
      <c r="BF321" s="24"/>
      <c r="BG321" s="25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</row>
    <row r="322" spans="1:87" ht="15" thickBot="1" x14ac:dyDescent="0.35">
      <c r="A322" s="24"/>
      <c r="B322" s="24"/>
      <c r="C322" s="25"/>
      <c r="D322" s="24"/>
      <c r="E322" s="24"/>
      <c r="F322" s="24"/>
      <c r="G322" s="25"/>
      <c r="H322" s="24"/>
      <c r="I322" s="24"/>
      <c r="J322" s="24"/>
      <c r="K322" s="25"/>
      <c r="L322" s="24"/>
      <c r="M322" s="24"/>
      <c r="N322" s="24"/>
      <c r="O322" s="25"/>
      <c r="P322" s="24"/>
      <c r="Q322" s="24"/>
      <c r="R322" s="24"/>
      <c r="S322" s="25"/>
      <c r="T322" s="24"/>
      <c r="U322" s="24"/>
      <c r="V322" s="24"/>
      <c r="W322" s="25"/>
      <c r="X322" s="24"/>
      <c r="Y322" s="24"/>
      <c r="Z322" s="24"/>
      <c r="AA322" s="25"/>
      <c r="AB322" s="24"/>
      <c r="AC322" s="24"/>
      <c r="AD322" s="24"/>
      <c r="AE322" s="25"/>
      <c r="AF322" s="24"/>
      <c r="AG322" s="24"/>
      <c r="AH322" s="24"/>
      <c r="AI322" s="25"/>
      <c r="AJ322" s="24"/>
      <c r="AK322" s="24"/>
      <c r="AL322" s="24"/>
      <c r="AM322" s="25"/>
      <c r="AN322" s="24"/>
      <c r="AO322" s="24"/>
      <c r="AP322" s="24"/>
      <c r="AQ322" s="25"/>
      <c r="AR322" s="24"/>
      <c r="AS322" s="24"/>
      <c r="AT322" s="24"/>
      <c r="AU322" s="25"/>
      <c r="AV322" s="24"/>
      <c r="AW322" s="24"/>
      <c r="AX322" s="24"/>
      <c r="AY322" s="25"/>
      <c r="AZ322" s="24"/>
      <c r="BA322" s="24"/>
      <c r="BB322" s="24"/>
      <c r="BC322" s="25"/>
      <c r="BD322" s="24"/>
      <c r="BE322" s="24"/>
      <c r="BF322" s="24"/>
      <c r="BG322" s="25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</row>
    <row r="323" spans="1:87" ht="15" thickBot="1" x14ac:dyDescent="0.35">
      <c r="A323" s="24"/>
      <c r="B323" s="24"/>
      <c r="C323" s="25"/>
      <c r="D323" s="24"/>
      <c r="E323" s="24"/>
      <c r="F323" s="24"/>
      <c r="G323" s="25"/>
      <c r="H323" s="24"/>
      <c r="I323" s="24"/>
      <c r="J323" s="24"/>
      <c r="K323" s="25"/>
      <c r="L323" s="24"/>
      <c r="M323" s="24"/>
      <c r="N323" s="24"/>
      <c r="O323" s="25"/>
      <c r="P323" s="24"/>
      <c r="Q323" s="24"/>
      <c r="R323" s="24"/>
      <c r="S323" s="25"/>
      <c r="T323" s="24"/>
      <c r="U323" s="24"/>
      <c r="V323" s="24"/>
      <c r="W323" s="25"/>
      <c r="X323" s="24"/>
      <c r="Y323" s="24"/>
      <c r="Z323" s="24"/>
      <c r="AA323" s="25"/>
      <c r="AB323" s="24"/>
      <c r="AC323" s="24"/>
      <c r="AD323" s="24"/>
      <c r="AE323" s="25"/>
      <c r="AF323" s="24"/>
      <c r="AG323" s="24"/>
      <c r="AH323" s="24"/>
      <c r="AI323" s="25"/>
      <c r="AJ323" s="24"/>
      <c r="AK323" s="24"/>
      <c r="AL323" s="24"/>
      <c r="AM323" s="25"/>
      <c r="AN323" s="24"/>
      <c r="AO323" s="24"/>
      <c r="AP323" s="24"/>
      <c r="AQ323" s="25"/>
      <c r="AR323" s="24"/>
      <c r="AS323" s="24"/>
      <c r="AT323" s="24"/>
      <c r="AU323" s="25"/>
      <c r="AV323" s="24"/>
      <c r="AW323" s="24"/>
      <c r="AX323" s="24"/>
      <c r="AY323" s="25"/>
      <c r="AZ323" s="24"/>
      <c r="BA323" s="24"/>
      <c r="BB323" s="24"/>
      <c r="BC323" s="25"/>
      <c r="BD323" s="24"/>
      <c r="BE323" s="24"/>
      <c r="BF323" s="24"/>
      <c r="BG323" s="25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</row>
    <row r="324" spans="1:87" ht="15" thickBot="1" x14ac:dyDescent="0.35">
      <c r="A324" s="24"/>
      <c r="B324" s="24"/>
      <c r="C324" s="25"/>
      <c r="D324" s="24"/>
      <c r="E324" s="24"/>
      <c r="F324" s="24"/>
      <c r="G324" s="25"/>
      <c r="H324" s="24"/>
      <c r="I324" s="24"/>
      <c r="J324" s="24"/>
      <c r="K324" s="25"/>
      <c r="L324" s="24"/>
      <c r="M324" s="24"/>
      <c r="N324" s="24"/>
      <c r="O324" s="25"/>
      <c r="P324" s="24"/>
      <c r="Q324" s="24"/>
      <c r="R324" s="24"/>
      <c r="S324" s="25"/>
      <c r="T324" s="24"/>
      <c r="U324" s="24"/>
      <c r="V324" s="24"/>
      <c r="W324" s="25"/>
      <c r="X324" s="24"/>
      <c r="Y324" s="24"/>
      <c r="Z324" s="24"/>
      <c r="AA324" s="25"/>
      <c r="AB324" s="24"/>
      <c r="AC324" s="24"/>
      <c r="AD324" s="24"/>
      <c r="AE324" s="25"/>
      <c r="AF324" s="24"/>
      <c r="AG324" s="24"/>
      <c r="AH324" s="24"/>
      <c r="AI324" s="25"/>
      <c r="AJ324" s="24"/>
      <c r="AK324" s="24"/>
      <c r="AL324" s="24"/>
      <c r="AM324" s="25"/>
      <c r="AN324" s="24"/>
      <c r="AO324" s="24"/>
      <c r="AP324" s="24"/>
      <c r="AQ324" s="25"/>
      <c r="AR324" s="24"/>
      <c r="AS324" s="24"/>
      <c r="AT324" s="24"/>
      <c r="AU324" s="25"/>
      <c r="AV324" s="24"/>
      <c r="AW324" s="24"/>
      <c r="AX324" s="24"/>
      <c r="AY324" s="25"/>
      <c r="AZ324" s="24"/>
      <c r="BA324" s="24"/>
      <c r="BB324" s="24"/>
      <c r="BC324" s="25"/>
      <c r="BD324" s="24"/>
      <c r="BE324" s="24"/>
      <c r="BF324" s="24"/>
      <c r="BG324" s="25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</row>
    <row r="325" spans="1:87" ht="15" thickBot="1" x14ac:dyDescent="0.35">
      <c r="A325" s="24"/>
      <c r="B325" s="24"/>
      <c r="C325" s="25"/>
      <c r="D325" s="24"/>
      <c r="E325" s="24"/>
      <c r="F325" s="24"/>
      <c r="G325" s="25"/>
      <c r="H325" s="24"/>
      <c r="I325" s="24"/>
      <c r="J325" s="24"/>
      <c r="K325" s="25"/>
      <c r="L325" s="24"/>
      <c r="M325" s="24"/>
      <c r="N325" s="24"/>
      <c r="O325" s="25"/>
      <c r="P325" s="24"/>
      <c r="Q325" s="24"/>
      <c r="R325" s="24"/>
      <c r="S325" s="25"/>
      <c r="T325" s="24"/>
      <c r="U325" s="24"/>
      <c r="V325" s="24"/>
      <c r="W325" s="25"/>
      <c r="X325" s="24"/>
      <c r="Y325" s="24"/>
      <c r="Z325" s="24"/>
      <c r="AA325" s="25"/>
      <c r="AB325" s="24"/>
      <c r="AC325" s="24"/>
      <c r="AD325" s="24"/>
      <c r="AE325" s="25"/>
      <c r="AF325" s="24"/>
      <c r="AG325" s="24"/>
      <c r="AH325" s="24"/>
      <c r="AI325" s="25"/>
      <c r="AJ325" s="24"/>
      <c r="AK325" s="24"/>
      <c r="AL325" s="24"/>
      <c r="AM325" s="25"/>
      <c r="AN325" s="24"/>
      <c r="AO325" s="24"/>
      <c r="AP325" s="24"/>
      <c r="AQ325" s="25"/>
      <c r="AR325" s="24"/>
      <c r="AS325" s="24"/>
      <c r="AT325" s="24"/>
      <c r="AU325" s="25"/>
      <c r="AV325" s="24"/>
      <c r="AW325" s="24"/>
      <c r="AX325" s="24"/>
      <c r="AY325" s="25"/>
      <c r="AZ325" s="24"/>
      <c r="BA325" s="24"/>
      <c r="BB325" s="24"/>
      <c r="BC325" s="25"/>
      <c r="BD325" s="24"/>
      <c r="BE325" s="24"/>
      <c r="BF325" s="24"/>
      <c r="BG325" s="25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</row>
    <row r="326" spans="1:87" ht="15" thickBot="1" x14ac:dyDescent="0.35">
      <c r="A326" s="24"/>
      <c r="B326" s="24"/>
      <c r="C326" s="25"/>
      <c r="D326" s="24"/>
      <c r="E326" s="24"/>
      <c r="F326" s="24"/>
      <c r="G326" s="25"/>
      <c r="H326" s="24"/>
      <c r="I326" s="24"/>
      <c r="J326" s="24"/>
      <c r="K326" s="25"/>
      <c r="L326" s="24"/>
      <c r="M326" s="24"/>
      <c r="N326" s="24"/>
      <c r="O326" s="25"/>
      <c r="P326" s="24"/>
      <c r="Q326" s="24"/>
      <c r="R326" s="24"/>
      <c r="S326" s="25"/>
      <c r="T326" s="24"/>
      <c r="U326" s="24"/>
      <c r="V326" s="24"/>
      <c r="W326" s="25"/>
      <c r="X326" s="24"/>
      <c r="Y326" s="24"/>
      <c r="Z326" s="24"/>
      <c r="AA326" s="25"/>
      <c r="AB326" s="24"/>
      <c r="AC326" s="24"/>
      <c r="AD326" s="24"/>
      <c r="AE326" s="25"/>
      <c r="AF326" s="24"/>
      <c r="AG326" s="24"/>
      <c r="AH326" s="24"/>
      <c r="AI326" s="25"/>
      <c r="AJ326" s="24"/>
      <c r="AK326" s="24"/>
      <c r="AL326" s="24"/>
      <c r="AM326" s="25"/>
      <c r="AN326" s="24"/>
      <c r="AO326" s="24"/>
      <c r="AP326" s="24"/>
      <c r="AQ326" s="25"/>
      <c r="AR326" s="24"/>
      <c r="AS326" s="24"/>
      <c r="AT326" s="24"/>
      <c r="AU326" s="25"/>
      <c r="AV326" s="24"/>
      <c r="AW326" s="24"/>
      <c r="AX326" s="24"/>
      <c r="AY326" s="25"/>
      <c r="AZ326" s="24"/>
      <c r="BA326" s="24"/>
      <c r="BB326" s="24"/>
      <c r="BC326" s="25"/>
      <c r="BD326" s="24"/>
      <c r="BE326" s="24"/>
      <c r="BF326" s="24"/>
      <c r="BG326" s="25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</row>
    <row r="327" spans="1:87" ht="15" thickBot="1" x14ac:dyDescent="0.35">
      <c r="A327" s="24"/>
      <c r="B327" s="24"/>
      <c r="C327" s="25"/>
      <c r="D327" s="24"/>
      <c r="E327" s="24"/>
      <c r="F327" s="24"/>
      <c r="G327" s="25"/>
      <c r="H327" s="24"/>
      <c r="I327" s="24"/>
      <c r="J327" s="24"/>
      <c r="K327" s="25"/>
      <c r="L327" s="24"/>
      <c r="M327" s="24"/>
      <c r="N327" s="24"/>
      <c r="O327" s="25"/>
      <c r="P327" s="24"/>
      <c r="Q327" s="24"/>
      <c r="R327" s="24"/>
      <c r="S327" s="25"/>
      <c r="T327" s="24"/>
      <c r="U327" s="24"/>
      <c r="V327" s="24"/>
      <c r="W327" s="25"/>
      <c r="X327" s="24"/>
      <c r="Y327" s="24"/>
      <c r="Z327" s="24"/>
      <c r="AA327" s="25"/>
      <c r="AB327" s="24"/>
      <c r="AC327" s="24"/>
      <c r="AD327" s="24"/>
      <c r="AE327" s="25"/>
      <c r="AF327" s="24"/>
      <c r="AG327" s="24"/>
      <c r="AH327" s="24"/>
      <c r="AI327" s="25"/>
      <c r="AJ327" s="24"/>
      <c r="AK327" s="24"/>
      <c r="AL327" s="24"/>
      <c r="AM327" s="25"/>
      <c r="AN327" s="24"/>
      <c r="AO327" s="24"/>
      <c r="AP327" s="24"/>
      <c r="AQ327" s="25"/>
      <c r="AR327" s="24"/>
      <c r="AS327" s="24"/>
      <c r="AT327" s="24"/>
      <c r="AU327" s="25"/>
      <c r="AV327" s="24"/>
      <c r="AW327" s="24"/>
      <c r="AX327" s="24"/>
      <c r="AY327" s="25"/>
      <c r="AZ327" s="24"/>
      <c r="BA327" s="24"/>
      <c r="BB327" s="24"/>
      <c r="BC327" s="25"/>
      <c r="BD327" s="24"/>
      <c r="BE327" s="24"/>
      <c r="BF327" s="24"/>
      <c r="BG327" s="25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</row>
    <row r="328" spans="1:87" ht="15" thickBot="1" x14ac:dyDescent="0.35">
      <c r="A328" s="24"/>
      <c r="B328" s="24"/>
      <c r="C328" s="25"/>
      <c r="D328" s="24"/>
      <c r="E328" s="24"/>
      <c r="F328" s="24"/>
      <c r="G328" s="25"/>
      <c r="H328" s="24"/>
      <c r="I328" s="24"/>
      <c r="J328" s="24"/>
      <c r="K328" s="25"/>
      <c r="L328" s="24"/>
      <c r="M328" s="24"/>
      <c r="N328" s="24"/>
      <c r="O328" s="25"/>
      <c r="P328" s="24"/>
      <c r="Q328" s="24"/>
      <c r="R328" s="24"/>
      <c r="S328" s="25"/>
      <c r="T328" s="24"/>
      <c r="U328" s="24"/>
      <c r="V328" s="24"/>
      <c r="W328" s="25"/>
      <c r="X328" s="24"/>
      <c r="Y328" s="24"/>
      <c r="Z328" s="24"/>
      <c r="AA328" s="25"/>
      <c r="AB328" s="24"/>
      <c r="AC328" s="24"/>
      <c r="AD328" s="24"/>
      <c r="AE328" s="25"/>
      <c r="AF328" s="24"/>
      <c r="AG328" s="24"/>
      <c r="AH328" s="24"/>
      <c r="AI328" s="25"/>
      <c r="AJ328" s="24"/>
      <c r="AK328" s="24"/>
      <c r="AL328" s="24"/>
      <c r="AM328" s="25"/>
      <c r="AN328" s="24"/>
      <c r="AO328" s="24"/>
      <c r="AP328" s="24"/>
      <c r="AQ328" s="25"/>
      <c r="AR328" s="24"/>
      <c r="AS328" s="24"/>
      <c r="AT328" s="24"/>
      <c r="AU328" s="25"/>
      <c r="AV328" s="24"/>
      <c r="AW328" s="24"/>
      <c r="AX328" s="24"/>
      <c r="AY328" s="25"/>
      <c r="AZ328" s="24"/>
      <c r="BA328" s="24"/>
      <c r="BB328" s="24"/>
      <c r="BC328" s="25"/>
      <c r="BD328" s="24"/>
      <c r="BE328" s="24"/>
      <c r="BF328" s="24"/>
      <c r="BG328" s="25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</row>
    <row r="329" spans="1:87" ht="15" thickBot="1" x14ac:dyDescent="0.35">
      <c r="A329" s="24"/>
      <c r="B329" s="24"/>
      <c r="C329" s="25"/>
      <c r="D329" s="24"/>
      <c r="E329" s="24"/>
      <c r="F329" s="24"/>
      <c r="G329" s="25"/>
      <c r="H329" s="24"/>
      <c r="I329" s="24"/>
      <c r="J329" s="24"/>
      <c r="K329" s="25"/>
      <c r="L329" s="24"/>
      <c r="M329" s="24"/>
      <c r="N329" s="24"/>
      <c r="O329" s="25"/>
      <c r="P329" s="24"/>
      <c r="Q329" s="24"/>
      <c r="R329" s="24"/>
      <c r="S329" s="25"/>
      <c r="T329" s="24"/>
      <c r="U329" s="24"/>
      <c r="V329" s="24"/>
      <c r="W329" s="25"/>
      <c r="X329" s="24"/>
      <c r="Y329" s="24"/>
      <c r="Z329" s="24"/>
      <c r="AA329" s="25"/>
      <c r="AB329" s="24"/>
      <c r="AC329" s="24"/>
      <c r="AD329" s="24"/>
      <c r="AE329" s="25"/>
      <c r="AF329" s="24"/>
      <c r="AG329" s="24"/>
      <c r="AH329" s="24"/>
      <c r="AI329" s="25"/>
      <c r="AJ329" s="24"/>
      <c r="AK329" s="24"/>
      <c r="AL329" s="24"/>
      <c r="AM329" s="25"/>
      <c r="AN329" s="24"/>
      <c r="AO329" s="24"/>
      <c r="AP329" s="24"/>
      <c r="AQ329" s="25"/>
      <c r="AR329" s="24"/>
      <c r="AS329" s="24"/>
      <c r="AT329" s="24"/>
      <c r="AU329" s="25"/>
      <c r="AV329" s="24"/>
      <c r="AW329" s="24"/>
      <c r="AX329" s="24"/>
      <c r="AY329" s="25"/>
      <c r="AZ329" s="24"/>
      <c r="BA329" s="24"/>
      <c r="BB329" s="24"/>
      <c r="BC329" s="25"/>
      <c r="BD329" s="24"/>
      <c r="BE329" s="24"/>
      <c r="BF329" s="24"/>
      <c r="BG329" s="25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</row>
    <row r="330" spans="1:87" ht="15" thickBot="1" x14ac:dyDescent="0.35">
      <c r="A330" s="24"/>
      <c r="B330" s="24"/>
      <c r="C330" s="25"/>
      <c r="D330" s="24"/>
      <c r="E330" s="24"/>
      <c r="F330" s="24"/>
      <c r="G330" s="25"/>
      <c r="H330" s="24"/>
      <c r="I330" s="24"/>
      <c r="J330" s="24"/>
      <c r="K330" s="25"/>
      <c r="L330" s="24"/>
      <c r="M330" s="24"/>
      <c r="N330" s="24"/>
      <c r="O330" s="25"/>
      <c r="P330" s="24"/>
      <c r="Q330" s="24"/>
      <c r="R330" s="24"/>
      <c r="S330" s="25"/>
      <c r="T330" s="24"/>
      <c r="U330" s="24"/>
      <c r="V330" s="24"/>
      <c r="W330" s="25"/>
      <c r="X330" s="24"/>
      <c r="Y330" s="24"/>
      <c r="Z330" s="24"/>
      <c r="AA330" s="25"/>
      <c r="AB330" s="24"/>
      <c r="AC330" s="24"/>
      <c r="AD330" s="24"/>
      <c r="AE330" s="25"/>
      <c r="AF330" s="24"/>
      <c r="AG330" s="24"/>
      <c r="AH330" s="24"/>
      <c r="AI330" s="25"/>
      <c r="AJ330" s="24"/>
      <c r="AK330" s="24"/>
      <c r="AL330" s="24"/>
      <c r="AM330" s="25"/>
      <c r="AN330" s="24"/>
      <c r="AO330" s="24"/>
      <c r="AP330" s="24"/>
      <c r="AQ330" s="25"/>
      <c r="AR330" s="24"/>
      <c r="AS330" s="24"/>
      <c r="AT330" s="24"/>
      <c r="AU330" s="25"/>
      <c r="AV330" s="24"/>
      <c r="AW330" s="24"/>
      <c r="AX330" s="24"/>
      <c r="AY330" s="25"/>
      <c r="AZ330" s="24"/>
      <c r="BA330" s="24"/>
      <c r="BB330" s="24"/>
      <c r="BC330" s="25"/>
      <c r="BD330" s="24"/>
      <c r="BE330" s="24"/>
      <c r="BF330" s="24"/>
      <c r="BG330" s="25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</row>
    <row r="331" spans="1:87" ht="15" thickBot="1" x14ac:dyDescent="0.35">
      <c r="A331" s="24"/>
      <c r="B331" s="24"/>
      <c r="C331" s="25"/>
      <c r="D331" s="24"/>
      <c r="E331" s="24"/>
      <c r="F331" s="24"/>
      <c r="G331" s="25"/>
      <c r="H331" s="24"/>
      <c r="I331" s="24"/>
      <c r="J331" s="24"/>
      <c r="K331" s="25"/>
      <c r="L331" s="24"/>
      <c r="M331" s="24"/>
      <c r="N331" s="24"/>
      <c r="O331" s="25"/>
      <c r="P331" s="24"/>
      <c r="Q331" s="24"/>
      <c r="R331" s="24"/>
      <c r="S331" s="25"/>
      <c r="T331" s="24"/>
      <c r="U331" s="24"/>
      <c r="V331" s="24"/>
      <c r="W331" s="25"/>
      <c r="X331" s="24"/>
      <c r="Y331" s="24"/>
      <c r="Z331" s="24"/>
      <c r="AA331" s="25"/>
      <c r="AB331" s="24"/>
      <c r="AC331" s="24"/>
      <c r="AD331" s="24"/>
      <c r="AE331" s="25"/>
      <c r="AF331" s="24"/>
      <c r="AG331" s="24"/>
      <c r="AH331" s="24"/>
      <c r="AI331" s="25"/>
      <c r="AJ331" s="24"/>
      <c r="AK331" s="24"/>
      <c r="AL331" s="24"/>
      <c r="AM331" s="25"/>
      <c r="AN331" s="24"/>
      <c r="AO331" s="24"/>
      <c r="AP331" s="24"/>
      <c r="AQ331" s="25"/>
      <c r="AR331" s="24"/>
      <c r="AS331" s="24"/>
      <c r="AT331" s="24"/>
      <c r="AU331" s="25"/>
      <c r="AV331" s="24"/>
      <c r="AW331" s="24"/>
      <c r="AX331" s="24"/>
      <c r="AY331" s="25"/>
      <c r="AZ331" s="24"/>
      <c r="BA331" s="24"/>
      <c r="BB331" s="24"/>
      <c r="BC331" s="25"/>
      <c r="BD331" s="24"/>
      <c r="BE331" s="24"/>
      <c r="BF331" s="24"/>
      <c r="BG331" s="25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</row>
    <row r="332" spans="1:87" ht="15" thickBot="1" x14ac:dyDescent="0.35">
      <c r="A332" s="24"/>
      <c r="B332" s="24"/>
      <c r="C332" s="25"/>
      <c r="D332" s="24"/>
      <c r="E332" s="24"/>
      <c r="F332" s="24"/>
      <c r="G332" s="25"/>
      <c r="H332" s="24"/>
      <c r="I332" s="24"/>
      <c r="J332" s="24"/>
      <c r="K332" s="25"/>
      <c r="L332" s="24"/>
      <c r="M332" s="24"/>
      <c r="N332" s="24"/>
      <c r="O332" s="25"/>
      <c r="P332" s="24"/>
      <c r="Q332" s="24"/>
      <c r="R332" s="24"/>
      <c r="S332" s="25"/>
      <c r="T332" s="24"/>
      <c r="U332" s="24"/>
      <c r="V332" s="24"/>
      <c r="W332" s="25"/>
      <c r="X332" s="24"/>
      <c r="Y332" s="24"/>
      <c r="Z332" s="24"/>
      <c r="AA332" s="25"/>
      <c r="AB332" s="24"/>
      <c r="AC332" s="24"/>
      <c r="AD332" s="24"/>
      <c r="AE332" s="25"/>
      <c r="AF332" s="24"/>
      <c r="AG332" s="24"/>
      <c r="AH332" s="24"/>
      <c r="AI332" s="25"/>
      <c r="AJ332" s="24"/>
      <c r="AK332" s="24"/>
      <c r="AL332" s="24"/>
      <c r="AM332" s="25"/>
      <c r="AN332" s="24"/>
      <c r="AO332" s="24"/>
      <c r="AP332" s="24"/>
      <c r="AQ332" s="25"/>
      <c r="AR332" s="24"/>
      <c r="AS332" s="24"/>
      <c r="AT332" s="24"/>
      <c r="AU332" s="25"/>
      <c r="AV332" s="24"/>
      <c r="AW332" s="24"/>
      <c r="AX332" s="24"/>
      <c r="AY332" s="25"/>
      <c r="AZ332" s="24"/>
      <c r="BA332" s="24"/>
      <c r="BB332" s="24"/>
      <c r="BC332" s="25"/>
      <c r="BD332" s="24"/>
      <c r="BE332" s="24"/>
      <c r="BF332" s="24"/>
      <c r="BG332" s="25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</row>
    <row r="333" spans="1:87" ht="15" thickBot="1" x14ac:dyDescent="0.35">
      <c r="A333" s="24"/>
      <c r="B333" s="24"/>
      <c r="C333" s="25"/>
      <c r="D333" s="24"/>
      <c r="E333" s="24"/>
      <c r="F333" s="24"/>
      <c r="G333" s="25"/>
      <c r="H333" s="24"/>
      <c r="I333" s="24"/>
      <c r="J333" s="24"/>
      <c r="K333" s="25"/>
      <c r="L333" s="24"/>
      <c r="M333" s="24"/>
      <c r="N333" s="24"/>
      <c r="O333" s="25"/>
      <c r="P333" s="24"/>
      <c r="Q333" s="24"/>
      <c r="R333" s="24"/>
      <c r="S333" s="25"/>
      <c r="T333" s="24"/>
      <c r="U333" s="24"/>
      <c r="V333" s="24"/>
      <c r="W333" s="25"/>
      <c r="X333" s="24"/>
      <c r="Y333" s="24"/>
      <c r="Z333" s="24"/>
      <c r="AA333" s="25"/>
      <c r="AB333" s="24"/>
      <c r="AC333" s="24"/>
      <c r="AD333" s="24"/>
      <c r="AE333" s="25"/>
      <c r="AF333" s="24"/>
      <c r="AG333" s="24"/>
      <c r="AH333" s="24"/>
      <c r="AI333" s="25"/>
      <c r="AJ333" s="24"/>
      <c r="AK333" s="24"/>
      <c r="AL333" s="24"/>
      <c r="AM333" s="25"/>
      <c r="AN333" s="24"/>
      <c r="AO333" s="24"/>
      <c r="AP333" s="24"/>
      <c r="AQ333" s="25"/>
      <c r="AR333" s="24"/>
      <c r="AS333" s="24"/>
      <c r="AT333" s="24"/>
      <c r="AU333" s="25"/>
      <c r="AV333" s="24"/>
      <c r="AW333" s="24"/>
      <c r="AX333" s="24"/>
      <c r="AY333" s="25"/>
      <c r="AZ333" s="24"/>
      <c r="BA333" s="24"/>
      <c r="BB333" s="24"/>
      <c r="BC333" s="25"/>
      <c r="BD333" s="24"/>
      <c r="BE333" s="24"/>
      <c r="BF333" s="24"/>
      <c r="BG333" s="25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</row>
    <row r="334" spans="1:87" ht="15" thickBot="1" x14ac:dyDescent="0.35">
      <c r="A334" s="24"/>
      <c r="B334" s="24"/>
      <c r="C334" s="25"/>
      <c r="D334" s="24"/>
      <c r="E334" s="24"/>
      <c r="F334" s="24"/>
      <c r="G334" s="25"/>
      <c r="H334" s="24"/>
      <c r="I334" s="24"/>
      <c r="J334" s="24"/>
      <c r="K334" s="25"/>
      <c r="L334" s="24"/>
      <c r="M334" s="24"/>
      <c r="N334" s="24"/>
      <c r="O334" s="25"/>
      <c r="P334" s="24"/>
      <c r="Q334" s="24"/>
      <c r="R334" s="24"/>
      <c r="S334" s="25"/>
      <c r="T334" s="24"/>
      <c r="U334" s="24"/>
      <c r="V334" s="24"/>
      <c r="W334" s="25"/>
      <c r="X334" s="24"/>
      <c r="Y334" s="24"/>
      <c r="Z334" s="24"/>
      <c r="AA334" s="25"/>
      <c r="AB334" s="24"/>
      <c r="AC334" s="24"/>
      <c r="AD334" s="24"/>
      <c r="AE334" s="25"/>
      <c r="AF334" s="24"/>
      <c r="AG334" s="24"/>
      <c r="AH334" s="24"/>
      <c r="AI334" s="25"/>
      <c r="AJ334" s="24"/>
      <c r="AK334" s="24"/>
      <c r="AL334" s="24"/>
      <c r="AM334" s="25"/>
      <c r="AN334" s="24"/>
      <c r="AO334" s="24"/>
      <c r="AP334" s="24"/>
      <c r="AQ334" s="25"/>
      <c r="AR334" s="24"/>
      <c r="AS334" s="24"/>
      <c r="AT334" s="24"/>
      <c r="AU334" s="25"/>
      <c r="AV334" s="24"/>
      <c r="AW334" s="24"/>
      <c r="AX334" s="24"/>
      <c r="AY334" s="25"/>
      <c r="AZ334" s="24"/>
      <c r="BA334" s="24"/>
      <c r="BB334" s="24"/>
      <c r="BC334" s="25"/>
      <c r="BD334" s="24"/>
      <c r="BE334" s="24"/>
      <c r="BF334" s="24"/>
      <c r="BG334" s="25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</row>
    <row r="335" spans="1:87" ht="15" thickBot="1" x14ac:dyDescent="0.35">
      <c r="A335" s="24"/>
      <c r="B335" s="24"/>
      <c r="C335" s="25"/>
      <c r="D335" s="24"/>
      <c r="E335" s="24"/>
      <c r="F335" s="24"/>
      <c r="G335" s="25"/>
      <c r="H335" s="24"/>
      <c r="I335" s="24"/>
      <c r="J335" s="24"/>
      <c r="K335" s="25"/>
      <c r="L335" s="24"/>
      <c r="M335" s="24"/>
      <c r="N335" s="24"/>
      <c r="O335" s="25"/>
      <c r="P335" s="24"/>
      <c r="Q335" s="24"/>
      <c r="R335" s="24"/>
      <c r="S335" s="25"/>
      <c r="T335" s="24"/>
      <c r="U335" s="24"/>
      <c r="V335" s="24"/>
      <c r="W335" s="25"/>
      <c r="X335" s="24"/>
      <c r="Y335" s="24"/>
      <c r="Z335" s="24"/>
      <c r="AA335" s="25"/>
      <c r="AB335" s="24"/>
      <c r="AC335" s="24"/>
      <c r="AD335" s="24"/>
      <c r="AE335" s="25"/>
      <c r="AF335" s="24"/>
      <c r="AG335" s="24"/>
      <c r="AH335" s="24"/>
      <c r="AI335" s="25"/>
      <c r="AJ335" s="24"/>
      <c r="AK335" s="24"/>
      <c r="AL335" s="24"/>
      <c r="AM335" s="25"/>
      <c r="AN335" s="24"/>
      <c r="AO335" s="24"/>
      <c r="AP335" s="24"/>
      <c r="AQ335" s="25"/>
      <c r="AR335" s="24"/>
      <c r="AS335" s="24"/>
      <c r="AT335" s="24"/>
      <c r="AU335" s="25"/>
      <c r="AV335" s="24"/>
      <c r="AW335" s="24"/>
      <c r="AX335" s="24"/>
      <c r="AY335" s="25"/>
      <c r="AZ335" s="24"/>
      <c r="BA335" s="24"/>
      <c r="BB335" s="24"/>
      <c r="BC335" s="25"/>
      <c r="BD335" s="24"/>
      <c r="BE335" s="24"/>
      <c r="BF335" s="24"/>
      <c r="BG335" s="25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</row>
    <row r="336" spans="1:87" ht="15" thickBot="1" x14ac:dyDescent="0.35">
      <c r="A336" s="24"/>
      <c r="B336" s="24"/>
      <c r="C336" s="25"/>
      <c r="D336" s="24"/>
      <c r="E336" s="24"/>
      <c r="F336" s="24"/>
      <c r="G336" s="25"/>
      <c r="H336" s="24"/>
      <c r="I336" s="24"/>
      <c r="J336" s="24"/>
      <c r="K336" s="25"/>
      <c r="L336" s="24"/>
      <c r="M336" s="24"/>
      <c r="N336" s="24"/>
      <c r="O336" s="25"/>
      <c r="P336" s="24"/>
      <c r="Q336" s="24"/>
      <c r="R336" s="24"/>
      <c r="S336" s="25"/>
      <c r="T336" s="24"/>
      <c r="U336" s="24"/>
      <c r="V336" s="24"/>
      <c r="W336" s="25"/>
      <c r="X336" s="24"/>
      <c r="Y336" s="24"/>
      <c r="Z336" s="24"/>
      <c r="AA336" s="25"/>
      <c r="AB336" s="24"/>
      <c r="AC336" s="24"/>
      <c r="AD336" s="24"/>
      <c r="AE336" s="25"/>
      <c r="AF336" s="24"/>
      <c r="AG336" s="24"/>
      <c r="AH336" s="24"/>
      <c r="AI336" s="25"/>
      <c r="AJ336" s="24"/>
      <c r="AK336" s="24"/>
      <c r="AL336" s="24"/>
      <c r="AM336" s="25"/>
      <c r="AN336" s="24"/>
      <c r="AO336" s="24"/>
      <c r="AP336" s="24"/>
      <c r="AQ336" s="25"/>
      <c r="AR336" s="24"/>
      <c r="AS336" s="24"/>
      <c r="AT336" s="24"/>
      <c r="AU336" s="25"/>
      <c r="AV336" s="24"/>
      <c r="AW336" s="24"/>
      <c r="AX336" s="24"/>
      <c r="AY336" s="25"/>
      <c r="AZ336" s="24"/>
      <c r="BA336" s="24"/>
      <c r="BB336" s="24"/>
      <c r="BC336" s="25"/>
      <c r="BD336" s="24"/>
      <c r="BE336" s="24"/>
      <c r="BF336" s="24"/>
      <c r="BG336" s="25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</row>
    <row r="337" spans="1:87" ht="15" thickBot="1" x14ac:dyDescent="0.35">
      <c r="A337" s="24"/>
      <c r="B337" s="24"/>
      <c r="C337" s="25"/>
      <c r="D337" s="24"/>
      <c r="E337" s="24"/>
      <c r="F337" s="24"/>
      <c r="G337" s="25"/>
      <c r="H337" s="24"/>
      <c r="I337" s="24"/>
      <c r="J337" s="24"/>
      <c r="K337" s="25"/>
      <c r="L337" s="24"/>
      <c r="M337" s="24"/>
      <c r="N337" s="24"/>
      <c r="O337" s="25"/>
      <c r="P337" s="24"/>
      <c r="Q337" s="24"/>
      <c r="R337" s="24"/>
      <c r="S337" s="25"/>
      <c r="T337" s="24"/>
      <c r="U337" s="24"/>
      <c r="V337" s="24"/>
      <c r="W337" s="25"/>
      <c r="X337" s="24"/>
      <c r="Y337" s="24"/>
      <c r="Z337" s="24"/>
      <c r="AA337" s="25"/>
      <c r="AB337" s="24"/>
      <c r="AC337" s="24"/>
      <c r="AD337" s="24"/>
      <c r="AE337" s="25"/>
      <c r="AF337" s="24"/>
      <c r="AG337" s="24"/>
      <c r="AH337" s="24"/>
      <c r="AI337" s="25"/>
      <c r="AJ337" s="24"/>
      <c r="AK337" s="24"/>
      <c r="AL337" s="24"/>
      <c r="AM337" s="25"/>
      <c r="AN337" s="24"/>
      <c r="AO337" s="24"/>
      <c r="AP337" s="24"/>
      <c r="AQ337" s="25"/>
      <c r="AR337" s="24"/>
      <c r="AS337" s="24"/>
      <c r="AT337" s="24"/>
      <c r="AU337" s="25"/>
      <c r="AV337" s="24"/>
      <c r="AW337" s="24"/>
      <c r="AX337" s="24"/>
      <c r="AY337" s="25"/>
      <c r="AZ337" s="24"/>
      <c r="BA337" s="24"/>
      <c r="BB337" s="24"/>
      <c r="BC337" s="25"/>
      <c r="BD337" s="24"/>
      <c r="BE337" s="24"/>
      <c r="BF337" s="24"/>
      <c r="BG337" s="25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</row>
    <row r="338" spans="1:87" ht="15" thickBot="1" x14ac:dyDescent="0.35">
      <c r="A338" s="24"/>
      <c r="B338" s="24"/>
      <c r="C338" s="25"/>
      <c r="D338" s="24"/>
      <c r="E338" s="24"/>
      <c r="F338" s="24"/>
      <c r="G338" s="25"/>
      <c r="H338" s="24"/>
      <c r="I338" s="24"/>
      <c r="J338" s="24"/>
      <c r="K338" s="25"/>
      <c r="L338" s="24"/>
      <c r="M338" s="24"/>
      <c r="N338" s="24"/>
      <c r="O338" s="25"/>
      <c r="P338" s="24"/>
      <c r="Q338" s="24"/>
      <c r="R338" s="24"/>
      <c r="S338" s="25"/>
      <c r="T338" s="24"/>
      <c r="U338" s="24"/>
      <c r="V338" s="24"/>
      <c r="W338" s="25"/>
      <c r="X338" s="24"/>
      <c r="Y338" s="24"/>
      <c r="Z338" s="24"/>
      <c r="AA338" s="25"/>
      <c r="AB338" s="24"/>
      <c r="AC338" s="24"/>
      <c r="AD338" s="24"/>
      <c r="AE338" s="25"/>
      <c r="AF338" s="24"/>
      <c r="AG338" s="24"/>
      <c r="AH338" s="24"/>
      <c r="AI338" s="25"/>
      <c r="AJ338" s="24"/>
      <c r="AK338" s="24"/>
      <c r="AL338" s="24"/>
      <c r="AM338" s="25"/>
      <c r="AN338" s="24"/>
      <c r="AO338" s="24"/>
      <c r="AP338" s="24"/>
      <c r="AQ338" s="25"/>
      <c r="AR338" s="24"/>
      <c r="AS338" s="24"/>
      <c r="AT338" s="24"/>
      <c r="AU338" s="25"/>
      <c r="AV338" s="24"/>
      <c r="AW338" s="24"/>
      <c r="AX338" s="24"/>
      <c r="AY338" s="25"/>
      <c r="AZ338" s="24"/>
      <c r="BA338" s="24"/>
      <c r="BB338" s="24"/>
      <c r="BC338" s="25"/>
      <c r="BD338" s="24"/>
      <c r="BE338" s="24"/>
      <c r="BF338" s="24"/>
      <c r="BG338" s="25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</row>
    <row r="339" spans="1:87" ht="15" thickBot="1" x14ac:dyDescent="0.35">
      <c r="A339" s="24"/>
      <c r="B339" s="24"/>
      <c r="C339" s="25"/>
      <c r="D339" s="24"/>
      <c r="E339" s="24"/>
      <c r="F339" s="24"/>
      <c r="G339" s="25"/>
      <c r="H339" s="24"/>
      <c r="I339" s="24"/>
      <c r="J339" s="24"/>
      <c r="K339" s="25"/>
      <c r="L339" s="24"/>
      <c r="M339" s="24"/>
      <c r="N339" s="24"/>
      <c r="O339" s="25"/>
      <c r="P339" s="24"/>
      <c r="Q339" s="24"/>
      <c r="R339" s="24"/>
      <c r="S339" s="25"/>
      <c r="T339" s="24"/>
      <c r="U339" s="24"/>
      <c r="V339" s="24"/>
      <c r="W339" s="25"/>
      <c r="X339" s="24"/>
      <c r="Y339" s="24"/>
      <c r="Z339" s="24"/>
      <c r="AA339" s="25"/>
      <c r="AB339" s="24"/>
      <c r="AC339" s="24"/>
      <c r="AD339" s="24"/>
      <c r="AE339" s="25"/>
      <c r="AF339" s="24"/>
      <c r="AG339" s="24"/>
      <c r="AH339" s="24"/>
      <c r="AI339" s="25"/>
      <c r="AJ339" s="24"/>
      <c r="AK339" s="24"/>
      <c r="AL339" s="24"/>
      <c r="AM339" s="25"/>
      <c r="AN339" s="24"/>
      <c r="AO339" s="24"/>
      <c r="AP339" s="24"/>
      <c r="AQ339" s="25"/>
      <c r="AR339" s="24"/>
      <c r="AS339" s="24"/>
      <c r="AT339" s="24"/>
      <c r="AU339" s="25"/>
      <c r="AV339" s="24"/>
      <c r="AW339" s="24"/>
      <c r="AX339" s="24"/>
      <c r="AY339" s="25"/>
      <c r="AZ339" s="24"/>
      <c r="BA339" s="24"/>
      <c r="BB339" s="24"/>
      <c r="BC339" s="25"/>
      <c r="BD339" s="24"/>
      <c r="BE339" s="24"/>
      <c r="BF339" s="24"/>
      <c r="BG339" s="25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</row>
    <row r="340" spans="1:87" ht="15" thickBot="1" x14ac:dyDescent="0.35">
      <c r="A340" s="24"/>
      <c r="B340" s="24"/>
      <c r="C340" s="25"/>
      <c r="D340" s="24"/>
      <c r="E340" s="24"/>
      <c r="F340" s="24"/>
      <c r="G340" s="25"/>
      <c r="H340" s="24"/>
      <c r="I340" s="24"/>
      <c r="J340" s="24"/>
      <c r="K340" s="25"/>
      <c r="L340" s="24"/>
      <c r="M340" s="24"/>
      <c r="N340" s="24"/>
      <c r="O340" s="25"/>
      <c r="P340" s="24"/>
      <c r="Q340" s="24"/>
      <c r="R340" s="24"/>
      <c r="S340" s="25"/>
      <c r="T340" s="24"/>
      <c r="U340" s="24"/>
      <c r="V340" s="24"/>
      <c r="W340" s="25"/>
      <c r="X340" s="24"/>
      <c r="Y340" s="24"/>
      <c r="Z340" s="24"/>
      <c r="AA340" s="25"/>
      <c r="AB340" s="24"/>
      <c r="AC340" s="24"/>
      <c r="AD340" s="24"/>
      <c r="AE340" s="25"/>
      <c r="AF340" s="24"/>
      <c r="AG340" s="24"/>
      <c r="AH340" s="24"/>
      <c r="AI340" s="25"/>
      <c r="AJ340" s="24"/>
      <c r="AK340" s="24"/>
      <c r="AL340" s="24"/>
      <c r="AM340" s="25"/>
      <c r="AN340" s="24"/>
      <c r="AO340" s="24"/>
      <c r="AP340" s="24"/>
      <c r="AQ340" s="25"/>
      <c r="AR340" s="24"/>
      <c r="AS340" s="24"/>
      <c r="AT340" s="24"/>
      <c r="AU340" s="25"/>
      <c r="AV340" s="24"/>
      <c r="AW340" s="24"/>
      <c r="AX340" s="24"/>
      <c r="AY340" s="25"/>
      <c r="AZ340" s="24"/>
      <c r="BA340" s="24"/>
      <c r="BB340" s="24"/>
      <c r="BC340" s="25"/>
      <c r="BD340" s="24"/>
      <c r="BE340" s="24"/>
      <c r="BF340" s="24"/>
      <c r="BG340" s="25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</row>
    <row r="341" spans="1:87" ht="15" thickBot="1" x14ac:dyDescent="0.35">
      <c r="A341" s="24"/>
      <c r="B341" s="24"/>
      <c r="C341" s="25"/>
      <c r="D341" s="24"/>
      <c r="E341" s="24"/>
      <c r="F341" s="24"/>
      <c r="G341" s="25"/>
      <c r="H341" s="24"/>
      <c r="I341" s="24"/>
      <c r="J341" s="24"/>
      <c r="K341" s="25"/>
      <c r="L341" s="24"/>
      <c r="M341" s="24"/>
      <c r="N341" s="24"/>
      <c r="O341" s="25"/>
      <c r="P341" s="24"/>
      <c r="Q341" s="24"/>
      <c r="R341" s="24"/>
      <c r="S341" s="25"/>
      <c r="T341" s="24"/>
      <c r="U341" s="24"/>
      <c r="V341" s="24"/>
      <c r="W341" s="25"/>
      <c r="X341" s="24"/>
      <c r="Y341" s="24"/>
      <c r="Z341" s="24"/>
      <c r="AA341" s="25"/>
      <c r="AB341" s="24"/>
      <c r="AC341" s="24"/>
      <c r="AD341" s="24"/>
      <c r="AE341" s="25"/>
      <c r="AF341" s="24"/>
      <c r="AG341" s="24"/>
      <c r="AH341" s="24"/>
      <c r="AI341" s="25"/>
      <c r="AJ341" s="24"/>
      <c r="AK341" s="24"/>
      <c r="AL341" s="24"/>
      <c r="AM341" s="25"/>
      <c r="AN341" s="24"/>
      <c r="AO341" s="24"/>
      <c r="AP341" s="24"/>
      <c r="AQ341" s="25"/>
      <c r="AR341" s="24"/>
      <c r="AS341" s="24"/>
      <c r="AT341" s="24"/>
      <c r="AU341" s="25"/>
      <c r="AV341" s="24"/>
      <c r="AW341" s="24"/>
      <c r="AX341" s="24"/>
      <c r="AY341" s="25"/>
      <c r="AZ341" s="24"/>
      <c r="BA341" s="24"/>
      <c r="BB341" s="24"/>
      <c r="BC341" s="25"/>
      <c r="BD341" s="24"/>
      <c r="BE341" s="24"/>
      <c r="BF341" s="24"/>
      <c r="BG341" s="25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</row>
    <row r="342" spans="1:87" ht="15" thickBot="1" x14ac:dyDescent="0.35">
      <c r="A342" s="24"/>
      <c r="B342" s="24"/>
      <c r="C342" s="25"/>
      <c r="D342" s="24"/>
      <c r="E342" s="24"/>
      <c r="F342" s="24"/>
      <c r="G342" s="25"/>
      <c r="H342" s="24"/>
      <c r="I342" s="24"/>
      <c r="J342" s="24"/>
      <c r="K342" s="25"/>
      <c r="L342" s="24"/>
      <c r="M342" s="24"/>
      <c r="N342" s="24"/>
      <c r="O342" s="25"/>
      <c r="P342" s="24"/>
      <c r="Q342" s="24"/>
      <c r="R342" s="24"/>
      <c r="S342" s="25"/>
      <c r="T342" s="24"/>
      <c r="U342" s="24"/>
      <c r="V342" s="24"/>
      <c r="W342" s="25"/>
      <c r="X342" s="24"/>
      <c r="Y342" s="24"/>
      <c r="Z342" s="24"/>
      <c r="AA342" s="25"/>
      <c r="AB342" s="24"/>
      <c r="AC342" s="24"/>
      <c r="AD342" s="24"/>
      <c r="AE342" s="25"/>
      <c r="AF342" s="24"/>
      <c r="AG342" s="24"/>
      <c r="AH342" s="24"/>
      <c r="AI342" s="25"/>
      <c r="AJ342" s="24"/>
      <c r="AK342" s="24"/>
      <c r="AL342" s="24"/>
      <c r="AM342" s="25"/>
      <c r="AN342" s="24"/>
      <c r="AO342" s="24"/>
      <c r="AP342" s="24"/>
      <c r="AQ342" s="25"/>
      <c r="AR342" s="24"/>
      <c r="AS342" s="24"/>
      <c r="AT342" s="24"/>
      <c r="AU342" s="25"/>
      <c r="AV342" s="24"/>
      <c r="AW342" s="24"/>
      <c r="AX342" s="24"/>
      <c r="AY342" s="25"/>
      <c r="AZ342" s="24"/>
      <c r="BA342" s="24"/>
      <c r="BB342" s="24"/>
      <c r="BC342" s="25"/>
      <c r="BD342" s="24"/>
      <c r="BE342" s="24"/>
      <c r="BF342" s="24"/>
      <c r="BG342" s="25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</row>
    <row r="343" spans="1:87" ht="15" thickBot="1" x14ac:dyDescent="0.35">
      <c r="A343" s="24"/>
      <c r="B343" s="24"/>
      <c r="C343" s="25"/>
      <c r="D343" s="24"/>
      <c r="E343" s="24"/>
      <c r="F343" s="24"/>
      <c r="G343" s="25"/>
      <c r="H343" s="24"/>
      <c r="I343" s="24"/>
      <c r="J343" s="24"/>
      <c r="K343" s="25"/>
      <c r="L343" s="24"/>
      <c r="M343" s="24"/>
      <c r="N343" s="24"/>
      <c r="O343" s="25"/>
      <c r="P343" s="24"/>
      <c r="Q343" s="24"/>
      <c r="R343" s="24"/>
      <c r="S343" s="25"/>
      <c r="T343" s="24"/>
      <c r="U343" s="24"/>
      <c r="V343" s="24"/>
      <c r="W343" s="25"/>
      <c r="X343" s="24"/>
      <c r="Y343" s="24"/>
      <c r="Z343" s="24"/>
      <c r="AA343" s="25"/>
      <c r="AB343" s="24"/>
      <c r="AC343" s="24"/>
      <c r="AD343" s="24"/>
      <c r="AE343" s="25"/>
      <c r="AF343" s="24"/>
      <c r="AG343" s="24"/>
      <c r="AH343" s="24"/>
      <c r="AI343" s="25"/>
      <c r="AJ343" s="24"/>
      <c r="AK343" s="24"/>
      <c r="AL343" s="24"/>
      <c r="AM343" s="25"/>
      <c r="AN343" s="24"/>
      <c r="AO343" s="24"/>
      <c r="AP343" s="24"/>
      <c r="AQ343" s="25"/>
      <c r="AR343" s="24"/>
      <c r="AS343" s="24"/>
      <c r="AT343" s="24"/>
      <c r="AU343" s="25"/>
      <c r="AV343" s="24"/>
      <c r="AW343" s="24"/>
      <c r="AX343" s="24"/>
      <c r="AY343" s="25"/>
      <c r="AZ343" s="24"/>
      <c r="BA343" s="24"/>
      <c r="BB343" s="24"/>
      <c r="BC343" s="25"/>
      <c r="BD343" s="24"/>
      <c r="BE343" s="24"/>
      <c r="BF343" s="24"/>
      <c r="BG343" s="25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</row>
    <row r="344" spans="1:87" ht="15" thickBot="1" x14ac:dyDescent="0.35">
      <c r="A344" s="24"/>
      <c r="B344" s="24"/>
      <c r="C344" s="25"/>
      <c r="D344" s="24"/>
      <c r="E344" s="24"/>
      <c r="F344" s="24"/>
      <c r="G344" s="25"/>
      <c r="H344" s="24"/>
      <c r="I344" s="24"/>
      <c r="J344" s="24"/>
      <c r="K344" s="25"/>
      <c r="L344" s="24"/>
      <c r="M344" s="24"/>
      <c r="N344" s="24"/>
      <c r="O344" s="25"/>
      <c r="P344" s="24"/>
      <c r="Q344" s="24"/>
      <c r="R344" s="24"/>
      <c r="S344" s="25"/>
      <c r="T344" s="24"/>
      <c r="U344" s="24"/>
      <c r="V344" s="24"/>
      <c r="W344" s="25"/>
      <c r="X344" s="24"/>
      <c r="Y344" s="24"/>
      <c r="Z344" s="24"/>
      <c r="AA344" s="25"/>
      <c r="AB344" s="24"/>
      <c r="AC344" s="24"/>
      <c r="AD344" s="24"/>
      <c r="AE344" s="25"/>
      <c r="AF344" s="24"/>
      <c r="AG344" s="24"/>
      <c r="AH344" s="24"/>
      <c r="AI344" s="25"/>
      <c r="AJ344" s="24"/>
      <c r="AK344" s="24"/>
      <c r="AL344" s="24"/>
      <c r="AM344" s="25"/>
      <c r="AN344" s="24"/>
      <c r="AO344" s="24"/>
      <c r="AP344" s="24"/>
      <c r="AQ344" s="25"/>
      <c r="AR344" s="24"/>
      <c r="AS344" s="24"/>
      <c r="AT344" s="24"/>
      <c r="AU344" s="25"/>
      <c r="AV344" s="24"/>
      <c r="AW344" s="24"/>
      <c r="AX344" s="24"/>
      <c r="AY344" s="25"/>
      <c r="AZ344" s="24"/>
      <c r="BA344" s="24"/>
      <c r="BB344" s="24"/>
      <c r="BC344" s="25"/>
      <c r="BD344" s="24"/>
      <c r="BE344" s="24"/>
      <c r="BF344" s="24"/>
      <c r="BG344" s="25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</row>
    <row r="345" spans="1:87" ht="15" thickBot="1" x14ac:dyDescent="0.35">
      <c r="A345" s="24"/>
      <c r="B345" s="24"/>
      <c r="C345" s="25"/>
      <c r="D345" s="24"/>
      <c r="E345" s="24"/>
      <c r="F345" s="24"/>
      <c r="G345" s="25"/>
      <c r="H345" s="24"/>
      <c r="I345" s="24"/>
      <c r="J345" s="24"/>
      <c r="K345" s="25"/>
      <c r="L345" s="24"/>
      <c r="M345" s="24"/>
      <c r="N345" s="24"/>
      <c r="O345" s="25"/>
      <c r="P345" s="24"/>
      <c r="Q345" s="24"/>
      <c r="R345" s="24"/>
      <c r="S345" s="25"/>
      <c r="T345" s="24"/>
      <c r="U345" s="24"/>
      <c r="V345" s="24"/>
      <c r="W345" s="25"/>
      <c r="X345" s="24"/>
      <c r="Y345" s="24"/>
      <c r="Z345" s="24"/>
      <c r="AA345" s="25"/>
      <c r="AB345" s="24"/>
      <c r="AC345" s="24"/>
      <c r="AD345" s="24"/>
      <c r="AE345" s="25"/>
      <c r="AF345" s="24"/>
      <c r="AG345" s="24"/>
      <c r="AH345" s="24"/>
      <c r="AI345" s="25"/>
      <c r="AJ345" s="24"/>
      <c r="AK345" s="24"/>
      <c r="AL345" s="24"/>
      <c r="AM345" s="25"/>
      <c r="AN345" s="24"/>
      <c r="AO345" s="24"/>
      <c r="AP345" s="24"/>
      <c r="AQ345" s="25"/>
      <c r="AR345" s="24"/>
      <c r="AS345" s="24"/>
      <c r="AT345" s="24"/>
      <c r="AU345" s="25"/>
      <c r="AV345" s="24"/>
      <c r="AW345" s="24"/>
      <c r="AX345" s="24"/>
      <c r="AY345" s="25"/>
      <c r="AZ345" s="24"/>
      <c r="BA345" s="24"/>
      <c r="BB345" s="24"/>
      <c r="BC345" s="25"/>
      <c r="BD345" s="24"/>
      <c r="BE345" s="24"/>
      <c r="BF345" s="24"/>
      <c r="BG345" s="25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</row>
    <row r="346" spans="1:87" ht="15" thickBot="1" x14ac:dyDescent="0.35">
      <c r="A346" s="24"/>
      <c r="B346" s="24"/>
      <c r="C346" s="25"/>
      <c r="D346" s="24"/>
      <c r="E346" s="24"/>
      <c r="F346" s="24"/>
      <c r="G346" s="25"/>
      <c r="H346" s="24"/>
      <c r="I346" s="24"/>
      <c r="J346" s="24"/>
      <c r="K346" s="25"/>
      <c r="L346" s="24"/>
      <c r="M346" s="24"/>
      <c r="N346" s="24"/>
      <c r="O346" s="25"/>
      <c r="P346" s="24"/>
      <c r="Q346" s="24"/>
      <c r="R346" s="24"/>
      <c r="S346" s="25"/>
      <c r="T346" s="24"/>
      <c r="U346" s="24"/>
      <c r="V346" s="24"/>
      <c r="W346" s="25"/>
      <c r="X346" s="24"/>
      <c r="Y346" s="24"/>
      <c r="Z346" s="24"/>
      <c r="AA346" s="25"/>
      <c r="AB346" s="24"/>
      <c r="AC346" s="24"/>
      <c r="AD346" s="24"/>
      <c r="AE346" s="25"/>
      <c r="AF346" s="24"/>
      <c r="AG346" s="24"/>
      <c r="AH346" s="24"/>
      <c r="AI346" s="25"/>
      <c r="AJ346" s="24"/>
      <c r="AK346" s="24"/>
      <c r="AL346" s="24"/>
      <c r="AM346" s="25"/>
      <c r="AN346" s="24"/>
      <c r="AO346" s="24"/>
      <c r="AP346" s="24"/>
      <c r="AQ346" s="25"/>
      <c r="AR346" s="24"/>
      <c r="AS346" s="24"/>
      <c r="AT346" s="24"/>
      <c r="AU346" s="25"/>
      <c r="AV346" s="24"/>
      <c r="AW346" s="24"/>
      <c r="AX346" s="24"/>
      <c r="AY346" s="25"/>
      <c r="AZ346" s="24"/>
      <c r="BA346" s="24"/>
      <c r="BB346" s="24"/>
      <c r="BC346" s="25"/>
      <c r="BD346" s="24"/>
      <c r="BE346" s="24"/>
      <c r="BF346" s="24"/>
      <c r="BG346" s="25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</row>
    <row r="347" spans="1:87" ht="15" thickBot="1" x14ac:dyDescent="0.35">
      <c r="A347" s="24"/>
      <c r="B347" s="24"/>
      <c r="C347" s="25"/>
      <c r="D347" s="24"/>
      <c r="E347" s="24"/>
      <c r="F347" s="24"/>
      <c r="G347" s="25"/>
      <c r="H347" s="24"/>
      <c r="I347" s="24"/>
      <c r="J347" s="24"/>
      <c r="K347" s="25"/>
      <c r="L347" s="24"/>
      <c r="M347" s="24"/>
      <c r="N347" s="24"/>
      <c r="O347" s="25"/>
      <c r="P347" s="24"/>
      <c r="Q347" s="24"/>
      <c r="R347" s="24"/>
      <c r="S347" s="25"/>
      <c r="T347" s="24"/>
      <c r="U347" s="24"/>
      <c r="V347" s="24"/>
      <c r="W347" s="25"/>
      <c r="X347" s="24"/>
      <c r="Y347" s="24"/>
      <c r="Z347" s="24"/>
      <c r="AA347" s="25"/>
      <c r="AB347" s="24"/>
      <c r="AC347" s="24"/>
      <c r="AD347" s="24"/>
      <c r="AE347" s="25"/>
      <c r="AF347" s="24"/>
      <c r="AG347" s="24"/>
      <c r="AH347" s="24"/>
      <c r="AI347" s="25"/>
      <c r="AJ347" s="24"/>
      <c r="AK347" s="24"/>
      <c r="AL347" s="24"/>
      <c r="AM347" s="25"/>
      <c r="AN347" s="24"/>
      <c r="AO347" s="24"/>
      <c r="AP347" s="24"/>
      <c r="AQ347" s="25"/>
      <c r="AR347" s="24"/>
      <c r="AS347" s="24"/>
      <c r="AT347" s="24"/>
      <c r="AU347" s="25"/>
      <c r="AV347" s="24"/>
      <c r="AW347" s="24"/>
      <c r="AX347" s="24"/>
      <c r="AY347" s="25"/>
      <c r="AZ347" s="24"/>
      <c r="BA347" s="24"/>
      <c r="BB347" s="24"/>
      <c r="BC347" s="25"/>
      <c r="BD347" s="24"/>
      <c r="BE347" s="24"/>
      <c r="BF347" s="24"/>
      <c r="BG347" s="25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</row>
    <row r="348" spans="1:87" ht="15" thickBot="1" x14ac:dyDescent="0.35">
      <c r="A348" s="24"/>
      <c r="B348" s="24"/>
      <c r="C348" s="25"/>
      <c r="D348" s="24"/>
      <c r="E348" s="24"/>
      <c r="F348" s="24"/>
      <c r="G348" s="25"/>
      <c r="H348" s="24"/>
      <c r="I348" s="24"/>
      <c r="J348" s="24"/>
      <c r="K348" s="25"/>
      <c r="L348" s="24"/>
      <c r="M348" s="24"/>
      <c r="N348" s="24"/>
      <c r="O348" s="25"/>
      <c r="P348" s="24"/>
      <c r="Q348" s="24"/>
      <c r="R348" s="24"/>
      <c r="S348" s="25"/>
      <c r="T348" s="24"/>
      <c r="U348" s="24"/>
      <c r="V348" s="24"/>
      <c r="W348" s="25"/>
      <c r="X348" s="24"/>
      <c r="Y348" s="24"/>
      <c r="Z348" s="24"/>
      <c r="AA348" s="25"/>
      <c r="AB348" s="24"/>
      <c r="AC348" s="24"/>
      <c r="AD348" s="24"/>
      <c r="AE348" s="25"/>
      <c r="AF348" s="24"/>
      <c r="AG348" s="24"/>
      <c r="AH348" s="24"/>
      <c r="AI348" s="25"/>
      <c r="AJ348" s="24"/>
      <c r="AK348" s="24"/>
      <c r="AL348" s="24"/>
      <c r="AM348" s="25"/>
      <c r="AN348" s="24"/>
      <c r="AO348" s="24"/>
      <c r="AP348" s="24"/>
      <c r="AQ348" s="25"/>
      <c r="AR348" s="24"/>
      <c r="AS348" s="24"/>
      <c r="AT348" s="24"/>
      <c r="AU348" s="25"/>
      <c r="AV348" s="24"/>
      <c r="AW348" s="24"/>
      <c r="AX348" s="24"/>
      <c r="AY348" s="25"/>
      <c r="AZ348" s="24"/>
      <c r="BA348" s="24"/>
      <c r="BB348" s="24"/>
      <c r="BC348" s="25"/>
      <c r="BD348" s="24"/>
      <c r="BE348" s="24"/>
      <c r="BF348" s="24"/>
      <c r="BG348" s="25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</row>
    <row r="349" spans="1:87" ht="15" thickBot="1" x14ac:dyDescent="0.35">
      <c r="A349" s="24"/>
      <c r="B349" s="24"/>
      <c r="C349" s="25"/>
      <c r="D349" s="24"/>
      <c r="E349" s="24"/>
      <c r="F349" s="24"/>
      <c r="G349" s="25"/>
      <c r="H349" s="24"/>
      <c r="I349" s="24"/>
      <c r="J349" s="24"/>
      <c r="K349" s="25"/>
      <c r="L349" s="24"/>
      <c r="M349" s="24"/>
      <c r="N349" s="24"/>
      <c r="O349" s="25"/>
      <c r="P349" s="24"/>
      <c r="Q349" s="24"/>
      <c r="R349" s="24"/>
      <c r="S349" s="25"/>
      <c r="T349" s="24"/>
      <c r="U349" s="24"/>
      <c r="V349" s="24"/>
      <c r="W349" s="25"/>
      <c r="X349" s="24"/>
      <c r="Y349" s="24"/>
      <c r="Z349" s="24"/>
      <c r="AA349" s="25"/>
      <c r="AB349" s="24"/>
      <c r="AC349" s="24"/>
      <c r="AD349" s="24"/>
      <c r="AE349" s="25"/>
      <c r="AF349" s="24"/>
      <c r="AG349" s="24"/>
      <c r="AH349" s="24"/>
      <c r="AI349" s="25"/>
      <c r="AJ349" s="24"/>
      <c r="AK349" s="24"/>
      <c r="AL349" s="24"/>
      <c r="AM349" s="25"/>
      <c r="AN349" s="24"/>
      <c r="AO349" s="24"/>
      <c r="AP349" s="24"/>
      <c r="AQ349" s="25"/>
      <c r="AR349" s="24"/>
      <c r="AS349" s="24"/>
      <c r="AT349" s="24"/>
      <c r="AU349" s="25"/>
      <c r="AV349" s="24"/>
      <c r="AW349" s="24"/>
      <c r="AX349" s="24"/>
      <c r="AY349" s="25"/>
      <c r="AZ349" s="24"/>
      <c r="BA349" s="24"/>
      <c r="BB349" s="24"/>
      <c r="BC349" s="25"/>
      <c r="BD349" s="24"/>
      <c r="BE349" s="24"/>
      <c r="BF349" s="24"/>
      <c r="BG349" s="25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</row>
    <row r="350" spans="1:87" ht="15" thickBot="1" x14ac:dyDescent="0.35">
      <c r="A350" s="24"/>
      <c r="B350" s="24"/>
      <c r="C350" s="25"/>
      <c r="D350" s="24"/>
      <c r="E350" s="24"/>
      <c r="F350" s="24"/>
      <c r="G350" s="25"/>
      <c r="H350" s="24"/>
      <c r="I350" s="24"/>
      <c r="J350" s="24"/>
      <c r="K350" s="25"/>
      <c r="L350" s="24"/>
      <c r="M350" s="24"/>
      <c r="N350" s="24"/>
      <c r="O350" s="25"/>
      <c r="P350" s="24"/>
      <c r="Q350" s="24"/>
      <c r="R350" s="24"/>
      <c r="S350" s="25"/>
      <c r="T350" s="24"/>
      <c r="U350" s="24"/>
      <c r="V350" s="24"/>
      <c r="W350" s="25"/>
      <c r="X350" s="24"/>
      <c r="Y350" s="24"/>
      <c r="Z350" s="24"/>
      <c r="AA350" s="25"/>
      <c r="AB350" s="24"/>
      <c r="AC350" s="24"/>
      <c r="AD350" s="24"/>
      <c r="AE350" s="25"/>
      <c r="AF350" s="24"/>
      <c r="AG350" s="24"/>
      <c r="AH350" s="24"/>
      <c r="AI350" s="25"/>
      <c r="AJ350" s="24"/>
      <c r="AK350" s="24"/>
      <c r="AL350" s="24"/>
      <c r="AM350" s="25"/>
      <c r="AN350" s="24"/>
      <c r="AO350" s="24"/>
      <c r="AP350" s="24"/>
      <c r="AQ350" s="25"/>
      <c r="AR350" s="24"/>
      <c r="AS350" s="24"/>
      <c r="AT350" s="24"/>
      <c r="AU350" s="25"/>
      <c r="AV350" s="24"/>
      <c r="AW350" s="24"/>
      <c r="AX350" s="24"/>
      <c r="AY350" s="25"/>
      <c r="AZ350" s="24"/>
      <c r="BA350" s="24"/>
      <c r="BB350" s="24"/>
      <c r="BC350" s="25"/>
      <c r="BD350" s="24"/>
      <c r="BE350" s="24"/>
      <c r="BF350" s="24"/>
      <c r="BG350" s="25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</row>
    <row r="351" spans="1:87" ht="15" thickBot="1" x14ac:dyDescent="0.35">
      <c r="A351" s="24"/>
      <c r="B351" s="24"/>
      <c r="C351" s="25"/>
      <c r="D351" s="24"/>
      <c r="E351" s="24"/>
      <c r="F351" s="24"/>
      <c r="G351" s="25"/>
      <c r="H351" s="24"/>
      <c r="I351" s="24"/>
      <c r="J351" s="24"/>
      <c r="K351" s="25"/>
      <c r="L351" s="24"/>
      <c r="M351" s="24"/>
      <c r="N351" s="24"/>
      <c r="O351" s="25"/>
      <c r="P351" s="24"/>
      <c r="Q351" s="24"/>
      <c r="R351" s="24"/>
      <c r="S351" s="25"/>
      <c r="T351" s="24"/>
      <c r="U351" s="24"/>
      <c r="V351" s="24"/>
      <c r="W351" s="25"/>
      <c r="X351" s="24"/>
      <c r="Y351" s="24"/>
      <c r="Z351" s="24"/>
      <c r="AA351" s="25"/>
      <c r="AB351" s="24"/>
      <c r="AC351" s="24"/>
      <c r="AD351" s="24"/>
      <c r="AE351" s="25"/>
      <c r="AF351" s="24"/>
      <c r="AG351" s="24"/>
      <c r="AH351" s="24"/>
      <c r="AI351" s="25"/>
      <c r="AJ351" s="24"/>
      <c r="AK351" s="24"/>
      <c r="AL351" s="24"/>
      <c r="AM351" s="25"/>
      <c r="AN351" s="24"/>
      <c r="AO351" s="24"/>
      <c r="AP351" s="24"/>
      <c r="AQ351" s="25"/>
      <c r="AR351" s="24"/>
      <c r="AS351" s="24"/>
      <c r="AT351" s="24"/>
      <c r="AU351" s="25"/>
      <c r="AV351" s="24"/>
      <c r="AW351" s="24"/>
      <c r="AX351" s="24"/>
      <c r="AY351" s="25"/>
      <c r="AZ351" s="24"/>
      <c r="BA351" s="24"/>
      <c r="BB351" s="24"/>
      <c r="BC351" s="25"/>
      <c r="BD351" s="24"/>
      <c r="BE351" s="24"/>
      <c r="BF351" s="24"/>
      <c r="BG351" s="25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</row>
    <row r="352" spans="1:87" ht="15" thickBot="1" x14ac:dyDescent="0.35">
      <c r="A352" s="24"/>
      <c r="B352" s="24"/>
      <c r="C352" s="25"/>
      <c r="D352" s="24"/>
      <c r="E352" s="24"/>
      <c r="F352" s="24"/>
      <c r="G352" s="25"/>
      <c r="H352" s="24"/>
      <c r="I352" s="24"/>
      <c r="J352" s="24"/>
      <c r="K352" s="25"/>
      <c r="L352" s="24"/>
      <c r="M352" s="24"/>
      <c r="N352" s="24"/>
      <c r="O352" s="25"/>
      <c r="P352" s="24"/>
      <c r="Q352" s="24"/>
      <c r="R352" s="24"/>
      <c r="S352" s="25"/>
      <c r="T352" s="24"/>
      <c r="U352" s="24"/>
      <c r="V352" s="24"/>
      <c r="W352" s="25"/>
      <c r="X352" s="24"/>
      <c r="Y352" s="24"/>
      <c r="Z352" s="24"/>
      <c r="AA352" s="25"/>
      <c r="AB352" s="24"/>
      <c r="AC352" s="24"/>
      <c r="AD352" s="24"/>
      <c r="AE352" s="25"/>
      <c r="AF352" s="24"/>
      <c r="AG352" s="24"/>
      <c r="AH352" s="24"/>
      <c r="AI352" s="25"/>
      <c r="AJ352" s="24"/>
      <c r="AK352" s="24"/>
      <c r="AL352" s="24"/>
      <c r="AM352" s="25"/>
      <c r="AN352" s="24"/>
      <c r="AO352" s="24"/>
      <c r="AP352" s="24"/>
      <c r="AQ352" s="25"/>
      <c r="AR352" s="24"/>
      <c r="AS352" s="24"/>
      <c r="AT352" s="24"/>
      <c r="AU352" s="25"/>
      <c r="AV352" s="24"/>
      <c r="AW352" s="24"/>
      <c r="AX352" s="24"/>
      <c r="AY352" s="25"/>
      <c r="AZ352" s="24"/>
      <c r="BA352" s="24"/>
      <c r="BB352" s="24"/>
      <c r="BC352" s="25"/>
      <c r="BD352" s="24"/>
      <c r="BE352" s="24"/>
      <c r="BF352" s="24"/>
      <c r="BG352" s="25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</row>
    <row r="353" spans="1:87" ht="15" thickBot="1" x14ac:dyDescent="0.35">
      <c r="A353" s="24"/>
      <c r="B353" s="24"/>
      <c r="C353" s="25"/>
      <c r="D353" s="24"/>
      <c r="E353" s="24"/>
      <c r="F353" s="24"/>
      <c r="G353" s="25"/>
      <c r="H353" s="24"/>
      <c r="I353" s="24"/>
      <c r="J353" s="24"/>
      <c r="K353" s="25"/>
      <c r="L353" s="24"/>
      <c r="M353" s="24"/>
      <c r="N353" s="24"/>
      <c r="O353" s="25"/>
      <c r="P353" s="24"/>
      <c r="Q353" s="24"/>
      <c r="R353" s="24"/>
      <c r="S353" s="25"/>
      <c r="T353" s="24"/>
      <c r="U353" s="24"/>
      <c r="V353" s="24"/>
      <c r="W353" s="25"/>
      <c r="X353" s="24"/>
      <c r="Y353" s="24"/>
      <c r="Z353" s="24"/>
      <c r="AA353" s="25"/>
      <c r="AB353" s="24"/>
      <c r="AC353" s="24"/>
      <c r="AD353" s="24"/>
      <c r="AE353" s="25"/>
      <c r="AF353" s="24"/>
      <c r="AG353" s="24"/>
      <c r="AH353" s="24"/>
      <c r="AI353" s="25"/>
      <c r="AJ353" s="24"/>
      <c r="AK353" s="24"/>
      <c r="AL353" s="24"/>
      <c r="AM353" s="25"/>
      <c r="AN353" s="24"/>
      <c r="AO353" s="24"/>
      <c r="AP353" s="24"/>
      <c r="AQ353" s="25"/>
      <c r="AR353" s="24"/>
      <c r="AS353" s="24"/>
      <c r="AT353" s="24"/>
      <c r="AU353" s="25"/>
      <c r="AV353" s="24"/>
      <c r="AW353" s="24"/>
      <c r="AX353" s="24"/>
      <c r="AY353" s="25"/>
      <c r="AZ353" s="24"/>
      <c r="BA353" s="24"/>
      <c r="BB353" s="24"/>
      <c r="BC353" s="25"/>
      <c r="BD353" s="24"/>
      <c r="BE353" s="24"/>
      <c r="BF353" s="24"/>
      <c r="BG353" s="25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</row>
    <row r="354" spans="1:87" ht="15" thickBot="1" x14ac:dyDescent="0.35">
      <c r="A354" s="24"/>
      <c r="B354" s="24"/>
      <c r="C354" s="25"/>
      <c r="D354" s="24"/>
      <c r="E354" s="24"/>
      <c r="F354" s="24"/>
      <c r="G354" s="25"/>
      <c r="H354" s="24"/>
      <c r="I354" s="24"/>
      <c r="J354" s="24"/>
      <c r="K354" s="25"/>
      <c r="L354" s="24"/>
      <c r="M354" s="24"/>
      <c r="N354" s="24"/>
      <c r="O354" s="25"/>
      <c r="P354" s="24"/>
      <c r="Q354" s="24"/>
      <c r="R354" s="24"/>
      <c r="S354" s="25"/>
      <c r="T354" s="24"/>
      <c r="U354" s="24"/>
      <c r="V354" s="24"/>
      <c r="W354" s="25"/>
      <c r="X354" s="24"/>
      <c r="Y354" s="24"/>
      <c r="Z354" s="24"/>
      <c r="AA354" s="25"/>
      <c r="AB354" s="24"/>
      <c r="AC354" s="24"/>
      <c r="AD354" s="24"/>
      <c r="AE354" s="25"/>
      <c r="AF354" s="24"/>
      <c r="AG354" s="24"/>
      <c r="AH354" s="24"/>
      <c r="AI354" s="25"/>
      <c r="AJ354" s="24"/>
      <c r="AK354" s="24"/>
      <c r="AL354" s="24"/>
      <c r="AM354" s="25"/>
      <c r="AN354" s="24"/>
      <c r="AO354" s="24"/>
      <c r="AP354" s="24"/>
      <c r="AQ354" s="25"/>
      <c r="AR354" s="24"/>
      <c r="AS354" s="24"/>
      <c r="AT354" s="24"/>
      <c r="AU354" s="25"/>
      <c r="AV354" s="24"/>
      <c r="AW354" s="24"/>
      <c r="AX354" s="24"/>
      <c r="AY354" s="25"/>
      <c r="AZ354" s="24"/>
      <c r="BA354" s="24"/>
      <c r="BB354" s="24"/>
      <c r="BC354" s="25"/>
      <c r="BD354" s="24"/>
      <c r="BE354" s="24"/>
      <c r="BF354" s="24"/>
      <c r="BG354" s="25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</row>
    <row r="355" spans="1:87" ht="15" thickBot="1" x14ac:dyDescent="0.35">
      <c r="A355" s="24"/>
      <c r="B355" s="24"/>
      <c r="C355" s="25"/>
      <c r="D355" s="24"/>
      <c r="E355" s="24"/>
      <c r="F355" s="24"/>
      <c r="G355" s="25"/>
      <c r="H355" s="24"/>
      <c r="I355" s="24"/>
      <c r="J355" s="24"/>
      <c r="K355" s="25"/>
      <c r="L355" s="24"/>
      <c r="M355" s="24"/>
      <c r="N355" s="24"/>
      <c r="O355" s="25"/>
      <c r="P355" s="24"/>
      <c r="Q355" s="24"/>
      <c r="R355" s="24"/>
      <c r="S355" s="25"/>
      <c r="T355" s="24"/>
      <c r="U355" s="24"/>
      <c r="V355" s="24"/>
      <c r="W355" s="25"/>
      <c r="X355" s="24"/>
      <c r="Y355" s="24"/>
      <c r="Z355" s="24"/>
      <c r="AA355" s="25"/>
      <c r="AB355" s="24"/>
      <c r="AC355" s="24"/>
      <c r="AD355" s="24"/>
      <c r="AE355" s="25"/>
      <c r="AF355" s="24"/>
      <c r="AG355" s="24"/>
      <c r="AH355" s="24"/>
      <c r="AI355" s="25"/>
      <c r="AJ355" s="24"/>
      <c r="AK355" s="24"/>
      <c r="AL355" s="24"/>
      <c r="AM355" s="25"/>
      <c r="AN355" s="24"/>
      <c r="AO355" s="24"/>
      <c r="AP355" s="24"/>
      <c r="AQ355" s="25"/>
      <c r="AR355" s="24"/>
      <c r="AS355" s="24"/>
      <c r="AT355" s="24"/>
      <c r="AU355" s="25"/>
      <c r="AV355" s="24"/>
      <c r="AW355" s="24"/>
      <c r="AX355" s="24"/>
      <c r="AY355" s="25"/>
      <c r="AZ355" s="24"/>
      <c r="BA355" s="24"/>
      <c r="BB355" s="24"/>
      <c r="BC355" s="25"/>
      <c r="BD355" s="24"/>
      <c r="BE355" s="24"/>
      <c r="BF355" s="24"/>
      <c r="BG355" s="25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</row>
    <row r="356" spans="1:87" ht="15" thickBot="1" x14ac:dyDescent="0.35">
      <c r="A356" s="24"/>
      <c r="B356" s="24"/>
      <c r="C356" s="25"/>
      <c r="D356" s="24"/>
      <c r="E356" s="24"/>
      <c r="F356" s="24"/>
      <c r="G356" s="25"/>
      <c r="H356" s="24"/>
      <c r="I356" s="24"/>
      <c r="J356" s="24"/>
      <c r="K356" s="25"/>
      <c r="L356" s="24"/>
      <c r="M356" s="24"/>
      <c r="N356" s="24"/>
      <c r="O356" s="25"/>
      <c r="P356" s="24"/>
      <c r="Q356" s="24"/>
      <c r="R356" s="24"/>
      <c r="S356" s="25"/>
      <c r="T356" s="24"/>
      <c r="U356" s="24"/>
      <c r="V356" s="24"/>
      <c r="W356" s="25"/>
      <c r="X356" s="24"/>
      <c r="Y356" s="24"/>
      <c r="Z356" s="24"/>
      <c r="AA356" s="25"/>
      <c r="AB356" s="24"/>
      <c r="AC356" s="24"/>
      <c r="AD356" s="24"/>
      <c r="AE356" s="25"/>
      <c r="AF356" s="24"/>
      <c r="AG356" s="24"/>
      <c r="AH356" s="24"/>
      <c r="AI356" s="25"/>
      <c r="AJ356" s="24"/>
      <c r="AK356" s="24"/>
      <c r="AL356" s="24"/>
      <c r="AM356" s="25"/>
      <c r="AN356" s="24"/>
      <c r="AO356" s="24"/>
      <c r="AP356" s="24"/>
      <c r="AQ356" s="25"/>
      <c r="AR356" s="24"/>
      <c r="AS356" s="24"/>
      <c r="AT356" s="24"/>
      <c r="AU356" s="25"/>
      <c r="AV356" s="24"/>
      <c r="AW356" s="24"/>
      <c r="AX356" s="24"/>
      <c r="AY356" s="25"/>
      <c r="AZ356" s="24"/>
      <c r="BA356" s="24"/>
      <c r="BB356" s="24"/>
      <c r="BC356" s="25"/>
      <c r="BD356" s="24"/>
      <c r="BE356" s="24"/>
      <c r="BF356" s="24"/>
      <c r="BG356" s="25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</row>
    <row r="357" spans="1:87" ht="15" thickBot="1" x14ac:dyDescent="0.35">
      <c r="A357" s="24"/>
      <c r="B357" s="24"/>
      <c r="C357" s="25"/>
      <c r="D357" s="24"/>
      <c r="E357" s="24"/>
      <c r="F357" s="24"/>
      <c r="G357" s="25"/>
      <c r="H357" s="24"/>
      <c r="I357" s="24"/>
      <c r="J357" s="24"/>
      <c r="K357" s="25"/>
      <c r="L357" s="24"/>
      <c r="M357" s="24"/>
      <c r="N357" s="24"/>
      <c r="O357" s="25"/>
      <c r="P357" s="24"/>
      <c r="Q357" s="24"/>
      <c r="R357" s="24"/>
      <c r="S357" s="25"/>
      <c r="T357" s="24"/>
      <c r="U357" s="24"/>
      <c r="V357" s="24"/>
      <c r="W357" s="25"/>
      <c r="X357" s="24"/>
      <c r="Y357" s="24"/>
      <c r="Z357" s="24"/>
      <c r="AA357" s="25"/>
      <c r="AB357" s="24"/>
      <c r="AC357" s="24"/>
      <c r="AD357" s="24"/>
      <c r="AE357" s="25"/>
      <c r="AF357" s="24"/>
      <c r="AG357" s="24"/>
      <c r="AH357" s="24"/>
      <c r="AI357" s="25"/>
      <c r="AJ357" s="24"/>
      <c r="AK357" s="24"/>
      <c r="AL357" s="24"/>
      <c r="AM357" s="25"/>
      <c r="AN357" s="24"/>
      <c r="AO357" s="24"/>
      <c r="AP357" s="24"/>
      <c r="AQ357" s="25"/>
      <c r="AR357" s="24"/>
      <c r="AS357" s="24"/>
      <c r="AT357" s="24"/>
      <c r="AU357" s="25"/>
      <c r="AV357" s="24"/>
      <c r="AW357" s="24"/>
      <c r="AX357" s="24"/>
      <c r="AY357" s="25"/>
      <c r="AZ357" s="24"/>
      <c r="BA357" s="24"/>
      <c r="BB357" s="24"/>
      <c r="BC357" s="25"/>
      <c r="BD357" s="24"/>
      <c r="BE357" s="24"/>
      <c r="BF357" s="24"/>
      <c r="BG357" s="25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</row>
    <row r="358" spans="1:87" ht="15" thickBot="1" x14ac:dyDescent="0.35">
      <c r="A358" s="24"/>
      <c r="B358" s="24"/>
      <c r="C358" s="25"/>
      <c r="D358" s="24"/>
      <c r="E358" s="24"/>
      <c r="F358" s="24"/>
      <c r="G358" s="25"/>
      <c r="H358" s="24"/>
      <c r="I358" s="24"/>
      <c r="J358" s="24"/>
      <c r="K358" s="25"/>
      <c r="L358" s="24"/>
      <c r="M358" s="24"/>
      <c r="N358" s="24"/>
      <c r="O358" s="25"/>
      <c r="P358" s="24"/>
      <c r="Q358" s="24"/>
      <c r="R358" s="24"/>
      <c r="S358" s="25"/>
      <c r="T358" s="24"/>
      <c r="U358" s="24"/>
      <c r="V358" s="24"/>
      <c r="W358" s="25"/>
      <c r="X358" s="24"/>
      <c r="Y358" s="24"/>
      <c r="Z358" s="24"/>
      <c r="AA358" s="25"/>
      <c r="AB358" s="24"/>
      <c r="AC358" s="24"/>
      <c r="AD358" s="24"/>
      <c r="AE358" s="25"/>
      <c r="AF358" s="24"/>
      <c r="AG358" s="24"/>
      <c r="AH358" s="24"/>
      <c r="AI358" s="25"/>
      <c r="AJ358" s="24"/>
      <c r="AK358" s="24"/>
      <c r="AL358" s="24"/>
      <c r="AM358" s="25"/>
      <c r="AN358" s="24"/>
      <c r="AO358" s="24"/>
      <c r="AP358" s="24"/>
      <c r="AQ358" s="25"/>
      <c r="AR358" s="24"/>
      <c r="AS358" s="24"/>
      <c r="AT358" s="24"/>
      <c r="AU358" s="25"/>
      <c r="AV358" s="24"/>
      <c r="AW358" s="24"/>
      <c r="AX358" s="24"/>
      <c r="AY358" s="25"/>
      <c r="AZ358" s="24"/>
      <c r="BA358" s="24"/>
      <c r="BB358" s="24"/>
      <c r="BC358" s="25"/>
      <c r="BD358" s="24"/>
      <c r="BE358" s="24"/>
      <c r="BF358" s="24"/>
      <c r="BG358" s="25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</row>
    <row r="359" spans="1:87" ht="15" thickBot="1" x14ac:dyDescent="0.35">
      <c r="A359" s="24"/>
      <c r="B359" s="24"/>
      <c r="C359" s="25"/>
      <c r="D359" s="24"/>
      <c r="E359" s="24"/>
      <c r="F359" s="24"/>
      <c r="G359" s="25"/>
      <c r="H359" s="24"/>
      <c r="I359" s="24"/>
      <c r="J359" s="24"/>
      <c r="K359" s="25"/>
      <c r="L359" s="24"/>
      <c r="M359" s="24"/>
      <c r="N359" s="24"/>
      <c r="O359" s="25"/>
      <c r="P359" s="24"/>
      <c r="Q359" s="24"/>
      <c r="R359" s="24"/>
      <c r="S359" s="25"/>
      <c r="T359" s="24"/>
      <c r="U359" s="24"/>
      <c r="V359" s="24"/>
      <c r="W359" s="25"/>
      <c r="X359" s="24"/>
      <c r="Y359" s="24"/>
      <c r="Z359" s="24"/>
      <c r="AA359" s="25"/>
      <c r="AB359" s="24"/>
      <c r="AC359" s="24"/>
      <c r="AD359" s="24"/>
      <c r="AE359" s="25"/>
      <c r="AF359" s="24"/>
      <c r="AG359" s="24"/>
      <c r="AH359" s="24"/>
      <c r="AI359" s="25"/>
      <c r="AJ359" s="24"/>
      <c r="AK359" s="24"/>
      <c r="AL359" s="24"/>
      <c r="AM359" s="25"/>
      <c r="AN359" s="24"/>
      <c r="AO359" s="24"/>
      <c r="AP359" s="24"/>
      <c r="AQ359" s="25"/>
      <c r="AR359" s="24"/>
      <c r="AS359" s="24"/>
      <c r="AT359" s="24"/>
      <c r="AU359" s="25"/>
      <c r="AV359" s="24"/>
      <c r="AW359" s="24"/>
      <c r="AX359" s="24"/>
      <c r="AY359" s="25"/>
      <c r="AZ359" s="24"/>
      <c r="BA359" s="24"/>
      <c r="BB359" s="24"/>
      <c r="BC359" s="25"/>
      <c r="BD359" s="24"/>
      <c r="BE359" s="24"/>
      <c r="BF359" s="24"/>
      <c r="BG359" s="25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</row>
    <row r="360" spans="1:87" ht="15" thickBot="1" x14ac:dyDescent="0.35">
      <c r="A360" s="24"/>
      <c r="B360" s="24"/>
      <c r="C360" s="25"/>
      <c r="D360" s="24"/>
      <c r="E360" s="24"/>
      <c r="F360" s="24"/>
      <c r="G360" s="25"/>
      <c r="H360" s="24"/>
      <c r="I360" s="24"/>
      <c r="J360" s="24"/>
      <c r="K360" s="25"/>
      <c r="L360" s="24"/>
      <c r="M360" s="24"/>
      <c r="N360" s="24"/>
      <c r="O360" s="25"/>
      <c r="P360" s="24"/>
      <c r="Q360" s="24"/>
      <c r="R360" s="24"/>
      <c r="S360" s="25"/>
      <c r="T360" s="24"/>
      <c r="U360" s="24"/>
      <c r="V360" s="24"/>
      <c r="W360" s="25"/>
      <c r="X360" s="24"/>
      <c r="Y360" s="24"/>
      <c r="Z360" s="24"/>
      <c r="AA360" s="25"/>
      <c r="AB360" s="24"/>
      <c r="AC360" s="24"/>
      <c r="AD360" s="24"/>
      <c r="AE360" s="25"/>
      <c r="AF360" s="24"/>
      <c r="AG360" s="24"/>
      <c r="AH360" s="24"/>
      <c r="AI360" s="25"/>
      <c r="AJ360" s="24"/>
      <c r="AK360" s="24"/>
      <c r="AL360" s="24"/>
      <c r="AM360" s="25"/>
      <c r="AN360" s="24"/>
      <c r="AO360" s="24"/>
      <c r="AP360" s="24"/>
      <c r="AQ360" s="25"/>
      <c r="AR360" s="24"/>
      <c r="AS360" s="24"/>
      <c r="AT360" s="24"/>
      <c r="AU360" s="25"/>
      <c r="AV360" s="24"/>
      <c r="AW360" s="24"/>
      <c r="AX360" s="24"/>
      <c r="AY360" s="25"/>
      <c r="AZ360" s="24"/>
      <c r="BA360" s="24"/>
      <c r="BB360" s="24"/>
      <c r="BC360" s="25"/>
      <c r="BD360" s="24"/>
      <c r="BE360" s="24"/>
      <c r="BF360" s="24"/>
      <c r="BG360" s="25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</row>
    <row r="361" spans="1:87" ht="15" thickBot="1" x14ac:dyDescent="0.35">
      <c r="A361" s="24"/>
      <c r="B361" s="24"/>
      <c r="C361" s="25"/>
      <c r="D361" s="24"/>
      <c r="E361" s="24"/>
      <c r="F361" s="24"/>
      <c r="G361" s="25"/>
      <c r="H361" s="24"/>
      <c r="I361" s="24"/>
      <c r="J361" s="24"/>
      <c r="K361" s="25"/>
      <c r="L361" s="24"/>
      <c r="M361" s="24"/>
      <c r="N361" s="24"/>
      <c r="O361" s="25"/>
      <c r="P361" s="24"/>
      <c r="Q361" s="24"/>
      <c r="R361" s="24"/>
      <c r="S361" s="25"/>
      <c r="T361" s="24"/>
      <c r="U361" s="24"/>
      <c r="V361" s="24"/>
      <c r="W361" s="25"/>
      <c r="X361" s="24"/>
      <c r="Y361" s="24"/>
      <c r="Z361" s="24"/>
      <c r="AA361" s="25"/>
      <c r="AB361" s="24"/>
      <c r="AC361" s="24"/>
      <c r="AD361" s="24"/>
      <c r="AE361" s="25"/>
      <c r="AF361" s="24"/>
      <c r="AG361" s="24"/>
      <c r="AH361" s="24"/>
      <c r="AI361" s="25"/>
      <c r="AJ361" s="24"/>
      <c r="AK361" s="24"/>
      <c r="AL361" s="24"/>
      <c r="AM361" s="25"/>
      <c r="AN361" s="24"/>
      <c r="AO361" s="24"/>
      <c r="AP361" s="24"/>
      <c r="AQ361" s="25"/>
      <c r="AR361" s="24"/>
      <c r="AS361" s="24"/>
      <c r="AT361" s="24"/>
      <c r="AU361" s="25"/>
      <c r="AV361" s="24"/>
      <c r="AW361" s="24"/>
      <c r="AX361" s="24"/>
      <c r="AY361" s="25"/>
      <c r="AZ361" s="24"/>
      <c r="BA361" s="24"/>
      <c r="BB361" s="24"/>
      <c r="BC361" s="25"/>
      <c r="BD361" s="24"/>
      <c r="BE361" s="24"/>
      <c r="BF361" s="24"/>
      <c r="BG361" s="25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</row>
    <row r="362" spans="1:87" ht="15" thickBot="1" x14ac:dyDescent="0.35">
      <c r="A362" s="24"/>
      <c r="B362" s="24"/>
      <c r="C362" s="25"/>
      <c r="D362" s="24"/>
      <c r="E362" s="24"/>
      <c r="F362" s="24"/>
      <c r="G362" s="25"/>
      <c r="H362" s="24"/>
      <c r="I362" s="24"/>
      <c r="J362" s="24"/>
      <c r="K362" s="25"/>
      <c r="L362" s="24"/>
      <c r="M362" s="24"/>
      <c r="N362" s="24"/>
      <c r="O362" s="25"/>
      <c r="P362" s="24"/>
      <c r="Q362" s="24"/>
      <c r="R362" s="24"/>
      <c r="S362" s="25"/>
      <c r="T362" s="24"/>
      <c r="U362" s="24"/>
      <c r="V362" s="24"/>
      <c r="W362" s="25"/>
      <c r="X362" s="24"/>
      <c r="Y362" s="24"/>
      <c r="Z362" s="24"/>
      <c r="AA362" s="25"/>
      <c r="AB362" s="24"/>
      <c r="AC362" s="24"/>
      <c r="AD362" s="24"/>
      <c r="AE362" s="25"/>
      <c r="AF362" s="24"/>
      <c r="AG362" s="24"/>
      <c r="AH362" s="24"/>
      <c r="AI362" s="25"/>
      <c r="AJ362" s="24"/>
      <c r="AK362" s="24"/>
      <c r="AL362" s="24"/>
      <c r="AM362" s="25"/>
      <c r="AN362" s="24"/>
      <c r="AO362" s="24"/>
      <c r="AP362" s="24"/>
      <c r="AQ362" s="25"/>
      <c r="AR362" s="24"/>
      <c r="AS362" s="24"/>
      <c r="AT362" s="24"/>
      <c r="AU362" s="25"/>
      <c r="AV362" s="24"/>
      <c r="AW362" s="24"/>
      <c r="AX362" s="24"/>
      <c r="AY362" s="25"/>
      <c r="AZ362" s="24"/>
      <c r="BA362" s="24"/>
      <c r="BB362" s="24"/>
      <c r="BC362" s="25"/>
      <c r="BD362" s="24"/>
      <c r="BE362" s="24"/>
      <c r="BF362" s="24"/>
      <c r="BG362" s="25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</row>
    <row r="363" spans="1:87" ht="15" thickBot="1" x14ac:dyDescent="0.35">
      <c r="A363" s="24"/>
      <c r="B363" s="24"/>
      <c r="C363" s="25"/>
      <c r="D363" s="24"/>
      <c r="E363" s="24"/>
      <c r="F363" s="24"/>
      <c r="G363" s="25"/>
      <c r="H363" s="24"/>
      <c r="I363" s="24"/>
      <c r="J363" s="24"/>
      <c r="K363" s="25"/>
      <c r="L363" s="24"/>
      <c r="M363" s="24"/>
      <c r="N363" s="24"/>
      <c r="O363" s="25"/>
      <c r="P363" s="24"/>
      <c r="Q363" s="24"/>
      <c r="R363" s="24"/>
      <c r="S363" s="25"/>
      <c r="T363" s="24"/>
      <c r="U363" s="24"/>
      <c r="V363" s="24"/>
      <c r="W363" s="25"/>
      <c r="X363" s="24"/>
      <c r="Y363" s="24"/>
      <c r="Z363" s="24"/>
      <c r="AA363" s="25"/>
      <c r="AB363" s="24"/>
      <c r="AC363" s="24"/>
      <c r="AD363" s="24"/>
      <c r="AE363" s="25"/>
      <c r="AF363" s="24"/>
      <c r="AG363" s="24"/>
      <c r="AH363" s="24"/>
      <c r="AI363" s="25"/>
      <c r="AJ363" s="24"/>
      <c r="AK363" s="24"/>
      <c r="AL363" s="24"/>
      <c r="AM363" s="25"/>
      <c r="AN363" s="24"/>
      <c r="AO363" s="24"/>
      <c r="AP363" s="24"/>
      <c r="AQ363" s="25"/>
      <c r="AR363" s="24"/>
      <c r="AS363" s="24"/>
      <c r="AT363" s="24"/>
      <c r="AU363" s="25"/>
      <c r="AV363" s="24"/>
      <c r="AW363" s="24"/>
      <c r="AX363" s="24"/>
      <c r="AY363" s="25"/>
      <c r="AZ363" s="24"/>
      <c r="BA363" s="24"/>
      <c r="BB363" s="24"/>
      <c r="BC363" s="25"/>
      <c r="BD363" s="24"/>
      <c r="BE363" s="24"/>
      <c r="BF363" s="24"/>
      <c r="BG363" s="25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</row>
    <row r="364" spans="1:87" ht="15" thickBot="1" x14ac:dyDescent="0.35">
      <c r="A364" s="24"/>
      <c r="B364" s="24"/>
      <c r="C364" s="25"/>
      <c r="D364" s="24"/>
      <c r="E364" s="24"/>
      <c r="F364" s="24"/>
      <c r="G364" s="25"/>
      <c r="H364" s="24"/>
      <c r="I364" s="24"/>
      <c r="J364" s="24"/>
      <c r="K364" s="25"/>
      <c r="L364" s="24"/>
      <c r="M364" s="24"/>
      <c r="N364" s="24"/>
      <c r="O364" s="25"/>
      <c r="P364" s="24"/>
      <c r="Q364" s="24"/>
      <c r="R364" s="24"/>
      <c r="S364" s="25"/>
      <c r="T364" s="24"/>
      <c r="U364" s="24"/>
      <c r="V364" s="24"/>
      <c r="W364" s="25"/>
      <c r="X364" s="24"/>
      <c r="Y364" s="24"/>
      <c r="Z364" s="24"/>
      <c r="AA364" s="25"/>
      <c r="AB364" s="24"/>
      <c r="AC364" s="24"/>
      <c r="AD364" s="24"/>
      <c r="AE364" s="25"/>
      <c r="AF364" s="24"/>
      <c r="AG364" s="24"/>
      <c r="AH364" s="24"/>
      <c r="AI364" s="25"/>
      <c r="AJ364" s="24"/>
      <c r="AK364" s="24"/>
      <c r="AL364" s="24"/>
      <c r="AM364" s="25"/>
      <c r="AN364" s="24"/>
      <c r="AO364" s="24"/>
      <c r="AP364" s="24"/>
      <c r="AQ364" s="25"/>
      <c r="AR364" s="24"/>
      <c r="AS364" s="24"/>
      <c r="AT364" s="24"/>
      <c r="AU364" s="25"/>
      <c r="AV364" s="24"/>
      <c r="AW364" s="24"/>
      <c r="AX364" s="24"/>
      <c r="AY364" s="25"/>
      <c r="AZ364" s="24"/>
      <c r="BA364" s="24"/>
      <c r="BB364" s="24"/>
      <c r="BC364" s="25"/>
      <c r="BD364" s="24"/>
      <c r="BE364" s="24"/>
      <c r="BF364" s="24"/>
      <c r="BG364" s="25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</row>
    <row r="365" spans="1:87" ht="15" thickBot="1" x14ac:dyDescent="0.35">
      <c r="A365" s="24"/>
      <c r="B365" s="24"/>
      <c r="C365" s="25"/>
      <c r="D365" s="24"/>
      <c r="E365" s="24"/>
      <c r="F365" s="24"/>
      <c r="G365" s="25"/>
      <c r="H365" s="24"/>
      <c r="I365" s="24"/>
      <c r="J365" s="24"/>
      <c r="K365" s="25"/>
      <c r="L365" s="24"/>
      <c r="M365" s="24"/>
      <c r="N365" s="24"/>
      <c r="O365" s="25"/>
      <c r="P365" s="24"/>
      <c r="Q365" s="24"/>
      <c r="R365" s="24"/>
      <c r="S365" s="25"/>
      <c r="T365" s="24"/>
      <c r="U365" s="24"/>
      <c r="V365" s="24"/>
      <c r="W365" s="25"/>
      <c r="X365" s="24"/>
      <c r="Y365" s="24"/>
      <c r="Z365" s="24"/>
      <c r="AA365" s="25"/>
      <c r="AB365" s="24"/>
      <c r="AC365" s="24"/>
      <c r="AD365" s="24"/>
      <c r="AE365" s="25"/>
      <c r="AF365" s="24"/>
      <c r="AG365" s="24"/>
      <c r="AH365" s="24"/>
      <c r="AI365" s="25"/>
      <c r="AJ365" s="24"/>
      <c r="AK365" s="24"/>
      <c r="AL365" s="24"/>
      <c r="AM365" s="25"/>
      <c r="AN365" s="24"/>
      <c r="AO365" s="24"/>
      <c r="AP365" s="24"/>
      <c r="AQ365" s="25"/>
      <c r="AR365" s="24"/>
      <c r="AS365" s="24"/>
      <c r="AT365" s="24"/>
      <c r="AU365" s="25"/>
      <c r="AV365" s="24"/>
      <c r="AW365" s="24"/>
      <c r="AX365" s="24"/>
      <c r="AY365" s="25"/>
      <c r="AZ365" s="24"/>
      <c r="BA365" s="24"/>
      <c r="BB365" s="24"/>
      <c r="BC365" s="25"/>
      <c r="BD365" s="24"/>
      <c r="BE365" s="24"/>
      <c r="BF365" s="24"/>
      <c r="BG365" s="25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</row>
    <row r="366" spans="1:87" ht="15" thickBot="1" x14ac:dyDescent="0.35">
      <c r="A366" s="24"/>
      <c r="B366" s="24"/>
      <c r="C366" s="25"/>
      <c r="D366" s="24"/>
      <c r="E366" s="24"/>
      <c r="F366" s="24"/>
      <c r="G366" s="25"/>
      <c r="H366" s="24"/>
      <c r="I366" s="24"/>
      <c r="J366" s="24"/>
      <c r="K366" s="25"/>
      <c r="L366" s="24"/>
      <c r="M366" s="24"/>
      <c r="N366" s="24"/>
      <c r="O366" s="25"/>
      <c r="P366" s="24"/>
      <c r="Q366" s="24"/>
      <c r="R366" s="24"/>
      <c r="S366" s="25"/>
      <c r="T366" s="24"/>
      <c r="U366" s="24"/>
      <c r="V366" s="24"/>
      <c r="W366" s="25"/>
      <c r="X366" s="24"/>
      <c r="Y366" s="24"/>
      <c r="Z366" s="24"/>
      <c r="AA366" s="25"/>
      <c r="AB366" s="24"/>
      <c r="AC366" s="24"/>
      <c r="AD366" s="24"/>
      <c r="AE366" s="25"/>
      <c r="AF366" s="24"/>
      <c r="AG366" s="24"/>
      <c r="AH366" s="24"/>
      <c r="AI366" s="25"/>
      <c r="AJ366" s="24"/>
      <c r="AK366" s="24"/>
      <c r="AL366" s="24"/>
      <c r="AM366" s="25"/>
      <c r="AN366" s="24"/>
      <c r="AO366" s="24"/>
      <c r="AP366" s="24"/>
      <c r="AQ366" s="25"/>
      <c r="AR366" s="24"/>
      <c r="AS366" s="24"/>
      <c r="AT366" s="24"/>
      <c r="AU366" s="25"/>
      <c r="AV366" s="24"/>
      <c r="AW366" s="24"/>
      <c r="AX366" s="24"/>
      <c r="AY366" s="25"/>
      <c r="AZ366" s="24"/>
      <c r="BA366" s="24"/>
      <c r="BB366" s="24"/>
      <c r="BC366" s="25"/>
      <c r="BD366" s="24"/>
      <c r="BE366" s="24"/>
      <c r="BF366" s="24"/>
      <c r="BG366" s="25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</row>
    <row r="367" spans="1:87" ht="15" thickBot="1" x14ac:dyDescent="0.35">
      <c r="A367" s="24"/>
      <c r="B367" s="24"/>
      <c r="C367" s="25"/>
      <c r="D367" s="24"/>
      <c r="E367" s="24"/>
      <c r="F367" s="24"/>
      <c r="G367" s="25"/>
      <c r="H367" s="24"/>
      <c r="I367" s="24"/>
      <c r="J367" s="24"/>
      <c r="K367" s="25"/>
      <c r="L367" s="24"/>
      <c r="M367" s="24"/>
      <c r="N367" s="24"/>
      <c r="O367" s="25"/>
      <c r="P367" s="24"/>
      <c r="Q367" s="24"/>
      <c r="R367" s="24"/>
      <c r="S367" s="25"/>
      <c r="T367" s="24"/>
      <c r="U367" s="24"/>
      <c r="V367" s="24"/>
      <c r="W367" s="25"/>
      <c r="X367" s="24"/>
      <c r="Y367" s="24"/>
      <c r="Z367" s="24"/>
      <c r="AA367" s="25"/>
      <c r="AB367" s="24"/>
      <c r="AC367" s="24"/>
      <c r="AD367" s="24"/>
      <c r="AE367" s="25"/>
      <c r="AF367" s="24"/>
      <c r="AG367" s="24"/>
      <c r="AH367" s="24"/>
      <c r="AI367" s="25"/>
      <c r="AJ367" s="24"/>
      <c r="AK367" s="24"/>
      <c r="AL367" s="24"/>
      <c r="AM367" s="25"/>
      <c r="AN367" s="24"/>
      <c r="AO367" s="24"/>
      <c r="AP367" s="24"/>
      <c r="AQ367" s="25"/>
      <c r="AR367" s="24"/>
      <c r="AS367" s="24"/>
      <c r="AT367" s="24"/>
      <c r="AU367" s="25"/>
      <c r="AV367" s="24"/>
      <c r="AW367" s="24"/>
      <c r="AX367" s="24"/>
      <c r="AY367" s="25"/>
      <c r="AZ367" s="24"/>
      <c r="BA367" s="24"/>
      <c r="BB367" s="24"/>
      <c r="BC367" s="25"/>
      <c r="BD367" s="24"/>
      <c r="BE367" s="24"/>
      <c r="BF367" s="24"/>
      <c r="BG367" s="25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</row>
    <row r="368" spans="1:87" ht="15" thickBot="1" x14ac:dyDescent="0.35">
      <c r="A368" s="24"/>
      <c r="B368" s="24"/>
      <c r="C368" s="25"/>
      <c r="D368" s="24"/>
      <c r="E368" s="24"/>
      <c r="F368" s="24"/>
      <c r="G368" s="25"/>
      <c r="H368" s="24"/>
      <c r="I368" s="24"/>
      <c r="J368" s="24"/>
      <c r="K368" s="25"/>
      <c r="L368" s="24"/>
      <c r="M368" s="24"/>
      <c r="N368" s="24"/>
      <c r="O368" s="25"/>
      <c r="P368" s="24"/>
      <c r="Q368" s="24"/>
      <c r="R368" s="24"/>
      <c r="S368" s="25"/>
      <c r="T368" s="24"/>
      <c r="U368" s="24"/>
      <c r="V368" s="24"/>
      <c r="W368" s="25"/>
      <c r="X368" s="24"/>
      <c r="Y368" s="24"/>
      <c r="Z368" s="24"/>
      <c r="AA368" s="25"/>
      <c r="AB368" s="24"/>
      <c r="AC368" s="24"/>
      <c r="AD368" s="24"/>
      <c r="AE368" s="25"/>
      <c r="AF368" s="24"/>
      <c r="AG368" s="24"/>
      <c r="AH368" s="24"/>
      <c r="AI368" s="25"/>
      <c r="AJ368" s="24"/>
      <c r="AK368" s="24"/>
      <c r="AL368" s="24"/>
      <c r="AM368" s="25"/>
      <c r="AN368" s="24"/>
      <c r="AO368" s="24"/>
      <c r="AP368" s="24"/>
      <c r="AQ368" s="25"/>
      <c r="AR368" s="24"/>
      <c r="AS368" s="24"/>
      <c r="AT368" s="24"/>
      <c r="AU368" s="25"/>
      <c r="AV368" s="24"/>
      <c r="AW368" s="24"/>
      <c r="AX368" s="24"/>
      <c r="AY368" s="25"/>
      <c r="AZ368" s="24"/>
      <c r="BA368" s="24"/>
      <c r="BB368" s="24"/>
      <c r="BC368" s="25"/>
      <c r="BD368" s="24"/>
      <c r="BE368" s="24"/>
      <c r="BF368" s="24"/>
      <c r="BG368" s="25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</row>
    <row r="369" spans="1:87" ht="15" thickBot="1" x14ac:dyDescent="0.35">
      <c r="A369" s="24"/>
      <c r="B369" s="24"/>
      <c r="C369" s="25"/>
      <c r="D369" s="24"/>
      <c r="E369" s="24"/>
      <c r="F369" s="24"/>
      <c r="G369" s="25"/>
      <c r="H369" s="24"/>
      <c r="I369" s="24"/>
      <c r="J369" s="24"/>
      <c r="K369" s="25"/>
      <c r="L369" s="24"/>
      <c r="M369" s="24"/>
      <c r="N369" s="24"/>
      <c r="O369" s="25"/>
      <c r="P369" s="24"/>
      <c r="Q369" s="24"/>
      <c r="R369" s="24"/>
      <c r="S369" s="25"/>
      <c r="T369" s="24"/>
      <c r="U369" s="24"/>
      <c r="V369" s="24"/>
      <c r="W369" s="25"/>
      <c r="X369" s="24"/>
      <c r="Y369" s="24"/>
      <c r="Z369" s="24"/>
      <c r="AA369" s="25"/>
      <c r="AB369" s="24"/>
      <c r="AC369" s="24"/>
      <c r="AD369" s="24"/>
      <c r="AE369" s="25"/>
      <c r="AF369" s="24"/>
      <c r="AG369" s="24"/>
      <c r="AH369" s="24"/>
      <c r="AI369" s="25"/>
      <c r="AJ369" s="24"/>
      <c r="AK369" s="24"/>
      <c r="AL369" s="24"/>
      <c r="AM369" s="25"/>
      <c r="AN369" s="24"/>
      <c r="AO369" s="24"/>
      <c r="AP369" s="24"/>
      <c r="AQ369" s="25"/>
      <c r="AR369" s="24"/>
      <c r="AS369" s="24"/>
      <c r="AT369" s="24"/>
      <c r="AU369" s="25"/>
      <c r="AV369" s="24"/>
      <c r="AW369" s="24"/>
      <c r="AX369" s="24"/>
      <c r="AY369" s="25"/>
      <c r="AZ369" s="24"/>
      <c r="BA369" s="24"/>
      <c r="BB369" s="24"/>
      <c r="BC369" s="25"/>
      <c r="BD369" s="24"/>
      <c r="BE369" s="24"/>
      <c r="BF369" s="24"/>
      <c r="BG369" s="25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</row>
    <row r="370" spans="1:87" ht="15" thickBot="1" x14ac:dyDescent="0.35">
      <c r="A370" s="24"/>
      <c r="B370" s="24"/>
      <c r="C370" s="25"/>
      <c r="D370" s="24"/>
      <c r="E370" s="24"/>
      <c r="F370" s="24"/>
      <c r="G370" s="25"/>
      <c r="H370" s="24"/>
      <c r="I370" s="24"/>
      <c r="J370" s="24"/>
      <c r="K370" s="25"/>
      <c r="L370" s="24"/>
      <c r="M370" s="24"/>
      <c r="N370" s="24"/>
      <c r="O370" s="25"/>
      <c r="P370" s="24"/>
      <c r="Q370" s="24"/>
      <c r="R370" s="24"/>
      <c r="S370" s="25"/>
      <c r="T370" s="24"/>
      <c r="U370" s="24"/>
      <c r="V370" s="24"/>
      <c r="W370" s="25"/>
      <c r="X370" s="24"/>
      <c r="Y370" s="24"/>
      <c r="Z370" s="24"/>
      <c r="AA370" s="25"/>
      <c r="AB370" s="24"/>
      <c r="AC370" s="24"/>
      <c r="AD370" s="24"/>
      <c r="AE370" s="25"/>
      <c r="AF370" s="24"/>
      <c r="AG370" s="24"/>
      <c r="AH370" s="24"/>
      <c r="AI370" s="25"/>
      <c r="AJ370" s="24"/>
      <c r="AK370" s="24"/>
      <c r="AL370" s="24"/>
      <c r="AM370" s="25"/>
      <c r="AN370" s="24"/>
      <c r="AO370" s="24"/>
      <c r="AP370" s="24"/>
      <c r="AQ370" s="25"/>
      <c r="AR370" s="24"/>
      <c r="AS370" s="24"/>
      <c r="AT370" s="24"/>
      <c r="AU370" s="25"/>
      <c r="AV370" s="24"/>
      <c r="AW370" s="24"/>
      <c r="AX370" s="24"/>
      <c r="AY370" s="25"/>
      <c r="AZ370" s="24"/>
      <c r="BA370" s="24"/>
      <c r="BB370" s="24"/>
      <c r="BC370" s="25"/>
      <c r="BD370" s="24"/>
      <c r="BE370" s="24"/>
      <c r="BF370" s="24"/>
      <c r="BG370" s="25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</row>
    <row r="371" spans="1:87" ht="15" thickBot="1" x14ac:dyDescent="0.35">
      <c r="A371" s="24"/>
      <c r="B371" s="24"/>
      <c r="C371" s="25"/>
      <c r="D371" s="24"/>
      <c r="E371" s="24"/>
      <c r="F371" s="24"/>
      <c r="G371" s="25"/>
      <c r="H371" s="24"/>
      <c r="I371" s="24"/>
      <c r="J371" s="24"/>
      <c r="K371" s="25"/>
      <c r="L371" s="24"/>
      <c r="M371" s="24"/>
      <c r="N371" s="24"/>
      <c r="O371" s="25"/>
      <c r="P371" s="24"/>
      <c r="Q371" s="24"/>
      <c r="R371" s="24"/>
      <c r="S371" s="25"/>
      <c r="T371" s="24"/>
      <c r="U371" s="24"/>
      <c r="V371" s="24"/>
      <c r="W371" s="25"/>
      <c r="X371" s="24"/>
      <c r="Y371" s="24"/>
      <c r="Z371" s="24"/>
      <c r="AA371" s="25"/>
      <c r="AB371" s="24"/>
      <c r="AC371" s="24"/>
      <c r="AD371" s="24"/>
      <c r="AE371" s="25"/>
      <c r="AF371" s="24"/>
      <c r="AG371" s="24"/>
      <c r="AH371" s="24"/>
      <c r="AI371" s="25"/>
      <c r="AJ371" s="24"/>
      <c r="AK371" s="24"/>
      <c r="AL371" s="24"/>
      <c r="AM371" s="25"/>
      <c r="AN371" s="24"/>
      <c r="AO371" s="24"/>
      <c r="AP371" s="24"/>
      <c r="AQ371" s="25"/>
      <c r="AR371" s="24"/>
      <c r="AS371" s="24"/>
      <c r="AT371" s="24"/>
      <c r="AU371" s="25"/>
      <c r="AV371" s="24"/>
      <c r="AW371" s="24"/>
      <c r="AX371" s="24"/>
      <c r="AY371" s="25"/>
      <c r="AZ371" s="24"/>
      <c r="BA371" s="24"/>
      <c r="BB371" s="24"/>
      <c r="BC371" s="25"/>
      <c r="BD371" s="24"/>
      <c r="BE371" s="24"/>
      <c r="BF371" s="24"/>
      <c r="BG371" s="25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</row>
    <row r="372" spans="1:87" ht="15" thickBot="1" x14ac:dyDescent="0.35">
      <c r="A372" s="24"/>
      <c r="B372" s="24"/>
      <c r="C372" s="25"/>
      <c r="D372" s="24"/>
      <c r="E372" s="24"/>
      <c r="F372" s="24"/>
      <c r="G372" s="25"/>
      <c r="H372" s="24"/>
      <c r="I372" s="24"/>
      <c r="J372" s="24"/>
      <c r="K372" s="25"/>
      <c r="L372" s="24"/>
      <c r="M372" s="24"/>
      <c r="N372" s="24"/>
      <c r="O372" s="25"/>
      <c r="P372" s="24"/>
      <c r="Q372" s="24"/>
      <c r="R372" s="24"/>
      <c r="S372" s="25"/>
      <c r="T372" s="24"/>
      <c r="U372" s="24"/>
      <c r="V372" s="24"/>
      <c r="W372" s="25"/>
      <c r="X372" s="24"/>
      <c r="Y372" s="24"/>
      <c r="Z372" s="24"/>
      <c r="AA372" s="25"/>
      <c r="AB372" s="24"/>
      <c r="AC372" s="24"/>
      <c r="AD372" s="24"/>
      <c r="AE372" s="25"/>
      <c r="AF372" s="24"/>
      <c r="AG372" s="24"/>
      <c r="AH372" s="24"/>
      <c r="AI372" s="25"/>
      <c r="AJ372" s="24"/>
      <c r="AK372" s="24"/>
      <c r="AL372" s="24"/>
      <c r="AM372" s="25"/>
      <c r="AN372" s="24"/>
      <c r="AO372" s="24"/>
      <c r="AP372" s="24"/>
      <c r="AQ372" s="25"/>
      <c r="AR372" s="24"/>
      <c r="AS372" s="24"/>
      <c r="AT372" s="24"/>
      <c r="AU372" s="25"/>
      <c r="AV372" s="24"/>
      <c r="AW372" s="24"/>
      <c r="AX372" s="24"/>
      <c r="AY372" s="25"/>
      <c r="AZ372" s="24"/>
      <c r="BA372" s="24"/>
      <c r="BB372" s="24"/>
      <c r="BC372" s="25"/>
      <c r="BD372" s="24"/>
      <c r="BE372" s="24"/>
      <c r="BF372" s="24"/>
      <c r="BG372" s="25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</row>
    <row r="373" spans="1:87" ht="15" thickBot="1" x14ac:dyDescent="0.35">
      <c r="A373" s="24"/>
      <c r="B373" s="24"/>
      <c r="C373" s="25"/>
      <c r="D373" s="24"/>
      <c r="E373" s="24"/>
      <c r="F373" s="24"/>
      <c r="G373" s="25"/>
      <c r="H373" s="24"/>
      <c r="I373" s="24"/>
      <c r="J373" s="24"/>
      <c r="K373" s="25"/>
      <c r="L373" s="24"/>
      <c r="M373" s="24"/>
      <c r="N373" s="24"/>
      <c r="O373" s="25"/>
      <c r="P373" s="24"/>
      <c r="Q373" s="24"/>
      <c r="R373" s="24"/>
      <c r="S373" s="25"/>
      <c r="T373" s="24"/>
      <c r="U373" s="24"/>
      <c r="V373" s="24"/>
      <c r="W373" s="25"/>
      <c r="X373" s="24"/>
      <c r="Y373" s="24"/>
      <c r="Z373" s="24"/>
      <c r="AA373" s="25"/>
      <c r="AB373" s="24"/>
      <c r="AC373" s="24"/>
      <c r="AD373" s="24"/>
      <c r="AE373" s="25"/>
      <c r="AF373" s="24"/>
      <c r="AG373" s="24"/>
      <c r="AH373" s="24"/>
      <c r="AI373" s="25"/>
      <c r="AJ373" s="24"/>
      <c r="AK373" s="24"/>
      <c r="AL373" s="24"/>
      <c r="AM373" s="25"/>
      <c r="AN373" s="24"/>
      <c r="AO373" s="24"/>
      <c r="AP373" s="24"/>
      <c r="AQ373" s="25"/>
      <c r="AR373" s="24"/>
      <c r="AS373" s="24"/>
      <c r="AT373" s="24"/>
      <c r="AU373" s="25"/>
      <c r="AV373" s="24"/>
      <c r="AW373" s="24"/>
      <c r="AX373" s="24"/>
      <c r="AY373" s="25"/>
      <c r="AZ373" s="24"/>
      <c r="BA373" s="24"/>
      <c r="BB373" s="24"/>
      <c r="BC373" s="25"/>
      <c r="BD373" s="24"/>
      <c r="BE373" s="24"/>
      <c r="BF373" s="24"/>
      <c r="BG373" s="25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</row>
    <row r="374" spans="1:87" ht="15" thickBot="1" x14ac:dyDescent="0.35">
      <c r="A374" s="24"/>
      <c r="B374" s="24"/>
      <c r="C374" s="25"/>
      <c r="D374" s="24"/>
      <c r="E374" s="24"/>
      <c r="F374" s="24"/>
      <c r="G374" s="25"/>
      <c r="H374" s="24"/>
      <c r="I374" s="24"/>
      <c r="J374" s="24"/>
      <c r="K374" s="25"/>
      <c r="L374" s="24"/>
      <c r="M374" s="24"/>
      <c r="N374" s="24"/>
      <c r="O374" s="25"/>
      <c r="P374" s="24"/>
      <c r="Q374" s="24"/>
      <c r="R374" s="24"/>
      <c r="S374" s="25"/>
      <c r="T374" s="24"/>
      <c r="U374" s="24"/>
      <c r="V374" s="24"/>
      <c r="W374" s="25"/>
      <c r="X374" s="24"/>
      <c r="Y374" s="24"/>
      <c r="Z374" s="24"/>
      <c r="AA374" s="25"/>
      <c r="AB374" s="24"/>
      <c r="AC374" s="24"/>
      <c r="AD374" s="24"/>
      <c r="AE374" s="25"/>
      <c r="AF374" s="24"/>
      <c r="AG374" s="24"/>
      <c r="AH374" s="24"/>
      <c r="AI374" s="25"/>
      <c r="AJ374" s="24"/>
      <c r="AK374" s="24"/>
      <c r="AL374" s="24"/>
      <c r="AM374" s="25"/>
      <c r="AN374" s="24"/>
      <c r="AO374" s="24"/>
      <c r="AP374" s="24"/>
      <c r="AQ374" s="25"/>
      <c r="AR374" s="24"/>
      <c r="AS374" s="24"/>
      <c r="AT374" s="24"/>
      <c r="AU374" s="25"/>
      <c r="AV374" s="24"/>
      <c r="AW374" s="24"/>
      <c r="AX374" s="24"/>
      <c r="AY374" s="25"/>
      <c r="AZ374" s="24"/>
      <c r="BA374" s="24"/>
      <c r="BB374" s="24"/>
      <c r="BC374" s="25"/>
      <c r="BD374" s="24"/>
      <c r="BE374" s="24"/>
      <c r="BF374" s="24"/>
      <c r="BG374" s="25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</row>
    <row r="375" spans="1:87" ht="15" thickBot="1" x14ac:dyDescent="0.35">
      <c r="A375" s="24"/>
      <c r="B375" s="24"/>
      <c r="C375" s="25"/>
      <c r="D375" s="24"/>
      <c r="E375" s="24"/>
      <c r="F375" s="24"/>
      <c r="G375" s="25"/>
      <c r="H375" s="24"/>
      <c r="I375" s="24"/>
      <c r="J375" s="24"/>
      <c r="K375" s="25"/>
      <c r="L375" s="24"/>
      <c r="M375" s="24"/>
      <c r="N375" s="24"/>
      <c r="O375" s="25"/>
      <c r="P375" s="24"/>
      <c r="Q375" s="24"/>
      <c r="R375" s="24"/>
      <c r="S375" s="25"/>
      <c r="T375" s="24"/>
      <c r="U375" s="24"/>
      <c r="V375" s="24"/>
      <c r="W375" s="25"/>
      <c r="X375" s="24"/>
      <c r="Y375" s="24"/>
      <c r="Z375" s="24"/>
      <c r="AA375" s="25"/>
      <c r="AB375" s="24"/>
      <c r="AC375" s="24"/>
      <c r="AD375" s="24"/>
      <c r="AE375" s="25"/>
      <c r="AF375" s="24"/>
      <c r="AG375" s="24"/>
      <c r="AH375" s="24"/>
      <c r="AI375" s="25"/>
      <c r="AJ375" s="24"/>
      <c r="AK375" s="24"/>
      <c r="AL375" s="24"/>
      <c r="AM375" s="25"/>
      <c r="AN375" s="24"/>
      <c r="AO375" s="24"/>
      <c r="AP375" s="24"/>
      <c r="AQ375" s="25"/>
      <c r="AR375" s="24"/>
      <c r="AS375" s="24"/>
      <c r="AT375" s="24"/>
      <c r="AU375" s="25"/>
      <c r="AV375" s="24"/>
      <c r="AW375" s="24"/>
      <c r="AX375" s="24"/>
      <c r="AY375" s="25"/>
      <c r="AZ375" s="24"/>
      <c r="BA375" s="24"/>
      <c r="BB375" s="24"/>
      <c r="BC375" s="25"/>
      <c r="BD375" s="24"/>
      <c r="BE375" s="24"/>
      <c r="BF375" s="24"/>
      <c r="BG375" s="25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</row>
    <row r="376" spans="1:87" ht="15" thickBot="1" x14ac:dyDescent="0.35">
      <c r="A376" s="24"/>
      <c r="B376" s="24"/>
      <c r="C376" s="25"/>
      <c r="D376" s="24"/>
      <c r="E376" s="24"/>
      <c r="F376" s="24"/>
      <c r="G376" s="25"/>
      <c r="H376" s="24"/>
      <c r="I376" s="24"/>
      <c r="J376" s="24"/>
      <c r="K376" s="25"/>
      <c r="L376" s="24"/>
      <c r="M376" s="24"/>
      <c r="N376" s="24"/>
      <c r="O376" s="25"/>
      <c r="P376" s="24"/>
      <c r="Q376" s="24"/>
      <c r="R376" s="24"/>
      <c r="S376" s="25"/>
      <c r="T376" s="24"/>
      <c r="U376" s="24"/>
      <c r="V376" s="24"/>
      <c r="W376" s="25"/>
      <c r="X376" s="24"/>
      <c r="Y376" s="24"/>
      <c r="Z376" s="24"/>
      <c r="AA376" s="25"/>
      <c r="AB376" s="24"/>
      <c r="AC376" s="24"/>
      <c r="AD376" s="24"/>
      <c r="AE376" s="25"/>
      <c r="AF376" s="24"/>
      <c r="AG376" s="24"/>
      <c r="AH376" s="24"/>
      <c r="AI376" s="25"/>
      <c r="AJ376" s="24"/>
      <c r="AK376" s="24"/>
      <c r="AL376" s="24"/>
      <c r="AM376" s="25"/>
      <c r="AN376" s="24"/>
      <c r="AO376" s="24"/>
      <c r="AP376" s="24"/>
      <c r="AQ376" s="25"/>
      <c r="AR376" s="24"/>
      <c r="AS376" s="24"/>
      <c r="AT376" s="24"/>
      <c r="AU376" s="25"/>
      <c r="AV376" s="24"/>
      <c r="AW376" s="24"/>
      <c r="AX376" s="24"/>
      <c r="AY376" s="25"/>
      <c r="AZ376" s="24"/>
      <c r="BA376" s="24"/>
      <c r="BB376" s="24"/>
      <c r="BC376" s="25"/>
      <c r="BD376" s="24"/>
      <c r="BE376" s="24"/>
      <c r="BF376" s="24"/>
      <c r="BG376" s="25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</row>
    <row r="377" spans="1:87" ht="15" thickBot="1" x14ac:dyDescent="0.35">
      <c r="A377" s="24"/>
      <c r="B377" s="24"/>
      <c r="C377" s="25"/>
      <c r="D377" s="24"/>
      <c r="E377" s="24"/>
      <c r="F377" s="24"/>
      <c r="G377" s="25"/>
      <c r="H377" s="24"/>
      <c r="I377" s="24"/>
      <c r="J377" s="24"/>
      <c r="K377" s="25"/>
      <c r="L377" s="24"/>
      <c r="M377" s="24"/>
      <c r="N377" s="24"/>
      <c r="O377" s="25"/>
      <c r="P377" s="24"/>
      <c r="Q377" s="24"/>
      <c r="R377" s="24"/>
      <c r="S377" s="25"/>
      <c r="T377" s="24"/>
      <c r="U377" s="24"/>
      <c r="V377" s="24"/>
      <c r="W377" s="25"/>
      <c r="X377" s="24"/>
      <c r="Y377" s="24"/>
      <c r="Z377" s="24"/>
      <c r="AA377" s="25"/>
      <c r="AB377" s="24"/>
      <c r="AC377" s="24"/>
      <c r="AD377" s="24"/>
      <c r="AE377" s="25"/>
      <c r="AF377" s="24"/>
      <c r="AG377" s="24"/>
      <c r="AH377" s="24"/>
      <c r="AI377" s="25"/>
      <c r="AJ377" s="24"/>
      <c r="AK377" s="24"/>
      <c r="AL377" s="24"/>
      <c r="AM377" s="25"/>
      <c r="AN377" s="24"/>
      <c r="AO377" s="24"/>
      <c r="AP377" s="24"/>
      <c r="AQ377" s="25"/>
      <c r="AR377" s="24"/>
      <c r="AS377" s="24"/>
      <c r="AT377" s="24"/>
      <c r="AU377" s="25"/>
      <c r="AV377" s="24"/>
      <c r="AW377" s="24"/>
      <c r="AX377" s="24"/>
      <c r="AY377" s="25"/>
      <c r="AZ377" s="24"/>
      <c r="BA377" s="24"/>
      <c r="BB377" s="24"/>
      <c r="BC377" s="25"/>
      <c r="BD377" s="24"/>
      <c r="BE377" s="24"/>
      <c r="BF377" s="24"/>
      <c r="BG377" s="25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</row>
    <row r="378" spans="1:87" ht="15" thickBot="1" x14ac:dyDescent="0.35">
      <c r="A378" s="24"/>
      <c r="B378" s="24"/>
      <c r="C378" s="25"/>
      <c r="D378" s="24"/>
      <c r="E378" s="24"/>
      <c r="F378" s="24"/>
      <c r="G378" s="25"/>
      <c r="H378" s="24"/>
      <c r="I378" s="24"/>
      <c r="J378" s="24"/>
      <c r="K378" s="25"/>
      <c r="L378" s="24"/>
      <c r="M378" s="24"/>
      <c r="N378" s="24"/>
      <c r="O378" s="25"/>
      <c r="P378" s="24"/>
      <c r="Q378" s="24"/>
      <c r="R378" s="24"/>
      <c r="S378" s="25"/>
      <c r="T378" s="24"/>
      <c r="U378" s="24"/>
      <c r="V378" s="24"/>
      <c r="W378" s="25"/>
      <c r="X378" s="24"/>
      <c r="Y378" s="24"/>
      <c r="Z378" s="24"/>
      <c r="AA378" s="25"/>
      <c r="AB378" s="24"/>
      <c r="AC378" s="24"/>
      <c r="AD378" s="24"/>
      <c r="AE378" s="25"/>
      <c r="AF378" s="24"/>
      <c r="AG378" s="24"/>
      <c r="AH378" s="24"/>
      <c r="AI378" s="25"/>
      <c r="AJ378" s="24"/>
      <c r="AK378" s="24"/>
      <c r="AL378" s="24"/>
      <c r="AM378" s="25"/>
      <c r="AN378" s="24"/>
      <c r="AO378" s="24"/>
      <c r="AP378" s="24"/>
      <c r="AQ378" s="25"/>
      <c r="AR378" s="24"/>
      <c r="AS378" s="24"/>
      <c r="AT378" s="24"/>
      <c r="AU378" s="25"/>
      <c r="AV378" s="24"/>
      <c r="AW378" s="24"/>
      <c r="AX378" s="24"/>
      <c r="AY378" s="25"/>
      <c r="AZ378" s="24"/>
      <c r="BA378" s="24"/>
      <c r="BB378" s="24"/>
      <c r="BC378" s="25"/>
      <c r="BD378" s="24"/>
      <c r="BE378" s="24"/>
      <c r="BF378" s="24"/>
      <c r="BG378" s="25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</row>
    <row r="379" spans="1:87" ht="15" thickBot="1" x14ac:dyDescent="0.35">
      <c r="A379" s="24"/>
      <c r="B379" s="24"/>
      <c r="C379" s="25"/>
      <c r="D379" s="24"/>
      <c r="E379" s="24"/>
      <c r="F379" s="24"/>
      <c r="G379" s="25"/>
      <c r="H379" s="24"/>
      <c r="I379" s="24"/>
      <c r="J379" s="24"/>
      <c r="K379" s="25"/>
      <c r="L379" s="24"/>
      <c r="M379" s="24"/>
      <c r="N379" s="24"/>
      <c r="O379" s="25"/>
      <c r="P379" s="24"/>
      <c r="Q379" s="24"/>
      <c r="R379" s="24"/>
      <c r="S379" s="25"/>
      <c r="T379" s="24"/>
      <c r="U379" s="24"/>
      <c r="V379" s="24"/>
      <c r="W379" s="25"/>
      <c r="X379" s="24"/>
      <c r="Y379" s="24"/>
      <c r="Z379" s="24"/>
      <c r="AA379" s="25"/>
      <c r="AB379" s="24"/>
      <c r="AC379" s="24"/>
      <c r="AD379" s="24"/>
      <c r="AE379" s="25"/>
      <c r="AF379" s="24"/>
      <c r="AG379" s="24"/>
      <c r="AH379" s="24"/>
      <c r="AI379" s="25"/>
      <c r="AJ379" s="24"/>
      <c r="AK379" s="24"/>
      <c r="AL379" s="24"/>
      <c r="AM379" s="25"/>
      <c r="AN379" s="24"/>
      <c r="AO379" s="24"/>
      <c r="AP379" s="24"/>
      <c r="AQ379" s="25"/>
      <c r="AR379" s="24"/>
      <c r="AS379" s="24"/>
      <c r="AT379" s="24"/>
      <c r="AU379" s="25"/>
      <c r="AV379" s="24"/>
      <c r="AW379" s="24"/>
      <c r="AX379" s="24"/>
      <c r="AY379" s="25"/>
      <c r="AZ379" s="24"/>
      <c r="BA379" s="24"/>
      <c r="BB379" s="24"/>
      <c r="BC379" s="25"/>
      <c r="BD379" s="24"/>
      <c r="BE379" s="24"/>
      <c r="BF379" s="24"/>
      <c r="BG379" s="25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</row>
    <row r="380" spans="1:87" ht="15" thickBot="1" x14ac:dyDescent="0.35">
      <c r="A380" s="24"/>
      <c r="B380" s="24"/>
      <c r="C380" s="25"/>
      <c r="D380" s="24"/>
      <c r="E380" s="24"/>
      <c r="F380" s="24"/>
      <c r="G380" s="25"/>
      <c r="H380" s="24"/>
      <c r="I380" s="24"/>
      <c r="J380" s="24"/>
      <c r="K380" s="25"/>
      <c r="L380" s="24"/>
      <c r="M380" s="24"/>
      <c r="N380" s="24"/>
      <c r="O380" s="25"/>
      <c r="P380" s="24"/>
      <c r="Q380" s="24"/>
      <c r="R380" s="24"/>
      <c r="S380" s="25"/>
      <c r="T380" s="24"/>
      <c r="U380" s="24"/>
      <c r="V380" s="24"/>
      <c r="W380" s="25"/>
      <c r="X380" s="24"/>
      <c r="Y380" s="24"/>
      <c r="Z380" s="24"/>
      <c r="AA380" s="25"/>
      <c r="AB380" s="24"/>
      <c r="AC380" s="24"/>
      <c r="AD380" s="24"/>
      <c r="AE380" s="25"/>
      <c r="AF380" s="24"/>
      <c r="AG380" s="24"/>
      <c r="AH380" s="24"/>
      <c r="AI380" s="25"/>
      <c r="AJ380" s="24"/>
      <c r="AK380" s="24"/>
      <c r="AL380" s="24"/>
      <c r="AM380" s="25"/>
      <c r="AN380" s="24"/>
      <c r="AO380" s="24"/>
      <c r="AP380" s="24"/>
      <c r="AQ380" s="25"/>
      <c r="AR380" s="24"/>
      <c r="AS380" s="24"/>
      <c r="AT380" s="24"/>
      <c r="AU380" s="25"/>
      <c r="AV380" s="24"/>
      <c r="AW380" s="24"/>
      <c r="AX380" s="24"/>
      <c r="AY380" s="25"/>
      <c r="AZ380" s="24"/>
      <c r="BA380" s="24"/>
      <c r="BB380" s="24"/>
      <c r="BC380" s="25"/>
      <c r="BD380" s="24"/>
      <c r="BE380" s="24"/>
      <c r="BF380" s="24"/>
      <c r="BG380" s="25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</row>
    <row r="381" spans="1:87" ht="15" thickBot="1" x14ac:dyDescent="0.35">
      <c r="A381" s="24"/>
      <c r="B381" s="24"/>
      <c r="C381" s="25"/>
      <c r="D381" s="24"/>
      <c r="E381" s="24"/>
      <c r="F381" s="24"/>
      <c r="G381" s="25"/>
      <c r="H381" s="24"/>
      <c r="I381" s="24"/>
      <c r="J381" s="24"/>
      <c r="K381" s="25"/>
      <c r="L381" s="24"/>
      <c r="M381" s="24"/>
      <c r="N381" s="24"/>
      <c r="O381" s="25"/>
      <c r="P381" s="24"/>
      <c r="Q381" s="24"/>
      <c r="R381" s="24"/>
      <c r="S381" s="25"/>
      <c r="T381" s="24"/>
      <c r="U381" s="24"/>
      <c r="V381" s="24"/>
      <c r="W381" s="25"/>
      <c r="X381" s="24"/>
      <c r="Y381" s="24"/>
      <c r="Z381" s="24"/>
      <c r="AA381" s="25"/>
      <c r="AB381" s="24"/>
      <c r="AC381" s="24"/>
      <c r="AD381" s="24"/>
      <c r="AE381" s="25"/>
      <c r="AF381" s="24"/>
      <c r="AG381" s="24"/>
      <c r="AH381" s="24"/>
      <c r="AI381" s="25"/>
      <c r="AJ381" s="24"/>
      <c r="AK381" s="24"/>
      <c r="AL381" s="24"/>
      <c r="AM381" s="25"/>
      <c r="AN381" s="24"/>
      <c r="AO381" s="24"/>
      <c r="AP381" s="24"/>
      <c r="AQ381" s="25"/>
      <c r="AR381" s="24"/>
      <c r="AS381" s="24"/>
      <c r="AT381" s="24"/>
      <c r="AU381" s="25"/>
      <c r="AV381" s="24"/>
      <c r="AW381" s="24"/>
      <c r="AX381" s="24"/>
      <c r="AY381" s="25"/>
      <c r="AZ381" s="24"/>
      <c r="BA381" s="24"/>
      <c r="BB381" s="24"/>
      <c r="BC381" s="25"/>
      <c r="BD381" s="24"/>
      <c r="BE381" s="24"/>
      <c r="BF381" s="24"/>
      <c r="BG381" s="25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</row>
    <row r="382" spans="1:87" ht="15" thickBot="1" x14ac:dyDescent="0.35">
      <c r="A382" s="24"/>
      <c r="B382" s="24"/>
      <c r="C382" s="25"/>
      <c r="D382" s="24"/>
      <c r="E382" s="24"/>
      <c r="F382" s="24"/>
      <c r="G382" s="25"/>
      <c r="H382" s="24"/>
      <c r="I382" s="24"/>
      <c r="J382" s="24"/>
      <c r="K382" s="25"/>
      <c r="L382" s="24"/>
      <c r="M382" s="24"/>
      <c r="N382" s="24"/>
      <c r="O382" s="25"/>
      <c r="P382" s="24"/>
      <c r="Q382" s="24"/>
      <c r="R382" s="24"/>
      <c r="S382" s="25"/>
      <c r="T382" s="24"/>
      <c r="U382" s="24"/>
      <c r="V382" s="24"/>
      <c r="W382" s="25"/>
      <c r="X382" s="24"/>
      <c r="Y382" s="24"/>
      <c r="Z382" s="24"/>
      <c r="AA382" s="25"/>
      <c r="AB382" s="24"/>
      <c r="AC382" s="24"/>
      <c r="AD382" s="24"/>
      <c r="AE382" s="25"/>
      <c r="AF382" s="24"/>
      <c r="AG382" s="24"/>
      <c r="AH382" s="24"/>
      <c r="AI382" s="25"/>
      <c r="AJ382" s="24"/>
      <c r="AK382" s="24"/>
      <c r="AL382" s="24"/>
      <c r="AM382" s="25"/>
      <c r="AN382" s="24"/>
      <c r="AO382" s="24"/>
      <c r="AP382" s="24"/>
      <c r="AQ382" s="25"/>
      <c r="AR382" s="24"/>
      <c r="AS382" s="24"/>
      <c r="AT382" s="24"/>
      <c r="AU382" s="25"/>
      <c r="AV382" s="24"/>
      <c r="AW382" s="24"/>
      <c r="AX382" s="24"/>
      <c r="AY382" s="25"/>
      <c r="AZ382" s="24"/>
      <c r="BA382" s="24"/>
      <c r="BB382" s="24"/>
      <c r="BC382" s="25"/>
      <c r="BD382" s="24"/>
      <c r="BE382" s="24"/>
      <c r="BF382" s="24"/>
      <c r="BG382" s="25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</row>
    <row r="383" spans="1:87" ht="15" thickBot="1" x14ac:dyDescent="0.35">
      <c r="A383" s="24"/>
      <c r="B383" s="24"/>
      <c r="C383" s="25"/>
      <c r="D383" s="24"/>
      <c r="E383" s="24"/>
      <c r="F383" s="24"/>
      <c r="G383" s="25"/>
      <c r="H383" s="24"/>
      <c r="I383" s="24"/>
      <c r="J383" s="24"/>
      <c r="K383" s="25"/>
      <c r="L383" s="24"/>
      <c r="M383" s="24"/>
      <c r="N383" s="24"/>
      <c r="O383" s="25"/>
      <c r="P383" s="24"/>
      <c r="Q383" s="24"/>
      <c r="R383" s="24"/>
      <c r="S383" s="25"/>
      <c r="T383" s="24"/>
      <c r="U383" s="24"/>
      <c r="V383" s="24"/>
      <c r="W383" s="25"/>
      <c r="X383" s="24"/>
      <c r="Y383" s="24"/>
      <c r="Z383" s="24"/>
      <c r="AA383" s="25"/>
      <c r="AB383" s="24"/>
      <c r="AC383" s="24"/>
      <c r="AD383" s="24"/>
      <c r="AE383" s="25"/>
      <c r="AF383" s="24"/>
      <c r="AG383" s="24"/>
      <c r="AH383" s="24"/>
      <c r="AI383" s="25"/>
      <c r="AJ383" s="24"/>
      <c r="AK383" s="24"/>
      <c r="AL383" s="24"/>
      <c r="AM383" s="25"/>
      <c r="AN383" s="24"/>
      <c r="AO383" s="24"/>
      <c r="AP383" s="24"/>
      <c r="AQ383" s="25"/>
      <c r="AR383" s="24"/>
      <c r="AS383" s="24"/>
      <c r="AT383" s="24"/>
      <c r="AU383" s="25"/>
      <c r="AV383" s="24"/>
      <c r="AW383" s="24"/>
      <c r="AX383" s="24"/>
      <c r="AY383" s="25"/>
      <c r="AZ383" s="24"/>
      <c r="BA383" s="24"/>
      <c r="BB383" s="24"/>
      <c r="BC383" s="25"/>
      <c r="BD383" s="24"/>
      <c r="BE383" s="24"/>
      <c r="BF383" s="24"/>
      <c r="BG383" s="25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</row>
    <row r="384" spans="1:87" ht="15" thickBot="1" x14ac:dyDescent="0.35">
      <c r="A384" s="24"/>
      <c r="B384" s="24"/>
      <c r="C384" s="25"/>
      <c r="D384" s="24"/>
      <c r="E384" s="24"/>
      <c r="F384" s="24"/>
      <c r="G384" s="25"/>
      <c r="H384" s="24"/>
      <c r="I384" s="24"/>
      <c r="J384" s="24"/>
      <c r="K384" s="25"/>
      <c r="L384" s="24"/>
      <c r="M384" s="24"/>
      <c r="N384" s="24"/>
      <c r="O384" s="25"/>
      <c r="P384" s="24"/>
      <c r="Q384" s="24"/>
      <c r="R384" s="24"/>
      <c r="S384" s="25"/>
      <c r="T384" s="24"/>
      <c r="U384" s="24"/>
      <c r="V384" s="24"/>
      <c r="W384" s="25"/>
      <c r="X384" s="24"/>
      <c r="Y384" s="24"/>
      <c r="Z384" s="24"/>
      <c r="AA384" s="25"/>
      <c r="AB384" s="24"/>
      <c r="AC384" s="24"/>
      <c r="AD384" s="24"/>
      <c r="AE384" s="25"/>
      <c r="AF384" s="24"/>
      <c r="AG384" s="24"/>
      <c r="AH384" s="24"/>
      <c r="AI384" s="25"/>
      <c r="AJ384" s="24"/>
      <c r="AK384" s="24"/>
      <c r="AL384" s="24"/>
      <c r="AM384" s="25"/>
      <c r="AN384" s="24"/>
      <c r="AO384" s="24"/>
      <c r="AP384" s="24"/>
      <c r="AQ384" s="25"/>
      <c r="AR384" s="24"/>
      <c r="AS384" s="24"/>
      <c r="AT384" s="24"/>
      <c r="AU384" s="25"/>
      <c r="AV384" s="24"/>
      <c r="AW384" s="24"/>
      <c r="AX384" s="24"/>
      <c r="AY384" s="25"/>
      <c r="AZ384" s="24"/>
      <c r="BA384" s="24"/>
      <c r="BB384" s="24"/>
      <c r="BC384" s="25"/>
      <c r="BD384" s="24"/>
      <c r="BE384" s="24"/>
      <c r="BF384" s="24"/>
      <c r="BG384" s="25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</row>
    <row r="385" spans="1:87" ht="15" thickBot="1" x14ac:dyDescent="0.35">
      <c r="A385" s="24"/>
      <c r="B385" s="24"/>
      <c r="C385" s="25"/>
      <c r="D385" s="24"/>
      <c r="E385" s="24"/>
      <c r="F385" s="24"/>
      <c r="G385" s="25"/>
      <c r="H385" s="24"/>
      <c r="I385" s="24"/>
      <c r="J385" s="24"/>
      <c r="K385" s="25"/>
      <c r="L385" s="24"/>
      <c r="M385" s="24"/>
      <c r="N385" s="24"/>
      <c r="O385" s="25"/>
      <c r="P385" s="24"/>
      <c r="Q385" s="24"/>
      <c r="R385" s="24"/>
      <c r="S385" s="25"/>
      <c r="T385" s="24"/>
      <c r="U385" s="24"/>
      <c r="V385" s="24"/>
      <c r="W385" s="25"/>
      <c r="X385" s="24"/>
      <c r="Y385" s="24"/>
      <c r="Z385" s="24"/>
      <c r="AA385" s="25"/>
      <c r="AB385" s="24"/>
      <c r="AC385" s="24"/>
      <c r="AD385" s="24"/>
      <c r="AE385" s="25"/>
      <c r="AF385" s="24"/>
      <c r="AG385" s="24"/>
      <c r="AH385" s="24"/>
      <c r="AI385" s="25"/>
      <c r="AJ385" s="24"/>
      <c r="AK385" s="24"/>
      <c r="AL385" s="24"/>
      <c r="AM385" s="25"/>
      <c r="AN385" s="24"/>
      <c r="AO385" s="24"/>
      <c r="AP385" s="24"/>
      <c r="AQ385" s="25"/>
      <c r="AR385" s="24"/>
      <c r="AS385" s="24"/>
      <c r="AT385" s="24"/>
      <c r="AU385" s="25"/>
      <c r="AV385" s="24"/>
      <c r="AW385" s="24"/>
      <c r="AX385" s="24"/>
      <c r="AY385" s="25"/>
      <c r="AZ385" s="24"/>
      <c r="BA385" s="24"/>
      <c r="BB385" s="24"/>
      <c r="BC385" s="25"/>
      <c r="BD385" s="24"/>
      <c r="BE385" s="24"/>
      <c r="BF385" s="24"/>
      <c r="BG385" s="25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</row>
    <row r="386" spans="1:87" ht="15" thickBot="1" x14ac:dyDescent="0.35">
      <c r="A386" s="24"/>
      <c r="B386" s="24"/>
      <c r="C386" s="25"/>
      <c r="D386" s="24"/>
      <c r="E386" s="24"/>
      <c r="F386" s="24"/>
      <c r="G386" s="25"/>
      <c r="H386" s="24"/>
      <c r="I386" s="24"/>
      <c r="J386" s="24"/>
      <c r="K386" s="25"/>
      <c r="L386" s="24"/>
      <c r="M386" s="24"/>
      <c r="N386" s="24"/>
      <c r="O386" s="25"/>
      <c r="P386" s="24"/>
      <c r="Q386" s="24"/>
      <c r="R386" s="24"/>
      <c r="S386" s="25"/>
      <c r="T386" s="24"/>
      <c r="U386" s="24"/>
      <c r="V386" s="24"/>
      <c r="W386" s="25"/>
      <c r="X386" s="24"/>
      <c r="Y386" s="24"/>
      <c r="Z386" s="24"/>
      <c r="AA386" s="25"/>
      <c r="AB386" s="24"/>
      <c r="AC386" s="24"/>
      <c r="AD386" s="24"/>
      <c r="AE386" s="25"/>
      <c r="AF386" s="24"/>
      <c r="AG386" s="24"/>
      <c r="AH386" s="24"/>
      <c r="AI386" s="25"/>
      <c r="AJ386" s="24"/>
      <c r="AK386" s="24"/>
      <c r="AL386" s="24"/>
      <c r="AM386" s="25"/>
      <c r="AN386" s="24"/>
      <c r="AO386" s="24"/>
      <c r="AP386" s="24"/>
      <c r="AQ386" s="25"/>
      <c r="AR386" s="24"/>
      <c r="AS386" s="24"/>
      <c r="AT386" s="24"/>
      <c r="AU386" s="25"/>
      <c r="AV386" s="24"/>
      <c r="AW386" s="24"/>
      <c r="AX386" s="24"/>
      <c r="AY386" s="25"/>
      <c r="AZ386" s="24"/>
      <c r="BA386" s="24"/>
      <c r="BB386" s="24"/>
      <c r="BC386" s="25"/>
      <c r="BD386" s="24"/>
      <c r="BE386" s="24"/>
      <c r="BF386" s="24"/>
      <c r="BG386" s="25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</row>
    <row r="387" spans="1:87" ht="15" thickBot="1" x14ac:dyDescent="0.35">
      <c r="A387" s="24"/>
      <c r="B387" s="24"/>
      <c r="C387" s="25"/>
      <c r="D387" s="24"/>
      <c r="E387" s="24"/>
      <c r="F387" s="24"/>
      <c r="G387" s="25"/>
      <c r="H387" s="24"/>
      <c r="I387" s="24"/>
      <c r="J387" s="24"/>
      <c r="K387" s="25"/>
      <c r="L387" s="24"/>
      <c r="M387" s="24"/>
      <c r="N387" s="24"/>
      <c r="O387" s="25"/>
      <c r="P387" s="24"/>
      <c r="Q387" s="24"/>
      <c r="R387" s="24"/>
      <c r="S387" s="25"/>
      <c r="T387" s="24"/>
      <c r="U387" s="24"/>
      <c r="V387" s="24"/>
      <c r="W387" s="25"/>
      <c r="X387" s="24"/>
      <c r="Y387" s="24"/>
      <c r="Z387" s="24"/>
      <c r="AA387" s="25"/>
      <c r="AB387" s="24"/>
      <c r="AC387" s="24"/>
      <c r="AD387" s="24"/>
      <c r="AE387" s="25"/>
      <c r="AF387" s="24"/>
      <c r="AG387" s="24"/>
      <c r="AH387" s="24"/>
      <c r="AI387" s="25"/>
      <c r="AJ387" s="24"/>
      <c r="AK387" s="24"/>
      <c r="AL387" s="24"/>
      <c r="AM387" s="25"/>
      <c r="AN387" s="24"/>
      <c r="AO387" s="24"/>
      <c r="AP387" s="24"/>
      <c r="AQ387" s="25"/>
      <c r="AR387" s="24"/>
      <c r="AS387" s="24"/>
      <c r="AT387" s="24"/>
      <c r="AU387" s="25"/>
      <c r="AV387" s="24"/>
      <c r="AW387" s="24"/>
      <c r="AX387" s="24"/>
      <c r="AY387" s="25"/>
      <c r="AZ387" s="24"/>
      <c r="BA387" s="24"/>
      <c r="BB387" s="24"/>
      <c r="BC387" s="25"/>
      <c r="BD387" s="24"/>
      <c r="BE387" s="24"/>
      <c r="BF387" s="24"/>
      <c r="BG387" s="25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</row>
    <row r="388" spans="1:87" ht="15" thickBot="1" x14ac:dyDescent="0.35">
      <c r="A388" s="24"/>
      <c r="B388" s="24"/>
      <c r="C388" s="25"/>
      <c r="D388" s="24"/>
      <c r="E388" s="24"/>
      <c r="F388" s="24"/>
      <c r="G388" s="25"/>
      <c r="H388" s="24"/>
      <c r="I388" s="24"/>
      <c r="J388" s="24"/>
      <c r="K388" s="25"/>
      <c r="L388" s="24"/>
      <c r="M388" s="24"/>
      <c r="N388" s="24"/>
      <c r="O388" s="25"/>
      <c r="P388" s="24"/>
      <c r="Q388" s="24"/>
      <c r="R388" s="24"/>
      <c r="S388" s="25"/>
      <c r="T388" s="24"/>
      <c r="U388" s="24"/>
      <c r="V388" s="24"/>
      <c r="W388" s="25"/>
      <c r="X388" s="24"/>
      <c r="Y388" s="24"/>
      <c r="Z388" s="24"/>
      <c r="AA388" s="25"/>
      <c r="AB388" s="24"/>
      <c r="AC388" s="24"/>
      <c r="AD388" s="24"/>
      <c r="AE388" s="25"/>
      <c r="AF388" s="24"/>
      <c r="AG388" s="24"/>
      <c r="AH388" s="24"/>
      <c r="AI388" s="25"/>
      <c r="AJ388" s="24"/>
      <c r="AK388" s="24"/>
      <c r="AL388" s="24"/>
      <c r="AM388" s="25"/>
      <c r="AN388" s="24"/>
      <c r="AO388" s="24"/>
      <c r="AP388" s="24"/>
      <c r="AQ388" s="25"/>
      <c r="AR388" s="24"/>
      <c r="AS388" s="24"/>
      <c r="AT388" s="24"/>
      <c r="AU388" s="25"/>
      <c r="AV388" s="24"/>
      <c r="AW388" s="24"/>
      <c r="AX388" s="24"/>
      <c r="AY388" s="25"/>
      <c r="AZ388" s="24"/>
      <c r="BA388" s="24"/>
      <c r="BB388" s="24"/>
      <c r="BC388" s="25"/>
      <c r="BD388" s="24"/>
      <c r="BE388" s="24"/>
      <c r="BF388" s="24"/>
      <c r="BG388" s="25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</row>
    <row r="389" spans="1:87" ht="15" thickBot="1" x14ac:dyDescent="0.35">
      <c r="A389" s="24"/>
      <c r="B389" s="24"/>
      <c r="C389" s="25"/>
      <c r="D389" s="24"/>
      <c r="E389" s="24"/>
      <c r="F389" s="24"/>
      <c r="G389" s="25"/>
      <c r="H389" s="24"/>
      <c r="I389" s="24"/>
      <c r="J389" s="24"/>
      <c r="K389" s="25"/>
      <c r="L389" s="24"/>
      <c r="M389" s="24"/>
      <c r="N389" s="24"/>
      <c r="O389" s="25"/>
      <c r="P389" s="24"/>
      <c r="Q389" s="24"/>
      <c r="R389" s="24"/>
      <c r="S389" s="25"/>
      <c r="T389" s="24"/>
      <c r="U389" s="24"/>
      <c r="V389" s="24"/>
      <c r="W389" s="25"/>
      <c r="X389" s="24"/>
      <c r="Y389" s="24"/>
      <c r="Z389" s="24"/>
      <c r="AA389" s="25"/>
      <c r="AB389" s="24"/>
      <c r="AC389" s="24"/>
      <c r="AD389" s="24"/>
      <c r="AE389" s="25"/>
      <c r="AF389" s="24"/>
      <c r="AG389" s="24"/>
      <c r="AH389" s="24"/>
      <c r="AI389" s="25"/>
      <c r="AJ389" s="24"/>
      <c r="AK389" s="24"/>
      <c r="AL389" s="24"/>
      <c r="AM389" s="25"/>
      <c r="AN389" s="24"/>
      <c r="AO389" s="24"/>
      <c r="AP389" s="24"/>
      <c r="AQ389" s="25"/>
      <c r="AR389" s="24"/>
      <c r="AS389" s="24"/>
      <c r="AT389" s="24"/>
      <c r="AU389" s="25"/>
      <c r="AV389" s="24"/>
      <c r="AW389" s="24"/>
      <c r="AX389" s="24"/>
      <c r="AY389" s="25"/>
      <c r="AZ389" s="24"/>
      <c r="BA389" s="24"/>
      <c r="BB389" s="24"/>
      <c r="BC389" s="25"/>
      <c r="BD389" s="24"/>
      <c r="BE389" s="24"/>
      <c r="BF389" s="24"/>
      <c r="BG389" s="25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</row>
    <row r="390" spans="1:87" ht="15" thickBot="1" x14ac:dyDescent="0.35">
      <c r="A390" s="24"/>
      <c r="B390" s="24"/>
      <c r="C390" s="25"/>
      <c r="D390" s="24"/>
      <c r="E390" s="24"/>
      <c r="F390" s="24"/>
      <c r="G390" s="25"/>
      <c r="H390" s="24"/>
      <c r="I390" s="24"/>
      <c r="J390" s="24"/>
      <c r="K390" s="25"/>
      <c r="L390" s="24"/>
      <c r="M390" s="24"/>
      <c r="N390" s="24"/>
      <c r="O390" s="25"/>
      <c r="P390" s="24"/>
      <c r="Q390" s="24"/>
      <c r="R390" s="24"/>
      <c r="S390" s="25"/>
      <c r="T390" s="24"/>
      <c r="U390" s="24"/>
      <c r="V390" s="24"/>
      <c r="W390" s="25"/>
      <c r="X390" s="24"/>
      <c r="Y390" s="24"/>
      <c r="Z390" s="24"/>
      <c r="AA390" s="25"/>
      <c r="AB390" s="24"/>
      <c r="AC390" s="24"/>
      <c r="AD390" s="24"/>
      <c r="AE390" s="25"/>
      <c r="AF390" s="24"/>
      <c r="AG390" s="24"/>
      <c r="AH390" s="24"/>
      <c r="AI390" s="25"/>
      <c r="AJ390" s="24"/>
      <c r="AK390" s="24"/>
      <c r="AL390" s="24"/>
      <c r="AM390" s="25"/>
      <c r="AN390" s="24"/>
      <c r="AO390" s="24"/>
      <c r="AP390" s="24"/>
      <c r="AQ390" s="25"/>
      <c r="AR390" s="24"/>
      <c r="AS390" s="24"/>
      <c r="AT390" s="24"/>
      <c r="AU390" s="25"/>
      <c r="AV390" s="24"/>
      <c r="AW390" s="24"/>
      <c r="AX390" s="24"/>
      <c r="AY390" s="25"/>
      <c r="AZ390" s="24"/>
      <c r="BA390" s="24"/>
      <c r="BB390" s="24"/>
      <c r="BC390" s="25"/>
      <c r="BD390" s="24"/>
      <c r="BE390" s="24"/>
      <c r="BF390" s="24"/>
      <c r="BG390" s="25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</row>
    <row r="391" spans="1:87" ht="15" thickBot="1" x14ac:dyDescent="0.35">
      <c r="A391" s="24"/>
      <c r="B391" s="24"/>
      <c r="C391" s="25"/>
      <c r="D391" s="24"/>
      <c r="E391" s="24"/>
      <c r="F391" s="24"/>
      <c r="G391" s="25"/>
      <c r="H391" s="24"/>
      <c r="I391" s="24"/>
      <c r="J391" s="24"/>
      <c r="K391" s="25"/>
      <c r="L391" s="24"/>
      <c r="M391" s="24"/>
      <c r="N391" s="24"/>
      <c r="O391" s="25"/>
      <c r="P391" s="24"/>
      <c r="Q391" s="24"/>
      <c r="R391" s="24"/>
      <c r="S391" s="25"/>
      <c r="T391" s="24"/>
      <c r="U391" s="24"/>
      <c r="V391" s="24"/>
      <c r="W391" s="25"/>
      <c r="X391" s="24"/>
      <c r="Y391" s="24"/>
      <c r="Z391" s="24"/>
      <c r="AA391" s="25"/>
      <c r="AB391" s="24"/>
      <c r="AC391" s="24"/>
      <c r="AD391" s="24"/>
      <c r="AE391" s="25"/>
      <c r="AF391" s="24"/>
      <c r="AG391" s="24"/>
      <c r="AH391" s="24"/>
      <c r="AI391" s="25"/>
      <c r="AJ391" s="24"/>
      <c r="AK391" s="24"/>
      <c r="AL391" s="24"/>
      <c r="AM391" s="25"/>
      <c r="AN391" s="24"/>
      <c r="AO391" s="24"/>
      <c r="AP391" s="24"/>
      <c r="AQ391" s="25"/>
      <c r="AR391" s="24"/>
      <c r="AS391" s="24"/>
      <c r="AT391" s="24"/>
      <c r="AU391" s="25"/>
      <c r="AV391" s="24"/>
      <c r="AW391" s="24"/>
      <c r="AX391" s="24"/>
      <c r="AY391" s="25"/>
      <c r="AZ391" s="24"/>
      <c r="BA391" s="24"/>
      <c r="BB391" s="24"/>
      <c r="BC391" s="25"/>
      <c r="BD391" s="24"/>
      <c r="BE391" s="24"/>
      <c r="BF391" s="24"/>
      <c r="BG391" s="25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</row>
    <row r="392" spans="1:87" ht="15" thickBot="1" x14ac:dyDescent="0.35">
      <c r="A392" s="24"/>
      <c r="B392" s="24"/>
      <c r="C392" s="25"/>
      <c r="D392" s="24"/>
      <c r="E392" s="24"/>
      <c r="F392" s="24"/>
      <c r="G392" s="25"/>
      <c r="H392" s="24"/>
      <c r="I392" s="24"/>
      <c r="J392" s="24"/>
      <c r="K392" s="25"/>
      <c r="L392" s="24"/>
      <c r="M392" s="24"/>
      <c r="N392" s="24"/>
      <c r="O392" s="25"/>
      <c r="P392" s="24"/>
      <c r="Q392" s="24"/>
      <c r="R392" s="24"/>
      <c r="S392" s="25"/>
      <c r="T392" s="24"/>
      <c r="U392" s="24"/>
      <c r="V392" s="24"/>
      <c r="W392" s="25"/>
      <c r="X392" s="24"/>
      <c r="Y392" s="24"/>
      <c r="Z392" s="24"/>
      <c r="AA392" s="25"/>
      <c r="AB392" s="24"/>
      <c r="AC392" s="24"/>
      <c r="AD392" s="24"/>
      <c r="AE392" s="25"/>
      <c r="AF392" s="24"/>
      <c r="AG392" s="24"/>
      <c r="AH392" s="24"/>
      <c r="AI392" s="25"/>
      <c r="AJ392" s="24"/>
      <c r="AK392" s="24"/>
      <c r="AL392" s="24"/>
      <c r="AM392" s="25"/>
      <c r="AN392" s="24"/>
      <c r="AO392" s="24"/>
      <c r="AP392" s="24"/>
      <c r="AQ392" s="25"/>
      <c r="AR392" s="24"/>
      <c r="AS392" s="24"/>
      <c r="AT392" s="24"/>
      <c r="AU392" s="25"/>
      <c r="AV392" s="24"/>
      <c r="AW392" s="24"/>
      <c r="AX392" s="24"/>
      <c r="AY392" s="25"/>
      <c r="AZ392" s="24"/>
      <c r="BA392" s="24"/>
      <c r="BB392" s="24"/>
      <c r="BC392" s="25"/>
      <c r="BD392" s="24"/>
      <c r="BE392" s="24"/>
      <c r="BF392" s="24"/>
      <c r="BG392" s="25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</row>
    <row r="393" spans="1:87" ht="15" thickBot="1" x14ac:dyDescent="0.35">
      <c r="A393" s="24"/>
      <c r="B393" s="24"/>
      <c r="C393" s="25"/>
      <c r="D393" s="24"/>
      <c r="E393" s="24"/>
      <c r="F393" s="24"/>
      <c r="G393" s="25"/>
      <c r="H393" s="24"/>
      <c r="I393" s="24"/>
      <c r="J393" s="24"/>
      <c r="K393" s="25"/>
      <c r="L393" s="24"/>
      <c r="M393" s="24"/>
      <c r="N393" s="24"/>
      <c r="O393" s="25"/>
      <c r="P393" s="24"/>
      <c r="Q393" s="24"/>
      <c r="R393" s="24"/>
      <c r="S393" s="25"/>
      <c r="T393" s="24"/>
      <c r="U393" s="24"/>
      <c r="V393" s="24"/>
      <c r="W393" s="25"/>
      <c r="X393" s="24"/>
      <c r="Y393" s="24"/>
      <c r="Z393" s="24"/>
      <c r="AA393" s="25"/>
      <c r="AB393" s="24"/>
      <c r="AC393" s="24"/>
      <c r="AD393" s="24"/>
      <c r="AE393" s="25"/>
      <c r="AF393" s="24"/>
      <c r="AG393" s="24"/>
      <c r="AH393" s="24"/>
      <c r="AI393" s="25"/>
      <c r="AJ393" s="24"/>
      <c r="AK393" s="24"/>
      <c r="AL393" s="24"/>
      <c r="AM393" s="25"/>
      <c r="AN393" s="24"/>
      <c r="AO393" s="24"/>
      <c r="AP393" s="24"/>
      <c r="AQ393" s="25"/>
      <c r="AR393" s="24"/>
      <c r="AS393" s="24"/>
      <c r="AT393" s="24"/>
      <c r="AU393" s="25"/>
      <c r="AV393" s="24"/>
      <c r="AW393" s="24"/>
      <c r="AX393" s="24"/>
      <c r="AY393" s="25"/>
      <c r="AZ393" s="24"/>
      <c r="BA393" s="24"/>
      <c r="BB393" s="24"/>
      <c r="BC393" s="25"/>
      <c r="BD393" s="24"/>
      <c r="BE393" s="24"/>
      <c r="BF393" s="24"/>
      <c r="BG393" s="25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</row>
    <row r="394" spans="1:87" ht="15" thickBot="1" x14ac:dyDescent="0.35">
      <c r="A394" s="24"/>
      <c r="B394" s="24"/>
      <c r="C394" s="25"/>
      <c r="D394" s="24"/>
      <c r="E394" s="24"/>
      <c r="F394" s="24"/>
      <c r="G394" s="25"/>
      <c r="H394" s="24"/>
      <c r="I394" s="24"/>
      <c r="J394" s="24"/>
      <c r="K394" s="25"/>
      <c r="L394" s="24"/>
      <c r="M394" s="24"/>
      <c r="N394" s="24"/>
      <c r="O394" s="25"/>
      <c r="P394" s="24"/>
      <c r="Q394" s="24"/>
      <c r="R394" s="24"/>
      <c r="S394" s="25"/>
      <c r="T394" s="24"/>
      <c r="U394" s="24"/>
      <c r="V394" s="24"/>
      <c r="W394" s="25"/>
      <c r="X394" s="24"/>
      <c r="Y394" s="24"/>
      <c r="Z394" s="24"/>
      <c r="AA394" s="25"/>
      <c r="AB394" s="24"/>
      <c r="AC394" s="24"/>
      <c r="AD394" s="24"/>
      <c r="AE394" s="25"/>
      <c r="AF394" s="24"/>
      <c r="AG394" s="24"/>
      <c r="AH394" s="24"/>
      <c r="AI394" s="25"/>
      <c r="AJ394" s="24"/>
      <c r="AK394" s="24"/>
      <c r="AL394" s="24"/>
      <c r="AM394" s="25"/>
      <c r="AN394" s="24"/>
      <c r="AO394" s="24"/>
      <c r="AP394" s="24"/>
      <c r="AQ394" s="25"/>
      <c r="AR394" s="24"/>
      <c r="AS394" s="24"/>
      <c r="AT394" s="24"/>
      <c r="AU394" s="25"/>
      <c r="AV394" s="24"/>
      <c r="AW394" s="24"/>
      <c r="AX394" s="24"/>
      <c r="AY394" s="25"/>
      <c r="AZ394" s="24"/>
      <c r="BA394" s="24"/>
      <c r="BB394" s="24"/>
      <c r="BC394" s="25"/>
      <c r="BD394" s="24"/>
      <c r="BE394" s="24"/>
      <c r="BF394" s="24"/>
      <c r="BG394" s="25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</row>
    <row r="395" spans="1:87" ht="15" thickBot="1" x14ac:dyDescent="0.35">
      <c r="A395" s="24"/>
      <c r="B395" s="24"/>
      <c r="C395" s="25"/>
      <c r="D395" s="24"/>
      <c r="E395" s="24"/>
      <c r="F395" s="24"/>
      <c r="G395" s="25"/>
      <c r="H395" s="24"/>
      <c r="I395" s="24"/>
      <c r="J395" s="24"/>
      <c r="K395" s="25"/>
      <c r="L395" s="24"/>
      <c r="M395" s="24"/>
      <c r="N395" s="24"/>
      <c r="O395" s="25"/>
      <c r="P395" s="24"/>
      <c r="Q395" s="24"/>
      <c r="R395" s="24"/>
      <c r="S395" s="25"/>
      <c r="T395" s="24"/>
      <c r="U395" s="24"/>
      <c r="V395" s="24"/>
      <c r="W395" s="25"/>
      <c r="X395" s="24"/>
      <c r="Y395" s="24"/>
      <c r="Z395" s="24"/>
      <c r="AA395" s="25"/>
      <c r="AB395" s="24"/>
      <c r="AC395" s="24"/>
      <c r="AD395" s="24"/>
      <c r="AE395" s="25"/>
      <c r="AF395" s="24"/>
      <c r="AG395" s="24"/>
      <c r="AH395" s="24"/>
      <c r="AI395" s="25"/>
      <c r="AJ395" s="24"/>
      <c r="AK395" s="24"/>
      <c r="AL395" s="24"/>
      <c r="AM395" s="25"/>
      <c r="AN395" s="24"/>
      <c r="AO395" s="24"/>
      <c r="AP395" s="24"/>
      <c r="AQ395" s="25"/>
      <c r="AR395" s="24"/>
      <c r="AS395" s="24"/>
      <c r="AT395" s="24"/>
      <c r="AU395" s="25"/>
      <c r="AV395" s="24"/>
      <c r="AW395" s="24"/>
      <c r="AX395" s="24"/>
      <c r="AY395" s="25"/>
      <c r="AZ395" s="24"/>
      <c r="BA395" s="24"/>
      <c r="BB395" s="24"/>
      <c r="BC395" s="25"/>
      <c r="BD395" s="24"/>
      <c r="BE395" s="24"/>
      <c r="BF395" s="24"/>
      <c r="BG395" s="25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</row>
    <row r="396" spans="1:87" ht="15" thickBot="1" x14ac:dyDescent="0.35">
      <c r="A396" s="24"/>
      <c r="B396" s="24"/>
      <c r="C396" s="25"/>
      <c r="D396" s="24"/>
      <c r="E396" s="24"/>
      <c r="F396" s="24"/>
      <c r="G396" s="25"/>
      <c r="H396" s="24"/>
      <c r="I396" s="24"/>
      <c r="J396" s="24"/>
      <c r="K396" s="25"/>
      <c r="L396" s="24"/>
      <c r="M396" s="24"/>
      <c r="N396" s="24"/>
      <c r="O396" s="25"/>
      <c r="P396" s="24"/>
      <c r="Q396" s="24"/>
      <c r="R396" s="24"/>
      <c r="S396" s="25"/>
      <c r="T396" s="24"/>
      <c r="U396" s="24"/>
      <c r="V396" s="24"/>
      <c r="W396" s="25"/>
      <c r="X396" s="24"/>
      <c r="Y396" s="24"/>
      <c r="Z396" s="24"/>
      <c r="AA396" s="25"/>
      <c r="AB396" s="24"/>
      <c r="AC396" s="24"/>
      <c r="AD396" s="24"/>
      <c r="AE396" s="25"/>
      <c r="AF396" s="24"/>
      <c r="AG396" s="24"/>
      <c r="AH396" s="24"/>
      <c r="AI396" s="25"/>
      <c r="AJ396" s="24"/>
      <c r="AK396" s="24"/>
      <c r="AL396" s="24"/>
      <c r="AM396" s="25"/>
      <c r="AN396" s="24"/>
      <c r="AO396" s="24"/>
      <c r="AP396" s="24"/>
      <c r="AQ396" s="25"/>
      <c r="AR396" s="24"/>
      <c r="AS396" s="24"/>
      <c r="AT396" s="24"/>
      <c r="AU396" s="25"/>
      <c r="AV396" s="24"/>
      <c r="AW396" s="24"/>
      <c r="AX396" s="24"/>
      <c r="AY396" s="25"/>
      <c r="AZ396" s="24"/>
      <c r="BA396" s="24"/>
      <c r="BB396" s="24"/>
      <c r="BC396" s="25"/>
      <c r="BD396" s="24"/>
      <c r="BE396" s="24"/>
      <c r="BF396" s="24"/>
      <c r="BG396" s="25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</row>
    <row r="397" spans="1:87" ht="15" thickBot="1" x14ac:dyDescent="0.35">
      <c r="A397" s="24"/>
      <c r="B397" s="24"/>
      <c r="C397" s="25"/>
      <c r="D397" s="24"/>
      <c r="E397" s="24"/>
      <c r="F397" s="24"/>
      <c r="G397" s="25"/>
      <c r="H397" s="24"/>
      <c r="I397" s="24"/>
      <c r="J397" s="24"/>
      <c r="K397" s="25"/>
      <c r="L397" s="24"/>
      <c r="M397" s="24"/>
      <c r="N397" s="24"/>
      <c r="O397" s="25"/>
      <c r="P397" s="24"/>
      <c r="Q397" s="24"/>
      <c r="R397" s="24"/>
      <c r="S397" s="25"/>
      <c r="T397" s="24"/>
      <c r="U397" s="24"/>
      <c r="V397" s="24"/>
      <c r="W397" s="25"/>
      <c r="X397" s="24"/>
      <c r="Y397" s="24"/>
      <c r="Z397" s="24"/>
      <c r="AA397" s="25"/>
      <c r="AB397" s="24"/>
      <c r="AC397" s="24"/>
      <c r="AD397" s="24"/>
      <c r="AE397" s="25"/>
      <c r="AF397" s="24"/>
      <c r="AG397" s="24"/>
      <c r="AH397" s="24"/>
      <c r="AI397" s="25"/>
      <c r="AJ397" s="24"/>
      <c r="AK397" s="24"/>
      <c r="AL397" s="24"/>
      <c r="AM397" s="25"/>
      <c r="AN397" s="24"/>
      <c r="AO397" s="24"/>
      <c r="AP397" s="24"/>
      <c r="AQ397" s="25"/>
      <c r="AR397" s="24"/>
      <c r="AS397" s="24"/>
      <c r="AT397" s="24"/>
      <c r="AU397" s="25"/>
      <c r="AV397" s="24"/>
      <c r="AW397" s="24"/>
      <c r="AX397" s="24"/>
      <c r="AY397" s="25"/>
      <c r="AZ397" s="24"/>
      <c r="BA397" s="24"/>
      <c r="BB397" s="24"/>
      <c r="BC397" s="25"/>
      <c r="BD397" s="24"/>
      <c r="BE397" s="24"/>
      <c r="BF397" s="24"/>
      <c r="BG397" s="25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</row>
    <row r="398" spans="1:87" ht="15" thickBot="1" x14ac:dyDescent="0.35">
      <c r="A398" s="24"/>
      <c r="B398" s="24"/>
      <c r="C398" s="25"/>
      <c r="D398" s="24"/>
      <c r="E398" s="24"/>
      <c r="F398" s="24"/>
      <c r="G398" s="25"/>
      <c r="H398" s="24"/>
      <c r="I398" s="24"/>
      <c r="J398" s="24"/>
      <c r="K398" s="25"/>
      <c r="L398" s="24"/>
      <c r="M398" s="24"/>
      <c r="N398" s="24"/>
      <c r="O398" s="25"/>
      <c r="P398" s="24"/>
      <c r="Q398" s="24"/>
      <c r="R398" s="24"/>
      <c r="S398" s="25"/>
      <c r="T398" s="24"/>
      <c r="U398" s="24"/>
      <c r="V398" s="24"/>
      <c r="W398" s="25"/>
      <c r="X398" s="24"/>
      <c r="Y398" s="24"/>
      <c r="Z398" s="24"/>
      <c r="AA398" s="25"/>
      <c r="AB398" s="24"/>
      <c r="AC398" s="24"/>
      <c r="AD398" s="24"/>
      <c r="AE398" s="25"/>
      <c r="AF398" s="24"/>
      <c r="AG398" s="24"/>
      <c r="AH398" s="24"/>
      <c r="AI398" s="25"/>
      <c r="AJ398" s="24"/>
      <c r="AK398" s="24"/>
      <c r="AL398" s="24"/>
      <c r="AM398" s="25"/>
      <c r="AN398" s="24"/>
      <c r="AO398" s="24"/>
      <c r="AP398" s="24"/>
      <c r="AQ398" s="25"/>
      <c r="AR398" s="24"/>
      <c r="AS398" s="24"/>
      <c r="AT398" s="24"/>
      <c r="AU398" s="25"/>
      <c r="AV398" s="24"/>
      <c r="AW398" s="24"/>
      <c r="AX398" s="24"/>
      <c r="AY398" s="25"/>
      <c r="AZ398" s="24"/>
      <c r="BA398" s="24"/>
      <c r="BB398" s="24"/>
      <c r="BC398" s="25"/>
      <c r="BD398" s="24"/>
      <c r="BE398" s="24"/>
      <c r="BF398" s="24"/>
      <c r="BG398" s="25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</row>
    <row r="399" spans="1:87" ht="15" thickBot="1" x14ac:dyDescent="0.35">
      <c r="A399" s="24"/>
      <c r="B399" s="24"/>
      <c r="C399" s="25"/>
      <c r="D399" s="24"/>
      <c r="E399" s="24"/>
      <c r="F399" s="24"/>
      <c r="G399" s="25"/>
      <c r="H399" s="24"/>
      <c r="I399" s="24"/>
      <c r="J399" s="24"/>
      <c r="K399" s="25"/>
      <c r="L399" s="24"/>
      <c r="M399" s="24"/>
      <c r="N399" s="24"/>
      <c r="O399" s="25"/>
      <c r="P399" s="24"/>
      <c r="Q399" s="24"/>
      <c r="R399" s="24"/>
      <c r="S399" s="25"/>
      <c r="T399" s="24"/>
      <c r="U399" s="24"/>
      <c r="V399" s="24"/>
      <c r="W399" s="25"/>
      <c r="X399" s="24"/>
      <c r="Y399" s="24"/>
      <c r="Z399" s="24"/>
      <c r="AA399" s="25"/>
      <c r="AB399" s="24"/>
      <c r="AC399" s="24"/>
      <c r="AD399" s="24"/>
      <c r="AE399" s="25"/>
      <c r="AF399" s="24"/>
      <c r="AG399" s="24"/>
      <c r="AH399" s="24"/>
      <c r="AI399" s="25"/>
      <c r="AJ399" s="24"/>
      <c r="AK399" s="24"/>
      <c r="AL399" s="24"/>
      <c r="AM399" s="25"/>
      <c r="AN399" s="24"/>
      <c r="AO399" s="24"/>
      <c r="AP399" s="24"/>
      <c r="AQ399" s="25"/>
      <c r="AR399" s="24"/>
      <c r="AS399" s="24"/>
      <c r="AT399" s="24"/>
      <c r="AU399" s="25"/>
      <c r="AV399" s="24"/>
      <c r="AW399" s="24"/>
      <c r="AX399" s="24"/>
      <c r="AY399" s="25"/>
      <c r="AZ399" s="24"/>
      <c r="BA399" s="24"/>
      <c r="BB399" s="24"/>
      <c r="BC399" s="25"/>
      <c r="BD399" s="24"/>
      <c r="BE399" s="24"/>
      <c r="BF399" s="24"/>
      <c r="BG399" s="25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</row>
    <row r="400" spans="1:87" ht="15" thickBot="1" x14ac:dyDescent="0.35">
      <c r="A400" s="24"/>
      <c r="B400" s="24"/>
      <c r="C400" s="25"/>
      <c r="D400" s="24"/>
      <c r="E400" s="24"/>
      <c r="F400" s="24"/>
      <c r="G400" s="25"/>
      <c r="H400" s="24"/>
      <c r="I400" s="24"/>
      <c r="J400" s="24"/>
      <c r="K400" s="25"/>
      <c r="L400" s="24"/>
      <c r="M400" s="24"/>
      <c r="N400" s="24"/>
      <c r="O400" s="25"/>
      <c r="P400" s="24"/>
      <c r="Q400" s="24"/>
      <c r="R400" s="24"/>
      <c r="S400" s="25"/>
      <c r="T400" s="24"/>
      <c r="U400" s="24"/>
      <c r="V400" s="24"/>
      <c r="W400" s="25"/>
      <c r="X400" s="24"/>
      <c r="Y400" s="24"/>
      <c r="Z400" s="24"/>
      <c r="AA400" s="25"/>
      <c r="AB400" s="24"/>
      <c r="AC400" s="24"/>
      <c r="AD400" s="24"/>
      <c r="AE400" s="25"/>
      <c r="AF400" s="24"/>
      <c r="AG400" s="24"/>
      <c r="AH400" s="24"/>
      <c r="AI400" s="25"/>
      <c r="AJ400" s="24"/>
      <c r="AK400" s="24"/>
      <c r="AL400" s="24"/>
      <c r="AM400" s="25"/>
      <c r="AN400" s="24"/>
      <c r="AO400" s="24"/>
      <c r="AP400" s="24"/>
      <c r="AQ400" s="25"/>
      <c r="AR400" s="24"/>
      <c r="AS400" s="24"/>
      <c r="AT400" s="24"/>
      <c r="AU400" s="25"/>
      <c r="AV400" s="24"/>
      <c r="AW400" s="24"/>
      <c r="AX400" s="24"/>
      <c r="AY400" s="25"/>
      <c r="AZ400" s="24"/>
      <c r="BA400" s="24"/>
      <c r="BB400" s="24"/>
      <c r="BC400" s="25"/>
      <c r="BD400" s="24"/>
      <c r="BE400" s="24"/>
      <c r="BF400" s="24"/>
      <c r="BG400" s="25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</row>
    <row r="401" spans="1:87" ht="15" thickBot="1" x14ac:dyDescent="0.35">
      <c r="A401" s="24"/>
      <c r="B401" s="24"/>
      <c r="C401" s="25"/>
      <c r="D401" s="24"/>
      <c r="E401" s="24"/>
      <c r="F401" s="24"/>
      <c r="G401" s="25"/>
      <c r="H401" s="24"/>
      <c r="I401" s="24"/>
      <c r="J401" s="24"/>
      <c r="K401" s="25"/>
      <c r="L401" s="24"/>
      <c r="M401" s="24"/>
      <c r="N401" s="24"/>
      <c r="O401" s="25"/>
      <c r="P401" s="24"/>
      <c r="Q401" s="24"/>
      <c r="R401" s="24"/>
      <c r="S401" s="25"/>
      <c r="T401" s="24"/>
      <c r="U401" s="24"/>
      <c r="V401" s="24"/>
      <c r="W401" s="25"/>
      <c r="X401" s="24"/>
      <c r="Y401" s="24"/>
      <c r="Z401" s="24"/>
      <c r="AA401" s="25"/>
      <c r="AB401" s="24"/>
      <c r="AC401" s="24"/>
      <c r="AD401" s="24"/>
      <c r="AE401" s="25"/>
      <c r="AF401" s="24"/>
      <c r="AG401" s="24"/>
      <c r="AH401" s="24"/>
      <c r="AI401" s="25"/>
      <c r="AJ401" s="24"/>
      <c r="AK401" s="24"/>
      <c r="AL401" s="24"/>
      <c r="AM401" s="25"/>
      <c r="AN401" s="24"/>
      <c r="AO401" s="24"/>
      <c r="AP401" s="24"/>
      <c r="AQ401" s="25"/>
      <c r="AR401" s="24"/>
      <c r="AS401" s="24"/>
      <c r="AT401" s="24"/>
      <c r="AU401" s="25"/>
      <c r="AV401" s="24"/>
      <c r="AW401" s="24"/>
      <c r="AX401" s="24"/>
      <c r="AY401" s="25"/>
      <c r="AZ401" s="24"/>
      <c r="BA401" s="24"/>
      <c r="BB401" s="24"/>
      <c r="BC401" s="25"/>
      <c r="BD401" s="24"/>
      <c r="BE401" s="24"/>
      <c r="BF401" s="24"/>
      <c r="BG401" s="25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</row>
    <row r="402" spans="1:87" ht="15" thickBot="1" x14ac:dyDescent="0.35">
      <c r="A402" s="24"/>
      <c r="B402" s="24"/>
      <c r="C402" s="25"/>
      <c r="D402" s="24"/>
      <c r="E402" s="24"/>
      <c r="F402" s="24"/>
      <c r="G402" s="25"/>
      <c r="H402" s="24"/>
      <c r="I402" s="24"/>
      <c r="J402" s="24"/>
      <c r="K402" s="25"/>
      <c r="L402" s="24"/>
      <c r="M402" s="24"/>
      <c r="N402" s="24"/>
      <c r="O402" s="25"/>
      <c r="P402" s="24"/>
      <c r="Q402" s="24"/>
      <c r="R402" s="24"/>
      <c r="S402" s="25"/>
      <c r="T402" s="24"/>
      <c r="U402" s="24"/>
      <c r="V402" s="24"/>
      <c r="W402" s="25"/>
      <c r="X402" s="24"/>
      <c r="Y402" s="24"/>
      <c r="Z402" s="24"/>
      <c r="AA402" s="25"/>
      <c r="AB402" s="24"/>
      <c r="AC402" s="24"/>
      <c r="AD402" s="24"/>
      <c r="AE402" s="25"/>
      <c r="AF402" s="24"/>
      <c r="AG402" s="24"/>
      <c r="AH402" s="24"/>
      <c r="AI402" s="25"/>
      <c r="AJ402" s="24"/>
      <c r="AK402" s="24"/>
      <c r="AL402" s="24"/>
      <c r="AM402" s="25"/>
      <c r="AN402" s="24"/>
      <c r="AO402" s="24"/>
      <c r="AP402" s="24"/>
      <c r="AQ402" s="25"/>
      <c r="AR402" s="24"/>
      <c r="AS402" s="24"/>
      <c r="AT402" s="24"/>
      <c r="AU402" s="25"/>
      <c r="AV402" s="24"/>
      <c r="AW402" s="24"/>
      <c r="AX402" s="24"/>
      <c r="AY402" s="25"/>
      <c r="AZ402" s="24"/>
      <c r="BA402" s="24"/>
      <c r="BB402" s="24"/>
      <c r="BC402" s="25"/>
      <c r="BD402" s="24"/>
      <c r="BE402" s="24"/>
      <c r="BF402" s="24"/>
      <c r="BG402" s="25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</row>
    <row r="403" spans="1:87" ht="15" thickBot="1" x14ac:dyDescent="0.35">
      <c r="A403" s="24"/>
      <c r="B403" s="24"/>
      <c r="C403" s="25"/>
      <c r="D403" s="24"/>
      <c r="E403" s="24"/>
      <c r="F403" s="24"/>
      <c r="G403" s="25"/>
      <c r="H403" s="24"/>
      <c r="I403" s="24"/>
      <c r="J403" s="24"/>
      <c r="K403" s="25"/>
      <c r="L403" s="24"/>
      <c r="M403" s="24"/>
      <c r="N403" s="24"/>
      <c r="O403" s="25"/>
      <c r="P403" s="24"/>
      <c r="Q403" s="24"/>
      <c r="R403" s="24"/>
      <c r="S403" s="25"/>
      <c r="T403" s="24"/>
      <c r="U403" s="24"/>
      <c r="V403" s="24"/>
      <c r="W403" s="25"/>
      <c r="X403" s="24"/>
      <c r="Y403" s="24"/>
      <c r="Z403" s="24"/>
      <c r="AA403" s="25"/>
      <c r="AB403" s="24"/>
      <c r="AC403" s="24"/>
      <c r="AD403" s="24"/>
      <c r="AE403" s="25"/>
      <c r="AF403" s="24"/>
      <c r="AG403" s="24"/>
      <c r="AH403" s="24"/>
      <c r="AI403" s="25"/>
      <c r="AJ403" s="24"/>
      <c r="AK403" s="24"/>
      <c r="AL403" s="24"/>
      <c r="AM403" s="25"/>
      <c r="AN403" s="24"/>
      <c r="AO403" s="24"/>
      <c r="AP403" s="24"/>
      <c r="AQ403" s="25"/>
      <c r="AR403" s="24"/>
      <c r="AS403" s="24"/>
      <c r="AT403" s="24"/>
      <c r="AU403" s="25"/>
      <c r="AV403" s="24"/>
      <c r="AW403" s="24"/>
      <c r="AX403" s="24"/>
      <c r="AY403" s="25"/>
      <c r="AZ403" s="24"/>
      <c r="BA403" s="24"/>
      <c r="BB403" s="24"/>
      <c r="BC403" s="25"/>
      <c r="BD403" s="24"/>
      <c r="BE403" s="24"/>
      <c r="BF403" s="24"/>
      <c r="BG403" s="25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</row>
    <row r="404" spans="1:87" ht="15" thickBot="1" x14ac:dyDescent="0.35">
      <c r="A404" s="24"/>
      <c r="B404" s="24"/>
      <c r="C404" s="25"/>
      <c r="D404" s="24"/>
      <c r="E404" s="24"/>
      <c r="F404" s="24"/>
      <c r="G404" s="25"/>
      <c r="H404" s="24"/>
      <c r="I404" s="24"/>
      <c r="J404" s="24"/>
      <c r="K404" s="25"/>
      <c r="L404" s="24"/>
      <c r="M404" s="24"/>
      <c r="N404" s="24"/>
      <c r="O404" s="25"/>
      <c r="P404" s="24"/>
      <c r="Q404" s="24"/>
      <c r="R404" s="24"/>
      <c r="S404" s="25"/>
      <c r="T404" s="24"/>
      <c r="U404" s="24"/>
      <c r="V404" s="24"/>
      <c r="W404" s="25"/>
      <c r="X404" s="24"/>
      <c r="Y404" s="24"/>
      <c r="Z404" s="24"/>
      <c r="AA404" s="25"/>
      <c r="AB404" s="24"/>
      <c r="AC404" s="24"/>
      <c r="AD404" s="24"/>
      <c r="AE404" s="25"/>
      <c r="AF404" s="24"/>
      <c r="AG404" s="24"/>
      <c r="AH404" s="24"/>
      <c r="AI404" s="25"/>
      <c r="AJ404" s="24"/>
      <c r="AK404" s="24"/>
      <c r="AL404" s="24"/>
      <c r="AM404" s="25"/>
      <c r="AN404" s="24"/>
      <c r="AO404" s="24"/>
      <c r="AP404" s="24"/>
      <c r="AQ404" s="25"/>
      <c r="AR404" s="24"/>
      <c r="AS404" s="24"/>
      <c r="AT404" s="24"/>
      <c r="AU404" s="25"/>
      <c r="AV404" s="24"/>
      <c r="AW404" s="24"/>
      <c r="AX404" s="24"/>
      <c r="AY404" s="25"/>
      <c r="AZ404" s="24"/>
      <c r="BA404" s="24"/>
      <c r="BB404" s="24"/>
      <c r="BC404" s="25"/>
      <c r="BD404" s="24"/>
      <c r="BE404" s="24"/>
      <c r="BF404" s="24"/>
      <c r="BG404" s="25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</row>
    <row r="405" spans="1:87" ht="15" thickBot="1" x14ac:dyDescent="0.35">
      <c r="A405" s="24"/>
      <c r="B405" s="24"/>
      <c r="C405" s="25"/>
      <c r="D405" s="24"/>
      <c r="E405" s="24"/>
      <c r="F405" s="24"/>
      <c r="G405" s="25"/>
      <c r="H405" s="24"/>
      <c r="I405" s="24"/>
      <c r="J405" s="24"/>
      <c r="K405" s="25"/>
      <c r="L405" s="24"/>
      <c r="M405" s="24"/>
      <c r="N405" s="24"/>
      <c r="O405" s="25"/>
      <c r="P405" s="24"/>
      <c r="Q405" s="24"/>
      <c r="R405" s="24"/>
      <c r="S405" s="25"/>
      <c r="T405" s="24"/>
      <c r="U405" s="24"/>
      <c r="V405" s="24"/>
      <c r="W405" s="25"/>
      <c r="X405" s="24"/>
      <c r="Y405" s="24"/>
      <c r="Z405" s="24"/>
      <c r="AA405" s="25"/>
      <c r="AB405" s="24"/>
      <c r="AC405" s="24"/>
      <c r="AD405" s="24"/>
      <c r="AE405" s="25"/>
      <c r="AF405" s="24"/>
      <c r="AG405" s="24"/>
      <c r="AH405" s="24"/>
      <c r="AI405" s="25"/>
      <c r="AJ405" s="24"/>
      <c r="AK405" s="24"/>
      <c r="AL405" s="24"/>
      <c r="AM405" s="25"/>
      <c r="AN405" s="24"/>
      <c r="AO405" s="24"/>
      <c r="AP405" s="24"/>
      <c r="AQ405" s="25"/>
      <c r="AR405" s="24"/>
      <c r="AS405" s="24"/>
      <c r="AT405" s="24"/>
      <c r="AU405" s="25"/>
      <c r="AV405" s="24"/>
      <c r="AW405" s="24"/>
      <c r="AX405" s="24"/>
      <c r="AY405" s="25"/>
      <c r="AZ405" s="24"/>
      <c r="BA405" s="24"/>
      <c r="BB405" s="24"/>
      <c r="BC405" s="25"/>
      <c r="BD405" s="24"/>
      <c r="BE405" s="24"/>
      <c r="BF405" s="24"/>
      <c r="BG405" s="25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</row>
    <row r="406" spans="1:87" ht="15" thickBot="1" x14ac:dyDescent="0.35">
      <c r="A406" s="24"/>
      <c r="B406" s="24"/>
      <c r="C406" s="25"/>
      <c r="D406" s="24"/>
      <c r="E406" s="24"/>
      <c r="F406" s="24"/>
      <c r="G406" s="25"/>
      <c r="H406" s="24"/>
      <c r="I406" s="24"/>
      <c r="J406" s="24"/>
      <c r="K406" s="25"/>
      <c r="L406" s="24"/>
      <c r="M406" s="24"/>
      <c r="N406" s="24"/>
      <c r="O406" s="25"/>
      <c r="P406" s="24"/>
      <c r="Q406" s="24"/>
      <c r="R406" s="24"/>
      <c r="S406" s="25"/>
      <c r="T406" s="24"/>
      <c r="U406" s="24"/>
      <c r="V406" s="24"/>
      <c r="W406" s="25"/>
      <c r="X406" s="24"/>
      <c r="Y406" s="24"/>
      <c r="Z406" s="24"/>
      <c r="AA406" s="25"/>
      <c r="AB406" s="24"/>
      <c r="AC406" s="24"/>
      <c r="AD406" s="24"/>
      <c r="AE406" s="25"/>
      <c r="AF406" s="24"/>
      <c r="AG406" s="24"/>
      <c r="AH406" s="24"/>
      <c r="AI406" s="25"/>
      <c r="AJ406" s="24"/>
      <c r="AK406" s="24"/>
      <c r="AL406" s="24"/>
      <c r="AM406" s="25"/>
      <c r="AN406" s="24"/>
      <c r="AO406" s="24"/>
      <c r="AP406" s="24"/>
      <c r="AQ406" s="25"/>
      <c r="AR406" s="24"/>
      <c r="AS406" s="24"/>
      <c r="AT406" s="24"/>
      <c r="AU406" s="25"/>
      <c r="AV406" s="24"/>
      <c r="AW406" s="24"/>
      <c r="AX406" s="24"/>
      <c r="AY406" s="25"/>
      <c r="AZ406" s="24"/>
      <c r="BA406" s="24"/>
      <c r="BB406" s="24"/>
      <c r="BC406" s="25"/>
      <c r="BD406" s="24"/>
      <c r="BE406" s="24"/>
      <c r="BF406" s="24"/>
      <c r="BG406" s="25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</row>
    <row r="407" spans="1:87" ht="15" thickBot="1" x14ac:dyDescent="0.35">
      <c r="A407" s="24"/>
      <c r="B407" s="24"/>
      <c r="C407" s="25"/>
      <c r="D407" s="24"/>
      <c r="E407" s="24"/>
      <c r="F407" s="24"/>
      <c r="G407" s="25"/>
      <c r="H407" s="24"/>
      <c r="I407" s="24"/>
      <c r="J407" s="24"/>
      <c r="K407" s="25"/>
      <c r="L407" s="24"/>
      <c r="M407" s="24"/>
      <c r="N407" s="24"/>
      <c r="O407" s="25"/>
      <c r="P407" s="24"/>
      <c r="Q407" s="24"/>
      <c r="R407" s="24"/>
      <c r="S407" s="25"/>
      <c r="T407" s="24"/>
      <c r="U407" s="24"/>
      <c r="V407" s="24"/>
      <c r="W407" s="25"/>
      <c r="X407" s="24"/>
      <c r="Y407" s="24"/>
      <c r="Z407" s="24"/>
      <c r="AA407" s="25"/>
      <c r="AB407" s="24"/>
      <c r="AC407" s="24"/>
      <c r="AD407" s="24"/>
      <c r="AE407" s="25"/>
      <c r="AF407" s="24"/>
      <c r="AG407" s="24"/>
      <c r="AH407" s="24"/>
      <c r="AI407" s="25"/>
      <c r="AJ407" s="24"/>
      <c r="AK407" s="24"/>
      <c r="AL407" s="24"/>
      <c r="AM407" s="25"/>
      <c r="AN407" s="24"/>
      <c r="AO407" s="24"/>
      <c r="AP407" s="24"/>
      <c r="AQ407" s="25"/>
      <c r="AR407" s="24"/>
      <c r="AS407" s="24"/>
      <c r="AT407" s="24"/>
      <c r="AU407" s="25"/>
      <c r="AV407" s="24"/>
      <c r="AW407" s="24"/>
      <c r="AX407" s="24"/>
      <c r="AY407" s="25"/>
      <c r="AZ407" s="24"/>
      <c r="BA407" s="24"/>
      <c r="BB407" s="24"/>
      <c r="BC407" s="25"/>
      <c r="BD407" s="24"/>
      <c r="BE407" s="24"/>
      <c r="BF407" s="24"/>
      <c r="BG407" s="25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</row>
    <row r="408" spans="1:87" ht="15" thickBot="1" x14ac:dyDescent="0.35">
      <c r="A408" s="24"/>
      <c r="B408" s="24"/>
      <c r="C408" s="25"/>
      <c r="D408" s="24"/>
      <c r="E408" s="24"/>
      <c r="F408" s="24"/>
      <c r="G408" s="25"/>
      <c r="H408" s="24"/>
      <c r="I408" s="24"/>
      <c r="J408" s="24"/>
      <c r="K408" s="25"/>
      <c r="L408" s="24"/>
      <c r="M408" s="24"/>
      <c r="N408" s="24"/>
      <c r="O408" s="25"/>
      <c r="P408" s="24"/>
      <c r="Q408" s="24"/>
      <c r="R408" s="24"/>
      <c r="S408" s="25"/>
      <c r="T408" s="24"/>
      <c r="U408" s="24"/>
      <c r="V408" s="24"/>
      <c r="W408" s="25"/>
      <c r="X408" s="24"/>
      <c r="Y408" s="24"/>
      <c r="Z408" s="24"/>
      <c r="AA408" s="25"/>
      <c r="AB408" s="24"/>
      <c r="AC408" s="24"/>
      <c r="AD408" s="24"/>
      <c r="AE408" s="25"/>
      <c r="AF408" s="24"/>
      <c r="AG408" s="24"/>
      <c r="AH408" s="24"/>
      <c r="AI408" s="25"/>
      <c r="AJ408" s="24"/>
      <c r="AK408" s="24"/>
      <c r="AL408" s="24"/>
      <c r="AM408" s="25"/>
      <c r="AN408" s="24"/>
      <c r="AO408" s="24"/>
      <c r="AP408" s="24"/>
      <c r="AQ408" s="25"/>
      <c r="AR408" s="24"/>
      <c r="AS408" s="24"/>
      <c r="AT408" s="24"/>
      <c r="AU408" s="25"/>
      <c r="AV408" s="24"/>
      <c r="AW408" s="24"/>
      <c r="AX408" s="24"/>
      <c r="AY408" s="25"/>
      <c r="AZ408" s="24"/>
      <c r="BA408" s="24"/>
      <c r="BB408" s="24"/>
      <c r="BC408" s="25"/>
      <c r="BD408" s="24"/>
      <c r="BE408" s="24"/>
      <c r="BF408" s="24"/>
      <c r="BG408" s="25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</row>
    <row r="409" spans="1:87" ht="15" thickBot="1" x14ac:dyDescent="0.35">
      <c r="A409" s="24"/>
      <c r="B409" s="24"/>
      <c r="C409" s="25"/>
      <c r="D409" s="24"/>
      <c r="E409" s="24"/>
      <c r="F409" s="24"/>
      <c r="G409" s="25"/>
      <c r="H409" s="24"/>
      <c r="I409" s="24"/>
      <c r="J409" s="24"/>
      <c r="K409" s="25"/>
      <c r="L409" s="24"/>
      <c r="M409" s="24"/>
      <c r="N409" s="24"/>
      <c r="O409" s="25"/>
      <c r="P409" s="24"/>
      <c r="Q409" s="24"/>
      <c r="R409" s="24"/>
      <c r="S409" s="25"/>
      <c r="T409" s="24"/>
      <c r="U409" s="24"/>
      <c r="V409" s="24"/>
      <c r="W409" s="25"/>
      <c r="X409" s="24"/>
      <c r="Y409" s="24"/>
      <c r="Z409" s="24"/>
      <c r="AA409" s="25"/>
      <c r="AB409" s="24"/>
      <c r="AC409" s="24"/>
      <c r="AD409" s="24"/>
      <c r="AE409" s="25"/>
      <c r="AF409" s="24"/>
      <c r="AG409" s="24"/>
      <c r="AH409" s="24"/>
      <c r="AI409" s="25"/>
      <c r="AJ409" s="24"/>
      <c r="AK409" s="24"/>
      <c r="AL409" s="24"/>
      <c r="AM409" s="25"/>
      <c r="AN409" s="24"/>
      <c r="AO409" s="24"/>
      <c r="AP409" s="24"/>
      <c r="AQ409" s="25"/>
      <c r="AR409" s="24"/>
      <c r="AS409" s="24"/>
      <c r="AT409" s="24"/>
      <c r="AU409" s="25"/>
      <c r="AV409" s="24"/>
      <c r="AW409" s="24"/>
      <c r="AX409" s="24"/>
      <c r="AY409" s="25"/>
      <c r="AZ409" s="24"/>
      <c r="BA409" s="24"/>
      <c r="BB409" s="24"/>
      <c r="BC409" s="25"/>
      <c r="BD409" s="24"/>
      <c r="BE409" s="24"/>
      <c r="BF409" s="24"/>
      <c r="BG409" s="25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</row>
    <row r="410" spans="1:87" ht="15" thickBot="1" x14ac:dyDescent="0.35">
      <c r="A410" s="24"/>
      <c r="B410" s="24"/>
      <c r="C410" s="25"/>
      <c r="D410" s="24"/>
      <c r="E410" s="24"/>
      <c r="F410" s="24"/>
      <c r="G410" s="25"/>
      <c r="H410" s="24"/>
      <c r="I410" s="24"/>
      <c r="J410" s="24"/>
      <c r="K410" s="25"/>
      <c r="L410" s="24"/>
      <c r="M410" s="24"/>
      <c r="N410" s="24"/>
      <c r="O410" s="25"/>
      <c r="P410" s="24"/>
      <c r="Q410" s="24"/>
      <c r="R410" s="24"/>
      <c r="S410" s="25"/>
      <c r="T410" s="24"/>
      <c r="U410" s="24"/>
      <c r="V410" s="24"/>
      <c r="W410" s="25"/>
      <c r="X410" s="24"/>
      <c r="Y410" s="24"/>
      <c r="Z410" s="24"/>
      <c r="AA410" s="25"/>
      <c r="AB410" s="24"/>
      <c r="AC410" s="24"/>
      <c r="AD410" s="24"/>
      <c r="AE410" s="25"/>
      <c r="AF410" s="24"/>
      <c r="AG410" s="24"/>
      <c r="AH410" s="24"/>
      <c r="AI410" s="25"/>
      <c r="AJ410" s="24"/>
      <c r="AK410" s="24"/>
      <c r="AL410" s="24"/>
      <c r="AM410" s="25"/>
      <c r="AN410" s="24"/>
      <c r="AO410" s="24"/>
      <c r="AP410" s="24"/>
      <c r="AQ410" s="25"/>
      <c r="AR410" s="24"/>
      <c r="AS410" s="24"/>
      <c r="AT410" s="24"/>
      <c r="AU410" s="25"/>
      <c r="AV410" s="24"/>
      <c r="AW410" s="24"/>
      <c r="AX410" s="24"/>
      <c r="AY410" s="25"/>
      <c r="AZ410" s="24"/>
      <c r="BA410" s="24"/>
      <c r="BB410" s="24"/>
      <c r="BC410" s="25"/>
      <c r="BD410" s="24"/>
      <c r="BE410" s="24"/>
      <c r="BF410" s="24"/>
      <c r="BG410" s="25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</row>
    <row r="411" spans="1:87" ht="15" thickBot="1" x14ac:dyDescent="0.35">
      <c r="A411" s="24"/>
      <c r="B411" s="24"/>
      <c r="C411" s="25"/>
      <c r="D411" s="24"/>
      <c r="E411" s="24"/>
      <c r="F411" s="24"/>
      <c r="G411" s="25"/>
      <c r="H411" s="24"/>
      <c r="I411" s="24"/>
      <c r="J411" s="24"/>
      <c r="K411" s="25"/>
      <c r="L411" s="24"/>
      <c r="M411" s="24"/>
      <c r="N411" s="24"/>
      <c r="O411" s="25"/>
      <c r="P411" s="24"/>
      <c r="Q411" s="24"/>
      <c r="R411" s="24"/>
      <c r="S411" s="25"/>
      <c r="T411" s="24"/>
      <c r="U411" s="24"/>
      <c r="V411" s="24"/>
      <c r="W411" s="25"/>
      <c r="X411" s="24"/>
      <c r="Y411" s="24"/>
      <c r="Z411" s="24"/>
      <c r="AA411" s="25"/>
      <c r="AB411" s="24"/>
      <c r="AC411" s="24"/>
      <c r="AD411" s="24"/>
      <c r="AE411" s="25"/>
      <c r="AF411" s="24"/>
      <c r="AG411" s="24"/>
      <c r="AH411" s="24"/>
      <c r="AI411" s="25"/>
      <c r="AJ411" s="24"/>
      <c r="AK411" s="24"/>
      <c r="AL411" s="24"/>
      <c r="AM411" s="25"/>
      <c r="AN411" s="24"/>
      <c r="AO411" s="24"/>
      <c r="AP411" s="24"/>
      <c r="AQ411" s="25"/>
      <c r="AR411" s="24"/>
      <c r="AS411" s="24"/>
      <c r="AT411" s="24"/>
      <c r="AU411" s="25"/>
      <c r="AV411" s="24"/>
      <c r="AW411" s="24"/>
      <c r="AX411" s="24"/>
      <c r="AY411" s="25"/>
      <c r="AZ411" s="24"/>
      <c r="BA411" s="24"/>
      <c r="BB411" s="24"/>
      <c r="BC411" s="25"/>
      <c r="BD411" s="24"/>
      <c r="BE411" s="24"/>
      <c r="BF411" s="24"/>
      <c r="BG411" s="25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</row>
    <row r="412" spans="1:87" ht="15" thickBot="1" x14ac:dyDescent="0.35">
      <c r="A412" s="24"/>
      <c r="B412" s="24"/>
      <c r="C412" s="25"/>
      <c r="D412" s="24"/>
      <c r="E412" s="24"/>
      <c r="F412" s="24"/>
      <c r="G412" s="25"/>
      <c r="H412" s="24"/>
      <c r="I412" s="24"/>
      <c r="J412" s="24"/>
      <c r="K412" s="25"/>
      <c r="L412" s="24"/>
      <c r="M412" s="24"/>
      <c r="N412" s="24"/>
      <c r="O412" s="25"/>
      <c r="P412" s="24"/>
      <c r="Q412" s="24"/>
      <c r="R412" s="24"/>
      <c r="S412" s="25"/>
      <c r="T412" s="24"/>
      <c r="U412" s="24"/>
      <c r="V412" s="24"/>
      <c r="W412" s="25"/>
      <c r="X412" s="24"/>
      <c r="Y412" s="24"/>
      <c r="Z412" s="24"/>
      <c r="AA412" s="25"/>
      <c r="AB412" s="24"/>
      <c r="AC412" s="24"/>
      <c r="AD412" s="24"/>
      <c r="AE412" s="25"/>
      <c r="AF412" s="24"/>
      <c r="AG412" s="24"/>
      <c r="AH412" s="24"/>
      <c r="AI412" s="25"/>
      <c r="AJ412" s="24"/>
      <c r="AK412" s="24"/>
      <c r="AL412" s="24"/>
      <c r="AM412" s="25"/>
      <c r="AN412" s="24"/>
      <c r="AO412" s="24"/>
      <c r="AP412" s="24"/>
      <c r="AQ412" s="25"/>
      <c r="AR412" s="24"/>
      <c r="AS412" s="24"/>
      <c r="AT412" s="24"/>
      <c r="AU412" s="25"/>
      <c r="AV412" s="24"/>
      <c r="AW412" s="24"/>
      <c r="AX412" s="24"/>
      <c r="AY412" s="25"/>
      <c r="AZ412" s="24"/>
      <c r="BA412" s="24"/>
      <c r="BB412" s="24"/>
      <c r="BC412" s="25"/>
      <c r="BD412" s="24"/>
      <c r="BE412" s="24"/>
      <c r="BF412" s="24"/>
      <c r="BG412" s="25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</row>
    <row r="413" spans="1:87" ht="15" thickBot="1" x14ac:dyDescent="0.35">
      <c r="A413" s="24"/>
      <c r="B413" s="24"/>
      <c r="C413" s="25"/>
      <c r="D413" s="24"/>
      <c r="E413" s="24"/>
      <c r="F413" s="24"/>
      <c r="G413" s="25"/>
      <c r="H413" s="24"/>
      <c r="I413" s="24"/>
      <c r="J413" s="24"/>
      <c r="K413" s="25"/>
      <c r="L413" s="24"/>
      <c r="M413" s="24"/>
      <c r="N413" s="24"/>
      <c r="O413" s="25"/>
      <c r="P413" s="24"/>
      <c r="Q413" s="24"/>
      <c r="R413" s="24"/>
      <c r="S413" s="25"/>
      <c r="T413" s="24"/>
      <c r="U413" s="24"/>
      <c r="V413" s="24"/>
      <c r="W413" s="25"/>
      <c r="X413" s="24"/>
      <c r="Y413" s="24"/>
      <c r="Z413" s="24"/>
      <c r="AA413" s="25"/>
      <c r="AB413" s="24"/>
      <c r="AC413" s="24"/>
      <c r="AD413" s="24"/>
      <c r="AE413" s="25"/>
      <c r="AF413" s="24"/>
      <c r="AG413" s="24"/>
      <c r="AH413" s="24"/>
      <c r="AI413" s="25"/>
      <c r="AJ413" s="24"/>
      <c r="AK413" s="24"/>
      <c r="AL413" s="24"/>
      <c r="AM413" s="25"/>
      <c r="AN413" s="24"/>
      <c r="AO413" s="24"/>
      <c r="AP413" s="24"/>
      <c r="AQ413" s="25"/>
      <c r="AR413" s="24"/>
      <c r="AS413" s="24"/>
      <c r="AT413" s="24"/>
      <c r="AU413" s="25"/>
      <c r="AV413" s="24"/>
      <c r="AW413" s="24"/>
      <c r="AX413" s="24"/>
      <c r="AY413" s="25"/>
      <c r="AZ413" s="24"/>
      <c r="BA413" s="24"/>
      <c r="BB413" s="24"/>
      <c r="BC413" s="25"/>
      <c r="BD413" s="24"/>
      <c r="BE413" s="24"/>
      <c r="BF413" s="24"/>
      <c r="BG413" s="25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</row>
    <row r="414" spans="1:87" ht="15" thickBot="1" x14ac:dyDescent="0.35">
      <c r="A414" s="24"/>
      <c r="B414" s="24"/>
      <c r="C414" s="25"/>
      <c r="D414" s="24"/>
      <c r="E414" s="24"/>
      <c r="F414" s="24"/>
      <c r="G414" s="25"/>
      <c r="H414" s="24"/>
      <c r="I414" s="24"/>
      <c r="J414" s="24"/>
      <c r="K414" s="25"/>
      <c r="L414" s="24"/>
      <c r="M414" s="24"/>
      <c r="N414" s="24"/>
      <c r="O414" s="25"/>
      <c r="P414" s="24"/>
      <c r="Q414" s="24"/>
      <c r="R414" s="24"/>
      <c r="S414" s="25"/>
      <c r="T414" s="24"/>
      <c r="U414" s="24"/>
      <c r="V414" s="24"/>
      <c r="W414" s="25"/>
      <c r="X414" s="24"/>
      <c r="Y414" s="24"/>
      <c r="Z414" s="24"/>
      <c r="AA414" s="25"/>
      <c r="AB414" s="24"/>
      <c r="AC414" s="24"/>
      <c r="AD414" s="24"/>
      <c r="AE414" s="25"/>
      <c r="AF414" s="24"/>
      <c r="AG414" s="24"/>
      <c r="AH414" s="24"/>
      <c r="AI414" s="25"/>
      <c r="AJ414" s="24"/>
      <c r="AK414" s="24"/>
      <c r="AL414" s="24"/>
      <c r="AM414" s="25"/>
      <c r="AN414" s="24"/>
      <c r="AO414" s="24"/>
      <c r="AP414" s="24"/>
      <c r="AQ414" s="25"/>
      <c r="AR414" s="24"/>
      <c r="AS414" s="24"/>
      <c r="AT414" s="24"/>
      <c r="AU414" s="25"/>
      <c r="AV414" s="24"/>
      <c r="AW414" s="24"/>
      <c r="AX414" s="24"/>
      <c r="AY414" s="25"/>
      <c r="AZ414" s="24"/>
      <c r="BA414" s="24"/>
      <c r="BB414" s="24"/>
      <c r="BC414" s="25"/>
      <c r="BD414" s="24"/>
      <c r="BE414" s="24"/>
      <c r="BF414" s="24"/>
      <c r="BG414" s="25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</row>
    <row r="415" spans="1:87" ht="15" thickBot="1" x14ac:dyDescent="0.35">
      <c r="A415" s="24"/>
      <c r="B415" s="24"/>
      <c r="C415" s="25"/>
      <c r="D415" s="24"/>
      <c r="E415" s="24"/>
      <c r="F415" s="24"/>
      <c r="G415" s="25"/>
      <c r="H415" s="24"/>
      <c r="I415" s="24"/>
      <c r="J415" s="24"/>
      <c r="K415" s="25"/>
      <c r="L415" s="24"/>
      <c r="M415" s="24"/>
      <c r="N415" s="24"/>
      <c r="O415" s="25"/>
      <c r="P415" s="24"/>
      <c r="Q415" s="24"/>
      <c r="R415" s="24"/>
      <c r="S415" s="25"/>
      <c r="T415" s="24"/>
      <c r="U415" s="24"/>
      <c r="V415" s="24"/>
      <c r="W415" s="25"/>
      <c r="X415" s="24"/>
      <c r="Y415" s="24"/>
      <c r="Z415" s="24"/>
      <c r="AA415" s="25"/>
      <c r="AB415" s="24"/>
      <c r="AC415" s="24"/>
      <c r="AD415" s="24"/>
      <c r="AE415" s="25"/>
      <c r="AF415" s="24"/>
      <c r="AG415" s="24"/>
      <c r="AH415" s="24"/>
      <c r="AI415" s="25"/>
      <c r="AJ415" s="24"/>
      <c r="AK415" s="24"/>
      <c r="AL415" s="24"/>
      <c r="AM415" s="25"/>
      <c r="AN415" s="24"/>
      <c r="AO415" s="24"/>
      <c r="AP415" s="24"/>
      <c r="AQ415" s="25"/>
      <c r="AR415" s="24"/>
      <c r="AS415" s="24"/>
      <c r="AT415" s="24"/>
      <c r="AU415" s="25"/>
      <c r="AV415" s="24"/>
      <c r="AW415" s="24"/>
      <c r="AX415" s="24"/>
      <c r="AY415" s="25"/>
      <c r="AZ415" s="24"/>
      <c r="BA415" s="24"/>
      <c r="BB415" s="24"/>
      <c r="BC415" s="25"/>
      <c r="BD415" s="24"/>
      <c r="BE415" s="24"/>
      <c r="BF415" s="24"/>
      <c r="BG415" s="25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</row>
    <row r="416" spans="1:87" ht="15" thickBot="1" x14ac:dyDescent="0.35">
      <c r="A416" s="24"/>
      <c r="B416" s="24"/>
      <c r="C416" s="25"/>
      <c r="D416" s="24"/>
      <c r="E416" s="24"/>
      <c r="F416" s="24"/>
      <c r="G416" s="25"/>
      <c r="H416" s="24"/>
      <c r="I416" s="24"/>
      <c r="J416" s="24"/>
      <c r="K416" s="25"/>
      <c r="L416" s="24"/>
      <c r="M416" s="24"/>
      <c r="N416" s="24"/>
      <c r="O416" s="25"/>
      <c r="P416" s="24"/>
      <c r="Q416" s="24"/>
      <c r="R416" s="24"/>
      <c r="S416" s="25"/>
      <c r="T416" s="24"/>
      <c r="U416" s="24"/>
      <c r="V416" s="24"/>
      <c r="W416" s="25"/>
      <c r="X416" s="24"/>
      <c r="Y416" s="24"/>
      <c r="Z416" s="24"/>
      <c r="AA416" s="25"/>
      <c r="AB416" s="24"/>
      <c r="AC416" s="24"/>
      <c r="AD416" s="24"/>
      <c r="AE416" s="25"/>
      <c r="AF416" s="24"/>
      <c r="AG416" s="24"/>
      <c r="AH416" s="24"/>
      <c r="AI416" s="25"/>
      <c r="AJ416" s="24"/>
      <c r="AK416" s="24"/>
      <c r="AL416" s="24"/>
      <c r="AM416" s="25"/>
      <c r="AN416" s="24"/>
      <c r="AO416" s="24"/>
      <c r="AP416" s="24"/>
      <c r="AQ416" s="25"/>
      <c r="AR416" s="24"/>
      <c r="AS416" s="24"/>
      <c r="AT416" s="24"/>
      <c r="AU416" s="25"/>
      <c r="AV416" s="24"/>
      <c r="AW416" s="24"/>
      <c r="AX416" s="24"/>
      <c r="AY416" s="25"/>
      <c r="AZ416" s="24"/>
      <c r="BA416" s="24"/>
      <c r="BB416" s="24"/>
      <c r="BC416" s="25"/>
      <c r="BD416" s="24"/>
      <c r="BE416" s="24"/>
      <c r="BF416" s="24"/>
      <c r="BG416" s="25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</row>
    <row r="417" spans="1:87" ht="15" thickBot="1" x14ac:dyDescent="0.35">
      <c r="A417" s="24"/>
      <c r="B417" s="24"/>
      <c r="C417" s="25"/>
      <c r="D417" s="24"/>
      <c r="E417" s="24"/>
      <c r="F417" s="24"/>
      <c r="G417" s="25"/>
      <c r="H417" s="24"/>
      <c r="I417" s="24"/>
      <c r="J417" s="24"/>
      <c r="K417" s="25"/>
      <c r="L417" s="24"/>
      <c r="M417" s="24"/>
      <c r="N417" s="24"/>
      <c r="O417" s="25"/>
      <c r="P417" s="24"/>
      <c r="Q417" s="24"/>
      <c r="R417" s="24"/>
      <c r="S417" s="25"/>
      <c r="T417" s="24"/>
      <c r="U417" s="24"/>
      <c r="V417" s="24"/>
      <c r="W417" s="25"/>
      <c r="X417" s="24"/>
      <c r="Y417" s="24"/>
      <c r="Z417" s="24"/>
      <c r="AA417" s="25"/>
      <c r="AB417" s="24"/>
      <c r="AC417" s="24"/>
      <c r="AD417" s="24"/>
      <c r="AE417" s="25"/>
      <c r="AF417" s="24"/>
      <c r="AG417" s="24"/>
      <c r="AH417" s="24"/>
      <c r="AI417" s="25"/>
      <c r="AJ417" s="24"/>
      <c r="AK417" s="24"/>
      <c r="AL417" s="24"/>
      <c r="AM417" s="25"/>
      <c r="AN417" s="24"/>
      <c r="AO417" s="24"/>
      <c r="AP417" s="24"/>
      <c r="AQ417" s="25"/>
      <c r="AR417" s="24"/>
      <c r="AS417" s="24"/>
      <c r="AT417" s="24"/>
      <c r="AU417" s="25"/>
      <c r="AV417" s="24"/>
      <c r="AW417" s="24"/>
      <c r="AX417" s="24"/>
      <c r="AY417" s="25"/>
      <c r="AZ417" s="24"/>
      <c r="BA417" s="24"/>
      <c r="BB417" s="24"/>
      <c r="BC417" s="25"/>
      <c r="BD417" s="24"/>
      <c r="BE417" s="24"/>
      <c r="BF417" s="24"/>
      <c r="BG417" s="25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</row>
    <row r="418" spans="1:87" ht="15" thickBot="1" x14ac:dyDescent="0.35">
      <c r="A418" s="24"/>
      <c r="B418" s="24"/>
      <c r="C418" s="25"/>
      <c r="D418" s="24"/>
      <c r="E418" s="24"/>
      <c r="F418" s="24"/>
      <c r="G418" s="25"/>
      <c r="H418" s="24"/>
      <c r="I418" s="24"/>
      <c r="J418" s="24"/>
      <c r="K418" s="25"/>
      <c r="L418" s="24"/>
      <c r="M418" s="24"/>
      <c r="N418" s="24"/>
      <c r="O418" s="25"/>
      <c r="P418" s="24"/>
      <c r="Q418" s="24"/>
      <c r="R418" s="24"/>
      <c r="S418" s="25"/>
      <c r="T418" s="24"/>
      <c r="U418" s="24"/>
      <c r="V418" s="24"/>
      <c r="W418" s="25"/>
      <c r="X418" s="24"/>
      <c r="Y418" s="24"/>
      <c r="Z418" s="24"/>
      <c r="AA418" s="25"/>
      <c r="AB418" s="24"/>
      <c r="AC418" s="24"/>
      <c r="AD418" s="24"/>
      <c r="AE418" s="25"/>
      <c r="AF418" s="24"/>
      <c r="AG418" s="24"/>
      <c r="AH418" s="24"/>
      <c r="AI418" s="25"/>
      <c r="AJ418" s="24"/>
      <c r="AK418" s="24"/>
      <c r="AL418" s="24"/>
      <c r="AM418" s="25"/>
      <c r="AN418" s="24"/>
      <c r="AO418" s="24"/>
      <c r="AP418" s="24"/>
      <c r="AQ418" s="25"/>
      <c r="AR418" s="24"/>
      <c r="AS418" s="24"/>
      <c r="AT418" s="24"/>
      <c r="AU418" s="25"/>
      <c r="AV418" s="24"/>
      <c r="AW418" s="24"/>
      <c r="AX418" s="24"/>
      <c r="AY418" s="25"/>
      <c r="AZ418" s="24"/>
      <c r="BA418" s="24"/>
      <c r="BB418" s="24"/>
      <c r="BC418" s="25"/>
      <c r="BD418" s="24"/>
      <c r="BE418" s="24"/>
      <c r="BF418" s="24"/>
      <c r="BG418" s="25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</row>
    <row r="419" spans="1:87" ht="15" thickBot="1" x14ac:dyDescent="0.35">
      <c r="A419" s="24"/>
      <c r="B419" s="24"/>
      <c r="C419" s="25"/>
      <c r="D419" s="24"/>
      <c r="E419" s="24"/>
      <c r="F419" s="24"/>
      <c r="G419" s="25"/>
      <c r="H419" s="24"/>
      <c r="I419" s="24"/>
      <c r="J419" s="24"/>
      <c r="K419" s="25"/>
      <c r="L419" s="24"/>
      <c r="M419" s="24"/>
      <c r="N419" s="24"/>
      <c r="O419" s="25"/>
      <c r="P419" s="24"/>
      <c r="Q419" s="24"/>
      <c r="R419" s="24"/>
      <c r="S419" s="25"/>
      <c r="T419" s="24"/>
      <c r="U419" s="24"/>
      <c r="V419" s="24"/>
      <c r="W419" s="25"/>
      <c r="X419" s="24"/>
      <c r="Y419" s="24"/>
      <c r="Z419" s="24"/>
      <c r="AA419" s="25"/>
      <c r="AB419" s="24"/>
      <c r="AC419" s="24"/>
      <c r="AD419" s="24"/>
      <c r="AE419" s="25"/>
      <c r="AF419" s="24"/>
      <c r="AG419" s="24"/>
      <c r="AH419" s="24"/>
      <c r="AI419" s="25"/>
      <c r="AJ419" s="24"/>
      <c r="AK419" s="24"/>
      <c r="AL419" s="24"/>
      <c r="AM419" s="25"/>
      <c r="AN419" s="24"/>
      <c r="AO419" s="24"/>
      <c r="AP419" s="24"/>
      <c r="AQ419" s="25"/>
      <c r="AR419" s="24"/>
      <c r="AS419" s="24"/>
      <c r="AT419" s="24"/>
      <c r="AU419" s="25"/>
      <c r="AV419" s="24"/>
      <c r="AW419" s="24"/>
      <c r="AX419" s="24"/>
      <c r="AY419" s="25"/>
      <c r="AZ419" s="24"/>
      <c r="BA419" s="24"/>
      <c r="BB419" s="24"/>
      <c r="BC419" s="25"/>
      <c r="BD419" s="24"/>
      <c r="BE419" s="24"/>
      <c r="BF419" s="24"/>
      <c r="BG419" s="25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</row>
    <row r="420" spans="1:87" ht="15" thickBot="1" x14ac:dyDescent="0.35">
      <c r="A420" s="24"/>
      <c r="B420" s="24"/>
      <c r="C420" s="25"/>
      <c r="D420" s="24"/>
      <c r="E420" s="24"/>
      <c r="F420" s="24"/>
      <c r="G420" s="25"/>
      <c r="H420" s="24"/>
      <c r="I420" s="24"/>
      <c r="J420" s="24"/>
      <c r="K420" s="25"/>
      <c r="L420" s="24"/>
      <c r="M420" s="24"/>
      <c r="N420" s="24"/>
      <c r="O420" s="25"/>
      <c r="P420" s="24"/>
      <c r="Q420" s="24"/>
      <c r="R420" s="24"/>
      <c r="S420" s="25"/>
      <c r="T420" s="24"/>
      <c r="U420" s="24"/>
      <c r="V420" s="24"/>
      <c r="W420" s="25"/>
      <c r="X420" s="24"/>
      <c r="Y420" s="24"/>
      <c r="Z420" s="24"/>
      <c r="AA420" s="25"/>
      <c r="AB420" s="24"/>
      <c r="AC420" s="24"/>
      <c r="AD420" s="24"/>
      <c r="AE420" s="25"/>
      <c r="AF420" s="24"/>
      <c r="AG420" s="24"/>
      <c r="AH420" s="24"/>
      <c r="AI420" s="25"/>
      <c r="AJ420" s="24"/>
      <c r="AK420" s="24"/>
      <c r="AL420" s="24"/>
      <c r="AM420" s="25"/>
      <c r="AN420" s="24"/>
      <c r="AO420" s="24"/>
      <c r="AP420" s="24"/>
      <c r="AQ420" s="25"/>
      <c r="AR420" s="24"/>
      <c r="AS420" s="24"/>
      <c r="AT420" s="24"/>
      <c r="AU420" s="25"/>
      <c r="AV420" s="24"/>
      <c r="AW420" s="24"/>
      <c r="AX420" s="24"/>
      <c r="AY420" s="25"/>
      <c r="AZ420" s="24"/>
      <c r="BA420" s="24"/>
      <c r="BB420" s="24"/>
      <c r="BC420" s="25"/>
      <c r="BD420" s="24"/>
      <c r="BE420" s="24"/>
      <c r="BF420" s="24"/>
      <c r="BG420" s="25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</row>
    <row r="421" spans="1:87" ht="15" thickBot="1" x14ac:dyDescent="0.35">
      <c r="A421" s="24"/>
      <c r="B421" s="24"/>
      <c r="C421" s="25"/>
      <c r="D421" s="24"/>
      <c r="E421" s="24"/>
      <c r="F421" s="24"/>
      <c r="G421" s="25"/>
      <c r="H421" s="24"/>
      <c r="I421" s="24"/>
      <c r="J421" s="24"/>
      <c r="K421" s="25"/>
      <c r="L421" s="24"/>
      <c r="M421" s="24"/>
      <c r="N421" s="24"/>
      <c r="O421" s="25"/>
      <c r="P421" s="24"/>
      <c r="Q421" s="24"/>
      <c r="R421" s="24"/>
      <c r="S421" s="25"/>
      <c r="T421" s="24"/>
      <c r="U421" s="24"/>
      <c r="V421" s="24"/>
      <c r="W421" s="25"/>
      <c r="X421" s="24"/>
      <c r="Y421" s="24"/>
      <c r="Z421" s="24"/>
      <c r="AA421" s="25"/>
      <c r="AB421" s="24"/>
      <c r="AC421" s="24"/>
      <c r="AD421" s="24"/>
      <c r="AE421" s="25"/>
      <c r="AF421" s="24"/>
      <c r="AG421" s="24"/>
      <c r="AH421" s="24"/>
      <c r="AI421" s="25"/>
      <c r="AJ421" s="24"/>
      <c r="AK421" s="24"/>
      <c r="AL421" s="24"/>
      <c r="AM421" s="25"/>
      <c r="AN421" s="24"/>
      <c r="AO421" s="24"/>
      <c r="AP421" s="24"/>
      <c r="AQ421" s="25"/>
      <c r="AR421" s="24"/>
      <c r="AS421" s="24"/>
      <c r="AT421" s="24"/>
      <c r="AU421" s="25"/>
      <c r="AV421" s="24"/>
      <c r="AW421" s="24"/>
      <c r="AX421" s="24"/>
      <c r="AY421" s="25"/>
      <c r="AZ421" s="24"/>
      <c r="BA421" s="24"/>
      <c r="BB421" s="24"/>
      <c r="BC421" s="25"/>
      <c r="BD421" s="24"/>
      <c r="BE421" s="24"/>
      <c r="BF421" s="24"/>
      <c r="BG421" s="25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</row>
    <row r="422" spans="1:87" ht="15" thickBot="1" x14ac:dyDescent="0.35">
      <c r="A422" s="24"/>
      <c r="B422" s="24"/>
      <c r="C422" s="25"/>
      <c r="D422" s="24"/>
      <c r="E422" s="24"/>
      <c r="F422" s="24"/>
      <c r="G422" s="25"/>
      <c r="H422" s="24"/>
      <c r="I422" s="24"/>
      <c r="J422" s="24"/>
      <c r="K422" s="25"/>
      <c r="L422" s="24"/>
      <c r="M422" s="24"/>
      <c r="N422" s="24"/>
      <c r="O422" s="25"/>
      <c r="P422" s="24"/>
      <c r="Q422" s="24"/>
      <c r="R422" s="24"/>
      <c r="S422" s="25"/>
      <c r="T422" s="24"/>
      <c r="U422" s="24"/>
      <c r="V422" s="24"/>
      <c r="W422" s="25"/>
      <c r="X422" s="24"/>
      <c r="Y422" s="24"/>
      <c r="Z422" s="24"/>
      <c r="AA422" s="25"/>
      <c r="AB422" s="24"/>
      <c r="AC422" s="24"/>
      <c r="AD422" s="24"/>
      <c r="AE422" s="25"/>
      <c r="AF422" s="24"/>
      <c r="AG422" s="24"/>
      <c r="AH422" s="24"/>
      <c r="AI422" s="25"/>
      <c r="AJ422" s="24"/>
      <c r="AK422" s="24"/>
      <c r="AL422" s="24"/>
      <c r="AM422" s="25"/>
      <c r="AN422" s="24"/>
      <c r="AO422" s="24"/>
      <c r="AP422" s="24"/>
      <c r="AQ422" s="25"/>
      <c r="AR422" s="24"/>
      <c r="AS422" s="24"/>
      <c r="AT422" s="24"/>
      <c r="AU422" s="25"/>
      <c r="AV422" s="24"/>
      <c r="AW422" s="24"/>
      <c r="AX422" s="24"/>
      <c r="AY422" s="25"/>
      <c r="AZ422" s="24"/>
      <c r="BA422" s="24"/>
      <c r="BB422" s="24"/>
      <c r="BC422" s="25"/>
      <c r="BD422" s="24"/>
      <c r="BE422" s="24"/>
      <c r="BF422" s="24"/>
      <c r="BG422" s="25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</row>
    <row r="423" spans="1:87" ht="15" thickBot="1" x14ac:dyDescent="0.35">
      <c r="A423" s="24"/>
      <c r="B423" s="24"/>
      <c r="C423" s="25"/>
      <c r="D423" s="24"/>
      <c r="E423" s="24"/>
      <c r="F423" s="24"/>
      <c r="G423" s="25"/>
      <c r="H423" s="24"/>
      <c r="I423" s="24"/>
      <c r="J423" s="24"/>
      <c r="K423" s="25"/>
      <c r="L423" s="24"/>
      <c r="M423" s="24"/>
      <c r="N423" s="24"/>
      <c r="O423" s="25"/>
      <c r="P423" s="24"/>
      <c r="Q423" s="24"/>
      <c r="R423" s="24"/>
      <c r="S423" s="25"/>
      <c r="T423" s="24"/>
      <c r="U423" s="24"/>
      <c r="V423" s="24"/>
      <c r="W423" s="25"/>
      <c r="X423" s="24"/>
      <c r="Y423" s="24"/>
      <c r="Z423" s="24"/>
      <c r="AA423" s="25"/>
      <c r="AB423" s="24"/>
      <c r="AC423" s="24"/>
      <c r="AD423" s="24"/>
      <c r="AE423" s="25"/>
      <c r="AF423" s="24"/>
      <c r="AG423" s="24"/>
      <c r="AH423" s="24"/>
      <c r="AI423" s="25"/>
      <c r="AJ423" s="24"/>
      <c r="AK423" s="24"/>
      <c r="AL423" s="24"/>
      <c r="AM423" s="25"/>
      <c r="AN423" s="24"/>
      <c r="AO423" s="24"/>
      <c r="AP423" s="24"/>
      <c r="AQ423" s="25"/>
      <c r="AR423" s="24"/>
      <c r="AS423" s="24"/>
      <c r="AT423" s="24"/>
      <c r="AU423" s="25"/>
      <c r="AV423" s="24"/>
      <c r="AW423" s="24"/>
      <c r="AX423" s="24"/>
      <c r="AY423" s="25"/>
      <c r="AZ423" s="24"/>
      <c r="BA423" s="24"/>
      <c r="BB423" s="24"/>
      <c r="BC423" s="25"/>
      <c r="BD423" s="24"/>
      <c r="BE423" s="24"/>
      <c r="BF423" s="24"/>
      <c r="BG423" s="25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</row>
    <row r="424" spans="1:87" ht="15" thickBot="1" x14ac:dyDescent="0.35">
      <c r="A424" s="24"/>
      <c r="B424" s="24"/>
      <c r="C424" s="25"/>
      <c r="D424" s="24"/>
      <c r="E424" s="24"/>
      <c r="F424" s="24"/>
      <c r="G424" s="25"/>
      <c r="H424" s="24"/>
      <c r="I424" s="24"/>
      <c r="J424" s="24"/>
      <c r="K424" s="25"/>
      <c r="L424" s="24"/>
      <c r="M424" s="24"/>
      <c r="N424" s="24"/>
      <c r="O424" s="25"/>
      <c r="P424" s="24"/>
      <c r="Q424" s="24"/>
      <c r="R424" s="24"/>
      <c r="S424" s="25"/>
      <c r="T424" s="24"/>
      <c r="U424" s="24"/>
      <c r="V424" s="24"/>
      <c r="W424" s="25"/>
      <c r="X424" s="24"/>
      <c r="Y424" s="24"/>
      <c r="Z424" s="24"/>
      <c r="AA424" s="25"/>
      <c r="AB424" s="24"/>
      <c r="AC424" s="24"/>
      <c r="AD424" s="24"/>
      <c r="AE424" s="25"/>
      <c r="AF424" s="24"/>
      <c r="AG424" s="24"/>
      <c r="AH424" s="24"/>
      <c r="AI424" s="25"/>
      <c r="AJ424" s="24"/>
      <c r="AK424" s="24"/>
      <c r="AL424" s="24"/>
      <c r="AM424" s="25"/>
      <c r="AN424" s="24"/>
      <c r="AO424" s="24"/>
      <c r="AP424" s="24"/>
      <c r="AQ424" s="25"/>
      <c r="AR424" s="24"/>
      <c r="AS424" s="24"/>
      <c r="AT424" s="24"/>
      <c r="AU424" s="25"/>
      <c r="AV424" s="24"/>
      <c r="AW424" s="24"/>
      <c r="AX424" s="24"/>
      <c r="AY424" s="25"/>
      <c r="AZ424" s="24"/>
      <c r="BA424" s="24"/>
      <c r="BB424" s="24"/>
      <c r="BC424" s="25"/>
      <c r="BD424" s="24"/>
      <c r="BE424" s="24"/>
      <c r="BF424" s="24"/>
      <c r="BG424" s="25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</row>
    <row r="425" spans="1:87" ht="15" thickBot="1" x14ac:dyDescent="0.35">
      <c r="A425" s="24"/>
      <c r="B425" s="24"/>
      <c r="C425" s="25"/>
      <c r="D425" s="24"/>
      <c r="E425" s="24"/>
      <c r="F425" s="24"/>
      <c r="G425" s="25"/>
      <c r="H425" s="24"/>
      <c r="I425" s="24"/>
      <c r="J425" s="24"/>
      <c r="K425" s="25"/>
      <c r="L425" s="24"/>
      <c r="M425" s="24"/>
      <c r="N425" s="24"/>
      <c r="O425" s="25"/>
      <c r="P425" s="24"/>
      <c r="Q425" s="24"/>
      <c r="R425" s="24"/>
      <c r="S425" s="25"/>
      <c r="T425" s="24"/>
      <c r="U425" s="24"/>
      <c r="V425" s="24"/>
      <c r="W425" s="25"/>
      <c r="X425" s="24"/>
      <c r="Y425" s="24"/>
      <c r="Z425" s="24"/>
      <c r="AA425" s="25"/>
      <c r="AB425" s="24"/>
      <c r="AC425" s="24"/>
      <c r="AD425" s="24"/>
      <c r="AE425" s="25"/>
      <c r="AF425" s="24"/>
      <c r="AG425" s="24"/>
      <c r="AH425" s="24"/>
      <c r="AI425" s="25"/>
      <c r="AJ425" s="24"/>
      <c r="AK425" s="24"/>
      <c r="AL425" s="24"/>
      <c r="AM425" s="25"/>
      <c r="AN425" s="24"/>
      <c r="AO425" s="24"/>
      <c r="AP425" s="24"/>
      <c r="AQ425" s="25"/>
      <c r="AR425" s="24"/>
      <c r="AS425" s="24"/>
      <c r="AT425" s="24"/>
      <c r="AU425" s="25"/>
      <c r="AV425" s="24"/>
      <c r="AW425" s="24"/>
      <c r="AX425" s="24"/>
      <c r="AY425" s="25"/>
      <c r="AZ425" s="24"/>
      <c r="BA425" s="24"/>
      <c r="BB425" s="24"/>
      <c r="BC425" s="25"/>
      <c r="BD425" s="24"/>
      <c r="BE425" s="24"/>
      <c r="BF425" s="24"/>
      <c r="BG425" s="25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</row>
    <row r="426" spans="1:87" ht="15" thickBot="1" x14ac:dyDescent="0.35">
      <c r="A426" s="24"/>
      <c r="B426" s="24"/>
      <c r="C426" s="25"/>
      <c r="D426" s="24"/>
      <c r="E426" s="24"/>
      <c r="F426" s="24"/>
      <c r="G426" s="25"/>
      <c r="H426" s="24"/>
      <c r="I426" s="24"/>
      <c r="J426" s="24"/>
      <c r="K426" s="25"/>
      <c r="L426" s="24"/>
      <c r="M426" s="24"/>
      <c r="N426" s="24"/>
      <c r="O426" s="25"/>
      <c r="P426" s="24"/>
      <c r="Q426" s="24"/>
      <c r="R426" s="24"/>
      <c r="S426" s="25"/>
      <c r="T426" s="24"/>
      <c r="U426" s="24"/>
      <c r="V426" s="24"/>
      <c r="W426" s="25"/>
      <c r="X426" s="24"/>
      <c r="Y426" s="24"/>
      <c r="Z426" s="24"/>
      <c r="AA426" s="25"/>
      <c r="AB426" s="24"/>
      <c r="AC426" s="24"/>
      <c r="AD426" s="24"/>
      <c r="AE426" s="25"/>
      <c r="AF426" s="24"/>
      <c r="AG426" s="24"/>
      <c r="AH426" s="24"/>
      <c r="AI426" s="25"/>
      <c r="AJ426" s="24"/>
      <c r="AK426" s="24"/>
      <c r="AL426" s="24"/>
      <c r="AM426" s="25"/>
      <c r="AN426" s="24"/>
      <c r="AO426" s="24"/>
      <c r="AP426" s="24"/>
      <c r="AQ426" s="25"/>
      <c r="AR426" s="24"/>
      <c r="AS426" s="24"/>
      <c r="AT426" s="24"/>
      <c r="AU426" s="25"/>
      <c r="AV426" s="24"/>
      <c r="AW426" s="24"/>
      <c r="AX426" s="24"/>
      <c r="AY426" s="25"/>
      <c r="AZ426" s="24"/>
      <c r="BA426" s="24"/>
      <c r="BB426" s="24"/>
      <c r="BC426" s="25"/>
      <c r="BD426" s="24"/>
      <c r="BE426" s="24"/>
      <c r="BF426" s="24"/>
      <c r="BG426" s="25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</row>
    <row r="427" spans="1:87" ht="15" thickBot="1" x14ac:dyDescent="0.35">
      <c r="A427" s="24"/>
      <c r="B427" s="24"/>
      <c r="C427" s="25"/>
      <c r="D427" s="24"/>
      <c r="E427" s="24"/>
      <c r="F427" s="24"/>
      <c r="G427" s="25"/>
      <c r="H427" s="24"/>
      <c r="I427" s="24"/>
      <c r="J427" s="24"/>
      <c r="K427" s="25"/>
      <c r="L427" s="24"/>
      <c r="M427" s="24"/>
      <c r="N427" s="24"/>
      <c r="O427" s="25"/>
      <c r="P427" s="24"/>
      <c r="Q427" s="24"/>
      <c r="R427" s="24"/>
      <c r="S427" s="25"/>
      <c r="T427" s="24"/>
      <c r="U427" s="24"/>
      <c r="V427" s="24"/>
      <c r="W427" s="25"/>
      <c r="X427" s="24"/>
      <c r="Y427" s="24"/>
      <c r="Z427" s="24"/>
      <c r="AA427" s="25"/>
      <c r="AB427" s="24"/>
      <c r="AC427" s="24"/>
      <c r="AD427" s="24"/>
      <c r="AE427" s="25"/>
      <c r="AF427" s="24"/>
      <c r="AG427" s="24"/>
      <c r="AH427" s="24"/>
      <c r="AI427" s="25"/>
      <c r="AJ427" s="24"/>
      <c r="AK427" s="24"/>
      <c r="AL427" s="24"/>
      <c r="AM427" s="25"/>
      <c r="AN427" s="24"/>
      <c r="AO427" s="24"/>
      <c r="AP427" s="24"/>
      <c r="AQ427" s="25"/>
      <c r="AR427" s="24"/>
      <c r="AS427" s="24"/>
      <c r="AT427" s="24"/>
      <c r="AU427" s="25"/>
      <c r="AV427" s="24"/>
      <c r="AW427" s="24"/>
      <c r="AX427" s="24"/>
      <c r="AY427" s="25"/>
      <c r="AZ427" s="24"/>
      <c r="BA427" s="24"/>
      <c r="BB427" s="24"/>
      <c r="BC427" s="25"/>
      <c r="BD427" s="24"/>
      <c r="BE427" s="24"/>
      <c r="BF427" s="24"/>
      <c r="BG427" s="25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</row>
    <row r="428" spans="1:87" ht="15" thickBot="1" x14ac:dyDescent="0.35">
      <c r="A428" s="24"/>
      <c r="B428" s="24"/>
      <c r="C428" s="25"/>
      <c r="D428" s="24"/>
      <c r="E428" s="24"/>
      <c r="F428" s="24"/>
      <c r="G428" s="25"/>
      <c r="H428" s="24"/>
      <c r="I428" s="24"/>
      <c r="J428" s="24"/>
      <c r="K428" s="25"/>
      <c r="L428" s="24"/>
      <c r="M428" s="24"/>
      <c r="N428" s="24"/>
      <c r="O428" s="25"/>
      <c r="P428" s="24"/>
      <c r="Q428" s="24"/>
      <c r="R428" s="24"/>
      <c r="S428" s="25"/>
      <c r="T428" s="24"/>
      <c r="U428" s="24"/>
      <c r="V428" s="24"/>
      <c r="W428" s="25"/>
      <c r="X428" s="24"/>
      <c r="Y428" s="24"/>
      <c r="Z428" s="24"/>
      <c r="AA428" s="25"/>
      <c r="AB428" s="24"/>
      <c r="AC428" s="24"/>
      <c r="AD428" s="24"/>
      <c r="AE428" s="25"/>
      <c r="AF428" s="24"/>
      <c r="AG428" s="24"/>
      <c r="AH428" s="24"/>
      <c r="AI428" s="25"/>
      <c r="AJ428" s="24"/>
      <c r="AK428" s="24"/>
      <c r="AL428" s="24"/>
      <c r="AM428" s="25"/>
      <c r="AN428" s="24"/>
      <c r="AO428" s="24"/>
      <c r="AP428" s="24"/>
      <c r="AQ428" s="25"/>
      <c r="AR428" s="24"/>
      <c r="AS428" s="24"/>
      <c r="AT428" s="24"/>
      <c r="AU428" s="25"/>
      <c r="AV428" s="24"/>
      <c r="AW428" s="24"/>
      <c r="AX428" s="24"/>
      <c r="AY428" s="25"/>
      <c r="AZ428" s="24"/>
      <c r="BA428" s="24"/>
      <c r="BB428" s="24"/>
      <c r="BC428" s="25"/>
      <c r="BD428" s="24"/>
      <c r="BE428" s="24"/>
      <c r="BF428" s="24"/>
      <c r="BG428" s="25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</row>
    <row r="429" spans="1:87" ht="15" thickBot="1" x14ac:dyDescent="0.35">
      <c r="A429" s="24"/>
      <c r="B429" s="24"/>
      <c r="C429" s="25"/>
      <c r="D429" s="24"/>
      <c r="E429" s="24"/>
      <c r="F429" s="24"/>
      <c r="G429" s="25"/>
      <c r="H429" s="24"/>
      <c r="I429" s="24"/>
      <c r="J429" s="24"/>
      <c r="K429" s="25"/>
      <c r="L429" s="24"/>
      <c r="M429" s="24"/>
      <c r="N429" s="24"/>
      <c r="O429" s="25"/>
      <c r="P429" s="24"/>
      <c r="Q429" s="24"/>
      <c r="R429" s="24"/>
      <c r="S429" s="25"/>
      <c r="T429" s="24"/>
      <c r="U429" s="24"/>
      <c r="V429" s="24"/>
      <c r="W429" s="25"/>
      <c r="X429" s="24"/>
      <c r="Y429" s="24"/>
      <c r="Z429" s="24"/>
      <c r="AA429" s="25"/>
      <c r="AB429" s="24"/>
      <c r="AC429" s="24"/>
      <c r="AD429" s="24"/>
      <c r="AE429" s="25"/>
      <c r="AF429" s="24"/>
      <c r="AG429" s="24"/>
      <c r="AH429" s="24"/>
      <c r="AI429" s="25"/>
      <c r="AJ429" s="24"/>
      <c r="AK429" s="24"/>
      <c r="AL429" s="24"/>
      <c r="AM429" s="25"/>
      <c r="AN429" s="24"/>
      <c r="AO429" s="24"/>
      <c r="AP429" s="24"/>
      <c r="AQ429" s="25"/>
      <c r="AR429" s="24"/>
      <c r="AS429" s="24"/>
      <c r="AT429" s="24"/>
      <c r="AU429" s="25"/>
      <c r="AV429" s="24"/>
      <c r="AW429" s="24"/>
      <c r="AX429" s="24"/>
      <c r="AY429" s="25"/>
      <c r="AZ429" s="24"/>
      <c r="BA429" s="24"/>
      <c r="BB429" s="24"/>
      <c r="BC429" s="25"/>
      <c r="BD429" s="24"/>
      <c r="BE429" s="24"/>
      <c r="BF429" s="24"/>
      <c r="BG429" s="25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</row>
    <row r="430" spans="1:87" ht="15" thickBot="1" x14ac:dyDescent="0.35">
      <c r="A430" s="24"/>
      <c r="B430" s="24"/>
      <c r="C430" s="25"/>
      <c r="D430" s="24"/>
      <c r="E430" s="24"/>
      <c r="F430" s="24"/>
      <c r="G430" s="25"/>
      <c r="H430" s="24"/>
      <c r="I430" s="24"/>
      <c r="J430" s="24"/>
      <c r="K430" s="25"/>
      <c r="L430" s="24"/>
      <c r="M430" s="24"/>
      <c r="N430" s="24"/>
      <c r="O430" s="25"/>
      <c r="P430" s="24"/>
      <c r="Q430" s="24"/>
      <c r="R430" s="24"/>
      <c r="S430" s="25"/>
      <c r="T430" s="24"/>
      <c r="U430" s="24"/>
      <c r="V430" s="24"/>
      <c r="W430" s="25"/>
      <c r="X430" s="24"/>
      <c r="Y430" s="24"/>
      <c r="Z430" s="24"/>
      <c r="AA430" s="25"/>
      <c r="AB430" s="24"/>
      <c r="AC430" s="24"/>
      <c r="AD430" s="24"/>
      <c r="AE430" s="25"/>
      <c r="AF430" s="24"/>
      <c r="AG430" s="24"/>
      <c r="AH430" s="24"/>
      <c r="AI430" s="25"/>
      <c r="AJ430" s="24"/>
      <c r="AK430" s="24"/>
      <c r="AL430" s="24"/>
      <c r="AM430" s="25"/>
      <c r="AN430" s="24"/>
      <c r="AO430" s="24"/>
      <c r="AP430" s="24"/>
      <c r="AQ430" s="25"/>
      <c r="AR430" s="24"/>
      <c r="AS430" s="24"/>
      <c r="AT430" s="24"/>
      <c r="AU430" s="25"/>
      <c r="AV430" s="24"/>
      <c r="AW430" s="24"/>
      <c r="AX430" s="24"/>
      <c r="AY430" s="25"/>
      <c r="AZ430" s="24"/>
      <c r="BA430" s="24"/>
      <c r="BB430" s="24"/>
      <c r="BC430" s="25"/>
      <c r="BD430" s="24"/>
      <c r="BE430" s="24"/>
      <c r="BF430" s="24"/>
      <c r="BG430" s="25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</row>
    <row r="431" spans="1:87" ht="15" thickBot="1" x14ac:dyDescent="0.35">
      <c r="A431" s="24"/>
      <c r="B431" s="24"/>
      <c r="C431" s="25"/>
      <c r="D431" s="24"/>
      <c r="E431" s="24"/>
      <c r="F431" s="24"/>
      <c r="G431" s="25"/>
      <c r="H431" s="24"/>
      <c r="I431" s="24"/>
      <c r="J431" s="24"/>
      <c r="K431" s="25"/>
      <c r="L431" s="24"/>
      <c r="M431" s="24"/>
      <c r="N431" s="24"/>
      <c r="O431" s="25"/>
      <c r="P431" s="24"/>
      <c r="Q431" s="24"/>
      <c r="R431" s="24"/>
      <c r="S431" s="25"/>
      <c r="T431" s="24"/>
      <c r="U431" s="24"/>
      <c r="V431" s="24"/>
      <c r="W431" s="25"/>
      <c r="X431" s="24"/>
      <c r="Y431" s="24"/>
      <c r="Z431" s="24"/>
      <c r="AA431" s="25"/>
      <c r="AB431" s="24"/>
      <c r="AC431" s="24"/>
      <c r="AD431" s="24"/>
      <c r="AE431" s="25"/>
      <c r="AF431" s="24"/>
      <c r="AG431" s="24"/>
      <c r="AH431" s="24"/>
      <c r="AI431" s="25"/>
      <c r="AJ431" s="24"/>
      <c r="AK431" s="24"/>
      <c r="AL431" s="24"/>
      <c r="AM431" s="25"/>
      <c r="AN431" s="24"/>
      <c r="AO431" s="24"/>
      <c r="AP431" s="24"/>
      <c r="AQ431" s="25"/>
      <c r="AR431" s="24"/>
      <c r="AS431" s="24"/>
      <c r="AT431" s="24"/>
      <c r="AU431" s="25"/>
      <c r="AV431" s="24"/>
      <c r="AW431" s="24"/>
      <c r="AX431" s="24"/>
      <c r="AY431" s="25"/>
      <c r="AZ431" s="24"/>
      <c r="BA431" s="24"/>
      <c r="BB431" s="24"/>
      <c r="BC431" s="25"/>
      <c r="BD431" s="24"/>
      <c r="BE431" s="24"/>
      <c r="BF431" s="24"/>
      <c r="BG431" s="25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</row>
    <row r="432" spans="1:87" ht="15" thickBot="1" x14ac:dyDescent="0.35">
      <c r="A432" s="24"/>
      <c r="B432" s="24"/>
      <c r="C432" s="25"/>
      <c r="D432" s="24"/>
      <c r="E432" s="24"/>
      <c r="F432" s="24"/>
      <c r="G432" s="25"/>
      <c r="H432" s="24"/>
      <c r="I432" s="24"/>
      <c r="J432" s="24"/>
      <c r="K432" s="25"/>
      <c r="L432" s="24"/>
      <c r="M432" s="24"/>
      <c r="N432" s="24"/>
      <c r="O432" s="25"/>
      <c r="P432" s="24"/>
      <c r="Q432" s="24"/>
      <c r="R432" s="24"/>
      <c r="S432" s="25"/>
      <c r="T432" s="24"/>
      <c r="U432" s="24"/>
      <c r="V432" s="24"/>
      <c r="W432" s="25"/>
      <c r="X432" s="24"/>
      <c r="Y432" s="24"/>
      <c r="Z432" s="24"/>
      <c r="AA432" s="25"/>
      <c r="AB432" s="24"/>
      <c r="AC432" s="24"/>
      <c r="AD432" s="24"/>
      <c r="AE432" s="25"/>
      <c r="AF432" s="24"/>
      <c r="AG432" s="24"/>
      <c r="AH432" s="24"/>
      <c r="AI432" s="25"/>
      <c r="AJ432" s="24"/>
      <c r="AK432" s="24"/>
      <c r="AL432" s="24"/>
      <c r="AM432" s="25"/>
      <c r="AN432" s="24"/>
      <c r="AO432" s="24"/>
      <c r="AP432" s="24"/>
      <c r="AQ432" s="25"/>
      <c r="AR432" s="24"/>
      <c r="AS432" s="24"/>
      <c r="AT432" s="24"/>
      <c r="AU432" s="25"/>
      <c r="AV432" s="24"/>
      <c r="AW432" s="24"/>
      <c r="AX432" s="24"/>
      <c r="AY432" s="25"/>
      <c r="AZ432" s="24"/>
      <c r="BA432" s="24"/>
      <c r="BB432" s="24"/>
      <c r="BC432" s="25"/>
      <c r="BD432" s="24"/>
      <c r="BE432" s="24"/>
      <c r="BF432" s="24"/>
      <c r="BG432" s="25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</row>
    <row r="433" spans="1:87" ht="15" thickBot="1" x14ac:dyDescent="0.35">
      <c r="A433" s="24"/>
      <c r="B433" s="24"/>
      <c r="C433" s="25"/>
      <c r="D433" s="24"/>
      <c r="E433" s="24"/>
      <c r="F433" s="24"/>
      <c r="G433" s="25"/>
      <c r="H433" s="24"/>
      <c r="I433" s="24"/>
      <c r="J433" s="24"/>
      <c r="K433" s="25"/>
      <c r="L433" s="24"/>
      <c r="M433" s="24"/>
      <c r="N433" s="24"/>
      <c r="O433" s="25"/>
      <c r="P433" s="24"/>
      <c r="Q433" s="24"/>
      <c r="R433" s="24"/>
      <c r="S433" s="25"/>
      <c r="T433" s="24"/>
      <c r="U433" s="24"/>
      <c r="V433" s="24"/>
      <c r="W433" s="25"/>
      <c r="X433" s="24"/>
      <c r="Y433" s="24"/>
      <c r="Z433" s="24"/>
      <c r="AA433" s="25"/>
      <c r="AB433" s="24"/>
      <c r="AC433" s="24"/>
      <c r="AD433" s="24"/>
      <c r="AE433" s="25"/>
      <c r="AF433" s="24"/>
      <c r="AG433" s="24"/>
      <c r="AH433" s="24"/>
      <c r="AI433" s="25"/>
      <c r="AJ433" s="24"/>
      <c r="AK433" s="24"/>
      <c r="AL433" s="24"/>
      <c r="AM433" s="25"/>
      <c r="AN433" s="24"/>
      <c r="AO433" s="24"/>
      <c r="AP433" s="24"/>
      <c r="AQ433" s="25"/>
      <c r="AR433" s="24"/>
      <c r="AS433" s="24"/>
      <c r="AT433" s="24"/>
      <c r="AU433" s="25"/>
      <c r="AV433" s="24"/>
      <c r="AW433" s="24"/>
      <c r="AX433" s="24"/>
      <c r="AY433" s="25"/>
      <c r="AZ433" s="24"/>
      <c r="BA433" s="24"/>
      <c r="BB433" s="24"/>
      <c r="BC433" s="25"/>
      <c r="BD433" s="24"/>
      <c r="BE433" s="24"/>
      <c r="BF433" s="24"/>
      <c r="BG433" s="25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</row>
    <row r="434" spans="1:87" ht="15" thickBot="1" x14ac:dyDescent="0.35">
      <c r="A434" s="24"/>
      <c r="B434" s="24"/>
      <c r="C434" s="25"/>
      <c r="D434" s="24"/>
      <c r="E434" s="24"/>
      <c r="F434" s="24"/>
      <c r="G434" s="25"/>
      <c r="H434" s="24"/>
      <c r="I434" s="24"/>
      <c r="J434" s="24"/>
      <c r="K434" s="25"/>
      <c r="L434" s="24"/>
      <c r="M434" s="24"/>
      <c r="N434" s="24"/>
      <c r="O434" s="25"/>
      <c r="P434" s="24"/>
      <c r="Q434" s="24"/>
      <c r="R434" s="24"/>
      <c r="S434" s="25"/>
      <c r="T434" s="24"/>
      <c r="U434" s="24"/>
      <c r="V434" s="24"/>
      <c r="W434" s="25"/>
      <c r="X434" s="24"/>
      <c r="Y434" s="24"/>
      <c r="Z434" s="24"/>
      <c r="AA434" s="25"/>
      <c r="AB434" s="24"/>
      <c r="AC434" s="24"/>
      <c r="AD434" s="24"/>
      <c r="AE434" s="25"/>
      <c r="AF434" s="24"/>
      <c r="AG434" s="24"/>
      <c r="AH434" s="24"/>
      <c r="AI434" s="25"/>
      <c r="AJ434" s="24"/>
      <c r="AK434" s="24"/>
      <c r="AL434" s="24"/>
      <c r="AM434" s="25"/>
      <c r="AN434" s="24"/>
      <c r="AO434" s="24"/>
      <c r="AP434" s="24"/>
      <c r="AQ434" s="25"/>
      <c r="AR434" s="24"/>
      <c r="AS434" s="24"/>
      <c r="AT434" s="24"/>
      <c r="AU434" s="25"/>
      <c r="AV434" s="24"/>
      <c r="AW434" s="24"/>
      <c r="AX434" s="24"/>
      <c r="AY434" s="25"/>
      <c r="AZ434" s="24"/>
      <c r="BA434" s="24"/>
      <c r="BB434" s="24"/>
      <c r="BC434" s="25"/>
      <c r="BD434" s="24"/>
      <c r="BE434" s="24"/>
      <c r="BF434" s="24"/>
      <c r="BG434" s="25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</row>
    <row r="435" spans="1:87" ht="15" thickBot="1" x14ac:dyDescent="0.35">
      <c r="A435" s="24"/>
      <c r="B435" s="24"/>
      <c r="C435" s="25"/>
      <c r="D435" s="24"/>
      <c r="E435" s="24"/>
      <c r="F435" s="24"/>
      <c r="G435" s="25"/>
      <c r="H435" s="24"/>
      <c r="I435" s="24"/>
      <c r="J435" s="24"/>
      <c r="K435" s="25"/>
      <c r="L435" s="24"/>
      <c r="M435" s="24"/>
      <c r="N435" s="24"/>
      <c r="O435" s="25"/>
      <c r="P435" s="24"/>
      <c r="Q435" s="24"/>
      <c r="R435" s="24"/>
      <c r="S435" s="25"/>
      <c r="T435" s="24"/>
      <c r="U435" s="24"/>
      <c r="V435" s="24"/>
      <c r="W435" s="25"/>
      <c r="X435" s="24"/>
      <c r="Y435" s="24"/>
      <c r="Z435" s="24"/>
      <c r="AA435" s="25"/>
      <c r="AB435" s="24"/>
      <c r="AC435" s="24"/>
      <c r="AD435" s="24"/>
      <c r="AE435" s="25"/>
      <c r="AF435" s="24"/>
      <c r="AG435" s="24"/>
      <c r="AH435" s="24"/>
      <c r="AI435" s="25"/>
      <c r="AJ435" s="24"/>
      <c r="AK435" s="24"/>
      <c r="AL435" s="24"/>
      <c r="AM435" s="25"/>
      <c r="AN435" s="24"/>
      <c r="AO435" s="24"/>
      <c r="AP435" s="24"/>
      <c r="AQ435" s="25"/>
      <c r="AR435" s="24"/>
      <c r="AS435" s="24"/>
      <c r="AT435" s="24"/>
      <c r="AU435" s="25"/>
      <c r="AV435" s="24"/>
      <c r="AW435" s="24"/>
      <c r="AX435" s="24"/>
      <c r="AY435" s="25"/>
      <c r="AZ435" s="24"/>
      <c r="BA435" s="24"/>
      <c r="BB435" s="24"/>
      <c r="BC435" s="25"/>
      <c r="BD435" s="24"/>
      <c r="BE435" s="24"/>
      <c r="BF435" s="24"/>
      <c r="BG435" s="25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</row>
    <row r="436" spans="1:87" ht="15" thickBot="1" x14ac:dyDescent="0.35">
      <c r="A436" s="24"/>
      <c r="B436" s="24"/>
      <c r="C436" s="25"/>
      <c r="D436" s="24"/>
      <c r="E436" s="24"/>
      <c r="F436" s="24"/>
      <c r="G436" s="25"/>
      <c r="H436" s="24"/>
      <c r="I436" s="24"/>
      <c r="J436" s="24"/>
      <c r="K436" s="25"/>
      <c r="L436" s="24"/>
      <c r="M436" s="24"/>
      <c r="N436" s="24"/>
      <c r="O436" s="25"/>
      <c r="P436" s="24"/>
      <c r="Q436" s="24"/>
      <c r="R436" s="24"/>
      <c r="S436" s="25"/>
      <c r="T436" s="24"/>
      <c r="U436" s="24"/>
      <c r="V436" s="24"/>
      <c r="W436" s="25"/>
      <c r="X436" s="24"/>
      <c r="Y436" s="24"/>
      <c r="Z436" s="24"/>
      <c r="AA436" s="25"/>
      <c r="AB436" s="24"/>
      <c r="AC436" s="24"/>
      <c r="AD436" s="24"/>
      <c r="AE436" s="25"/>
      <c r="AF436" s="24"/>
      <c r="AG436" s="24"/>
      <c r="AH436" s="24"/>
      <c r="AI436" s="25"/>
      <c r="AJ436" s="24"/>
      <c r="AK436" s="24"/>
      <c r="AL436" s="24"/>
      <c r="AM436" s="25"/>
      <c r="AN436" s="24"/>
      <c r="AO436" s="24"/>
      <c r="AP436" s="24"/>
      <c r="AQ436" s="25"/>
      <c r="AR436" s="24"/>
      <c r="AS436" s="24"/>
      <c r="AT436" s="24"/>
      <c r="AU436" s="25"/>
      <c r="AV436" s="24"/>
      <c r="AW436" s="24"/>
      <c r="AX436" s="24"/>
      <c r="AY436" s="25"/>
      <c r="AZ436" s="24"/>
      <c r="BA436" s="24"/>
      <c r="BB436" s="24"/>
      <c r="BC436" s="25"/>
      <c r="BD436" s="24"/>
      <c r="BE436" s="24"/>
      <c r="BF436" s="24"/>
      <c r="BG436" s="25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</row>
    <row r="437" spans="1:87" ht="15" thickBot="1" x14ac:dyDescent="0.35">
      <c r="A437" s="24"/>
      <c r="B437" s="24"/>
      <c r="C437" s="25"/>
      <c r="D437" s="24"/>
      <c r="E437" s="24"/>
      <c r="F437" s="24"/>
      <c r="G437" s="25"/>
      <c r="H437" s="24"/>
      <c r="I437" s="24"/>
      <c r="J437" s="24"/>
      <c r="K437" s="25"/>
      <c r="L437" s="24"/>
      <c r="M437" s="24"/>
      <c r="N437" s="24"/>
      <c r="O437" s="25"/>
      <c r="P437" s="24"/>
      <c r="Q437" s="24"/>
      <c r="R437" s="24"/>
      <c r="S437" s="25"/>
      <c r="T437" s="24"/>
      <c r="U437" s="24"/>
      <c r="V437" s="24"/>
      <c r="W437" s="25"/>
      <c r="X437" s="24"/>
      <c r="Y437" s="24"/>
      <c r="Z437" s="24"/>
      <c r="AA437" s="25"/>
      <c r="AB437" s="24"/>
      <c r="AC437" s="24"/>
      <c r="AD437" s="24"/>
      <c r="AE437" s="25"/>
      <c r="AF437" s="24"/>
      <c r="AG437" s="24"/>
      <c r="AH437" s="24"/>
      <c r="AI437" s="25"/>
      <c r="AJ437" s="24"/>
      <c r="AK437" s="24"/>
      <c r="AL437" s="24"/>
      <c r="AM437" s="25"/>
      <c r="AN437" s="24"/>
      <c r="AO437" s="24"/>
      <c r="AP437" s="24"/>
      <c r="AQ437" s="25"/>
      <c r="AR437" s="24"/>
      <c r="AS437" s="24"/>
      <c r="AT437" s="24"/>
      <c r="AU437" s="25"/>
      <c r="AV437" s="24"/>
      <c r="AW437" s="24"/>
      <c r="AX437" s="24"/>
      <c r="AY437" s="25"/>
      <c r="AZ437" s="24"/>
      <c r="BA437" s="24"/>
      <c r="BB437" s="24"/>
      <c r="BC437" s="25"/>
      <c r="BD437" s="24"/>
      <c r="BE437" s="24"/>
      <c r="BF437" s="24"/>
      <c r="BG437" s="25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</row>
    <row r="438" spans="1:87" ht="15" thickBot="1" x14ac:dyDescent="0.35">
      <c r="A438" s="24"/>
      <c r="B438" s="24"/>
      <c r="C438" s="25"/>
      <c r="D438" s="24"/>
      <c r="E438" s="24"/>
      <c r="F438" s="24"/>
      <c r="G438" s="25"/>
      <c r="H438" s="24"/>
      <c r="I438" s="24"/>
      <c r="J438" s="24"/>
      <c r="K438" s="25"/>
      <c r="L438" s="24"/>
      <c r="M438" s="24"/>
      <c r="N438" s="24"/>
      <c r="O438" s="25"/>
      <c r="P438" s="24"/>
      <c r="Q438" s="24"/>
      <c r="R438" s="24"/>
      <c r="S438" s="25"/>
      <c r="T438" s="24"/>
      <c r="U438" s="24"/>
      <c r="V438" s="24"/>
      <c r="W438" s="25"/>
      <c r="X438" s="24"/>
      <c r="Y438" s="24"/>
      <c r="Z438" s="24"/>
      <c r="AA438" s="25"/>
      <c r="AB438" s="24"/>
      <c r="AC438" s="24"/>
      <c r="AD438" s="24"/>
      <c r="AE438" s="25"/>
      <c r="AF438" s="24"/>
      <c r="AG438" s="24"/>
      <c r="AH438" s="24"/>
      <c r="AI438" s="25"/>
      <c r="AJ438" s="24"/>
      <c r="AK438" s="24"/>
      <c r="AL438" s="24"/>
      <c r="AM438" s="25"/>
      <c r="AN438" s="24"/>
      <c r="AO438" s="24"/>
      <c r="AP438" s="24"/>
      <c r="AQ438" s="25"/>
      <c r="AR438" s="24"/>
      <c r="AS438" s="24"/>
      <c r="AT438" s="24"/>
      <c r="AU438" s="25"/>
      <c r="AV438" s="24"/>
      <c r="AW438" s="24"/>
      <c r="AX438" s="24"/>
      <c r="AY438" s="25"/>
      <c r="AZ438" s="24"/>
      <c r="BA438" s="24"/>
      <c r="BB438" s="24"/>
      <c r="BC438" s="25"/>
      <c r="BD438" s="24"/>
      <c r="BE438" s="24"/>
      <c r="BF438" s="24"/>
      <c r="BG438" s="25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</row>
    <row r="439" spans="1:87" ht="15" thickBot="1" x14ac:dyDescent="0.35">
      <c r="A439" s="24"/>
      <c r="B439" s="24"/>
      <c r="C439" s="25"/>
      <c r="D439" s="24"/>
      <c r="E439" s="24"/>
      <c r="F439" s="24"/>
      <c r="G439" s="25"/>
      <c r="H439" s="24"/>
      <c r="I439" s="24"/>
      <c r="J439" s="24"/>
      <c r="K439" s="25"/>
      <c r="L439" s="24"/>
      <c r="M439" s="24"/>
      <c r="N439" s="24"/>
      <c r="O439" s="25"/>
      <c r="P439" s="24"/>
      <c r="Q439" s="24"/>
      <c r="R439" s="24"/>
      <c r="S439" s="25"/>
      <c r="T439" s="24"/>
      <c r="U439" s="24"/>
      <c r="V439" s="24"/>
      <c r="W439" s="25"/>
      <c r="X439" s="24"/>
      <c r="Y439" s="24"/>
      <c r="Z439" s="24"/>
      <c r="AA439" s="25"/>
      <c r="AB439" s="24"/>
      <c r="AC439" s="24"/>
      <c r="AD439" s="24"/>
      <c r="AE439" s="25"/>
      <c r="AF439" s="24"/>
      <c r="AG439" s="24"/>
      <c r="AH439" s="24"/>
      <c r="AI439" s="25"/>
      <c r="AJ439" s="24"/>
      <c r="AK439" s="24"/>
      <c r="AL439" s="24"/>
      <c r="AM439" s="25"/>
      <c r="AN439" s="24"/>
      <c r="AO439" s="24"/>
      <c r="AP439" s="24"/>
      <c r="AQ439" s="25"/>
      <c r="AR439" s="24"/>
      <c r="AS439" s="24"/>
      <c r="AT439" s="24"/>
      <c r="AU439" s="25"/>
      <c r="AV439" s="24"/>
      <c r="AW439" s="24"/>
      <c r="AX439" s="24"/>
      <c r="AY439" s="25"/>
      <c r="AZ439" s="24"/>
      <c r="BA439" s="24"/>
      <c r="BB439" s="24"/>
      <c r="BC439" s="25"/>
      <c r="BD439" s="24"/>
      <c r="BE439" s="24"/>
      <c r="BF439" s="24"/>
      <c r="BG439" s="25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</row>
    <row r="440" spans="1:87" ht="15" thickBot="1" x14ac:dyDescent="0.35">
      <c r="A440" s="24"/>
      <c r="B440" s="24"/>
      <c r="C440" s="25"/>
      <c r="D440" s="24"/>
      <c r="E440" s="24"/>
      <c r="F440" s="24"/>
      <c r="G440" s="25"/>
      <c r="H440" s="24"/>
      <c r="I440" s="24"/>
      <c r="J440" s="24"/>
      <c r="K440" s="25"/>
      <c r="L440" s="24"/>
      <c r="M440" s="24"/>
      <c r="N440" s="24"/>
      <c r="O440" s="25"/>
      <c r="P440" s="24"/>
      <c r="Q440" s="24"/>
      <c r="R440" s="24"/>
      <c r="S440" s="25"/>
      <c r="T440" s="24"/>
      <c r="U440" s="24"/>
      <c r="V440" s="24"/>
      <c r="W440" s="25"/>
      <c r="X440" s="24"/>
      <c r="Y440" s="24"/>
      <c r="Z440" s="24"/>
      <c r="AA440" s="25"/>
      <c r="AB440" s="24"/>
      <c r="AC440" s="24"/>
      <c r="AD440" s="24"/>
      <c r="AE440" s="25"/>
      <c r="AF440" s="24"/>
      <c r="AG440" s="24"/>
      <c r="AH440" s="24"/>
      <c r="AI440" s="25"/>
      <c r="AJ440" s="24"/>
      <c r="AK440" s="24"/>
      <c r="AL440" s="24"/>
      <c r="AM440" s="25"/>
      <c r="AN440" s="24"/>
      <c r="AO440" s="24"/>
      <c r="AP440" s="24"/>
      <c r="AQ440" s="25"/>
      <c r="AR440" s="24"/>
      <c r="AS440" s="24"/>
      <c r="AT440" s="24"/>
      <c r="AU440" s="25"/>
      <c r="AV440" s="24"/>
      <c r="AW440" s="24"/>
      <c r="AX440" s="24"/>
      <c r="AY440" s="25"/>
      <c r="AZ440" s="24"/>
      <c r="BA440" s="24"/>
      <c r="BB440" s="24"/>
      <c r="BC440" s="25"/>
      <c r="BD440" s="24"/>
      <c r="BE440" s="24"/>
      <c r="BF440" s="24"/>
      <c r="BG440" s="25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</row>
    <row r="441" spans="1:87" ht="15" thickBot="1" x14ac:dyDescent="0.35">
      <c r="A441" s="24"/>
      <c r="B441" s="24"/>
      <c r="C441" s="25"/>
      <c r="D441" s="24"/>
      <c r="E441" s="24"/>
      <c r="F441" s="24"/>
      <c r="G441" s="25"/>
      <c r="H441" s="24"/>
      <c r="I441" s="24"/>
      <c r="J441" s="24"/>
      <c r="K441" s="25"/>
      <c r="L441" s="24"/>
      <c r="M441" s="24"/>
      <c r="N441" s="24"/>
      <c r="O441" s="25"/>
      <c r="P441" s="24"/>
      <c r="Q441" s="24"/>
      <c r="R441" s="24"/>
      <c r="S441" s="25"/>
      <c r="T441" s="24"/>
      <c r="U441" s="24"/>
      <c r="V441" s="24"/>
      <c r="W441" s="25"/>
      <c r="X441" s="24"/>
      <c r="Y441" s="24"/>
      <c r="Z441" s="24"/>
      <c r="AA441" s="25"/>
      <c r="AB441" s="24"/>
      <c r="AC441" s="24"/>
      <c r="AD441" s="24"/>
      <c r="AE441" s="25"/>
      <c r="AF441" s="24"/>
      <c r="AG441" s="24"/>
      <c r="AH441" s="24"/>
      <c r="AI441" s="25"/>
      <c r="AJ441" s="24"/>
      <c r="AK441" s="24"/>
      <c r="AL441" s="24"/>
      <c r="AM441" s="25"/>
      <c r="AN441" s="24"/>
      <c r="AO441" s="24"/>
      <c r="AP441" s="24"/>
      <c r="AQ441" s="25"/>
      <c r="AR441" s="24"/>
      <c r="AS441" s="24"/>
      <c r="AT441" s="24"/>
      <c r="AU441" s="25"/>
      <c r="AV441" s="24"/>
      <c r="AW441" s="24"/>
      <c r="AX441" s="24"/>
      <c r="AY441" s="25"/>
      <c r="AZ441" s="24"/>
      <c r="BA441" s="24"/>
      <c r="BB441" s="24"/>
      <c r="BC441" s="25"/>
      <c r="BD441" s="24"/>
      <c r="BE441" s="24"/>
      <c r="BF441" s="24"/>
      <c r="BG441" s="25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</row>
    <row r="442" spans="1:87" ht="15" thickBot="1" x14ac:dyDescent="0.35">
      <c r="A442" s="24"/>
      <c r="B442" s="24"/>
      <c r="C442" s="25"/>
      <c r="D442" s="24"/>
      <c r="E442" s="24"/>
      <c r="F442" s="24"/>
      <c r="G442" s="25"/>
      <c r="H442" s="24"/>
      <c r="I442" s="24"/>
      <c r="J442" s="24"/>
      <c r="K442" s="25"/>
      <c r="L442" s="24"/>
      <c r="M442" s="24"/>
      <c r="N442" s="24"/>
      <c r="O442" s="25"/>
      <c r="P442" s="24"/>
      <c r="Q442" s="24"/>
      <c r="R442" s="24"/>
      <c r="S442" s="25"/>
      <c r="T442" s="24"/>
      <c r="U442" s="24"/>
      <c r="V442" s="24"/>
      <c r="W442" s="25"/>
      <c r="X442" s="24"/>
      <c r="Y442" s="24"/>
      <c r="Z442" s="24"/>
      <c r="AA442" s="25"/>
      <c r="AB442" s="24"/>
      <c r="AC442" s="24"/>
      <c r="AD442" s="24"/>
      <c r="AE442" s="25"/>
      <c r="AF442" s="24"/>
      <c r="AG442" s="24"/>
      <c r="AH442" s="24"/>
      <c r="AI442" s="25"/>
      <c r="AJ442" s="24"/>
      <c r="AK442" s="24"/>
      <c r="AL442" s="24"/>
      <c r="AM442" s="25"/>
      <c r="AN442" s="24"/>
      <c r="AO442" s="24"/>
      <c r="AP442" s="24"/>
      <c r="AQ442" s="25"/>
      <c r="AR442" s="24"/>
      <c r="AS442" s="24"/>
      <c r="AT442" s="24"/>
      <c r="AU442" s="25"/>
      <c r="AV442" s="24"/>
      <c r="AW442" s="24"/>
      <c r="AX442" s="24"/>
      <c r="AY442" s="25"/>
      <c r="AZ442" s="24"/>
      <c r="BA442" s="24"/>
      <c r="BB442" s="24"/>
      <c r="BC442" s="25"/>
      <c r="BD442" s="24"/>
      <c r="BE442" s="24"/>
      <c r="BF442" s="24"/>
      <c r="BG442" s="25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</row>
    <row r="443" spans="1:87" ht="15" thickBot="1" x14ac:dyDescent="0.35">
      <c r="A443" s="24"/>
      <c r="B443" s="24"/>
      <c r="C443" s="25"/>
      <c r="D443" s="24"/>
      <c r="E443" s="24"/>
      <c r="F443" s="24"/>
      <c r="G443" s="25"/>
      <c r="H443" s="24"/>
      <c r="I443" s="24"/>
      <c r="J443" s="24"/>
      <c r="K443" s="25"/>
      <c r="L443" s="24"/>
      <c r="M443" s="24"/>
      <c r="N443" s="24"/>
      <c r="O443" s="25"/>
      <c r="P443" s="24"/>
      <c r="Q443" s="24"/>
      <c r="R443" s="24"/>
      <c r="S443" s="25"/>
      <c r="T443" s="24"/>
      <c r="U443" s="24"/>
      <c r="V443" s="24"/>
      <c r="W443" s="25"/>
      <c r="X443" s="24"/>
      <c r="Y443" s="24"/>
      <c r="Z443" s="24"/>
      <c r="AA443" s="25"/>
      <c r="AB443" s="24"/>
      <c r="AC443" s="24"/>
      <c r="AD443" s="24"/>
      <c r="AE443" s="25"/>
      <c r="AF443" s="24"/>
      <c r="AG443" s="24"/>
      <c r="AH443" s="24"/>
      <c r="AI443" s="25"/>
      <c r="AJ443" s="24"/>
      <c r="AK443" s="24"/>
      <c r="AL443" s="24"/>
      <c r="AM443" s="25"/>
      <c r="AN443" s="24"/>
      <c r="AO443" s="24"/>
      <c r="AP443" s="24"/>
      <c r="AQ443" s="25"/>
      <c r="AR443" s="24"/>
      <c r="AS443" s="24"/>
      <c r="AT443" s="24"/>
      <c r="AU443" s="25"/>
      <c r="AV443" s="24"/>
      <c r="AW443" s="24"/>
      <c r="AX443" s="24"/>
      <c r="AY443" s="25"/>
      <c r="AZ443" s="24"/>
      <c r="BA443" s="24"/>
      <c r="BB443" s="24"/>
      <c r="BC443" s="25"/>
      <c r="BD443" s="24"/>
      <c r="BE443" s="24"/>
      <c r="BF443" s="24"/>
      <c r="BG443" s="25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</row>
    <row r="444" spans="1:87" ht="15" thickBot="1" x14ac:dyDescent="0.35">
      <c r="A444" s="24"/>
      <c r="B444" s="24"/>
      <c r="C444" s="25"/>
      <c r="D444" s="24"/>
      <c r="E444" s="24"/>
      <c r="F444" s="24"/>
      <c r="G444" s="25"/>
      <c r="H444" s="24"/>
      <c r="I444" s="24"/>
      <c r="J444" s="24"/>
      <c r="K444" s="25"/>
      <c r="L444" s="24"/>
      <c r="M444" s="24"/>
      <c r="N444" s="24"/>
      <c r="O444" s="25"/>
      <c r="P444" s="24"/>
      <c r="Q444" s="24"/>
      <c r="R444" s="24"/>
      <c r="S444" s="25"/>
      <c r="T444" s="24"/>
      <c r="U444" s="24"/>
      <c r="V444" s="24"/>
      <c r="W444" s="25"/>
      <c r="X444" s="24"/>
      <c r="Y444" s="24"/>
      <c r="Z444" s="24"/>
      <c r="AA444" s="25"/>
      <c r="AB444" s="24"/>
      <c r="AC444" s="24"/>
      <c r="AD444" s="24"/>
      <c r="AE444" s="25"/>
      <c r="AF444" s="24"/>
      <c r="AG444" s="24"/>
      <c r="AH444" s="24"/>
      <c r="AI444" s="25"/>
      <c r="AJ444" s="24"/>
      <c r="AK444" s="24"/>
      <c r="AL444" s="24"/>
      <c r="AM444" s="25"/>
      <c r="AN444" s="24"/>
      <c r="AO444" s="24"/>
      <c r="AP444" s="24"/>
      <c r="AQ444" s="25"/>
      <c r="AR444" s="24"/>
      <c r="AS444" s="24"/>
      <c r="AT444" s="24"/>
      <c r="AU444" s="25"/>
      <c r="AV444" s="24"/>
      <c r="AW444" s="24"/>
      <c r="AX444" s="24"/>
      <c r="AY444" s="25"/>
      <c r="AZ444" s="24"/>
      <c r="BA444" s="24"/>
      <c r="BB444" s="24"/>
      <c r="BC444" s="25"/>
      <c r="BD444" s="24"/>
      <c r="BE444" s="24"/>
      <c r="BF444" s="24"/>
      <c r="BG444" s="25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</row>
    <row r="445" spans="1:87" ht="15" thickBot="1" x14ac:dyDescent="0.35">
      <c r="A445" s="24"/>
      <c r="B445" s="24"/>
      <c r="C445" s="25"/>
      <c r="D445" s="24"/>
      <c r="E445" s="24"/>
      <c r="F445" s="24"/>
      <c r="G445" s="25"/>
      <c r="H445" s="24"/>
      <c r="I445" s="24"/>
      <c r="J445" s="24"/>
      <c r="K445" s="25"/>
      <c r="L445" s="24"/>
      <c r="M445" s="24"/>
      <c r="N445" s="24"/>
      <c r="O445" s="25"/>
      <c r="P445" s="24"/>
      <c r="Q445" s="24"/>
      <c r="R445" s="24"/>
      <c r="S445" s="25"/>
      <c r="T445" s="24"/>
      <c r="U445" s="24"/>
      <c r="V445" s="24"/>
      <c r="W445" s="25"/>
      <c r="X445" s="24"/>
      <c r="Y445" s="24"/>
      <c r="Z445" s="24"/>
      <c r="AA445" s="25"/>
      <c r="AB445" s="24"/>
      <c r="AC445" s="24"/>
      <c r="AD445" s="24"/>
      <c r="AE445" s="25"/>
      <c r="AF445" s="24"/>
      <c r="AG445" s="24"/>
      <c r="AH445" s="24"/>
      <c r="AI445" s="25"/>
      <c r="AJ445" s="24"/>
      <c r="AK445" s="24"/>
      <c r="AL445" s="24"/>
      <c r="AM445" s="25"/>
      <c r="AN445" s="24"/>
      <c r="AO445" s="24"/>
      <c r="AP445" s="24"/>
      <c r="AQ445" s="25"/>
      <c r="AR445" s="24"/>
      <c r="AS445" s="24"/>
      <c r="AT445" s="24"/>
      <c r="AU445" s="25"/>
      <c r="AV445" s="24"/>
      <c r="AW445" s="24"/>
      <c r="AX445" s="24"/>
      <c r="AY445" s="25"/>
      <c r="AZ445" s="24"/>
      <c r="BA445" s="24"/>
      <c r="BB445" s="24"/>
      <c r="BC445" s="25"/>
      <c r="BD445" s="24"/>
      <c r="BE445" s="24"/>
      <c r="BF445" s="24"/>
      <c r="BG445" s="25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</row>
    <row r="446" spans="1:87" ht="15" thickBot="1" x14ac:dyDescent="0.35">
      <c r="A446" s="24"/>
      <c r="B446" s="24"/>
      <c r="C446" s="25"/>
      <c r="D446" s="24"/>
      <c r="E446" s="24"/>
      <c r="F446" s="24"/>
      <c r="G446" s="25"/>
      <c r="H446" s="24"/>
      <c r="I446" s="24"/>
      <c r="J446" s="24"/>
      <c r="K446" s="25"/>
      <c r="L446" s="24"/>
      <c r="M446" s="24"/>
      <c r="N446" s="24"/>
      <c r="O446" s="25"/>
      <c r="P446" s="24"/>
      <c r="Q446" s="24"/>
      <c r="R446" s="24"/>
      <c r="S446" s="25"/>
      <c r="T446" s="24"/>
      <c r="U446" s="24"/>
      <c r="V446" s="24"/>
      <c r="W446" s="25"/>
      <c r="X446" s="24"/>
      <c r="Y446" s="24"/>
      <c r="Z446" s="24"/>
      <c r="AA446" s="25"/>
      <c r="AB446" s="24"/>
      <c r="AC446" s="24"/>
      <c r="AD446" s="24"/>
      <c r="AE446" s="25"/>
      <c r="AF446" s="24"/>
      <c r="AG446" s="24"/>
      <c r="AH446" s="24"/>
      <c r="AI446" s="25"/>
      <c r="AJ446" s="24"/>
      <c r="AK446" s="24"/>
      <c r="AL446" s="24"/>
      <c r="AM446" s="25"/>
      <c r="AN446" s="24"/>
      <c r="AO446" s="24"/>
      <c r="AP446" s="24"/>
      <c r="AQ446" s="25"/>
      <c r="AR446" s="24"/>
      <c r="AS446" s="24"/>
      <c r="AT446" s="24"/>
      <c r="AU446" s="25"/>
      <c r="AV446" s="24"/>
      <c r="AW446" s="24"/>
      <c r="AX446" s="24"/>
      <c r="AY446" s="25"/>
      <c r="AZ446" s="24"/>
      <c r="BA446" s="24"/>
      <c r="BB446" s="24"/>
      <c r="BC446" s="25"/>
      <c r="BD446" s="24"/>
      <c r="BE446" s="24"/>
      <c r="BF446" s="24"/>
      <c r="BG446" s="25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</row>
    <row r="447" spans="1:87" ht="15" thickBot="1" x14ac:dyDescent="0.35">
      <c r="A447" s="24"/>
      <c r="B447" s="24"/>
      <c r="C447" s="25"/>
      <c r="D447" s="24"/>
      <c r="E447" s="24"/>
      <c r="F447" s="24"/>
      <c r="G447" s="25"/>
      <c r="H447" s="24"/>
      <c r="I447" s="24"/>
      <c r="J447" s="24"/>
      <c r="K447" s="25"/>
      <c r="L447" s="24"/>
      <c r="M447" s="24"/>
      <c r="N447" s="24"/>
      <c r="O447" s="25"/>
      <c r="P447" s="24"/>
      <c r="Q447" s="24"/>
      <c r="R447" s="24"/>
      <c r="S447" s="25"/>
      <c r="T447" s="24"/>
      <c r="U447" s="24"/>
      <c r="V447" s="24"/>
      <c r="W447" s="25"/>
      <c r="X447" s="24"/>
      <c r="Y447" s="24"/>
      <c r="Z447" s="24"/>
      <c r="AA447" s="25"/>
      <c r="AB447" s="24"/>
      <c r="AC447" s="24"/>
      <c r="AD447" s="24"/>
      <c r="AE447" s="25"/>
      <c r="AF447" s="24"/>
      <c r="AG447" s="24"/>
      <c r="AH447" s="24"/>
      <c r="AI447" s="25"/>
      <c r="AJ447" s="24"/>
      <c r="AK447" s="24"/>
      <c r="AL447" s="24"/>
      <c r="AM447" s="25"/>
      <c r="AN447" s="24"/>
      <c r="AO447" s="24"/>
      <c r="AP447" s="24"/>
      <c r="AQ447" s="25"/>
      <c r="AR447" s="24"/>
      <c r="AS447" s="24"/>
      <c r="AT447" s="24"/>
      <c r="AU447" s="25"/>
      <c r="AV447" s="24"/>
      <c r="AW447" s="24"/>
      <c r="AX447" s="24"/>
      <c r="AY447" s="25"/>
      <c r="AZ447" s="24"/>
      <c r="BA447" s="24"/>
      <c r="BB447" s="24"/>
      <c r="BC447" s="25"/>
      <c r="BD447" s="24"/>
      <c r="BE447" s="24"/>
      <c r="BF447" s="24"/>
      <c r="BG447" s="25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</row>
    <row r="448" spans="1:87" ht="15" thickBot="1" x14ac:dyDescent="0.35">
      <c r="A448" s="24"/>
      <c r="B448" s="24"/>
      <c r="C448" s="25"/>
      <c r="D448" s="24"/>
      <c r="E448" s="24"/>
      <c r="F448" s="24"/>
      <c r="G448" s="25"/>
      <c r="H448" s="24"/>
      <c r="I448" s="24"/>
      <c r="J448" s="24"/>
      <c r="K448" s="25"/>
      <c r="L448" s="24"/>
      <c r="M448" s="24"/>
      <c r="N448" s="24"/>
      <c r="O448" s="25"/>
      <c r="P448" s="24"/>
      <c r="Q448" s="24"/>
      <c r="R448" s="24"/>
      <c r="S448" s="25"/>
      <c r="T448" s="24"/>
      <c r="U448" s="24"/>
      <c r="V448" s="24"/>
      <c r="W448" s="25"/>
      <c r="X448" s="24"/>
      <c r="Y448" s="24"/>
      <c r="Z448" s="24"/>
      <c r="AA448" s="25"/>
      <c r="AB448" s="24"/>
      <c r="AC448" s="24"/>
      <c r="AD448" s="24"/>
      <c r="AE448" s="25"/>
      <c r="AF448" s="24"/>
      <c r="AG448" s="24"/>
      <c r="AH448" s="24"/>
      <c r="AI448" s="25"/>
      <c r="AJ448" s="24"/>
      <c r="AK448" s="24"/>
      <c r="AL448" s="24"/>
      <c r="AM448" s="25"/>
      <c r="AN448" s="24"/>
      <c r="AO448" s="24"/>
      <c r="AP448" s="24"/>
      <c r="AQ448" s="25"/>
      <c r="AR448" s="24"/>
      <c r="AS448" s="24"/>
      <c r="AT448" s="24"/>
      <c r="AU448" s="25"/>
      <c r="AV448" s="24"/>
      <c r="AW448" s="24"/>
      <c r="AX448" s="24"/>
      <c r="AY448" s="25"/>
      <c r="AZ448" s="24"/>
      <c r="BA448" s="24"/>
      <c r="BB448" s="24"/>
      <c r="BC448" s="25"/>
      <c r="BD448" s="24"/>
      <c r="BE448" s="24"/>
      <c r="BF448" s="24"/>
      <c r="BG448" s="25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</row>
    <row r="449" spans="1:87" ht="15" thickBot="1" x14ac:dyDescent="0.35">
      <c r="A449" s="24"/>
      <c r="B449" s="24"/>
      <c r="C449" s="25"/>
      <c r="D449" s="24"/>
      <c r="E449" s="24"/>
      <c r="F449" s="24"/>
      <c r="G449" s="25"/>
      <c r="H449" s="24"/>
      <c r="I449" s="24"/>
      <c r="J449" s="24"/>
      <c r="K449" s="25"/>
      <c r="L449" s="24"/>
      <c r="M449" s="24"/>
      <c r="N449" s="24"/>
      <c r="O449" s="25"/>
      <c r="P449" s="24"/>
      <c r="Q449" s="24"/>
      <c r="R449" s="24"/>
      <c r="S449" s="25"/>
      <c r="T449" s="24"/>
      <c r="U449" s="24"/>
      <c r="V449" s="24"/>
      <c r="W449" s="25"/>
      <c r="X449" s="24"/>
      <c r="Y449" s="24"/>
      <c r="Z449" s="24"/>
      <c r="AA449" s="25"/>
      <c r="AB449" s="24"/>
      <c r="AC449" s="24"/>
      <c r="AD449" s="24"/>
      <c r="AE449" s="25"/>
      <c r="AF449" s="24"/>
      <c r="AG449" s="24"/>
      <c r="AH449" s="24"/>
      <c r="AI449" s="25"/>
      <c r="AJ449" s="24"/>
      <c r="AK449" s="24"/>
      <c r="AL449" s="24"/>
      <c r="AM449" s="25"/>
      <c r="AN449" s="24"/>
      <c r="AO449" s="24"/>
      <c r="AP449" s="24"/>
      <c r="AQ449" s="25"/>
      <c r="AR449" s="24"/>
      <c r="AS449" s="24"/>
      <c r="AT449" s="24"/>
      <c r="AU449" s="25"/>
      <c r="AV449" s="24"/>
      <c r="AW449" s="24"/>
      <c r="AX449" s="24"/>
      <c r="AY449" s="25"/>
      <c r="AZ449" s="24"/>
      <c r="BA449" s="24"/>
      <c r="BB449" s="24"/>
      <c r="BC449" s="25"/>
      <c r="BD449" s="24"/>
      <c r="BE449" s="24"/>
      <c r="BF449" s="24"/>
      <c r="BG449" s="25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</row>
    <row r="450" spans="1:87" ht="15" thickBot="1" x14ac:dyDescent="0.35">
      <c r="A450" s="24"/>
      <c r="B450" s="24"/>
      <c r="C450" s="25"/>
      <c r="D450" s="24"/>
      <c r="E450" s="24"/>
      <c r="F450" s="24"/>
      <c r="G450" s="25"/>
      <c r="H450" s="24"/>
      <c r="I450" s="24"/>
      <c r="J450" s="24"/>
      <c r="K450" s="25"/>
      <c r="L450" s="24"/>
      <c r="M450" s="24"/>
      <c r="N450" s="24"/>
      <c r="O450" s="25"/>
      <c r="P450" s="24"/>
      <c r="Q450" s="24"/>
      <c r="R450" s="24"/>
      <c r="S450" s="25"/>
      <c r="T450" s="24"/>
      <c r="U450" s="24"/>
      <c r="V450" s="24"/>
      <c r="W450" s="25"/>
      <c r="X450" s="24"/>
      <c r="Y450" s="24"/>
      <c r="Z450" s="24"/>
      <c r="AA450" s="25"/>
      <c r="AB450" s="24"/>
      <c r="AC450" s="24"/>
      <c r="AD450" s="24"/>
      <c r="AE450" s="25"/>
      <c r="AF450" s="24"/>
      <c r="AG450" s="24"/>
      <c r="AH450" s="24"/>
      <c r="AI450" s="25"/>
      <c r="AJ450" s="24"/>
      <c r="AK450" s="24"/>
      <c r="AL450" s="24"/>
      <c r="AM450" s="25"/>
      <c r="AN450" s="24"/>
      <c r="AO450" s="24"/>
      <c r="AP450" s="24"/>
      <c r="AQ450" s="25"/>
      <c r="AR450" s="24"/>
      <c r="AS450" s="24"/>
      <c r="AT450" s="24"/>
      <c r="AU450" s="25"/>
      <c r="AV450" s="24"/>
      <c r="AW450" s="24"/>
      <c r="AX450" s="24"/>
      <c r="AY450" s="25"/>
      <c r="AZ450" s="24"/>
      <c r="BA450" s="24"/>
      <c r="BB450" s="24"/>
      <c r="BC450" s="25"/>
      <c r="BD450" s="24"/>
      <c r="BE450" s="24"/>
      <c r="BF450" s="24"/>
      <c r="BG450" s="25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</row>
    <row r="451" spans="1:87" ht="15" thickBot="1" x14ac:dyDescent="0.35">
      <c r="A451" s="24"/>
      <c r="B451" s="24"/>
      <c r="C451" s="25"/>
      <c r="D451" s="24"/>
      <c r="E451" s="24"/>
      <c r="F451" s="24"/>
      <c r="G451" s="25"/>
      <c r="H451" s="24"/>
      <c r="I451" s="24"/>
      <c r="J451" s="24"/>
      <c r="K451" s="25"/>
      <c r="L451" s="24"/>
      <c r="M451" s="24"/>
      <c r="N451" s="24"/>
      <c r="O451" s="25"/>
      <c r="P451" s="24"/>
      <c r="Q451" s="24"/>
      <c r="R451" s="24"/>
      <c r="S451" s="25"/>
      <c r="T451" s="24"/>
      <c r="U451" s="24"/>
      <c r="V451" s="24"/>
      <c r="W451" s="25"/>
      <c r="X451" s="24"/>
      <c r="Y451" s="24"/>
      <c r="Z451" s="24"/>
      <c r="AA451" s="25"/>
      <c r="AB451" s="24"/>
      <c r="AC451" s="24"/>
      <c r="AD451" s="24"/>
      <c r="AE451" s="25"/>
      <c r="AF451" s="24"/>
      <c r="AG451" s="24"/>
      <c r="AH451" s="24"/>
      <c r="AI451" s="25"/>
      <c r="AJ451" s="24"/>
      <c r="AK451" s="24"/>
      <c r="AL451" s="24"/>
      <c r="AM451" s="25"/>
      <c r="AN451" s="24"/>
      <c r="AO451" s="24"/>
      <c r="AP451" s="24"/>
      <c r="AQ451" s="25"/>
      <c r="AR451" s="24"/>
      <c r="AS451" s="24"/>
      <c r="AT451" s="24"/>
      <c r="AU451" s="25"/>
      <c r="AV451" s="24"/>
      <c r="AW451" s="24"/>
      <c r="AX451" s="24"/>
      <c r="AY451" s="25"/>
      <c r="AZ451" s="24"/>
      <c r="BA451" s="24"/>
      <c r="BB451" s="24"/>
      <c r="BC451" s="25"/>
      <c r="BD451" s="24"/>
      <c r="BE451" s="24"/>
      <c r="BF451" s="24"/>
      <c r="BG451" s="25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</row>
    <row r="452" spans="1:87" ht="15" thickBot="1" x14ac:dyDescent="0.35">
      <c r="A452" s="24"/>
      <c r="B452" s="24"/>
      <c r="C452" s="25"/>
      <c r="D452" s="24"/>
      <c r="E452" s="24"/>
      <c r="F452" s="24"/>
      <c r="G452" s="25"/>
      <c r="H452" s="24"/>
      <c r="I452" s="24"/>
      <c r="J452" s="24"/>
      <c r="K452" s="25"/>
      <c r="L452" s="24"/>
      <c r="M452" s="24"/>
      <c r="N452" s="24"/>
      <c r="O452" s="25"/>
      <c r="P452" s="24"/>
      <c r="Q452" s="24"/>
      <c r="R452" s="24"/>
      <c r="S452" s="25"/>
      <c r="T452" s="24"/>
      <c r="U452" s="24"/>
      <c r="V452" s="24"/>
      <c r="W452" s="25"/>
      <c r="X452" s="24"/>
      <c r="Y452" s="24"/>
      <c r="Z452" s="24"/>
      <c r="AA452" s="25"/>
      <c r="AB452" s="24"/>
      <c r="AC452" s="24"/>
      <c r="AD452" s="24"/>
      <c r="AE452" s="25"/>
      <c r="AF452" s="24"/>
      <c r="AG452" s="24"/>
      <c r="AH452" s="24"/>
      <c r="AI452" s="25"/>
      <c r="AJ452" s="24"/>
      <c r="AK452" s="24"/>
      <c r="AL452" s="24"/>
      <c r="AM452" s="25"/>
      <c r="AN452" s="24"/>
      <c r="AO452" s="24"/>
      <c r="AP452" s="24"/>
      <c r="AQ452" s="25"/>
      <c r="AR452" s="24"/>
      <c r="AS452" s="24"/>
      <c r="AT452" s="24"/>
      <c r="AU452" s="25"/>
      <c r="AV452" s="24"/>
      <c r="AW452" s="24"/>
      <c r="AX452" s="24"/>
      <c r="AY452" s="25"/>
      <c r="AZ452" s="24"/>
      <c r="BA452" s="24"/>
      <c r="BB452" s="24"/>
      <c r="BC452" s="25"/>
      <c r="BD452" s="24"/>
      <c r="BE452" s="24"/>
      <c r="BF452" s="24"/>
      <c r="BG452" s="25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</row>
    <row r="453" spans="1:87" ht="15" thickBot="1" x14ac:dyDescent="0.35">
      <c r="A453" s="24"/>
      <c r="B453" s="24"/>
      <c r="C453" s="25"/>
      <c r="D453" s="24"/>
      <c r="E453" s="24"/>
      <c r="F453" s="24"/>
      <c r="G453" s="25"/>
      <c r="H453" s="24"/>
      <c r="I453" s="24"/>
      <c r="J453" s="24"/>
      <c r="K453" s="25"/>
      <c r="L453" s="24"/>
      <c r="M453" s="24"/>
      <c r="N453" s="24"/>
      <c r="O453" s="25"/>
      <c r="P453" s="24"/>
      <c r="Q453" s="24"/>
      <c r="R453" s="24"/>
      <c r="S453" s="25"/>
      <c r="T453" s="24"/>
      <c r="U453" s="24"/>
      <c r="V453" s="24"/>
      <c r="W453" s="25"/>
      <c r="X453" s="24"/>
      <c r="Y453" s="24"/>
      <c r="Z453" s="24"/>
      <c r="AA453" s="25"/>
      <c r="AB453" s="24"/>
      <c r="AC453" s="24"/>
      <c r="AD453" s="24"/>
      <c r="AE453" s="25"/>
      <c r="AF453" s="24"/>
      <c r="AG453" s="24"/>
      <c r="AH453" s="24"/>
      <c r="AI453" s="25"/>
      <c r="AJ453" s="24"/>
      <c r="AK453" s="24"/>
      <c r="AL453" s="24"/>
      <c r="AM453" s="25"/>
      <c r="AN453" s="24"/>
      <c r="AO453" s="24"/>
      <c r="AP453" s="24"/>
      <c r="AQ453" s="25"/>
      <c r="AR453" s="24"/>
      <c r="AS453" s="24"/>
      <c r="AT453" s="24"/>
      <c r="AU453" s="25"/>
      <c r="AV453" s="24"/>
      <c r="AW453" s="24"/>
      <c r="AX453" s="24"/>
      <c r="AY453" s="25"/>
      <c r="AZ453" s="24"/>
      <c r="BA453" s="24"/>
      <c r="BB453" s="24"/>
      <c r="BC453" s="25"/>
      <c r="BD453" s="24"/>
      <c r="BE453" s="24"/>
      <c r="BF453" s="24"/>
      <c r="BG453" s="25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</row>
    <row r="454" spans="1:87" ht="15" thickBot="1" x14ac:dyDescent="0.35">
      <c r="A454" s="24"/>
      <c r="B454" s="24"/>
      <c r="C454" s="25"/>
      <c r="D454" s="24"/>
      <c r="E454" s="24"/>
      <c r="F454" s="24"/>
      <c r="G454" s="25"/>
      <c r="H454" s="24"/>
      <c r="I454" s="24"/>
      <c r="J454" s="24"/>
      <c r="K454" s="25"/>
      <c r="L454" s="24"/>
      <c r="M454" s="24"/>
      <c r="N454" s="24"/>
      <c r="O454" s="25"/>
      <c r="P454" s="24"/>
      <c r="Q454" s="24"/>
      <c r="R454" s="24"/>
      <c r="S454" s="25"/>
      <c r="T454" s="24"/>
      <c r="U454" s="24"/>
      <c r="V454" s="24"/>
      <c r="W454" s="25"/>
      <c r="X454" s="24"/>
      <c r="Y454" s="24"/>
      <c r="Z454" s="24"/>
      <c r="AA454" s="25"/>
      <c r="AB454" s="24"/>
      <c r="AC454" s="24"/>
      <c r="AD454" s="24"/>
      <c r="AE454" s="25"/>
      <c r="AF454" s="24"/>
      <c r="AG454" s="24"/>
      <c r="AH454" s="24"/>
      <c r="AI454" s="25"/>
      <c r="AJ454" s="24"/>
      <c r="AK454" s="24"/>
      <c r="AL454" s="24"/>
      <c r="AM454" s="25"/>
      <c r="AN454" s="24"/>
      <c r="AO454" s="24"/>
      <c r="AP454" s="24"/>
      <c r="AQ454" s="25"/>
      <c r="AR454" s="24"/>
      <c r="AS454" s="24"/>
      <c r="AT454" s="24"/>
      <c r="AU454" s="25"/>
      <c r="AV454" s="24"/>
      <c r="AW454" s="24"/>
      <c r="AX454" s="24"/>
      <c r="AY454" s="25"/>
      <c r="AZ454" s="24"/>
      <c r="BA454" s="24"/>
      <c r="BB454" s="24"/>
      <c r="BC454" s="25"/>
      <c r="BD454" s="24"/>
      <c r="BE454" s="24"/>
      <c r="BF454" s="24"/>
      <c r="BG454" s="25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</row>
    <row r="455" spans="1:87" ht="15" thickBot="1" x14ac:dyDescent="0.35">
      <c r="A455" s="24"/>
      <c r="B455" s="24"/>
      <c r="C455" s="25"/>
      <c r="D455" s="24"/>
      <c r="E455" s="24"/>
      <c r="F455" s="24"/>
      <c r="G455" s="25"/>
      <c r="H455" s="24"/>
      <c r="I455" s="24"/>
      <c r="J455" s="24"/>
      <c r="K455" s="25"/>
      <c r="L455" s="24"/>
      <c r="M455" s="24"/>
      <c r="N455" s="24"/>
      <c r="O455" s="25"/>
      <c r="P455" s="24"/>
      <c r="Q455" s="24"/>
      <c r="R455" s="24"/>
      <c r="S455" s="25"/>
      <c r="T455" s="24"/>
      <c r="U455" s="24"/>
      <c r="V455" s="24"/>
      <c r="W455" s="25"/>
      <c r="X455" s="24"/>
      <c r="Y455" s="24"/>
      <c r="Z455" s="24"/>
      <c r="AA455" s="25"/>
      <c r="AB455" s="24"/>
      <c r="AC455" s="24"/>
      <c r="AD455" s="24"/>
      <c r="AE455" s="25"/>
      <c r="AF455" s="24"/>
      <c r="AG455" s="24"/>
      <c r="AH455" s="24"/>
      <c r="AI455" s="25"/>
      <c r="AJ455" s="24"/>
      <c r="AK455" s="24"/>
      <c r="AL455" s="24"/>
      <c r="AM455" s="25"/>
      <c r="AN455" s="24"/>
      <c r="AO455" s="24"/>
      <c r="AP455" s="24"/>
      <c r="AQ455" s="25"/>
      <c r="AR455" s="24"/>
      <c r="AS455" s="24"/>
      <c r="AT455" s="24"/>
      <c r="AU455" s="25"/>
      <c r="AV455" s="24"/>
      <c r="AW455" s="24"/>
      <c r="AX455" s="24"/>
      <c r="AY455" s="25"/>
      <c r="AZ455" s="24"/>
      <c r="BA455" s="24"/>
      <c r="BB455" s="24"/>
      <c r="BC455" s="25"/>
      <c r="BD455" s="24"/>
      <c r="BE455" s="24"/>
      <c r="BF455" s="24"/>
      <c r="BG455" s="25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</row>
    <row r="456" spans="1:87" ht="15" thickBot="1" x14ac:dyDescent="0.35">
      <c r="A456" s="24"/>
      <c r="B456" s="24"/>
      <c r="C456" s="25"/>
      <c r="D456" s="24"/>
      <c r="E456" s="24"/>
      <c r="F456" s="24"/>
      <c r="G456" s="25"/>
      <c r="H456" s="24"/>
      <c r="I456" s="24"/>
      <c r="J456" s="24"/>
      <c r="K456" s="25"/>
      <c r="L456" s="24"/>
      <c r="M456" s="24"/>
      <c r="N456" s="24"/>
      <c r="O456" s="25"/>
      <c r="P456" s="24"/>
      <c r="Q456" s="24"/>
      <c r="R456" s="24"/>
      <c r="S456" s="25"/>
      <c r="T456" s="24"/>
      <c r="U456" s="24"/>
      <c r="V456" s="24"/>
      <c r="W456" s="25"/>
      <c r="X456" s="24"/>
      <c r="Y456" s="24"/>
      <c r="Z456" s="24"/>
      <c r="AA456" s="25"/>
      <c r="AB456" s="24"/>
      <c r="AC456" s="24"/>
      <c r="AD456" s="24"/>
      <c r="AE456" s="25"/>
      <c r="AF456" s="24"/>
      <c r="AG456" s="24"/>
      <c r="AH456" s="24"/>
      <c r="AI456" s="25"/>
      <c r="AJ456" s="24"/>
      <c r="AK456" s="24"/>
      <c r="AL456" s="24"/>
      <c r="AM456" s="25"/>
      <c r="AN456" s="24"/>
      <c r="AO456" s="24"/>
      <c r="AP456" s="24"/>
      <c r="AQ456" s="25"/>
      <c r="AR456" s="24"/>
      <c r="AS456" s="24"/>
      <c r="AT456" s="24"/>
      <c r="AU456" s="25"/>
      <c r="AV456" s="24"/>
      <c r="AW456" s="24"/>
      <c r="AX456" s="24"/>
      <c r="AY456" s="25"/>
      <c r="AZ456" s="24"/>
      <c r="BA456" s="24"/>
      <c r="BB456" s="24"/>
      <c r="BC456" s="25"/>
      <c r="BD456" s="24"/>
      <c r="BE456" s="24"/>
      <c r="BF456" s="24"/>
      <c r="BG456" s="25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</row>
    <row r="457" spans="1:87" ht="15" thickBot="1" x14ac:dyDescent="0.35">
      <c r="A457" s="24"/>
      <c r="B457" s="24"/>
      <c r="C457" s="25"/>
      <c r="D457" s="24"/>
      <c r="E457" s="24"/>
      <c r="F457" s="24"/>
      <c r="G457" s="25"/>
      <c r="H457" s="24"/>
      <c r="I457" s="24"/>
      <c r="J457" s="24"/>
      <c r="K457" s="25"/>
      <c r="L457" s="24"/>
      <c r="M457" s="24"/>
      <c r="N457" s="24"/>
      <c r="O457" s="25"/>
      <c r="P457" s="24"/>
      <c r="Q457" s="24"/>
      <c r="R457" s="24"/>
      <c r="S457" s="25"/>
      <c r="T457" s="24"/>
      <c r="U457" s="24"/>
      <c r="V457" s="24"/>
      <c r="W457" s="25"/>
      <c r="X457" s="24"/>
      <c r="Y457" s="24"/>
      <c r="Z457" s="24"/>
      <c r="AA457" s="25"/>
      <c r="AB457" s="24"/>
      <c r="AC457" s="24"/>
      <c r="AD457" s="24"/>
      <c r="AE457" s="25"/>
      <c r="AF457" s="24"/>
      <c r="AG457" s="24"/>
      <c r="AH457" s="24"/>
      <c r="AI457" s="25"/>
      <c r="AJ457" s="24"/>
      <c r="AK457" s="24"/>
      <c r="AL457" s="24"/>
      <c r="AM457" s="25"/>
      <c r="AN457" s="24"/>
      <c r="AO457" s="24"/>
      <c r="AP457" s="24"/>
      <c r="AQ457" s="25"/>
      <c r="AR457" s="24"/>
      <c r="AS457" s="24"/>
      <c r="AT457" s="24"/>
      <c r="AU457" s="25"/>
      <c r="AV457" s="24"/>
      <c r="AW457" s="24"/>
      <c r="AX457" s="24"/>
      <c r="AY457" s="25"/>
      <c r="AZ457" s="24"/>
      <c r="BA457" s="24"/>
      <c r="BB457" s="24"/>
      <c r="BC457" s="25"/>
      <c r="BD457" s="24"/>
      <c r="BE457" s="24"/>
      <c r="BF457" s="24"/>
      <c r="BG457" s="25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</row>
    <row r="458" spans="1:87" ht="15" thickBot="1" x14ac:dyDescent="0.35">
      <c r="A458" s="24"/>
      <c r="B458" s="24"/>
      <c r="C458" s="25"/>
      <c r="D458" s="24"/>
      <c r="E458" s="24"/>
      <c r="F458" s="24"/>
      <c r="G458" s="25"/>
      <c r="H458" s="24"/>
      <c r="I458" s="24"/>
      <c r="J458" s="24"/>
      <c r="K458" s="25"/>
      <c r="L458" s="24"/>
      <c r="M458" s="24"/>
      <c r="N458" s="24"/>
      <c r="O458" s="25"/>
      <c r="P458" s="24"/>
      <c r="Q458" s="24"/>
      <c r="R458" s="24"/>
      <c r="S458" s="25"/>
      <c r="T458" s="24"/>
      <c r="U458" s="24"/>
      <c r="V458" s="24"/>
      <c r="W458" s="25"/>
      <c r="X458" s="24"/>
      <c r="Y458" s="24"/>
      <c r="Z458" s="24"/>
      <c r="AA458" s="25"/>
      <c r="AB458" s="24"/>
      <c r="AC458" s="24"/>
      <c r="AD458" s="24"/>
      <c r="AE458" s="25"/>
      <c r="AF458" s="24"/>
      <c r="AG458" s="24"/>
      <c r="AH458" s="24"/>
      <c r="AI458" s="25"/>
      <c r="AJ458" s="24"/>
      <c r="AK458" s="24"/>
      <c r="AL458" s="24"/>
      <c r="AM458" s="25"/>
      <c r="AN458" s="24"/>
      <c r="AO458" s="24"/>
      <c r="AP458" s="24"/>
      <c r="AQ458" s="25"/>
      <c r="AR458" s="24"/>
      <c r="AS458" s="24"/>
      <c r="AT458" s="24"/>
      <c r="AU458" s="25"/>
      <c r="AV458" s="24"/>
      <c r="AW458" s="24"/>
      <c r="AX458" s="24"/>
      <c r="AY458" s="25"/>
      <c r="AZ458" s="24"/>
      <c r="BA458" s="24"/>
      <c r="BB458" s="24"/>
      <c r="BC458" s="25"/>
      <c r="BD458" s="24"/>
      <c r="BE458" s="24"/>
      <c r="BF458" s="24"/>
      <c r="BG458" s="25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</row>
    <row r="459" spans="1:87" ht="15" thickBot="1" x14ac:dyDescent="0.35">
      <c r="A459" s="24"/>
      <c r="B459" s="24"/>
      <c r="C459" s="25"/>
      <c r="D459" s="24"/>
      <c r="E459" s="24"/>
      <c r="F459" s="24"/>
      <c r="G459" s="25"/>
      <c r="H459" s="24"/>
      <c r="I459" s="24"/>
      <c r="J459" s="24"/>
      <c r="K459" s="25"/>
      <c r="L459" s="24"/>
      <c r="M459" s="24"/>
      <c r="N459" s="24"/>
      <c r="O459" s="25"/>
      <c r="P459" s="24"/>
      <c r="Q459" s="24"/>
      <c r="R459" s="24"/>
      <c r="S459" s="25"/>
      <c r="T459" s="24"/>
      <c r="U459" s="24"/>
      <c r="V459" s="24"/>
      <c r="W459" s="25"/>
      <c r="X459" s="24"/>
      <c r="Y459" s="24"/>
      <c r="Z459" s="24"/>
      <c r="AA459" s="25"/>
      <c r="AB459" s="24"/>
      <c r="AC459" s="24"/>
      <c r="AD459" s="24"/>
      <c r="AE459" s="25"/>
      <c r="AF459" s="24"/>
      <c r="AG459" s="24"/>
      <c r="AH459" s="24"/>
      <c r="AI459" s="25"/>
      <c r="AJ459" s="24"/>
      <c r="AK459" s="24"/>
      <c r="AL459" s="24"/>
      <c r="AM459" s="25"/>
      <c r="AN459" s="24"/>
      <c r="AO459" s="24"/>
      <c r="AP459" s="24"/>
      <c r="AQ459" s="25"/>
      <c r="AR459" s="24"/>
      <c r="AS459" s="24"/>
      <c r="AT459" s="24"/>
      <c r="AU459" s="25"/>
      <c r="AV459" s="24"/>
      <c r="AW459" s="24"/>
      <c r="AX459" s="24"/>
      <c r="AY459" s="25"/>
      <c r="AZ459" s="24"/>
      <c r="BA459" s="24"/>
      <c r="BB459" s="24"/>
      <c r="BC459" s="25"/>
      <c r="BD459" s="24"/>
      <c r="BE459" s="24"/>
      <c r="BF459" s="24"/>
      <c r="BG459" s="25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</row>
    <row r="460" spans="1:87" ht="15" thickBot="1" x14ac:dyDescent="0.35">
      <c r="A460" s="24"/>
      <c r="B460" s="24"/>
      <c r="C460" s="25"/>
      <c r="D460" s="24"/>
      <c r="E460" s="24"/>
      <c r="F460" s="24"/>
      <c r="G460" s="25"/>
      <c r="H460" s="24"/>
      <c r="I460" s="24"/>
      <c r="J460" s="24"/>
      <c r="K460" s="25"/>
      <c r="L460" s="24"/>
      <c r="M460" s="24"/>
      <c r="N460" s="24"/>
      <c r="O460" s="25"/>
      <c r="P460" s="24"/>
      <c r="Q460" s="24"/>
      <c r="R460" s="24"/>
      <c r="S460" s="25"/>
      <c r="T460" s="24"/>
      <c r="U460" s="24"/>
      <c r="V460" s="24"/>
      <c r="W460" s="25"/>
      <c r="X460" s="24"/>
      <c r="Y460" s="24"/>
      <c r="Z460" s="24"/>
      <c r="AA460" s="25"/>
      <c r="AB460" s="24"/>
      <c r="AC460" s="24"/>
      <c r="AD460" s="24"/>
      <c r="AE460" s="25"/>
      <c r="AF460" s="24"/>
      <c r="AG460" s="24"/>
      <c r="AH460" s="24"/>
      <c r="AI460" s="25"/>
      <c r="AJ460" s="24"/>
      <c r="AK460" s="24"/>
      <c r="AL460" s="24"/>
      <c r="AM460" s="25"/>
      <c r="AN460" s="24"/>
      <c r="AO460" s="24"/>
      <c r="AP460" s="24"/>
      <c r="AQ460" s="25"/>
      <c r="AR460" s="24"/>
      <c r="AS460" s="24"/>
      <c r="AT460" s="24"/>
      <c r="AU460" s="25"/>
      <c r="AV460" s="24"/>
      <c r="AW460" s="24"/>
      <c r="AX460" s="24"/>
      <c r="AY460" s="25"/>
      <c r="AZ460" s="24"/>
      <c r="BA460" s="24"/>
      <c r="BB460" s="24"/>
      <c r="BC460" s="25"/>
      <c r="BD460" s="24"/>
      <c r="BE460" s="24"/>
      <c r="BF460" s="24"/>
      <c r="BG460" s="25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</row>
    <row r="461" spans="1:87" ht="15" thickBot="1" x14ac:dyDescent="0.35">
      <c r="A461" s="24"/>
      <c r="B461" s="24"/>
      <c r="C461" s="25"/>
      <c r="D461" s="24"/>
      <c r="E461" s="24"/>
      <c r="F461" s="24"/>
      <c r="G461" s="25"/>
      <c r="H461" s="24"/>
      <c r="I461" s="24"/>
      <c r="J461" s="24"/>
      <c r="K461" s="25"/>
      <c r="L461" s="24"/>
      <c r="M461" s="24"/>
      <c r="N461" s="24"/>
      <c r="O461" s="25"/>
      <c r="P461" s="24"/>
      <c r="Q461" s="24"/>
      <c r="R461" s="24"/>
      <c r="S461" s="25"/>
      <c r="T461" s="24"/>
      <c r="U461" s="24"/>
      <c r="V461" s="24"/>
      <c r="W461" s="25"/>
      <c r="X461" s="24"/>
      <c r="Y461" s="24"/>
      <c r="Z461" s="24"/>
      <c r="AA461" s="25"/>
      <c r="AB461" s="24"/>
      <c r="AC461" s="24"/>
      <c r="AD461" s="24"/>
      <c r="AE461" s="25"/>
      <c r="AF461" s="24"/>
      <c r="AG461" s="24"/>
      <c r="AH461" s="24"/>
      <c r="AI461" s="25"/>
      <c r="AJ461" s="24"/>
      <c r="AK461" s="24"/>
      <c r="AL461" s="24"/>
      <c r="AM461" s="25"/>
      <c r="AN461" s="24"/>
      <c r="AO461" s="24"/>
      <c r="AP461" s="24"/>
      <c r="AQ461" s="25"/>
      <c r="AR461" s="24"/>
      <c r="AS461" s="24"/>
      <c r="AT461" s="24"/>
      <c r="AU461" s="25"/>
      <c r="AV461" s="24"/>
      <c r="AW461" s="24"/>
      <c r="AX461" s="24"/>
      <c r="AY461" s="25"/>
      <c r="AZ461" s="24"/>
      <c r="BA461" s="24"/>
      <c r="BB461" s="24"/>
      <c r="BC461" s="25"/>
      <c r="BD461" s="24"/>
      <c r="BE461" s="24"/>
      <c r="BF461" s="24"/>
      <c r="BG461" s="25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</row>
    <row r="462" spans="1:87" ht="15" thickBot="1" x14ac:dyDescent="0.35">
      <c r="A462" s="24"/>
      <c r="B462" s="24"/>
      <c r="C462" s="25"/>
      <c r="D462" s="24"/>
      <c r="E462" s="24"/>
      <c r="F462" s="24"/>
      <c r="G462" s="25"/>
      <c r="H462" s="24"/>
      <c r="I462" s="24"/>
      <c r="J462" s="24"/>
      <c r="K462" s="25"/>
      <c r="L462" s="24"/>
      <c r="M462" s="24"/>
      <c r="N462" s="24"/>
      <c r="O462" s="25"/>
      <c r="P462" s="24"/>
      <c r="Q462" s="24"/>
      <c r="R462" s="24"/>
      <c r="S462" s="25"/>
      <c r="T462" s="24"/>
      <c r="U462" s="24"/>
      <c r="V462" s="24"/>
      <c r="W462" s="25"/>
      <c r="X462" s="24"/>
      <c r="Y462" s="24"/>
      <c r="Z462" s="24"/>
      <c r="AA462" s="25"/>
      <c r="AB462" s="24"/>
      <c r="AC462" s="24"/>
      <c r="AD462" s="24"/>
      <c r="AE462" s="25"/>
      <c r="AF462" s="24"/>
      <c r="AG462" s="24"/>
      <c r="AH462" s="24"/>
      <c r="AI462" s="25"/>
      <c r="AJ462" s="24"/>
      <c r="AK462" s="24"/>
      <c r="AL462" s="24"/>
      <c r="AM462" s="25"/>
      <c r="AN462" s="24"/>
      <c r="AO462" s="24"/>
      <c r="AP462" s="24"/>
      <c r="AQ462" s="25"/>
      <c r="AR462" s="24"/>
      <c r="AS462" s="24"/>
      <c r="AT462" s="24"/>
      <c r="AU462" s="25"/>
      <c r="AV462" s="24"/>
      <c r="AW462" s="24"/>
      <c r="AX462" s="24"/>
      <c r="AY462" s="25"/>
      <c r="AZ462" s="24"/>
      <c r="BA462" s="24"/>
      <c r="BB462" s="24"/>
      <c r="BC462" s="25"/>
      <c r="BD462" s="24"/>
      <c r="BE462" s="24"/>
      <c r="BF462" s="24"/>
      <c r="BG462" s="25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</row>
    <row r="463" spans="1:87" ht="15" thickBot="1" x14ac:dyDescent="0.35">
      <c r="A463" s="24"/>
      <c r="B463" s="24"/>
      <c r="C463" s="25"/>
      <c r="D463" s="24"/>
      <c r="E463" s="24"/>
      <c r="F463" s="24"/>
      <c r="G463" s="25"/>
      <c r="H463" s="24"/>
      <c r="I463" s="24"/>
      <c r="J463" s="24"/>
      <c r="K463" s="25"/>
      <c r="L463" s="24"/>
      <c r="M463" s="24"/>
      <c r="N463" s="24"/>
      <c r="O463" s="25"/>
      <c r="P463" s="24"/>
      <c r="Q463" s="24"/>
      <c r="R463" s="24"/>
      <c r="S463" s="25"/>
      <c r="T463" s="24"/>
      <c r="U463" s="24"/>
      <c r="V463" s="24"/>
      <c r="W463" s="25"/>
      <c r="X463" s="24"/>
      <c r="Y463" s="24"/>
      <c r="Z463" s="24"/>
      <c r="AA463" s="25"/>
      <c r="AB463" s="24"/>
      <c r="AC463" s="24"/>
      <c r="AD463" s="24"/>
      <c r="AE463" s="25"/>
      <c r="AF463" s="24"/>
      <c r="AG463" s="24"/>
      <c r="AH463" s="24"/>
      <c r="AI463" s="25"/>
      <c r="AJ463" s="24"/>
      <c r="AK463" s="24"/>
      <c r="AL463" s="24"/>
      <c r="AM463" s="25"/>
      <c r="AN463" s="24"/>
      <c r="AO463" s="24"/>
      <c r="AP463" s="24"/>
      <c r="AQ463" s="25"/>
      <c r="AR463" s="24"/>
      <c r="AS463" s="24"/>
      <c r="AT463" s="24"/>
      <c r="AU463" s="25"/>
      <c r="AV463" s="24"/>
      <c r="AW463" s="24"/>
      <c r="AX463" s="24"/>
      <c r="AY463" s="25"/>
      <c r="AZ463" s="24"/>
      <c r="BA463" s="24"/>
      <c r="BB463" s="24"/>
      <c r="BC463" s="25"/>
      <c r="BD463" s="24"/>
      <c r="BE463" s="24"/>
      <c r="BF463" s="24"/>
      <c r="BG463" s="25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</row>
    <row r="464" spans="1:87" ht="15" thickBot="1" x14ac:dyDescent="0.35">
      <c r="A464" s="24"/>
      <c r="B464" s="24"/>
      <c r="C464" s="25"/>
      <c r="D464" s="24"/>
      <c r="E464" s="24"/>
      <c r="F464" s="24"/>
      <c r="G464" s="25"/>
      <c r="H464" s="24"/>
      <c r="I464" s="24"/>
      <c r="J464" s="24"/>
      <c r="K464" s="25"/>
      <c r="L464" s="24"/>
      <c r="M464" s="24"/>
      <c r="N464" s="24"/>
      <c r="O464" s="25"/>
      <c r="P464" s="24"/>
      <c r="Q464" s="24"/>
      <c r="R464" s="24"/>
      <c r="S464" s="25"/>
      <c r="T464" s="24"/>
      <c r="U464" s="24"/>
      <c r="V464" s="24"/>
      <c r="W464" s="25"/>
      <c r="X464" s="24"/>
      <c r="Y464" s="24"/>
      <c r="Z464" s="24"/>
      <c r="AA464" s="25"/>
      <c r="AB464" s="24"/>
      <c r="AC464" s="24"/>
      <c r="AD464" s="24"/>
      <c r="AE464" s="25"/>
      <c r="AF464" s="24"/>
      <c r="AG464" s="24"/>
      <c r="AH464" s="24"/>
      <c r="AI464" s="25"/>
      <c r="AJ464" s="24"/>
      <c r="AK464" s="24"/>
      <c r="AL464" s="24"/>
      <c r="AM464" s="25"/>
      <c r="AN464" s="24"/>
      <c r="AO464" s="24"/>
      <c r="AP464" s="24"/>
      <c r="AQ464" s="25"/>
      <c r="AR464" s="24"/>
      <c r="AS464" s="24"/>
      <c r="AT464" s="24"/>
      <c r="AU464" s="25"/>
      <c r="AV464" s="24"/>
      <c r="AW464" s="24"/>
      <c r="AX464" s="24"/>
      <c r="AY464" s="25"/>
      <c r="AZ464" s="24"/>
      <c r="BA464" s="24"/>
      <c r="BB464" s="24"/>
      <c r="BC464" s="25"/>
      <c r="BD464" s="24"/>
      <c r="BE464" s="24"/>
      <c r="BF464" s="24"/>
      <c r="BG464" s="25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</row>
    <row r="465" spans="1:87" ht="15" thickBot="1" x14ac:dyDescent="0.35">
      <c r="A465" s="24"/>
      <c r="B465" s="24"/>
      <c r="C465" s="25"/>
      <c r="D465" s="24"/>
      <c r="E465" s="24"/>
      <c r="F465" s="24"/>
      <c r="G465" s="25"/>
      <c r="H465" s="24"/>
      <c r="I465" s="24"/>
      <c r="J465" s="24"/>
      <c r="K465" s="25"/>
      <c r="L465" s="24"/>
      <c r="M465" s="24"/>
      <c r="N465" s="24"/>
      <c r="O465" s="25"/>
      <c r="P465" s="24"/>
      <c r="Q465" s="24"/>
      <c r="R465" s="24"/>
      <c r="S465" s="25"/>
      <c r="T465" s="24"/>
      <c r="U465" s="24"/>
      <c r="V465" s="24"/>
      <c r="W465" s="25"/>
      <c r="X465" s="24"/>
      <c r="Y465" s="24"/>
      <c r="Z465" s="24"/>
      <c r="AA465" s="25"/>
      <c r="AB465" s="24"/>
      <c r="AC465" s="24"/>
      <c r="AD465" s="24"/>
      <c r="AE465" s="25"/>
      <c r="AF465" s="24"/>
      <c r="AG465" s="24"/>
      <c r="AH465" s="24"/>
      <c r="AI465" s="25"/>
      <c r="AJ465" s="24"/>
      <c r="AK465" s="24"/>
      <c r="AL465" s="24"/>
      <c r="AM465" s="25"/>
      <c r="AN465" s="24"/>
      <c r="AO465" s="24"/>
      <c r="AP465" s="24"/>
      <c r="AQ465" s="25"/>
      <c r="AR465" s="24"/>
      <c r="AS465" s="24"/>
      <c r="AT465" s="24"/>
      <c r="AU465" s="25"/>
      <c r="AV465" s="24"/>
      <c r="AW465" s="24"/>
      <c r="AX465" s="24"/>
      <c r="AY465" s="25"/>
      <c r="AZ465" s="24"/>
      <c r="BA465" s="24"/>
      <c r="BB465" s="24"/>
      <c r="BC465" s="25"/>
      <c r="BD465" s="24"/>
      <c r="BE465" s="24"/>
      <c r="BF465" s="24"/>
      <c r="BG465" s="25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</row>
    <row r="466" spans="1:87" ht="15" thickBot="1" x14ac:dyDescent="0.35">
      <c r="A466" s="24"/>
      <c r="B466" s="24"/>
      <c r="C466" s="25"/>
      <c r="D466" s="24"/>
      <c r="E466" s="24"/>
      <c r="F466" s="24"/>
      <c r="G466" s="25"/>
      <c r="H466" s="24"/>
      <c r="I466" s="24"/>
      <c r="J466" s="24"/>
      <c r="K466" s="25"/>
      <c r="L466" s="24"/>
      <c r="M466" s="24"/>
      <c r="N466" s="24"/>
      <c r="O466" s="25"/>
      <c r="P466" s="24"/>
      <c r="Q466" s="24"/>
      <c r="R466" s="24"/>
      <c r="S466" s="25"/>
      <c r="T466" s="24"/>
      <c r="U466" s="24"/>
      <c r="V466" s="24"/>
      <c r="W466" s="25"/>
      <c r="X466" s="24"/>
      <c r="Y466" s="24"/>
      <c r="Z466" s="24"/>
      <c r="AA466" s="25"/>
      <c r="AB466" s="24"/>
      <c r="AC466" s="24"/>
      <c r="AD466" s="24"/>
      <c r="AE466" s="25"/>
      <c r="AF466" s="24"/>
      <c r="AG466" s="24"/>
      <c r="AH466" s="24"/>
      <c r="AI466" s="25"/>
      <c r="AJ466" s="24"/>
      <c r="AK466" s="24"/>
      <c r="AL466" s="24"/>
      <c r="AM466" s="25"/>
      <c r="AN466" s="24"/>
      <c r="AO466" s="24"/>
      <c r="AP466" s="24"/>
      <c r="AQ466" s="25"/>
      <c r="AR466" s="24"/>
      <c r="AS466" s="24"/>
      <c r="AT466" s="24"/>
      <c r="AU466" s="25"/>
      <c r="AV466" s="24"/>
      <c r="AW466" s="24"/>
      <c r="AX466" s="24"/>
      <c r="AY466" s="25"/>
      <c r="AZ466" s="24"/>
      <c r="BA466" s="24"/>
      <c r="BB466" s="24"/>
      <c r="BC466" s="25"/>
      <c r="BD466" s="24"/>
      <c r="BE466" s="24"/>
      <c r="BF466" s="24"/>
      <c r="BG466" s="25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</row>
    <row r="467" spans="1:87" ht="15" thickBot="1" x14ac:dyDescent="0.35">
      <c r="A467" s="24"/>
      <c r="B467" s="24"/>
      <c r="C467" s="25"/>
      <c r="D467" s="24"/>
      <c r="E467" s="24"/>
      <c r="F467" s="24"/>
      <c r="G467" s="25"/>
      <c r="H467" s="24"/>
      <c r="I467" s="24"/>
      <c r="J467" s="24"/>
      <c r="K467" s="25"/>
      <c r="L467" s="24"/>
      <c r="M467" s="24"/>
      <c r="N467" s="24"/>
      <c r="O467" s="25"/>
      <c r="P467" s="24"/>
      <c r="Q467" s="24"/>
      <c r="R467" s="24"/>
      <c r="S467" s="25"/>
      <c r="T467" s="24"/>
      <c r="U467" s="24"/>
      <c r="V467" s="24"/>
      <c r="W467" s="25"/>
      <c r="X467" s="24"/>
      <c r="Y467" s="24"/>
      <c r="Z467" s="24"/>
      <c r="AA467" s="25"/>
      <c r="AB467" s="24"/>
      <c r="AC467" s="24"/>
      <c r="AD467" s="24"/>
      <c r="AE467" s="25"/>
      <c r="AF467" s="24"/>
      <c r="AG467" s="24"/>
      <c r="AH467" s="24"/>
      <c r="AI467" s="25"/>
      <c r="AJ467" s="24"/>
      <c r="AK467" s="24"/>
      <c r="AL467" s="24"/>
      <c r="AM467" s="25"/>
      <c r="AN467" s="24"/>
      <c r="AO467" s="24"/>
      <c r="AP467" s="24"/>
      <c r="AQ467" s="25"/>
      <c r="AR467" s="24"/>
      <c r="AS467" s="24"/>
      <c r="AT467" s="24"/>
      <c r="AU467" s="25"/>
      <c r="AV467" s="24"/>
      <c r="AW467" s="24"/>
      <c r="AX467" s="24"/>
      <c r="AY467" s="25"/>
      <c r="AZ467" s="24"/>
      <c r="BA467" s="24"/>
      <c r="BB467" s="24"/>
      <c r="BC467" s="25"/>
      <c r="BD467" s="24"/>
      <c r="BE467" s="24"/>
      <c r="BF467" s="24"/>
      <c r="BG467" s="25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</row>
    <row r="468" spans="1:87" ht="15" thickBot="1" x14ac:dyDescent="0.35">
      <c r="A468" s="24"/>
      <c r="B468" s="24"/>
      <c r="C468" s="25"/>
      <c r="D468" s="24"/>
      <c r="E468" s="24"/>
      <c r="F468" s="24"/>
      <c r="G468" s="25"/>
      <c r="H468" s="24"/>
      <c r="I468" s="24"/>
      <c r="J468" s="24"/>
      <c r="K468" s="25"/>
      <c r="L468" s="24"/>
      <c r="M468" s="24"/>
      <c r="N468" s="24"/>
      <c r="O468" s="25"/>
      <c r="P468" s="24"/>
      <c r="Q468" s="24"/>
      <c r="R468" s="24"/>
      <c r="S468" s="25"/>
      <c r="T468" s="24"/>
      <c r="U468" s="24"/>
      <c r="V468" s="24"/>
      <c r="W468" s="25"/>
      <c r="X468" s="24"/>
      <c r="Y468" s="24"/>
      <c r="Z468" s="24"/>
      <c r="AA468" s="25"/>
      <c r="AB468" s="24"/>
      <c r="AC468" s="24"/>
      <c r="AD468" s="24"/>
      <c r="AE468" s="25"/>
      <c r="AF468" s="24"/>
      <c r="AG468" s="24"/>
      <c r="AH468" s="24"/>
      <c r="AI468" s="25"/>
      <c r="AJ468" s="24"/>
      <c r="AK468" s="24"/>
      <c r="AL468" s="24"/>
      <c r="AM468" s="25"/>
      <c r="AN468" s="24"/>
      <c r="AO468" s="24"/>
      <c r="AP468" s="24"/>
      <c r="AQ468" s="25"/>
      <c r="AR468" s="24"/>
      <c r="AS468" s="24"/>
      <c r="AT468" s="24"/>
      <c r="AU468" s="25"/>
      <c r="AV468" s="24"/>
      <c r="AW468" s="24"/>
      <c r="AX468" s="24"/>
      <c r="AY468" s="25"/>
      <c r="AZ468" s="24"/>
      <c r="BA468" s="24"/>
      <c r="BB468" s="24"/>
      <c r="BC468" s="25"/>
      <c r="BD468" s="24"/>
      <c r="BE468" s="24"/>
      <c r="BF468" s="24"/>
      <c r="BG468" s="25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</row>
    <row r="469" spans="1:87" ht="15" thickBot="1" x14ac:dyDescent="0.35">
      <c r="A469" s="24"/>
      <c r="B469" s="24"/>
      <c r="C469" s="25"/>
      <c r="D469" s="24"/>
      <c r="E469" s="24"/>
      <c r="F469" s="24"/>
      <c r="G469" s="25"/>
      <c r="H469" s="24"/>
      <c r="I469" s="24"/>
      <c r="J469" s="24"/>
      <c r="K469" s="25"/>
      <c r="L469" s="24"/>
      <c r="M469" s="24"/>
      <c r="N469" s="24"/>
      <c r="O469" s="25"/>
      <c r="P469" s="24"/>
      <c r="Q469" s="24"/>
      <c r="R469" s="24"/>
      <c r="S469" s="25"/>
      <c r="T469" s="24"/>
      <c r="U469" s="24"/>
      <c r="V469" s="24"/>
      <c r="W469" s="25"/>
      <c r="X469" s="24"/>
      <c r="Y469" s="24"/>
      <c r="Z469" s="24"/>
      <c r="AA469" s="25"/>
      <c r="AB469" s="24"/>
      <c r="AC469" s="24"/>
      <c r="AD469" s="24"/>
      <c r="AE469" s="25"/>
      <c r="AF469" s="24"/>
      <c r="AG469" s="24"/>
      <c r="AH469" s="24"/>
      <c r="AI469" s="25"/>
      <c r="AJ469" s="24"/>
      <c r="AK469" s="24"/>
      <c r="AL469" s="24"/>
      <c r="AM469" s="25"/>
      <c r="AN469" s="24"/>
      <c r="AO469" s="24"/>
      <c r="AP469" s="24"/>
      <c r="AQ469" s="25"/>
      <c r="AR469" s="24"/>
      <c r="AS469" s="24"/>
      <c r="AT469" s="24"/>
      <c r="AU469" s="25"/>
      <c r="AV469" s="24"/>
      <c r="AW469" s="24"/>
      <c r="AX469" s="24"/>
      <c r="AY469" s="25"/>
      <c r="AZ469" s="24"/>
      <c r="BA469" s="24"/>
      <c r="BB469" s="24"/>
      <c r="BC469" s="25"/>
      <c r="BD469" s="24"/>
      <c r="BE469" s="24"/>
      <c r="BF469" s="24"/>
      <c r="BG469" s="25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</row>
    <row r="470" spans="1:87" ht="15" thickBot="1" x14ac:dyDescent="0.35">
      <c r="A470" s="24"/>
      <c r="B470" s="24"/>
      <c r="C470" s="25"/>
      <c r="D470" s="24"/>
      <c r="E470" s="24"/>
      <c r="F470" s="24"/>
      <c r="G470" s="25"/>
      <c r="H470" s="24"/>
      <c r="I470" s="24"/>
      <c r="J470" s="24"/>
      <c r="K470" s="25"/>
      <c r="L470" s="24"/>
      <c r="M470" s="24"/>
      <c r="N470" s="24"/>
      <c r="O470" s="25"/>
      <c r="P470" s="24"/>
      <c r="Q470" s="24"/>
      <c r="R470" s="24"/>
      <c r="S470" s="25"/>
      <c r="T470" s="24"/>
      <c r="U470" s="24"/>
      <c r="V470" s="24"/>
      <c r="W470" s="25"/>
      <c r="X470" s="24"/>
      <c r="Y470" s="24"/>
      <c r="Z470" s="24"/>
      <c r="AA470" s="25"/>
      <c r="AB470" s="24"/>
      <c r="AC470" s="24"/>
      <c r="AD470" s="24"/>
      <c r="AE470" s="25"/>
      <c r="AF470" s="24"/>
      <c r="AG470" s="24"/>
      <c r="AH470" s="24"/>
      <c r="AI470" s="25"/>
      <c r="AJ470" s="24"/>
      <c r="AK470" s="24"/>
      <c r="AL470" s="24"/>
      <c r="AM470" s="25"/>
      <c r="AN470" s="24"/>
      <c r="AO470" s="24"/>
      <c r="AP470" s="24"/>
      <c r="AQ470" s="25"/>
      <c r="AR470" s="24"/>
      <c r="AS470" s="24"/>
      <c r="AT470" s="24"/>
      <c r="AU470" s="25"/>
      <c r="AV470" s="24"/>
      <c r="AW470" s="24"/>
      <c r="AX470" s="24"/>
      <c r="AY470" s="25"/>
      <c r="AZ470" s="24"/>
      <c r="BA470" s="24"/>
      <c r="BB470" s="24"/>
      <c r="BC470" s="25"/>
      <c r="BD470" s="24"/>
      <c r="BE470" s="24"/>
      <c r="BF470" s="24"/>
      <c r="BG470" s="25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</row>
    <row r="471" spans="1:87" ht="15" thickBot="1" x14ac:dyDescent="0.35">
      <c r="A471" s="24"/>
      <c r="B471" s="24"/>
      <c r="C471" s="25"/>
      <c r="D471" s="24"/>
      <c r="E471" s="24"/>
      <c r="F471" s="24"/>
      <c r="G471" s="25"/>
      <c r="H471" s="24"/>
      <c r="I471" s="24"/>
      <c r="J471" s="24"/>
      <c r="K471" s="25"/>
      <c r="L471" s="24"/>
      <c r="M471" s="24"/>
      <c r="N471" s="24"/>
      <c r="O471" s="25"/>
      <c r="P471" s="24"/>
      <c r="Q471" s="24"/>
      <c r="R471" s="24"/>
      <c r="S471" s="25"/>
      <c r="T471" s="24"/>
      <c r="U471" s="24"/>
      <c r="V471" s="24"/>
      <c r="W471" s="25"/>
      <c r="X471" s="24"/>
      <c r="Y471" s="24"/>
      <c r="Z471" s="24"/>
      <c r="AA471" s="25"/>
      <c r="AB471" s="24"/>
      <c r="AC471" s="24"/>
      <c r="AD471" s="24"/>
      <c r="AE471" s="25"/>
      <c r="AF471" s="24"/>
      <c r="AG471" s="24"/>
      <c r="AH471" s="24"/>
      <c r="AI471" s="25"/>
      <c r="AJ471" s="24"/>
      <c r="AK471" s="24"/>
      <c r="AL471" s="24"/>
      <c r="AM471" s="25"/>
      <c r="AN471" s="24"/>
      <c r="AO471" s="24"/>
      <c r="AP471" s="24"/>
      <c r="AQ471" s="25"/>
      <c r="AR471" s="24"/>
      <c r="AS471" s="24"/>
      <c r="AT471" s="24"/>
      <c r="AU471" s="25"/>
      <c r="AV471" s="24"/>
      <c r="AW471" s="24"/>
      <c r="AX471" s="24"/>
      <c r="AY471" s="25"/>
      <c r="AZ471" s="24"/>
      <c r="BA471" s="24"/>
      <c r="BB471" s="24"/>
      <c r="BC471" s="25"/>
      <c r="BD471" s="24"/>
      <c r="BE471" s="24"/>
      <c r="BF471" s="24"/>
      <c r="BG471" s="25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</row>
    <row r="472" spans="1:87" ht="15" thickBot="1" x14ac:dyDescent="0.35">
      <c r="A472" s="24"/>
      <c r="B472" s="24"/>
      <c r="C472" s="25"/>
      <c r="D472" s="24"/>
      <c r="E472" s="24"/>
      <c r="F472" s="24"/>
      <c r="G472" s="25"/>
      <c r="H472" s="24"/>
      <c r="I472" s="24"/>
      <c r="J472" s="24"/>
      <c r="K472" s="25"/>
      <c r="L472" s="24"/>
      <c r="M472" s="24"/>
      <c r="N472" s="24"/>
      <c r="O472" s="25"/>
      <c r="P472" s="24"/>
      <c r="Q472" s="24"/>
      <c r="R472" s="24"/>
      <c r="S472" s="25"/>
      <c r="T472" s="24"/>
      <c r="U472" s="24"/>
      <c r="V472" s="24"/>
      <c r="W472" s="25"/>
      <c r="X472" s="24"/>
      <c r="Y472" s="24"/>
      <c r="Z472" s="24"/>
      <c r="AA472" s="25"/>
      <c r="AB472" s="24"/>
      <c r="AC472" s="24"/>
      <c r="AD472" s="24"/>
      <c r="AE472" s="25"/>
      <c r="AF472" s="24"/>
      <c r="AG472" s="24"/>
      <c r="AH472" s="24"/>
      <c r="AI472" s="25"/>
      <c r="AJ472" s="24"/>
      <c r="AK472" s="24"/>
      <c r="AL472" s="24"/>
      <c r="AM472" s="25"/>
      <c r="AN472" s="24"/>
      <c r="AO472" s="24"/>
      <c r="AP472" s="24"/>
      <c r="AQ472" s="25"/>
      <c r="AR472" s="24"/>
      <c r="AS472" s="24"/>
      <c r="AT472" s="24"/>
      <c r="AU472" s="25"/>
      <c r="AV472" s="24"/>
      <c r="AW472" s="24"/>
      <c r="AX472" s="24"/>
      <c r="AY472" s="25"/>
      <c r="AZ472" s="24"/>
      <c r="BA472" s="24"/>
      <c r="BB472" s="24"/>
      <c r="BC472" s="25"/>
      <c r="BD472" s="24"/>
      <c r="BE472" s="24"/>
      <c r="BF472" s="24"/>
      <c r="BG472" s="25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</row>
    <row r="473" spans="1:87" ht="15" thickBot="1" x14ac:dyDescent="0.35">
      <c r="A473" s="24"/>
      <c r="B473" s="24"/>
      <c r="C473" s="25"/>
      <c r="D473" s="24"/>
      <c r="E473" s="24"/>
      <c r="F473" s="24"/>
      <c r="G473" s="25"/>
      <c r="H473" s="24"/>
      <c r="I473" s="24"/>
      <c r="J473" s="24"/>
      <c r="K473" s="25"/>
      <c r="L473" s="24"/>
      <c r="M473" s="24"/>
      <c r="N473" s="24"/>
      <c r="O473" s="25"/>
      <c r="P473" s="24"/>
      <c r="Q473" s="24"/>
      <c r="R473" s="24"/>
      <c r="S473" s="25"/>
      <c r="T473" s="24"/>
      <c r="U473" s="24"/>
      <c r="V473" s="24"/>
      <c r="W473" s="25"/>
      <c r="X473" s="24"/>
      <c r="Y473" s="24"/>
      <c r="Z473" s="24"/>
      <c r="AA473" s="25"/>
      <c r="AB473" s="24"/>
      <c r="AC473" s="24"/>
      <c r="AD473" s="24"/>
      <c r="AE473" s="25"/>
      <c r="AF473" s="24"/>
      <c r="AG473" s="24"/>
      <c r="AH473" s="24"/>
      <c r="AI473" s="25"/>
      <c r="AJ473" s="24"/>
      <c r="AK473" s="24"/>
      <c r="AL473" s="24"/>
      <c r="AM473" s="25"/>
      <c r="AN473" s="24"/>
      <c r="AO473" s="24"/>
      <c r="AP473" s="24"/>
      <c r="AQ473" s="25"/>
      <c r="AR473" s="24"/>
      <c r="AS473" s="24"/>
      <c r="AT473" s="24"/>
      <c r="AU473" s="25"/>
      <c r="AV473" s="24"/>
      <c r="AW473" s="24"/>
      <c r="AX473" s="24"/>
      <c r="AY473" s="25"/>
      <c r="AZ473" s="24"/>
      <c r="BA473" s="24"/>
      <c r="BB473" s="24"/>
      <c r="BC473" s="25"/>
      <c r="BD473" s="24"/>
      <c r="BE473" s="24"/>
      <c r="BF473" s="24"/>
      <c r="BG473" s="25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</row>
    <row r="474" spans="1:87" ht="15" thickBot="1" x14ac:dyDescent="0.35">
      <c r="A474" s="24"/>
      <c r="B474" s="24"/>
      <c r="C474" s="25"/>
      <c r="D474" s="24"/>
      <c r="E474" s="24"/>
      <c r="F474" s="24"/>
      <c r="G474" s="25"/>
      <c r="H474" s="24"/>
      <c r="I474" s="24"/>
      <c r="J474" s="24"/>
      <c r="K474" s="25"/>
      <c r="L474" s="24"/>
      <c r="M474" s="24"/>
      <c r="N474" s="24"/>
      <c r="O474" s="25"/>
      <c r="P474" s="24"/>
      <c r="Q474" s="24"/>
      <c r="R474" s="24"/>
      <c r="S474" s="25"/>
      <c r="T474" s="24"/>
      <c r="U474" s="24"/>
      <c r="V474" s="24"/>
      <c r="W474" s="25"/>
      <c r="X474" s="24"/>
      <c r="Y474" s="24"/>
      <c r="Z474" s="24"/>
      <c r="AA474" s="25"/>
      <c r="AB474" s="24"/>
      <c r="AC474" s="24"/>
      <c r="AD474" s="24"/>
      <c r="AE474" s="25"/>
      <c r="AF474" s="24"/>
      <c r="AG474" s="24"/>
      <c r="AH474" s="24"/>
      <c r="AI474" s="25"/>
      <c r="AJ474" s="24"/>
      <c r="AK474" s="24"/>
      <c r="AL474" s="24"/>
      <c r="AM474" s="25"/>
      <c r="AN474" s="24"/>
      <c r="AO474" s="24"/>
      <c r="AP474" s="24"/>
      <c r="AQ474" s="25"/>
      <c r="AR474" s="24"/>
      <c r="AS474" s="24"/>
      <c r="AT474" s="24"/>
      <c r="AU474" s="25"/>
      <c r="AV474" s="24"/>
      <c r="AW474" s="24"/>
      <c r="AX474" s="24"/>
      <c r="AY474" s="25"/>
      <c r="AZ474" s="24"/>
      <c r="BA474" s="24"/>
      <c r="BB474" s="24"/>
      <c r="BC474" s="25"/>
      <c r="BD474" s="24"/>
      <c r="BE474" s="24"/>
      <c r="BF474" s="24"/>
      <c r="BG474" s="25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</row>
    <row r="475" spans="1:87" ht="15" thickBot="1" x14ac:dyDescent="0.35">
      <c r="A475" s="24"/>
      <c r="B475" s="24"/>
      <c r="C475" s="25"/>
      <c r="D475" s="24"/>
      <c r="E475" s="24"/>
      <c r="F475" s="24"/>
      <c r="G475" s="25"/>
      <c r="H475" s="24"/>
      <c r="I475" s="24"/>
      <c r="J475" s="24"/>
      <c r="K475" s="25"/>
      <c r="L475" s="24"/>
      <c r="M475" s="24"/>
      <c r="N475" s="24"/>
      <c r="O475" s="25"/>
      <c r="P475" s="24"/>
      <c r="Q475" s="24"/>
      <c r="R475" s="24"/>
      <c r="S475" s="25"/>
      <c r="T475" s="24"/>
      <c r="U475" s="24"/>
      <c r="V475" s="24"/>
      <c r="W475" s="25"/>
      <c r="X475" s="24"/>
      <c r="Y475" s="24"/>
      <c r="Z475" s="24"/>
      <c r="AA475" s="25"/>
      <c r="AB475" s="24"/>
      <c r="AC475" s="24"/>
      <c r="AD475" s="24"/>
      <c r="AE475" s="25"/>
      <c r="AF475" s="24"/>
      <c r="AG475" s="24"/>
      <c r="AH475" s="24"/>
      <c r="AI475" s="25"/>
      <c r="AJ475" s="24"/>
      <c r="AK475" s="24"/>
      <c r="AL475" s="24"/>
      <c r="AM475" s="25"/>
      <c r="AN475" s="24"/>
      <c r="AO475" s="24"/>
      <c r="AP475" s="24"/>
      <c r="AQ475" s="25"/>
      <c r="AR475" s="24"/>
      <c r="AS475" s="24"/>
      <c r="AT475" s="24"/>
      <c r="AU475" s="25"/>
      <c r="AV475" s="24"/>
      <c r="AW475" s="24"/>
      <c r="AX475" s="24"/>
      <c r="AY475" s="25"/>
      <c r="AZ475" s="24"/>
      <c r="BA475" s="24"/>
      <c r="BB475" s="24"/>
      <c r="BC475" s="25"/>
      <c r="BD475" s="24"/>
      <c r="BE475" s="24"/>
      <c r="BF475" s="24"/>
      <c r="BG475" s="25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</row>
    <row r="476" spans="1:87" ht="15" thickBot="1" x14ac:dyDescent="0.35">
      <c r="A476" s="24"/>
      <c r="B476" s="24"/>
      <c r="C476" s="25"/>
      <c r="D476" s="24"/>
      <c r="E476" s="24"/>
      <c r="F476" s="24"/>
      <c r="G476" s="25"/>
      <c r="H476" s="24"/>
      <c r="I476" s="24"/>
      <c r="J476" s="24"/>
      <c r="K476" s="25"/>
      <c r="L476" s="24"/>
      <c r="M476" s="24"/>
      <c r="N476" s="24"/>
      <c r="O476" s="25"/>
      <c r="P476" s="24"/>
      <c r="Q476" s="24"/>
      <c r="R476" s="24"/>
      <c r="S476" s="25"/>
      <c r="T476" s="24"/>
      <c r="U476" s="24"/>
      <c r="V476" s="24"/>
      <c r="W476" s="25"/>
      <c r="X476" s="24"/>
      <c r="Y476" s="24"/>
      <c r="Z476" s="24"/>
      <c r="AA476" s="25"/>
      <c r="AB476" s="24"/>
      <c r="AC476" s="24"/>
      <c r="AD476" s="24"/>
      <c r="AE476" s="25"/>
      <c r="AF476" s="24"/>
      <c r="AG476" s="24"/>
      <c r="AH476" s="24"/>
      <c r="AI476" s="25"/>
      <c r="AJ476" s="24"/>
      <c r="AK476" s="24"/>
      <c r="AL476" s="24"/>
      <c r="AM476" s="25"/>
      <c r="AN476" s="24"/>
      <c r="AO476" s="24"/>
      <c r="AP476" s="24"/>
      <c r="AQ476" s="25"/>
      <c r="AR476" s="24"/>
      <c r="AS476" s="24"/>
      <c r="AT476" s="24"/>
      <c r="AU476" s="25"/>
      <c r="AV476" s="24"/>
      <c r="AW476" s="24"/>
      <c r="AX476" s="24"/>
      <c r="AY476" s="25"/>
      <c r="AZ476" s="24"/>
      <c r="BA476" s="24"/>
      <c r="BB476" s="24"/>
      <c r="BC476" s="25"/>
      <c r="BD476" s="24"/>
      <c r="BE476" s="24"/>
      <c r="BF476" s="24"/>
      <c r="BG476" s="25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</row>
    <row r="477" spans="1:87" ht="15" thickBot="1" x14ac:dyDescent="0.35">
      <c r="A477" s="24"/>
      <c r="B477" s="24"/>
      <c r="C477" s="25"/>
      <c r="D477" s="24"/>
      <c r="E477" s="24"/>
      <c r="F477" s="24"/>
      <c r="G477" s="25"/>
      <c r="H477" s="24"/>
      <c r="I477" s="24"/>
      <c r="J477" s="24"/>
      <c r="K477" s="25"/>
      <c r="L477" s="24"/>
      <c r="M477" s="24"/>
      <c r="N477" s="24"/>
      <c r="O477" s="25"/>
      <c r="P477" s="24"/>
      <c r="Q477" s="24"/>
      <c r="R477" s="24"/>
      <c r="S477" s="25"/>
      <c r="T477" s="24"/>
      <c r="U477" s="24"/>
      <c r="V477" s="24"/>
      <c r="W477" s="25"/>
      <c r="X477" s="24"/>
      <c r="Y477" s="24"/>
      <c r="Z477" s="24"/>
      <c r="AA477" s="25"/>
      <c r="AB477" s="24"/>
      <c r="AC477" s="24"/>
      <c r="AD477" s="24"/>
      <c r="AE477" s="25"/>
      <c r="AF477" s="24"/>
      <c r="AG477" s="24"/>
      <c r="AH477" s="24"/>
      <c r="AI477" s="25"/>
      <c r="AJ477" s="24"/>
      <c r="AK477" s="24"/>
      <c r="AL477" s="24"/>
      <c r="AM477" s="25"/>
      <c r="AN477" s="24"/>
      <c r="AO477" s="24"/>
      <c r="AP477" s="24"/>
      <c r="AQ477" s="25"/>
      <c r="AR477" s="24"/>
      <c r="AS477" s="24"/>
      <c r="AT477" s="24"/>
      <c r="AU477" s="25"/>
      <c r="AV477" s="24"/>
      <c r="AW477" s="24"/>
      <c r="AX477" s="24"/>
      <c r="AY477" s="25"/>
      <c r="AZ477" s="24"/>
      <c r="BA477" s="24"/>
      <c r="BB477" s="24"/>
      <c r="BC477" s="25"/>
      <c r="BD477" s="24"/>
      <c r="BE477" s="24"/>
      <c r="BF477" s="24"/>
      <c r="BG477" s="25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</row>
    <row r="478" spans="1:87" ht="15" thickBot="1" x14ac:dyDescent="0.35">
      <c r="A478" s="24"/>
      <c r="B478" s="24"/>
      <c r="C478" s="25"/>
      <c r="D478" s="24"/>
      <c r="E478" s="24"/>
      <c r="F478" s="24"/>
      <c r="G478" s="25"/>
      <c r="H478" s="24"/>
      <c r="I478" s="24"/>
      <c r="J478" s="24"/>
      <c r="K478" s="25"/>
      <c r="L478" s="24"/>
      <c r="M478" s="24"/>
      <c r="N478" s="24"/>
      <c r="O478" s="25"/>
      <c r="P478" s="24"/>
      <c r="Q478" s="24"/>
      <c r="R478" s="24"/>
      <c r="S478" s="25"/>
      <c r="T478" s="24"/>
      <c r="U478" s="24"/>
      <c r="V478" s="24"/>
      <c r="W478" s="25"/>
      <c r="X478" s="24"/>
      <c r="Y478" s="24"/>
      <c r="Z478" s="24"/>
      <c r="AA478" s="25"/>
      <c r="AB478" s="24"/>
      <c r="AC478" s="24"/>
      <c r="AD478" s="24"/>
      <c r="AE478" s="25"/>
      <c r="AF478" s="24"/>
      <c r="AG478" s="24"/>
      <c r="AH478" s="24"/>
      <c r="AI478" s="25"/>
      <c r="AJ478" s="24"/>
      <c r="AK478" s="24"/>
      <c r="AL478" s="24"/>
      <c r="AM478" s="25"/>
      <c r="AN478" s="24"/>
      <c r="AO478" s="24"/>
      <c r="AP478" s="24"/>
      <c r="AQ478" s="25"/>
      <c r="AR478" s="24"/>
      <c r="AS478" s="24"/>
      <c r="AT478" s="24"/>
      <c r="AU478" s="25"/>
      <c r="AV478" s="24"/>
      <c r="AW478" s="24"/>
      <c r="AX478" s="24"/>
      <c r="AY478" s="25"/>
      <c r="AZ478" s="24"/>
      <c r="BA478" s="24"/>
      <c r="BB478" s="24"/>
      <c r="BC478" s="25"/>
      <c r="BD478" s="24"/>
      <c r="BE478" s="24"/>
      <c r="BF478" s="24"/>
      <c r="BG478" s="25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</row>
    <row r="479" spans="1:87" ht="15" thickBot="1" x14ac:dyDescent="0.35">
      <c r="A479" s="24"/>
      <c r="B479" s="24"/>
      <c r="C479" s="25"/>
      <c r="D479" s="24"/>
      <c r="E479" s="24"/>
      <c r="F479" s="24"/>
      <c r="G479" s="25"/>
      <c r="H479" s="24"/>
      <c r="I479" s="24"/>
      <c r="J479" s="24"/>
      <c r="K479" s="25"/>
      <c r="L479" s="24"/>
      <c r="M479" s="24"/>
      <c r="N479" s="24"/>
      <c r="O479" s="25"/>
      <c r="P479" s="24"/>
      <c r="Q479" s="24"/>
      <c r="R479" s="24"/>
      <c r="S479" s="25"/>
      <c r="T479" s="24"/>
      <c r="U479" s="24"/>
      <c r="V479" s="24"/>
      <c r="W479" s="25"/>
      <c r="X479" s="24"/>
      <c r="Y479" s="24"/>
      <c r="Z479" s="24"/>
      <c r="AA479" s="25"/>
      <c r="AB479" s="24"/>
      <c r="AC479" s="24"/>
      <c r="AD479" s="24"/>
      <c r="AE479" s="25"/>
      <c r="AF479" s="24"/>
      <c r="AG479" s="24"/>
      <c r="AH479" s="24"/>
      <c r="AI479" s="25"/>
      <c r="AJ479" s="24"/>
      <c r="AK479" s="24"/>
      <c r="AL479" s="24"/>
      <c r="AM479" s="25"/>
      <c r="AN479" s="24"/>
      <c r="AO479" s="24"/>
      <c r="AP479" s="24"/>
      <c r="AQ479" s="25"/>
      <c r="AR479" s="24"/>
      <c r="AS479" s="24"/>
      <c r="AT479" s="24"/>
      <c r="AU479" s="25"/>
      <c r="AV479" s="24"/>
      <c r="AW479" s="24"/>
      <c r="AX479" s="24"/>
      <c r="AY479" s="25"/>
      <c r="AZ479" s="24"/>
      <c r="BA479" s="24"/>
      <c r="BB479" s="24"/>
      <c r="BC479" s="25"/>
      <c r="BD479" s="24"/>
      <c r="BE479" s="24"/>
      <c r="BF479" s="24"/>
      <c r="BG479" s="25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</row>
    <row r="480" spans="1:87" ht="15" thickBot="1" x14ac:dyDescent="0.35">
      <c r="A480" s="24"/>
      <c r="B480" s="24"/>
      <c r="C480" s="25"/>
      <c r="D480" s="24"/>
      <c r="E480" s="24"/>
      <c r="F480" s="24"/>
      <c r="G480" s="25"/>
      <c r="H480" s="24"/>
      <c r="I480" s="24"/>
      <c r="J480" s="24"/>
      <c r="K480" s="25"/>
      <c r="L480" s="24"/>
      <c r="M480" s="24"/>
      <c r="N480" s="24"/>
      <c r="O480" s="25"/>
      <c r="P480" s="24"/>
      <c r="Q480" s="24"/>
      <c r="R480" s="24"/>
      <c r="S480" s="25"/>
      <c r="T480" s="24"/>
      <c r="U480" s="24"/>
      <c r="V480" s="24"/>
      <c r="W480" s="25"/>
      <c r="X480" s="24"/>
      <c r="Y480" s="24"/>
      <c r="Z480" s="24"/>
      <c r="AA480" s="25"/>
      <c r="AB480" s="24"/>
      <c r="AC480" s="24"/>
      <c r="AD480" s="24"/>
      <c r="AE480" s="25"/>
      <c r="AF480" s="24"/>
      <c r="AG480" s="24"/>
      <c r="AH480" s="24"/>
      <c r="AI480" s="25"/>
      <c r="AJ480" s="24"/>
      <c r="AK480" s="24"/>
      <c r="AL480" s="24"/>
      <c r="AM480" s="25"/>
      <c r="AN480" s="24"/>
      <c r="AO480" s="24"/>
      <c r="AP480" s="24"/>
      <c r="AQ480" s="25"/>
      <c r="AR480" s="24"/>
      <c r="AS480" s="24"/>
      <c r="AT480" s="24"/>
      <c r="AU480" s="25"/>
      <c r="AV480" s="24"/>
      <c r="AW480" s="24"/>
      <c r="AX480" s="24"/>
      <c r="AY480" s="25"/>
      <c r="AZ480" s="24"/>
      <c r="BA480" s="24"/>
      <c r="BB480" s="24"/>
      <c r="BC480" s="25"/>
      <c r="BD480" s="24"/>
      <c r="BE480" s="24"/>
      <c r="BF480" s="24"/>
      <c r="BG480" s="25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</row>
    <row r="481" spans="1:87" ht="15" thickBot="1" x14ac:dyDescent="0.35">
      <c r="A481" s="24"/>
      <c r="B481" s="24"/>
      <c r="C481" s="25"/>
      <c r="D481" s="24"/>
      <c r="E481" s="24"/>
      <c r="F481" s="24"/>
      <c r="G481" s="25"/>
      <c r="H481" s="24"/>
      <c r="I481" s="24"/>
      <c r="J481" s="24"/>
      <c r="K481" s="25"/>
      <c r="L481" s="24"/>
      <c r="M481" s="24"/>
      <c r="N481" s="24"/>
      <c r="O481" s="25"/>
      <c r="P481" s="24"/>
      <c r="Q481" s="24"/>
      <c r="R481" s="24"/>
      <c r="S481" s="25"/>
      <c r="T481" s="24"/>
      <c r="U481" s="24"/>
      <c r="V481" s="24"/>
      <c r="W481" s="25"/>
      <c r="X481" s="24"/>
      <c r="Y481" s="24"/>
      <c r="Z481" s="24"/>
      <c r="AA481" s="25"/>
      <c r="AB481" s="24"/>
      <c r="AC481" s="24"/>
      <c r="AD481" s="24"/>
      <c r="AE481" s="25"/>
      <c r="AF481" s="24"/>
      <c r="AG481" s="24"/>
      <c r="AH481" s="24"/>
      <c r="AI481" s="25"/>
      <c r="AJ481" s="24"/>
      <c r="AK481" s="24"/>
      <c r="AL481" s="24"/>
      <c r="AM481" s="25"/>
      <c r="AN481" s="24"/>
      <c r="AO481" s="24"/>
      <c r="AP481" s="24"/>
      <c r="AQ481" s="25"/>
      <c r="AR481" s="24"/>
      <c r="AS481" s="24"/>
      <c r="AT481" s="24"/>
      <c r="AU481" s="25"/>
      <c r="AV481" s="24"/>
      <c r="AW481" s="24"/>
      <c r="AX481" s="24"/>
      <c r="AY481" s="25"/>
      <c r="AZ481" s="24"/>
      <c r="BA481" s="24"/>
      <c r="BB481" s="24"/>
      <c r="BC481" s="25"/>
      <c r="BD481" s="24"/>
      <c r="BE481" s="24"/>
      <c r="BF481" s="24"/>
      <c r="BG481" s="25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</row>
    <row r="482" spans="1:87" ht="15" thickBot="1" x14ac:dyDescent="0.35">
      <c r="A482" s="24"/>
      <c r="B482" s="24"/>
      <c r="C482" s="25"/>
      <c r="D482" s="24"/>
      <c r="E482" s="24"/>
      <c r="F482" s="24"/>
      <c r="G482" s="25"/>
      <c r="H482" s="24"/>
      <c r="I482" s="24"/>
      <c r="J482" s="24"/>
      <c r="K482" s="25"/>
      <c r="L482" s="24"/>
      <c r="M482" s="24"/>
      <c r="N482" s="24"/>
      <c r="O482" s="25"/>
      <c r="P482" s="24"/>
      <c r="Q482" s="24"/>
      <c r="R482" s="24"/>
      <c r="S482" s="25"/>
      <c r="T482" s="24"/>
      <c r="U482" s="24"/>
      <c r="V482" s="24"/>
      <c r="W482" s="25"/>
      <c r="X482" s="24"/>
      <c r="Y482" s="24"/>
      <c r="Z482" s="24"/>
      <c r="AA482" s="25"/>
      <c r="AB482" s="24"/>
      <c r="AC482" s="24"/>
      <c r="AD482" s="24"/>
      <c r="AE482" s="25"/>
      <c r="AF482" s="24"/>
      <c r="AG482" s="24"/>
      <c r="AH482" s="24"/>
      <c r="AI482" s="25"/>
      <c r="AJ482" s="24"/>
      <c r="AK482" s="24"/>
      <c r="AL482" s="24"/>
      <c r="AM482" s="25"/>
      <c r="AN482" s="24"/>
      <c r="AO482" s="24"/>
      <c r="AP482" s="24"/>
      <c r="AQ482" s="25"/>
      <c r="AR482" s="24"/>
      <c r="AS482" s="24"/>
      <c r="AT482" s="24"/>
      <c r="AU482" s="25"/>
      <c r="AV482" s="24"/>
      <c r="AW482" s="24"/>
      <c r="AX482" s="24"/>
      <c r="AY482" s="25"/>
      <c r="AZ482" s="24"/>
      <c r="BA482" s="24"/>
      <c r="BB482" s="24"/>
      <c r="BC482" s="25"/>
      <c r="BD482" s="24"/>
      <c r="BE482" s="24"/>
      <c r="BF482" s="24"/>
      <c r="BG482" s="25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</row>
    <row r="483" spans="1:87" ht="15" thickBot="1" x14ac:dyDescent="0.35">
      <c r="A483" s="24"/>
      <c r="B483" s="24"/>
      <c r="C483" s="25"/>
      <c r="D483" s="24"/>
      <c r="E483" s="24"/>
      <c r="F483" s="24"/>
      <c r="G483" s="25"/>
      <c r="H483" s="24"/>
      <c r="I483" s="24"/>
      <c r="J483" s="24"/>
      <c r="K483" s="25"/>
      <c r="L483" s="24"/>
      <c r="M483" s="24"/>
      <c r="N483" s="24"/>
      <c r="O483" s="25"/>
      <c r="P483" s="24"/>
      <c r="Q483" s="24"/>
      <c r="R483" s="24"/>
      <c r="S483" s="25"/>
      <c r="T483" s="24"/>
      <c r="U483" s="24"/>
      <c r="V483" s="24"/>
      <c r="W483" s="25"/>
      <c r="X483" s="24"/>
      <c r="Y483" s="24"/>
      <c r="Z483" s="24"/>
      <c r="AA483" s="25"/>
      <c r="AB483" s="24"/>
      <c r="AC483" s="24"/>
      <c r="AD483" s="24"/>
      <c r="AE483" s="25"/>
      <c r="AF483" s="24"/>
      <c r="AG483" s="24"/>
      <c r="AH483" s="24"/>
      <c r="AI483" s="25"/>
      <c r="AJ483" s="24"/>
      <c r="AK483" s="24"/>
      <c r="AL483" s="24"/>
      <c r="AM483" s="25"/>
      <c r="AN483" s="24"/>
      <c r="AO483" s="24"/>
      <c r="AP483" s="24"/>
      <c r="AQ483" s="25"/>
      <c r="AR483" s="24"/>
      <c r="AS483" s="24"/>
      <c r="AT483" s="24"/>
      <c r="AU483" s="25"/>
      <c r="AV483" s="24"/>
      <c r="AW483" s="24"/>
      <c r="AX483" s="24"/>
      <c r="AY483" s="25"/>
      <c r="AZ483" s="24"/>
      <c r="BA483" s="24"/>
      <c r="BB483" s="24"/>
      <c r="BC483" s="25"/>
      <c r="BD483" s="24"/>
      <c r="BE483" s="24"/>
      <c r="BF483" s="24"/>
      <c r="BG483" s="25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</row>
    <row r="484" spans="1:87" ht="15" thickBot="1" x14ac:dyDescent="0.35">
      <c r="A484" s="24"/>
      <c r="B484" s="24"/>
      <c r="C484" s="25"/>
      <c r="D484" s="24"/>
      <c r="E484" s="24"/>
      <c r="F484" s="24"/>
      <c r="G484" s="25"/>
      <c r="H484" s="24"/>
      <c r="I484" s="24"/>
      <c r="J484" s="24"/>
      <c r="K484" s="25"/>
      <c r="L484" s="24"/>
      <c r="M484" s="24"/>
      <c r="N484" s="24"/>
      <c r="O484" s="25"/>
      <c r="P484" s="24"/>
      <c r="Q484" s="24"/>
      <c r="R484" s="24"/>
      <c r="S484" s="25"/>
      <c r="T484" s="24"/>
      <c r="U484" s="24"/>
      <c r="V484" s="24"/>
      <c r="W484" s="25"/>
      <c r="X484" s="24"/>
      <c r="Y484" s="24"/>
      <c r="Z484" s="24"/>
      <c r="AA484" s="25"/>
      <c r="AB484" s="24"/>
      <c r="AC484" s="24"/>
      <c r="AD484" s="24"/>
      <c r="AE484" s="25"/>
      <c r="AF484" s="24"/>
      <c r="AG484" s="24"/>
      <c r="AH484" s="24"/>
      <c r="AI484" s="25"/>
      <c r="AJ484" s="24"/>
      <c r="AK484" s="24"/>
      <c r="AL484" s="24"/>
      <c r="AM484" s="25"/>
      <c r="AN484" s="24"/>
      <c r="AO484" s="24"/>
      <c r="AP484" s="24"/>
      <c r="AQ484" s="25"/>
      <c r="AR484" s="24"/>
      <c r="AS484" s="24"/>
      <c r="AT484" s="24"/>
      <c r="AU484" s="25"/>
      <c r="AV484" s="24"/>
      <c r="AW484" s="24"/>
      <c r="AX484" s="24"/>
      <c r="AY484" s="25"/>
      <c r="AZ484" s="24"/>
      <c r="BA484" s="24"/>
      <c r="BB484" s="24"/>
      <c r="BC484" s="25"/>
      <c r="BD484" s="24"/>
      <c r="BE484" s="24"/>
      <c r="BF484" s="24"/>
      <c r="BG484" s="25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</row>
    <row r="485" spans="1:87" ht="15" thickBot="1" x14ac:dyDescent="0.35">
      <c r="A485" s="24"/>
      <c r="B485" s="24"/>
      <c r="C485" s="25"/>
      <c r="D485" s="24"/>
      <c r="E485" s="24"/>
      <c r="F485" s="24"/>
      <c r="G485" s="25"/>
      <c r="H485" s="24"/>
      <c r="I485" s="24"/>
      <c r="J485" s="24"/>
      <c r="K485" s="25"/>
      <c r="L485" s="24"/>
      <c r="M485" s="24"/>
      <c r="N485" s="24"/>
      <c r="O485" s="25"/>
      <c r="P485" s="24"/>
      <c r="Q485" s="24"/>
      <c r="R485" s="24"/>
      <c r="S485" s="25"/>
      <c r="T485" s="24"/>
      <c r="U485" s="24"/>
      <c r="V485" s="24"/>
      <c r="W485" s="25"/>
      <c r="X485" s="24"/>
      <c r="Y485" s="24"/>
      <c r="Z485" s="24"/>
      <c r="AA485" s="25"/>
      <c r="AB485" s="24"/>
      <c r="AC485" s="24"/>
      <c r="AD485" s="24"/>
      <c r="AE485" s="25"/>
      <c r="AF485" s="24"/>
      <c r="AG485" s="24"/>
      <c r="AH485" s="24"/>
      <c r="AI485" s="25"/>
      <c r="AJ485" s="24"/>
      <c r="AK485" s="24"/>
      <c r="AL485" s="24"/>
      <c r="AM485" s="25"/>
      <c r="AN485" s="24"/>
      <c r="AO485" s="24"/>
      <c r="AP485" s="24"/>
      <c r="AQ485" s="25"/>
      <c r="AR485" s="24"/>
      <c r="AS485" s="24"/>
      <c r="AT485" s="24"/>
      <c r="AU485" s="25"/>
      <c r="AV485" s="24"/>
      <c r="AW485" s="24"/>
      <c r="AX485" s="24"/>
      <c r="AY485" s="25"/>
      <c r="AZ485" s="24"/>
      <c r="BA485" s="24"/>
      <c r="BB485" s="24"/>
      <c r="BC485" s="25"/>
      <c r="BD485" s="24"/>
      <c r="BE485" s="24"/>
      <c r="BF485" s="24"/>
      <c r="BG485" s="25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</row>
    <row r="486" spans="1:87" ht="15" thickBot="1" x14ac:dyDescent="0.35">
      <c r="A486" s="24"/>
      <c r="B486" s="24"/>
      <c r="C486" s="25"/>
      <c r="D486" s="24"/>
      <c r="E486" s="24"/>
      <c r="F486" s="24"/>
      <c r="G486" s="25"/>
      <c r="H486" s="24"/>
      <c r="I486" s="24"/>
      <c r="J486" s="24"/>
      <c r="K486" s="25"/>
      <c r="L486" s="24"/>
      <c r="M486" s="24"/>
      <c r="N486" s="24"/>
      <c r="O486" s="25"/>
      <c r="P486" s="24"/>
      <c r="Q486" s="24"/>
      <c r="R486" s="24"/>
      <c r="S486" s="25"/>
      <c r="T486" s="24"/>
      <c r="U486" s="24"/>
      <c r="V486" s="24"/>
      <c r="W486" s="25"/>
      <c r="X486" s="24"/>
      <c r="Y486" s="24"/>
      <c r="Z486" s="24"/>
      <c r="AA486" s="25"/>
      <c r="AB486" s="24"/>
      <c r="AC486" s="24"/>
      <c r="AD486" s="24"/>
      <c r="AE486" s="25"/>
      <c r="AF486" s="24"/>
      <c r="AG486" s="24"/>
      <c r="AH486" s="24"/>
      <c r="AI486" s="25"/>
      <c r="AJ486" s="24"/>
      <c r="AK486" s="24"/>
      <c r="AL486" s="24"/>
      <c r="AM486" s="25"/>
      <c r="AN486" s="24"/>
      <c r="AO486" s="24"/>
      <c r="AP486" s="24"/>
      <c r="AQ486" s="25"/>
      <c r="AR486" s="24"/>
      <c r="AS486" s="24"/>
      <c r="AT486" s="24"/>
      <c r="AU486" s="25"/>
      <c r="AV486" s="24"/>
      <c r="AW486" s="24"/>
      <c r="AX486" s="24"/>
      <c r="AY486" s="25"/>
      <c r="AZ486" s="24"/>
      <c r="BA486" s="24"/>
      <c r="BB486" s="24"/>
      <c r="BC486" s="25"/>
      <c r="BD486" s="24"/>
      <c r="BE486" s="24"/>
      <c r="BF486" s="24"/>
      <c r="BG486" s="25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</row>
    <row r="487" spans="1:87" ht="15" thickBot="1" x14ac:dyDescent="0.35">
      <c r="A487" s="24"/>
      <c r="B487" s="24"/>
      <c r="C487" s="25"/>
      <c r="D487" s="24"/>
      <c r="E487" s="24"/>
      <c r="F487" s="24"/>
      <c r="G487" s="25"/>
      <c r="H487" s="24"/>
      <c r="I487" s="24"/>
      <c r="J487" s="24"/>
      <c r="K487" s="25"/>
      <c r="L487" s="24"/>
      <c r="M487" s="24"/>
      <c r="N487" s="24"/>
      <c r="O487" s="25"/>
      <c r="P487" s="24"/>
      <c r="Q487" s="24"/>
      <c r="R487" s="24"/>
      <c r="S487" s="25"/>
      <c r="T487" s="24"/>
      <c r="U487" s="24"/>
      <c r="V487" s="24"/>
      <c r="W487" s="25"/>
      <c r="X487" s="24"/>
      <c r="Y487" s="24"/>
      <c r="Z487" s="24"/>
      <c r="AA487" s="25"/>
      <c r="AB487" s="24"/>
      <c r="AC487" s="24"/>
      <c r="AD487" s="24"/>
      <c r="AE487" s="25"/>
      <c r="AF487" s="24"/>
      <c r="AG487" s="24"/>
      <c r="AH487" s="24"/>
      <c r="AI487" s="25"/>
      <c r="AJ487" s="24"/>
      <c r="AK487" s="24"/>
      <c r="AL487" s="24"/>
      <c r="AM487" s="25"/>
      <c r="AN487" s="24"/>
      <c r="AO487" s="24"/>
      <c r="AP487" s="24"/>
      <c r="AQ487" s="25"/>
      <c r="AR487" s="24"/>
      <c r="AS487" s="24"/>
      <c r="AT487" s="24"/>
      <c r="AU487" s="25"/>
      <c r="AV487" s="24"/>
      <c r="AW487" s="24"/>
      <c r="AX487" s="24"/>
      <c r="AY487" s="25"/>
      <c r="AZ487" s="24"/>
      <c r="BA487" s="24"/>
      <c r="BB487" s="24"/>
      <c r="BC487" s="25"/>
      <c r="BD487" s="24"/>
      <c r="BE487" s="24"/>
      <c r="BF487" s="24"/>
      <c r="BG487" s="25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</row>
    <row r="488" spans="1:87" ht="15" thickBot="1" x14ac:dyDescent="0.35">
      <c r="A488" s="24"/>
      <c r="B488" s="24"/>
      <c r="C488" s="25"/>
      <c r="D488" s="24"/>
      <c r="E488" s="24"/>
      <c r="F488" s="24"/>
      <c r="G488" s="25"/>
      <c r="H488" s="24"/>
      <c r="I488" s="24"/>
      <c r="J488" s="24"/>
      <c r="K488" s="25"/>
      <c r="L488" s="24"/>
      <c r="M488" s="24"/>
      <c r="N488" s="24"/>
      <c r="O488" s="25"/>
      <c r="P488" s="24"/>
      <c r="Q488" s="24"/>
      <c r="R488" s="24"/>
      <c r="S488" s="25"/>
      <c r="T488" s="24"/>
      <c r="U488" s="24"/>
      <c r="V488" s="24"/>
      <c r="W488" s="25"/>
      <c r="X488" s="24"/>
      <c r="Y488" s="24"/>
      <c r="Z488" s="24"/>
      <c r="AA488" s="25"/>
      <c r="AB488" s="24"/>
      <c r="AC488" s="24"/>
      <c r="AD488" s="24"/>
      <c r="AE488" s="25"/>
      <c r="AF488" s="24"/>
      <c r="AG488" s="24"/>
      <c r="AH488" s="24"/>
      <c r="AI488" s="25"/>
      <c r="AJ488" s="24"/>
      <c r="AK488" s="24"/>
      <c r="AL488" s="24"/>
      <c r="AM488" s="25"/>
      <c r="AN488" s="24"/>
      <c r="AO488" s="24"/>
      <c r="AP488" s="24"/>
      <c r="AQ488" s="25"/>
      <c r="AR488" s="24"/>
      <c r="AS488" s="24"/>
      <c r="AT488" s="24"/>
      <c r="AU488" s="25"/>
      <c r="AV488" s="24"/>
      <c r="AW488" s="24"/>
      <c r="AX488" s="24"/>
      <c r="AY488" s="25"/>
      <c r="AZ488" s="24"/>
      <c r="BA488" s="24"/>
      <c r="BB488" s="24"/>
      <c r="BC488" s="25"/>
      <c r="BD488" s="24"/>
      <c r="BE488" s="24"/>
      <c r="BF488" s="24"/>
      <c r="BG488" s="25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</row>
    <row r="489" spans="1:87" ht="15" thickBot="1" x14ac:dyDescent="0.35">
      <c r="A489" s="24"/>
      <c r="B489" s="24"/>
      <c r="C489" s="25"/>
      <c r="D489" s="24"/>
      <c r="E489" s="24"/>
      <c r="F489" s="24"/>
      <c r="G489" s="25"/>
      <c r="H489" s="24"/>
      <c r="I489" s="24"/>
      <c r="J489" s="24"/>
      <c r="K489" s="25"/>
      <c r="L489" s="24"/>
      <c r="M489" s="24"/>
      <c r="N489" s="24"/>
      <c r="O489" s="25"/>
      <c r="P489" s="24"/>
      <c r="Q489" s="24"/>
      <c r="R489" s="24"/>
      <c r="S489" s="25"/>
      <c r="T489" s="24"/>
      <c r="U489" s="24"/>
      <c r="V489" s="24"/>
      <c r="W489" s="25"/>
      <c r="X489" s="24"/>
      <c r="Y489" s="24"/>
      <c r="Z489" s="24"/>
      <c r="AA489" s="25"/>
      <c r="AB489" s="24"/>
      <c r="AC489" s="24"/>
      <c r="AD489" s="24"/>
      <c r="AE489" s="25"/>
      <c r="AF489" s="24"/>
      <c r="AG489" s="24"/>
      <c r="AH489" s="24"/>
      <c r="AI489" s="25"/>
      <c r="AJ489" s="24"/>
      <c r="AK489" s="24"/>
      <c r="AL489" s="24"/>
      <c r="AM489" s="25"/>
      <c r="AN489" s="24"/>
      <c r="AO489" s="24"/>
      <c r="AP489" s="24"/>
      <c r="AQ489" s="25"/>
      <c r="AR489" s="24"/>
      <c r="AS489" s="24"/>
      <c r="AT489" s="24"/>
      <c r="AU489" s="25"/>
      <c r="AV489" s="24"/>
      <c r="AW489" s="24"/>
      <c r="AX489" s="24"/>
      <c r="AY489" s="25"/>
      <c r="AZ489" s="24"/>
      <c r="BA489" s="24"/>
      <c r="BB489" s="24"/>
      <c r="BC489" s="25"/>
      <c r="BD489" s="24"/>
      <c r="BE489" s="24"/>
      <c r="BF489" s="24"/>
      <c r="BG489" s="25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</row>
    <row r="490" spans="1:87" ht="15" thickBot="1" x14ac:dyDescent="0.35">
      <c r="A490" s="24"/>
      <c r="B490" s="24"/>
      <c r="C490" s="25"/>
      <c r="D490" s="24"/>
      <c r="E490" s="24"/>
      <c r="F490" s="24"/>
      <c r="G490" s="25"/>
      <c r="H490" s="24"/>
      <c r="I490" s="24"/>
      <c r="J490" s="24"/>
      <c r="K490" s="25"/>
      <c r="L490" s="24"/>
      <c r="M490" s="24"/>
      <c r="N490" s="24"/>
      <c r="O490" s="25"/>
      <c r="P490" s="24"/>
      <c r="Q490" s="24"/>
      <c r="R490" s="24"/>
      <c r="S490" s="25"/>
      <c r="T490" s="24"/>
      <c r="U490" s="24"/>
      <c r="V490" s="24"/>
      <c r="W490" s="25"/>
      <c r="X490" s="24"/>
      <c r="Y490" s="24"/>
      <c r="Z490" s="24"/>
      <c r="AA490" s="25"/>
      <c r="AB490" s="24"/>
      <c r="AC490" s="24"/>
      <c r="AD490" s="24"/>
      <c r="AE490" s="25"/>
      <c r="AF490" s="24"/>
      <c r="AG490" s="24"/>
      <c r="AH490" s="24"/>
      <c r="AI490" s="25"/>
      <c r="AJ490" s="24"/>
      <c r="AK490" s="24"/>
      <c r="AL490" s="24"/>
      <c r="AM490" s="25"/>
      <c r="AN490" s="24"/>
      <c r="AO490" s="24"/>
      <c r="AP490" s="24"/>
      <c r="AQ490" s="25"/>
      <c r="AR490" s="24"/>
      <c r="AS490" s="24"/>
      <c r="AT490" s="24"/>
      <c r="AU490" s="25"/>
      <c r="AV490" s="24"/>
      <c r="AW490" s="24"/>
      <c r="AX490" s="24"/>
      <c r="AY490" s="25"/>
      <c r="AZ490" s="24"/>
      <c r="BA490" s="24"/>
      <c r="BB490" s="24"/>
      <c r="BC490" s="25"/>
      <c r="BD490" s="24"/>
      <c r="BE490" s="24"/>
      <c r="BF490" s="24"/>
      <c r="BG490" s="25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</row>
    <row r="491" spans="1:87" ht="15" thickBot="1" x14ac:dyDescent="0.35">
      <c r="A491" s="24"/>
      <c r="B491" s="24"/>
      <c r="C491" s="25"/>
      <c r="D491" s="24"/>
      <c r="E491" s="24"/>
      <c r="F491" s="24"/>
      <c r="G491" s="25"/>
      <c r="H491" s="24"/>
      <c r="I491" s="24"/>
      <c r="J491" s="24"/>
      <c r="K491" s="25"/>
      <c r="L491" s="24"/>
      <c r="M491" s="24"/>
      <c r="N491" s="24"/>
      <c r="O491" s="25"/>
      <c r="P491" s="24"/>
      <c r="Q491" s="24"/>
      <c r="R491" s="24"/>
      <c r="S491" s="25"/>
      <c r="T491" s="24"/>
      <c r="U491" s="24"/>
      <c r="V491" s="24"/>
      <c r="W491" s="25"/>
      <c r="X491" s="24"/>
      <c r="Y491" s="24"/>
      <c r="Z491" s="24"/>
      <c r="AA491" s="25"/>
      <c r="AB491" s="24"/>
      <c r="AC491" s="24"/>
      <c r="AD491" s="24"/>
      <c r="AE491" s="25"/>
      <c r="AF491" s="24"/>
      <c r="AG491" s="24"/>
      <c r="AH491" s="24"/>
      <c r="AI491" s="25"/>
      <c r="AJ491" s="24"/>
      <c r="AK491" s="24"/>
      <c r="AL491" s="24"/>
      <c r="AM491" s="25"/>
      <c r="AN491" s="24"/>
      <c r="AO491" s="24"/>
      <c r="AP491" s="24"/>
      <c r="AQ491" s="25"/>
      <c r="AR491" s="24"/>
      <c r="AS491" s="24"/>
      <c r="AT491" s="24"/>
      <c r="AU491" s="25"/>
      <c r="AV491" s="24"/>
      <c r="AW491" s="24"/>
      <c r="AX491" s="24"/>
      <c r="AY491" s="25"/>
      <c r="AZ491" s="24"/>
      <c r="BA491" s="24"/>
      <c r="BB491" s="24"/>
      <c r="BC491" s="25"/>
      <c r="BD491" s="24"/>
      <c r="BE491" s="24"/>
      <c r="BF491" s="24"/>
      <c r="BG491" s="25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</row>
    <row r="492" spans="1:87" ht="15" thickBot="1" x14ac:dyDescent="0.35">
      <c r="A492" s="24"/>
      <c r="B492" s="24"/>
      <c r="C492" s="25"/>
      <c r="D492" s="24"/>
      <c r="E492" s="24"/>
      <c r="F492" s="24"/>
      <c r="G492" s="25"/>
      <c r="H492" s="24"/>
      <c r="I492" s="24"/>
      <c r="J492" s="24"/>
      <c r="K492" s="25"/>
      <c r="L492" s="24"/>
      <c r="M492" s="24"/>
      <c r="N492" s="24"/>
      <c r="O492" s="25"/>
      <c r="P492" s="24"/>
      <c r="Q492" s="24"/>
      <c r="R492" s="24"/>
      <c r="S492" s="25"/>
      <c r="T492" s="24"/>
      <c r="U492" s="24"/>
      <c r="V492" s="24"/>
      <c r="W492" s="25"/>
      <c r="X492" s="24"/>
      <c r="Y492" s="24"/>
      <c r="Z492" s="24"/>
      <c r="AA492" s="25"/>
      <c r="AB492" s="24"/>
      <c r="AC492" s="24"/>
      <c r="AD492" s="24"/>
      <c r="AE492" s="25"/>
      <c r="AF492" s="24"/>
      <c r="AG492" s="24"/>
      <c r="AH492" s="24"/>
      <c r="AI492" s="25"/>
      <c r="AJ492" s="24"/>
      <c r="AK492" s="24"/>
      <c r="AL492" s="24"/>
      <c r="AM492" s="25"/>
      <c r="AN492" s="24"/>
      <c r="AO492" s="24"/>
      <c r="AP492" s="24"/>
      <c r="AQ492" s="25"/>
      <c r="AR492" s="24"/>
      <c r="AS492" s="24"/>
      <c r="AT492" s="24"/>
      <c r="AU492" s="25"/>
      <c r="AV492" s="24"/>
      <c r="AW492" s="24"/>
      <c r="AX492" s="24"/>
      <c r="AY492" s="25"/>
      <c r="AZ492" s="24"/>
      <c r="BA492" s="24"/>
      <c r="BB492" s="24"/>
      <c r="BC492" s="25"/>
      <c r="BD492" s="24"/>
      <c r="BE492" s="24"/>
      <c r="BF492" s="24"/>
      <c r="BG492" s="25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</row>
    <row r="493" spans="1:87" ht="15" thickBot="1" x14ac:dyDescent="0.35">
      <c r="A493" s="24"/>
      <c r="B493" s="24"/>
      <c r="C493" s="25"/>
      <c r="D493" s="24"/>
      <c r="E493" s="24"/>
      <c r="F493" s="24"/>
      <c r="G493" s="25"/>
      <c r="H493" s="24"/>
      <c r="I493" s="24"/>
      <c r="J493" s="24"/>
      <c r="K493" s="25"/>
      <c r="L493" s="24"/>
      <c r="M493" s="24"/>
      <c r="N493" s="24"/>
      <c r="O493" s="25"/>
      <c r="P493" s="24"/>
      <c r="Q493" s="24"/>
      <c r="R493" s="24"/>
      <c r="S493" s="25"/>
      <c r="T493" s="24"/>
      <c r="U493" s="24"/>
      <c r="V493" s="24"/>
      <c r="W493" s="25"/>
      <c r="X493" s="24"/>
      <c r="Y493" s="24"/>
      <c r="Z493" s="24"/>
      <c r="AA493" s="25"/>
      <c r="AB493" s="24"/>
      <c r="AC493" s="24"/>
      <c r="AD493" s="24"/>
      <c r="AE493" s="25"/>
      <c r="AF493" s="24"/>
      <c r="AG493" s="24"/>
      <c r="AH493" s="24"/>
      <c r="AI493" s="25"/>
      <c r="AJ493" s="24"/>
      <c r="AK493" s="24"/>
      <c r="AL493" s="24"/>
      <c r="AM493" s="25"/>
      <c r="AN493" s="24"/>
      <c r="AO493" s="24"/>
      <c r="AP493" s="24"/>
      <c r="AQ493" s="25"/>
      <c r="AR493" s="24"/>
      <c r="AS493" s="24"/>
      <c r="AT493" s="24"/>
      <c r="AU493" s="25"/>
      <c r="AV493" s="24"/>
      <c r="AW493" s="24"/>
      <c r="AX493" s="24"/>
      <c r="AY493" s="25"/>
      <c r="AZ493" s="24"/>
      <c r="BA493" s="24"/>
      <c r="BB493" s="24"/>
      <c r="BC493" s="25"/>
      <c r="BD493" s="24"/>
      <c r="BE493" s="24"/>
      <c r="BF493" s="24"/>
      <c r="BG493" s="25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</row>
    <row r="494" spans="1:87" ht="15" thickBot="1" x14ac:dyDescent="0.35">
      <c r="A494" s="24"/>
      <c r="B494" s="24"/>
      <c r="C494" s="25"/>
      <c r="D494" s="24"/>
      <c r="E494" s="24"/>
      <c r="F494" s="24"/>
      <c r="G494" s="25"/>
      <c r="H494" s="24"/>
      <c r="I494" s="24"/>
      <c r="J494" s="24"/>
      <c r="K494" s="25"/>
      <c r="L494" s="24"/>
      <c r="M494" s="24"/>
      <c r="N494" s="24"/>
      <c r="O494" s="25"/>
      <c r="P494" s="24"/>
      <c r="Q494" s="24"/>
      <c r="R494" s="24"/>
      <c r="S494" s="25"/>
      <c r="T494" s="24"/>
      <c r="U494" s="24"/>
      <c r="V494" s="24"/>
      <c r="W494" s="25"/>
      <c r="X494" s="24"/>
      <c r="Y494" s="24"/>
      <c r="Z494" s="24"/>
      <c r="AA494" s="25"/>
      <c r="AB494" s="24"/>
      <c r="AC494" s="24"/>
      <c r="AD494" s="24"/>
      <c r="AE494" s="25"/>
      <c r="AF494" s="24"/>
      <c r="AG494" s="24"/>
      <c r="AH494" s="24"/>
      <c r="AI494" s="25"/>
      <c r="AJ494" s="24"/>
      <c r="AK494" s="24"/>
      <c r="AL494" s="24"/>
      <c r="AM494" s="25"/>
      <c r="AN494" s="24"/>
      <c r="AO494" s="24"/>
      <c r="AP494" s="24"/>
      <c r="AQ494" s="25"/>
      <c r="AR494" s="24"/>
      <c r="AS494" s="24"/>
      <c r="AT494" s="24"/>
      <c r="AU494" s="25"/>
      <c r="AV494" s="24"/>
      <c r="AW494" s="24"/>
      <c r="AX494" s="24"/>
      <c r="AY494" s="25"/>
      <c r="AZ494" s="24"/>
      <c r="BA494" s="24"/>
      <c r="BB494" s="24"/>
      <c r="BC494" s="25"/>
      <c r="BD494" s="24"/>
      <c r="BE494" s="24"/>
      <c r="BF494" s="24"/>
      <c r="BG494" s="25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</row>
    <row r="495" spans="1:87" ht="15" thickBot="1" x14ac:dyDescent="0.35">
      <c r="A495" s="24"/>
      <c r="B495" s="24"/>
      <c r="C495" s="25"/>
      <c r="D495" s="24"/>
      <c r="E495" s="24"/>
      <c r="F495" s="24"/>
      <c r="G495" s="25"/>
      <c r="H495" s="24"/>
      <c r="I495" s="24"/>
      <c r="J495" s="24"/>
      <c r="K495" s="25"/>
      <c r="L495" s="24"/>
      <c r="M495" s="24"/>
      <c r="N495" s="24"/>
      <c r="O495" s="25"/>
      <c r="P495" s="24"/>
      <c r="Q495" s="24"/>
      <c r="R495" s="24"/>
      <c r="S495" s="25"/>
      <c r="T495" s="24"/>
      <c r="U495" s="24"/>
      <c r="V495" s="24"/>
      <c r="W495" s="25"/>
      <c r="X495" s="24"/>
      <c r="Y495" s="24"/>
      <c r="Z495" s="24"/>
      <c r="AA495" s="25"/>
      <c r="AB495" s="24"/>
      <c r="AC495" s="24"/>
      <c r="AD495" s="24"/>
      <c r="AE495" s="25"/>
      <c r="AF495" s="24"/>
      <c r="AG495" s="24"/>
      <c r="AH495" s="24"/>
      <c r="AI495" s="25"/>
      <c r="AJ495" s="24"/>
      <c r="AK495" s="24"/>
      <c r="AL495" s="24"/>
      <c r="AM495" s="25"/>
      <c r="AN495" s="24"/>
      <c r="AO495" s="24"/>
      <c r="AP495" s="24"/>
      <c r="AQ495" s="25"/>
      <c r="AR495" s="24"/>
      <c r="AS495" s="24"/>
      <c r="AT495" s="24"/>
      <c r="AU495" s="25"/>
      <c r="AV495" s="24"/>
      <c r="AW495" s="24"/>
      <c r="AX495" s="24"/>
      <c r="AY495" s="25"/>
      <c r="AZ495" s="24"/>
      <c r="BA495" s="24"/>
      <c r="BB495" s="24"/>
      <c r="BC495" s="25"/>
      <c r="BD495" s="24"/>
      <c r="BE495" s="24"/>
      <c r="BF495" s="24"/>
      <c r="BG495" s="25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</row>
    <row r="496" spans="1:87" ht="15" thickBot="1" x14ac:dyDescent="0.35">
      <c r="A496" s="24"/>
      <c r="B496" s="24"/>
      <c r="C496" s="25"/>
      <c r="D496" s="24"/>
      <c r="E496" s="24"/>
      <c r="F496" s="24"/>
      <c r="G496" s="25"/>
      <c r="H496" s="24"/>
      <c r="I496" s="24"/>
      <c r="J496" s="24"/>
      <c r="K496" s="25"/>
      <c r="L496" s="24"/>
      <c r="M496" s="24"/>
      <c r="N496" s="24"/>
      <c r="O496" s="25"/>
      <c r="P496" s="24"/>
      <c r="Q496" s="24"/>
      <c r="R496" s="24"/>
      <c r="S496" s="25"/>
      <c r="T496" s="24"/>
      <c r="U496" s="24"/>
      <c r="V496" s="24"/>
      <c r="W496" s="25"/>
      <c r="X496" s="24"/>
      <c r="Y496" s="24"/>
      <c r="Z496" s="24"/>
      <c r="AA496" s="25"/>
      <c r="AB496" s="24"/>
      <c r="AC496" s="24"/>
      <c r="AD496" s="24"/>
      <c r="AE496" s="25"/>
      <c r="AF496" s="24"/>
      <c r="AG496" s="24"/>
      <c r="AH496" s="24"/>
      <c r="AI496" s="25"/>
      <c r="AJ496" s="24"/>
      <c r="AK496" s="24"/>
      <c r="AL496" s="24"/>
      <c r="AM496" s="25"/>
      <c r="AN496" s="24"/>
      <c r="AO496" s="24"/>
      <c r="AP496" s="24"/>
      <c r="AQ496" s="25"/>
      <c r="AR496" s="24"/>
      <c r="AS496" s="24"/>
      <c r="AT496" s="24"/>
      <c r="AU496" s="25"/>
      <c r="AV496" s="24"/>
      <c r="AW496" s="24"/>
      <c r="AX496" s="24"/>
      <c r="AY496" s="25"/>
      <c r="AZ496" s="24"/>
      <c r="BA496" s="24"/>
      <c r="BB496" s="24"/>
      <c r="BC496" s="25"/>
      <c r="BD496" s="24"/>
      <c r="BE496" s="24"/>
      <c r="BF496" s="24"/>
      <c r="BG496" s="25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</row>
    <row r="497" spans="1:87" ht="15" thickBot="1" x14ac:dyDescent="0.35">
      <c r="A497" s="24"/>
      <c r="B497" s="24"/>
      <c r="C497" s="25"/>
      <c r="D497" s="24"/>
      <c r="E497" s="24"/>
      <c r="F497" s="24"/>
      <c r="G497" s="25"/>
      <c r="H497" s="24"/>
      <c r="I497" s="24"/>
      <c r="J497" s="24"/>
      <c r="K497" s="25"/>
      <c r="L497" s="24"/>
      <c r="M497" s="24"/>
      <c r="N497" s="24"/>
      <c r="O497" s="25"/>
      <c r="P497" s="24"/>
      <c r="Q497" s="24"/>
      <c r="R497" s="24"/>
      <c r="S497" s="25"/>
      <c r="T497" s="24"/>
      <c r="U497" s="24"/>
      <c r="V497" s="24"/>
      <c r="W497" s="25"/>
      <c r="X497" s="24"/>
      <c r="Y497" s="24"/>
      <c r="Z497" s="24"/>
      <c r="AA497" s="25"/>
      <c r="AB497" s="24"/>
      <c r="AC497" s="24"/>
      <c r="AD497" s="24"/>
      <c r="AE497" s="25"/>
      <c r="AF497" s="24"/>
      <c r="AG497" s="24"/>
      <c r="AH497" s="24"/>
      <c r="AI497" s="25"/>
      <c r="AJ497" s="24"/>
      <c r="AK497" s="24"/>
      <c r="AL497" s="24"/>
      <c r="AM497" s="25"/>
      <c r="AN497" s="24"/>
      <c r="AO497" s="24"/>
      <c r="AP497" s="24"/>
      <c r="AQ497" s="25"/>
      <c r="AR497" s="24"/>
      <c r="AS497" s="24"/>
      <c r="AT497" s="24"/>
      <c r="AU497" s="25"/>
      <c r="AV497" s="24"/>
      <c r="AW497" s="24"/>
      <c r="AX497" s="24"/>
      <c r="AY497" s="25"/>
      <c r="AZ497" s="24"/>
      <c r="BA497" s="24"/>
      <c r="BB497" s="24"/>
      <c r="BC497" s="25"/>
      <c r="BD497" s="24"/>
      <c r="BE497" s="24"/>
      <c r="BF497" s="24"/>
      <c r="BG497" s="25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</row>
    <row r="498" spans="1:87" ht="15" thickBot="1" x14ac:dyDescent="0.35">
      <c r="A498" s="24"/>
      <c r="B498" s="24"/>
      <c r="C498" s="25"/>
      <c r="D498" s="24"/>
      <c r="E498" s="24"/>
      <c r="F498" s="24"/>
      <c r="G498" s="25"/>
      <c r="H498" s="24"/>
      <c r="I498" s="24"/>
      <c r="J498" s="24"/>
      <c r="K498" s="25"/>
      <c r="L498" s="24"/>
      <c r="M498" s="24"/>
      <c r="N498" s="24"/>
      <c r="O498" s="25"/>
      <c r="P498" s="24"/>
      <c r="Q498" s="24"/>
      <c r="R498" s="24"/>
      <c r="S498" s="25"/>
      <c r="T498" s="24"/>
      <c r="U498" s="24"/>
      <c r="V498" s="24"/>
      <c r="W498" s="25"/>
      <c r="X498" s="24"/>
      <c r="Y498" s="24"/>
      <c r="Z498" s="24"/>
      <c r="AA498" s="25"/>
      <c r="AB498" s="24"/>
      <c r="AC498" s="24"/>
      <c r="AD498" s="24"/>
      <c r="AE498" s="25"/>
      <c r="AF498" s="24"/>
      <c r="AG498" s="24"/>
      <c r="AH498" s="24"/>
      <c r="AI498" s="25"/>
      <c r="AJ498" s="24"/>
      <c r="AK498" s="24"/>
      <c r="AL498" s="24"/>
      <c r="AM498" s="25"/>
      <c r="AN498" s="24"/>
      <c r="AO498" s="24"/>
      <c r="AP498" s="24"/>
      <c r="AQ498" s="25"/>
      <c r="AR498" s="24"/>
      <c r="AS498" s="24"/>
      <c r="AT498" s="24"/>
      <c r="AU498" s="25"/>
      <c r="AV498" s="24"/>
      <c r="AW498" s="24"/>
      <c r="AX498" s="24"/>
      <c r="AY498" s="25"/>
      <c r="AZ498" s="24"/>
      <c r="BA498" s="24"/>
      <c r="BB498" s="24"/>
      <c r="BC498" s="25"/>
      <c r="BD498" s="24"/>
      <c r="BE498" s="24"/>
      <c r="BF498" s="24"/>
      <c r="BG498" s="25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</row>
    <row r="499" spans="1:87" ht="15" thickBot="1" x14ac:dyDescent="0.35">
      <c r="A499" s="24"/>
      <c r="B499" s="24"/>
      <c r="C499" s="25"/>
      <c r="D499" s="24"/>
      <c r="E499" s="24"/>
      <c r="F499" s="24"/>
      <c r="G499" s="25"/>
      <c r="H499" s="24"/>
      <c r="I499" s="24"/>
      <c r="J499" s="24"/>
      <c r="K499" s="25"/>
      <c r="L499" s="24"/>
      <c r="M499" s="24"/>
      <c r="N499" s="24"/>
      <c r="O499" s="25"/>
      <c r="P499" s="24"/>
      <c r="Q499" s="24"/>
      <c r="R499" s="24"/>
      <c r="S499" s="25"/>
      <c r="T499" s="24"/>
      <c r="U499" s="24"/>
      <c r="V499" s="24"/>
      <c r="W499" s="25"/>
      <c r="X499" s="24"/>
      <c r="Y499" s="24"/>
      <c r="Z499" s="24"/>
      <c r="AA499" s="25"/>
      <c r="AB499" s="24"/>
      <c r="AC499" s="24"/>
      <c r="AD499" s="24"/>
      <c r="AE499" s="25"/>
      <c r="AF499" s="24"/>
      <c r="AG499" s="24"/>
      <c r="AH499" s="24"/>
      <c r="AI499" s="25"/>
      <c r="AJ499" s="24"/>
      <c r="AK499" s="24"/>
      <c r="AL499" s="24"/>
      <c r="AM499" s="25"/>
      <c r="AN499" s="24"/>
      <c r="AO499" s="24"/>
      <c r="AP499" s="24"/>
      <c r="AQ499" s="25"/>
      <c r="AR499" s="24"/>
      <c r="AS499" s="24"/>
      <c r="AT499" s="24"/>
      <c r="AU499" s="25"/>
      <c r="AV499" s="24"/>
      <c r="AW499" s="24"/>
      <c r="AX499" s="24"/>
      <c r="AY499" s="25"/>
      <c r="AZ499" s="24"/>
      <c r="BA499" s="24"/>
      <c r="BB499" s="24"/>
      <c r="BC499" s="25"/>
      <c r="BD499" s="24"/>
      <c r="BE499" s="24"/>
      <c r="BF499" s="24"/>
      <c r="BG499" s="25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</row>
    <row r="500" spans="1:87" ht="15" thickBot="1" x14ac:dyDescent="0.35">
      <c r="A500" s="24"/>
      <c r="B500" s="24"/>
      <c r="C500" s="25"/>
      <c r="D500" s="24"/>
      <c r="E500" s="24"/>
      <c r="F500" s="24"/>
      <c r="G500" s="25"/>
      <c r="H500" s="24"/>
      <c r="I500" s="24"/>
      <c r="J500" s="24"/>
      <c r="K500" s="25"/>
      <c r="L500" s="24"/>
      <c r="M500" s="24"/>
      <c r="N500" s="24"/>
      <c r="O500" s="25"/>
      <c r="P500" s="24"/>
      <c r="Q500" s="24"/>
      <c r="R500" s="24"/>
      <c r="S500" s="25"/>
      <c r="T500" s="24"/>
      <c r="U500" s="24"/>
      <c r="V500" s="24"/>
      <c r="W500" s="25"/>
      <c r="X500" s="24"/>
      <c r="Y500" s="24"/>
      <c r="Z500" s="24"/>
      <c r="AA500" s="25"/>
      <c r="AB500" s="24"/>
      <c r="AC500" s="24"/>
      <c r="AD500" s="24"/>
      <c r="AE500" s="25"/>
      <c r="AF500" s="24"/>
      <c r="AG500" s="24"/>
      <c r="AH500" s="24"/>
      <c r="AI500" s="25"/>
      <c r="AJ500" s="24"/>
      <c r="AK500" s="24"/>
      <c r="AL500" s="24"/>
      <c r="AM500" s="25"/>
      <c r="AN500" s="24"/>
      <c r="AO500" s="24"/>
      <c r="AP500" s="24"/>
      <c r="AQ500" s="25"/>
      <c r="AR500" s="24"/>
      <c r="AS500" s="24"/>
      <c r="AT500" s="24"/>
      <c r="AU500" s="25"/>
      <c r="AV500" s="24"/>
      <c r="AW500" s="24"/>
      <c r="AX500" s="24"/>
      <c r="AY500" s="25"/>
      <c r="AZ500" s="24"/>
      <c r="BA500" s="24"/>
      <c r="BB500" s="24"/>
      <c r="BC500" s="25"/>
      <c r="BD500" s="24"/>
      <c r="BE500" s="24"/>
      <c r="BF500" s="24"/>
      <c r="BG500" s="25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</row>
    <row r="501" spans="1:87" ht="15" thickBot="1" x14ac:dyDescent="0.35">
      <c r="A501" s="24"/>
      <c r="B501" s="24"/>
      <c r="C501" s="25"/>
      <c r="D501" s="24"/>
      <c r="E501" s="24"/>
      <c r="F501" s="24"/>
      <c r="G501" s="25"/>
      <c r="H501" s="24"/>
      <c r="I501" s="24"/>
      <c r="J501" s="24"/>
      <c r="K501" s="25"/>
      <c r="L501" s="24"/>
      <c r="M501" s="24"/>
      <c r="N501" s="24"/>
      <c r="O501" s="25"/>
      <c r="P501" s="24"/>
      <c r="Q501" s="24"/>
      <c r="R501" s="24"/>
      <c r="S501" s="25"/>
      <c r="T501" s="24"/>
      <c r="U501" s="24"/>
      <c r="V501" s="24"/>
      <c r="W501" s="25"/>
      <c r="X501" s="24"/>
      <c r="Y501" s="24"/>
      <c r="Z501" s="24"/>
      <c r="AA501" s="25"/>
      <c r="AB501" s="24"/>
      <c r="AC501" s="24"/>
      <c r="AD501" s="24"/>
      <c r="AE501" s="25"/>
      <c r="AF501" s="24"/>
      <c r="AG501" s="24"/>
      <c r="AH501" s="24"/>
      <c r="AI501" s="25"/>
      <c r="AJ501" s="24"/>
      <c r="AK501" s="24"/>
      <c r="AL501" s="24"/>
      <c r="AM501" s="25"/>
      <c r="AN501" s="24"/>
      <c r="AO501" s="24"/>
      <c r="AP501" s="24"/>
      <c r="AQ501" s="25"/>
      <c r="AR501" s="24"/>
      <c r="AS501" s="24"/>
      <c r="AT501" s="24"/>
      <c r="AU501" s="25"/>
      <c r="AV501" s="24"/>
      <c r="AW501" s="24"/>
      <c r="AX501" s="24"/>
      <c r="AY501" s="25"/>
      <c r="AZ501" s="24"/>
      <c r="BA501" s="24"/>
      <c r="BB501" s="24"/>
      <c r="BC501" s="25"/>
      <c r="BD501" s="24"/>
      <c r="BE501" s="24"/>
      <c r="BF501" s="24"/>
      <c r="BG501" s="25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</row>
    <row r="502" spans="1:87" ht="15" thickBot="1" x14ac:dyDescent="0.35">
      <c r="A502" s="24"/>
      <c r="B502" s="24"/>
      <c r="C502" s="25"/>
      <c r="D502" s="24"/>
      <c r="E502" s="24"/>
      <c r="F502" s="24"/>
      <c r="G502" s="25"/>
      <c r="H502" s="24"/>
      <c r="I502" s="24"/>
      <c r="J502" s="24"/>
      <c r="K502" s="25"/>
      <c r="L502" s="24"/>
      <c r="M502" s="24"/>
      <c r="N502" s="24"/>
      <c r="O502" s="25"/>
      <c r="P502" s="24"/>
      <c r="Q502" s="24"/>
      <c r="R502" s="24"/>
      <c r="S502" s="25"/>
      <c r="T502" s="24"/>
      <c r="U502" s="24"/>
      <c r="V502" s="24"/>
      <c r="W502" s="25"/>
      <c r="X502" s="24"/>
      <c r="Y502" s="24"/>
      <c r="Z502" s="24"/>
      <c r="AA502" s="25"/>
      <c r="AB502" s="24"/>
      <c r="AC502" s="24"/>
      <c r="AD502" s="24"/>
      <c r="AE502" s="25"/>
      <c r="AF502" s="24"/>
      <c r="AG502" s="24"/>
      <c r="AH502" s="24"/>
      <c r="AI502" s="25"/>
      <c r="AJ502" s="24"/>
      <c r="AK502" s="24"/>
      <c r="AL502" s="24"/>
      <c r="AM502" s="25"/>
      <c r="AN502" s="24"/>
      <c r="AO502" s="24"/>
      <c r="AP502" s="24"/>
      <c r="AQ502" s="25"/>
      <c r="AR502" s="24"/>
      <c r="AS502" s="24"/>
      <c r="AT502" s="24"/>
      <c r="AU502" s="25"/>
      <c r="AV502" s="24"/>
      <c r="AW502" s="24"/>
      <c r="AX502" s="24"/>
      <c r="AY502" s="25"/>
      <c r="AZ502" s="24"/>
      <c r="BA502" s="24"/>
      <c r="BB502" s="24"/>
      <c r="BC502" s="25"/>
      <c r="BD502" s="24"/>
      <c r="BE502" s="24"/>
      <c r="BF502" s="24"/>
      <c r="BG502" s="25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</row>
    <row r="503" spans="1:87" ht="15" thickBot="1" x14ac:dyDescent="0.35">
      <c r="A503" s="24"/>
      <c r="B503" s="24"/>
      <c r="C503" s="25"/>
      <c r="D503" s="24"/>
      <c r="E503" s="24"/>
      <c r="F503" s="24"/>
      <c r="G503" s="25"/>
      <c r="H503" s="24"/>
      <c r="I503" s="24"/>
      <c r="J503" s="24"/>
      <c r="K503" s="25"/>
      <c r="L503" s="24"/>
      <c r="M503" s="24"/>
      <c r="N503" s="24"/>
      <c r="O503" s="25"/>
      <c r="P503" s="24"/>
      <c r="Q503" s="24"/>
      <c r="R503" s="24"/>
      <c r="S503" s="25"/>
      <c r="T503" s="24"/>
      <c r="U503" s="24"/>
      <c r="V503" s="24"/>
      <c r="W503" s="25"/>
      <c r="X503" s="24"/>
      <c r="Y503" s="24"/>
      <c r="Z503" s="24"/>
      <c r="AA503" s="25"/>
      <c r="AB503" s="24"/>
      <c r="AC503" s="24"/>
      <c r="AD503" s="24"/>
      <c r="AE503" s="25"/>
      <c r="AF503" s="24"/>
      <c r="AG503" s="24"/>
      <c r="AH503" s="24"/>
      <c r="AI503" s="25"/>
      <c r="AJ503" s="24"/>
      <c r="AK503" s="24"/>
      <c r="AL503" s="24"/>
      <c r="AM503" s="25"/>
      <c r="AN503" s="24"/>
      <c r="AO503" s="24"/>
      <c r="AP503" s="24"/>
      <c r="AQ503" s="25"/>
      <c r="AR503" s="24"/>
      <c r="AS503" s="24"/>
      <c r="AT503" s="24"/>
      <c r="AU503" s="25"/>
      <c r="AV503" s="24"/>
      <c r="AW503" s="24"/>
      <c r="AX503" s="24"/>
      <c r="AY503" s="25"/>
      <c r="AZ503" s="24"/>
      <c r="BA503" s="24"/>
      <c r="BB503" s="24"/>
      <c r="BC503" s="25"/>
      <c r="BD503" s="24"/>
      <c r="BE503" s="24"/>
      <c r="BF503" s="24"/>
      <c r="BG503" s="25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</row>
    <row r="504" spans="1:87" ht="15" thickBot="1" x14ac:dyDescent="0.35">
      <c r="A504" s="24"/>
      <c r="B504" s="24"/>
      <c r="C504" s="25"/>
      <c r="D504" s="24"/>
      <c r="E504" s="24"/>
      <c r="F504" s="24"/>
      <c r="G504" s="25"/>
      <c r="H504" s="24"/>
      <c r="I504" s="24"/>
      <c r="J504" s="24"/>
      <c r="K504" s="25"/>
      <c r="L504" s="24"/>
      <c r="M504" s="24"/>
      <c r="N504" s="24"/>
      <c r="O504" s="25"/>
      <c r="P504" s="24"/>
      <c r="Q504" s="24"/>
      <c r="R504" s="24"/>
      <c r="S504" s="25"/>
      <c r="T504" s="24"/>
      <c r="U504" s="24"/>
      <c r="V504" s="24"/>
      <c r="W504" s="25"/>
      <c r="X504" s="24"/>
      <c r="Y504" s="24"/>
      <c r="Z504" s="24"/>
      <c r="AA504" s="25"/>
      <c r="AB504" s="24"/>
      <c r="AC504" s="24"/>
      <c r="AD504" s="24"/>
      <c r="AE504" s="25"/>
      <c r="AF504" s="24"/>
      <c r="AG504" s="24"/>
      <c r="AH504" s="24"/>
      <c r="AI504" s="25"/>
      <c r="AJ504" s="24"/>
      <c r="AK504" s="24"/>
      <c r="AL504" s="24"/>
      <c r="AM504" s="25"/>
      <c r="AN504" s="24"/>
      <c r="AO504" s="24"/>
      <c r="AP504" s="24"/>
      <c r="AQ504" s="25"/>
      <c r="AR504" s="24"/>
      <c r="AS504" s="24"/>
      <c r="AT504" s="24"/>
      <c r="AU504" s="25"/>
      <c r="AV504" s="24"/>
      <c r="AW504" s="24"/>
      <c r="AX504" s="24"/>
      <c r="AY504" s="25"/>
      <c r="AZ504" s="24"/>
      <c r="BA504" s="24"/>
      <c r="BB504" s="24"/>
      <c r="BC504" s="25"/>
      <c r="BD504" s="24"/>
      <c r="BE504" s="24"/>
      <c r="BF504" s="24"/>
      <c r="BG504" s="25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</row>
    <row r="505" spans="1:87" ht="15" thickBot="1" x14ac:dyDescent="0.35">
      <c r="A505" s="24"/>
      <c r="B505" s="24"/>
      <c r="C505" s="25"/>
      <c r="D505" s="24"/>
      <c r="E505" s="24"/>
      <c r="F505" s="24"/>
      <c r="G505" s="25"/>
      <c r="H505" s="24"/>
      <c r="I505" s="24"/>
      <c r="J505" s="24"/>
      <c r="K505" s="25"/>
      <c r="L505" s="24"/>
      <c r="M505" s="24"/>
      <c r="N505" s="24"/>
      <c r="O505" s="25"/>
      <c r="P505" s="24"/>
      <c r="Q505" s="24"/>
      <c r="R505" s="24"/>
      <c r="S505" s="25"/>
      <c r="T505" s="24"/>
      <c r="U505" s="24"/>
      <c r="V505" s="24"/>
      <c r="W505" s="25"/>
      <c r="X505" s="24"/>
      <c r="Y505" s="24"/>
      <c r="Z505" s="24"/>
      <c r="AA505" s="25"/>
      <c r="AB505" s="24"/>
      <c r="AC505" s="24"/>
      <c r="AD505" s="24"/>
      <c r="AE505" s="25"/>
      <c r="AF505" s="24"/>
      <c r="AG505" s="24"/>
      <c r="AH505" s="24"/>
      <c r="AI505" s="25"/>
      <c r="AJ505" s="24"/>
      <c r="AK505" s="24"/>
      <c r="AL505" s="24"/>
      <c r="AM505" s="25"/>
      <c r="AN505" s="24"/>
      <c r="AO505" s="24"/>
      <c r="AP505" s="24"/>
      <c r="AQ505" s="25"/>
      <c r="AR505" s="24"/>
      <c r="AS505" s="24"/>
      <c r="AT505" s="24"/>
      <c r="AU505" s="25"/>
      <c r="AV505" s="24"/>
      <c r="AW505" s="24"/>
      <c r="AX505" s="24"/>
      <c r="AY505" s="25"/>
      <c r="AZ505" s="24"/>
      <c r="BA505" s="24"/>
      <c r="BB505" s="24"/>
      <c r="BC505" s="25"/>
      <c r="BD505" s="24"/>
      <c r="BE505" s="24"/>
      <c r="BF505" s="24"/>
      <c r="BG505" s="25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</row>
    <row r="506" spans="1:87" ht="15" thickBot="1" x14ac:dyDescent="0.35">
      <c r="A506" s="24"/>
      <c r="B506" s="24"/>
      <c r="C506" s="25"/>
      <c r="D506" s="24"/>
      <c r="E506" s="24"/>
      <c r="F506" s="24"/>
      <c r="G506" s="25"/>
      <c r="H506" s="24"/>
      <c r="I506" s="24"/>
      <c r="J506" s="24"/>
      <c r="K506" s="25"/>
      <c r="L506" s="24"/>
      <c r="M506" s="24"/>
      <c r="N506" s="24"/>
      <c r="O506" s="25"/>
      <c r="P506" s="24"/>
      <c r="Q506" s="24"/>
      <c r="R506" s="24"/>
      <c r="S506" s="25"/>
      <c r="T506" s="24"/>
      <c r="U506" s="24"/>
      <c r="V506" s="24"/>
      <c r="W506" s="25"/>
      <c r="X506" s="24"/>
      <c r="Y506" s="24"/>
      <c r="Z506" s="24"/>
      <c r="AA506" s="25"/>
      <c r="AB506" s="24"/>
      <c r="AC506" s="24"/>
      <c r="AD506" s="24"/>
      <c r="AE506" s="25"/>
      <c r="AF506" s="24"/>
      <c r="AG506" s="24"/>
      <c r="AH506" s="24"/>
      <c r="AI506" s="25"/>
      <c r="AJ506" s="24"/>
      <c r="AK506" s="24"/>
      <c r="AL506" s="24"/>
      <c r="AM506" s="25"/>
      <c r="AN506" s="24"/>
      <c r="AO506" s="24"/>
      <c r="AP506" s="24"/>
      <c r="AQ506" s="25"/>
      <c r="AR506" s="24"/>
      <c r="AS506" s="24"/>
      <c r="AT506" s="24"/>
      <c r="AU506" s="25"/>
      <c r="AV506" s="24"/>
      <c r="AW506" s="24"/>
      <c r="AX506" s="24"/>
      <c r="AY506" s="25"/>
      <c r="AZ506" s="24"/>
      <c r="BA506" s="24"/>
      <c r="BB506" s="24"/>
      <c r="BC506" s="25"/>
      <c r="BD506" s="24"/>
      <c r="BE506" s="24"/>
      <c r="BF506" s="24"/>
      <c r="BG506" s="25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</row>
    <row r="507" spans="1:87" ht="15" thickBot="1" x14ac:dyDescent="0.35">
      <c r="A507" s="24"/>
      <c r="B507" s="24"/>
      <c r="C507" s="25"/>
      <c r="D507" s="24"/>
      <c r="E507" s="24"/>
      <c r="F507" s="24"/>
      <c r="G507" s="25"/>
      <c r="H507" s="24"/>
      <c r="I507" s="24"/>
      <c r="J507" s="24"/>
      <c r="K507" s="25"/>
      <c r="L507" s="24"/>
      <c r="M507" s="24"/>
      <c r="N507" s="24"/>
      <c r="O507" s="25"/>
      <c r="P507" s="24"/>
      <c r="Q507" s="24"/>
      <c r="R507" s="24"/>
      <c r="S507" s="25"/>
      <c r="T507" s="24"/>
      <c r="U507" s="24"/>
      <c r="V507" s="24"/>
      <c r="W507" s="25"/>
      <c r="X507" s="24"/>
      <c r="Y507" s="24"/>
      <c r="Z507" s="24"/>
      <c r="AA507" s="25"/>
      <c r="AB507" s="24"/>
      <c r="AC507" s="24"/>
      <c r="AD507" s="24"/>
      <c r="AE507" s="25"/>
      <c r="AF507" s="24"/>
      <c r="AG507" s="24"/>
      <c r="AH507" s="24"/>
      <c r="AI507" s="25"/>
      <c r="AJ507" s="24"/>
      <c r="AK507" s="24"/>
      <c r="AL507" s="24"/>
      <c r="AM507" s="25"/>
      <c r="AN507" s="24"/>
      <c r="AO507" s="24"/>
      <c r="AP507" s="24"/>
      <c r="AQ507" s="25"/>
      <c r="AR507" s="24"/>
      <c r="AS507" s="24"/>
      <c r="AT507" s="24"/>
      <c r="AU507" s="25"/>
      <c r="AV507" s="24"/>
      <c r="AW507" s="24"/>
      <c r="AX507" s="24"/>
      <c r="AY507" s="25"/>
      <c r="AZ507" s="24"/>
      <c r="BA507" s="24"/>
      <c r="BB507" s="24"/>
      <c r="BC507" s="25"/>
      <c r="BD507" s="24"/>
      <c r="BE507" s="24"/>
      <c r="BF507" s="24"/>
      <c r="BG507" s="25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</row>
    <row r="508" spans="1:87" ht="15" thickBot="1" x14ac:dyDescent="0.35">
      <c r="A508" s="24"/>
      <c r="B508" s="24"/>
      <c r="C508" s="25"/>
      <c r="D508" s="24"/>
      <c r="E508" s="24"/>
      <c r="F508" s="24"/>
      <c r="G508" s="25"/>
      <c r="H508" s="24"/>
      <c r="I508" s="24"/>
      <c r="J508" s="24"/>
      <c r="K508" s="25"/>
      <c r="L508" s="24"/>
      <c r="M508" s="24"/>
      <c r="N508" s="24"/>
      <c r="O508" s="25"/>
      <c r="P508" s="24"/>
      <c r="Q508" s="24"/>
      <c r="R508" s="24"/>
      <c r="S508" s="25"/>
      <c r="T508" s="24"/>
      <c r="U508" s="24"/>
      <c r="V508" s="24"/>
      <c r="W508" s="25"/>
      <c r="X508" s="24"/>
      <c r="Y508" s="24"/>
      <c r="Z508" s="24"/>
      <c r="AA508" s="25"/>
      <c r="AB508" s="24"/>
      <c r="AC508" s="24"/>
      <c r="AD508" s="24"/>
      <c r="AE508" s="25"/>
      <c r="AF508" s="24"/>
      <c r="AG508" s="24"/>
      <c r="AH508" s="24"/>
      <c r="AI508" s="25"/>
      <c r="AJ508" s="24"/>
      <c r="AK508" s="24"/>
      <c r="AL508" s="24"/>
      <c r="AM508" s="25"/>
      <c r="AN508" s="24"/>
      <c r="AO508" s="24"/>
      <c r="AP508" s="24"/>
      <c r="AQ508" s="25"/>
      <c r="AR508" s="24"/>
      <c r="AS508" s="24"/>
      <c r="AT508" s="24"/>
      <c r="AU508" s="25"/>
      <c r="AV508" s="24"/>
      <c r="AW508" s="24"/>
      <c r="AX508" s="24"/>
      <c r="AY508" s="25"/>
      <c r="AZ508" s="24"/>
      <c r="BA508" s="24"/>
      <c r="BB508" s="24"/>
      <c r="BC508" s="25"/>
      <c r="BD508" s="24"/>
      <c r="BE508" s="24"/>
      <c r="BF508" s="24"/>
      <c r="BG508" s="25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</row>
    <row r="509" spans="1:87" ht="15" thickBot="1" x14ac:dyDescent="0.35">
      <c r="A509" s="24"/>
      <c r="B509" s="24"/>
      <c r="C509" s="25"/>
      <c r="D509" s="24"/>
      <c r="E509" s="24"/>
      <c r="F509" s="24"/>
      <c r="G509" s="25"/>
      <c r="H509" s="24"/>
      <c r="I509" s="24"/>
      <c r="J509" s="24"/>
      <c r="K509" s="25"/>
      <c r="L509" s="24"/>
      <c r="M509" s="24"/>
      <c r="N509" s="24"/>
      <c r="O509" s="25"/>
      <c r="P509" s="24"/>
      <c r="Q509" s="24"/>
      <c r="R509" s="24"/>
      <c r="S509" s="25"/>
      <c r="T509" s="24"/>
      <c r="U509" s="24"/>
      <c r="V509" s="24"/>
      <c r="W509" s="25"/>
      <c r="X509" s="24"/>
      <c r="Y509" s="24"/>
      <c r="Z509" s="24"/>
      <c r="AA509" s="25"/>
      <c r="AB509" s="24"/>
      <c r="AC509" s="24"/>
      <c r="AD509" s="24"/>
      <c r="AE509" s="25"/>
      <c r="AF509" s="24"/>
      <c r="AG509" s="24"/>
      <c r="AH509" s="24"/>
      <c r="AI509" s="25"/>
      <c r="AJ509" s="24"/>
      <c r="AK509" s="24"/>
      <c r="AL509" s="24"/>
      <c r="AM509" s="25"/>
      <c r="AN509" s="24"/>
      <c r="AO509" s="24"/>
      <c r="AP509" s="24"/>
      <c r="AQ509" s="25"/>
      <c r="AR509" s="24"/>
      <c r="AS509" s="24"/>
      <c r="AT509" s="24"/>
      <c r="AU509" s="25"/>
      <c r="AV509" s="24"/>
      <c r="AW509" s="24"/>
      <c r="AX509" s="24"/>
      <c r="AY509" s="25"/>
      <c r="AZ509" s="24"/>
      <c r="BA509" s="24"/>
      <c r="BB509" s="24"/>
      <c r="BC509" s="25"/>
      <c r="BD509" s="24"/>
      <c r="BE509" s="24"/>
      <c r="BF509" s="24"/>
      <c r="BG509" s="25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</row>
    <row r="510" spans="1:87" ht="15" thickBot="1" x14ac:dyDescent="0.35">
      <c r="A510" s="24"/>
      <c r="B510" s="24"/>
      <c r="C510" s="25"/>
      <c r="D510" s="24"/>
      <c r="E510" s="24"/>
      <c r="F510" s="24"/>
      <c r="G510" s="25"/>
      <c r="H510" s="24"/>
      <c r="I510" s="24"/>
      <c r="J510" s="24"/>
      <c r="K510" s="25"/>
      <c r="L510" s="24"/>
      <c r="M510" s="24"/>
      <c r="N510" s="24"/>
      <c r="O510" s="25"/>
      <c r="P510" s="24"/>
      <c r="Q510" s="24"/>
      <c r="R510" s="24"/>
      <c r="S510" s="25"/>
      <c r="T510" s="24"/>
      <c r="U510" s="24"/>
      <c r="V510" s="24"/>
      <c r="W510" s="25"/>
      <c r="X510" s="24"/>
      <c r="Y510" s="24"/>
      <c r="Z510" s="24"/>
      <c r="AA510" s="25"/>
      <c r="AB510" s="24"/>
      <c r="AC510" s="24"/>
      <c r="AD510" s="24"/>
      <c r="AE510" s="25"/>
      <c r="AF510" s="24"/>
      <c r="AG510" s="24"/>
      <c r="AH510" s="24"/>
      <c r="AI510" s="25"/>
      <c r="AJ510" s="24"/>
      <c r="AK510" s="24"/>
      <c r="AL510" s="24"/>
      <c r="AM510" s="25"/>
      <c r="AN510" s="24"/>
      <c r="AO510" s="24"/>
      <c r="AP510" s="24"/>
      <c r="AQ510" s="25"/>
      <c r="AR510" s="24"/>
      <c r="AS510" s="24"/>
      <c r="AT510" s="24"/>
      <c r="AU510" s="25"/>
      <c r="AV510" s="24"/>
      <c r="AW510" s="24"/>
      <c r="AX510" s="24"/>
      <c r="AY510" s="25"/>
      <c r="AZ510" s="24"/>
      <c r="BA510" s="24"/>
      <c r="BB510" s="24"/>
      <c r="BC510" s="25"/>
      <c r="BD510" s="24"/>
      <c r="BE510" s="24"/>
      <c r="BF510" s="24"/>
      <c r="BG510" s="25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</row>
    <row r="511" spans="1:87" ht="15" thickBot="1" x14ac:dyDescent="0.35">
      <c r="A511" s="24"/>
      <c r="B511" s="24"/>
      <c r="C511" s="25"/>
      <c r="D511" s="24"/>
      <c r="E511" s="24"/>
      <c r="F511" s="24"/>
      <c r="G511" s="25"/>
      <c r="H511" s="24"/>
      <c r="I511" s="24"/>
      <c r="J511" s="24"/>
      <c r="K511" s="25"/>
      <c r="L511" s="24"/>
      <c r="M511" s="24"/>
      <c r="N511" s="24"/>
      <c r="O511" s="25"/>
      <c r="P511" s="24"/>
      <c r="Q511" s="24"/>
      <c r="R511" s="24"/>
      <c r="S511" s="25"/>
      <c r="T511" s="24"/>
      <c r="U511" s="24"/>
      <c r="V511" s="24"/>
      <c r="W511" s="25"/>
      <c r="X511" s="24"/>
      <c r="Y511" s="24"/>
      <c r="Z511" s="24"/>
      <c r="AA511" s="25"/>
      <c r="AB511" s="24"/>
      <c r="AC511" s="24"/>
      <c r="AD511" s="24"/>
      <c r="AE511" s="25"/>
      <c r="AF511" s="24"/>
      <c r="AG511" s="24"/>
      <c r="AH511" s="24"/>
      <c r="AI511" s="25"/>
      <c r="AJ511" s="24"/>
      <c r="AK511" s="24"/>
      <c r="AL511" s="24"/>
      <c r="AM511" s="25"/>
      <c r="AN511" s="24"/>
      <c r="AO511" s="24"/>
      <c r="AP511" s="24"/>
      <c r="AQ511" s="25"/>
      <c r="AR511" s="24"/>
      <c r="AS511" s="24"/>
      <c r="AT511" s="24"/>
      <c r="AU511" s="25"/>
      <c r="AV511" s="24"/>
      <c r="AW511" s="24"/>
      <c r="AX511" s="24"/>
      <c r="AY511" s="25"/>
      <c r="AZ511" s="24"/>
      <c r="BA511" s="24"/>
      <c r="BB511" s="24"/>
      <c r="BC511" s="25"/>
      <c r="BD511" s="24"/>
      <c r="BE511" s="24"/>
      <c r="BF511" s="24"/>
      <c r="BG511" s="25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</row>
    <row r="512" spans="1:87" ht="15" thickBot="1" x14ac:dyDescent="0.35">
      <c r="A512" s="24"/>
      <c r="B512" s="24"/>
      <c r="C512" s="25"/>
      <c r="D512" s="24"/>
      <c r="E512" s="24"/>
      <c r="F512" s="24"/>
      <c r="G512" s="25"/>
      <c r="H512" s="24"/>
      <c r="I512" s="24"/>
      <c r="J512" s="24"/>
      <c r="K512" s="25"/>
      <c r="L512" s="24"/>
      <c r="M512" s="24"/>
      <c r="N512" s="24"/>
      <c r="O512" s="25"/>
      <c r="P512" s="24"/>
      <c r="Q512" s="24"/>
      <c r="R512" s="24"/>
      <c r="S512" s="25"/>
      <c r="T512" s="24"/>
      <c r="U512" s="24"/>
      <c r="V512" s="24"/>
      <c r="W512" s="25"/>
      <c r="X512" s="24"/>
      <c r="Y512" s="24"/>
      <c r="Z512" s="24"/>
      <c r="AA512" s="25"/>
      <c r="AB512" s="24"/>
      <c r="AC512" s="24"/>
      <c r="AD512" s="24"/>
      <c r="AE512" s="25"/>
      <c r="AF512" s="24"/>
      <c r="AG512" s="24"/>
      <c r="AH512" s="24"/>
      <c r="AI512" s="25"/>
      <c r="AJ512" s="24"/>
      <c r="AK512" s="24"/>
      <c r="AL512" s="24"/>
      <c r="AM512" s="25"/>
      <c r="AN512" s="24"/>
      <c r="AO512" s="24"/>
      <c r="AP512" s="24"/>
      <c r="AQ512" s="25"/>
      <c r="AR512" s="24"/>
      <c r="AS512" s="24"/>
      <c r="AT512" s="24"/>
      <c r="AU512" s="25"/>
      <c r="AV512" s="24"/>
      <c r="AW512" s="24"/>
      <c r="AX512" s="24"/>
      <c r="AY512" s="25"/>
      <c r="AZ512" s="24"/>
      <c r="BA512" s="24"/>
      <c r="BB512" s="24"/>
      <c r="BC512" s="25"/>
      <c r="BD512" s="24"/>
      <c r="BE512" s="24"/>
      <c r="BF512" s="24"/>
      <c r="BG512" s="25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</row>
    <row r="513" spans="1:87" ht="15" thickBot="1" x14ac:dyDescent="0.35">
      <c r="A513" s="24"/>
      <c r="B513" s="24"/>
      <c r="C513" s="25"/>
      <c r="D513" s="24"/>
      <c r="E513" s="24"/>
      <c r="F513" s="24"/>
      <c r="G513" s="25"/>
      <c r="H513" s="24"/>
      <c r="I513" s="24"/>
      <c r="J513" s="24"/>
      <c r="K513" s="25"/>
      <c r="L513" s="24"/>
      <c r="M513" s="24"/>
      <c r="N513" s="24"/>
      <c r="O513" s="25"/>
      <c r="P513" s="24"/>
      <c r="Q513" s="24"/>
      <c r="R513" s="24"/>
      <c r="S513" s="25"/>
      <c r="T513" s="24"/>
      <c r="U513" s="24"/>
      <c r="V513" s="24"/>
      <c r="W513" s="25"/>
      <c r="X513" s="24"/>
      <c r="Y513" s="24"/>
      <c r="Z513" s="24"/>
      <c r="AA513" s="25"/>
      <c r="AB513" s="24"/>
      <c r="AC513" s="24"/>
      <c r="AD513" s="24"/>
      <c r="AE513" s="25"/>
      <c r="AF513" s="24"/>
      <c r="AG513" s="24"/>
      <c r="AH513" s="24"/>
      <c r="AI513" s="25"/>
      <c r="AJ513" s="24"/>
      <c r="AK513" s="24"/>
      <c r="AL513" s="24"/>
      <c r="AM513" s="25"/>
      <c r="AN513" s="24"/>
      <c r="AO513" s="24"/>
      <c r="AP513" s="24"/>
      <c r="AQ513" s="25"/>
      <c r="AR513" s="24"/>
      <c r="AS513" s="24"/>
      <c r="AT513" s="24"/>
      <c r="AU513" s="25"/>
      <c r="AV513" s="24"/>
      <c r="AW513" s="24"/>
      <c r="AX513" s="24"/>
      <c r="AY513" s="25"/>
      <c r="AZ513" s="24"/>
      <c r="BA513" s="24"/>
      <c r="BB513" s="24"/>
      <c r="BC513" s="25"/>
      <c r="BD513" s="24"/>
      <c r="BE513" s="24"/>
      <c r="BF513" s="24"/>
      <c r="BG513" s="25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</row>
    <row r="514" spans="1:87" ht="15" thickBot="1" x14ac:dyDescent="0.35">
      <c r="A514" s="24"/>
      <c r="B514" s="24"/>
      <c r="C514" s="25"/>
      <c r="D514" s="24"/>
      <c r="E514" s="24"/>
      <c r="F514" s="24"/>
      <c r="G514" s="25"/>
      <c r="H514" s="24"/>
      <c r="I514" s="24"/>
      <c r="J514" s="24"/>
      <c r="K514" s="25"/>
      <c r="L514" s="24"/>
      <c r="M514" s="24"/>
      <c r="N514" s="24"/>
      <c r="O514" s="25"/>
      <c r="P514" s="24"/>
      <c r="Q514" s="24"/>
      <c r="R514" s="24"/>
      <c r="S514" s="25"/>
      <c r="T514" s="24"/>
      <c r="U514" s="24"/>
      <c r="V514" s="24"/>
      <c r="W514" s="25"/>
      <c r="X514" s="24"/>
      <c r="Y514" s="24"/>
      <c r="Z514" s="24"/>
      <c r="AA514" s="25"/>
      <c r="AB514" s="24"/>
      <c r="AC514" s="24"/>
      <c r="AD514" s="24"/>
      <c r="AE514" s="25"/>
      <c r="AF514" s="24"/>
      <c r="AG514" s="24"/>
      <c r="AH514" s="24"/>
      <c r="AI514" s="25"/>
      <c r="AJ514" s="24"/>
      <c r="AK514" s="24"/>
      <c r="AL514" s="24"/>
      <c r="AM514" s="25"/>
      <c r="AN514" s="24"/>
      <c r="AO514" s="24"/>
      <c r="AP514" s="24"/>
      <c r="AQ514" s="25"/>
      <c r="AR514" s="24"/>
      <c r="AS514" s="24"/>
      <c r="AT514" s="24"/>
      <c r="AU514" s="25"/>
      <c r="AV514" s="24"/>
      <c r="AW514" s="24"/>
      <c r="AX514" s="24"/>
      <c r="AY514" s="25"/>
      <c r="AZ514" s="24"/>
      <c r="BA514" s="24"/>
      <c r="BB514" s="24"/>
      <c r="BC514" s="25"/>
      <c r="BD514" s="24"/>
      <c r="BE514" s="24"/>
      <c r="BF514" s="24"/>
      <c r="BG514" s="25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</row>
    <row r="515" spans="1:87" ht="15" thickBot="1" x14ac:dyDescent="0.35">
      <c r="A515" s="24"/>
      <c r="B515" s="24"/>
      <c r="C515" s="25"/>
      <c r="D515" s="24"/>
      <c r="E515" s="24"/>
      <c r="F515" s="24"/>
      <c r="G515" s="25"/>
      <c r="H515" s="24"/>
      <c r="I515" s="24"/>
      <c r="J515" s="24"/>
      <c r="K515" s="25"/>
      <c r="L515" s="24"/>
      <c r="M515" s="24"/>
      <c r="N515" s="24"/>
      <c r="O515" s="25"/>
      <c r="P515" s="24"/>
      <c r="Q515" s="24"/>
      <c r="R515" s="24"/>
      <c r="S515" s="25"/>
      <c r="T515" s="24"/>
      <c r="U515" s="24"/>
      <c r="V515" s="24"/>
      <c r="W515" s="25"/>
      <c r="X515" s="24"/>
      <c r="Y515" s="24"/>
      <c r="Z515" s="24"/>
      <c r="AA515" s="25"/>
      <c r="AB515" s="24"/>
      <c r="AC515" s="24"/>
      <c r="AD515" s="24"/>
      <c r="AE515" s="25"/>
      <c r="AF515" s="24"/>
      <c r="AG515" s="24"/>
      <c r="AH515" s="24"/>
      <c r="AI515" s="25"/>
      <c r="AJ515" s="24"/>
      <c r="AK515" s="24"/>
      <c r="AL515" s="24"/>
      <c r="AM515" s="25"/>
      <c r="AN515" s="24"/>
      <c r="AO515" s="24"/>
      <c r="AP515" s="24"/>
      <c r="AQ515" s="25"/>
      <c r="AR515" s="24"/>
      <c r="AS515" s="24"/>
      <c r="AT515" s="24"/>
      <c r="AU515" s="25"/>
      <c r="AV515" s="24"/>
      <c r="AW515" s="24"/>
      <c r="AX515" s="24"/>
      <c r="AY515" s="25"/>
      <c r="AZ515" s="24"/>
      <c r="BA515" s="24"/>
      <c r="BB515" s="24"/>
      <c r="BC515" s="25"/>
      <c r="BD515" s="24"/>
      <c r="BE515" s="24"/>
      <c r="BF515" s="24"/>
      <c r="BG515" s="25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</row>
    <row r="516" spans="1:87" ht="15" thickBot="1" x14ac:dyDescent="0.35">
      <c r="A516" s="24"/>
      <c r="B516" s="24"/>
      <c r="C516" s="25"/>
      <c r="D516" s="24"/>
      <c r="E516" s="24"/>
      <c r="F516" s="24"/>
      <c r="G516" s="25"/>
      <c r="H516" s="24"/>
      <c r="I516" s="24"/>
      <c r="J516" s="24"/>
      <c r="K516" s="25"/>
      <c r="L516" s="24"/>
      <c r="M516" s="24"/>
      <c r="N516" s="24"/>
      <c r="O516" s="25"/>
      <c r="P516" s="24"/>
      <c r="Q516" s="24"/>
      <c r="R516" s="24"/>
      <c r="S516" s="25"/>
      <c r="T516" s="24"/>
      <c r="U516" s="24"/>
      <c r="V516" s="24"/>
      <c r="W516" s="25"/>
      <c r="X516" s="24"/>
      <c r="Y516" s="24"/>
      <c r="Z516" s="24"/>
      <c r="AA516" s="25"/>
      <c r="AB516" s="24"/>
      <c r="AC516" s="24"/>
      <c r="AD516" s="24"/>
      <c r="AE516" s="25"/>
      <c r="AF516" s="24"/>
      <c r="AG516" s="24"/>
      <c r="AH516" s="24"/>
      <c r="AI516" s="25"/>
      <c r="AJ516" s="24"/>
      <c r="AK516" s="24"/>
      <c r="AL516" s="24"/>
      <c r="AM516" s="25"/>
      <c r="AN516" s="24"/>
      <c r="AO516" s="24"/>
      <c r="AP516" s="24"/>
      <c r="AQ516" s="25"/>
      <c r="AR516" s="24"/>
      <c r="AS516" s="24"/>
      <c r="AT516" s="24"/>
      <c r="AU516" s="25"/>
      <c r="AV516" s="24"/>
      <c r="AW516" s="24"/>
      <c r="AX516" s="24"/>
      <c r="AY516" s="25"/>
      <c r="AZ516" s="24"/>
      <c r="BA516" s="24"/>
      <c r="BB516" s="24"/>
      <c r="BC516" s="25"/>
      <c r="BD516" s="24"/>
      <c r="BE516" s="24"/>
      <c r="BF516" s="24"/>
      <c r="BG516" s="25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</row>
    <row r="517" spans="1:87" ht="15" thickBot="1" x14ac:dyDescent="0.35">
      <c r="A517" s="24"/>
      <c r="B517" s="24"/>
      <c r="C517" s="25"/>
      <c r="D517" s="24"/>
      <c r="E517" s="24"/>
      <c r="F517" s="24"/>
      <c r="G517" s="25"/>
      <c r="H517" s="24"/>
      <c r="I517" s="24"/>
      <c r="J517" s="24"/>
      <c r="K517" s="25"/>
      <c r="L517" s="24"/>
      <c r="M517" s="24"/>
      <c r="N517" s="24"/>
      <c r="O517" s="25"/>
      <c r="P517" s="24"/>
      <c r="Q517" s="24"/>
      <c r="R517" s="24"/>
      <c r="S517" s="25"/>
      <c r="T517" s="24"/>
      <c r="U517" s="24"/>
      <c r="V517" s="24"/>
      <c r="W517" s="25"/>
      <c r="X517" s="24"/>
      <c r="Y517" s="24"/>
      <c r="Z517" s="24"/>
      <c r="AA517" s="25"/>
      <c r="AB517" s="24"/>
      <c r="AC517" s="24"/>
      <c r="AD517" s="24"/>
      <c r="AE517" s="25"/>
      <c r="AF517" s="24"/>
      <c r="AG517" s="24"/>
      <c r="AH517" s="24"/>
      <c r="AI517" s="25"/>
      <c r="AJ517" s="24"/>
      <c r="AK517" s="24"/>
      <c r="AL517" s="24"/>
      <c r="AM517" s="25"/>
      <c r="AN517" s="24"/>
      <c r="AO517" s="24"/>
      <c r="AP517" s="24"/>
      <c r="AQ517" s="25"/>
      <c r="AR517" s="24"/>
      <c r="AS517" s="24"/>
      <c r="AT517" s="24"/>
      <c r="AU517" s="25"/>
      <c r="AV517" s="24"/>
      <c r="AW517" s="24"/>
      <c r="AX517" s="24"/>
      <c r="AY517" s="25"/>
      <c r="AZ517" s="24"/>
      <c r="BA517" s="24"/>
      <c r="BB517" s="24"/>
      <c r="BC517" s="25"/>
      <c r="BD517" s="24"/>
      <c r="BE517" s="24"/>
      <c r="BF517" s="24"/>
      <c r="BG517" s="25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</row>
    <row r="518" spans="1:87" ht="15" thickBot="1" x14ac:dyDescent="0.35">
      <c r="A518" s="24"/>
      <c r="B518" s="24"/>
      <c r="C518" s="25"/>
      <c r="D518" s="24"/>
      <c r="E518" s="24"/>
      <c r="F518" s="24"/>
      <c r="G518" s="25"/>
      <c r="H518" s="24"/>
      <c r="I518" s="24"/>
      <c r="J518" s="24"/>
      <c r="K518" s="25"/>
      <c r="L518" s="24"/>
      <c r="M518" s="24"/>
      <c r="N518" s="24"/>
      <c r="O518" s="25"/>
      <c r="P518" s="24"/>
      <c r="Q518" s="24"/>
      <c r="R518" s="24"/>
      <c r="S518" s="25"/>
      <c r="T518" s="24"/>
      <c r="U518" s="24"/>
      <c r="V518" s="24"/>
      <c r="W518" s="25"/>
      <c r="X518" s="24"/>
      <c r="Y518" s="24"/>
      <c r="Z518" s="24"/>
      <c r="AA518" s="25"/>
      <c r="AB518" s="24"/>
      <c r="AC518" s="24"/>
      <c r="AD518" s="24"/>
      <c r="AE518" s="25"/>
      <c r="AF518" s="24"/>
      <c r="AG518" s="24"/>
      <c r="AH518" s="24"/>
      <c r="AI518" s="25"/>
      <c r="AJ518" s="24"/>
      <c r="AK518" s="24"/>
      <c r="AL518" s="24"/>
      <c r="AM518" s="25"/>
      <c r="AN518" s="24"/>
      <c r="AO518" s="24"/>
      <c r="AP518" s="24"/>
      <c r="AQ518" s="25"/>
      <c r="AR518" s="24"/>
      <c r="AS518" s="24"/>
      <c r="AT518" s="24"/>
      <c r="AU518" s="25"/>
      <c r="AV518" s="24"/>
      <c r="AW518" s="24"/>
      <c r="AX518" s="24"/>
      <c r="AY518" s="25"/>
      <c r="AZ518" s="24"/>
      <c r="BA518" s="24"/>
      <c r="BB518" s="24"/>
      <c r="BC518" s="25"/>
      <c r="BD518" s="24"/>
      <c r="BE518" s="24"/>
      <c r="BF518" s="24"/>
      <c r="BG518" s="25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</row>
    <row r="519" spans="1:87" ht="15" thickBot="1" x14ac:dyDescent="0.35">
      <c r="A519" s="24"/>
      <c r="B519" s="24"/>
      <c r="C519" s="25"/>
      <c r="D519" s="24"/>
      <c r="E519" s="24"/>
      <c r="F519" s="24"/>
      <c r="G519" s="25"/>
      <c r="H519" s="24"/>
      <c r="I519" s="24"/>
      <c r="J519" s="24"/>
      <c r="K519" s="25"/>
      <c r="L519" s="24"/>
      <c r="M519" s="24"/>
      <c r="N519" s="24"/>
      <c r="O519" s="25"/>
      <c r="P519" s="24"/>
      <c r="Q519" s="24"/>
      <c r="R519" s="24"/>
      <c r="S519" s="25"/>
      <c r="T519" s="24"/>
      <c r="U519" s="24"/>
      <c r="V519" s="24"/>
      <c r="W519" s="25"/>
      <c r="X519" s="24"/>
      <c r="Y519" s="24"/>
      <c r="Z519" s="24"/>
      <c r="AA519" s="25"/>
      <c r="AB519" s="24"/>
      <c r="AC519" s="24"/>
      <c r="AD519" s="24"/>
      <c r="AE519" s="25"/>
      <c r="AF519" s="24"/>
      <c r="AG519" s="24"/>
      <c r="AH519" s="24"/>
      <c r="AI519" s="25"/>
      <c r="AJ519" s="24"/>
      <c r="AK519" s="24"/>
      <c r="AL519" s="24"/>
      <c r="AM519" s="25"/>
      <c r="AN519" s="24"/>
      <c r="AO519" s="24"/>
      <c r="AP519" s="24"/>
      <c r="AQ519" s="25"/>
      <c r="AR519" s="24"/>
      <c r="AS519" s="24"/>
      <c r="AT519" s="24"/>
      <c r="AU519" s="25"/>
      <c r="AV519" s="24"/>
      <c r="AW519" s="24"/>
      <c r="AX519" s="24"/>
      <c r="AY519" s="25"/>
      <c r="AZ519" s="24"/>
      <c r="BA519" s="24"/>
      <c r="BB519" s="24"/>
      <c r="BC519" s="25"/>
      <c r="BD519" s="24"/>
      <c r="BE519" s="24"/>
      <c r="BF519" s="24"/>
      <c r="BG519" s="25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</row>
    <row r="520" spans="1:87" ht="15" thickBot="1" x14ac:dyDescent="0.35">
      <c r="A520" s="24"/>
      <c r="B520" s="24"/>
      <c r="C520" s="25"/>
      <c r="D520" s="24"/>
      <c r="E520" s="24"/>
      <c r="F520" s="24"/>
      <c r="G520" s="25"/>
      <c r="H520" s="24"/>
      <c r="I520" s="24"/>
      <c r="J520" s="24"/>
      <c r="K520" s="25"/>
      <c r="L520" s="24"/>
      <c r="M520" s="24"/>
      <c r="N520" s="24"/>
      <c r="O520" s="25"/>
      <c r="P520" s="24"/>
      <c r="Q520" s="24"/>
      <c r="R520" s="24"/>
      <c r="S520" s="25"/>
      <c r="T520" s="24"/>
      <c r="U520" s="24"/>
      <c r="V520" s="24"/>
      <c r="W520" s="25"/>
      <c r="X520" s="24"/>
      <c r="Y520" s="24"/>
      <c r="Z520" s="24"/>
      <c r="AA520" s="25"/>
      <c r="AB520" s="24"/>
      <c r="AC520" s="24"/>
      <c r="AD520" s="24"/>
      <c r="AE520" s="25"/>
      <c r="AF520" s="24"/>
      <c r="AG520" s="24"/>
      <c r="AH520" s="24"/>
      <c r="AI520" s="25"/>
      <c r="AJ520" s="24"/>
      <c r="AK520" s="24"/>
      <c r="AL520" s="24"/>
      <c r="AM520" s="25"/>
      <c r="AN520" s="24"/>
      <c r="AO520" s="24"/>
      <c r="AP520" s="24"/>
      <c r="AQ520" s="25"/>
      <c r="AR520" s="24"/>
      <c r="AS520" s="24"/>
      <c r="AT520" s="24"/>
      <c r="AU520" s="25"/>
      <c r="AV520" s="24"/>
      <c r="AW520" s="24"/>
      <c r="AX520" s="24"/>
      <c r="AY520" s="25"/>
      <c r="AZ520" s="24"/>
      <c r="BA520" s="24"/>
      <c r="BB520" s="24"/>
      <c r="BC520" s="25"/>
      <c r="BD520" s="24"/>
      <c r="BE520" s="24"/>
      <c r="BF520" s="24"/>
      <c r="BG520" s="25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</row>
    <row r="521" spans="1:87" ht="15" thickBot="1" x14ac:dyDescent="0.35">
      <c r="A521" s="24"/>
      <c r="B521" s="24"/>
      <c r="C521" s="25"/>
      <c r="D521" s="24"/>
      <c r="E521" s="24"/>
      <c r="F521" s="24"/>
      <c r="G521" s="25"/>
      <c r="H521" s="24"/>
      <c r="I521" s="24"/>
      <c r="J521" s="24"/>
      <c r="K521" s="25"/>
      <c r="L521" s="24"/>
      <c r="M521" s="24"/>
      <c r="N521" s="24"/>
      <c r="O521" s="25"/>
      <c r="P521" s="24"/>
      <c r="Q521" s="24"/>
      <c r="R521" s="24"/>
      <c r="S521" s="25"/>
      <c r="T521" s="24"/>
      <c r="U521" s="24"/>
      <c r="V521" s="24"/>
      <c r="W521" s="25"/>
      <c r="X521" s="24"/>
      <c r="Y521" s="24"/>
      <c r="Z521" s="24"/>
      <c r="AA521" s="25"/>
      <c r="AB521" s="24"/>
      <c r="AC521" s="24"/>
      <c r="AD521" s="24"/>
      <c r="AE521" s="25"/>
      <c r="AF521" s="24"/>
      <c r="AG521" s="24"/>
      <c r="AH521" s="24"/>
      <c r="AI521" s="25"/>
      <c r="AJ521" s="24"/>
      <c r="AK521" s="24"/>
      <c r="AL521" s="24"/>
      <c r="AM521" s="25"/>
      <c r="AN521" s="24"/>
      <c r="AO521" s="24"/>
      <c r="AP521" s="24"/>
      <c r="AQ521" s="25"/>
      <c r="AR521" s="24"/>
      <c r="AS521" s="24"/>
      <c r="AT521" s="24"/>
      <c r="AU521" s="25"/>
      <c r="AV521" s="24"/>
      <c r="AW521" s="24"/>
      <c r="AX521" s="24"/>
      <c r="AY521" s="25"/>
      <c r="AZ521" s="24"/>
      <c r="BA521" s="24"/>
      <c r="BB521" s="24"/>
      <c r="BC521" s="25"/>
      <c r="BD521" s="24"/>
      <c r="BE521" s="24"/>
      <c r="BF521" s="24"/>
      <c r="BG521" s="25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</row>
    <row r="522" spans="1:87" ht="15" thickBot="1" x14ac:dyDescent="0.35">
      <c r="A522" s="24"/>
      <c r="B522" s="24"/>
      <c r="C522" s="25"/>
      <c r="D522" s="24"/>
      <c r="E522" s="24"/>
      <c r="F522" s="24"/>
      <c r="G522" s="25"/>
      <c r="H522" s="24"/>
      <c r="I522" s="24"/>
      <c r="J522" s="24"/>
      <c r="K522" s="25"/>
      <c r="L522" s="24"/>
      <c r="M522" s="24"/>
      <c r="N522" s="24"/>
      <c r="O522" s="25"/>
      <c r="P522" s="24"/>
      <c r="Q522" s="24"/>
      <c r="R522" s="24"/>
      <c r="S522" s="25"/>
      <c r="T522" s="24"/>
      <c r="U522" s="24"/>
      <c r="V522" s="24"/>
      <c r="W522" s="25"/>
      <c r="X522" s="24"/>
      <c r="Y522" s="24"/>
      <c r="Z522" s="24"/>
      <c r="AA522" s="25"/>
      <c r="AB522" s="24"/>
      <c r="AC522" s="24"/>
      <c r="AD522" s="24"/>
      <c r="AE522" s="25"/>
      <c r="AF522" s="24"/>
      <c r="AG522" s="24"/>
      <c r="AH522" s="24"/>
      <c r="AI522" s="25"/>
      <c r="AJ522" s="24"/>
      <c r="AK522" s="24"/>
      <c r="AL522" s="24"/>
      <c r="AM522" s="25"/>
      <c r="AN522" s="24"/>
      <c r="AO522" s="24"/>
      <c r="AP522" s="24"/>
      <c r="AQ522" s="25"/>
      <c r="AR522" s="24"/>
      <c r="AS522" s="24"/>
      <c r="AT522" s="24"/>
      <c r="AU522" s="25"/>
      <c r="AV522" s="24"/>
      <c r="AW522" s="24"/>
      <c r="AX522" s="24"/>
      <c r="AY522" s="25"/>
      <c r="AZ522" s="24"/>
      <c r="BA522" s="24"/>
      <c r="BB522" s="24"/>
      <c r="BC522" s="25"/>
      <c r="BD522" s="24"/>
      <c r="BE522" s="24"/>
      <c r="BF522" s="24"/>
      <c r="BG522" s="25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</row>
    <row r="523" spans="1:87" ht="15" thickBot="1" x14ac:dyDescent="0.35">
      <c r="A523" s="24"/>
      <c r="B523" s="24"/>
      <c r="C523" s="25"/>
      <c r="D523" s="24"/>
      <c r="E523" s="24"/>
      <c r="F523" s="24"/>
      <c r="G523" s="25"/>
      <c r="H523" s="24"/>
      <c r="I523" s="24"/>
      <c r="J523" s="24"/>
      <c r="K523" s="25"/>
      <c r="L523" s="24"/>
      <c r="M523" s="24"/>
      <c r="N523" s="24"/>
      <c r="O523" s="25"/>
      <c r="P523" s="24"/>
      <c r="Q523" s="24"/>
      <c r="R523" s="24"/>
      <c r="S523" s="25"/>
      <c r="T523" s="24"/>
      <c r="U523" s="24"/>
      <c r="V523" s="24"/>
      <c r="W523" s="25"/>
      <c r="X523" s="24"/>
      <c r="Y523" s="24"/>
      <c r="Z523" s="24"/>
      <c r="AA523" s="25"/>
      <c r="AB523" s="24"/>
      <c r="AC523" s="24"/>
      <c r="AD523" s="24"/>
      <c r="AE523" s="25"/>
      <c r="AF523" s="24"/>
      <c r="AG523" s="24"/>
      <c r="AH523" s="24"/>
      <c r="AI523" s="25"/>
      <c r="AJ523" s="24"/>
      <c r="AK523" s="24"/>
      <c r="AL523" s="24"/>
      <c r="AM523" s="25"/>
      <c r="AN523" s="24"/>
      <c r="AO523" s="24"/>
      <c r="AP523" s="24"/>
      <c r="AQ523" s="25"/>
      <c r="AR523" s="24"/>
      <c r="AS523" s="24"/>
      <c r="AT523" s="24"/>
      <c r="AU523" s="25"/>
      <c r="AV523" s="24"/>
      <c r="AW523" s="24"/>
      <c r="AX523" s="24"/>
      <c r="AY523" s="25"/>
      <c r="AZ523" s="24"/>
      <c r="BA523" s="24"/>
      <c r="BB523" s="24"/>
      <c r="BC523" s="25"/>
      <c r="BD523" s="24"/>
      <c r="BE523" s="24"/>
      <c r="BF523" s="24"/>
      <c r="BG523" s="25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</row>
    <row r="524" spans="1:87" ht="15" thickBot="1" x14ac:dyDescent="0.35">
      <c r="A524" s="24"/>
      <c r="B524" s="24"/>
      <c r="C524" s="25"/>
      <c r="D524" s="24"/>
      <c r="E524" s="24"/>
      <c r="F524" s="24"/>
      <c r="G524" s="25"/>
      <c r="H524" s="24"/>
      <c r="I524" s="24"/>
      <c r="J524" s="24"/>
      <c r="K524" s="25"/>
      <c r="L524" s="24"/>
      <c r="M524" s="24"/>
      <c r="N524" s="24"/>
      <c r="O524" s="25"/>
      <c r="P524" s="24"/>
      <c r="Q524" s="24"/>
      <c r="R524" s="24"/>
      <c r="S524" s="25"/>
      <c r="T524" s="24"/>
      <c r="U524" s="24"/>
      <c r="V524" s="24"/>
      <c r="W524" s="25"/>
      <c r="X524" s="24"/>
      <c r="Y524" s="24"/>
      <c r="Z524" s="24"/>
      <c r="AA524" s="25"/>
      <c r="AB524" s="24"/>
      <c r="AC524" s="24"/>
      <c r="AD524" s="24"/>
      <c r="AE524" s="25"/>
      <c r="AF524" s="24"/>
      <c r="AG524" s="24"/>
      <c r="AH524" s="24"/>
      <c r="AI524" s="25"/>
      <c r="AJ524" s="24"/>
      <c r="AK524" s="24"/>
      <c r="AL524" s="24"/>
      <c r="AM524" s="25"/>
      <c r="AN524" s="24"/>
      <c r="AO524" s="24"/>
      <c r="AP524" s="24"/>
      <c r="AQ524" s="25"/>
      <c r="AR524" s="24"/>
      <c r="AS524" s="24"/>
      <c r="AT524" s="24"/>
      <c r="AU524" s="25"/>
      <c r="AV524" s="24"/>
      <c r="AW524" s="24"/>
      <c r="AX524" s="24"/>
      <c r="AY524" s="25"/>
      <c r="AZ524" s="24"/>
      <c r="BA524" s="24"/>
      <c r="BB524" s="24"/>
      <c r="BC524" s="25"/>
      <c r="BD524" s="24"/>
      <c r="BE524" s="24"/>
      <c r="BF524" s="24"/>
      <c r="BG524" s="25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</row>
    <row r="525" spans="1:87" ht="15" thickBot="1" x14ac:dyDescent="0.35">
      <c r="A525" s="24"/>
      <c r="B525" s="24"/>
      <c r="C525" s="25"/>
      <c r="D525" s="24"/>
      <c r="E525" s="24"/>
      <c r="F525" s="24"/>
      <c r="G525" s="25"/>
      <c r="H525" s="24"/>
      <c r="I525" s="24"/>
      <c r="J525" s="24"/>
      <c r="K525" s="25"/>
      <c r="L525" s="24"/>
      <c r="M525" s="24"/>
      <c r="N525" s="24"/>
      <c r="O525" s="25"/>
      <c r="P525" s="24"/>
      <c r="Q525" s="24"/>
      <c r="R525" s="24"/>
      <c r="S525" s="25"/>
      <c r="T525" s="24"/>
      <c r="U525" s="24"/>
      <c r="V525" s="24"/>
      <c r="W525" s="25"/>
      <c r="X525" s="24"/>
      <c r="Y525" s="24"/>
      <c r="Z525" s="24"/>
      <c r="AA525" s="25"/>
      <c r="AB525" s="24"/>
      <c r="AC525" s="24"/>
      <c r="AD525" s="24"/>
      <c r="AE525" s="25"/>
      <c r="AF525" s="24"/>
      <c r="AG525" s="24"/>
      <c r="AH525" s="24"/>
      <c r="AI525" s="25"/>
      <c r="AJ525" s="24"/>
      <c r="AK525" s="24"/>
      <c r="AL525" s="24"/>
      <c r="AM525" s="25"/>
      <c r="AN525" s="24"/>
      <c r="AO525" s="24"/>
      <c r="AP525" s="24"/>
      <c r="AQ525" s="25"/>
      <c r="AR525" s="24"/>
      <c r="AS525" s="24"/>
      <c r="AT525" s="24"/>
      <c r="AU525" s="25"/>
      <c r="AV525" s="24"/>
      <c r="AW525" s="24"/>
      <c r="AX525" s="24"/>
      <c r="AY525" s="25"/>
      <c r="AZ525" s="24"/>
      <c r="BA525" s="24"/>
      <c r="BB525" s="24"/>
      <c r="BC525" s="25"/>
      <c r="BD525" s="24"/>
      <c r="BE525" s="24"/>
      <c r="BF525" s="24"/>
      <c r="BG525" s="25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</row>
    <row r="526" spans="1:87" ht="15" thickBot="1" x14ac:dyDescent="0.35">
      <c r="A526" s="24"/>
      <c r="B526" s="24"/>
      <c r="C526" s="25"/>
      <c r="D526" s="24"/>
      <c r="E526" s="24"/>
      <c r="F526" s="24"/>
      <c r="G526" s="25"/>
      <c r="H526" s="24"/>
      <c r="I526" s="24"/>
      <c r="J526" s="24"/>
      <c r="K526" s="25"/>
      <c r="L526" s="24"/>
      <c r="M526" s="24"/>
      <c r="N526" s="24"/>
      <c r="O526" s="25"/>
      <c r="P526" s="24"/>
      <c r="Q526" s="24"/>
      <c r="R526" s="24"/>
      <c r="S526" s="25"/>
      <c r="T526" s="24"/>
      <c r="U526" s="24"/>
      <c r="V526" s="24"/>
      <c r="W526" s="25"/>
      <c r="X526" s="24"/>
      <c r="Y526" s="24"/>
      <c r="Z526" s="24"/>
      <c r="AA526" s="25"/>
      <c r="AB526" s="24"/>
      <c r="AC526" s="24"/>
      <c r="AD526" s="24"/>
      <c r="AE526" s="25"/>
      <c r="AF526" s="24"/>
      <c r="AG526" s="24"/>
      <c r="AH526" s="24"/>
      <c r="AI526" s="25"/>
      <c r="AJ526" s="24"/>
      <c r="AK526" s="24"/>
      <c r="AL526" s="24"/>
      <c r="AM526" s="25"/>
      <c r="AN526" s="24"/>
      <c r="AO526" s="24"/>
      <c r="AP526" s="24"/>
      <c r="AQ526" s="25"/>
      <c r="AR526" s="24"/>
      <c r="AS526" s="24"/>
      <c r="AT526" s="24"/>
      <c r="AU526" s="25"/>
      <c r="AV526" s="24"/>
      <c r="AW526" s="24"/>
      <c r="AX526" s="24"/>
      <c r="AY526" s="25"/>
      <c r="AZ526" s="24"/>
      <c r="BA526" s="24"/>
      <c r="BB526" s="24"/>
      <c r="BC526" s="25"/>
      <c r="BD526" s="24"/>
      <c r="BE526" s="24"/>
      <c r="BF526" s="24"/>
      <c r="BG526" s="25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</row>
    <row r="527" spans="1:87" ht="15" thickBot="1" x14ac:dyDescent="0.35">
      <c r="A527" s="24"/>
      <c r="B527" s="24"/>
      <c r="C527" s="25"/>
      <c r="D527" s="24"/>
      <c r="E527" s="24"/>
      <c r="F527" s="24"/>
      <c r="G527" s="25"/>
      <c r="H527" s="24"/>
      <c r="I527" s="24"/>
      <c r="J527" s="24"/>
      <c r="K527" s="25"/>
      <c r="L527" s="24"/>
      <c r="M527" s="24"/>
      <c r="N527" s="24"/>
      <c r="O527" s="25"/>
      <c r="P527" s="24"/>
      <c r="Q527" s="24"/>
      <c r="R527" s="24"/>
      <c r="S527" s="25"/>
      <c r="T527" s="24"/>
      <c r="U527" s="24"/>
      <c r="V527" s="24"/>
      <c r="W527" s="25"/>
      <c r="X527" s="24"/>
      <c r="Y527" s="24"/>
      <c r="Z527" s="24"/>
      <c r="AA527" s="25"/>
      <c r="AB527" s="24"/>
      <c r="AC527" s="24"/>
      <c r="AD527" s="24"/>
      <c r="AE527" s="25"/>
      <c r="AF527" s="24"/>
      <c r="AG527" s="24"/>
      <c r="AH527" s="24"/>
      <c r="AI527" s="25"/>
      <c r="AJ527" s="24"/>
      <c r="AK527" s="24"/>
      <c r="AL527" s="24"/>
      <c r="AM527" s="25"/>
      <c r="AN527" s="24"/>
      <c r="AO527" s="24"/>
      <c r="AP527" s="24"/>
      <c r="AQ527" s="25"/>
      <c r="AR527" s="24"/>
      <c r="AS527" s="24"/>
      <c r="AT527" s="24"/>
      <c r="AU527" s="25"/>
      <c r="AV527" s="24"/>
      <c r="AW527" s="24"/>
      <c r="AX527" s="24"/>
      <c r="AY527" s="25"/>
      <c r="AZ527" s="24"/>
      <c r="BA527" s="24"/>
      <c r="BB527" s="24"/>
      <c r="BC527" s="25"/>
      <c r="BD527" s="24"/>
      <c r="BE527" s="24"/>
      <c r="BF527" s="24"/>
      <c r="BG527" s="25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</row>
    <row r="528" spans="1:87" ht="15" thickBot="1" x14ac:dyDescent="0.35">
      <c r="A528" s="24"/>
      <c r="B528" s="24"/>
      <c r="C528" s="25"/>
      <c r="D528" s="24"/>
      <c r="E528" s="24"/>
      <c r="F528" s="24"/>
      <c r="G528" s="25"/>
      <c r="H528" s="24"/>
      <c r="I528" s="24"/>
      <c r="J528" s="24"/>
      <c r="K528" s="25"/>
      <c r="L528" s="24"/>
      <c r="M528" s="24"/>
      <c r="N528" s="24"/>
      <c r="O528" s="25"/>
      <c r="P528" s="24"/>
      <c r="Q528" s="24"/>
      <c r="R528" s="24"/>
      <c r="S528" s="25"/>
      <c r="T528" s="24"/>
      <c r="U528" s="24"/>
      <c r="V528" s="24"/>
      <c r="W528" s="25"/>
      <c r="X528" s="24"/>
      <c r="Y528" s="24"/>
      <c r="Z528" s="24"/>
      <c r="AA528" s="25"/>
      <c r="AB528" s="24"/>
      <c r="AC528" s="24"/>
      <c r="AD528" s="24"/>
      <c r="AE528" s="25"/>
      <c r="AF528" s="24"/>
      <c r="AG528" s="24"/>
      <c r="AH528" s="24"/>
      <c r="AI528" s="25"/>
      <c r="AJ528" s="24"/>
      <c r="AK528" s="24"/>
      <c r="AL528" s="24"/>
      <c r="AM528" s="25"/>
      <c r="AN528" s="24"/>
      <c r="AO528" s="24"/>
      <c r="AP528" s="24"/>
      <c r="AQ528" s="25"/>
      <c r="AR528" s="24"/>
      <c r="AS528" s="24"/>
      <c r="AT528" s="24"/>
      <c r="AU528" s="25"/>
      <c r="AV528" s="24"/>
      <c r="AW528" s="24"/>
      <c r="AX528" s="24"/>
      <c r="AY528" s="25"/>
      <c r="AZ528" s="24"/>
      <c r="BA528" s="24"/>
      <c r="BB528" s="24"/>
      <c r="BC528" s="25"/>
      <c r="BD528" s="24"/>
      <c r="BE528" s="24"/>
      <c r="BF528" s="24"/>
      <c r="BG528" s="25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</row>
    <row r="529" spans="1:87" ht="15" thickBot="1" x14ac:dyDescent="0.35">
      <c r="A529" s="24"/>
      <c r="B529" s="24"/>
      <c r="C529" s="25"/>
      <c r="D529" s="24"/>
      <c r="E529" s="24"/>
      <c r="F529" s="24"/>
      <c r="G529" s="25"/>
      <c r="H529" s="24"/>
      <c r="I529" s="24"/>
      <c r="J529" s="24"/>
      <c r="K529" s="25"/>
      <c r="L529" s="24"/>
      <c r="M529" s="24"/>
      <c r="N529" s="24"/>
      <c r="O529" s="25"/>
      <c r="P529" s="24"/>
      <c r="Q529" s="24"/>
      <c r="R529" s="24"/>
      <c r="S529" s="25"/>
      <c r="T529" s="24"/>
      <c r="U529" s="24"/>
      <c r="V529" s="24"/>
      <c r="W529" s="25"/>
      <c r="X529" s="24"/>
      <c r="Y529" s="24"/>
      <c r="Z529" s="24"/>
      <c r="AA529" s="25"/>
      <c r="AB529" s="24"/>
      <c r="AC529" s="24"/>
      <c r="AD529" s="24"/>
      <c r="AE529" s="25"/>
      <c r="AF529" s="24"/>
      <c r="AG529" s="24"/>
      <c r="AH529" s="24"/>
      <c r="AI529" s="25"/>
      <c r="AJ529" s="24"/>
      <c r="AK529" s="24"/>
      <c r="AL529" s="24"/>
      <c r="AM529" s="25"/>
      <c r="AN529" s="24"/>
      <c r="AO529" s="24"/>
      <c r="AP529" s="24"/>
      <c r="AQ529" s="25"/>
      <c r="AR529" s="24"/>
      <c r="AS529" s="24"/>
      <c r="AT529" s="24"/>
      <c r="AU529" s="25"/>
      <c r="AV529" s="24"/>
      <c r="AW529" s="24"/>
      <c r="AX529" s="24"/>
      <c r="AY529" s="25"/>
      <c r="AZ529" s="24"/>
      <c r="BA529" s="24"/>
      <c r="BB529" s="24"/>
      <c r="BC529" s="25"/>
      <c r="BD529" s="24"/>
      <c r="BE529" s="24"/>
      <c r="BF529" s="24"/>
      <c r="BG529" s="25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</row>
    <row r="530" spans="1:87" ht="15" thickBot="1" x14ac:dyDescent="0.35">
      <c r="A530" s="24"/>
      <c r="B530" s="24"/>
      <c r="C530" s="25"/>
      <c r="D530" s="24"/>
      <c r="E530" s="24"/>
      <c r="F530" s="24"/>
      <c r="G530" s="25"/>
      <c r="H530" s="24"/>
      <c r="I530" s="24"/>
      <c r="J530" s="24"/>
      <c r="K530" s="25"/>
      <c r="L530" s="24"/>
      <c r="M530" s="24"/>
      <c r="N530" s="24"/>
      <c r="O530" s="25"/>
      <c r="P530" s="24"/>
      <c r="Q530" s="24"/>
      <c r="R530" s="24"/>
      <c r="S530" s="25"/>
      <c r="T530" s="24"/>
      <c r="U530" s="24"/>
      <c r="V530" s="24"/>
      <c r="W530" s="25"/>
      <c r="X530" s="24"/>
      <c r="Y530" s="24"/>
      <c r="Z530" s="24"/>
      <c r="AA530" s="25"/>
      <c r="AB530" s="24"/>
      <c r="AC530" s="24"/>
      <c r="AD530" s="24"/>
      <c r="AE530" s="25"/>
      <c r="AF530" s="24"/>
      <c r="AG530" s="24"/>
      <c r="AH530" s="24"/>
      <c r="AI530" s="25"/>
      <c r="AJ530" s="24"/>
      <c r="AK530" s="24"/>
      <c r="AL530" s="24"/>
      <c r="AM530" s="25"/>
      <c r="AN530" s="24"/>
      <c r="AO530" s="24"/>
      <c r="AP530" s="24"/>
      <c r="AQ530" s="25"/>
      <c r="AR530" s="24"/>
      <c r="AS530" s="24"/>
      <c r="AT530" s="24"/>
      <c r="AU530" s="25"/>
      <c r="AV530" s="24"/>
      <c r="AW530" s="24"/>
      <c r="AX530" s="24"/>
      <c r="AY530" s="25"/>
      <c r="AZ530" s="24"/>
      <c r="BA530" s="24"/>
      <c r="BB530" s="24"/>
      <c r="BC530" s="25"/>
      <c r="BD530" s="24"/>
      <c r="BE530" s="24"/>
      <c r="BF530" s="24"/>
      <c r="BG530" s="25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</row>
    <row r="531" spans="1:87" ht="15" thickBot="1" x14ac:dyDescent="0.35">
      <c r="A531" s="24"/>
      <c r="B531" s="24"/>
      <c r="C531" s="25"/>
      <c r="D531" s="24"/>
      <c r="E531" s="24"/>
      <c r="F531" s="24"/>
      <c r="G531" s="25"/>
      <c r="H531" s="24"/>
      <c r="I531" s="24"/>
      <c r="J531" s="24"/>
      <c r="K531" s="25"/>
      <c r="L531" s="24"/>
      <c r="M531" s="24"/>
      <c r="N531" s="24"/>
      <c r="O531" s="25"/>
      <c r="P531" s="24"/>
      <c r="Q531" s="24"/>
      <c r="R531" s="24"/>
      <c r="S531" s="25"/>
      <c r="T531" s="24"/>
      <c r="U531" s="24"/>
      <c r="V531" s="24"/>
      <c r="W531" s="25"/>
      <c r="X531" s="24"/>
      <c r="Y531" s="24"/>
      <c r="Z531" s="24"/>
      <c r="AA531" s="25"/>
      <c r="AB531" s="24"/>
      <c r="AC531" s="24"/>
      <c r="AD531" s="24"/>
      <c r="AE531" s="25"/>
      <c r="AF531" s="24"/>
      <c r="AG531" s="24"/>
      <c r="AH531" s="24"/>
      <c r="AI531" s="25"/>
      <c r="AJ531" s="24"/>
      <c r="AK531" s="24"/>
      <c r="AL531" s="24"/>
      <c r="AM531" s="25"/>
      <c r="AN531" s="24"/>
      <c r="AO531" s="24"/>
      <c r="AP531" s="24"/>
      <c r="AQ531" s="25"/>
      <c r="AR531" s="24"/>
      <c r="AS531" s="24"/>
      <c r="AT531" s="24"/>
      <c r="AU531" s="25"/>
      <c r="AV531" s="24"/>
      <c r="AW531" s="24"/>
      <c r="AX531" s="24"/>
      <c r="AY531" s="25"/>
      <c r="AZ531" s="24"/>
      <c r="BA531" s="24"/>
      <c r="BB531" s="24"/>
      <c r="BC531" s="25"/>
      <c r="BD531" s="24"/>
      <c r="BE531" s="24"/>
      <c r="BF531" s="24"/>
      <c r="BG531" s="25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</row>
    <row r="532" spans="1:87" ht="15" thickBot="1" x14ac:dyDescent="0.35">
      <c r="A532" s="24"/>
      <c r="B532" s="24"/>
      <c r="C532" s="25"/>
      <c r="D532" s="24"/>
      <c r="E532" s="24"/>
      <c r="F532" s="24"/>
      <c r="G532" s="25"/>
      <c r="H532" s="24"/>
      <c r="I532" s="24"/>
      <c r="J532" s="24"/>
      <c r="K532" s="25"/>
      <c r="L532" s="24"/>
      <c r="M532" s="24"/>
      <c r="N532" s="24"/>
      <c r="O532" s="25"/>
      <c r="P532" s="24"/>
      <c r="Q532" s="24"/>
      <c r="R532" s="24"/>
      <c r="S532" s="25"/>
      <c r="T532" s="24"/>
      <c r="U532" s="24"/>
      <c r="V532" s="24"/>
      <c r="W532" s="25"/>
      <c r="X532" s="24"/>
      <c r="Y532" s="24"/>
      <c r="Z532" s="24"/>
      <c r="AA532" s="25"/>
      <c r="AB532" s="24"/>
      <c r="AC532" s="24"/>
      <c r="AD532" s="24"/>
      <c r="AE532" s="25"/>
      <c r="AF532" s="24"/>
      <c r="AG532" s="24"/>
      <c r="AH532" s="24"/>
      <c r="AI532" s="25"/>
      <c r="AJ532" s="24"/>
      <c r="AK532" s="24"/>
      <c r="AL532" s="24"/>
      <c r="AM532" s="25"/>
      <c r="AN532" s="24"/>
      <c r="AO532" s="24"/>
      <c r="AP532" s="24"/>
      <c r="AQ532" s="25"/>
      <c r="AR532" s="24"/>
      <c r="AS532" s="24"/>
      <c r="AT532" s="24"/>
      <c r="AU532" s="25"/>
      <c r="AV532" s="24"/>
      <c r="AW532" s="24"/>
      <c r="AX532" s="24"/>
      <c r="AY532" s="25"/>
      <c r="AZ532" s="24"/>
      <c r="BA532" s="24"/>
      <c r="BB532" s="24"/>
      <c r="BC532" s="25"/>
      <c r="BD532" s="24"/>
      <c r="BE532" s="24"/>
      <c r="BF532" s="24"/>
      <c r="BG532" s="25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</row>
    <row r="533" spans="1:87" ht="15" thickBot="1" x14ac:dyDescent="0.35">
      <c r="A533" s="24"/>
      <c r="B533" s="24"/>
      <c r="C533" s="25"/>
      <c r="D533" s="24"/>
      <c r="E533" s="24"/>
      <c r="F533" s="24"/>
      <c r="G533" s="25"/>
      <c r="H533" s="24"/>
      <c r="I533" s="24"/>
      <c r="J533" s="24"/>
      <c r="K533" s="25"/>
      <c r="L533" s="24"/>
      <c r="M533" s="24"/>
      <c r="N533" s="24"/>
      <c r="O533" s="25"/>
      <c r="P533" s="24"/>
      <c r="Q533" s="24"/>
      <c r="R533" s="24"/>
      <c r="S533" s="25"/>
      <c r="T533" s="24"/>
      <c r="U533" s="24"/>
      <c r="V533" s="24"/>
      <c r="W533" s="25"/>
      <c r="X533" s="24"/>
      <c r="Y533" s="24"/>
      <c r="Z533" s="24"/>
      <c r="AA533" s="25"/>
      <c r="AB533" s="24"/>
      <c r="AC533" s="24"/>
      <c r="AD533" s="24"/>
      <c r="AE533" s="25"/>
      <c r="AF533" s="24"/>
      <c r="AG533" s="24"/>
      <c r="AH533" s="24"/>
      <c r="AI533" s="25"/>
      <c r="AJ533" s="24"/>
      <c r="AK533" s="24"/>
      <c r="AL533" s="24"/>
      <c r="AM533" s="25"/>
      <c r="AN533" s="24"/>
      <c r="AO533" s="24"/>
      <c r="AP533" s="24"/>
      <c r="AQ533" s="25"/>
      <c r="AR533" s="24"/>
      <c r="AS533" s="24"/>
      <c r="AT533" s="24"/>
      <c r="AU533" s="25"/>
      <c r="AV533" s="24"/>
      <c r="AW533" s="24"/>
      <c r="AX533" s="24"/>
      <c r="AY533" s="25"/>
      <c r="AZ533" s="24"/>
      <c r="BA533" s="24"/>
      <c r="BB533" s="24"/>
      <c r="BC533" s="25"/>
      <c r="BD533" s="24"/>
      <c r="BE533" s="24"/>
      <c r="BF533" s="24"/>
      <c r="BG533" s="25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</row>
    <row r="534" spans="1:87" ht="15" thickBot="1" x14ac:dyDescent="0.35">
      <c r="A534" s="24"/>
      <c r="B534" s="24"/>
      <c r="C534" s="25"/>
      <c r="D534" s="24"/>
      <c r="E534" s="24"/>
      <c r="F534" s="24"/>
      <c r="G534" s="25"/>
      <c r="H534" s="24"/>
      <c r="I534" s="24"/>
      <c r="J534" s="24"/>
      <c r="K534" s="25"/>
      <c r="L534" s="24"/>
      <c r="M534" s="24"/>
      <c r="N534" s="24"/>
      <c r="O534" s="25"/>
      <c r="P534" s="24"/>
      <c r="Q534" s="24"/>
      <c r="R534" s="24"/>
      <c r="S534" s="25"/>
      <c r="T534" s="24"/>
      <c r="U534" s="24"/>
      <c r="V534" s="24"/>
      <c r="W534" s="25"/>
      <c r="X534" s="24"/>
      <c r="Y534" s="24"/>
      <c r="Z534" s="24"/>
      <c r="AA534" s="25"/>
      <c r="AB534" s="24"/>
      <c r="AC534" s="24"/>
      <c r="AD534" s="24"/>
      <c r="AE534" s="25"/>
      <c r="AF534" s="24"/>
      <c r="AG534" s="24"/>
      <c r="AH534" s="24"/>
      <c r="AI534" s="25"/>
      <c r="AJ534" s="24"/>
      <c r="AK534" s="24"/>
      <c r="AL534" s="24"/>
      <c r="AM534" s="25"/>
      <c r="AN534" s="24"/>
      <c r="AO534" s="24"/>
      <c r="AP534" s="24"/>
      <c r="AQ534" s="25"/>
      <c r="AR534" s="24"/>
      <c r="AS534" s="24"/>
      <c r="AT534" s="24"/>
      <c r="AU534" s="25"/>
      <c r="AV534" s="24"/>
      <c r="AW534" s="24"/>
      <c r="AX534" s="24"/>
      <c r="AY534" s="25"/>
      <c r="AZ534" s="24"/>
      <c r="BA534" s="24"/>
      <c r="BB534" s="24"/>
      <c r="BC534" s="25"/>
      <c r="BD534" s="24"/>
      <c r="BE534" s="24"/>
      <c r="BF534" s="24"/>
      <c r="BG534" s="25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</row>
    <row r="535" spans="1:87" ht="15" thickBot="1" x14ac:dyDescent="0.35">
      <c r="A535" s="24"/>
      <c r="B535" s="24"/>
      <c r="C535" s="25"/>
      <c r="D535" s="24"/>
      <c r="E535" s="24"/>
      <c r="F535" s="24"/>
      <c r="G535" s="25"/>
      <c r="H535" s="24"/>
      <c r="I535" s="24"/>
      <c r="J535" s="24"/>
      <c r="K535" s="25"/>
      <c r="L535" s="24"/>
      <c r="M535" s="24"/>
      <c r="N535" s="24"/>
      <c r="O535" s="25"/>
      <c r="P535" s="24"/>
      <c r="Q535" s="24"/>
      <c r="R535" s="24"/>
      <c r="S535" s="25"/>
      <c r="T535" s="24"/>
      <c r="U535" s="24"/>
      <c r="V535" s="24"/>
      <c r="W535" s="25"/>
      <c r="X535" s="24"/>
      <c r="Y535" s="24"/>
      <c r="Z535" s="24"/>
      <c r="AA535" s="25"/>
      <c r="AB535" s="24"/>
      <c r="AC535" s="24"/>
      <c r="AD535" s="24"/>
      <c r="AE535" s="25"/>
      <c r="AF535" s="24"/>
      <c r="AG535" s="24"/>
      <c r="AH535" s="24"/>
      <c r="AI535" s="25"/>
      <c r="AJ535" s="24"/>
      <c r="AK535" s="24"/>
      <c r="AL535" s="24"/>
      <c r="AM535" s="25"/>
      <c r="AN535" s="24"/>
      <c r="AO535" s="24"/>
      <c r="AP535" s="24"/>
      <c r="AQ535" s="25"/>
      <c r="AR535" s="24"/>
      <c r="AS535" s="24"/>
      <c r="AT535" s="24"/>
      <c r="AU535" s="25"/>
      <c r="AV535" s="24"/>
      <c r="AW535" s="24"/>
      <c r="AX535" s="24"/>
      <c r="AY535" s="25"/>
      <c r="AZ535" s="24"/>
      <c r="BA535" s="24"/>
      <c r="BB535" s="24"/>
      <c r="BC535" s="25"/>
      <c r="BD535" s="24"/>
      <c r="BE535" s="24"/>
      <c r="BF535" s="24"/>
      <c r="BG535" s="25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</row>
    <row r="536" spans="1:87" ht="15" thickBot="1" x14ac:dyDescent="0.35">
      <c r="A536" s="24"/>
      <c r="B536" s="24"/>
      <c r="C536" s="25"/>
      <c r="D536" s="24"/>
      <c r="E536" s="24"/>
      <c r="F536" s="24"/>
      <c r="G536" s="25"/>
      <c r="H536" s="24"/>
      <c r="I536" s="24"/>
      <c r="J536" s="24"/>
      <c r="K536" s="25"/>
      <c r="L536" s="24"/>
      <c r="M536" s="24"/>
      <c r="N536" s="24"/>
      <c r="O536" s="25"/>
      <c r="P536" s="24"/>
      <c r="Q536" s="24"/>
      <c r="R536" s="24"/>
      <c r="S536" s="25"/>
      <c r="T536" s="24"/>
      <c r="U536" s="24"/>
      <c r="V536" s="24"/>
      <c r="W536" s="25"/>
      <c r="X536" s="24"/>
      <c r="Y536" s="24"/>
      <c r="Z536" s="24"/>
      <c r="AA536" s="25"/>
      <c r="AB536" s="24"/>
      <c r="AC536" s="24"/>
      <c r="AD536" s="24"/>
      <c r="AE536" s="25"/>
      <c r="AF536" s="24"/>
      <c r="AG536" s="24"/>
      <c r="AH536" s="24"/>
      <c r="AI536" s="25"/>
      <c r="AJ536" s="24"/>
      <c r="AK536" s="24"/>
      <c r="AL536" s="24"/>
      <c r="AM536" s="25"/>
      <c r="AN536" s="24"/>
      <c r="AO536" s="24"/>
      <c r="AP536" s="24"/>
      <c r="AQ536" s="25"/>
      <c r="AR536" s="24"/>
      <c r="AS536" s="24"/>
      <c r="AT536" s="24"/>
      <c r="AU536" s="25"/>
      <c r="AV536" s="24"/>
      <c r="AW536" s="24"/>
      <c r="AX536" s="24"/>
      <c r="AY536" s="25"/>
      <c r="AZ536" s="24"/>
      <c r="BA536" s="24"/>
      <c r="BB536" s="24"/>
      <c r="BC536" s="25"/>
      <c r="BD536" s="24"/>
      <c r="BE536" s="24"/>
      <c r="BF536" s="24"/>
      <c r="BG536" s="25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</row>
    <row r="537" spans="1:87" ht="15" thickBot="1" x14ac:dyDescent="0.35">
      <c r="A537" s="24"/>
      <c r="B537" s="24"/>
      <c r="C537" s="25"/>
      <c r="D537" s="24"/>
      <c r="E537" s="24"/>
      <c r="F537" s="24"/>
      <c r="G537" s="25"/>
      <c r="H537" s="24"/>
      <c r="I537" s="24"/>
      <c r="J537" s="24"/>
      <c r="K537" s="25"/>
      <c r="L537" s="24"/>
      <c r="M537" s="24"/>
      <c r="N537" s="24"/>
      <c r="O537" s="25"/>
      <c r="P537" s="24"/>
      <c r="Q537" s="24"/>
      <c r="R537" s="24"/>
      <c r="S537" s="25"/>
      <c r="T537" s="24"/>
      <c r="U537" s="24"/>
      <c r="V537" s="24"/>
      <c r="W537" s="25"/>
      <c r="X537" s="24"/>
      <c r="Y537" s="24"/>
      <c r="Z537" s="24"/>
      <c r="AA537" s="25"/>
      <c r="AB537" s="24"/>
      <c r="AC537" s="24"/>
      <c r="AD537" s="24"/>
      <c r="AE537" s="25"/>
      <c r="AF537" s="24"/>
      <c r="AG537" s="24"/>
      <c r="AH537" s="24"/>
      <c r="AI537" s="25"/>
      <c r="AJ537" s="24"/>
      <c r="AK537" s="24"/>
      <c r="AL537" s="24"/>
      <c r="AM537" s="25"/>
      <c r="AN537" s="24"/>
      <c r="AO537" s="24"/>
      <c r="AP537" s="24"/>
      <c r="AQ537" s="25"/>
      <c r="AR537" s="24"/>
      <c r="AS537" s="24"/>
      <c r="AT537" s="24"/>
      <c r="AU537" s="25"/>
      <c r="AV537" s="24"/>
      <c r="AW537" s="24"/>
      <c r="AX537" s="24"/>
      <c r="AY537" s="25"/>
      <c r="AZ537" s="24"/>
      <c r="BA537" s="24"/>
      <c r="BB537" s="24"/>
      <c r="BC537" s="25"/>
      <c r="BD537" s="24"/>
      <c r="BE537" s="24"/>
      <c r="BF537" s="24"/>
      <c r="BG537" s="25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</row>
    <row r="538" spans="1:87" ht="15" thickBot="1" x14ac:dyDescent="0.35">
      <c r="A538" s="24"/>
      <c r="B538" s="24"/>
      <c r="C538" s="25"/>
      <c r="D538" s="24"/>
      <c r="E538" s="24"/>
      <c r="F538" s="24"/>
      <c r="G538" s="25"/>
      <c r="H538" s="24"/>
      <c r="I538" s="24"/>
      <c r="J538" s="24"/>
      <c r="K538" s="25"/>
      <c r="L538" s="24"/>
      <c r="M538" s="24"/>
      <c r="N538" s="24"/>
      <c r="O538" s="25"/>
      <c r="P538" s="24"/>
      <c r="Q538" s="24"/>
      <c r="R538" s="24"/>
      <c r="S538" s="25"/>
      <c r="T538" s="24"/>
      <c r="U538" s="24"/>
      <c r="V538" s="24"/>
      <c r="W538" s="25"/>
      <c r="X538" s="24"/>
      <c r="Y538" s="24"/>
      <c r="Z538" s="24"/>
      <c r="AA538" s="25"/>
      <c r="AB538" s="24"/>
      <c r="AC538" s="24"/>
      <c r="AD538" s="24"/>
      <c r="AE538" s="25"/>
      <c r="AF538" s="24"/>
      <c r="AG538" s="24"/>
      <c r="AH538" s="24"/>
      <c r="AI538" s="25"/>
      <c r="AJ538" s="24"/>
      <c r="AK538" s="24"/>
      <c r="AL538" s="24"/>
      <c r="AM538" s="25"/>
      <c r="AN538" s="24"/>
      <c r="AO538" s="24"/>
      <c r="AP538" s="24"/>
      <c r="AQ538" s="25"/>
      <c r="AR538" s="24"/>
      <c r="AS538" s="24"/>
      <c r="AT538" s="24"/>
      <c r="AU538" s="25"/>
      <c r="AV538" s="24"/>
      <c r="AW538" s="24"/>
      <c r="AX538" s="24"/>
      <c r="AY538" s="25"/>
      <c r="AZ538" s="24"/>
      <c r="BA538" s="24"/>
      <c r="BB538" s="24"/>
      <c r="BC538" s="25"/>
      <c r="BD538" s="24"/>
      <c r="BE538" s="24"/>
      <c r="BF538" s="24"/>
      <c r="BG538" s="25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</row>
    <row r="539" spans="1:87" ht="15" thickBot="1" x14ac:dyDescent="0.35">
      <c r="A539" s="24"/>
      <c r="B539" s="24"/>
      <c r="C539" s="25"/>
      <c r="D539" s="24"/>
      <c r="E539" s="24"/>
      <c r="F539" s="24"/>
      <c r="G539" s="25"/>
      <c r="H539" s="24"/>
      <c r="I539" s="24"/>
      <c r="J539" s="24"/>
      <c r="K539" s="25"/>
      <c r="L539" s="24"/>
      <c r="M539" s="24"/>
      <c r="N539" s="24"/>
      <c r="O539" s="25"/>
      <c r="P539" s="24"/>
      <c r="Q539" s="24"/>
      <c r="R539" s="24"/>
      <c r="S539" s="25"/>
      <c r="T539" s="24"/>
      <c r="U539" s="24"/>
      <c r="V539" s="24"/>
      <c r="W539" s="25"/>
      <c r="X539" s="24"/>
      <c r="Y539" s="24"/>
      <c r="Z539" s="24"/>
      <c r="AA539" s="25"/>
      <c r="AB539" s="24"/>
      <c r="AC539" s="24"/>
      <c r="AD539" s="24"/>
      <c r="AE539" s="25"/>
      <c r="AF539" s="24"/>
      <c r="AG539" s="24"/>
      <c r="AH539" s="24"/>
      <c r="AI539" s="25"/>
      <c r="AJ539" s="24"/>
      <c r="AK539" s="24"/>
      <c r="AL539" s="24"/>
      <c r="AM539" s="25"/>
      <c r="AN539" s="24"/>
      <c r="AO539" s="24"/>
      <c r="AP539" s="24"/>
      <c r="AQ539" s="25"/>
      <c r="AR539" s="24"/>
      <c r="AS539" s="24"/>
      <c r="AT539" s="24"/>
      <c r="AU539" s="25"/>
      <c r="AV539" s="24"/>
      <c r="AW539" s="24"/>
      <c r="AX539" s="24"/>
      <c r="AY539" s="25"/>
      <c r="AZ539" s="24"/>
      <c r="BA539" s="24"/>
      <c r="BB539" s="24"/>
      <c r="BC539" s="25"/>
      <c r="BD539" s="24"/>
      <c r="BE539" s="24"/>
      <c r="BF539" s="24"/>
      <c r="BG539" s="25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</row>
    <row r="540" spans="1:87" ht="15" thickBot="1" x14ac:dyDescent="0.35">
      <c r="A540" s="24"/>
      <c r="B540" s="24"/>
      <c r="C540" s="25"/>
      <c r="D540" s="24"/>
      <c r="E540" s="24"/>
      <c r="F540" s="24"/>
      <c r="G540" s="25"/>
      <c r="H540" s="24"/>
      <c r="I540" s="24"/>
      <c r="J540" s="24"/>
      <c r="K540" s="25"/>
      <c r="L540" s="24"/>
      <c r="M540" s="24"/>
      <c r="N540" s="24"/>
      <c r="O540" s="25"/>
      <c r="P540" s="24"/>
      <c r="Q540" s="24"/>
      <c r="R540" s="24"/>
      <c r="S540" s="25"/>
      <c r="T540" s="24"/>
      <c r="U540" s="24"/>
      <c r="V540" s="24"/>
      <c r="W540" s="25"/>
      <c r="X540" s="24"/>
      <c r="Y540" s="24"/>
      <c r="Z540" s="24"/>
      <c r="AA540" s="25"/>
      <c r="AB540" s="24"/>
      <c r="AC540" s="24"/>
      <c r="AD540" s="24"/>
      <c r="AE540" s="25"/>
      <c r="AF540" s="24"/>
      <c r="AG540" s="24"/>
      <c r="AH540" s="24"/>
      <c r="AI540" s="25"/>
      <c r="AJ540" s="24"/>
      <c r="AK540" s="24"/>
      <c r="AL540" s="24"/>
      <c r="AM540" s="25"/>
      <c r="AN540" s="24"/>
      <c r="AO540" s="24"/>
      <c r="AP540" s="24"/>
      <c r="AQ540" s="25"/>
      <c r="AR540" s="24"/>
      <c r="AS540" s="24"/>
      <c r="AT540" s="24"/>
      <c r="AU540" s="25"/>
      <c r="AV540" s="24"/>
      <c r="AW540" s="24"/>
      <c r="AX540" s="24"/>
      <c r="AY540" s="25"/>
      <c r="AZ540" s="24"/>
      <c r="BA540" s="24"/>
      <c r="BB540" s="24"/>
      <c r="BC540" s="25"/>
      <c r="BD540" s="24"/>
      <c r="BE540" s="24"/>
      <c r="BF540" s="24"/>
      <c r="BG540" s="25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</row>
    <row r="541" spans="1:87" ht="15" thickBot="1" x14ac:dyDescent="0.35">
      <c r="A541" s="24"/>
      <c r="B541" s="24"/>
      <c r="C541" s="25"/>
      <c r="D541" s="24"/>
      <c r="E541" s="24"/>
      <c r="F541" s="24"/>
      <c r="G541" s="25"/>
      <c r="H541" s="24"/>
      <c r="I541" s="24"/>
      <c r="J541" s="24"/>
      <c r="K541" s="25"/>
      <c r="L541" s="24"/>
      <c r="M541" s="24"/>
      <c r="N541" s="24"/>
      <c r="O541" s="25"/>
      <c r="P541" s="24"/>
      <c r="Q541" s="24"/>
      <c r="R541" s="24"/>
      <c r="S541" s="25"/>
      <c r="T541" s="24"/>
      <c r="U541" s="24"/>
      <c r="V541" s="24"/>
      <c r="W541" s="25"/>
      <c r="X541" s="24"/>
      <c r="Y541" s="24"/>
      <c r="Z541" s="24"/>
      <c r="AA541" s="25"/>
      <c r="AB541" s="24"/>
      <c r="AC541" s="24"/>
      <c r="AD541" s="24"/>
      <c r="AE541" s="25"/>
      <c r="AF541" s="24"/>
      <c r="AG541" s="24"/>
      <c r="AH541" s="24"/>
      <c r="AI541" s="25"/>
      <c r="AJ541" s="24"/>
      <c r="AK541" s="24"/>
      <c r="AL541" s="24"/>
      <c r="AM541" s="25"/>
      <c r="AN541" s="24"/>
      <c r="AO541" s="24"/>
      <c r="AP541" s="24"/>
      <c r="AQ541" s="25"/>
      <c r="AR541" s="24"/>
      <c r="AS541" s="24"/>
      <c r="AT541" s="24"/>
      <c r="AU541" s="25"/>
      <c r="AV541" s="24"/>
      <c r="AW541" s="24"/>
      <c r="AX541" s="24"/>
      <c r="AY541" s="25"/>
      <c r="AZ541" s="24"/>
      <c r="BA541" s="24"/>
      <c r="BB541" s="24"/>
      <c r="BC541" s="25"/>
      <c r="BD541" s="24"/>
      <c r="BE541" s="24"/>
      <c r="BF541" s="24"/>
      <c r="BG541" s="25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</row>
    <row r="542" spans="1:87" ht="15" thickBot="1" x14ac:dyDescent="0.35">
      <c r="A542" s="24"/>
      <c r="B542" s="24"/>
      <c r="C542" s="25"/>
      <c r="D542" s="24"/>
      <c r="E542" s="24"/>
      <c r="F542" s="24"/>
      <c r="G542" s="25"/>
      <c r="H542" s="24"/>
      <c r="I542" s="24"/>
      <c r="J542" s="24"/>
      <c r="K542" s="25"/>
      <c r="L542" s="24"/>
      <c r="M542" s="24"/>
      <c r="N542" s="24"/>
      <c r="O542" s="25"/>
      <c r="P542" s="24"/>
      <c r="Q542" s="24"/>
      <c r="R542" s="24"/>
      <c r="S542" s="25"/>
      <c r="T542" s="24"/>
      <c r="U542" s="24"/>
      <c r="V542" s="24"/>
      <c r="W542" s="25"/>
      <c r="X542" s="24"/>
      <c r="Y542" s="24"/>
      <c r="Z542" s="24"/>
      <c r="AA542" s="25"/>
      <c r="AB542" s="24"/>
      <c r="AC542" s="24"/>
      <c r="AD542" s="24"/>
      <c r="AE542" s="25"/>
      <c r="AF542" s="24"/>
      <c r="AG542" s="24"/>
      <c r="AH542" s="24"/>
      <c r="AI542" s="25"/>
      <c r="AJ542" s="24"/>
      <c r="AK542" s="24"/>
      <c r="AL542" s="24"/>
      <c r="AM542" s="25"/>
      <c r="AN542" s="24"/>
      <c r="AO542" s="24"/>
      <c r="AP542" s="24"/>
      <c r="AQ542" s="25"/>
      <c r="AR542" s="24"/>
      <c r="AS542" s="24"/>
      <c r="AT542" s="24"/>
      <c r="AU542" s="25"/>
      <c r="AV542" s="24"/>
      <c r="AW542" s="24"/>
      <c r="AX542" s="24"/>
      <c r="AY542" s="25"/>
      <c r="AZ542" s="24"/>
      <c r="BA542" s="24"/>
      <c r="BB542" s="24"/>
      <c r="BC542" s="25"/>
      <c r="BD542" s="24"/>
      <c r="BE542" s="24"/>
      <c r="BF542" s="24"/>
      <c r="BG542" s="25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</row>
    <row r="543" spans="1:87" ht="15" thickBot="1" x14ac:dyDescent="0.35">
      <c r="A543" s="24"/>
      <c r="B543" s="24"/>
      <c r="C543" s="25"/>
      <c r="D543" s="24"/>
      <c r="E543" s="24"/>
      <c r="F543" s="24"/>
      <c r="G543" s="25"/>
      <c r="H543" s="24"/>
      <c r="I543" s="24"/>
      <c r="J543" s="24"/>
      <c r="K543" s="25"/>
      <c r="L543" s="24"/>
      <c r="M543" s="24"/>
      <c r="N543" s="24"/>
      <c r="O543" s="25"/>
      <c r="P543" s="24"/>
      <c r="Q543" s="24"/>
      <c r="R543" s="24"/>
      <c r="S543" s="25"/>
      <c r="T543" s="24"/>
      <c r="U543" s="24"/>
      <c r="V543" s="24"/>
      <c r="W543" s="25"/>
      <c r="X543" s="24"/>
      <c r="Y543" s="24"/>
      <c r="Z543" s="24"/>
      <c r="AA543" s="25"/>
      <c r="AB543" s="24"/>
      <c r="AC543" s="24"/>
      <c r="AD543" s="24"/>
      <c r="AE543" s="25"/>
      <c r="AF543" s="24"/>
      <c r="AG543" s="24"/>
      <c r="AH543" s="24"/>
      <c r="AI543" s="25"/>
      <c r="AJ543" s="24"/>
      <c r="AK543" s="24"/>
      <c r="AL543" s="24"/>
      <c r="AM543" s="25"/>
      <c r="AN543" s="24"/>
      <c r="AO543" s="24"/>
      <c r="AP543" s="24"/>
      <c r="AQ543" s="25"/>
      <c r="AR543" s="24"/>
      <c r="AS543" s="24"/>
      <c r="AT543" s="24"/>
      <c r="AU543" s="25"/>
      <c r="AV543" s="24"/>
      <c r="AW543" s="24"/>
      <c r="AX543" s="24"/>
      <c r="AY543" s="25"/>
      <c r="AZ543" s="24"/>
      <c r="BA543" s="24"/>
      <c r="BB543" s="24"/>
      <c r="BC543" s="25"/>
      <c r="BD543" s="24"/>
      <c r="BE543" s="24"/>
      <c r="BF543" s="24"/>
      <c r="BG543" s="25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</row>
    <row r="544" spans="1:87" ht="15" thickBot="1" x14ac:dyDescent="0.35">
      <c r="A544" s="24"/>
      <c r="B544" s="24"/>
      <c r="C544" s="25"/>
      <c r="D544" s="24"/>
      <c r="E544" s="24"/>
      <c r="F544" s="24"/>
      <c r="G544" s="25"/>
      <c r="H544" s="24"/>
      <c r="I544" s="24"/>
      <c r="J544" s="24"/>
      <c r="K544" s="25"/>
      <c r="L544" s="24"/>
      <c r="M544" s="24"/>
      <c r="N544" s="24"/>
      <c r="O544" s="25"/>
      <c r="P544" s="24"/>
      <c r="Q544" s="24"/>
      <c r="R544" s="24"/>
      <c r="S544" s="25"/>
      <c r="T544" s="24"/>
      <c r="U544" s="24"/>
      <c r="V544" s="24"/>
      <c r="W544" s="25"/>
      <c r="X544" s="24"/>
      <c r="Y544" s="24"/>
      <c r="Z544" s="24"/>
      <c r="AA544" s="25"/>
      <c r="AB544" s="24"/>
      <c r="AC544" s="24"/>
      <c r="AD544" s="24"/>
      <c r="AE544" s="25"/>
      <c r="AF544" s="24"/>
      <c r="AG544" s="24"/>
      <c r="AH544" s="24"/>
      <c r="AI544" s="25"/>
      <c r="AJ544" s="24"/>
      <c r="AK544" s="24"/>
      <c r="AL544" s="24"/>
      <c r="AM544" s="25"/>
      <c r="AN544" s="24"/>
      <c r="AO544" s="24"/>
      <c r="AP544" s="24"/>
      <c r="AQ544" s="25"/>
      <c r="AR544" s="24"/>
      <c r="AS544" s="24"/>
      <c r="AT544" s="24"/>
      <c r="AU544" s="25"/>
      <c r="AV544" s="24"/>
      <c r="AW544" s="24"/>
      <c r="AX544" s="24"/>
      <c r="AY544" s="25"/>
      <c r="AZ544" s="24"/>
      <c r="BA544" s="24"/>
      <c r="BB544" s="24"/>
      <c r="BC544" s="25"/>
      <c r="BD544" s="24"/>
      <c r="BE544" s="24"/>
      <c r="BF544" s="24"/>
      <c r="BG544" s="25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</row>
    <row r="545" spans="1:87" ht="15" thickBot="1" x14ac:dyDescent="0.35">
      <c r="A545" s="24"/>
      <c r="B545" s="24"/>
      <c r="C545" s="25"/>
      <c r="D545" s="24"/>
      <c r="E545" s="24"/>
      <c r="F545" s="24"/>
      <c r="G545" s="25"/>
      <c r="H545" s="24"/>
      <c r="I545" s="24"/>
      <c r="J545" s="24"/>
      <c r="K545" s="25"/>
      <c r="L545" s="24"/>
      <c r="M545" s="24"/>
      <c r="N545" s="24"/>
      <c r="O545" s="25"/>
      <c r="P545" s="24"/>
      <c r="Q545" s="24"/>
      <c r="R545" s="24"/>
      <c r="S545" s="25"/>
      <c r="T545" s="24"/>
      <c r="U545" s="24"/>
      <c r="V545" s="24"/>
      <c r="W545" s="25"/>
      <c r="X545" s="24"/>
      <c r="Y545" s="24"/>
      <c r="Z545" s="24"/>
      <c r="AA545" s="25"/>
      <c r="AB545" s="24"/>
      <c r="AC545" s="24"/>
      <c r="AD545" s="24"/>
      <c r="AE545" s="25"/>
      <c r="AF545" s="24"/>
      <c r="AG545" s="24"/>
      <c r="AH545" s="24"/>
      <c r="AI545" s="25"/>
      <c r="AJ545" s="24"/>
      <c r="AK545" s="24"/>
      <c r="AL545" s="24"/>
      <c r="AM545" s="25"/>
      <c r="AN545" s="24"/>
      <c r="AO545" s="24"/>
      <c r="AP545" s="24"/>
      <c r="AQ545" s="25"/>
      <c r="AR545" s="24"/>
      <c r="AS545" s="24"/>
      <c r="AT545" s="24"/>
      <c r="AU545" s="25"/>
      <c r="AV545" s="24"/>
      <c r="AW545" s="24"/>
      <c r="AX545" s="24"/>
      <c r="AY545" s="25"/>
      <c r="AZ545" s="24"/>
      <c r="BA545" s="24"/>
      <c r="BB545" s="24"/>
      <c r="BC545" s="25"/>
      <c r="BD545" s="24"/>
      <c r="BE545" s="24"/>
      <c r="BF545" s="24"/>
      <c r="BG545" s="25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</row>
    <row r="546" spans="1:87" ht="15" thickBot="1" x14ac:dyDescent="0.35">
      <c r="A546" s="24"/>
      <c r="B546" s="24"/>
      <c r="C546" s="25"/>
      <c r="D546" s="24"/>
      <c r="E546" s="24"/>
      <c r="F546" s="24"/>
      <c r="G546" s="25"/>
      <c r="H546" s="24"/>
      <c r="I546" s="24"/>
      <c r="J546" s="24"/>
      <c r="K546" s="25"/>
      <c r="L546" s="24"/>
      <c r="M546" s="24"/>
      <c r="N546" s="24"/>
      <c r="O546" s="25"/>
      <c r="P546" s="24"/>
      <c r="Q546" s="24"/>
      <c r="R546" s="24"/>
      <c r="S546" s="25"/>
      <c r="T546" s="24"/>
      <c r="U546" s="24"/>
      <c r="V546" s="24"/>
      <c r="W546" s="25"/>
      <c r="X546" s="24"/>
      <c r="Y546" s="24"/>
      <c r="Z546" s="24"/>
      <c r="AA546" s="25"/>
      <c r="AB546" s="24"/>
      <c r="AC546" s="24"/>
      <c r="AD546" s="24"/>
      <c r="AE546" s="25"/>
      <c r="AF546" s="24"/>
      <c r="AG546" s="24"/>
      <c r="AH546" s="24"/>
      <c r="AI546" s="25"/>
      <c r="AJ546" s="24"/>
      <c r="AK546" s="24"/>
      <c r="AL546" s="24"/>
      <c r="AM546" s="25"/>
      <c r="AN546" s="24"/>
      <c r="AO546" s="24"/>
      <c r="AP546" s="24"/>
      <c r="AQ546" s="25"/>
      <c r="AR546" s="24"/>
      <c r="AS546" s="24"/>
      <c r="AT546" s="24"/>
      <c r="AU546" s="25"/>
      <c r="AV546" s="24"/>
      <c r="AW546" s="24"/>
      <c r="AX546" s="24"/>
      <c r="AY546" s="25"/>
      <c r="AZ546" s="24"/>
      <c r="BA546" s="24"/>
      <c r="BB546" s="24"/>
      <c r="BC546" s="25"/>
      <c r="BD546" s="24"/>
      <c r="BE546" s="24"/>
      <c r="BF546" s="24"/>
      <c r="BG546" s="25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</row>
    <row r="547" spans="1:87" ht="15" thickBot="1" x14ac:dyDescent="0.35">
      <c r="A547" s="24"/>
      <c r="B547" s="24"/>
      <c r="C547" s="25"/>
      <c r="D547" s="24"/>
      <c r="E547" s="24"/>
      <c r="F547" s="24"/>
      <c r="G547" s="25"/>
      <c r="H547" s="24"/>
      <c r="I547" s="24"/>
      <c r="J547" s="24"/>
      <c r="K547" s="25"/>
      <c r="L547" s="24"/>
      <c r="M547" s="24"/>
      <c r="N547" s="24"/>
      <c r="O547" s="25"/>
      <c r="P547" s="24"/>
      <c r="Q547" s="24"/>
      <c r="R547" s="24"/>
      <c r="S547" s="25"/>
      <c r="T547" s="24"/>
      <c r="U547" s="24"/>
      <c r="V547" s="24"/>
      <c r="W547" s="25"/>
      <c r="X547" s="24"/>
      <c r="Y547" s="24"/>
      <c r="Z547" s="24"/>
      <c r="AA547" s="25"/>
      <c r="AB547" s="24"/>
      <c r="AC547" s="24"/>
      <c r="AD547" s="24"/>
      <c r="AE547" s="25"/>
      <c r="AF547" s="24"/>
      <c r="AG547" s="24"/>
      <c r="AH547" s="24"/>
      <c r="AI547" s="25"/>
      <c r="AJ547" s="24"/>
      <c r="AK547" s="24"/>
      <c r="AL547" s="24"/>
      <c r="AM547" s="25"/>
      <c r="AN547" s="24"/>
      <c r="AO547" s="24"/>
      <c r="AP547" s="24"/>
      <c r="AQ547" s="25"/>
      <c r="AR547" s="24"/>
      <c r="AS547" s="24"/>
      <c r="AT547" s="24"/>
      <c r="AU547" s="25"/>
      <c r="AV547" s="24"/>
      <c r="AW547" s="24"/>
      <c r="AX547" s="24"/>
      <c r="AY547" s="25"/>
      <c r="AZ547" s="24"/>
      <c r="BA547" s="24"/>
      <c r="BB547" s="24"/>
      <c r="BC547" s="25"/>
      <c r="BD547" s="24"/>
      <c r="BE547" s="24"/>
      <c r="BF547" s="24"/>
      <c r="BG547" s="25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</row>
    <row r="548" spans="1:87" ht="15" thickBot="1" x14ac:dyDescent="0.35">
      <c r="A548" s="24"/>
      <c r="B548" s="24"/>
      <c r="C548" s="25"/>
      <c r="D548" s="24"/>
      <c r="E548" s="24"/>
      <c r="F548" s="24"/>
      <c r="G548" s="25"/>
      <c r="H548" s="24"/>
      <c r="I548" s="24"/>
      <c r="J548" s="24"/>
      <c r="K548" s="25"/>
      <c r="L548" s="24"/>
      <c r="M548" s="24"/>
      <c r="N548" s="24"/>
      <c r="O548" s="25"/>
      <c r="P548" s="24"/>
      <c r="Q548" s="24"/>
      <c r="R548" s="24"/>
      <c r="S548" s="25"/>
      <c r="T548" s="24"/>
      <c r="U548" s="24"/>
      <c r="V548" s="24"/>
      <c r="W548" s="25"/>
      <c r="X548" s="24"/>
      <c r="Y548" s="24"/>
      <c r="Z548" s="24"/>
      <c r="AA548" s="25"/>
      <c r="AB548" s="24"/>
      <c r="AC548" s="24"/>
      <c r="AD548" s="24"/>
      <c r="AE548" s="25"/>
      <c r="AF548" s="24"/>
      <c r="AG548" s="24"/>
      <c r="AH548" s="24"/>
      <c r="AI548" s="25"/>
      <c r="AJ548" s="24"/>
      <c r="AK548" s="24"/>
      <c r="AL548" s="24"/>
      <c r="AM548" s="25"/>
      <c r="AN548" s="24"/>
      <c r="AO548" s="24"/>
      <c r="AP548" s="24"/>
      <c r="AQ548" s="25"/>
      <c r="AR548" s="24"/>
      <c r="AS548" s="24"/>
      <c r="AT548" s="24"/>
      <c r="AU548" s="25"/>
      <c r="AV548" s="24"/>
      <c r="AW548" s="24"/>
      <c r="AX548" s="24"/>
      <c r="AY548" s="25"/>
      <c r="AZ548" s="24"/>
      <c r="BA548" s="24"/>
      <c r="BB548" s="24"/>
      <c r="BC548" s="25"/>
      <c r="BD548" s="24"/>
      <c r="BE548" s="24"/>
      <c r="BF548" s="24"/>
      <c r="BG548" s="25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</row>
    <row r="549" spans="1:87" ht="15" thickBot="1" x14ac:dyDescent="0.35">
      <c r="A549" s="24"/>
      <c r="B549" s="24"/>
      <c r="C549" s="25"/>
      <c r="D549" s="24"/>
      <c r="E549" s="24"/>
      <c r="F549" s="24"/>
      <c r="G549" s="25"/>
      <c r="H549" s="24"/>
      <c r="I549" s="24"/>
      <c r="J549" s="24"/>
      <c r="K549" s="25"/>
      <c r="L549" s="24"/>
      <c r="M549" s="24"/>
      <c r="N549" s="24"/>
      <c r="O549" s="25"/>
      <c r="P549" s="24"/>
      <c r="Q549" s="24"/>
      <c r="R549" s="24"/>
      <c r="S549" s="25"/>
      <c r="T549" s="24"/>
      <c r="U549" s="24"/>
      <c r="V549" s="24"/>
      <c r="W549" s="25"/>
      <c r="X549" s="24"/>
      <c r="Y549" s="24"/>
      <c r="Z549" s="24"/>
      <c r="AA549" s="25"/>
      <c r="AB549" s="24"/>
      <c r="AC549" s="24"/>
      <c r="AD549" s="24"/>
      <c r="AE549" s="25"/>
      <c r="AF549" s="24"/>
      <c r="AG549" s="24"/>
      <c r="AH549" s="24"/>
      <c r="AI549" s="25"/>
      <c r="AJ549" s="24"/>
      <c r="AK549" s="24"/>
      <c r="AL549" s="24"/>
      <c r="AM549" s="25"/>
      <c r="AN549" s="24"/>
      <c r="AO549" s="24"/>
      <c r="AP549" s="24"/>
      <c r="AQ549" s="25"/>
      <c r="AR549" s="24"/>
      <c r="AS549" s="24"/>
      <c r="AT549" s="24"/>
      <c r="AU549" s="25"/>
      <c r="AV549" s="24"/>
      <c r="AW549" s="24"/>
      <c r="AX549" s="24"/>
      <c r="AY549" s="25"/>
      <c r="AZ549" s="24"/>
      <c r="BA549" s="24"/>
      <c r="BB549" s="24"/>
      <c r="BC549" s="25"/>
      <c r="BD549" s="24"/>
      <c r="BE549" s="24"/>
      <c r="BF549" s="24"/>
      <c r="BG549" s="25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</row>
    <row r="550" spans="1:87" ht="15" thickBot="1" x14ac:dyDescent="0.35">
      <c r="A550" s="24"/>
      <c r="B550" s="24"/>
      <c r="C550" s="25"/>
      <c r="D550" s="24"/>
      <c r="E550" s="24"/>
      <c r="F550" s="24"/>
      <c r="G550" s="25"/>
      <c r="H550" s="24"/>
      <c r="I550" s="24"/>
      <c r="J550" s="24"/>
      <c r="K550" s="25"/>
      <c r="L550" s="24"/>
      <c r="M550" s="24"/>
      <c r="N550" s="24"/>
      <c r="O550" s="25"/>
      <c r="P550" s="24"/>
      <c r="Q550" s="24"/>
      <c r="R550" s="24"/>
      <c r="S550" s="25"/>
      <c r="T550" s="24"/>
      <c r="U550" s="24"/>
      <c r="V550" s="24"/>
      <c r="W550" s="25"/>
      <c r="X550" s="24"/>
      <c r="Y550" s="24"/>
      <c r="Z550" s="24"/>
      <c r="AA550" s="25"/>
      <c r="AB550" s="24"/>
      <c r="AC550" s="24"/>
      <c r="AD550" s="24"/>
      <c r="AE550" s="25"/>
      <c r="AF550" s="24"/>
      <c r="AG550" s="24"/>
      <c r="AH550" s="24"/>
      <c r="AI550" s="25"/>
      <c r="AJ550" s="24"/>
      <c r="AK550" s="24"/>
      <c r="AL550" s="24"/>
      <c r="AM550" s="25"/>
      <c r="AN550" s="24"/>
      <c r="AO550" s="24"/>
      <c r="AP550" s="24"/>
      <c r="AQ550" s="25"/>
      <c r="AR550" s="24"/>
      <c r="AS550" s="24"/>
      <c r="AT550" s="24"/>
      <c r="AU550" s="25"/>
      <c r="AV550" s="24"/>
      <c r="AW550" s="24"/>
      <c r="AX550" s="24"/>
      <c r="AY550" s="25"/>
      <c r="AZ550" s="24"/>
      <c r="BA550" s="24"/>
      <c r="BB550" s="24"/>
      <c r="BC550" s="25"/>
      <c r="BD550" s="24"/>
      <c r="BE550" s="24"/>
      <c r="BF550" s="24"/>
      <c r="BG550" s="25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</row>
    <row r="551" spans="1:87" ht="15" thickBot="1" x14ac:dyDescent="0.35">
      <c r="A551" s="24"/>
      <c r="B551" s="24"/>
      <c r="C551" s="25"/>
      <c r="D551" s="24"/>
      <c r="E551" s="24"/>
      <c r="F551" s="24"/>
      <c r="G551" s="25"/>
      <c r="H551" s="24"/>
      <c r="I551" s="24"/>
      <c r="J551" s="24"/>
      <c r="K551" s="25"/>
      <c r="L551" s="24"/>
      <c r="M551" s="24"/>
      <c r="N551" s="24"/>
      <c r="O551" s="25"/>
      <c r="P551" s="24"/>
      <c r="Q551" s="24"/>
      <c r="R551" s="24"/>
      <c r="S551" s="25"/>
      <c r="T551" s="24"/>
      <c r="U551" s="24"/>
      <c r="V551" s="24"/>
      <c r="W551" s="25"/>
      <c r="X551" s="24"/>
      <c r="Y551" s="24"/>
      <c r="Z551" s="24"/>
      <c r="AA551" s="25"/>
      <c r="AB551" s="24"/>
      <c r="AC551" s="24"/>
      <c r="AD551" s="24"/>
      <c r="AE551" s="25"/>
      <c r="AF551" s="24"/>
      <c r="AG551" s="24"/>
      <c r="AH551" s="24"/>
      <c r="AI551" s="25"/>
      <c r="AJ551" s="24"/>
      <c r="AK551" s="24"/>
      <c r="AL551" s="24"/>
      <c r="AM551" s="25"/>
      <c r="AN551" s="24"/>
      <c r="AO551" s="24"/>
      <c r="AP551" s="24"/>
      <c r="AQ551" s="25"/>
      <c r="AR551" s="24"/>
      <c r="AS551" s="24"/>
      <c r="AT551" s="24"/>
      <c r="AU551" s="25"/>
      <c r="AV551" s="24"/>
      <c r="AW551" s="24"/>
      <c r="AX551" s="24"/>
      <c r="AY551" s="25"/>
      <c r="AZ551" s="24"/>
      <c r="BA551" s="24"/>
      <c r="BB551" s="24"/>
      <c r="BC551" s="25"/>
      <c r="BD551" s="24"/>
      <c r="BE551" s="24"/>
      <c r="BF551" s="24"/>
      <c r="BG551" s="25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</row>
    <row r="552" spans="1:87" ht="15" thickBot="1" x14ac:dyDescent="0.35">
      <c r="A552" s="24"/>
      <c r="B552" s="24"/>
      <c r="C552" s="25"/>
      <c r="D552" s="24"/>
      <c r="E552" s="24"/>
      <c r="F552" s="24"/>
      <c r="G552" s="25"/>
      <c r="H552" s="24"/>
      <c r="I552" s="24"/>
      <c r="J552" s="24"/>
      <c r="K552" s="25"/>
      <c r="L552" s="24"/>
      <c r="M552" s="24"/>
      <c r="N552" s="24"/>
      <c r="O552" s="25"/>
      <c r="P552" s="24"/>
      <c r="Q552" s="24"/>
      <c r="R552" s="24"/>
      <c r="S552" s="25"/>
      <c r="T552" s="24"/>
      <c r="U552" s="24"/>
      <c r="V552" s="24"/>
      <c r="W552" s="25"/>
      <c r="X552" s="24"/>
      <c r="Y552" s="24"/>
      <c r="Z552" s="24"/>
      <c r="AA552" s="25"/>
      <c r="AB552" s="24"/>
      <c r="AC552" s="24"/>
      <c r="AD552" s="24"/>
      <c r="AE552" s="25"/>
      <c r="AF552" s="24"/>
      <c r="AG552" s="24"/>
      <c r="AH552" s="24"/>
      <c r="AI552" s="25"/>
      <c r="AJ552" s="24"/>
      <c r="AK552" s="24"/>
      <c r="AL552" s="24"/>
      <c r="AM552" s="25"/>
      <c r="AN552" s="24"/>
      <c r="AO552" s="24"/>
      <c r="AP552" s="24"/>
      <c r="AQ552" s="25"/>
      <c r="AR552" s="24"/>
      <c r="AS552" s="24"/>
      <c r="AT552" s="24"/>
      <c r="AU552" s="25"/>
      <c r="AV552" s="24"/>
      <c r="AW552" s="24"/>
      <c r="AX552" s="24"/>
      <c r="AY552" s="25"/>
      <c r="AZ552" s="24"/>
      <c r="BA552" s="24"/>
      <c r="BB552" s="24"/>
      <c r="BC552" s="25"/>
      <c r="BD552" s="24"/>
      <c r="BE552" s="24"/>
      <c r="BF552" s="24"/>
      <c r="BG552" s="25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</row>
    <row r="553" spans="1:87" ht="15" thickBot="1" x14ac:dyDescent="0.35">
      <c r="A553" s="24"/>
      <c r="B553" s="24"/>
      <c r="C553" s="25"/>
      <c r="D553" s="24"/>
      <c r="E553" s="24"/>
      <c r="F553" s="24"/>
      <c r="G553" s="25"/>
      <c r="H553" s="24"/>
      <c r="I553" s="24"/>
      <c r="J553" s="24"/>
      <c r="K553" s="25"/>
      <c r="L553" s="24"/>
      <c r="M553" s="24"/>
      <c r="N553" s="24"/>
      <c r="O553" s="25"/>
      <c r="P553" s="24"/>
      <c r="Q553" s="24"/>
      <c r="R553" s="24"/>
      <c r="S553" s="25"/>
      <c r="T553" s="24"/>
      <c r="U553" s="24"/>
      <c r="V553" s="24"/>
      <c r="W553" s="25"/>
      <c r="X553" s="24"/>
      <c r="Y553" s="24"/>
      <c r="Z553" s="24"/>
      <c r="AA553" s="25"/>
      <c r="AB553" s="24"/>
      <c r="AC553" s="24"/>
      <c r="AD553" s="24"/>
      <c r="AE553" s="25"/>
      <c r="AF553" s="24"/>
      <c r="AG553" s="24"/>
      <c r="AH553" s="24"/>
      <c r="AI553" s="25"/>
      <c r="AJ553" s="24"/>
      <c r="AK553" s="24"/>
      <c r="AL553" s="24"/>
      <c r="AM553" s="25"/>
      <c r="AN553" s="24"/>
      <c r="AO553" s="24"/>
      <c r="AP553" s="24"/>
      <c r="AQ553" s="25"/>
      <c r="AR553" s="24"/>
      <c r="AS553" s="24"/>
      <c r="AT553" s="24"/>
      <c r="AU553" s="25"/>
      <c r="AV553" s="24"/>
      <c r="AW553" s="24"/>
      <c r="AX553" s="24"/>
      <c r="AY553" s="25"/>
      <c r="AZ553" s="24"/>
      <c r="BA553" s="24"/>
      <c r="BB553" s="24"/>
      <c r="BC553" s="25"/>
      <c r="BD553" s="24"/>
      <c r="BE553" s="24"/>
      <c r="BF553" s="24"/>
      <c r="BG553" s="25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</row>
    <row r="554" spans="1:87" ht="15" thickBot="1" x14ac:dyDescent="0.35">
      <c r="A554" s="24"/>
      <c r="B554" s="24"/>
      <c r="C554" s="25"/>
      <c r="D554" s="24"/>
      <c r="E554" s="24"/>
      <c r="F554" s="24"/>
      <c r="G554" s="25"/>
      <c r="H554" s="24"/>
      <c r="I554" s="24"/>
      <c r="J554" s="24"/>
      <c r="K554" s="25"/>
      <c r="L554" s="24"/>
      <c r="M554" s="24"/>
      <c r="N554" s="24"/>
      <c r="O554" s="25"/>
      <c r="P554" s="24"/>
      <c r="Q554" s="24"/>
      <c r="R554" s="24"/>
      <c r="S554" s="25"/>
      <c r="T554" s="24"/>
      <c r="U554" s="24"/>
      <c r="V554" s="24"/>
      <c r="W554" s="25"/>
      <c r="X554" s="24"/>
      <c r="Y554" s="24"/>
      <c r="Z554" s="24"/>
      <c r="AA554" s="25"/>
      <c r="AB554" s="24"/>
      <c r="AC554" s="24"/>
      <c r="AD554" s="24"/>
      <c r="AE554" s="25"/>
      <c r="AF554" s="24"/>
      <c r="AG554" s="24"/>
      <c r="AH554" s="24"/>
      <c r="AI554" s="25"/>
      <c r="AJ554" s="24"/>
      <c r="AK554" s="24"/>
      <c r="AL554" s="24"/>
      <c r="AM554" s="25"/>
      <c r="AN554" s="24"/>
      <c r="AO554" s="24"/>
      <c r="AP554" s="24"/>
      <c r="AQ554" s="25"/>
      <c r="AR554" s="24"/>
      <c r="AS554" s="24"/>
      <c r="AT554" s="24"/>
      <c r="AU554" s="25"/>
      <c r="AV554" s="24"/>
      <c r="AW554" s="24"/>
      <c r="AX554" s="24"/>
      <c r="AY554" s="25"/>
      <c r="AZ554" s="24"/>
      <c r="BA554" s="24"/>
      <c r="BB554" s="24"/>
      <c r="BC554" s="25"/>
      <c r="BD554" s="24"/>
      <c r="BE554" s="24"/>
      <c r="BF554" s="24"/>
      <c r="BG554" s="25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</row>
    <row r="555" spans="1:87" ht="15" thickBot="1" x14ac:dyDescent="0.35">
      <c r="A555" s="24"/>
      <c r="B555" s="24"/>
      <c r="C555" s="25"/>
      <c r="D555" s="24"/>
      <c r="E555" s="24"/>
      <c r="F555" s="24"/>
      <c r="G555" s="25"/>
      <c r="H555" s="24"/>
      <c r="I555" s="24"/>
      <c r="J555" s="24"/>
      <c r="K555" s="25"/>
      <c r="L555" s="24"/>
      <c r="M555" s="24"/>
      <c r="N555" s="24"/>
      <c r="O555" s="25"/>
      <c r="P555" s="24"/>
      <c r="Q555" s="24"/>
      <c r="R555" s="24"/>
      <c r="S555" s="25"/>
      <c r="T555" s="24"/>
      <c r="U555" s="24"/>
      <c r="V555" s="24"/>
      <c r="W555" s="25"/>
      <c r="X555" s="24"/>
      <c r="Y555" s="24"/>
      <c r="Z555" s="24"/>
      <c r="AA555" s="25"/>
      <c r="AB555" s="24"/>
      <c r="AC555" s="24"/>
      <c r="AD555" s="24"/>
      <c r="AE555" s="25"/>
      <c r="AF555" s="24"/>
      <c r="AG555" s="24"/>
      <c r="AH555" s="24"/>
      <c r="AI555" s="25"/>
      <c r="AJ555" s="24"/>
      <c r="AK555" s="24"/>
      <c r="AL555" s="24"/>
      <c r="AM555" s="25"/>
      <c r="AN555" s="24"/>
      <c r="AO555" s="24"/>
      <c r="AP555" s="24"/>
      <c r="AQ555" s="25"/>
      <c r="AR555" s="24"/>
      <c r="AS555" s="24"/>
      <c r="AT555" s="24"/>
      <c r="AU555" s="25"/>
      <c r="AV555" s="24"/>
      <c r="AW555" s="24"/>
      <c r="AX555" s="24"/>
      <c r="AY555" s="25"/>
      <c r="AZ555" s="24"/>
      <c r="BA555" s="24"/>
      <c r="BB555" s="24"/>
      <c r="BC555" s="25"/>
      <c r="BD555" s="24"/>
      <c r="BE555" s="24"/>
      <c r="BF555" s="24"/>
      <c r="BG555" s="25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</row>
    <row r="556" spans="1:87" ht="15" thickBot="1" x14ac:dyDescent="0.35">
      <c r="A556" s="24"/>
      <c r="B556" s="24"/>
      <c r="C556" s="25"/>
      <c r="D556" s="24"/>
      <c r="E556" s="24"/>
      <c r="F556" s="24"/>
      <c r="G556" s="25"/>
      <c r="H556" s="24"/>
      <c r="I556" s="24"/>
      <c r="J556" s="24"/>
      <c r="K556" s="25"/>
      <c r="L556" s="24"/>
      <c r="M556" s="24"/>
      <c r="N556" s="24"/>
      <c r="O556" s="25"/>
      <c r="P556" s="24"/>
      <c r="Q556" s="24"/>
      <c r="R556" s="24"/>
      <c r="S556" s="25"/>
      <c r="T556" s="24"/>
      <c r="U556" s="24"/>
      <c r="V556" s="24"/>
      <c r="W556" s="25"/>
      <c r="X556" s="24"/>
      <c r="Y556" s="24"/>
      <c r="Z556" s="24"/>
      <c r="AA556" s="25"/>
      <c r="AB556" s="24"/>
      <c r="AC556" s="24"/>
      <c r="AD556" s="24"/>
      <c r="AE556" s="25"/>
      <c r="AF556" s="24"/>
      <c r="AG556" s="24"/>
      <c r="AH556" s="24"/>
      <c r="AI556" s="25"/>
      <c r="AJ556" s="24"/>
      <c r="AK556" s="24"/>
      <c r="AL556" s="24"/>
      <c r="AM556" s="25"/>
      <c r="AN556" s="24"/>
      <c r="AO556" s="24"/>
      <c r="AP556" s="24"/>
      <c r="AQ556" s="25"/>
      <c r="AR556" s="24"/>
      <c r="AS556" s="24"/>
      <c r="AT556" s="24"/>
      <c r="AU556" s="25"/>
      <c r="AV556" s="24"/>
      <c r="AW556" s="24"/>
      <c r="AX556" s="24"/>
      <c r="AY556" s="25"/>
      <c r="AZ556" s="24"/>
      <c r="BA556" s="24"/>
      <c r="BB556" s="24"/>
      <c r="BC556" s="25"/>
      <c r="BD556" s="24"/>
      <c r="BE556" s="24"/>
      <c r="BF556" s="24"/>
      <c r="BG556" s="25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</row>
    <row r="557" spans="1:87" ht="15" thickBot="1" x14ac:dyDescent="0.35">
      <c r="A557" s="24"/>
      <c r="B557" s="24"/>
      <c r="C557" s="25"/>
      <c r="D557" s="24"/>
      <c r="E557" s="24"/>
      <c r="F557" s="24"/>
      <c r="G557" s="25"/>
      <c r="H557" s="24"/>
      <c r="I557" s="24"/>
      <c r="J557" s="24"/>
      <c r="K557" s="25"/>
      <c r="L557" s="24"/>
      <c r="M557" s="24"/>
      <c r="N557" s="24"/>
      <c r="O557" s="25"/>
      <c r="P557" s="24"/>
      <c r="Q557" s="24"/>
      <c r="R557" s="24"/>
      <c r="S557" s="25"/>
      <c r="T557" s="24"/>
      <c r="U557" s="24"/>
      <c r="V557" s="24"/>
      <c r="W557" s="25"/>
      <c r="X557" s="24"/>
      <c r="Y557" s="24"/>
      <c r="Z557" s="24"/>
      <c r="AA557" s="25"/>
      <c r="AB557" s="24"/>
      <c r="AC557" s="24"/>
      <c r="AD557" s="24"/>
      <c r="AE557" s="25"/>
      <c r="AF557" s="24"/>
      <c r="AG557" s="24"/>
      <c r="AH557" s="24"/>
      <c r="AI557" s="25"/>
      <c r="AJ557" s="24"/>
      <c r="AK557" s="24"/>
      <c r="AL557" s="24"/>
      <c r="AM557" s="25"/>
      <c r="AN557" s="24"/>
      <c r="AO557" s="24"/>
      <c r="AP557" s="24"/>
      <c r="AQ557" s="25"/>
      <c r="AR557" s="24"/>
      <c r="AS557" s="24"/>
      <c r="AT557" s="24"/>
      <c r="AU557" s="25"/>
      <c r="AV557" s="24"/>
      <c r="AW557" s="24"/>
      <c r="AX557" s="24"/>
      <c r="AY557" s="25"/>
      <c r="AZ557" s="24"/>
      <c r="BA557" s="24"/>
      <c r="BB557" s="24"/>
      <c r="BC557" s="25"/>
      <c r="BD557" s="24"/>
      <c r="BE557" s="24"/>
      <c r="BF557" s="24"/>
      <c r="BG557" s="25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</row>
    <row r="558" spans="1:87" ht="15" thickBot="1" x14ac:dyDescent="0.35">
      <c r="A558" s="24"/>
      <c r="B558" s="24"/>
      <c r="C558" s="25"/>
      <c r="D558" s="24"/>
      <c r="E558" s="24"/>
      <c r="F558" s="24"/>
      <c r="G558" s="25"/>
      <c r="H558" s="24"/>
      <c r="I558" s="24"/>
      <c r="J558" s="24"/>
      <c r="K558" s="25"/>
      <c r="L558" s="24"/>
      <c r="M558" s="24"/>
      <c r="N558" s="24"/>
      <c r="O558" s="25"/>
      <c r="P558" s="24"/>
      <c r="Q558" s="24"/>
      <c r="R558" s="24"/>
      <c r="S558" s="25"/>
      <c r="T558" s="24"/>
      <c r="U558" s="24"/>
      <c r="V558" s="24"/>
      <c r="W558" s="25"/>
      <c r="X558" s="24"/>
      <c r="Y558" s="24"/>
      <c r="Z558" s="24"/>
      <c r="AA558" s="25"/>
      <c r="AB558" s="24"/>
      <c r="AC558" s="24"/>
      <c r="AD558" s="24"/>
      <c r="AE558" s="25"/>
      <c r="AF558" s="24"/>
      <c r="AG558" s="24"/>
      <c r="AH558" s="24"/>
      <c r="AI558" s="25"/>
      <c r="AJ558" s="24"/>
      <c r="AK558" s="24"/>
      <c r="AL558" s="24"/>
      <c r="AM558" s="25"/>
      <c r="AN558" s="24"/>
      <c r="AO558" s="24"/>
      <c r="AP558" s="24"/>
      <c r="AQ558" s="25"/>
      <c r="AR558" s="24"/>
      <c r="AS558" s="24"/>
      <c r="AT558" s="24"/>
      <c r="AU558" s="25"/>
      <c r="AV558" s="24"/>
      <c r="AW558" s="24"/>
      <c r="AX558" s="24"/>
      <c r="AY558" s="25"/>
      <c r="AZ558" s="24"/>
      <c r="BA558" s="24"/>
      <c r="BB558" s="24"/>
      <c r="BC558" s="25"/>
      <c r="BD558" s="24"/>
      <c r="BE558" s="24"/>
      <c r="BF558" s="24"/>
      <c r="BG558" s="25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</row>
    <row r="559" spans="1:87" ht="15" thickBot="1" x14ac:dyDescent="0.35">
      <c r="A559" s="24"/>
      <c r="B559" s="24"/>
      <c r="C559" s="25"/>
      <c r="D559" s="24"/>
      <c r="E559" s="24"/>
      <c r="F559" s="24"/>
      <c r="G559" s="25"/>
      <c r="H559" s="24"/>
      <c r="I559" s="24"/>
      <c r="J559" s="24"/>
      <c r="K559" s="25"/>
      <c r="L559" s="24"/>
      <c r="M559" s="24"/>
      <c r="N559" s="24"/>
      <c r="O559" s="25"/>
      <c r="P559" s="24"/>
      <c r="Q559" s="24"/>
      <c r="R559" s="24"/>
      <c r="S559" s="25"/>
      <c r="T559" s="24"/>
      <c r="U559" s="24"/>
      <c r="V559" s="24"/>
      <c r="W559" s="25"/>
      <c r="X559" s="24"/>
      <c r="Y559" s="24"/>
      <c r="Z559" s="24"/>
      <c r="AA559" s="25"/>
      <c r="AB559" s="24"/>
      <c r="AC559" s="24"/>
      <c r="AD559" s="24"/>
      <c r="AE559" s="25"/>
      <c r="AF559" s="24"/>
      <c r="AG559" s="24"/>
      <c r="AH559" s="24"/>
      <c r="AI559" s="25"/>
      <c r="AJ559" s="24"/>
      <c r="AK559" s="24"/>
      <c r="AL559" s="24"/>
      <c r="AM559" s="25"/>
      <c r="AN559" s="24"/>
      <c r="AO559" s="24"/>
      <c r="AP559" s="24"/>
      <c r="AQ559" s="25"/>
      <c r="AR559" s="24"/>
      <c r="AS559" s="24"/>
      <c r="AT559" s="24"/>
      <c r="AU559" s="25"/>
      <c r="AV559" s="24"/>
      <c r="AW559" s="24"/>
      <c r="AX559" s="24"/>
      <c r="AY559" s="25"/>
      <c r="AZ559" s="24"/>
      <c r="BA559" s="24"/>
      <c r="BB559" s="24"/>
      <c r="BC559" s="25"/>
      <c r="BD559" s="24"/>
      <c r="BE559" s="24"/>
      <c r="BF559" s="24"/>
      <c r="BG559" s="25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</row>
    <row r="560" spans="1:87" ht="15" thickBot="1" x14ac:dyDescent="0.35">
      <c r="A560" s="24"/>
      <c r="B560" s="24"/>
      <c r="C560" s="25"/>
      <c r="D560" s="24"/>
      <c r="E560" s="24"/>
      <c r="F560" s="24"/>
      <c r="G560" s="25"/>
      <c r="H560" s="24"/>
      <c r="I560" s="24"/>
      <c r="J560" s="24"/>
      <c r="K560" s="25"/>
      <c r="L560" s="24"/>
      <c r="M560" s="24"/>
      <c r="N560" s="24"/>
      <c r="O560" s="25"/>
      <c r="P560" s="24"/>
      <c r="Q560" s="24"/>
      <c r="R560" s="24"/>
      <c r="S560" s="25"/>
      <c r="T560" s="24"/>
      <c r="U560" s="24"/>
      <c r="V560" s="24"/>
      <c r="W560" s="25"/>
      <c r="X560" s="24"/>
      <c r="Y560" s="24"/>
      <c r="Z560" s="24"/>
      <c r="AA560" s="25"/>
      <c r="AB560" s="24"/>
      <c r="AC560" s="24"/>
      <c r="AD560" s="24"/>
      <c r="AE560" s="25"/>
      <c r="AF560" s="24"/>
      <c r="AG560" s="24"/>
      <c r="AH560" s="24"/>
      <c r="AI560" s="25"/>
      <c r="AJ560" s="24"/>
      <c r="AK560" s="24"/>
      <c r="AL560" s="24"/>
      <c r="AM560" s="25"/>
      <c r="AN560" s="24"/>
      <c r="AO560" s="24"/>
      <c r="AP560" s="24"/>
      <c r="AQ560" s="25"/>
      <c r="AR560" s="24"/>
      <c r="AS560" s="24"/>
      <c r="AT560" s="24"/>
      <c r="AU560" s="25"/>
      <c r="AV560" s="24"/>
      <c r="AW560" s="24"/>
      <c r="AX560" s="24"/>
      <c r="AY560" s="25"/>
      <c r="AZ560" s="24"/>
      <c r="BA560" s="24"/>
      <c r="BB560" s="24"/>
      <c r="BC560" s="25"/>
      <c r="BD560" s="24"/>
      <c r="BE560" s="24"/>
      <c r="BF560" s="24"/>
      <c r="BG560" s="25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</row>
    <row r="561" spans="1:87" ht="15" thickBot="1" x14ac:dyDescent="0.35">
      <c r="A561" s="24"/>
      <c r="B561" s="24"/>
      <c r="C561" s="25"/>
      <c r="D561" s="24"/>
      <c r="E561" s="24"/>
      <c r="F561" s="24"/>
      <c r="G561" s="25"/>
      <c r="H561" s="24"/>
      <c r="I561" s="24"/>
      <c r="J561" s="24"/>
      <c r="K561" s="25"/>
      <c r="L561" s="24"/>
      <c r="M561" s="24"/>
      <c r="N561" s="24"/>
      <c r="O561" s="25"/>
      <c r="P561" s="24"/>
      <c r="Q561" s="24"/>
      <c r="R561" s="24"/>
      <c r="S561" s="25"/>
      <c r="T561" s="24"/>
      <c r="U561" s="24"/>
      <c r="V561" s="24"/>
      <c r="W561" s="25"/>
      <c r="X561" s="24"/>
      <c r="Y561" s="24"/>
      <c r="Z561" s="24"/>
      <c r="AA561" s="25"/>
      <c r="AB561" s="24"/>
      <c r="AC561" s="24"/>
      <c r="AD561" s="24"/>
      <c r="AE561" s="25"/>
      <c r="AF561" s="24"/>
      <c r="AG561" s="24"/>
      <c r="AH561" s="24"/>
      <c r="AI561" s="25"/>
      <c r="AJ561" s="24"/>
      <c r="AK561" s="24"/>
      <c r="AL561" s="24"/>
      <c r="AM561" s="25"/>
      <c r="AN561" s="24"/>
      <c r="AO561" s="24"/>
      <c r="AP561" s="24"/>
      <c r="AQ561" s="25"/>
      <c r="AR561" s="24"/>
      <c r="AS561" s="24"/>
      <c r="AT561" s="24"/>
      <c r="AU561" s="25"/>
      <c r="AV561" s="24"/>
      <c r="AW561" s="24"/>
      <c r="AX561" s="24"/>
      <c r="AY561" s="25"/>
      <c r="AZ561" s="24"/>
      <c r="BA561" s="24"/>
      <c r="BB561" s="24"/>
      <c r="BC561" s="25"/>
      <c r="BD561" s="24"/>
      <c r="BE561" s="24"/>
      <c r="BF561" s="24"/>
      <c r="BG561" s="25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</row>
    <row r="562" spans="1:87" ht="15" thickBot="1" x14ac:dyDescent="0.35">
      <c r="A562" s="24"/>
      <c r="B562" s="24"/>
      <c r="C562" s="25"/>
      <c r="D562" s="24"/>
      <c r="E562" s="24"/>
      <c r="F562" s="24"/>
      <c r="G562" s="25"/>
      <c r="H562" s="24"/>
      <c r="I562" s="24"/>
      <c r="J562" s="24"/>
      <c r="K562" s="25"/>
      <c r="L562" s="24"/>
      <c r="M562" s="24"/>
      <c r="N562" s="24"/>
      <c r="O562" s="25"/>
      <c r="P562" s="24"/>
      <c r="Q562" s="24"/>
      <c r="R562" s="24"/>
      <c r="S562" s="25"/>
      <c r="T562" s="24"/>
      <c r="U562" s="24"/>
      <c r="V562" s="24"/>
      <c r="W562" s="25"/>
      <c r="X562" s="24"/>
      <c r="Y562" s="24"/>
      <c r="Z562" s="24"/>
      <c r="AA562" s="25"/>
      <c r="AB562" s="24"/>
      <c r="AC562" s="24"/>
      <c r="AD562" s="24"/>
      <c r="AE562" s="25"/>
      <c r="AF562" s="24"/>
      <c r="AG562" s="24"/>
      <c r="AH562" s="24"/>
      <c r="AI562" s="25"/>
      <c r="AJ562" s="24"/>
      <c r="AK562" s="24"/>
      <c r="AL562" s="24"/>
      <c r="AM562" s="25"/>
      <c r="AN562" s="24"/>
      <c r="AO562" s="24"/>
      <c r="AP562" s="24"/>
      <c r="AQ562" s="25"/>
      <c r="AR562" s="24"/>
      <c r="AS562" s="24"/>
      <c r="AT562" s="24"/>
      <c r="AU562" s="25"/>
      <c r="AV562" s="24"/>
      <c r="AW562" s="24"/>
      <c r="AX562" s="24"/>
      <c r="AY562" s="25"/>
      <c r="AZ562" s="24"/>
      <c r="BA562" s="24"/>
      <c r="BB562" s="24"/>
      <c r="BC562" s="25"/>
      <c r="BD562" s="24"/>
      <c r="BE562" s="24"/>
      <c r="BF562" s="24"/>
      <c r="BG562" s="25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</row>
    <row r="563" spans="1:87" ht="15" thickBot="1" x14ac:dyDescent="0.35">
      <c r="A563" s="24"/>
      <c r="B563" s="24"/>
      <c r="C563" s="25"/>
      <c r="D563" s="24"/>
      <c r="E563" s="24"/>
      <c r="F563" s="24"/>
      <c r="G563" s="25"/>
      <c r="H563" s="24"/>
      <c r="I563" s="24"/>
      <c r="J563" s="24"/>
      <c r="K563" s="25"/>
      <c r="L563" s="24"/>
      <c r="M563" s="24"/>
      <c r="N563" s="24"/>
      <c r="O563" s="25"/>
      <c r="P563" s="24"/>
      <c r="Q563" s="24"/>
      <c r="R563" s="24"/>
      <c r="S563" s="25"/>
      <c r="T563" s="24"/>
      <c r="U563" s="24"/>
      <c r="V563" s="24"/>
      <c r="W563" s="25"/>
      <c r="X563" s="24"/>
      <c r="Y563" s="24"/>
      <c r="Z563" s="24"/>
      <c r="AA563" s="25"/>
      <c r="AB563" s="24"/>
      <c r="AC563" s="24"/>
      <c r="AD563" s="24"/>
      <c r="AE563" s="25"/>
      <c r="AF563" s="24"/>
      <c r="AG563" s="24"/>
      <c r="AH563" s="24"/>
      <c r="AI563" s="25"/>
      <c r="AJ563" s="24"/>
      <c r="AK563" s="24"/>
      <c r="AL563" s="24"/>
      <c r="AM563" s="25"/>
      <c r="AN563" s="24"/>
      <c r="AO563" s="24"/>
      <c r="AP563" s="24"/>
      <c r="AQ563" s="25"/>
      <c r="AR563" s="24"/>
      <c r="AS563" s="24"/>
      <c r="AT563" s="24"/>
      <c r="AU563" s="25"/>
      <c r="AV563" s="24"/>
      <c r="AW563" s="24"/>
      <c r="AX563" s="24"/>
      <c r="AY563" s="25"/>
      <c r="AZ563" s="24"/>
      <c r="BA563" s="24"/>
      <c r="BB563" s="24"/>
      <c r="BC563" s="25"/>
      <c r="BD563" s="24"/>
      <c r="BE563" s="24"/>
      <c r="BF563" s="24"/>
      <c r="BG563" s="25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</row>
    <row r="564" spans="1:87" ht="15" thickBot="1" x14ac:dyDescent="0.35">
      <c r="A564" s="24"/>
      <c r="B564" s="24"/>
      <c r="C564" s="25"/>
      <c r="D564" s="24"/>
      <c r="E564" s="24"/>
      <c r="F564" s="24"/>
      <c r="G564" s="25"/>
      <c r="H564" s="24"/>
      <c r="I564" s="24"/>
      <c r="J564" s="24"/>
      <c r="K564" s="25"/>
      <c r="L564" s="24"/>
      <c r="M564" s="24"/>
      <c r="N564" s="24"/>
      <c r="O564" s="25"/>
      <c r="P564" s="24"/>
      <c r="Q564" s="24"/>
      <c r="R564" s="24"/>
      <c r="S564" s="25"/>
      <c r="T564" s="24"/>
      <c r="U564" s="24"/>
      <c r="V564" s="24"/>
      <c r="W564" s="25"/>
      <c r="X564" s="24"/>
      <c r="Y564" s="24"/>
      <c r="Z564" s="24"/>
      <c r="AA564" s="25"/>
      <c r="AB564" s="24"/>
      <c r="AC564" s="24"/>
      <c r="AD564" s="24"/>
      <c r="AE564" s="25"/>
      <c r="AF564" s="24"/>
      <c r="AG564" s="24"/>
      <c r="AH564" s="24"/>
      <c r="AI564" s="25"/>
      <c r="AJ564" s="24"/>
      <c r="AK564" s="24"/>
      <c r="AL564" s="24"/>
      <c r="AM564" s="25"/>
      <c r="AN564" s="24"/>
      <c r="AO564" s="24"/>
      <c r="AP564" s="24"/>
      <c r="AQ564" s="25"/>
      <c r="AR564" s="24"/>
      <c r="AS564" s="24"/>
      <c r="AT564" s="24"/>
      <c r="AU564" s="25"/>
      <c r="AV564" s="24"/>
      <c r="AW564" s="24"/>
      <c r="AX564" s="24"/>
      <c r="AY564" s="25"/>
      <c r="AZ564" s="24"/>
      <c r="BA564" s="24"/>
      <c r="BB564" s="24"/>
      <c r="BC564" s="25"/>
      <c r="BD564" s="24"/>
      <c r="BE564" s="24"/>
      <c r="BF564" s="24"/>
      <c r="BG564" s="25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</row>
    <row r="565" spans="1:87" ht="15" thickBot="1" x14ac:dyDescent="0.35">
      <c r="A565" s="24"/>
      <c r="B565" s="24"/>
      <c r="C565" s="25"/>
      <c r="D565" s="24"/>
      <c r="E565" s="24"/>
      <c r="F565" s="24"/>
      <c r="G565" s="25"/>
      <c r="H565" s="24"/>
      <c r="I565" s="24"/>
      <c r="J565" s="24"/>
      <c r="K565" s="25"/>
      <c r="L565" s="24"/>
      <c r="M565" s="24"/>
      <c r="N565" s="24"/>
      <c r="O565" s="25"/>
      <c r="P565" s="24"/>
      <c r="Q565" s="24"/>
      <c r="R565" s="24"/>
      <c r="S565" s="25"/>
      <c r="T565" s="24"/>
      <c r="U565" s="24"/>
      <c r="V565" s="24"/>
      <c r="W565" s="25"/>
      <c r="X565" s="24"/>
      <c r="Y565" s="24"/>
      <c r="Z565" s="24"/>
      <c r="AA565" s="25"/>
      <c r="AB565" s="24"/>
      <c r="AC565" s="24"/>
      <c r="AD565" s="24"/>
      <c r="AE565" s="25"/>
      <c r="AF565" s="24"/>
      <c r="AG565" s="24"/>
      <c r="AH565" s="24"/>
      <c r="AI565" s="25"/>
      <c r="AJ565" s="24"/>
      <c r="AK565" s="24"/>
      <c r="AL565" s="24"/>
      <c r="AM565" s="25"/>
      <c r="AN565" s="24"/>
      <c r="AO565" s="24"/>
      <c r="AP565" s="24"/>
      <c r="AQ565" s="25"/>
      <c r="AR565" s="24"/>
      <c r="AS565" s="24"/>
      <c r="AT565" s="24"/>
      <c r="AU565" s="25"/>
      <c r="AV565" s="24"/>
      <c r="AW565" s="24"/>
      <c r="AX565" s="24"/>
      <c r="AY565" s="25"/>
      <c r="AZ565" s="24"/>
      <c r="BA565" s="24"/>
      <c r="BB565" s="24"/>
      <c r="BC565" s="25"/>
      <c r="BD565" s="24"/>
      <c r="BE565" s="24"/>
      <c r="BF565" s="24"/>
      <c r="BG565" s="25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</row>
    <row r="566" spans="1:87" ht="15" thickBot="1" x14ac:dyDescent="0.35">
      <c r="A566" s="24"/>
      <c r="B566" s="24"/>
      <c r="C566" s="25"/>
      <c r="D566" s="24"/>
      <c r="E566" s="24"/>
      <c r="F566" s="24"/>
      <c r="G566" s="25"/>
      <c r="H566" s="24"/>
      <c r="I566" s="24"/>
      <c r="J566" s="24"/>
      <c r="K566" s="25"/>
      <c r="L566" s="24"/>
      <c r="M566" s="24"/>
      <c r="N566" s="24"/>
      <c r="O566" s="25"/>
      <c r="P566" s="24"/>
      <c r="Q566" s="24"/>
      <c r="R566" s="24"/>
      <c r="S566" s="25"/>
      <c r="T566" s="24"/>
      <c r="U566" s="24"/>
      <c r="V566" s="24"/>
      <c r="W566" s="25"/>
      <c r="X566" s="24"/>
      <c r="Y566" s="24"/>
      <c r="Z566" s="24"/>
      <c r="AA566" s="25"/>
      <c r="AB566" s="24"/>
      <c r="AC566" s="24"/>
      <c r="AD566" s="24"/>
      <c r="AE566" s="25"/>
      <c r="AF566" s="24"/>
      <c r="AG566" s="24"/>
      <c r="AH566" s="24"/>
      <c r="AI566" s="25"/>
      <c r="AJ566" s="24"/>
      <c r="AK566" s="24"/>
      <c r="AL566" s="24"/>
      <c r="AM566" s="25"/>
      <c r="AN566" s="24"/>
      <c r="AO566" s="24"/>
      <c r="AP566" s="24"/>
      <c r="AQ566" s="25"/>
      <c r="AR566" s="24"/>
      <c r="AS566" s="24"/>
      <c r="AT566" s="24"/>
      <c r="AU566" s="25"/>
      <c r="AV566" s="24"/>
      <c r="AW566" s="24"/>
      <c r="AX566" s="24"/>
      <c r="AY566" s="25"/>
      <c r="AZ566" s="24"/>
      <c r="BA566" s="24"/>
      <c r="BB566" s="24"/>
      <c r="BC566" s="25"/>
      <c r="BD566" s="24"/>
      <c r="BE566" s="24"/>
      <c r="BF566" s="24"/>
      <c r="BG566" s="25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</row>
    <row r="567" spans="1:87" ht="15" thickBot="1" x14ac:dyDescent="0.35">
      <c r="A567" s="24"/>
      <c r="B567" s="24"/>
      <c r="C567" s="25"/>
      <c r="D567" s="24"/>
      <c r="E567" s="24"/>
      <c r="F567" s="24"/>
      <c r="G567" s="25"/>
      <c r="H567" s="24"/>
      <c r="I567" s="24"/>
      <c r="J567" s="24"/>
      <c r="K567" s="25"/>
      <c r="L567" s="24"/>
      <c r="M567" s="24"/>
      <c r="N567" s="24"/>
      <c r="O567" s="25"/>
      <c r="P567" s="24"/>
      <c r="Q567" s="24"/>
      <c r="R567" s="24"/>
      <c r="S567" s="25"/>
      <c r="T567" s="24"/>
      <c r="U567" s="24"/>
      <c r="V567" s="24"/>
      <c r="W567" s="25"/>
      <c r="X567" s="24"/>
      <c r="Y567" s="24"/>
      <c r="Z567" s="24"/>
      <c r="AA567" s="25"/>
      <c r="AB567" s="24"/>
      <c r="AC567" s="24"/>
      <c r="AD567" s="24"/>
      <c r="AE567" s="25"/>
      <c r="AF567" s="24"/>
      <c r="AG567" s="24"/>
      <c r="AH567" s="24"/>
      <c r="AI567" s="25"/>
      <c r="AJ567" s="24"/>
      <c r="AK567" s="24"/>
      <c r="AL567" s="24"/>
      <c r="AM567" s="25"/>
      <c r="AN567" s="24"/>
      <c r="AO567" s="24"/>
      <c r="AP567" s="24"/>
      <c r="AQ567" s="25"/>
      <c r="AR567" s="24"/>
      <c r="AS567" s="24"/>
      <c r="AT567" s="24"/>
      <c r="AU567" s="25"/>
      <c r="AV567" s="24"/>
      <c r="AW567" s="24"/>
      <c r="AX567" s="24"/>
      <c r="AY567" s="25"/>
      <c r="AZ567" s="24"/>
      <c r="BA567" s="24"/>
      <c r="BB567" s="24"/>
      <c r="BC567" s="25"/>
      <c r="BD567" s="24"/>
      <c r="BE567" s="24"/>
      <c r="BF567" s="24"/>
      <c r="BG567" s="25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</row>
    <row r="568" spans="1:87" ht="15" thickBot="1" x14ac:dyDescent="0.35">
      <c r="A568" s="24"/>
      <c r="B568" s="24"/>
      <c r="C568" s="25"/>
      <c r="D568" s="24"/>
      <c r="E568" s="24"/>
      <c r="F568" s="24"/>
      <c r="G568" s="25"/>
      <c r="H568" s="24"/>
      <c r="I568" s="24"/>
      <c r="J568" s="24"/>
      <c r="K568" s="25"/>
      <c r="L568" s="24"/>
      <c r="M568" s="24"/>
      <c r="N568" s="24"/>
      <c r="O568" s="25"/>
      <c r="P568" s="24"/>
      <c r="Q568" s="24"/>
      <c r="R568" s="24"/>
      <c r="S568" s="25"/>
      <c r="T568" s="24"/>
      <c r="U568" s="24"/>
      <c r="V568" s="24"/>
      <c r="W568" s="25"/>
      <c r="X568" s="24"/>
      <c r="Y568" s="24"/>
      <c r="Z568" s="24"/>
      <c r="AA568" s="25"/>
      <c r="AB568" s="24"/>
      <c r="AC568" s="24"/>
      <c r="AD568" s="24"/>
      <c r="AE568" s="25"/>
      <c r="AF568" s="24"/>
      <c r="AG568" s="24"/>
      <c r="AH568" s="24"/>
      <c r="AI568" s="25"/>
      <c r="AJ568" s="24"/>
      <c r="AK568" s="24"/>
      <c r="AL568" s="24"/>
      <c r="AM568" s="25"/>
      <c r="AN568" s="24"/>
      <c r="AO568" s="24"/>
      <c r="AP568" s="24"/>
      <c r="AQ568" s="25"/>
      <c r="AR568" s="24"/>
      <c r="AS568" s="24"/>
      <c r="AT568" s="24"/>
      <c r="AU568" s="25"/>
      <c r="AV568" s="24"/>
      <c r="AW568" s="24"/>
      <c r="AX568" s="24"/>
      <c r="AY568" s="25"/>
      <c r="AZ568" s="24"/>
      <c r="BA568" s="24"/>
      <c r="BB568" s="24"/>
      <c r="BC568" s="25"/>
      <c r="BD568" s="24"/>
      <c r="BE568" s="24"/>
      <c r="BF568" s="24"/>
      <c r="BG568" s="25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</row>
    <row r="569" spans="1:87" ht="15" thickBot="1" x14ac:dyDescent="0.35">
      <c r="A569" s="24"/>
      <c r="B569" s="24"/>
      <c r="C569" s="25"/>
      <c r="D569" s="24"/>
      <c r="E569" s="24"/>
      <c r="F569" s="24"/>
      <c r="G569" s="25"/>
      <c r="H569" s="24"/>
      <c r="I569" s="24"/>
      <c r="J569" s="24"/>
      <c r="K569" s="25"/>
      <c r="L569" s="24"/>
      <c r="M569" s="24"/>
      <c r="N569" s="24"/>
      <c r="O569" s="25"/>
      <c r="P569" s="24"/>
      <c r="Q569" s="24"/>
      <c r="R569" s="24"/>
      <c r="S569" s="25"/>
      <c r="T569" s="24"/>
      <c r="U569" s="24"/>
      <c r="V569" s="24"/>
      <c r="W569" s="25"/>
      <c r="X569" s="24"/>
      <c r="Y569" s="24"/>
      <c r="Z569" s="24"/>
      <c r="AA569" s="25"/>
      <c r="AB569" s="24"/>
      <c r="AC569" s="24"/>
      <c r="AD569" s="24"/>
      <c r="AE569" s="25"/>
      <c r="AF569" s="24"/>
      <c r="AG569" s="24"/>
      <c r="AH569" s="24"/>
      <c r="AI569" s="25"/>
      <c r="AJ569" s="24"/>
      <c r="AK569" s="24"/>
      <c r="AL569" s="24"/>
      <c r="AM569" s="25"/>
      <c r="AN569" s="24"/>
      <c r="AO569" s="24"/>
      <c r="AP569" s="24"/>
      <c r="AQ569" s="25"/>
      <c r="AR569" s="24"/>
      <c r="AS569" s="24"/>
      <c r="AT569" s="24"/>
      <c r="AU569" s="25"/>
      <c r="AV569" s="24"/>
      <c r="AW569" s="24"/>
      <c r="AX569" s="24"/>
      <c r="AY569" s="25"/>
      <c r="AZ569" s="24"/>
      <c r="BA569" s="24"/>
      <c r="BB569" s="24"/>
      <c r="BC569" s="25"/>
      <c r="BD569" s="24"/>
      <c r="BE569" s="24"/>
      <c r="BF569" s="24"/>
      <c r="BG569" s="25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</row>
    <row r="570" spans="1:87" ht="15" thickBot="1" x14ac:dyDescent="0.35">
      <c r="A570" s="24"/>
      <c r="B570" s="24"/>
      <c r="C570" s="25"/>
      <c r="D570" s="24"/>
      <c r="E570" s="24"/>
      <c r="F570" s="24"/>
      <c r="G570" s="25"/>
      <c r="H570" s="24"/>
      <c r="I570" s="24"/>
      <c r="J570" s="24"/>
      <c r="K570" s="25"/>
      <c r="L570" s="24"/>
      <c r="M570" s="24"/>
      <c r="N570" s="24"/>
      <c r="O570" s="25"/>
      <c r="P570" s="24"/>
      <c r="Q570" s="24"/>
      <c r="R570" s="24"/>
      <c r="S570" s="25"/>
      <c r="T570" s="24"/>
      <c r="U570" s="24"/>
      <c r="V570" s="24"/>
      <c r="W570" s="25"/>
      <c r="X570" s="24"/>
      <c r="Y570" s="24"/>
      <c r="Z570" s="24"/>
      <c r="AA570" s="25"/>
      <c r="AB570" s="24"/>
      <c r="AC570" s="24"/>
      <c r="AD570" s="24"/>
      <c r="AE570" s="25"/>
      <c r="AF570" s="24"/>
      <c r="AG570" s="24"/>
      <c r="AH570" s="24"/>
      <c r="AI570" s="25"/>
      <c r="AJ570" s="24"/>
      <c r="AK570" s="24"/>
      <c r="AL570" s="24"/>
      <c r="AM570" s="25"/>
      <c r="AN570" s="24"/>
      <c r="AO570" s="24"/>
      <c r="AP570" s="24"/>
      <c r="AQ570" s="25"/>
      <c r="AR570" s="24"/>
      <c r="AS570" s="24"/>
      <c r="AT570" s="24"/>
      <c r="AU570" s="25"/>
      <c r="AV570" s="24"/>
      <c r="AW570" s="24"/>
      <c r="AX570" s="24"/>
      <c r="AY570" s="25"/>
      <c r="AZ570" s="24"/>
      <c r="BA570" s="24"/>
      <c r="BB570" s="24"/>
      <c r="BC570" s="25"/>
      <c r="BD570" s="24"/>
      <c r="BE570" s="24"/>
      <c r="BF570" s="24"/>
      <c r="BG570" s="25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</row>
    <row r="571" spans="1:87" ht="15" thickBot="1" x14ac:dyDescent="0.35">
      <c r="A571" s="24"/>
      <c r="B571" s="24"/>
      <c r="C571" s="25"/>
      <c r="D571" s="24"/>
      <c r="E571" s="24"/>
      <c r="F571" s="24"/>
      <c r="G571" s="25"/>
      <c r="H571" s="24"/>
      <c r="I571" s="24"/>
      <c r="J571" s="24"/>
      <c r="K571" s="25"/>
      <c r="L571" s="24"/>
      <c r="M571" s="24"/>
      <c r="N571" s="24"/>
      <c r="O571" s="25"/>
      <c r="P571" s="24"/>
      <c r="Q571" s="24"/>
      <c r="R571" s="24"/>
      <c r="S571" s="25"/>
      <c r="T571" s="24"/>
      <c r="U571" s="24"/>
      <c r="V571" s="24"/>
      <c r="W571" s="25"/>
      <c r="X571" s="24"/>
      <c r="Y571" s="24"/>
      <c r="Z571" s="24"/>
      <c r="AA571" s="25"/>
      <c r="AB571" s="24"/>
      <c r="AC571" s="24"/>
      <c r="AD571" s="24"/>
      <c r="AE571" s="25"/>
      <c r="AF571" s="24"/>
      <c r="AG571" s="24"/>
      <c r="AH571" s="24"/>
      <c r="AI571" s="25"/>
      <c r="AJ571" s="24"/>
      <c r="AK571" s="24"/>
      <c r="AL571" s="24"/>
      <c r="AM571" s="25"/>
      <c r="AN571" s="24"/>
      <c r="AO571" s="24"/>
      <c r="AP571" s="24"/>
      <c r="AQ571" s="25"/>
      <c r="AR571" s="24"/>
      <c r="AS571" s="24"/>
      <c r="AT571" s="24"/>
      <c r="AU571" s="25"/>
      <c r="AV571" s="24"/>
      <c r="AW571" s="24"/>
      <c r="AX571" s="24"/>
      <c r="AY571" s="25"/>
      <c r="AZ571" s="24"/>
      <c r="BA571" s="24"/>
      <c r="BB571" s="24"/>
      <c r="BC571" s="25"/>
      <c r="BD571" s="24"/>
      <c r="BE571" s="24"/>
      <c r="BF571" s="24"/>
      <c r="BG571" s="25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</row>
    <row r="572" spans="1:87" ht="15" thickBot="1" x14ac:dyDescent="0.35">
      <c r="A572" s="24"/>
      <c r="B572" s="24"/>
      <c r="C572" s="25"/>
      <c r="D572" s="24"/>
      <c r="E572" s="24"/>
      <c r="F572" s="24"/>
      <c r="G572" s="25"/>
      <c r="H572" s="24"/>
      <c r="I572" s="24"/>
      <c r="J572" s="24"/>
      <c r="K572" s="25"/>
      <c r="L572" s="24"/>
      <c r="M572" s="24"/>
      <c r="N572" s="24"/>
      <c r="O572" s="25"/>
      <c r="P572" s="24"/>
      <c r="Q572" s="24"/>
      <c r="R572" s="24"/>
      <c r="S572" s="25"/>
      <c r="T572" s="24"/>
      <c r="U572" s="24"/>
      <c r="V572" s="24"/>
      <c r="W572" s="25"/>
      <c r="X572" s="24"/>
      <c r="Y572" s="24"/>
      <c r="Z572" s="24"/>
      <c r="AA572" s="25"/>
      <c r="AB572" s="24"/>
      <c r="AC572" s="24"/>
      <c r="AD572" s="24"/>
      <c r="AE572" s="25"/>
      <c r="AF572" s="24"/>
      <c r="AG572" s="24"/>
      <c r="AH572" s="24"/>
      <c r="AI572" s="25"/>
      <c r="AJ572" s="24"/>
      <c r="AK572" s="24"/>
      <c r="AL572" s="24"/>
      <c r="AM572" s="25"/>
      <c r="AN572" s="24"/>
      <c r="AO572" s="24"/>
      <c r="AP572" s="24"/>
      <c r="AQ572" s="25"/>
      <c r="AR572" s="24"/>
      <c r="AS572" s="24"/>
      <c r="AT572" s="24"/>
      <c r="AU572" s="25"/>
      <c r="AV572" s="24"/>
      <c r="AW572" s="24"/>
      <c r="AX572" s="24"/>
      <c r="AY572" s="25"/>
      <c r="AZ572" s="24"/>
      <c r="BA572" s="24"/>
      <c r="BB572" s="24"/>
      <c r="BC572" s="25"/>
      <c r="BD572" s="24"/>
      <c r="BE572" s="24"/>
      <c r="BF572" s="24"/>
      <c r="BG572" s="25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</row>
    <row r="573" spans="1:87" ht="15" thickBot="1" x14ac:dyDescent="0.35">
      <c r="A573" s="24"/>
      <c r="B573" s="24"/>
      <c r="C573" s="25"/>
      <c r="D573" s="24"/>
      <c r="E573" s="24"/>
      <c r="F573" s="24"/>
      <c r="G573" s="25"/>
      <c r="H573" s="24"/>
      <c r="I573" s="24"/>
      <c r="J573" s="24"/>
      <c r="K573" s="25"/>
      <c r="L573" s="24"/>
      <c r="M573" s="24"/>
      <c r="N573" s="24"/>
      <c r="O573" s="25"/>
      <c r="P573" s="24"/>
      <c r="Q573" s="24"/>
      <c r="R573" s="24"/>
      <c r="S573" s="25"/>
      <c r="T573" s="24"/>
      <c r="U573" s="24"/>
      <c r="V573" s="24"/>
      <c r="W573" s="25"/>
      <c r="X573" s="24"/>
      <c r="Y573" s="24"/>
      <c r="Z573" s="24"/>
      <c r="AA573" s="25"/>
      <c r="AB573" s="24"/>
      <c r="AC573" s="24"/>
      <c r="AD573" s="24"/>
      <c r="AE573" s="25"/>
      <c r="AF573" s="24"/>
      <c r="AG573" s="24"/>
      <c r="AH573" s="24"/>
      <c r="AI573" s="25"/>
      <c r="AJ573" s="24"/>
      <c r="AK573" s="24"/>
      <c r="AL573" s="24"/>
      <c r="AM573" s="25"/>
      <c r="AN573" s="24"/>
      <c r="AO573" s="24"/>
      <c r="AP573" s="24"/>
      <c r="AQ573" s="25"/>
      <c r="AR573" s="24"/>
      <c r="AS573" s="24"/>
      <c r="AT573" s="24"/>
      <c r="AU573" s="25"/>
      <c r="AV573" s="24"/>
      <c r="AW573" s="24"/>
      <c r="AX573" s="24"/>
      <c r="AY573" s="25"/>
      <c r="AZ573" s="24"/>
      <c r="BA573" s="24"/>
      <c r="BB573" s="24"/>
      <c r="BC573" s="25"/>
      <c r="BD573" s="24"/>
      <c r="BE573" s="24"/>
      <c r="BF573" s="24"/>
      <c r="BG573" s="25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</row>
    <row r="574" spans="1:87" ht="15" thickBot="1" x14ac:dyDescent="0.35">
      <c r="A574" s="24"/>
      <c r="B574" s="24"/>
      <c r="C574" s="25"/>
      <c r="D574" s="24"/>
      <c r="E574" s="24"/>
      <c r="F574" s="24"/>
      <c r="G574" s="25"/>
      <c r="H574" s="24"/>
      <c r="I574" s="24"/>
      <c r="J574" s="24"/>
      <c r="K574" s="25"/>
      <c r="L574" s="24"/>
      <c r="M574" s="24"/>
      <c r="N574" s="24"/>
      <c r="O574" s="25"/>
      <c r="P574" s="24"/>
      <c r="Q574" s="24"/>
      <c r="R574" s="24"/>
      <c r="S574" s="25"/>
      <c r="T574" s="24"/>
      <c r="U574" s="24"/>
      <c r="V574" s="24"/>
      <c r="W574" s="25"/>
      <c r="X574" s="24"/>
      <c r="Y574" s="24"/>
      <c r="Z574" s="24"/>
      <c r="AA574" s="25"/>
      <c r="AB574" s="24"/>
      <c r="AC574" s="24"/>
      <c r="AD574" s="24"/>
      <c r="AE574" s="25"/>
      <c r="AF574" s="24"/>
      <c r="AG574" s="24"/>
      <c r="AH574" s="24"/>
      <c r="AI574" s="25"/>
      <c r="AJ574" s="24"/>
      <c r="AK574" s="24"/>
      <c r="AL574" s="24"/>
      <c r="AM574" s="25"/>
      <c r="AN574" s="24"/>
      <c r="AO574" s="24"/>
      <c r="AP574" s="24"/>
      <c r="AQ574" s="25"/>
      <c r="AR574" s="24"/>
      <c r="AS574" s="24"/>
      <c r="AT574" s="24"/>
      <c r="AU574" s="25"/>
      <c r="AV574" s="24"/>
      <c r="AW574" s="24"/>
      <c r="AX574" s="24"/>
      <c r="AY574" s="25"/>
      <c r="AZ574" s="24"/>
      <c r="BA574" s="24"/>
      <c r="BB574" s="24"/>
      <c r="BC574" s="25"/>
      <c r="BD574" s="24"/>
      <c r="BE574" s="24"/>
      <c r="BF574" s="24"/>
      <c r="BG574" s="25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</row>
    <row r="575" spans="1:87" ht="15" thickBot="1" x14ac:dyDescent="0.35">
      <c r="A575" s="24"/>
      <c r="B575" s="24"/>
      <c r="C575" s="25"/>
      <c r="D575" s="24"/>
      <c r="E575" s="24"/>
      <c r="F575" s="24"/>
      <c r="G575" s="25"/>
      <c r="H575" s="24"/>
      <c r="I575" s="24"/>
      <c r="J575" s="24"/>
      <c r="K575" s="25"/>
      <c r="L575" s="24"/>
      <c r="M575" s="24"/>
      <c r="N575" s="24"/>
      <c r="O575" s="25"/>
      <c r="P575" s="24"/>
      <c r="Q575" s="24"/>
      <c r="R575" s="24"/>
      <c r="S575" s="25"/>
      <c r="T575" s="24"/>
      <c r="U575" s="24"/>
      <c r="V575" s="24"/>
      <c r="W575" s="25"/>
      <c r="X575" s="24"/>
      <c r="Y575" s="24"/>
      <c r="Z575" s="24"/>
      <c r="AA575" s="25"/>
      <c r="AB575" s="24"/>
      <c r="AC575" s="24"/>
      <c r="AD575" s="24"/>
      <c r="AE575" s="25"/>
      <c r="AF575" s="24"/>
      <c r="AG575" s="24"/>
      <c r="AH575" s="24"/>
      <c r="AI575" s="25"/>
      <c r="AJ575" s="24"/>
      <c r="AK575" s="24"/>
      <c r="AL575" s="24"/>
      <c r="AM575" s="25"/>
      <c r="AN575" s="24"/>
      <c r="AO575" s="24"/>
      <c r="AP575" s="24"/>
      <c r="AQ575" s="25"/>
      <c r="AR575" s="24"/>
      <c r="AS575" s="24"/>
      <c r="AT575" s="24"/>
      <c r="AU575" s="25"/>
      <c r="AV575" s="24"/>
      <c r="AW575" s="24"/>
      <c r="AX575" s="24"/>
      <c r="AY575" s="25"/>
      <c r="AZ575" s="24"/>
      <c r="BA575" s="24"/>
      <c r="BB575" s="24"/>
      <c r="BC575" s="25"/>
      <c r="BD575" s="24"/>
      <c r="BE575" s="24"/>
      <c r="BF575" s="24"/>
      <c r="BG575" s="25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</row>
    <row r="576" spans="1:87" ht="15" thickBot="1" x14ac:dyDescent="0.35">
      <c r="A576" s="24"/>
      <c r="B576" s="24"/>
      <c r="C576" s="25"/>
      <c r="D576" s="24"/>
      <c r="E576" s="24"/>
      <c r="F576" s="24"/>
      <c r="G576" s="25"/>
      <c r="H576" s="24"/>
      <c r="I576" s="24"/>
      <c r="J576" s="24"/>
      <c r="K576" s="25"/>
      <c r="L576" s="24"/>
      <c r="M576" s="24"/>
      <c r="N576" s="24"/>
      <c r="O576" s="25"/>
      <c r="P576" s="24"/>
      <c r="Q576" s="24"/>
      <c r="R576" s="24"/>
      <c r="S576" s="25"/>
      <c r="T576" s="24"/>
      <c r="U576" s="24"/>
      <c r="V576" s="24"/>
      <c r="W576" s="25"/>
      <c r="X576" s="24"/>
      <c r="Y576" s="24"/>
      <c r="Z576" s="24"/>
      <c r="AA576" s="25"/>
      <c r="AB576" s="24"/>
      <c r="AC576" s="24"/>
      <c r="AD576" s="24"/>
      <c r="AE576" s="25"/>
      <c r="AF576" s="24"/>
      <c r="AG576" s="24"/>
      <c r="AH576" s="24"/>
      <c r="AI576" s="25"/>
      <c r="AJ576" s="24"/>
      <c r="AK576" s="24"/>
      <c r="AL576" s="24"/>
      <c r="AM576" s="25"/>
      <c r="AN576" s="24"/>
      <c r="AO576" s="24"/>
      <c r="AP576" s="24"/>
      <c r="AQ576" s="25"/>
      <c r="AR576" s="24"/>
      <c r="AS576" s="24"/>
      <c r="AT576" s="24"/>
      <c r="AU576" s="25"/>
      <c r="AV576" s="24"/>
      <c r="AW576" s="24"/>
      <c r="AX576" s="24"/>
      <c r="AY576" s="25"/>
      <c r="AZ576" s="24"/>
      <c r="BA576" s="24"/>
      <c r="BB576" s="24"/>
      <c r="BC576" s="25"/>
      <c r="BD576" s="24"/>
      <c r="BE576" s="24"/>
      <c r="BF576" s="24"/>
      <c r="BG576" s="25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</row>
    <row r="577" spans="1:87" ht="15" thickBot="1" x14ac:dyDescent="0.35">
      <c r="A577" s="24"/>
      <c r="B577" s="24"/>
      <c r="C577" s="25"/>
      <c r="D577" s="24"/>
      <c r="E577" s="24"/>
      <c r="F577" s="24"/>
      <c r="G577" s="25"/>
      <c r="H577" s="24"/>
      <c r="I577" s="24"/>
      <c r="J577" s="24"/>
      <c r="K577" s="25"/>
      <c r="L577" s="24"/>
      <c r="M577" s="24"/>
      <c r="N577" s="24"/>
      <c r="O577" s="25"/>
      <c r="P577" s="24"/>
      <c r="Q577" s="24"/>
      <c r="R577" s="24"/>
      <c r="S577" s="25"/>
      <c r="T577" s="24"/>
      <c r="U577" s="24"/>
      <c r="V577" s="24"/>
      <c r="W577" s="25"/>
      <c r="X577" s="24"/>
      <c r="Y577" s="24"/>
      <c r="Z577" s="24"/>
      <c r="AA577" s="25"/>
      <c r="AB577" s="24"/>
      <c r="AC577" s="24"/>
      <c r="AD577" s="24"/>
      <c r="AE577" s="25"/>
      <c r="AF577" s="24"/>
      <c r="AG577" s="24"/>
      <c r="AH577" s="24"/>
      <c r="AI577" s="25"/>
      <c r="AJ577" s="24"/>
      <c r="AK577" s="24"/>
      <c r="AL577" s="24"/>
      <c r="AM577" s="25"/>
      <c r="AN577" s="24"/>
      <c r="AO577" s="24"/>
      <c r="AP577" s="24"/>
      <c r="AQ577" s="25"/>
      <c r="AR577" s="24"/>
      <c r="AS577" s="24"/>
      <c r="AT577" s="24"/>
      <c r="AU577" s="25"/>
      <c r="AV577" s="24"/>
      <c r="AW577" s="24"/>
      <c r="AX577" s="24"/>
      <c r="AY577" s="25"/>
      <c r="AZ577" s="24"/>
      <c r="BA577" s="24"/>
      <c r="BB577" s="24"/>
      <c r="BC577" s="25"/>
      <c r="BD577" s="24"/>
      <c r="BE577" s="24"/>
      <c r="BF577" s="24"/>
      <c r="BG577" s="25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</row>
    <row r="578" spans="1:87" ht="15" thickBot="1" x14ac:dyDescent="0.35">
      <c r="A578" s="24"/>
      <c r="B578" s="24"/>
      <c r="C578" s="25"/>
      <c r="D578" s="24"/>
      <c r="E578" s="24"/>
      <c r="F578" s="24"/>
      <c r="G578" s="25"/>
      <c r="H578" s="24"/>
      <c r="I578" s="24"/>
      <c r="J578" s="24"/>
      <c r="K578" s="25"/>
      <c r="L578" s="24"/>
      <c r="M578" s="24"/>
      <c r="N578" s="24"/>
      <c r="O578" s="25"/>
      <c r="P578" s="24"/>
      <c r="Q578" s="24"/>
      <c r="R578" s="24"/>
      <c r="S578" s="25"/>
      <c r="T578" s="24"/>
      <c r="U578" s="24"/>
      <c r="V578" s="24"/>
      <c r="W578" s="25"/>
      <c r="X578" s="24"/>
      <c r="Y578" s="24"/>
      <c r="Z578" s="24"/>
      <c r="AA578" s="25"/>
      <c r="AB578" s="24"/>
      <c r="AC578" s="24"/>
      <c r="AD578" s="24"/>
      <c r="AE578" s="25"/>
      <c r="AF578" s="24"/>
      <c r="AG578" s="24"/>
      <c r="AH578" s="24"/>
      <c r="AI578" s="25"/>
      <c r="AJ578" s="24"/>
      <c r="AK578" s="24"/>
      <c r="AL578" s="24"/>
      <c r="AM578" s="25"/>
      <c r="AN578" s="24"/>
      <c r="AO578" s="24"/>
      <c r="AP578" s="24"/>
      <c r="AQ578" s="25"/>
      <c r="AR578" s="24"/>
      <c r="AS578" s="24"/>
      <c r="AT578" s="24"/>
      <c r="AU578" s="25"/>
      <c r="AV578" s="24"/>
      <c r="AW578" s="24"/>
      <c r="AX578" s="24"/>
      <c r="AY578" s="25"/>
      <c r="AZ578" s="24"/>
      <c r="BA578" s="24"/>
      <c r="BB578" s="24"/>
      <c r="BC578" s="25"/>
      <c r="BD578" s="24"/>
      <c r="BE578" s="24"/>
      <c r="BF578" s="24"/>
      <c r="BG578" s="25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</row>
    <row r="579" spans="1:87" ht="15" thickBot="1" x14ac:dyDescent="0.35">
      <c r="A579" s="24"/>
      <c r="B579" s="24"/>
      <c r="C579" s="25"/>
      <c r="D579" s="24"/>
      <c r="E579" s="24"/>
      <c r="F579" s="24"/>
      <c r="G579" s="25"/>
      <c r="H579" s="24"/>
      <c r="I579" s="24"/>
      <c r="J579" s="24"/>
      <c r="K579" s="25"/>
      <c r="L579" s="24"/>
      <c r="M579" s="24"/>
      <c r="N579" s="24"/>
      <c r="O579" s="25"/>
      <c r="P579" s="24"/>
      <c r="Q579" s="24"/>
      <c r="R579" s="24"/>
      <c r="S579" s="25"/>
      <c r="T579" s="24"/>
      <c r="U579" s="24"/>
      <c r="V579" s="24"/>
      <c r="W579" s="25"/>
      <c r="X579" s="24"/>
      <c r="Y579" s="24"/>
      <c r="Z579" s="24"/>
      <c r="AA579" s="25"/>
      <c r="AB579" s="24"/>
      <c r="AC579" s="24"/>
      <c r="AD579" s="24"/>
      <c r="AE579" s="25"/>
      <c r="AF579" s="24"/>
      <c r="AG579" s="24"/>
      <c r="AH579" s="24"/>
      <c r="AI579" s="25"/>
      <c r="AJ579" s="24"/>
      <c r="AK579" s="24"/>
      <c r="AL579" s="24"/>
      <c r="AM579" s="25"/>
      <c r="AN579" s="24"/>
      <c r="AO579" s="24"/>
      <c r="AP579" s="24"/>
      <c r="AQ579" s="25"/>
      <c r="AR579" s="24"/>
      <c r="AS579" s="24"/>
      <c r="AT579" s="24"/>
      <c r="AU579" s="25"/>
      <c r="AV579" s="24"/>
      <c r="AW579" s="24"/>
      <c r="AX579" s="24"/>
      <c r="AY579" s="25"/>
      <c r="AZ579" s="24"/>
      <c r="BA579" s="24"/>
      <c r="BB579" s="24"/>
      <c r="BC579" s="25"/>
      <c r="BD579" s="24"/>
      <c r="BE579" s="24"/>
      <c r="BF579" s="24"/>
      <c r="BG579" s="25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</row>
    <row r="580" spans="1:87" ht="15" thickBot="1" x14ac:dyDescent="0.35">
      <c r="A580" s="24"/>
      <c r="B580" s="24"/>
      <c r="C580" s="25"/>
      <c r="D580" s="24"/>
      <c r="E580" s="24"/>
      <c r="F580" s="24"/>
      <c r="G580" s="25"/>
      <c r="H580" s="24"/>
      <c r="I580" s="24"/>
      <c r="J580" s="24"/>
      <c r="K580" s="25"/>
      <c r="L580" s="24"/>
      <c r="M580" s="24"/>
      <c r="N580" s="24"/>
      <c r="O580" s="25"/>
      <c r="P580" s="24"/>
      <c r="Q580" s="24"/>
      <c r="R580" s="24"/>
      <c r="S580" s="25"/>
      <c r="T580" s="24"/>
      <c r="U580" s="24"/>
      <c r="V580" s="24"/>
      <c r="W580" s="25"/>
      <c r="X580" s="24"/>
      <c r="Y580" s="24"/>
      <c r="Z580" s="24"/>
      <c r="AA580" s="25"/>
      <c r="AB580" s="24"/>
      <c r="AC580" s="24"/>
      <c r="AD580" s="24"/>
      <c r="AE580" s="25"/>
      <c r="AF580" s="24"/>
      <c r="AG580" s="24"/>
      <c r="AH580" s="24"/>
      <c r="AI580" s="25"/>
      <c r="AJ580" s="24"/>
      <c r="AK580" s="24"/>
      <c r="AL580" s="24"/>
      <c r="AM580" s="25"/>
      <c r="AN580" s="24"/>
      <c r="AO580" s="24"/>
      <c r="AP580" s="24"/>
      <c r="AQ580" s="25"/>
      <c r="AR580" s="24"/>
      <c r="AS580" s="24"/>
      <c r="AT580" s="24"/>
      <c r="AU580" s="25"/>
      <c r="AV580" s="24"/>
      <c r="AW580" s="24"/>
      <c r="AX580" s="24"/>
      <c r="AY580" s="25"/>
      <c r="AZ580" s="24"/>
      <c r="BA580" s="24"/>
      <c r="BB580" s="24"/>
      <c r="BC580" s="25"/>
      <c r="BD580" s="24"/>
      <c r="BE580" s="24"/>
      <c r="BF580" s="24"/>
      <c r="BG580" s="25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</row>
    <row r="581" spans="1:87" ht="15" thickBot="1" x14ac:dyDescent="0.35">
      <c r="A581" s="24"/>
      <c r="B581" s="24"/>
      <c r="C581" s="25"/>
      <c r="D581" s="24"/>
      <c r="E581" s="24"/>
      <c r="F581" s="24"/>
      <c r="G581" s="25"/>
      <c r="H581" s="24"/>
      <c r="I581" s="24"/>
      <c r="J581" s="24"/>
      <c r="K581" s="25"/>
      <c r="L581" s="24"/>
      <c r="M581" s="24"/>
      <c r="N581" s="24"/>
      <c r="O581" s="25"/>
      <c r="P581" s="24"/>
      <c r="Q581" s="24"/>
      <c r="R581" s="24"/>
      <c r="S581" s="25"/>
      <c r="T581" s="24"/>
      <c r="U581" s="24"/>
      <c r="V581" s="24"/>
      <c r="W581" s="25"/>
      <c r="X581" s="24"/>
      <c r="Y581" s="24"/>
      <c r="Z581" s="24"/>
      <c r="AA581" s="25"/>
      <c r="AB581" s="24"/>
      <c r="AC581" s="24"/>
      <c r="AD581" s="24"/>
      <c r="AE581" s="25"/>
      <c r="AF581" s="24"/>
      <c r="AG581" s="24"/>
      <c r="AH581" s="24"/>
      <c r="AI581" s="25"/>
      <c r="AJ581" s="24"/>
      <c r="AK581" s="24"/>
      <c r="AL581" s="24"/>
      <c r="AM581" s="25"/>
      <c r="AN581" s="24"/>
      <c r="AO581" s="24"/>
      <c r="AP581" s="24"/>
      <c r="AQ581" s="25"/>
      <c r="AR581" s="24"/>
      <c r="AS581" s="24"/>
      <c r="AT581" s="24"/>
      <c r="AU581" s="25"/>
      <c r="AV581" s="24"/>
      <c r="AW581" s="24"/>
      <c r="AX581" s="24"/>
      <c r="AY581" s="25"/>
      <c r="AZ581" s="24"/>
      <c r="BA581" s="24"/>
      <c r="BB581" s="24"/>
      <c r="BC581" s="25"/>
      <c r="BD581" s="24"/>
      <c r="BE581" s="24"/>
      <c r="BF581" s="24"/>
      <c r="BG581" s="25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</row>
    <row r="582" spans="1:87" ht="15" thickBot="1" x14ac:dyDescent="0.35">
      <c r="A582" s="24"/>
      <c r="B582" s="24"/>
      <c r="C582" s="25"/>
      <c r="D582" s="24"/>
      <c r="E582" s="24"/>
      <c r="F582" s="24"/>
      <c r="G582" s="25"/>
      <c r="H582" s="24"/>
      <c r="I582" s="24"/>
      <c r="J582" s="24"/>
      <c r="K582" s="25"/>
      <c r="L582" s="24"/>
      <c r="M582" s="24"/>
      <c r="N582" s="24"/>
      <c r="O582" s="25"/>
      <c r="P582" s="24"/>
      <c r="Q582" s="24"/>
      <c r="R582" s="24"/>
      <c r="S582" s="25"/>
      <c r="T582" s="24"/>
      <c r="U582" s="24"/>
      <c r="V582" s="24"/>
      <c r="W582" s="25"/>
      <c r="X582" s="24"/>
      <c r="Y582" s="24"/>
      <c r="Z582" s="24"/>
      <c r="AA582" s="25"/>
      <c r="AB582" s="24"/>
      <c r="AC582" s="24"/>
      <c r="AD582" s="24"/>
      <c r="AE582" s="25"/>
      <c r="AF582" s="24"/>
      <c r="AG582" s="24"/>
      <c r="AH582" s="24"/>
      <c r="AI582" s="25"/>
      <c r="AJ582" s="24"/>
      <c r="AK582" s="24"/>
      <c r="AL582" s="24"/>
      <c r="AM582" s="25"/>
      <c r="AN582" s="24"/>
      <c r="AO582" s="24"/>
      <c r="AP582" s="24"/>
      <c r="AQ582" s="25"/>
      <c r="AR582" s="24"/>
      <c r="AS582" s="24"/>
      <c r="AT582" s="24"/>
      <c r="AU582" s="25"/>
      <c r="AV582" s="24"/>
      <c r="AW582" s="24"/>
      <c r="AX582" s="24"/>
      <c r="AY582" s="25"/>
      <c r="AZ582" s="24"/>
      <c r="BA582" s="24"/>
      <c r="BB582" s="24"/>
      <c r="BC582" s="25"/>
      <c r="BD582" s="24"/>
      <c r="BE582" s="24"/>
      <c r="BF582" s="24"/>
      <c r="BG582" s="25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</row>
    <row r="583" spans="1:87" ht="15" thickBot="1" x14ac:dyDescent="0.35">
      <c r="A583" s="24"/>
      <c r="B583" s="24"/>
      <c r="C583" s="25"/>
      <c r="D583" s="24"/>
      <c r="E583" s="24"/>
      <c r="F583" s="24"/>
      <c r="G583" s="25"/>
      <c r="H583" s="24"/>
      <c r="I583" s="24"/>
      <c r="J583" s="24"/>
      <c r="K583" s="25"/>
      <c r="L583" s="24"/>
      <c r="M583" s="24"/>
      <c r="N583" s="24"/>
      <c r="O583" s="25"/>
      <c r="P583" s="24"/>
      <c r="Q583" s="24"/>
      <c r="R583" s="24"/>
      <c r="S583" s="25"/>
      <c r="T583" s="24"/>
      <c r="U583" s="24"/>
      <c r="V583" s="24"/>
      <c r="W583" s="25"/>
      <c r="X583" s="24"/>
      <c r="Y583" s="24"/>
      <c r="Z583" s="24"/>
      <c r="AA583" s="25"/>
      <c r="AB583" s="24"/>
      <c r="AC583" s="24"/>
      <c r="AD583" s="24"/>
      <c r="AE583" s="25"/>
      <c r="AF583" s="24"/>
      <c r="AG583" s="24"/>
      <c r="AH583" s="24"/>
      <c r="AI583" s="25"/>
      <c r="AJ583" s="24"/>
      <c r="AK583" s="24"/>
      <c r="AL583" s="24"/>
      <c r="AM583" s="25"/>
      <c r="AN583" s="24"/>
      <c r="AO583" s="24"/>
      <c r="AP583" s="24"/>
      <c r="AQ583" s="25"/>
      <c r="AR583" s="24"/>
      <c r="AS583" s="24"/>
      <c r="AT583" s="24"/>
      <c r="AU583" s="25"/>
      <c r="AV583" s="24"/>
      <c r="AW583" s="24"/>
      <c r="AX583" s="24"/>
      <c r="AY583" s="25"/>
      <c r="AZ583" s="24"/>
      <c r="BA583" s="24"/>
      <c r="BB583" s="24"/>
      <c r="BC583" s="25"/>
      <c r="BD583" s="24"/>
      <c r="BE583" s="24"/>
      <c r="BF583" s="24"/>
      <c r="BG583" s="25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</row>
    <row r="584" spans="1:87" ht="15" thickBot="1" x14ac:dyDescent="0.35">
      <c r="A584" s="24"/>
      <c r="B584" s="24"/>
      <c r="C584" s="25"/>
      <c r="D584" s="24"/>
      <c r="E584" s="24"/>
      <c r="F584" s="24"/>
      <c r="G584" s="25"/>
      <c r="H584" s="24"/>
      <c r="I584" s="24"/>
      <c r="J584" s="24"/>
      <c r="K584" s="25"/>
      <c r="L584" s="24"/>
      <c r="M584" s="24"/>
      <c r="N584" s="24"/>
      <c r="O584" s="25"/>
      <c r="P584" s="24"/>
      <c r="Q584" s="24"/>
      <c r="R584" s="24"/>
      <c r="S584" s="25"/>
      <c r="T584" s="24"/>
      <c r="U584" s="24"/>
      <c r="V584" s="24"/>
      <c r="W584" s="25"/>
      <c r="X584" s="24"/>
      <c r="Y584" s="24"/>
      <c r="Z584" s="24"/>
      <c r="AA584" s="25"/>
      <c r="AB584" s="24"/>
      <c r="AC584" s="24"/>
      <c r="AD584" s="24"/>
      <c r="AE584" s="25"/>
      <c r="AF584" s="24"/>
      <c r="AG584" s="24"/>
      <c r="AH584" s="24"/>
      <c r="AI584" s="25"/>
      <c r="AJ584" s="24"/>
      <c r="AK584" s="24"/>
      <c r="AL584" s="24"/>
      <c r="AM584" s="25"/>
      <c r="AN584" s="24"/>
      <c r="AO584" s="24"/>
      <c r="AP584" s="24"/>
      <c r="AQ584" s="25"/>
      <c r="AR584" s="24"/>
      <c r="AS584" s="24"/>
      <c r="AT584" s="24"/>
      <c r="AU584" s="25"/>
      <c r="AV584" s="24"/>
      <c r="AW584" s="24"/>
      <c r="AX584" s="24"/>
      <c r="AY584" s="25"/>
      <c r="AZ584" s="24"/>
      <c r="BA584" s="24"/>
      <c r="BB584" s="24"/>
      <c r="BC584" s="25"/>
      <c r="BD584" s="24"/>
      <c r="BE584" s="24"/>
      <c r="BF584" s="24"/>
      <c r="BG584" s="25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</row>
    <row r="585" spans="1:87" ht="15" thickBot="1" x14ac:dyDescent="0.35">
      <c r="A585" s="24"/>
      <c r="B585" s="24"/>
      <c r="C585" s="25"/>
      <c r="D585" s="24"/>
      <c r="E585" s="24"/>
      <c r="F585" s="24"/>
      <c r="G585" s="25"/>
      <c r="H585" s="24"/>
      <c r="I585" s="24"/>
      <c r="J585" s="24"/>
      <c r="K585" s="25"/>
      <c r="L585" s="24"/>
      <c r="M585" s="24"/>
      <c r="N585" s="24"/>
      <c r="O585" s="25"/>
      <c r="P585" s="24"/>
      <c r="Q585" s="24"/>
      <c r="R585" s="24"/>
      <c r="S585" s="25"/>
      <c r="T585" s="24"/>
      <c r="U585" s="24"/>
      <c r="V585" s="24"/>
      <c r="W585" s="25"/>
      <c r="X585" s="24"/>
      <c r="Y585" s="24"/>
      <c r="Z585" s="24"/>
      <c r="AA585" s="25"/>
      <c r="AB585" s="24"/>
      <c r="AC585" s="24"/>
      <c r="AD585" s="24"/>
      <c r="AE585" s="25"/>
      <c r="AF585" s="24"/>
      <c r="AG585" s="24"/>
      <c r="AH585" s="24"/>
      <c r="AI585" s="25"/>
      <c r="AJ585" s="24"/>
      <c r="AK585" s="24"/>
      <c r="AL585" s="24"/>
      <c r="AM585" s="25"/>
      <c r="AN585" s="24"/>
      <c r="AO585" s="24"/>
      <c r="AP585" s="24"/>
      <c r="AQ585" s="25"/>
      <c r="AR585" s="24"/>
      <c r="AS585" s="24"/>
      <c r="AT585" s="24"/>
      <c r="AU585" s="25"/>
      <c r="AV585" s="24"/>
      <c r="AW585" s="24"/>
      <c r="AX585" s="24"/>
      <c r="AY585" s="25"/>
      <c r="AZ585" s="24"/>
      <c r="BA585" s="24"/>
      <c r="BB585" s="24"/>
      <c r="BC585" s="25"/>
      <c r="BD585" s="24"/>
      <c r="BE585" s="24"/>
      <c r="BF585" s="24"/>
      <c r="BG585" s="25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</row>
    <row r="586" spans="1:87" ht="15" thickBot="1" x14ac:dyDescent="0.35">
      <c r="A586" s="24"/>
      <c r="B586" s="24"/>
      <c r="C586" s="25"/>
      <c r="D586" s="24"/>
      <c r="E586" s="24"/>
      <c r="F586" s="24"/>
      <c r="G586" s="25"/>
      <c r="H586" s="24"/>
      <c r="I586" s="24"/>
      <c r="J586" s="24"/>
      <c r="K586" s="25"/>
      <c r="L586" s="24"/>
      <c r="M586" s="24"/>
      <c r="N586" s="24"/>
      <c r="O586" s="25"/>
      <c r="P586" s="24"/>
      <c r="Q586" s="24"/>
      <c r="R586" s="24"/>
      <c r="S586" s="25"/>
      <c r="T586" s="24"/>
      <c r="U586" s="24"/>
      <c r="V586" s="24"/>
      <c r="W586" s="25"/>
      <c r="X586" s="24"/>
      <c r="Y586" s="24"/>
      <c r="Z586" s="24"/>
      <c r="AA586" s="25"/>
      <c r="AB586" s="24"/>
      <c r="AC586" s="24"/>
      <c r="AD586" s="24"/>
      <c r="AE586" s="25"/>
      <c r="AF586" s="24"/>
      <c r="AG586" s="24"/>
      <c r="AH586" s="24"/>
      <c r="AI586" s="25"/>
      <c r="AJ586" s="24"/>
      <c r="AK586" s="24"/>
      <c r="AL586" s="24"/>
      <c r="AM586" s="25"/>
      <c r="AN586" s="24"/>
      <c r="AO586" s="24"/>
      <c r="AP586" s="24"/>
      <c r="AQ586" s="25"/>
      <c r="AR586" s="24"/>
      <c r="AS586" s="24"/>
      <c r="AT586" s="24"/>
      <c r="AU586" s="25"/>
      <c r="AV586" s="24"/>
      <c r="AW586" s="24"/>
      <c r="AX586" s="24"/>
      <c r="AY586" s="25"/>
      <c r="AZ586" s="24"/>
      <c r="BA586" s="24"/>
      <c r="BB586" s="24"/>
      <c r="BC586" s="25"/>
      <c r="BD586" s="24"/>
      <c r="BE586" s="24"/>
      <c r="BF586" s="24"/>
      <c r="BG586" s="25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</row>
    <row r="587" spans="1:87" ht="15" thickBot="1" x14ac:dyDescent="0.35">
      <c r="A587" s="24"/>
      <c r="B587" s="24"/>
      <c r="C587" s="25"/>
      <c r="D587" s="24"/>
      <c r="E587" s="24"/>
      <c r="F587" s="24"/>
      <c r="G587" s="25"/>
      <c r="H587" s="24"/>
      <c r="I587" s="24"/>
      <c r="J587" s="24"/>
      <c r="K587" s="25"/>
      <c r="L587" s="24"/>
      <c r="M587" s="24"/>
      <c r="N587" s="24"/>
      <c r="O587" s="25"/>
      <c r="P587" s="24"/>
      <c r="Q587" s="24"/>
      <c r="R587" s="24"/>
      <c r="S587" s="25"/>
      <c r="T587" s="24"/>
      <c r="U587" s="24"/>
      <c r="V587" s="24"/>
      <c r="W587" s="25"/>
      <c r="X587" s="24"/>
      <c r="Y587" s="24"/>
      <c r="Z587" s="24"/>
      <c r="AA587" s="25"/>
      <c r="AB587" s="24"/>
      <c r="AC587" s="24"/>
      <c r="AD587" s="24"/>
      <c r="AE587" s="25"/>
      <c r="AF587" s="24"/>
      <c r="AG587" s="24"/>
      <c r="AH587" s="24"/>
      <c r="AI587" s="25"/>
      <c r="AJ587" s="24"/>
      <c r="AK587" s="24"/>
      <c r="AL587" s="24"/>
      <c r="AM587" s="25"/>
      <c r="AN587" s="24"/>
      <c r="AO587" s="24"/>
      <c r="AP587" s="24"/>
      <c r="AQ587" s="25"/>
      <c r="AR587" s="24"/>
      <c r="AS587" s="24"/>
      <c r="AT587" s="24"/>
      <c r="AU587" s="25"/>
      <c r="AV587" s="24"/>
      <c r="AW587" s="24"/>
      <c r="AX587" s="24"/>
      <c r="AY587" s="25"/>
      <c r="AZ587" s="24"/>
      <c r="BA587" s="24"/>
      <c r="BB587" s="24"/>
      <c r="BC587" s="25"/>
      <c r="BD587" s="24"/>
      <c r="BE587" s="24"/>
      <c r="BF587" s="24"/>
      <c r="BG587" s="25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</row>
    <row r="588" spans="1:87" ht="15" thickBot="1" x14ac:dyDescent="0.35">
      <c r="A588" s="24"/>
      <c r="B588" s="24"/>
      <c r="C588" s="25"/>
      <c r="D588" s="24"/>
      <c r="E588" s="24"/>
      <c r="F588" s="24"/>
      <c r="G588" s="25"/>
      <c r="H588" s="24"/>
      <c r="I588" s="24"/>
      <c r="J588" s="24"/>
      <c r="K588" s="25"/>
      <c r="L588" s="24"/>
      <c r="M588" s="24"/>
      <c r="N588" s="24"/>
      <c r="O588" s="25"/>
      <c r="P588" s="24"/>
      <c r="Q588" s="24"/>
      <c r="R588" s="24"/>
      <c r="S588" s="25"/>
      <c r="T588" s="24"/>
      <c r="U588" s="24"/>
      <c r="V588" s="24"/>
      <c r="W588" s="25"/>
      <c r="X588" s="24"/>
      <c r="Y588" s="24"/>
      <c r="Z588" s="24"/>
      <c r="AA588" s="25"/>
      <c r="AB588" s="24"/>
      <c r="AC588" s="24"/>
      <c r="AD588" s="24"/>
      <c r="AE588" s="25"/>
      <c r="AF588" s="24"/>
      <c r="AG588" s="24"/>
      <c r="AH588" s="24"/>
      <c r="AI588" s="25"/>
      <c r="AJ588" s="24"/>
      <c r="AK588" s="24"/>
      <c r="AL588" s="24"/>
      <c r="AM588" s="25"/>
      <c r="AN588" s="24"/>
      <c r="AO588" s="24"/>
      <c r="AP588" s="24"/>
      <c r="AQ588" s="25"/>
      <c r="AR588" s="24"/>
      <c r="AS588" s="24"/>
      <c r="AT588" s="24"/>
      <c r="AU588" s="25"/>
      <c r="AV588" s="24"/>
      <c r="AW588" s="24"/>
      <c r="AX588" s="24"/>
      <c r="AY588" s="25"/>
      <c r="AZ588" s="24"/>
      <c r="BA588" s="24"/>
      <c r="BB588" s="24"/>
      <c r="BC588" s="25"/>
      <c r="BD588" s="24"/>
      <c r="BE588" s="24"/>
      <c r="BF588" s="24"/>
      <c r="BG588" s="25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</row>
    <row r="589" spans="1:87" ht="15" thickBot="1" x14ac:dyDescent="0.35">
      <c r="A589" s="24"/>
      <c r="B589" s="24"/>
      <c r="C589" s="25"/>
      <c r="D589" s="24"/>
      <c r="E589" s="24"/>
      <c r="F589" s="24"/>
      <c r="G589" s="25"/>
      <c r="H589" s="24"/>
      <c r="I589" s="24"/>
      <c r="J589" s="24"/>
      <c r="K589" s="25"/>
      <c r="L589" s="24"/>
      <c r="M589" s="24"/>
      <c r="N589" s="24"/>
      <c r="O589" s="25"/>
      <c r="P589" s="24"/>
      <c r="Q589" s="24"/>
      <c r="R589" s="24"/>
      <c r="S589" s="25"/>
      <c r="T589" s="24"/>
      <c r="U589" s="24"/>
      <c r="V589" s="24"/>
      <c r="W589" s="25"/>
      <c r="X589" s="24"/>
      <c r="Y589" s="24"/>
      <c r="Z589" s="24"/>
      <c r="AA589" s="25"/>
      <c r="AB589" s="24"/>
      <c r="AC589" s="24"/>
      <c r="AD589" s="24"/>
      <c r="AE589" s="25"/>
      <c r="AF589" s="24"/>
      <c r="AG589" s="24"/>
      <c r="AH589" s="24"/>
      <c r="AI589" s="25"/>
      <c r="AJ589" s="24"/>
      <c r="AK589" s="24"/>
      <c r="AL589" s="24"/>
      <c r="AM589" s="25"/>
      <c r="AN589" s="24"/>
      <c r="AO589" s="24"/>
      <c r="AP589" s="24"/>
      <c r="AQ589" s="25"/>
      <c r="AR589" s="24"/>
      <c r="AS589" s="24"/>
      <c r="AT589" s="24"/>
      <c r="AU589" s="25"/>
      <c r="AV589" s="24"/>
      <c r="AW589" s="24"/>
      <c r="AX589" s="24"/>
      <c r="AY589" s="25"/>
      <c r="AZ589" s="24"/>
      <c r="BA589" s="24"/>
      <c r="BB589" s="24"/>
      <c r="BC589" s="25"/>
      <c r="BD589" s="24"/>
      <c r="BE589" s="24"/>
      <c r="BF589" s="24"/>
      <c r="BG589" s="25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</row>
    <row r="590" spans="1:87" ht="15" thickBot="1" x14ac:dyDescent="0.35">
      <c r="A590" s="24"/>
      <c r="B590" s="24"/>
      <c r="C590" s="25"/>
      <c r="D590" s="24"/>
      <c r="E590" s="24"/>
      <c r="F590" s="24"/>
      <c r="G590" s="25"/>
      <c r="H590" s="24"/>
      <c r="I590" s="24"/>
      <c r="J590" s="24"/>
      <c r="K590" s="25"/>
      <c r="L590" s="24"/>
      <c r="M590" s="24"/>
      <c r="N590" s="24"/>
      <c r="O590" s="25"/>
      <c r="P590" s="24"/>
      <c r="Q590" s="24"/>
      <c r="R590" s="24"/>
      <c r="S590" s="25"/>
      <c r="T590" s="24"/>
      <c r="U590" s="24"/>
      <c r="V590" s="24"/>
      <c r="W590" s="25"/>
      <c r="X590" s="24"/>
      <c r="Y590" s="24"/>
      <c r="Z590" s="24"/>
      <c r="AA590" s="25"/>
      <c r="AB590" s="24"/>
      <c r="AC590" s="24"/>
      <c r="AD590" s="24"/>
      <c r="AE590" s="25"/>
      <c r="AF590" s="24"/>
      <c r="AG590" s="24"/>
      <c r="AH590" s="24"/>
      <c r="AI590" s="25"/>
      <c r="AJ590" s="24"/>
      <c r="AK590" s="24"/>
      <c r="AL590" s="24"/>
      <c r="AM590" s="25"/>
      <c r="AN590" s="24"/>
      <c r="AO590" s="24"/>
      <c r="AP590" s="24"/>
      <c r="AQ590" s="25"/>
      <c r="AR590" s="24"/>
      <c r="AS590" s="24"/>
      <c r="AT590" s="24"/>
      <c r="AU590" s="25"/>
      <c r="AV590" s="24"/>
      <c r="AW590" s="24"/>
      <c r="AX590" s="24"/>
      <c r="AY590" s="25"/>
      <c r="AZ590" s="24"/>
      <c r="BA590" s="24"/>
      <c r="BB590" s="24"/>
      <c r="BC590" s="25"/>
      <c r="BD590" s="24"/>
      <c r="BE590" s="24"/>
      <c r="BF590" s="24"/>
      <c r="BG590" s="25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</row>
    <row r="591" spans="1:87" ht="15" thickBot="1" x14ac:dyDescent="0.35">
      <c r="A591" s="24"/>
      <c r="B591" s="24"/>
      <c r="C591" s="25"/>
      <c r="D591" s="24"/>
      <c r="E591" s="24"/>
      <c r="F591" s="24"/>
      <c r="G591" s="25"/>
      <c r="H591" s="24"/>
      <c r="I591" s="24"/>
      <c r="J591" s="24"/>
      <c r="K591" s="25"/>
      <c r="L591" s="24"/>
      <c r="M591" s="24"/>
      <c r="N591" s="24"/>
      <c r="O591" s="25"/>
      <c r="P591" s="24"/>
      <c r="Q591" s="24"/>
      <c r="R591" s="24"/>
      <c r="S591" s="25"/>
      <c r="T591" s="24"/>
      <c r="U591" s="24"/>
      <c r="V591" s="24"/>
      <c r="W591" s="25"/>
      <c r="X591" s="24"/>
      <c r="Y591" s="24"/>
      <c r="Z591" s="24"/>
      <c r="AA591" s="25"/>
      <c r="AB591" s="24"/>
      <c r="AC591" s="24"/>
      <c r="AD591" s="24"/>
      <c r="AE591" s="25"/>
      <c r="AF591" s="24"/>
      <c r="AG591" s="24"/>
      <c r="AH591" s="24"/>
      <c r="AI591" s="25"/>
      <c r="AJ591" s="24"/>
      <c r="AK591" s="24"/>
      <c r="AL591" s="24"/>
      <c r="AM591" s="25"/>
      <c r="AN591" s="24"/>
      <c r="AO591" s="24"/>
      <c r="AP591" s="24"/>
      <c r="AQ591" s="25"/>
      <c r="AR591" s="24"/>
      <c r="AS591" s="24"/>
      <c r="AT591" s="24"/>
      <c r="AU591" s="25"/>
      <c r="AV591" s="24"/>
      <c r="AW591" s="24"/>
      <c r="AX591" s="24"/>
      <c r="AY591" s="25"/>
      <c r="AZ591" s="24"/>
      <c r="BA591" s="24"/>
      <c r="BB591" s="24"/>
      <c r="BC591" s="25"/>
      <c r="BD591" s="24"/>
      <c r="BE591" s="24"/>
      <c r="BF591" s="24"/>
      <c r="BG591" s="25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</row>
    <row r="592" spans="1:87" ht="15" thickBot="1" x14ac:dyDescent="0.35">
      <c r="A592" s="24"/>
      <c r="B592" s="24"/>
      <c r="C592" s="25"/>
      <c r="D592" s="24"/>
      <c r="E592" s="24"/>
      <c r="F592" s="24"/>
      <c r="G592" s="25"/>
      <c r="H592" s="24"/>
      <c r="I592" s="24"/>
      <c r="J592" s="24"/>
      <c r="K592" s="25"/>
      <c r="L592" s="24"/>
      <c r="M592" s="24"/>
      <c r="N592" s="24"/>
      <c r="O592" s="25"/>
      <c r="P592" s="24"/>
      <c r="Q592" s="24"/>
      <c r="R592" s="24"/>
      <c r="S592" s="25"/>
      <c r="T592" s="24"/>
      <c r="U592" s="24"/>
      <c r="V592" s="24"/>
      <c r="W592" s="25"/>
      <c r="X592" s="24"/>
      <c r="Y592" s="24"/>
      <c r="Z592" s="24"/>
      <c r="AA592" s="25"/>
      <c r="AB592" s="24"/>
      <c r="AC592" s="24"/>
      <c r="AD592" s="24"/>
      <c r="AE592" s="25"/>
      <c r="AF592" s="24"/>
      <c r="AG592" s="24"/>
      <c r="AH592" s="24"/>
      <c r="AI592" s="25"/>
      <c r="AJ592" s="24"/>
      <c r="AK592" s="24"/>
      <c r="AL592" s="24"/>
      <c r="AM592" s="25"/>
      <c r="AN592" s="24"/>
      <c r="AO592" s="24"/>
      <c r="AP592" s="24"/>
      <c r="AQ592" s="25"/>
      <c r="AR592" s="24"/>
      <c r="AS592" s="24"/>
      <c r="AT592" s="24"/>
      <c r="AU592" s="25"/>
      <c r="AV592" s="24"/>
      <c r="AW592" s="24"/>
      <c r="AX592" s="24"/>
      <c r="AY592" s="25"/>
      <c r="AZ592" s="24"/>
      <c r="BA592" s="24"/>
      <c r="BB592" s="24"/>
      <c r="BC592" s="25"/>
      <c r="BD592" s="24"/>
      <c r="BE592" s="24"/>
      <c r="BF592" s="24"/>
      <c r="BG592" s="25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</row>
    <row r="593" spans="1:87" ht="15" thickBot="1" x14ac:dyDescent="0.35">
      <c r="A593" s="24"/>
      <c r="B593" s="24"/>
      <c r="C593" s="25"/>
      <c r="D593" s="24"/>
      <c r="E593" s="24"/>
      <c r="F593" s="24"/>
      <c r="G593" s="25"/>
      <c r="H593" s="24"/>
      <c r="I593" s="24"/>
      <c r="J593" s="24"/>
      <c r="K593" s="25"/>
      <c r="L593" s="24"/>
      <c r="M593" s="24"/>
      <c r="N593" s="24"/>
      <c r="O593" s="25"/>
      <c r="P593" s="24"/>
      <c r="Q593" s="24"/>
      <c r="R593" s="24"/>
      <c r="S593" s="25"/>
      <c r="T593" s="24"/>
      <c r="U593" s="24"/>
      <c r="V593" s="24"/>
      <c r="W593" s="25"/>
      <c r="X593" s="24"/>
      <c r="Y593" s="24"/>
      <c r="Z593" s="24"/>
      <c r="AA593" s="25"/>
      <c r="AB593" s="24"/>
      <c r="AC593" s="24"/>
      <c r="AD593" s="24"/>
      <c r="AE593" s="25"/>
      <c r="AF593" s="24"/>
      <c r="AG593" s="24"/>
      <c r="AH593" s="24"/>
      <c r="AI593" s="25"/>
      <c r="AJ593" s="24"/>
      <c r="AK593" s="24"/>
      <c r="AL593" s="24"/>
      <c r="AM593" s="25"/>
      <c r="AN593" s="24"/>
      <c r="AO593" s="24"/>
      <c r="AP593" s="24"/>
      <c r="AQ593" s="25"/>
      <c r="AR593" s="24"/>
      <c r="AS593" s="24"/>
      <c r="AT593" s="24"/>
      <c r="AU593" s="25"/>
      <c r="AV593" s="24"/>
      <c r="AW593" s="24"/>
      <c r="AX593" s="24"/>
      <c r="AY593" s="25"/>
      <c r="AZ593" s="24"/>
      <c r="BA593" s="24"/>
      <c r="BB593" s="24"/>
      <c r="BC593" s="25"/>
      <c r="BD593" s="24"/>
      <c r="BE593" s="24"/>
      <c r="BF593" s="24"/>
      <c r="BG593" s="25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</row>
    <row r="594" spans="1:87" ht="15" thickBot="1" x14ac:dyDescent="0.35">
      <c r="A594" s="24"/>
      <c r="B594" s="24"/>
      <c r="C594" s="25"/>
      <c r="D594" s="24"/>
      <c r="E594" s="24"/>
      <c r="F594" s="24"/>
      <c r="G594" s="25"/>
      <c r="H594" s="24"/>
      <c r="I594" s="24"/>
      <c r="J594" s="24"/>
      <c r="K594" s="25"/>
      <c r="L594" s="24"/>
      <c r="M594" s="24"/>
      <c r="N594" s="24"/>
      <c r="O594" s="25"/>
      <c r="P594" s="24"/>
      <c r="Q594" s="24"/>
      <c r="R594" s="24"/>
      <c r="S594" s="25"/>
      <c r="T594" s="24"/>
      <c r="U594" s="24"/>
      <c r="V594" s="24"/>
      <c r="W594" s="25"/>
      <c r="X594" s="24"/>
      <c r="Y594" s="24"/>
      <c r="Z594" s="24"/>
      <c r="AA594" s="25"/>
      <c r="AB594" s="24"/>
      <c r="AC594" s="24"/>
      <c r="AD594" s="24"/>
      <c r="AE594" s="25"/>
      <c r="AF594" s="24"/>
      <c r="AG594" s="24"/>
      <c r="AH594" s="24"/>
      <c r="AI594" s="25"/>
      <c r="AJ594" s="24"/>
      <c r="AK594" s="24"/>
      <c r="AL594" s="24"/>
      <c r="AM594" s="25"/>
      <c r="AN594" s="24"/>
      <c r="AO594" s="24"/>
      <c r="AP594" s="24"/>
      <c r="AQ594" s="25"/>
      <c r="AR594" s="24"/>
      <c r="AS594" s="24"/>
      <c r="AT594" s="24"/>
      <c r="AU594" s="25"/>
      <c r="AV594" s="24"/>
      <c r="AW594" s="24"/>
      <c r="AX594" s="24"/>
      <c r="AY594" s="25"/>
      <c r="AZ594" s="24"/>
      <c r="BA594" s="24"/>
      <c r="BB594" s="24"/>
      <c r="BC594" s="25"/>
      <c r="BD594" s="24"/>
      <c r="BE594" s="24"/>
      <c r="BF594" s="24"/>
      <c r="BG594" s="25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</row>
    <row r="595" spans="1:87" ht="15" thickBot="1" x14ac:dyDescent="0.35">
      <c r="A595" s="24"/>
      <c r="B595" s="24"/>
      <c r="C595" s="25"/>
      <c r="D595" s="24"/>
      <c r="E595" s="24"/>
      <c r="F595" s="24"/>
      <c r="G595" s="25"/>
      <c r="H595" s="24"/>
      <c r="I595" s="24"/>
      <c r="J595" s="24"/>
      <c r="K595" s="25"/>
      <c r="L595" s="24"/>
      <c r="M595" s="24"/>
      <c r="N595" s="24"/>
      <c r="O595" s="25"/>
      <c r="P595" s="24"/>
      <c r="Q595" s="24"/>
      <c r="R595" s="24"/>
      <c r="S595" s="25"/>
      <c r="T595" s="24"/>
      <c r="U595" s="24"/>
      <c r="V595" s="24"/>
      <c r="W595" s="25"/>
      <c r="X595" s="24"/>
      <c r="Y595" s="24"/>
      <c r="Z595" s="24"/>
      <c r="AA595" s="25"/>
      <c r="AB595" s="24"/>
      <c r="AC595" s="24"/>
      <c r="AD595" s="24"/>
      <c r="AE595" s="25"/>
      <c r="AF595" s="24"/>
      <c r="AG595" s="24"/>
      <c r="AH595" s="24"/>
      <c r="AI595" s="25"/>
      <c r="AJ595" s="24"/>
      <c r="AK595" s="24"/>
      <c r="AL595" s="24"/>
      <c r="AM595" s="25"/>
      <c r="AN595" s="24"/>
      <c r="AO595" s="24"/>
      <c r="AP595" s="24"/>
      <c r="AQ595" s="25"/>
      <c r="AR595" s="24"/>
      <c r="AS595" s="24"/>
      <c r="AT595" s="24"/>
      <c r="AU595" s="25"/>
      <c r="AV595" s="24"/>
      <c r="AW595" s="24"/>
      <c r="AX595" s="24"/>
      <c r="AY595" s="25"/>
      <c r="AZ595" s="24"/>
      <c r="BA595" s="24"/>
      <c r="BB595" s="24"/>
      <c r="BC595" s="25"/>
      <c r="BD595" s="24"/>
      <c r="BE595" s="24"/>
      <c r="BF595" s="24"/>
      <c r="BG595" s="25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</row>
    <row r="596" spans="1:87" ht="15" thickBot="1" x14ac:dyDescent="0.35">
      <c r="A596" s="24"/>
      <c r="B596" s="24"/>
      <c r="C596" s="25"/>
      <c r="D596" s="24"/>
      <c r="E596" s="24"/>
      <c r="F596" s="24"/>
      <c r="G596" s="25"/>
      <c r="H596" s="24"/>
      <c r="I596" s="24"/>
      <c r="J596" s="24"/>
      <c r="K596" s="25"/>
      <c r="L596" s="24"/>
      <c r="M596" s="24"/>
      <c r="N596" s="24"/>
      <c r="O596" s="25"/>
      <c r="P596" s="24"/>
      <c r="Q596" s="24"/>
      <c r="R596" s="24"/>
      <c r="S596" s="25"/>
      <c r="T596" s="24"/>
      <c r="U596" s="24"/>
      <c r="V596" s="24"/>
      <c r="W596" s="25"/>
      <c r="X596" s="24"/>
      <c r="Y596" s="24"/>
      <c r="Z596" s="24"/>
      <c r="AA596" s="25"/>
      <c r="AB596" s="24"/>
      <c r="AC596" s="24"/>
      <c r="AD596" s="24"/>
      <c r="AE596" s="25"/>
      <c r="AF596" s="24"/>
      <c r="AG596" s="24"/>
      <c r="AH596" s="24"/>
      <c r="AI596" s="25"/>
      <c r="AJ596" s="24"/>
      <c r="AK596" s="24"/>
      <c r="AL596" s="24"/>
      <c r="AM596" s="25"/>
      <c r="AN596" s="24"/>
      <c r="AO596" s="24"/>
      <c r="AP596" s="24"/>
      <c r="AQ596" s="25"/>
      <c r="AR596" s="24"/>
      <c r="AS596" s="24"/>
      <c r="AT596" s="24"/>
      <c r="AU596" s="25"/>
      <c r="AV596" s="24"/>
      <c r="AW596" s="24"/>
      <c r="AX596" s="24"/>
      <c r="AY596" s="25"/>
      <c r="AZ596" s="24"/>
      <c r="BA596" s="24"/>
      <c r="BB596" s="24"/>
      <c r="BC596" s="25"/>
      <c r="BD596" s="24"/>
      <c r="BE596" s="24"/>
      <c r="BF596" s="24"/>
      <c r="BG596" s="25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</row>
    <row r="597" spans="1:87" ht="15" thickBot="1" x14ac:dyDescent="0.35">
      <c r="A597" s="24"/>
      <c r="B597" s="24"/>
      <c r="C597" s="25"/>
      <c r="D597" s="24"/>
      <c r="E597" s="24"/>
      <c r="F597" s="24"/>
      <c r="G597" s="25"/>
      <c r="H597" s="24"/>
      <c r="I597" s="24"/>
      <c r="J597" s="24"/>
      <c r="K597" s="25"/>
      <c r="L597" s="24"/>
      <c r="M597" s="24"/>
      <c r="N597" s="24"/>
      <c r="O597" s="25"/>
      <c r="P597" s="24"/>
      <c r="Q597" s="24"/>
      <c r="R597" s="24"/>
      <c r="S597" s="25"/>
      <c r="T597" s="24"/>
      <c r="U597" s="24"/>
      <c r="V597" s="24"/>
      <c r="W597" s="25"/>
      <c r="X597" s="24"/>
      <c r="Y597" s="24"/>
      <c r="Z597" s="24"/>
      <c r="AA597" s="25"/>
      <c r="AB597" s="24"/>
      <c r="AC597" s="24"/>
      <c r="AD597" s="24"/>
      <c r="AE597" s="25"/>
      <c r="AF597" s="24"/>
      <c r="AG597" s="24"/>
      <c r="AH597" s="24"/>
      <c r="AI597" s="25"/>
      <c r="AJ597" s="24"/>
      <c r="AK597" s="24"/>
      <c r="AL597" s="24"/>
      <c r="AM597" s="25"/>
      <c r="AN597" s="24"/>
      <c r="AO597" s="24"/>
      <c r="AP597" s="24"/>
      <c r="AQ597" s="25"/>
      <c r="AR597" s="24"/>
      <c r="AS597" s="24"/>
      <c r="AT597" s="24"/>
      <c r="AU597" s="25"/>
      <c r="AV597" s="24"/>
      <c r="AW597" s="24"/>
      <c r="AX597" s="24"/>
      <c r="AY597" s="25"/>
      <c r="AZ597" s="24"/>
      <c r="BA597" s="24"/>
      <c r="BB597" s="24"/>
      <c r="BC597" s="25"/>
      <c r="BD597" s="24"/>
      <c r="BE597" s="24"/>
      <c r="BF597" s="24"/>
      <c r="BG597" s="25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</row>
    <row r="598" spans="1:87" ht="15" thickBot="1" x14ac:dyDescent="0.35">
      <c r="A598" s="24"/>
      <c r="B598" s="24"/>
      <c r="C598" s="25"/>
      <c r="D598" s="24"/>
      <c r="E598" s="24"/>
      <c r="F598" s="24"/>
      <c r="G598" s="25"/>
      <c r="H598" s="24"/>
      <c r="I598" s="24"/>
      <c r="J598" s="24"/>
      <c r="K598" s="25"/>
      <c r="L598" s="24"/>
      <c r="M598" s="24"/>
      <c r="N598" s="24"/>
      <c r="O598" s="25"/>
      <c r="P598" s="24"/>
      <c r="Q598" s="24"/>
      <c r="R598" s="24"/>
      <c r="S598" s="25"/>
      <c r="T598" s="24"/>
      <c r="U598" s="24"/>
      <c r="V598" s="24"/>
      <c r="W598" s="25"/>
      <c r="X598" s="24"/>
      <c r="Y598" s="24"/>
      <c r="Z598" s="24"/>
      <c r="AA598" s="25"/>
      <c r="AB598" s="24"/>
      <c r="AC598" s="24"/>
      <c r="AD598" s="24"/>
      <c r="AE598" s="25"/>
      <c r="AF598" s="24"/>
      <c r="AG598" s="24"/>
      <c r="AH598" s="24"/>
      <c r="AI598" s="25"/>
      <c r="AJ598" s="24"/>
      <c r="AK598" s="24"/>
      <c r="AL598" s="24"/>
      <c r="AM598" s="25"/>
      <c r="AN598" s="24"/>
      <c r="AO598" s="24"/>
      <c r="AP598" s="24"/>
      <c r="AQ598" s="25"/>
      <c r="AR598" s="24"/>
      <c r="AS598" s="24"/>
      <c r="AT598" s="24"/>
      <c r="AU598" s="25"/>
      <c r="AV598" s="24"/>
      <c r="AW598" s="24"/>
      <c r="AX598" s="24"/>
      <c r="AY598" s="25"/>
      <c r="AZ598" s="24"/>
      <c r="BA598" s="24"/>
      <c r="BB598" s="24"/>
      <c r="BC598" s="25"/>
      <c r="BD598" s="24"/>
      <c r="BE598" s="24"/>
      <c r="BF598" s="24"/>
      <c r="BG598" s="25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</row>
    <row r="599" spans="1:87" ht="15" thickBot="1" x14ac:dyDescent="0.35">
      <c r="A599" s="24"/>
      <c r="B599" s="24"/>
      <c r="C599" s="25"/>
      <c r="D599" s="24"/>
      <c r="E599" s="24"/>
      <c r="F599" s="24"/>
      <c r="G599" s="25"/>
      <c r="H599" s="24"/>
      <c r="I599" s="24"/>
      <c r="J599" s="24"/>
      <c r="K599" s="25"/>
      <c r="L599" s="24"/>
      <c r="M599" s="24"/>
      <c r="N599" s="24"/>
      <c r="O599" s="25"/>
      <c r="P599" s="24"/>
      <c r="Q599" s="24"/>
      <c r="R599" s="24"/>
      <c r="S599" s="25"/>
      <c r="T599" s="24"/>
      <c r="U599" s="24"/>
      <c r="V599" s="24"/>
      <c r="W599" s="25"/>
      <c r="X599" s="24"/>
      <c r="Y599" s="24"/>
      <c r="Z599" s="24"/>
      <c r="AA599" s="25"/>
      <c r="AB599" s="24"/>
      <c r="AC599" s="24"/>
      <c r="AD599" s="24"/>
      <c r="AE599" s="25"/>
      <c r="AF599" s="24"/>
      <c r="AG599" s="24"/>
      <c r="AH599" s="24"/>
      <c r="AI599" s="25"/>
      <c r="AJ599" s="24"/>
      <c r="AK599" s="24"/>
      <c r="AL599" s="24"/>
      <c r="AM599" s="25"/>
      <c r="AN599" s="24"/>
      <c r="AO599" s="24"/>
      <c r="AP599" s="24"/>
      <c r="AQ599" s="25"/>
      <c r="AR599" s="24"/>
      <c r="AS599" s="24"/>
      <c r="AT599" s="24"/>
      <c r="AU599" s="25"/>
      <c r="AV599" s="24"/>
      <c r="AW599" s="24"/>
      <c r="AX599" s="24"/>
      <c r="AY599" s="25"/>
      <c r="AZ599" s="24"/>
      <c r="BA599" s="24"/>
      <c r="BB599" s="24"/>
      <c r="BC599" s="25"/>
      <c r="BD599" s="24"/>
      <c r="BE599" s="24"/>
      <c r="BF599" s="24"/>
      <c r="BG599" s="25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</row>
    <row r="600" spans="1:87" ht="15" thickBot="1" x14ac:dyDescent="0.35">
      <c r="A600" s="24"/>
      <c r="B600" s="24"/>
      <c r="C600" s="25"/>
      <c r="D600" s="24"/>
      <c r="E600" s="24"/>
      <c r="F600" s="24"/>
      <c r="G600" s="25"/>
      <c r="H600" s="24"/>
      <c r="I600" s="24"/>
      <c r="J600" s="24"/>
      <c r="K600" s="25"/>
      <c r="L600" s="24"/>
      <c r="M600" s="24"/>
      <c r="N600" s="24"/>
      <c r="O600" s="25"/>
      <c r="P600" s="24"/>
      <c r="Q600" s="24"/>
      <c r="R600" s="24"/>
      <c r="S600" s="25"/>
      <c r="T600" s="24"/>
      <c r="U600" s="24"/>
      <c r="V600" s="24"/>
      <c r="W600" s="25"/>
      <c r="X600" s="24"/>
      <c r="Y600" s="24"/>
      <c r="Z600" s="24"/>
      <c r="AA600" s="25"/>
      <c r="AB600" s="24"/>
      <c r="AC600" s="24"/>
      <c r="AD600" s="24"/>
      <c r="AE600" s="25"/>
      <c r="AF600" s="24"/>
      <c r="AG600" s="24"/>
      <c r="AH600" s="24"/>
      <c r="AI600" s="25"/>
      <c r="AJ600" s="24"/>
      <c r="AK600" s="24"/>
      <c r="AL600" s="24"/>
      <c r="AM600" s="25"/>
      <c r="AN600" s="24"/>
      <c r="AO600" s="24"/>
      <c r="AP600" s="24"/>
      <c r="AQ600" s="25"/>
      <c r="AR600" s="24"/>
      <c r="AS600" s="24"/>
      <c r="AT600" s="24"/>
      <c r="AU600" s="25"/>
      <c r="AV600" s="24"/>
      <c r="AW600" s="24"/>
      <c r="AX600" s="24"/>
      <c r="AY600" s="25"/>
      <c r="AZ600" s="24"/>
      <c r="BA600" s="24"/>
      <c r="BB600" s="24"/>
      <c r="BC600" s="25"/>
      <c r="BD600" s="24"/>
      <c r="BE600" s="24"/>
      <c r="BF600" s="24"/>
      <c r="BG600" s="25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</row>
    <row r="601" spans="1:87" ht="15" thickBot="1" x14ac:dyDescent="0.35">
      <c r="A601" s="24"/>
      <c r="B601" s="24"/>
      <c r="C601" s="25"/>
      <c r="D601" s="24"/>
      <c r="E601" s="24"/>
      <c r="F601" s="24"/>
      <c r="G601" s="25"/>
      <c r="H601" s="24"/>
      <c r="I601" s="24"/>
      <c r="J601" s="24"/>
      <c r="K601" s="25"/>
      <c r="L601" s="24"/>
      <c r="M601" s="24"/>
      <c r="N601" s="24"/>
      <c r="O601" s="25"/>
      <c r="P601" s="24"/>
      <c r="Q601" s="24"/>
      <c r="R601" s="24"/>
      <c r="S601" s="25"/>
      <c r="T601" s="24"/>
      <c r="U601" s="24"/>
      <c r="V601" s="24"/>
      <c r="W601" s="25"/>
      <c r="X601" s="24"/>
      <c r="Y601" s="24"/>
      <c r="Z601" s="24"/>
      <c r="AA601" s="25"/>
      <c r="AB601" s="24"/>
      <c r="AC601" s="24"/>
      <c r="AD601" s="24"/>
      <c r="AE601" s="25"/>
      <c r="AF601" s="24"/>
      <c r="AG601" s="24"/>
      <c r="AH601" s="24"/>
      <c r="AI601" s="25"/>
      <c r="AJ601" s="24"/>
      <c r="AK601" s="24"/>
      <c r="AL601" s="24"/>
      <c r="AM601" s="25"/>
      <c r="AN601" s="24"/>
      <c r="AO601" s="24"/>
      <c r="AP601" s="24"/>
      <c r="AQ601" s="25"/>
      <c r="AR601" s="24"/>
      <c r="AS601" s="24"/>
      <c r="AT601" s="24"/>
      <c r="AU601" s="25"/>
      <c r="AV601" s="24"/>
      <c r="AW601" s="24"/>
      <c r="AX601" s="24"/>
      <c r="AY601" s="25"/>
      <c r="AZ601" s="24"/>
      <c r="BA601" s="24"/>
      <c r="BB601" s="24"/>
      <c r="BC601" s="25"/>
      <c r="BD601" s="24"/>
      <c r="BE601" s="24"/>
      <c r="BF601" s="24"/>
      <c r="BG601" s="25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</row>
    <row r="602" spans="1:87" ht="15" thickBot="1" x14ac:dyDescent="0.35">
      <c r="A602" s="24"/>
      <c r="B602" s="24"/>
      <c r="C602" s="25"/>
      <c r="D602" s="24"/>
      <c r="E602" s="24"/>
      <c r="F602" s="24"/>
      <c r="G602" s="25"/>
      <c r="H602" s="24"/>
      <c r="I602" s="24"/>
      <c r="J602" s="24"/>
      <c r="K602" s="25"/>
      <c r="L602" s="24"/>
      <c r="M602" s="24"/>
      <c r="N602" s="24"/>
      <c r="O602" s="25"/>
      <c r="P602" s="24"/>
      <c r="Q602" s="24"/>
      <c r="R602" s="24"/>
      <c r="S602" s="25"/>
      <c r="T602" s="24"/>
      <c r="U602" s="24"/>
      <c r="V602" s="24"/>
      <c r="W602" s="25"/>
      <c r="X602" s="24"/>
      <c r="Y602" s="24"/>
      <c r="Z602" s="24"/>
      <c r="AA602" s="25"/>
      <c r="AB602" s="24"/>
      <c r="AC602" s="24"/>
      <c r="AD602" s="24"/>
      <c r="AE602" s="25"/>
      <c r="AF602" s="24"/>
      <c r="AG602" s="24"/>
      <c r="AH602" s="24"/>
      <c r="AI602" s="25"/>
      <c r="AJ602" s="24"/>
      <c r="AK602" s="24"/>
      <c r="AL602" s="24"/>
      <c r="AM602" s="25"/>
      <c r="AN602" s="24"/>
      <c r="AO602" s="24"/>
      <c r="AP602" s="24"/>
      <c r="AQ602" s="25"/>
      <c r="AR602" s="24"/>
      <c r="AS602" s="24"/>
      <c r="AT602" s="24"/>
      <c r="AU602" s="25"/>
      <c r="AV602" s="24"/>
      <c r="AW602" s="24"/>
      <c r="AX602" s="24"/>
      <c r="AY602" s="25"/>
      <c r="AZ602" s="24"/>
      <c r="BA602" s="24"/>
      <c r="BB602" s="24"/>
      <c r="BC602" s="25"/>
      <c r="BD602" s="24"/>
      <c r="BE602" s="24"/>
      <c r="BF602" s="24"/>
      <c r="BG602" s="25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</row>
    <row r="603" spans="1:87" ht="15" thickBot="1" x14ac:dyDescent="0.35">
      <c r="A603" s="24"/>
      <c r="B603" s="24"/>
      <c r="C603" s="25"/>
      <c r="D603" s="24"/>
      <c r="E603" s="24"/>
      <c r="F603" s="24"/>
      <c r="G603" s="25"/>
      <c r="H603" s="24"/>
      <c r="I603" s="24"/>
      <c r="J603" s="24"/>
      <c r="K603" s="25"/>
      <c r="L603" s="24"/>
      <c r="M603" s="24"/>
      <c r="N603" s="24"/>
      <c r="O603" s="25"/>
      <c r="P603" s="24"/>
      <c r="Q603" s="24"/>
      <c r="R603" s="24"/>
      <c r="S603" s="25"/>
      <c r="T603" s="24"/>
      <c r="U603" s="24"/>
      <c r="V603" s="24"/>
      <c r="W603" s="25"/>
      <c r="X603" s="24"/>
      <c r="Y603" s="24"/>
      <c r="Z603" s="24"/>
      <c r="AA603" s="25"/>
      <c r="AB603" s="24"/>
      <c r="AC603" s="24"/>
      <c r="AD603" s="24"/>
      <c r="AE603" s="25"/>
      <c r="AF603" s="24"/>
      <c r="AG603" s="24"/>
      <c r="AH603" s="24"/>
      <c r="AI603" s="25"/>
      <c r="AJ603" s="24"/>
      <c r="AK603" s="24"/>
      <c r="AL603" s="24"/>
      <c r="AM603" s="25"/>
      <c r="AN603" s="24"/>
      <c r="AO603" s="24"/>
      <c r="AP603" s="24"/>
      <c r="AQ603" s="25"/>
      <c r="AR603" s="24"/>
      <c r="AS603" s="24"/>
      <c r="AT603" s="24"/>
      <c r="AU603" s="25"/>
      <c r="AV603" s="24"/>
      <c r="AW603" s="24"/>
      <c r="AX603" s="24"/>
      <c r="AY603" s="25"/>
      <c r="AZ603" s="24"/>
      <c r="BA603" s="24"/>
      <c r="BB603" s="24"/>
      <c r="BC603" s="25"/>
      <c r="BD603" s="24"/>
      <c r="BE603" s="24"/>
      <c r="BF603" s="24"/>
      <c r="BG603" s="25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</row>
    <row r="604" spans="1:87" ht="15" thickBot="1" x14ac:dyDescent="0.35">
      <c r="A604" s="24"/>
      <c r="B604" s="24"/>
      <c r="C604" s="25"/>
      <c r="D604" s="24"/>
      <c r="E604" s="24"/>
      <c r="F604" s="24"/>
      <c r="G604" s="25"/>
      <c r="H604" s="24"/>
      <c r="I604" s="24"/>
      <c r="J604" s="24"/>
      <c r="K604" s="25"/>
      <c r="L604" s="24"/>
      <c r="M604" s="24"/>
      <c r="N604" s="24"/>
      <c r="O604" s="25"/>
      <c r="P604" s="24"/>
      <c r="Q604" s="24"/>
      <c r="R604" s="24"/>
      <c r="S604" s="25"/>
      <c r="T604" s="24"/>
      <c r="U604" s="24"/>
      <c r="V604" s="24"/>
      <c r="W604" s="25"/>
      <c r="X604" s="24"/>
      <c r="Y604" s="24"/>
      <c r="Z604" s="24"/>
      <c r="AA604" s="25"/>
      <c r="AB604" s="24"/>
      <c r="AC604" s="24"/>
      <c r="AD604" s="24"/>
      <c r="AE604" s="25"/>
      <c r="AF604" s="24"/>
      <c r="AG604" s="24"/>
      <c r="AH604" s="24"/>
      <c r="AI604" s="25"/>
      <c r="AJ604" s="24"/>
      <c r="AK604" s="24"/>
      <c r="AL604" s="24"/>
      <c r="AM604" s="25"/>
      <c r="AN604" s="24"/>
      <c r="AO604" s="24"/>
      <c r="AP604" s="24"/>
      <c r="AQ604" s="25"/>
      <c r="AR604" s="24"/>
      <c r="AS604" s="24"/>
      <c r="AT604" s="24"/>
      <c r="AU604" s="25"/>
      <c r="AV604" s="24"/>
      <c r="AW604" s="24"/>
      <c r="AX604" s="24"/>
      <c r="AY604" s="25"/>
      <c r="AZ604" s="24"/>
      <c r="BA604" s="24"/>
      <c r="BB604" s="24"/>
      <c r="BC604" s="25"/>
      <c r="BD604" s="24"/>
      <c r="BE604" s="24"/>
      <c r="BF604" s="24"/>
      <c r="BG604" s="25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</row>
    <row r="605" spans="1:87" ht="15" thickBot="1" x14ac:dyDescent="0.35">
      <c r="A605" s="24"/>
      <c r="B605" s="24"/>
      <c r="C605" s="25"/>
      <c r="D605" s="24"/>
      <c r="E605" s="24"/>
      <c r="F605" s="24"/>
      <c r="G605" s="25"/>
      <c r="H605" s="24"/>
      <c r="I605" s="24"/>
      <c r="J605" s="24"/>
      <c r="K605" s="25"/>
      <c r="L605" s="24"/>
      <c r="M605" s="24"/>
      <c r="N605" s="24"/>
      <c r="O605" s="25"/>
      <c r="P605" s="24"/>
      <c r="Q605" s="24"/>
      <c r="R605" s="24"/>
      <c r="S605" s="25"/>
      <c r="T605" s="24"/>
      <c r="U605" s="24"/>
      <c r="V605" s="24"/>
      <c r="W605" s="25"/>
      <c r="X605" s="24"/>
      <c r="Y605" s="24"/>
      <c r="Z605" s="24"/>
      <c r="AA605" s="25"/>
      <c r="AB605" s="24"/>
      <c r="AC605" s="24"/>
      <c r="AD605" s="24"/>
      <c r="AE605" s="25"/>
      <c r="AF605" s="24"/>
      <c r="AG605" s="24"/>
      <c r="AH605" s="24"/>
      <c r="AI605" s="25"/>
      <c r="AJ605" s="24"/>
      <c r="AK605" s="24"/>
      <c r="AL605" s="24"/>
      <c r="AM605" s="25"/>
      <c r="AN605" s="24"/>
      <c r="AO605" s="24"/>
      <c r="AP605" s="24"/>
      <c r="AQ605" s="25"/>
      <c r="AR605" s="24"/>
      <c r="AS605" s="24"/>
      <c r="AT605" s="24"/>
      <c r="AU605" s="25"/>
      <c r="AV605" s="24"/>
      <c r="AW605" s="24"/>
      <c r="AX605" s="24"/>
      <c r="AY605" s="25"/>
      <c r="AZ605" s="24"/>
      <c r="BA605" s="24"/>
      <c r="BB605" s="24"/>
      <c r="BC605" s="25"/>
      <c r="BD605" s="24"/>
      <c r="BE605" s="24"/>
      <c r="BF605" s="24"/>
      <c r="BG605" s="25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</row>
    <row r="606" spans="1:87" ht="15" thickBot="1" x14ac:dyDescent="0.35">
      <c r="A606" s="24"/>
      <c r="B606" s="24"/>
      <c r="C606" s="25"/>
      <c r="D606" s="24"/>
      <c r="E606" s="24"/>
      <c r="F606" s="24"/>
      <c r="G606" s="25"/>
      <c r="H606" s="24"/>
      <c r="I606" s="24"/>
      <c r="J606" s="24"/>
      <c r="K606" s="25"/>
      <c r="L606" s="24"/>
      <c r="M606" s="24"/>
      <c r="N606" s="24"/>
      <c r="O606" s="25"/>
      <c r="P606" s="24"/>
      <c r="Q606" s="24"/>
      <c r="R606" s="24"/>
      <c r="S606" s="25"/>
      <c r="T606" s="24"/>
      <c r="U606" s="24"/>
      <c r="V606" s="24"/>
      <c r="W606" s="25"/>
      <c r="X606" s="24"/>
      <c r="Y606" s="24"/>
      <c r="Z606" s="24"/>
      <c r="AA606" s="25"/>
      <c r="AB606" s="24"/>
      <c r="AC606" s="24"/>
      <c r="AD606" s="24"/>
      <c r="AE606" s="25"/>
      <c r="AF606" s="24"/>
      <c r="AG606" s="24"/>
      <c r="AH606" s="24"/>
      <c r="AI606" s="25"/>
      <c r="AJ606" s="24"/>
      <c r="AK606" s="24"/>
      <c r="AL606" s="24"/>
      <c r="AM606" s="25"/>
      <c r="AN606" s="24"/>
      <c r="AO606" s="24"/>
      <c r="AP606" s="24"/>
      <c r="AQ606" s="25"/>
      <c r="AR606" s="24"/>
      <c r="AS606" s="24"/>
      <c r="AT606" s="24"/>
      <c r="AU606" s="25"/>
      <c r="AV606" s="24"/>
      <c r="AW606" s="24"/>
      <c r="AX606" s="24"/>
      <c r="AY606" s="25"/>
      <c r="AZ606" s="24"/>
      <c r="BA606" s="24"/>
      <c r="BB606" s="24"/>
      <c r="BC606" s="25"/>
      <c r="BD606" s="24"/>
      <c r="BE606" s="24"/>
      <c r="BF606" s="24"/>
      <c r="BG606" s="25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</row>
    <row r="607" spans="1:87" ht="15" thickBot="1" x14ac:dyDescent="0.35">
      <c r="A607" s="24"/>
      <c r="B607" s="24"/>
      <c r="C607" s="25"/>
      <c r="D607" s="24"/>
      <c r="E607" s="24"/>
      <c r="F607" s="24"/>
      <c r="G607" s="25"/>
      <c r="H607" s="24"/>
      <c r="I607" s="24"/>
      <c r="J607" s="24"/>
      <c r="K607" s="25"/>
      <c r="L607" s="24"/>
      <c r="M607" s="24"/>
      <c r="N607" s="24"/>
      <c r="O607" s="25"/>
      <c r="P607" s="24"/>
      <c r="Q607" s="24"/>
      <c r="R607" s="24"/>
      <c r="S607" s="25"/>
      <c r="T607" s="24"/>
      <c r="U607" s="24"/>
      <c r="V607" s="24"/>
      <c r="W607" s="25"/>
      <c r="X607" s="24"/>
      <c r="Y607" s="24"/>
      <c r="Z607" s="24"/>
      <c r="AA607" s="25"/>
      <c r="AB607" s="24"/>
      <c r="AC607" s="24"/>
      <c r="AD607" s="24"/>
      <c r="AE607" s="25"/>
      <c r="AF607" s="24"/>
      <c r="AG607" s="24"/>
      <c r="AH607" s="24"/>
      <c r="AI607" s="25"/>
      <c r="AJ607" s="24"/>
      <c r="AK607" s="24"/>
      <c r="AL607" s="24"/>
      <c r="AM607" s="25"/>
      <c r="AN607" s="24"/>
      <c r="AO607" s="24"/>
      <c r="AP607" s="24"/>
      <c r="AQ607" s="25"/>
      <c r="AR607" s="24"/>
      <c r="AS607" s="24"/>
      <c r="AT607" s="24"/>
      <c r="AU607" s="25"/>
      <c r="AV607" s="24"/>
      <c r="AW607" s="24"/>
      <c r="AX607" s="24"/>
      <c r="AY607" s="25"/>
      <c r="AZ607" s="24"/>
      <c r="BA607" s="24"/>
      <c r="BB607" s="24"/>
      <c r="BC607" s="25"/>
      <c r="BD607" s="24"/>
      <c r="BE607" s="24"/>
      <c r="BF607" s="24"/>
      <c r="BG607" s="25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</row>
    <row r="608" spans="1:87" ht="15" thickBot="1" x14ac:dyDescent="0.35">
      <c r="A608" s="24"/>
      <c r="B608" s="24"/>
      <c r="C608" s="25"/>
      <c r="D608" s="24"/>
      <c r="E608" s="24"/>
      <c r="F608" s="24"/>
      <c r="G608" s="25"/>
      <c r="H608" s="24"/>
      <c r="I608" s="24"/>
      <c r="J608" s="24"/>
      <c r="K608" s="25"/>
      <c r="L608" s="24"/>
      <c r="M608" s="24"/>
      <c r="N608" s="24"/>
      <c r="O608" s="25"/>
      <c r="P608" s="24"/>
      <c r="Q608" s="24"/>
      <c r="R608" s="24"/>
      <c r="S608" s="25"/>
      <c r="T608" s="24"/>
      <c r="U608" s="24"/>
      <c r="V608" s="24"/>
      <c r="W608" s="25"/>
      <c r="X608" s="24"/>
      <c r="Y608" s="24"/>
      <c r="Z608" s="24"/>
      <c r="AA608" s="25"/>
      <c r="AB608" s="24"/>
      <c r="AC608" s="24"/>
      <c r="AD608" s="24"/>
      <c r="AE608" s="25"/>
      <c r="AF608" s="24"/>
      <c r="AG608" s="24"/>
      <c r="AH608" s="24"/>
      <c r="AI608" s="25"/>
      <c r="AJ608" s="24"/>
      <c r="AK608" s="24"/>
      <c r="AL608" s="24"/>
      <c r="AM608" s="25"/>
      <c r="AN608" s="24"/>
      <c r="AO608" s="24"/>
      <c r="AP608" s="24"/>
      <c r="AQ608" s="25"/>
      <c r="AR608" s="24"/>
      <c r="AS608" s="24"/>
      <c r="AT608" s="24"/>
      <c r="AU608" s="25"/>
      <c r="AV608" s="24"/>
      <c r="AW608" s="24"/>
      <c r="AX608" s="24"/>
      <c r="AY608" s="25"/>
      <c r="AZ608" s="24"/>
      <c r="BA608" s="24"/>
      <c r="BB608" s="24"/>
      <c r="BC608" s="25"/>
      <c r="BD608" s="24"/>
      <c r="BE608" s="24"/>
      <c r="BF608" s="24"/>
      <c r="BG608" s="25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</row>
    <row r="609" spans="1:87" ht="15" thickBot="1" x14ac:dyDescent="0.35">
      <c r="A609" s="24"/>
      <c r="B609" s="24"/>
      <c r="C609" s="25"/>
      <c r="D609" s="24"/>
      <c r="E609" s="24"/>
      <c r="F609" s="24"/>
      <c r="G609" s="25"/>
      <c r="H609" s="24"/>
      <c r="I609" s="24"/>
      <c r="J609" s="24"/>
      <c r="K609" s="25"/>
      <c r="L609" s="24"/>
      <c r="M609" s="24"/>
      <c r="N609" s="24"/>
      <c r="O609" s="25"/>
      <c r="P609" s="24"/>
      <c r="Q609" s="24"/>
      <c r="R609" s="24"/>
      <c r="S609" s="25"/>
      <c r="T609" s="24"/>
      <c r="U609" s="24"/>
      <c r="V609" s="24"/>
      <c r="W609" s="25"/>
      <c r="X609" s="24"/>
      <c r="Y609" s="24"/>
      <c r="Z609" s="24"/>
      <c r="AA609" s="25"/>
      <c r="AB609" s="24"/>
      <c r="AC609" s="24"/>
      <c r="AD609" s="24"/>
      <c r="AE609" s="25"/>
      <c r="AF609" s="24"/>
      <c r="AG609" s="24"/>
      <c r="AH609" s="24"/>
      <c r="AI609" s="25"/>
      <c r="AJ609" s="24"/>
      <c r="AK609" s="24"/>
      <c r="AL609" s="24"/>
      <c r="AM609" s="25"/>
      <c r="AN609" s="24"/>
      <c r="AO609" s="24"/>
      <c r="AP609" s="24"/>
      <c r="AQ609" s="25"/>
      <c r="AR609" s="24"/>
      <c r="AS609" s="24"/>
      <c r="AT609" s="24"/>
      <c r="AU609" s="25"/>
      <c r="AV609" s="24"/>
      <c r="AW609" s="24"/>
      <c r="AX609" s="24"/>
      <c r="AY609" s="25"/>
      <c r="AZ609" s="24"/>
      <c r="BA609" s="24"/>
      <c r="BB609" s="24"/>
      <c r="BC609" s="25"/>
      <c r="BD609" s="24"/>
      <c r="BE609" s="24"/>
      <c r="BF609" s="24"/>
      <c r="BG609" s="25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</row>
    <row r="610" spans="1:87" ht="15" thickBot="1" x14ac:dyDescent="0.35">
      <c r="A610" s="24"/>
      <c r="B610" s="24"/>
      <c r="C610" s="25"/>
      <c r="D610" s="24"/>
      <c r="E610" s="24"/>
      <c r="F610" s="24"/>
      <c r="G610" s="25"/>
      <c r="H610" s="24"/>
      <c r="I610" s="24"/>
      <c r="J610" s="24"/>
      <c r="K610" s="25"/>
      <c r="L610" s="24"/>
      <c r="M610" s="24"/>
      <c r="N610" s="24"/>
      <c r="O610" s="25"/>
      <c r="P610" s="24"/>
      <c r="Q610" s="24"/>
      <c r="R610" s="24"/>
      <c r="S610" s="25"/>
      <c r="T610" s="24"/>
      <c r="U610" s="24"/>
      <c r="V610" s="24"/>
      <c r="W610" s="25"/>
      <c r="X610" s="24"/>
      <c r="Y610" s="24"/>
      <c r="Z610" s="24"/>
      <c r="AA610" s="25"/>
      <c r="AB610" s="24"/>
      <c r="AC610" s="24"/>
      <c r="AD610" s="24"/>
      <c r="AE610" s="25"/>
      <c r="AF610" s="24"/>
      <c r="AG610" s="24"/>
      <c r="AH610" s="24"/>
      <c r="AI610" s="25"/>
      <c r="AJ610" s="24"/>
      <c r="AK610" s="24"/>
      <c r="AL610" s="24"/>
      <c r="AM610" s="25"/>
      <c r="AN610" s="24"/>
      <c r="AO610" s="24"/>
      <c r="AP610" s="24"/>
      <c r="AQ610" s="25"/>
      <c r="AR610" s="24"/>
      <c r="AS610" s="24"/>
      <c r="AT610" s="24"/>
      <c r="AU610" s="25"/>
      <c r="AV610" s="24"/>
      <c r="AW610" s="24"/>
      <c r="AX610" s="24"/>
      <c r="AY610" s="25"/>
      <c r="AZ610" s="24"/>
      <c r="BA610" s="24"/>
      <c r="BB610" s="24"/>
      <c r="BC610" s="25"/>
      <c r="BD610" s="24"/>
      <c r="BE610" s="24"/>
      <c r="BF610" s="24"/>
      <c r="BG610" s="25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</row>
    <row r="611" spans="1:87" ht="15" thickBot="1" x14ac:dyDescent="0.35">
      <c r="A611" s="24"/>
      <c r="B611" s="24"/>
      <c r="C611" s="25"/>
      <c r="D611" s="24"/>
      <c r="E611" s="24"/>
      <c r="F611" s="24"/>
      <c r="G611" s="25"/>
      <c r="H611" s="24"/>
      <c r="I611" s="24"/>
      <c r="J611" s="24"/>
      <c r="K611" s="25"/>
      <c r="L611" s="24"/>
      <c r="M611" s="24"/>
      <c r="N611" s="24"/>
      <c r="O611" s="25"/>
      <c r="P611" s="24"/>
      <c r="Q611" s="24"/>
      <c r="R611" s="24"/>
      <c r="S611" s="25"/>
      <c r="T611" s="24"/>
      <c r="U611" s="24"/>
      <c r="V611" s="24"/>
      <c r="W611" s="25"/>
      <c r="X611" s="24"/>
      <c r="Y611" s="24"/>
      <c r="Z611" s="24"/>
      <c r="AA611" s="25"/>
      <c r="AB611" s="24"/>
      <c r="AC611" s="24"/>
      <c r="AD611" s="24"/>
      <c r="AE611" s="25"/>
      <c r="AF611" s="24"/>
      <c r="AG611" s="24"/>
      <c r="AH611" s="24"/>
      <c r="AI611" s="25"/>
      <c r="AJ611" s="24"/>
      <c r="AK611" s="24"/>
      <c r="AL611" s="24"/>
      <c r="AM611" s="25"/>
      <c r="AN611" s="24"/>
      <c r="AO611" s="24"/>
      <c r="AP611" s="24"/>
      <c r="AQ611" s="25"/>
      <c r="AR611" s="24"/>
      <c r="AS611" s="24"/>
      <c r="AT611" s="24"/>
      <c r="AU611" s="25"/>
      <c r="AV611" s="24"/>
      <c r="AW611" s="24"/>
      <c r="AX611" s="24"/>
      <c r="AY611" s="25"/>
      <c r="AZ611" s="24"/>
      <c r="BA611" s="24"/>
      <c r="BB611" s="24"/>
      <c r="BC611" s="25"/>
      <c r="BD611" s="24"/>
      <c r="BE611" s="24"/>
      <c r="BF611" s="24"/>
      <c r="BG611" s="25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</row>
    <row r="612" spans="1:87" ht="15" thickBot="1" x14ac:dyDescent="0.35">
      <c r="A612" s="24"/>
      <c r="B612" s="24"/>
      <c r="C612" s="25"/>
      <c r="D612" s="24"/>
      <c r="E612" s="24"/>
      <c r="F612" s="24"/>
      <c r="G612" s="25"/>
      <c r="H612" s="24"/>
      <c r="I612" s="24"/>
      <c r="J612" s="24"/>
      <c r="K612" s="25"/>
      <c r="L612" s="24"/>
      <c r="M612" s="24"/>
      <c r="N612" s="24"/>
      <c r="O612" s="25"/>
      <c r="P612" s="24"/>
      <c r="Q612" s="24"/>
      <c r="R612" s="24"/>
      <c r="S612" s="25"/>
      <c r="T612" s="24"/>
      <c r="U612" s="24"/>
      <c r="V612" s="24"/>
      <c r="W612" s="25"/>
      <c r="X612" s="24"/>
      <c r="Y612" s="24"/>
      <c r="Z612" s="24"/>
      <c r="AA612" s="25"/>
      <c r="AB612" s="24"/>
      <c r="AC612" s="24"/>
      <c r="AD612" s="24"/>
      <c r="AE612" s="25"/>
      <c r="AF612" s="24"/>
      <c r="AG612" s="24"/>
      <c r="AH612" s="24"/>
      <c r="AI612" s="25"/>
      <c r="AJ612" s="24"/>
      <c r="AK612" s="24"/>
      <c r="AL612" s="24"/>
      <c r="AM612" s="25"/>
      <c r="AN612" s="24"/>
      <c r="AO612" s="24"/>
      <c r="AP612" s="24"/>
      <c r="AQ612" s="25"/>
      <c r="AR612" s="24"/>
      <c r="AS612" s="24"/>
      <c r="AT612" s="24"/>
      <c r="AU612" s="25"/>
      <c r="AV612" s="24"/>
      <c r="AW612" s="24"/>
      <c r="AX612" s="24"/>
      <c r="AY612" s="25"/>
      <c r="AZ612" s="24"/>
      <c r="BA612" s="24"/>
      <c r="BB612" s="24"/>
      <c r="BC612" s="25"/>
      <c r="BD612" s="24"/>
      <c r="BE612" s="24"/>
      <c r="BF612" s="24"/>
      <c r="BG612" s="25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</row>
    <row r="613" spans="1:87" ht="15" thickBot="1" x14ac:dyDescent="0.35">
      <c r="A613" s="24"/>
      <c r="B613" s="24"/>
      <c r="C613" s="25"/>
      <c r="D613" s="24"/>
      <c r="E613" s="24"/>
      <c r="F613" s="24"/>
      <c r="G613" s="25"/>
      <c r="H613" s="24"/>
      <c r="I613" s="24"/>
      <c r="J613" s="24"/>
      <c r="K613" s="25"/>
      <c r="L613" s="24"/>
      <c r="M613" s="24"/>
      <c r="N613" s="24"/>
      <c r="O613" s="25"/>
      <c r="P613" s="24"/>
      <c r="Q613" s="24"/>
      <c r="R613" s="24"/>
      <c r="S613" s="25"/>
      <c r="T613" s="24"/>
      <c r="U613" s="24"/>
      <c r="V613" s="24"/>
      <c r="W613" s="25"/>
      <c r="X613" s="24"/>
      <c r="Y613" s="24"/>
      <c r="Z613" s="24"/>
      <c r="AA613" s="25"/>
      <c r="AB613" s="24"/>
      <c r="AC613" s="24"/>
      <c r="AD613" s="24"/>
      <c r="AE613" s="25"/>
      <c r="AF613" s="24"/>
      <c r="AG613" s="24"/>
      <c r="AH613" s="24"/>
      <c r="AI613" s="25"/>
      <c r="AJ613" s="24"/>
      <c r="AK613" s="24"/>
      <c r="AL613" s="24"/>
      <c r="AM613" s="25"/>
      <c r="AN613" s="24"/>
      <c r="AO613" s="24"/>
      <c r="AP613" s="24"/>
      <c r="AQ613" s="25"/>
      <c r="AR613" s="24"/>
      <c r="AS613" s="24"/>
      <c r="AT613" s="24"/>
      <c r="AU613" s="25"/>
      <c r="AV613" s="24"/>
      <c r="AW613" s="24"/>
      <c r="AX613" s="24"/>
      <c r="AY613" s="25"/>
      <c r="AZ613" s="24"/>
      <c r="BA613" s="24"/>
      <c r="BB613" s="24"/>
      <c r="BC613" s="25"/>
      <c r="BD613" s="24"/>
      <c r="BE613" s="24"/>
      <c r="BF613" s="24"/>
      <c r="BG613" s="25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</row>
    <row r="614" spans="1:87" ht="15" thickBot="1" x14ac:dyDescent="0.35">
      <c r="A614" s="24"/>
      <c r="B614" s="24"/>
      <c r="C614" s="25"/>
      <c r="D614" s="24"/>
      <c r="E614" s="24"/>
      <c r="F614" s="24"/>
      <c r="G614" s="25"/>
      <c r="H614" s="24"/>
      <c r="I614" s="24"/>
      <c r="J614" s="24"/>
      <c r="K614" s="25"/>
      <c r="L614" s="24"/>
      <c r="M614" s="24"/>
      <c r="N614" s="24"/>
      <c r="O614" s="25"/>
      <c r="P614" s="24"/>
      <c r="Q614" s="24"/>
      <c r="R614" s="24"/>
      <c r="S614" s="25"/>
      <c r="T614" s="24"/>
      <c r="U614" s="24"/>
      <c r="V614" s="24"/>
      <c r="W614" s="25"/>
      <c r="X614" s="24"/>
      <c r="Y614" s="24"/>
      <c r="Z614" s="24"/>
      <c r="AA614" s="25"/>
      <c r="AB614" s="24"/>
      <c r="AC614" s="24"/>
      <c r="AD614" s="24"/>
      <c r="AE614" s="25"/>
      <c r="AF614" s="24"/>
      <c r="AG614" s="24"/>
      <c r="AH614" s="24"/>
      <c r="AI614" s="25"/>
      <c r="AJ614" s="24"/>
      <c r="AK614" s="24"/>
      <c r="AL614" s="24"/>
      <c r="AM614" s="25"/>
      <c r="AN614" s="24"/>
      <c r="AO614" s="24"/>
      <c r="AP614" s="24"/>
      <c r="AQ614" s="25"/>
      <c r="AR614" s="24"/>
      <c r="AS614" s="24"/>
      <c r="AT614" s="24"/>
      <c r="AU614" s="25"/>
      <c r="AV614" s="24"/>
      <c r="AW614" s="24"/>
      <c r="AX614" s="24"/>
      <c r="AY614" s="25"/>
      <c r="AZ614" s="24"/>
      <c r="BA614" s="24"/>
      <c r="BB614" s="24"/>
      <c r="BC614" s="25"/>
      <c r="BD614" s="24"/>
      <c r="BE614" s="24"/>
      <c r="BF614" s="24"/>
      <c r="BG614" s="25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</row>
    <row r="615" spans="1:87" ht="15" thickBot="1" x14ac:dyDescent="0.35">
      <c r="A615" s="24"/>
      <c r="B615" s="24"/>
      <c r="C615" s="25"/>
      <c r="D615" s="24"/>
      <c r="E615" s="24"/>
      <c r="F615" s="24"/>
      <c r="G615" s="25"/>
      <c r="H615" s="24"/>
      <c r="I615" s="24"/>
      <c r="J615" s="24"/>
      <c r="K615" s="25"/>
      <c r="L615" s="24"/>
      <c r="M615" s="24"/>
      <c r="N615" s="24"/>
      <c r="O615" s="25"/>
      <c r="P615" s="24"/>
      <c r="Q615" s="24"/>
      <c r="R615" s="24"/>
      <c r="S615" s="25"/>
      <c r="T615" s="24"/>
      <c r="U615" s="24"/>
      <c r="V615" s="24"/>
      <c r="W615" s="25"/>
      <c r="X615" s="24"/>
      <c r="Y615" s="24"/>
      <c r="Z615" s="24"/>
      <c r="AA615" s="25"/>
      <c r="AB615" s="24"/>
      <c r="AC615" s="24"/>
      <c r="AD615" s="24"/>
      <c r="AE615" s="25"/>
      <c r="AF615" s="24"/>
      <c r="AG615" s="24"/>
      <c r="AH615" s="24"/>
      <c r="AI615" s="25"/>
      <c r="AJ615" s="24"/>
      <c r="AK615" s="24"/>
      <c r="AL615" s="24"/>
      <c r="AM615" s="25"/>
      <c r="AN615" s="24"/>
      <c r="AO615" s="24"/>
      <c r="AP615" s="24"/>
      <c r="AQ615" s="25"/>
      <c r="AR615" s="24"/>
      <c r="AS615" s="24"/>
      <c r="AT615" s="24"/>
      <c r="AU615" s="25"/>
      <c r="AV615" s="24"/>
      <c r="AW615" s="24"/>
      <c r="AX615" s="24"/>
      <c r="AY615" s="25"/>
      <c r="AZ615" s="24"/>
      <c r="BA615" s="24"/>
      <c r="BB615" s="24"/>
      <c r="BC615" s="25"/>
      <c r="BD615" s="24"/>
      <c r="BE615" s="24"/>
      <c r="BF615" s="24"/>
      <c r="BG615" s="25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</row>
    <row r="616" spans="1:87" ht="15" thickBot="1" x14ac:dyDescent="0.35">
      <c r="A616" s="24"/>
      <c r="B616" s="24"/>
      <c r="C616" s="25"/>
      <c r="D616" s="24"/>
      <c r="E616" s="24"/>
      <c r="F616" s="24"/>
      <c r="G616" s="25"/>
      <c r="H616" s="24"/>
      <c r="I616" s="24"/>
      <c r="J616" s="24"/>
      <c r="K616" s="25"/>
      <c r="L616" s="24"/>
      <c r="M616" s="24"/>
      <c r="N616" s="24"/>
      <c r="O616" s="25"/>
      <c r="P616" s="24"/>
      <c r="Q616" s="24"/>
      <c r="R616" s="24"/>
      <c r="S616" s="25"/>
      <c r="T616" s="24"/>
      <c r="U616" s="24"/>
      <c r="V616" s="24"/>
      <c r="W616" s="25"/>
      <c r="X616" s="24"/>
      <c r="Y616" s="24"/>
      <c r="Z616" s="24"/>
      <c r="AA616" s="25"/>
      <c r="AB616" s="24"/>
      <c r="AC616" s="24"/>
      <c r="AD616" s="24"/>
      <c r="AE616" s="25"/>
      <c r="AF616" s="24"/>
      <c r="AG616" s="24"/>
      <c r="AH616" s="24"/>
      <c r="AI616" s="25"/>
      <c r="AJ616" s="24"/>
      <c r="AK616" s="24"/>
      <c r="AL616" s="24"/>
      <c r="AM616" s="25"/>
      <c r="AN616" s="24"/>
      <c r="AO616" s="24"/>
      <c r="AP616" s="24"/>
      <c r="AQ616" s="25"/>
      <c r="AR616" s="24"/>
      <c r="AS616" s="24"/>
      <c r="AT616" s="24"/>
      <c r="AU616" s="25"/>
      <c r="AV616" s="24"/>
      <c r="AW616" s="24"/>
      <c r="AX616" s="24"/>
      <c r="AY616" s="25"/>
      <c r="AZ616" s="24"/>
      <c r="BA616" s="24"/>
      <c r="BB616" s="24"/>
      <c r="BC616" s="25"/>
      <c r="BD616" s="24"/>
      <c r="BE616" s="24"/>
      <c r="BF616" s="24"/>
      <c r="BG616" s="25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</row>
    <row r="617" spans="1:87" ht="15" thickBot="1" x14ac:dyDescent="0.35">
      <c r="A617" s="24"/>
      <c r="B617" s="24"/>
      <c r="C617" s="25"/>
      <c r="D617" s="24"/>
      <c r="E617" s="24"/>
      <c r="F617" s="24"/>
      <c r="G617" s="25"/>
      <c r="H617" s="24"/>
      <c r="I617" s="24"/>
      <c r="J617" s="24"/>
      <c r="K617" s="25"/>
      <c r="L617" s="24"/>
      <c r="M617" s="24"/>
      <c r="N617" s="24"/>
      <c r="O617" s="25"/>
      <c r="P617" s="24"/>
      <c r="Q617" s="24"/>
      <c r="R617" s="24"/>
      <c r="S617" s="25"/>
      <c r="T617" s="24"/>
      <c r="U617" s="24"/>
      <c r="V617" s="24"/>
      <c r="W617" s="25"/>
      <c r="X617" s="24"/>
      <c r="Y617" s="24"/>
      <c r="Z617" s="24"/>
      <c r="AA617" s="25"/>
      <c r="AB617" s="24"/>
      <c r="AC617" s="24"/>
      <c r="AD617" s="24"/>
      <c r="AE617" s="25"/>
      <c r="AF617" s="24"/>
      <c r="AG617" s="24"/>
      <c r="AH617" s="24"/>
      <c r="AI617" s="25"/>
      <c r="AJ617" s="24"/>
      <c r="AK617" s="24"/>
      <c r="AL617" s="24"/>
      <c r="AM617" s="25"/>
      <c r="AN617" s="24"/>
      <c r="AO617" s="24"/>
      <c r="AP617" s="24"/>
      <c r="AQ617" s="25"/>
      <c r="AR617" s="24"/>
      <c r="AS617" s="24"/>
      <c r="AT617" s="24"/>
      <c r="AU617" s="25"/>
      <c r="AV617" s="24"/>
      <c r="AW617" s="24"/>
      <c r="AX617" s="24"/>
      <c r="AY617" s="25"/>
      <c r="AZ617" s="24"/>
      <c r="BA617" s="24"/>
      <c r="BB617" s="24"/>
      <c r="BC617" s="25"/>
      <c r="BD617" s="24"/>
      <c r="BE617" s="24"/>
      <c r="BF617" s="24"/>
      <c r="BG617" s="25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</row>
    <row r="618" spans="1:87" ht="15" thickBot="1" x14ac:dyDescent="0.35">
      <c r="A618" s="24"/>
      <c r="B618" s="24"/>
      <c r="C618" s="25"/>
      <c r="D618" s="24"/>
      <c r="E618" s="24"/>
      <c r="F618" s="24"/>
      <c r="G618" s="25"/>
      <c r="H618" s="24"/>
      <c r="I618" s="24"/>
      <c r="J618" s="24"/>
      <c r="K618" s="25"/>
      <c r="L618" s="24"/>
      <c r="M618" s="24"/>
      <c r="N618" s="24"/>
      <c r="O618" s="25"/>
      <c r="P618" s="24"/>
      <c r="Q618" s="24"/>
      <c r="R618" s="24"/>
      <c r="S618" s="25"/>
      <c r="T618" s="24"/>
      <c r="U618" s="24"/>
      <c r="V618" s="24"/>
      <c r="W618" s="25"/>
      <c r="X618" s="24"/>
      <c r="Y618" s="24"/>
      <c r="Z618" s="24"/>
      <c r="AA618" s="25"/>
      <c r="AB618" s="24"/>
      <c r="AC618" s="24"/>
      <c r="AD618" s="24"/>
      <c r="AE618" s="25"/>
      <c r="AF618" s="24"/>
      <c r="AG618" s="24"/>
      <c r="AH618" s="24"/>
      <c r="AI618" s="25"/>
      <c r="AJ618" s="24"/>
      <c r="AK618" s="24"/>
      <c r="AL618" s="24"/>
      <c r="AM618" s="25"/>
      <c r="AN618" s="24"/>
      <c r="AO618" s="24"/>
      <c r="AP618" s="24"/>
      <c r="AQ618" s="25"/>
      <c r="AR618" s="24"/>
      <c r="AS618" s="24"/>
      <c r="AT618" s="24"/>
      <c r="AU618" s="25"/>
      <c r="AV618" s="24"/>
      <c r="AW618" s="24"/>
      <c r="AX618" s="24"/>
      <c r="AY618" s="25"/>
      <c r="AZ618" s="24"/>
      <c r="BA618" s="24"/>
      <c r="BB618" s="24"/>
      <c r="BC618" s="25"/>
      <c r="BD618" s="24"/>
      <c r="BE618" s="24"/>
      <c r="BF618" s="24"/>
      <c r="BG618" s="25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</row>
    <row r="619" spans="1:87" ht="15" thickBot="1" x14ac:dyDescent="0.35">
      <c r="A619" s="24"/>
      <c r="B619" s="24"/>
      <c r="C619" s="25"/>
      <c r="D619" s="24"/>
      <c r="E619" s="24"/>
      <c r="F619" s="24"/>
      <c r="G619" s="25"/>
      <c r="H619" s="24"/>
      <c r="I619" s="24"/>
      <c r="J619" s="24"/>
      <c r="K619" s="25"/>
      <c r="L619" s="24"/>
      <c r="M619" s="24"/>
      <c r="N619" s="24"/>
      <c r="O619" s="25"/>
      <c r="P619" s="24"/>
      <c r="Q619" s="24"/>
      <c r="R619" s="24"/>
      <c r="S619" s="25"/>
      <c r="T619" s="24"/>
      <c r="U619" s="24"/>
      <c r="V619" s="24"/>
      <c r="W619" s="25"/>
      <c r="X619" s="24"/>
      <c r="Y619" s="24"/>
      <c r="Z619" s="24"/>
      <c r="AA619" s="25"/>
      <c r="AB619" s="24"/>
      <c r="AC619" s="24"/>
      <c r="AD619" s="24"/>
      <c r="AE619" s="25"/>
      <c r="AF619" s="24"/>
      <c r="AG619" s="24"/>
      <c r="AH619" s="24"/>
      <c r="AI619" s="25"/>
      <c r="AJ619" s="24"/>
      <c r="AK619" s="24"/>
      <c r="AL619" s="24"/>
      <c r="AM619" s="25"/>
      <c r="AN619" s="24"/>
      <c r="AO619" s="24"/>
      <c r="AP619" s="24"/>
      <c r="AQ619" s="25"/>
      <c r="AR619" s="24"/>
      <c r="AS619" s="24"/>
      <c r="AT619" s="24"/>
      <c r="AU619" s="25"/>
      <c r="AV619" s="24"/>
      <c r="AW619" s="24"/>
      <c r="AX619" s="24"/>
      <c r="AY619" s="25"/>
      <c r="AZ619" s="24"/>
      <c r="BA619" s="24"/>
      <c r="BB619" s="24"/>
      <c r="BC619" s="25"/>
      <c r="BD619" s="24"/>
      <c r="BE619" s="24"/>
      <c r="BF619" s="24"/>
      <c r="BG619" s="25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</row>
    <row r="620" spans="1:87" ht="15" thickBot="1" x14ac:dyDescent="0.35">
      <c r="A620" s="24"/>
      <c r="B620" s="24"/>
      <c r="C620" s="25"/>
      <c r="D620" s="24"/>
      <c r="E620" s="24"/>
      <c r="F620" s="24"/>
      <c r="G620" s="25"/>
      <c r="H620" s="24"/>
      <c r="I620" s="24"/>
      <c r="J620" s="24"/>
      <c r="K620" s="25"/>
      <c r="L620" s="24"/>
      <c r="M620" s="24"/>
      <c r="N620" s="24"/>
      <c r="O620" s="25"/>
      <c r="P620" s="24"/>
      <c r="Q620" s="24"/>
      <c r="R620" s="24"/>
      <c r="S620" s="25"/>
      <c r="T620" s="24"/>
      <c r="U620" s="24"/>
      <c r="V620" s="24"/>
      <c r="W620" s="25"/>
      <c r="X620" s="24"/>
      <c r="Y620" s="24"/>
      <c r="Z620" s="24"/>
      <c r="AA620" s="25"/>
      <c r="AB620" s="24"/>
      <c r="AC620" s="24"/>
      <c r="AD620" s="24"/>
      <c r="AE620" s="25"/>
      <c r="AF620" s="24"/>
      <c r="AG620" s="24"/>
      <c r="AH620" s="24"/>
      <c r="AI620" s="25"/>
      <c r="AJ620" s="24"/>
      <c r="AK620" s="24"/>
      <c r="AL620" s="24"/>
      <c r="AM620" s="25"/>
      <c r="AN620" s="24"/>
      <c r="AO620" s="24"/>
      <c r="AP620" s="24"/>
      <c r="AQ620" s="25"/>
      <c r="AR620" s="24"/>
      <c r="AS620" s="24"/>
      <c r="AT620" s="24"/>
      <c r="AU620" s="25"/>
      <c r="AV620" s="24"/>
      <c r="AW620" s="24"/>
      <c r="AX620" s="24"/>
      <c r="AY620" s="25"/>
      <c r="AZ620" s="24"/>
      <c r="BA620" s="24"/>
      <c r="BB620" s="24"/>
      <c r="BC620" s="25"/>
      <c r="BD620" s="24"/>
      <c r="BE620" s="24"/>
      <c r="BF620" s="24"/>
      <c r="BG620" s="25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</row>
    <row r="621" spans="1:87" ht="15" thickBot="1" x14ac:dyDescent="0.35">
      <c r="A621" s="24"/>
      <c r="B621" s="24"/>
      <c r="C621" s="25"/>
      <c r="D621" s="24"/>
      <c r="E621" s="24"/>
      <c r="F621" s="24"/>
      <c r="G621" s="25"/>
      <c r="H621" s="24"/>
      <c r="I621" s="24"/>
      <c r="J621" s="24"/>
      <c r="K621" s="25"/>
      <c r="L621" s="24"/>
      <c r="M621" s="24"/>
      <c r="N621" s="24"/>
      <c r="O621" s="25"/>
      <c r="P621" s="24"/>
      <c r="Q621" s="24"/>
      <c r="R621" s="24"/>
      <c r="S621" s="25"/>
      <c r="T621" s="24"/>
      <c r="U621" s="24"/>
      <c r="V621" s="24"/>
      <c r="W621" s="25"/>
      <c r="X621" s="24"/>
      <c r="Y621" s="24"/>
      <c r="Z621" s="24"/>
      <c r="AA621" s="25"/>
      <c r="AB621" s="24"/>
      <c r="AC621" s="24"/>
      <c r="AD621" s="24"/>
      <c r="AE621" s="25"/>
      <c r="AF621" s="24"/>
      <c r="AG621" s="24"/>
      <c r="AH621" s="24"/>
      <c r="AI621" s="25"/>
      <c r="AJ621" s="24"/>
      <c r="AK621" s="24"/>
      <c r="AL621" s="24"/>
      <c r="AM621" s="25"/>
      <c r="AN621" s="24"/>
      <c r="AO621" s="24"/>
      <c r="AP621" s="24"/>
      <c r="AQ621" s="25"/>
      <c r="AR621" s="24"/>
      <c r="AS621" s="24"/>
      <c r="AT621" s="24"/>
      <c r="AU621" s="25"/>
      <c r="AV621" s="24"/>
      <c r="AW621" s="24"/>
      <c r="AX621" s="24"/>
      <c r="AY621" s="25"/>
      <c r="AZ621" s="24"/>
      <c r="BA621" s="24"/>
      <c r="BB621" s="24"/>
      <c r="BC621" s="25"/>
      <c r="BD621" s="24"/>
      <c r="BE621" s="24"/>
      <c r="BF621" s="24"/>
      <c r="BG621" s="25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</row>
    <row r="622" spans="1:87" ht="15" thickBot="1" x14ac:dyDescent="0.35">
      <c r="A622" s="24"/>
      <c r="B622" s="24"/>
      <c r="C622" s="25"/>
      <c r="D622" s="24"/>
      <c r="E622" s="24"/>
      <c r="F622" s="24"/>
      <c r="G622" s="25"/>
      <c r="H622" s="24"/>
      <c r="I622" s="24"/>
      <c r="J622" s="24"/>
      <c r="K622" s="25"/>
      <c r="L622" s="24"/>
      <c r="M622" s="24"/>
      <c r="N622" s="24"/>
      <c r="O622" s="25"/>
      <c r="P622" s="24"/>
      <c r="Q622" s="24"/>
      <c r="R622" s="24"/>
      <c r="S622" s="25"/>
      <c r="T622" s="24"/>
      <c r="U622" s="24"/>
      <c r="V622" s="24"/>
      <c r="W622" s="25"/>
      <c r="X622" s="24"/>
      <c r="Y622" s="24"/>
      <c r="Z622" s="24"/>
      <c r="AA622" s="25"/>
      <c r="AB622" s="24"/>
      <c r="AC622" s="24"/>
      <c r="AD622" s="24"/>
      <c r="AE622" s="25"/>
      <c r="AF622" s="24"/>
      <c r="AG622" s="24"/>
      <c r="AH622" s="24"/>
      <c r="AI622" s="25"/>
      <c r="AJ622" s="24"/>
      <c r="AK622" s="24"/>
      <c r="AL622" s="24"/>
      <c r="AM622" s="25"/>
      <c r="AN622" s="24"/>
      <c r="AO622" s="24"/>
      <c r="AP622" s="24"/>
      <c r="AQ622" s="25"/>
      <c r="AR622" s="24"/>
      <c r="AS622" s="24"/>
      <c r="AT622" s="24"/>
      <c r="AU622" s="25"/>
      <c r="AV622" s="24"/>
      <c r="AW622" s="24"/>
      <c r="AX622" s="24"/>
      <c r="AY622" s="25"/>
      <c r="AZ622" s="24"/>
      <c r="BA622" s="24"/>
      <c r="BB622" s="24"/>
      <c r="BC622" s="25"/>
      <c r="BD622" s="24"/>
      <c r="BE622" s="24"/>
      <c r="BF622" s="24"/>
      <c r="BG622" s="25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</row>
    <row r="623" spans="1:87" ht="15" thickBot="1" x14ac:dyDescent="0.35">
      <c r="A623" s="24"/>
      <c r="B623" s="24"/>
      <c r="C623" s="25"/>
      <c r="D623" s="24"/>
      <c r="E623" s="24"/>
      <c r="F623" s="24"/>
      <c r="G623" s="25"/>
      <c r="H623" s="24"/>
      <c r="I623" s="24"/>
      <c r="J623" s="24"/>
      <c r="K623" s="25"/>
      <c r="L623" s="24"/>
      <c r="M623" s="24"/>
      <c r="N623" s="24"/>
      <c r="O623" s="25"/>
      <c r="P623" s="24"/>
      <c r="Q623" s="24"/>
      <c r="R623" s="24"/>
      <c r="S623" s="25"/>
      <c r="T623" s="24"/>
      <c r="U623" s="24"/>
      <c r="V623" s="24"/>
      <c r="W623" s="25"/>
      <c r="X623" s="24"/>
      <c r="Y623" s="24"/>
      <c r="Z623" s="24"/>
      <c r="AA623" s="25"/>
      <c r="AB623" s="24"/>
      <c r="AC623" s="24"/>
      <c r="AD623" s="24"/>
      <c r="AE623" s="25"/>
      <c r="AF623" s="24"/>
      <c r="AG623" s="24"/>
      <c r="AH623" s="24"/>
      <c r="AI623" s="25"/>
      <c r="AJ623" s="24"/>
      <c r="AK623" s="24"/>
      <c r="AL623" s="24"/>
      <c r="AM623" s="25"/>
      <c r="AN623" s="24"/>
      <c r="AO623" s="24"/>
      <c r="AP623" s="24"/>
      <c r="AQ623" s="25"/>
      <c r="AR623" s="24"/>
      <c r="AS623" s="24"/>
      <c r="AT623" s="24"/>
      <c r="AU623" s="25"/>
      <c r="AV623" s="24"/>
      <c r="AW623" s="24"/>
      <c r="AX623" s="24"/>
      <c r="AY623" s="25"/>
      <c r="AZ623" s="24"/>
      <c r="BA623" s="24"/>
      <c r="BB623" s="24"/>
      <c r="BC623" s="25"/>
      <c r="BD623" s="24"/>
      <c r="BE623" s="24"/>
      <c r="BF623" s="24"/>
      <c r="BG623" s="25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</row>
    <row r="624" spans="1:87" ht="15" thickBot="1" x14ac:dyDescent="0.35">
      <c r="A624" s="24"/>
      <c r="B624" s="24"/>
      <c r="C624" s="25"/>
      <c r="D624" s="24"/>
      <c r="E624" s="24"/>
      <c r="F624" s="24"/>
      <c r="G624" s="25"/>
      <c r="H624" s="24"/>
      <c r="I624" s="24"/>
      <c r="J624" s="24"/>
      <c r="K624" s="25"/>
      <c r="L624" s="24"/>
      <c r="M624" s="24"/>
      <c r="N624" s="24"/>
      <c r="O624" s="25"/>
      <c r="P624" s="24"/>
      <c r="Q624" s="24"/>
      <c r="R624" s="24"/>
      <c r="S624" s="25"/>
      <c r="T624" s="24"/>
      <c r="U624" s="24"/>
      <c r="V624" s="24"/>
      <c r="W624" s="25"/>
      <c r="X624" s="24"/>
      <c r="Y624" s="24"/>
      <c r="Z624" s="24"/>
      <c r="AA624" s="25"/>
      <c r="AB624" s="24"/>
      <c r="AC624" s="24"/>
      <c r="AD624" s="24"/>
      <c r="AE624" s="25"/>
      <c r="AF624" s="24"/>
      <c r="AG624" s="24"/>
      <c r="AH624" s="24"/>
      <c r="AI624" s="25"/>
      <c r="AJ624" s="24"/>
      <c r="AK624" s="24"/>
      <c r="AL624" s="24"/>
      <c r="AM624" s="25"/>
      <c r="AN624" s="24"/>
      <c r="AO624" s="24"/>
      <c r="AP624" s="24"/>
      <c r="AQ624" s="25"/>
      <c r="AR624" s="24"/>
      <c r="AS624" s="24"/>
      <c r="AT624" s="24"/>
      <c r="AU624" s="25"/>
      <c r="AV624" s="24"/>
      <c r="AW624" s="24"/>
      <c r="AX624" s="24"/>
      <c r="AY624" s="25"/>
      <c r="AZ624" s="24"/>
      <c r="BA624" s="24"/>
      <c r="BB624" s="24"/>
      <c r="BC624" s="25"/>
      <c r="BD624" s="24"/>
      <c r="BE624" s="24"/>
      <c r="BF624" s="24"/>
      <c r="BG624" s="25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</row>
    <row r="625" spans="1:87" ht="15" thickBot="1" x14ac:dyDescent="0.35">
      <c r="A625" s="24"/>
      <c r="B625" s="24"/>
      <c r="C625" s="25"/>
      <c r="D625" s="24"/>
      <c r="E625" s="24"/>
      <c r="F625" s="24"/>
      <c r="G625" s="25"/>
      <c r="H625" s="24"/>
      <c r="I625" s="24"/>
      <c r="J625" s="24"/>
      <c r="K625" s="25"/>
      <c r="L625" s="24"/>
      <c r="M625" s="24"/>
      <c r="N625" s="24"/>
      <c r="O625" s="25"/>
      <c r="P625" s="24"/>
      <c r="Q625" s="24"/>
      <c r="R625" s="24"/>
      <c r="S625" s="25"/>
      <c r="T625" s="24"/>
      <c r="U625" s="24"/>
      <c r="V625" s="24"/>
      <c r="W625" s="25"/>
      <c r="X625" s="24"/>
      <c r="Y625" s="24"/>
      <c r="Z625" s="24"/>
      <c r="AA625" s="25"/>
      <c r="AB625" s="24"/>
      <c r="AC625" s="24"/>
      <c r="AD625" s="24"/>
      <c r="AE625" s="25"/>
      <c r="AF625" s="24"/>
      <c r="AG625" s="24"/>
      <c r="AH625" s="24"/>
      <c r="AI625" s="25"/>
      <c r="AJ625" s="24"/>
      <c r="AK625" s="24"/>
      <c r="AL625" s="24"/>
      <c r="AM625" s="25"/>
      <c r="AN625" s="24"/>
      <c r="AO625" s="24"/>
      <c r="AP625" s="24"/>
      <c r="AQ625" s="25"/>
      <c r="AR625" s="24"/>
      <c r="AS625" s="24"/>
      <c r="AT625" s="24"/>
      <c r="AU625" s="25"/>
      <c r="AV625" s="24"/>
      <c r="AW625" s="24"/>
      <c r="AX625" s="24"/>
      <c r="AY625" s="25"/>
      <c r="AZ625" s="24"/>
      <c r="BA625" s="24"/>
      <c r="BB625" s="24"/>
      <c r="BC625" s="25"/>
      <c r="BD625" s="24"/>
      <c r="BE625" s="24"/>
      <c r="BF625" s="24"/>
      <c r="BG625" s="25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</row>
    <row r="626" spans="1:87" ht="15" thickBot="1" x14ac:dyDescent="0.35">
      <c r="A626" s="24"/>
      <c r="B626" s="24"/>
      <c r="C626" s="25"/>
      <c r="D626" s="24"/>
      <c r="E626" s="24"/>
      <c r="F626" s="24"/>
      <c r="G626" s="25"/>
      <c r="H626" s="24"/>
      <c r="I626" s="24"/>
      <c r="J626" s="24"/>
      <c r="K626" s="25"/>
      <c r="L626" s="24"/>
      <c r="M626" s="24"/>
      <c r="N626" s="24"/>
      <c r="O626" s="25"/>
      <c r="P626" s="24"/>
      <c r="Q626" s="24"/>
      <c r="R626" s="24"/>
      <c r="S626" s="25"/>
      <c r="T626" s="24"/>
      <c r="U626" s="24"/>
      <c r="V626" s="24"/>
      <c r="W626" s="25"/>
      <c r="X626" s="24"/>
      <c r="Y626" s="24"/>
      <c r="Z626" s="24"/>
      <c r="AA626" s="25"/>
      <c r="AB626" s="24"/>
      <c r="AC626" s="24"/>
      <c r="AD626" s="24"/>
      <c r="AE626" s="25"/>
      <c r="AF626" s="24"/>
      <c r="AG626" s="24"/>
      <c r="AH626" s="24"/>
      <c r="AI626" s="25"/>
      <c r="AJ626" s="24"/>
      <c r="AK626" s="24"/>
      <c r="AL626" s="24"/>
      <c r="AM626" s="25"/>
      <c r="AN626" s="24"/>
      <c r="AO626" s="24"/>
      <c r="AP626" s="24"/>
      <c r="AQ626" s="25"/>
      <c r="AR626" s="24"/>
      <c r="AS626" s="24"/>
      <c r="AT626" s="24"/>
      <c r="AU626" s="25"/>
      <c r="AV626" s="24"/>
      <c r="AW626" s="24"/>
      <c r="AX626" s="24"/>
      <c r="AY626" s="25"/>
      <c r="AZ626" s="24"/>
      <c r="BA626" s="24"/>
      <c r="BB626" s="24"/>
      <c r="BC626" s="25"/>
      <c r="BD626" s="24"/>
      <c r="BE626" s="24"/>
      <c r="BF626" s="24"/>
      <c r="BG626" s="25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</row>
    <row r="627" spans="1:87" ht="15" thickBot="1" x14ac:dyDescent="0.35">
      <c r="A627" s="24"/>
      <c r="B627" s="24"/>
      <c r="C627" s="25"/>
      <c r="D627" s="24"/>
      <c r="E627" s="24"/>
      <c r="F627" s="24"/>
      <c r="G627" s="25"/>
      <c r="H627" s="24"/>
      <c r="I627" s="24"/>
      <c r="J627" s="24"/>
      <c r="K627" s="25"/>
      <c r="L627" s="24"/>
      <c r="M627" s="24"/>
      <c r="N627" s="24"/>
      <c r="O627" s="25"/>
      <c r="P627" s="24"/>
      <c r="Q627" s="24"/>
      <c r="R627" s="24"/>
      <c r="S627" s="25"/>
      <c r="T627" s="24"/>
      <c r="U627" s="24"/>
      <c r="V627" s="24"/>
      <c r="W627" s="25"/>
      <c r="X627" s="24"/>
      <c r="Y627" s="24"/>
      <c r="Z627" s="24"/>
      <c r="AA627" s="25"/>
      <c r="AB627" s="24"/>
      <c r="AC627" s="24"/>
      <c r="AD627" s="24"/>
      <c r="AE627" s="25"/>
      <c r="AF627" s="24"/>
      <c r="AG627" s="24"/>
      <c r="AH627" s="24"/>
      <c r="AI627" s="25"/>
      <c r="AJ627" s="24"/>
      <c r="AK627" s="24"/>
      <c r="AL627" s="24"/>
      <c r="AM627" s="25"/>
      <c r="AN627" s="24"/>
      <c r="AO627" s="24"/>
      <c r="AP627" s="24"/>
      <c r="AQ627" s="25"/>
      <c r="AR627" s="24"/>
      <c r="AS627" s="24"/>
      <c r="AT627" s="24"/>
      <c r="AU627" s="25"/>
      <c r="AV627" s="24"/>
      <c r="AW627" s="24"/>
      <c r="AX627" s="24"/>
      <c r="AY627" s="25"/>
      <c r="AZ627" s="24"/>
      <c r="BA627" s="24"/>
      <c r="BB627" s="24"/>
      <c r="BC627" s="25"/>
      <c r="BD627" s="24"/>
      <c r="BE627" s="24"/>
      <c r="BF627" s="24"/>
      <c r="BG627" s="25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</row>
    <row r="628" spans="1:87" ht="15" thickBot="1" x14ac:dyDescent="0.35">
      <c r="A628" s="24"/>
      <c r="B628" s="24"/>
      <c r="C628" s="25"/>
      <c r="D628" s="24"/>
      <c r="E628" s="24"/>
      <c r="F628" s="24"/>
      <c r="G628" s="25"/>
      <c r="H628" s="24"/>
      <c r="I628" s="24"/>
      <c r="J628" s="24"/>
      <c r="K628" s="25"/>
      <c r="L628" s="24"/>
      <c r="M628" s="24"/>
      <c r="N628" s="24"/>
      <c r="O628" s="25"/>
      <c r="P628" s="24"/>
      <c r="Q628" s="24"/>
      <c r="R628" s="24"/>
      <c r="S628" s="25"/>
      <c r="T628" s="24"/>
      <c r="U628" s="24"/>
      <c r="V628" s="24"/>
      <c r="W628" s="25"/>
      <c r="X628" s="24"/>
      <c r="Y628" s="24"/>
      <c r="Z628" s="24"/>
      <c r="AA628" s="25"/>
      <c r="AB628" s="24"/>
      <c r="AC628" s="24"/>
      <c r="AD628" s="24"/>
      <c r="AE628" s="25"/>
      <c r="AF628" s="24"/>
      <c r="AG628" s="24"/>
      <c r="AH628" s="24"/>
      <c r="AI628" s="25"/>
      <c r="AJ628" s="24"/>
      <c r="AK628" s="24"/>
      <c r="AL628" s="24"/>
      <c r="AM628" s="25"/>
      <c r="AN628" s="24"/>
      <c r="AO628" s="24"/>
      <c r="AP628" s="24"/>
      <c r="AQ628" s="25"/>
      <c r="AR628" s="24"/>
      <c r="AS628" s="24"/>
      <c r="AT628" s="24"/>
      <c r="AU628" s="25"/>
      <c r="AV628" s="24"/>
      <c r="AW628" s="24"/>
      <c r="AX628" s="24"/>
      <c r="AY628" s="25"/>
      <c r="AZ628" s="24"/>
      <c r="BA628" s="24"/>
      <c r="BB628" s="24"/>
      <c r="BC628" s="25"/>
      <c r="BD628" s="24"/>
      <c r="BE628" s="24"/>
      <c r="BF628" s="24"/>
      <c r="BG628" s="25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</row>
    <row r="629" spans="1:87" ht="15" thickBot="1" x14ac:dyDescent="0.35">
      <c r="A629" s="24"/>
      <c r="B629" s="24"/>
      <c r="C629" s="25"/>
      <c r="D629" s="24"/>
      <c r="E629" s="24"/>
      <c r="F629" s="24"/>
      <c r="G629" s="25"/>
      <c r="H629" s="24"/>
      <c r="I629" s="24"/>
      <c r="J629" s="24"/>
      <c r="K629" s="25"/>
      <c r="L629" s="24"/>
      <c r="M629" s="24"/>
      <c r="N629" s="24"/>
      <c r="O629" s="25"/>
      <c r="P629" s="24"/>
      <c r="Q629" s="24"/>
      <c r="R629" s="24"/>
      <c r="S629" s="25"/>
      <c r="T629" s="24"/>
      <c r="U629" s="24"/>
      <c r="V629" s="24"/>
      <c r="W629" s="25"/>
      <c r="X629" s="24"/>
      <c r="Y629" s="24"/>
      <c r="Z629" s="24"/>
      <c r="AA629" s="25"/>
      <c r="AB629" s="24"/>
      <c r="AC629" s="24"/>
      <c r="AD629" s="24"/>
      <c r="AE629" s="25"/>
      <c r="AF629" s="24"/>
      <c r="AG629" s="24"/>
      <c r="AH629" s="24"/>
      <c r="AI629" s="25"/>
      <c r="AJ629" s="24"/>
      <c r="AK629" s="24"/>
      <c r="AL629" s="24"/>
      <c r="AM629" s="25"/>
      <c r="AN629" s="24"/>
      <c r="AO629" s="24"/>
      <c r="AP629" s="24"/>
      <c r="AQ629" s="25"/>
      <c r="AR629" s="24"/>
      <c r="AS629" s="24"/>
      <c r="AT629" s="24"/>
      <c r="AU629" s="25"/>
      <c r="AV629" s="24"/>
      <c r="AW629" s="24"/>
      <c r="AX629" s="24"/>
      <c r="AY629" s="25"/>
      <c r="AZ629" s="24"/>
      <c r="BA629" s="24"/>
      <c r="BB629" s="24"/>
      <c r="BC629" s="25"/>
      <c r="BD629" s="24"/>
      <c r="BE629" s="24"/>
      <c r="BF629" s="24"/>
      <c r="BG629" s="25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</row>
    <row r="630" spans="1:87" ht="15" thickBot="1" x14ac:dyDescent="0.35">
      <c r="A630" s="24"/>
      <c r="B630" s="24"/>
      <c r="C630" s="25"/>
      <c r="D630" s="24"/>
      <c r="E630" s="24"/>
      <c r="F630" s="24"/>
      <c r="G630" s="25"/>
      <c r="H630" s="24"/>
      <c r="I630" s="24"/>
      <c r="J630" s="24"/>
      <c r="K630" s="25"/>
      <c r="L630" s="24"/>
      <c r="M630" s="24"/>
      <c r="N630" s="24"/>
      <c r="O630" s="25"/>
      <c r="P630" s="24"/>
      <c r="Q630" s="24"/>
      <c r="R630" s="24"/>
      <c r="S630" s="25"/>
      <c r="T630" s="24"/>
      <c r="U630" s="24"/>
      <c r="V630" s="24"/>
      <c r="W630" s="25"/>
      <c r="X630" s="24"/>
      <c r="Y630" s="24"/>
      <c r="Z630" s="24"/>
      <c r="AA630" s="25"/>
      <c r="AB630" s="24"/>
      <c r="AC630" s="24"/>
      <c r="AD630" s="24"/>
      <c r="AE630" s="25"/>
      <c r="AF630" s="24"/>
      <c r="AG630" s="24"/>
      <c r="AH630" s="24"/>
      <c r="AI630" s="25"/>
      <c r="AJ630" s="24"/>
      <c r="AK630" s="24"/>
      <c r="AL630" s="24"/>
      <c r="AM630" s="25"/>
      <c r="AN630" s="24"/>
      <c r="AO630" s="24"/>
      <c r="AP630" s="24"/>
      <c r="AQ630" s="25"/>
      <c r="AR630" s="24"/>
      <c r="AS630" s="24"/>
      <c r="AT630" s="24"/>
      <c r="AU630" s="25"/>
      <c r="AV630" s="24"/>
      <c r="AW630" s="24"/>
      <c r="AX630" s="24"/>
      <c r="AY630" s="25"/>
      <c r="AZ630" s="24"/>
      <c r="BA630" s="24"/>
      <c r="BB630" s="24"/>
      <c r="BC630" s="25"/>
      <c r="BD630" s="24"/>
      <c r="BE630" s="24"/>
      <c r="BF630" s="24"/>
      <c r="BG630" s="25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</row>
    <row r="631" spans="1:87" ht="15" thickBot="1" x14ac:dyDescent="0.35">
      <c r="A631" s="24"/>
      <c r="B631" s="24"/>
      <c r="C631" s="25"/>
      <c r="D631" s="24"/>
      <c r="E631" s="24"/>
      <c r="F631" s="24"/>
      <c r="G631" s="25"/>
      <c r="H631" s="24"/>
      <c r="I631" s="24"/>
      <c r="J631" s="24"/>
      <c r="K631" s="25"/>
      <c r="L631" s="24"/>
      <c r="M631" s="24"/>
      <c r="N631" s="24"/>
      <c r="O631" s="25"/>
      <c r="P631" s="24"/>
      <c r="Q631" s="24"/>
      <c r="R631" s="24"/>
      <c r="S631" s="25"/>
      <c r="T631" s="24"/>
      <c r="U631" s="24"/>
      <c r="V631" s="24"/>
      <c r="W631" s="25"/>
      <c r="X631" s="24"/>
      <c r="Y631" s="24"/>
      <c r="Z631" s="24"/>
      <c r="AA631" s="25"/>
      <c r="AB631" s="24"/>
      <c r="AC631" s="24"/>
      <c r="AD631" s="24"/>
      <c r="AE631" s="25"/>
      <c r="AF631" s="24"/>
      <c r="AG631" s="24"/>
      <c r="AH631" s="24"/>
      <c r="AI631" s="25"/>
      <c r="AJ631" s="24"/>
      <c r="AK631" s="24"/>
      <c r="AL631" s="24"/>
      <c r="AM631" s="25"/>
      <c r="AN631" s="24"/>
      <c r="AO631" s="24"/>
      <c r="AP631" s="24"/>
      <c r="AQ631" s="25"/>
      <c r="AR631" s="24"/>
      <c r="AS631" s="24"/>
      <c r="AT631" s="24"/>
      <c r="AU631" s="25"/>
      <c r="AV631" s="24"/>
      <c r="AW631" s="24"/>
      <c r="AX631" s="24"/>
      <c r="AY631" s="25"/>
      <c r="AZ631" s="24"/>
      <c r="BA631" s="24"/>
      <c r="BB631" s="24"/>
      <c r="BC631" s="25"/>
      <c r="BD631" s="24"/>
      <c r="BE631" s="24"/>
      <c r="BF631" s="24"/>
      <c r="BG631" s="25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</row>
    <row r="632" spans="1:87" ht="15" thickBot="1" x14ac:dyDescent="0.35">
      <c r="A632" s="24"/>
      <c r="B632" s="24"/>
      <c r="C632" s="25"/>
      <c r="D632" s="24"/>
      <c r="E632" s="24"/>
      <c r="F632" s="24"/>
      <c r="G632" s="25"/>
      <c r="H632" s="24"/>
      <c r="I632" s="24"/>
      <c r="J632" s="24"/>
      <c r="K632" s="25"/>
      <c r="L632" s="24"/>
      <c r="M632" s="24"/>
      <c r="N632" s="24"/>
      <c r="O632" s="25"/>
      <c r="P632" s="24"/>
      <c r="Q632" s="24"/>
      <c r="R632" s="24"/>
      <c r="S632" s="25"/>
      <c r="T632" s="24"/>
      <c r="U632" s="24"/>
      <c r="V632" s="24"/>
      <c r="W632" s="25"/>
      <c r="X632" s="24"/>
      <c r="Y632" s="24"/>
      <c r="Z632" s="24"/>
      <c r="AA632" s="25"/>
      <c r="AB632" s="24"/>
      <c r="AC632" s="24"/>
      <c r="AD632" s="24"/>
      <c r="AE632" s="25"/>
      <c r="AF632" s="24"/>
      <c r="AG632" s="24"/>
      <c r="AH632" s="24"/>
      <c r="AI632" s="25"/>
      <c r="AJ632" s="24"/>
      <c r="AK632" s="24"/>
      <c r="AL632" s="24"/>
      <c r="AM632" s="25"/>
      <c r="AN632" s="24"/>
      <c r="AO632" s="24"/>
      <c r="AP632" s="24"/>
      <c r="AQ632" s="25"/>
      <c r="AR632" s="24"/>
      <c r="AS632" s="24"/>
      <c r="AT632" s="24"/>
      <c r="AU632" s="25"/>
      <c r="AV632" s="24"/>
      <c r="AW632" s="24"/>
      <c r="AX632" s="24"/>
      <c r="AY632" s="25"/>
      <c r="AZ632" s="24"/>
      <c r="BA632" s="24"/>
      <c r="BB632" s="24"/>
      <c r="BC632" s="25"/>
      <c r="BD632" s="24"/>
      <c r="BE632" s="24"/>
      <c r="BF632" s="24"/>
      <c r="BG632" s="25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</row>
    <row r="633" spans="1:87" ht="15" thickBot="1" x14ac:dyDescent="0.35">
      <c r="A633" s="24"/>
      <c r="B633" s="24"/>
      <c r="C633" s="25"/>
      <c r="D633" s="24"/>
      <c r="E633" s="24"/>
      <c r="F633" s="24"/>
      <c r="G633" s="25"/>
      <c r="H633" s="24"/>
      <c r="I633" s="24"/>
      <c r="J633" s="24"/>
      <c r="K633" s="25"/>
      <c r="L633" s="24"/>
      <c r="M633" s="24"/>
      <c r="N633" s="24"/>
      <c r="O633" s="25"/>
      <c r="P633" s="24"/>
      <c r="Q633" s="24"/>
      <c r="R633" s="24"/>
      <c r="S633" s="25"/>
      <c r="T633" s="24"/>
      <c r="U633" s="24"/>
      <c r="V633" s="24"/>
      <c r="W633" s="25"/>
      <c r="X633" s="24"/>
      <c r="Y633" s="24"/>
      <c r="Z633" s="24"/>
      <c r="AA633" s="25"/>
      <c r="AB633" s="24"/>
      <c r="AC633" s="24"/>
      <c r="AD633" s="24"/>
      <c r="AE633" s="25"/>
      <c r="AF633" s="24"/>
      <c r="AG633" s="24"/>
      <c r="AH633" s="24"/>
      <c r="AI633" s="25"/>
      <c r="AJ633" s="24"/>
      <c r="AK633" s="24"/>
      <c r="AL633" s="24"/>
      <c r="AM633" s="25"/>
      <c r="AN633" s="24"/>
      <c r="AO633" s="24"/>
      <c r="AP633" s="24"/>
      <c r="AQ633" s="25"/>
      <c r="AR633" s="24"/>
      <c r="AS633" s="24"/>
      <c r="AT633" s="24"/>
      <c r="AU633" s="25"/>
      <c r="AV633" s="24"/>
      <c r="AW633" s="24"/>
      <c r="AX633" s="24"/>
      <c r="AY633" s="25"/>
      <c r="AZ633" s="24"/>
      <c r="BA633" s="24"/>
      <c r="BB633" s="24"/>
      <c r="BC633" s="25"/>
      <c r="BD633" s="24"/>
      <c r="BE633" s="24"/>
      <c r="BF633" s="24"/>
      <c r="BG633" s="25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</row>
    <row r="634" spans="1:87" ht="15" thickBot="1" x14ac:dyDescent="0.35">
      <c r="A634" s="24"/>
      <c r="B634" s="24"/>
      <c r="C634" s="25"/>
      <c r="D634" s="24"/>
      <c r="E634" s="24"/>
      <c r="F634" s="24"/>
      <c r="G634" s="25"/>
      <c r="H634" s="24"/>
      <c r="I634" s="24"/>
      <c r="J634" s="24"/>
      <c r="K634" s="25"/>
      <c r="L634" s="24"/>
      <c r="M634" s="24"/>
      <c r="N634" s="24"/>
      <c r="O634" s="25"/>
      <c r="P634" s="24"/>
      <c r="Q634" s="24"/>
      <c r="R634" s="24"/>
      <c r="S634" s="25"/>
      <c r="T634" s="24"/>
      <c r="U634" s="24"/>
      <c r="V634" s="24"/>
      <c r="W634" s="25"/>
      <c r="X634" s="24"/>
      <c r="Y634" s="24"/>
      <c r="Z634" s="24"/>
      <c r="AA634" s="25"/>
      <c r="AB634" s="24"/>
      <c r="AC634" s="24"/>
      <c r="AD634" s="24"/>
      <c r="AE634" s="25"/>
      <c r="AF634" s="24"/>
      <c r="AG634" s="24"/>
      <c r="AH634" s="24"/>
      <c r="AI634" s="25"/>
      <c r="AJ634" s="24"/>
      <c r="AK634" s="24"/>
      <c r="AL634" s="24"/>
      <c r="AM634" s="25"/>
      <c r="AN634" s="24"/>
      <c r="AO634" s="24"/>
      <c r="AP634" s="24"/>
      <c r="AQ634" s="25"/>
      <c r="AR634" s="24"/>
      <c r="AS634" s="24"/>
      <c r="AT634" s="24"/>
      <c r="AU634" s="25"/>
      <c r="AV634" s="24"/>
      <c r="AW634" s="24"/>
      <c r="AX634" s="24"/>
      <c r="AY634" s="25"/>
      <c r="AZ634" s="24"/>
      <c r="BA634" s="24"/>
      <c r="BB634" s="24"/>
      <c r="BC634" s="25"/>
      <c r="BD634" s="24"/>
      <c r="BE634" s="24"/>
      <c r="BF634" s="24"/>
      <c r="BG634" s="25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</row>
    <row r="635" spans="1:87" ht="15" thickBot="1" x14ac:dyDescent="0.35">
      <c r="A635" s="24"/>
      <c r="B635" s="24"/>
      <c r="C635" s="25"/>
      <c r="D635" s="24"/>
      <c r="E635" s="24"/>
      <c r="F635" s="24"/>
      <c r="G635" s="25"/>
      <c r="H635" s="24"/>
      <c r="I635" s="24"/>
      <c r="J635" s="24"/>
      <c r="K635" s="25"/>
      <c r="L635" s="24"/>
      <c r="M635" s="24"/>
      <c r="N635" s="24"/>
      <c r="O635" s="25"/>
      <c r="P635" s="24"/>
      <c r="Q635" s="24"/>
      <c r="R635" s="24"/>
      <c r="S635" s="25"/>
      <c r="T635" s="24"/>
      <c r="U635" s="24"/>
      <c r="V635" s="24"/>
      <c r="W635" s="25"/>
      <c r="X635" s="24"/>
      <c r="Y635" s="24"/>
      <c r="Z635" s="24"/>
      <c r="AA635" s="25"/>
      <c r="AB635" s="24"/>
      <c r="AC635" s="24"/>
      <c r="AD635" s="24"/>
      <c r="AE635" s="25"/>
      <c r="AF635" s="24"/>
      <c r="AG635" s="24"/>
      <c r="AH635" s="24"/>
      <c r="AI635" s="25"/>
      <c r="AJ635" s="24"/>
      <c r="AK635" s="24"/>
      <c r="AL635" s="24"/>
      <c r="AM635" s="25"/>
      <c r="AN635" s="24"/>
      <c r="AO635" s="24"/>
      <c r="AP635" s="24"/>
      <c r="AQ635" s="25"/>
      <c r="AR635" s="24"/>
      <c r="AS635" s="24"/>
      <c r="AT635" s="24"/>
      <c r="AU635" s="25"/>
      <c r="AV635" s="24"/>
      <c r="AW635" s="24"/>
      <c r="AX635" s="24"/>
      <c r="AY635" s="25"/>
      <c r="AZ635" s="24"/>
      <c r="BA635" s="24"/>
      <c r="BB635" s="24"/>
      <c r="BC635" s="25"/>
      <c r="BD635" s="24"/>
      <c r="BE635" s="24"/>
      <c r="BF635" s="24"/>
      <c r="BG635" s="25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</row>
    <row r="636" spans="1:87" ht="15" thickBot="1" x14ac:dyDescent="0.35">
      <c r="A636" s="24"/>
      <c r="B636" s="24"/>
      <c r="C636" s="25"/>
      <c r="D636" s="24"/>
      <c r="E636" s="24"/>
      <c r="F636" s="24"/>
      <c r="G636" s="25"/>
      <c r="H636" s="24"/>
      <c r="I636" s="24"/>
      <c r="J636" s="24"/>
      <c r="K636" s="25"/>
      <c r="L636" s="24"/>
      <c r="M636" s="24"/>
      <c r="N636" s="24"/>
      <c r="O636" s="25"/>
      <c r="P636" s="24"/>
      <c r="Q636" s="24"/>
      <c r="R636" s="24"/>
      <c r="S636" s="25"/>
      <c r="T636" s="24"/>
      <c r="U636" s="24"/>
      <c r="V636" s="24"/>
      <c r="W636" s="25"/>
      <c r="X636" s="24"/>
      <c r="Y636" s="24"/>
      <c r="Z636" s="24"/>
      <c r="AA636" s="25"/>
      <c r="AB636" s="24"/>
      <c r="AC636" s="24"/>
      <c r="AD636" s="24"/>
      <c r="AE636" s="25"/>
      <c r="AF636" s="24"/>
      <c r="AG636" s="24"/>
      <c r="AH636" s="24"/>
      <c r="AI636" s="25"/>
      <c r="AJ636" s="24"/>
      <c r="AK636" s="24"/>
      <c r="AL636" s="24"/>
      <c r="AM636" s="25"/>
      <c r="AN636" s="24"/>
      <c r="AO636" s="24"/>
      <c r="AP636" s="24"/>
      <c r="AQ636" s="25"/>
      <c r="AR636" s="24"/>
      <c r="AS636" s="24"/>
      <c r="AT636" s="24"/>
      <c r="AU636" s="25"/>
      <c r="AV636" s="24"/>
      <c r="AW636" s="24"/>
      <c r="AX636" s="24"/>
      <c r="AY636" s="25"/>
      <c r="AZ636" s="24"/>
      <c r="BA636" s="24"/>
      <c r="BB636" s="24"/>
      <c r="BC636" s="25"/>
      <c r="BD636" s="24"/>
      <c r="BE636" s="24"/>
      <c r="BF636" s="24"/>
      <c r="BG636" s="25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</row>
    <row r="637" spans="1:87" ht="15" thickBot="1" x14ac:dyDescent="0.35">
      <c r="A637" s="24"/>
      <c r="B637" s="24"/>
      <c r="C637" s="25"/>
      <c r="D637" s="24"/>
      <c r="E637" s="24"/>
      <c r="F637" s="24"/>
      <c r="G637" s="25"/>
      <c r="H637" s="24"/>
      <c r="I637" s="24"/>
      <c r="J637" s="24"/>
      <c r="K637" s="25"/>
      <c r="L637" s="24"/>
      <c r="M637" s="24"/>
      <c r="N637" s="24"/>
      <c r="O637" s="25"/>
      <c r="P637" s="24"/>
      <c r="Q637" s="24"/>
      <c r="R637" s="24"/>
      <c r="S637" s="25"/>
      <c r="T637" s="24"/>
      <c r="U637" s="24"/>
      <c r="V637" s="24"/>
      <c r="W637" s="25"/>
      <c r="X637" s="24"/>
      <c r="Y637" s="24"/>
      <c r="Z637" s="24"/>
      <c r="AA637" s="25"/>
      <c r="AB637" s="24"/>
      <c r="AC637" s="24"/>
      <c r="AD637" s="24"/>
      <c r="AE637" s="25"/>
      <c r="AF637" s="24"/>
      <c r="AG637" s="24"/>
      <c r="AH637" s="24"/>
      <c r="AI637" s="25"/>
      <c r="AJ637" s="24"/>
      <c r="AK637" s="24"/>
      <c r="AL637" s="24"/>
      <c r="AM637" s="25"/>
      <c r="AN637" s="24"/>
      <c r="AO637" s="24"/>
      <c r="AP637" s="24"/>
      <c r="AQ637" s="25"/>
      <c r="AR637" s="24"/>
      <c r="AS637" s="24"/>
      <c r="AT637" s="24"/>
      <c r="AU637" s="25"/>
      <c r="AV637" s="24"/>
      <c r="AW637" s="24"/>
      <c r="AX637" s="24"/>
      <c r="AY637" s="25"/>
      <c r="AZ637" s="24"/>
      <c r="BA637" s="24"/>
      <c r="BB637" s="24"/>
      <c r="BC637" s="25"/>
      <c r="BD637" s="24"/>
      <c r="BE637" s="24"/>
      <c r="BF637" s="24"/>
      <c r="BG637" s="25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</row>
    <row r="638" spans="1:87" ht="15" thickBot="1" x14ac:dyDescent="0.35">
      <c r="A638" s="24"/>
      <c r="B638" s="24"/>
      <c r="C638" s="25"/>
      <c r="D638" s="24"/>
      <c r="E638" s="24"/>
      <c r="F638" s="24"/>
      <c r="G638" s="25"/>
      <c r="H638" s="24"/>
      <c r="I638" s="24"/>
      <c r="J638" s="24"/>
      <c r="K638" s="25"/>
      <c r="L638" s="24"/>
      <c r="M638" s="24"/>
      <c r="N638" s="24"/>
      <c r="O638" s="25"/>
      <c r="P638" s="24"/>
      <c r="Q638" s="24"/>
      <c r="R638" s="24"/>
      <c r="S638" s="25"/>
      <c r="T638" s="24"/>
      <c r="U638" s="24"/>
      <c r="V638" s="24"/>
      <c r="W638" s="25"/>
      <c r="X638" s="24"/>
      <c r="Y638" s="24"/>
      <c r="Z638" s="24"/>
      <c r="AA638" s="25"/>
      <c r="AB638" s="24"/>
      <c r="AC638" s="24"/>
      <c r="AD638" s="24"/>
      <c r="AE638" s="25"/>
      <c r="AF638" s="24"/>
      <c r="AG638" s="24"/>
      <c r="AH638" s="24"/>
      <c r="AI638" s="25"/>
      <c r="AJ638" s="24"/>
      <c r="AK638" s="24"/>
      <c r="AL638" s="24"/>
      <c r="AM638" s="25"/>
      <c r="AN638" s="24"/>
      <c r="AO638" s="24"/>
      <c r="AP638" s="24"/>
      <c r="AQ638" s="25"/>
      <c r="AR638" s="24"/>
      <c r="AS638" s="24"/>
      <c r="AT638" s="24"/>
      <c r="AU638" s="25"/>
      <c r="AV638" s="24"/>
      <c r="AW638" s="24"/>
      <c r="AX638" s="24"/>
      <c r="AY638" s="25"/>
      <c r="AZ638" s="24"/>
      <c r="BA638" s="24"/>
      <c r="BB638" s="24"/>
      <c r="BC638" s="25"/>
      <c r="BD638" s="24"/>
      <c r="BE638" s="24"/>
      <c r="BF638" s="24"/>
      <c r="BG638" s="25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</row>
    <row r="639" spans="1:87" ht="15" thickBot="1" x14ac:dyDescent="0.35">
      <c r="A639" s="24"/>
      <c r="B639" s="24"/>
      <c r="C639" s="25"/>
      <c r="D639" s="24"/>
      <c r="E639" s="24"/>
      <c r="F639" s="24"/>
      <c r="G639" s="25"/>
      <c r="H639" s="24"/>
      <c r="I639" s="24"/>
      <c r="J639" s="24"/>
      <c r="K639" s="25"/>
      <c r="L639" s="24"/>
      <c r="M639" s="24"/>
      <c r="N639" s="24"/>
      <c r="O639" s="25"/>
      <c r="P639" s="24"/>
      <c r="Q639" s="24"/>
      <c r="R639" s="24"/>
      <c r="S639" s="25"/>
      <c r="T639" s="24"/>
      <c r="U639" s="24"/>
      <c r="V639" s="24"/>
      <c r="W639" s="25"/>
      <c r="X639" s="24"/>
      <c r="Y639" s="24"/>
      <c r="Z639" s="24"/>
      <c r="AA639" s="25"/>
      <c r="AB639" s="24"/>
      <c r="AC639" s="24"/>
      <c r="AD639" s="24"/>
      <c r="AE639" s="25"/>
      <c r="AF639" s="24"/>
      <c r="AG639" s="24"/>
      <c r="AH639" s="24"/>
      <c r="AI639" s="25"/>
      <c r="AJ639" s="24"/>
      <c r="AK639" s="24"/>
      <c r="AL639" s="24"/>
      <c r="AM639" s="25"/>
      <c r="AN639" s="24"/>
      <c r="AO639" s="24"/>
      <c r="AP639" s="24"/>
      <c r="AQ639" s="25"/>
      <c r="AR639" s="24"/>
      <c r="AS639" s="24"/>
      <c r="AT639" s="24"/>
      <c r="AU639" s="25"/>
      <c r="AV639" s="24"/>
      <c r="AW639" s="24"/>
      <c r="AX639" s="24"/>
      <c r="AY639" s="25"/>
      <c r="AZ639" s="24"/>
      <c r="BA639" s="24"/>
      <c r="BB639" s="24"/>
      <c r="BC639" s="25"/>
      <c r="BD639" s="24"/>
      <c r="BE639" s="24"/>
      <c r="BF639" s="24"/>
      <c r="BG639" s="25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</row>
    <row r="640" spans="1:87" ht="15" thickBot="1" x14ac:dyDescent="0.35">
      <c r="A640" s="24"/>
      <c r="B640" s="24"/>
      <c r="C640" s="25"/>
      <c r="D640" s="24"/>
      <c r="E640" s="24"/>
      <c r="F640" s="24"/>
      <c r="G640" s="25"/>
      <c r="H640" s="24"/>
      <c r="I640" s="24"/>
      <c r="J640" s="24"/>
      <c r="K640" s="25"/>
      <c r="L640" s="24"/>
      <c r="M640" s="24"/>
      <c r="N640" s="24"/>
      <c r="O640" s="25"/>
      <c r="P640" s="24"/>
      <c r="Q640" s="24"/>
      <c r="R640" s="24"/>
      <c r="S640" s="25"/>
      <c r="T640" s="24"/>
      <c r="U640" s="24"/>
      <c r="V640" s="24"/>
      <c r="W640" s="25"/>
      <c r="X640" s="24"/>
      <c r="Y640" s="24"/>
      <c r="Z640" s="24"/>
      <c r="AA640" s="25"/>
      <c r="AB640" s="24"/>
      <c r="AC640" s="24"/>
      <c r="AD640" s="24"/>
      <c r="AE640" s="25"/>
      <c r="AF640" s="24"/>
      <c r="AG640" s="24"/>
      <c r="AH640" s="24"/>
      <c r="AI640" s="25"/>
      <c r="AJ640" s="24"/>
      <c r="AK640" s="24"/>
      <c r="AL640" s="24"/>
      <c r="AM640" s="25"/>
      <c r="AN640" s="24"/>
      <c r="AO640" s="24"/>
      <c r="AP640" s="24"/>
      <c r="AQ640" s="25"/>
      <c r="AR640" s="24"/>
      <c r="AS640" s="24"/>
      <c r="AT640" s="24"/>
      <c r="AU640" s="25"/>
      <c r="AV640" s="24"/>
      <c r="AW640" s="24"/>
      <c r="AX640" s="24"/>
      <c r="AY640" s="25"/>
      <c r="AZ640" s="24"/>
      <c r="BA640" s="24"/>
      <c r="BB640" s="24"/>
      <c r="BC640" s="25"/>
      <c r="BD640" s="24"/>
      <c r="BE640" s="24"/>
      <c r="BF640" s="24"/>
      <c r="BG640" s="25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</row>
    <row r="641" spans="1:87" ht="15" thickBot="1" x14ac:dyDescent="0.35">
      <c r="A641" s="24"/>
      <c r="B641" s="24"/>
      <c r="C641" s="25"/>
      <c r="D641" s="24"/>
      <c r="E641" s="24"/>
      <c r="F641" s="24"/>
      <c r="G641" s="25"/>
      <c r="H641" s="24"/>
      <c r="I641" s="24"/>
      <c r="J641" s="24"/>
      <c r="K641" s="25"/>
      <c r="L641" s="24"/>
      <c r="M641" s="24"/>
      <c r="N641" s="24"/>
      <c r="O641" s="25"/>
      <c r="P641" s="24"/>
      <c r="Q641" s="24"/>
      <c r="R641" s="24"/>
      <c r="S641" s="25"/>
      <c r="T641" s="24"/>
      <c r="U641" s="24"/>
      <c r="V641" s="24"/>
      <c r="W641" s="25"/>
      <c r="X641" s="24"/>
      <c r="Y641" s="24"/>
      <c r="Z641" s="24"/>
      <c r="AA641" s="25"/>
      <c r="AB641" s="24"/>
      <c r="AC641" s="24"/>
      <c r="AD641" s="24"/>
      <c r="AE641" s="25"/>
      <c r="AF641" s="24"/>
      <c r="AG641" s="24"/>
      <c r="AH641" s="24"/>
      <c r="AI641" s="25"/>
      <c r="AJ641" s="24"/>
      <c r="AK641" s="24"/>
      <c r="AL641" s="24"/>
      <c r="AM641" s="25"/>
      <c r="AN641" s="24"/>
      <c r="AO641" s="24"/>
      <c r="AP641" s="24"/>
      <c r="AQ641" s="25"/>
      <c r="AR641" s="24"/>
      <c r="AS641" s="24"/>
      <c r="AT641" s="24"/>
      <c r="AU641" s="25"/>
      <c r="AV641" s="24"/>
      <c r="AW641" s="24"/>
      <c r="AX641" s="24"/>
      <c r="AY641" s="25"/>
      <c r="AZ641" s="24"/>
      <c r="BA641" s="24"/>
      <c r="BB641" s="24"/>
      <c r="BC641" s="25"/>
      <c r="BD641" s="24"/>
      <c r="BE641" s="24"/>
      <c r="BF641" s="24"/>
      <c r="BG641" s="25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</row>
    <row r="642" spans="1:87" ht="15" thickBot="1" x14ac:dyDescent="0.35">
      <c r="A642" s="24"/>
      <c r="B642" s="24"/>
      <c r="C642" s="25"/>
      <c r="D642" s="24"/>
      <c r="E642" s="24"/>
      <c r="F642" s="24"/>
      <c r="G642" s="25"/>
      <c r="H642" s="24"/>
      <c r="I642" s="24"/>
      <c r="J642" s="24"/>
      <c r="K642" s="25"/>
      <c r="L642" s="24"/>
      <c r="M642" s="24"/>
      <c r="N642" s="24"/>
      <c r="O642" s="25"/>
      <c r="P642" s="24"/>
      <c r="Q642" s="24"/>
      <c r="R642" s="24"/>
      <c r="S642" s="25"/>
      <c r="T642" s="24"/>
      <c r="U642" s="24"/>
      <c r="V642" s="24"/>
      <c r="W642" s="25"/>
      <c r="X642" s="24"/>
      <c r="Y642" s="24"/>
      <c r="Z642" s="24"/>
      <c r="AA642" s="25"/>
      <c r="AB642" s="24"/>
      <c r="AC642" s="24"/>
      <c r="AD642" s="24"/>
      <c r="AE642" s="25"/>
      <c r="AF642" s="24"/>
      <c r="AG642" s="24"/>
      <c r="AH642" s="24"/>
      <c r="AI642" s="25"/>
      <c r="AJ642" s="24"/>
      <c r="AK642" s="24"/>
      <c r="AL642" s="24"/>
      <c r="AM642" s="25"/>
      <c r="AN642" s="24"/>
      <c r="AO642" s="24"/>
      <c r="AP642" s="24"/>
      <c r="AQ642" s="25"/>
      <c r="AR642" s="24"/>
      <c r="AS642" s="24"/>
      <c r="AT642" s="24"/>
      <c r="AU642" s="25"/>
      <c r="AV642" s="24"/>
      <c r="AW642" s="24"/>
      <c r="AX642" s="24"/>
      <c r="AY642" s="25"/>
      <c r="AZ642" s="24"/>
      <c r="BA642" s="24"/>
      <c r="BB642" s="24"/>
      <c r="BC642" s="25"/>
      <c r="BD642" s="24"/>
      <c r="BE642" s="24"/>
      <c r="BF642" s="24"/>
      <c r="BG642" s="25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</row>
    <row r="643" spans="1:87" ht="15" thickBot="1" x14ac:dyDescent="0.35">
      <c r="A643" s="24"/>
      <c r="B643" s="24"/>
      <c r="C643" s="25"/>
      <c r="D643" s="24"/>
      <c r="E643" s="24"/>
      <c r="F643" s="24"/>
      <c r="G643" s="25"/>
      <c r="H643" s="24"/>
      <c r="I643" s="24"/>
      <c r="J643" s="24"/>
      <c r="K643" s="25"/>
      <c r="L643" s="24"/>
      <c r="M643" s="24"/>
      <c r="N643" s="24"/>
      <c r="O643" s="25"/>
      <c r="P643" s="24"/>
      <c r="Q643" s="24"/>
      <c r="R643" s="24"/>
      <c r="S643" s="25"/>
      <c r="T643" s="24"/>
      <c r="U643" s="24"/>
      <c r="V643" s="24"/>
      <c r="W643" s="25"/>
      <c r="X643" s="24"/>
      <c r="Y643" s="24"/>
      <c r="Z643" s="24"/>
      <c r="AA643" s="25"/>
      <c r="AB643" s="24"/>
      <c r="AC643" s="24"/>
      <c r="AD643" s="24"/>
      <c r="AE643" s="25"/>
      <c r="AF643" s="24"/>
      <c r="AG643" s="24"/>
      <c r="AH643" s="24"/>
      <c r="AI643" s="25"/>
      <c r="AJ643" s="24"/>
      <c r="AK643" s="24"/>
      <c r="AL643" s="24"/>
      <c r="AM643" s="25"/>
      <c r="AN643" s="24"/>
      <c r="AO643" s="24"/>
      <c r="AP643" s="24"/>
      <c r="AQ643" s="25"/>
      <c r="AR643" s="24"/>
      <c r="AS643" s="24"/>
      <c r="AT643" s="24"/>
      <c r="AU643" s="25"/>
      <c r="AV643" s="24"/>
      <c r="AW643" s="24"/>
      <c r="AX643" s="24"/>
      <c r="AY643" s="25"/>
      <c r="AZ643" s="24"/>
      <c r="BA643" s="24"/>
      <c r="BB643" s="24"/>
      <c r="BC643" s="25"/>
      <c r="BD643" s="24"/>
      <c r="BE643" s="24"/>
      <c r="BF643" s="24"/>
      <c r="BG643" s="25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</row>
    <row r="644" spans="1:87" ht="15" thickBot="1" x14ac:dyDescent="0.35">
      <c r="A644" s="24"/>
      <c r="B644" s="24"/>
      <c r="C644" s="25"/>
      <c r="D644" s="24"/>
      <c r="E644" s="24"/>
      <c r="F644" s="24"/>
      <c r="G644" s="25"/>
      <c r="H644" s="24"/>
      <c r="I644" s="24"/>
      <c r="J644" s="24"/>
      <c r="K644" s="25"/>
      <c r="L644" s="24"/>
      <c r="M644" s="24"/>
      <c r="N644" s="24"/>
      <c r="O644" s="25"/>
      <c r="P644" s="24"/>
      <c r="Q644" s="24"/>
      <c r="R644" s="24"/>
      <c r="S644" s="25"/>
      <c r="T644" s="24"/>
      <c r="U644" s="24"/>
      <c r="V644" s="24"/>
      <c r="W644" s="25"/>
      <c r="X644" s="24"/>
      <c r="Y644" s="24"/>
      <c r="Z644" s="24"/>
      <c r="AA644" s="25"/>
      <c r="AB644" s="24"/>
      <c r="AC644" s="24"/>
      <c r="AD644" s="24"/>
      <c r="AE644" s="25"/>
      <c r="AF644" s="24"/>
      <c r="AG644" s="24"/>
      <c r="AH644" s="24"/>
      <c r="AI644" s="25"/>
      <c r="AJ644" s="24"/>
      <c r="AK644" s="24"/>
      <c r="AL644" s="24"/>
      <c r="AM644" s="25"/>
      <c r="AN644" s="24"/>
      <c r="AO644" s="24"/>
      <c r="AP644" s="24"/>
      <c r="AQ644" s="25"/>
      <c r="AR644" s="24"/>
      <c r="AS644" s="24"/>
      <c r="AT644" s="24"/>
      <c r="AU644" s="25"/>
      <c r="AV644" s="24"/>
      <c r="AW644" s="24"/>
      <c r="AX644" s="24"/>
      <c r="AY644" s="25"/>
      <c r="AZ644" s="24"/>
      <c r="BA644" s="24"/>
      <c r="BB644" s="24"/>
      <c r="BC644" s="25"/>
      <c r="BD644" s="24"/>
      <c r="BE644" s="24"/>
      <c r="BF644" s="24"/>
      <c r="BG644" s="25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</row>
    <row r="645" spans="1:87" ht="15" thickBot="1" x14ac:dyDescent="0.35">
      <c r="A645" s="24"/>
      <c r="B645" s="24"/>
      <c r="C645" s="25"/>
      <c r="D645" s="24"/>
      <c r="E645" s="24"/>
      <c r="F645" s="24"/>
      <c r="G645" s="25"/>
      <c r="H645" s="24"/>
      <c r="I645" s="24"/>
      <c r="J645" s="24"/>
      <c r="K645" s="25"/>
      <c r="L645" s="24"/>
      <c r="M645" s="24"/>
      <c r="N645" s="24"/>
      <c r="O645" s="25"/>
      <c r="P645" s="24"/>
      <c r="Q645" s="24"/>
      <c r="R645" s="24"/>
      <c r="S645" s="25"/>
      <c r="T645" s="24"/>
      <c r="U645" s="24"/>
      <c r="V645" s="24"/>
      <c r="W645" s="25"/>
      <c r="X645" s="24"/>
      <c r="Y645" s="24"/>
      <c r="Z645" s="24"/>
      <c r="AA645" s="25"/>
      <c r="AB645" s="24"/>
      <c r="AC645" s="24"/>
      <c r="AD645" s="24"/>
      <c r="AE645" s="25"/>
      <c r="AF645" s="24"/>
      <c r="AG645" s="24"/>
      <c r="AH645" s="24"/>
      <c r="AI645" s="25"/>
      <c r="AJ645" s="24"/>
      <c r="AK645" s="24"/>
      <c r="AL645" s="24"/>
      <c r="AM645" s="25"/>
      <c r="AN645" s="24"/>
      <c r="AO645" s="24"/>
      <c r="AP645" s="24"/>
      <c r="AQ645" s="25"/>
      <c r="AR645" s="24"/>
      <c r="AS645" s="24"/>
      <c r="AT645" s="24"/>
      <c r="AU645" s="25"/>
      <c r="AV645" s="24"/>
      <c r="AW645" s="24"/>
      <c r="AX645" s="24"/>
      <c r="AY645" s="25"/>
      <c r="AZ645" s="24"/>
      <c r="BA645" s="24"/>
      <c r="BB645" s="24"/>
      <c r="BC645" s="25"/>
      <c r="BD645" s="24"/>
      <c r="BE645" s="24"/>
      <c r="BF645" s="24"/>
      <c r="BG645" s="25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</row>
    <row r="646" spans="1:87" ht="15" thickBot="1" x14ac:dyDescent="0.35">
      <c r="A646" s="24"/>
      <c r="B646" s="24"/>
      <c r="C646" s="25"/>
      <c r="D646" s="24"/>
      <c r="E646" s="24"/>
      <c r="F646" s="24"/>
      <c r="G646" s="25"/>
      <c r="H646" s="24"/>
      <c r="I646" s="24"/>
      <c r="J646" s="24"/>
      <c r="K646" s="25"/>
      <c r="L646" s="24"/>
      <c r="M646" s="24"/>
      <c r="N646" s="24"/>
      <c r="O646" s="25"/>
      <c r="P646" s="24"/>
      <c r="Q646" s="24"/>
      <c r="R646" s="24"/>
      <c r="S646" s="25"/>
      <c r="T646" s="24"/>
      <c r="U646" s="24"/>
      <c r="V646" s="24"/>
      <c r="W646" s="25"/>
      <c r="X646" s="24"/>
      <c r="Y646" s="24"/>
      <c r="Z646" s="24"/>
      <c r="AA646" s="25"/>
      <c r="AB646" s="24"/>
      <c r="AC646" s="24"/>
      <c r="AD646" s="24"/>
      <c r="AE646" s="25"/>
      <c r="AF646" s="24"/>
      <c r="AG646" s="24"/>
      <c r="AH646" s="24"/>
      <c r="AI646" s="25"/>
      <c r="AJ646" s="24"/>
      <c r="AK646" s="24"/>
      <c r="AL646" s="24"/>
      <c r="AM646" s="25"/>
      <c r="AN646" s="24"/>
      <c r="AO646" s="24"/>
      <c r="AP646" s="24"/>
      <c r="AQ646" s="25"/>
      <c r="AR646" s="24"/>
      <c r="AS646" s="24"/>
      <c r="AT646" s="24"/>
      <c r="AU646" s="25"/>
      <c r="AV646" s="24"/>
      <c r="AW646" s="24"/>
      <c r="AX646" s="24"/>
      <c r="AY646" s="25"/>
      <c r="AZ646" s="24"/>
      <c r="BA646" s="24"/>
      <c r="BB646" s="24"/>
      <c r="BC646" s="25"/>
      <c r="BD646" s="24"/>
      <c r="BE646" s="24"/>
      <c r="BF646" s="24"/>
      <c r="BG646" s="25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</row>
    <row r="647" spans="1:87" ht="15" thickBot="1" x14ac:dyDescent="0.35">
      <c r="A647" s="24"/>
      <c r="B647" s="24"/>
      <c r="C647" s="25"/>
      <c r="D647" s="24"/>
      <c r="E647" s="24"/>
      <c r="F647" s="24"/>
      <c r="G647" s="25"/>
      <c r="H647" s="24"/>
      <c r="I647" s="24"/>
      <c r="J647" s="24"/>
      <c r="K647" s="25"/>
      <c r="L647" s="24"/>
      <c r="M647" s="24"/>
      <c r="N647" s="24"/>
      <c r="O647" s="25"/>
      <c r="P647" s="24"/>
      <c r="Q647" s="24"/>
      <c r="R647" s="24"/>
      <c r="S647" s="25"/>
      <c r="T647" s="24"/>
      <c r="U647" s="24"/>
      <c r="V647" s="24"/>
      <c r="W647" s="25"/>
      <c r="X647" s="24"/>
      <c r="Y647" s="24"/>
      <c r="Z647" s="24"/>
      <c r="AA647" s="25"/>
      <c r="AB647" s="24"/>
      <c r="AC647" s="24"/>
      <c r="AD647" s="24"/>
      <c r="AE647" s="25"/>
      <c r="AF647" s="24"/>
      <c r="AG647" s="24"/>
      <c r="AH647" s="24"/>
      <c r="AI647" s="25"/>
      <c r="AJ647" s="24"/>
      <c r="AK647" s="24"/>
      <c r="AL647" s="24"/>
      <c r="AM647" s="25"/>
      <c r="AN647" s="24"/>
      <c r="AO647" s="24"/>
      <c r="AP647" s="24"/>
      <c r="AQ647" s="25"/>
      <c r="AR647" s="24"/>
      <c r="AS647" s="24"/>
      <c r="AT647" s="24"/>
      <c r="AU647" s="25"/>
      <c r="AV647" s="24"/>
      <c r="AW647" s="24"/>
      <c r="AX647" s="24"/>
      <c r="AY647" s="25"/>
      <c r="AZ647" s="24"/>
      <c r="BA647" s="24"/>
      <c r="BB647" s="24"/>
      <c r="BC647" s="25"/>
      <c r="BD647" s="24"/>
      <c r="BE647" s="24"/>
      <c r="BF647" s="24"/>
      <c r="BG647" s="25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</row>
    <row r="648" spans="1:87" ht="15" thickBot="1" x14ac:dyDescent="0.35">
      <c r="A648" s="24"/>
      <c r="B648" s="24"/>
      <c r="C648" s="25"/>
      <c r="D648" s="24"/>
      <c r="E648" s="24"/>
      <c r="F648" s="24"/>
      <c r="G648" s="25"/>
      <c r="H648" s="24"/>
      <c r="I648" s="24"/>
      <c r="J648" s="24"/>
      <c r="K648" s="25"/>
      <c r="L648" s="24"/>
      <c r="M648" s="24"/>
      <c r="N648" s="24"/>
      <c r="O648" s="25"/>
      <c r="P648" s="24"/>
      <c r="Q648" s="24"/>
      <c r="R648" s="24"/>
      <c r="S648" s="25"/>
      <c r="T648" s="24"/>
      <c r="U648" s="24"/>
      <c r="V648" s="24"/>
      <c r="W648" s="25"/>
      <c r="X648" s="24"/>
      <c r="Y648" s="24"/>
      <c r="Z648" s="24"/>
      <c r="AA648" s="25"/>
      <c r="AB648" s="24"/>
      <c r="AC648" s="24"/>
      <c r="AD648" s="24"/>
      <c r="AE648" s="25"/>
      <c r="AF648" s="24"/>
      <c r="AG648" s="24"/>
      <c r="AH648" s="24"/>
      <c r="AI648" s="25"/>
      <c r="AJ648" s="24"/>
      <c r="AK648" s="24"/>
      <c r="AL648" s="24"/>
      <c r="AM648" s="25"/>
      <c r="AN648" s="24"/>
      <c r="AO648" s="24"/>
      <c r="AP648" s="24"/>
      <c r="AQ648" s="25"/>
      <c r="AR648" s="24"/>
      <c r="AS648" s="24"/>
      <c r="AT648" s="24"/>
      <c r="AU648" s="25"/>
      <c r="AV648" s="24"/>
      <c r="AW648" s="24"/>
      <c r="AX648" s="24"/>
      <c r="AY648" s="25"/>
      <c r="AZ648" s="24"/>
      <c r="BA648" s="24"/>
      <c r="BB648" s="24"/>
      <c r="BC648" s="25"/>
      <c r="BD648" s="24"/>
      <c r="BE648" s="24"/>
      <c r="BF648" s="24"/>
      <c r="BG648" s="25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</row>
    <row r="649" spans="1:87" ht="15" thickBot="1" x14ac:dyDescent="0.35">
      <c r="A649" s="24"/>
      <c r="B649" s="24"/>
      <c r="C649" s="25"/>
      <c r="D649" s="24"/>
      <c r="E649" s="24"/>
      <c r="F649" s="24"/>
      <c r="G649" s="25"/>
      <c r="H649" s="24"/>
      <c r="I649" s="24"/>
      <c r="J649" s="24"/>
      <c r="K649" s="25"/>
      <c r="L649" s="24"/>
      <c r="M649" s="24"/>
      <c r="N649" s="24"/>
      <c r="O649" s="25"/>
      <c r="P649" s="24"/>
      <c r="Q649" s="24"/>
      <c r="R649" s="24"/>
      <c r="S649" s="25"/>
      <c r="T649" s="24"/>
      <c r="U649" s="24"/>
      <c r="V649" s="24"/>
      <c r="W649" s="25"/>
      <c r="X649" s="24"/>
      <c r="Y649" s="24"/>
      <c r="Z649" s="24"/>
      <c r="AA649" s="25"/>
      <c r="AB649" s="24"/>
      <c r="AC649" s="24"/>
      <c r="AD649" s="24"/>
      <c r="AE649" s="25"/>
      <c r="AF649" s="24"/>
      <c r="AG649" s="24"/>
      <c r="AH649" s="24"/>
      <c r="AI649" s="25"/>
      <c r="AJ649" s="24"/>
      <c r="AK649" s="24"/>
      <c r="AL649" s="24"/>
      <c r="AM649" s="25"/>
      <c r="AN649" s="24"/>
      <c r="AO649" s="24"/>
      <c r="AP649" s="24"/>
      <c r="AQ649" s="25"/>
      <c r="AR649" s="24"/>
      <c r="AS649" s="24"/>
      <c r="AT649" s="24"/>
      <c r="AU649" s="25"/>
      <c r="AV649" s="24"/>
      <c r="AW649" s="24"/>
      <c r="AX649" s="24"/>
      <c r="AY649" s="25"/>
      <c r="AZ649" s="24"/>
      <c r="BA649" s="24"/>
      <c r="BB649" s="24"/>
      <c r="BC649" s="25"/>
      <c r="BD649" s="24"/>
      <c r="BE649" s="24"/>
      <c r="BF649" s="24"/>
      <c r="BG649" s="25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</row>
    <row r="650" spans="1:87" ht="15" thickBot="1" x14ac:dyDescent="0.35">
      <c r="A650" s="24"/>
      <c r="B650" s="24"/>
      <c r="C650" s="25"/>
      <c r="D650" s="24"/>
      <c r="E650" s="24"/>
      <c r="F650" s="24"/>
      <c r="G650" s="25"/>
      <c r="H650" s="24"/>
      <c r="I650" s="24"/>
      <c r="J650" s="24"/>
      <c r="K650" s="25"/>
      <c r="L650" s="24"/>
      <c r="M650" s="24"/>
      <c r="N650" s="24"/>
      <c r="O650" s="25"/>
      <c r="P650" s="24"/>
      <c r="Q650" s="24"/>
      <c r="R650" s="24"/>
      <c r="S650" s="25"/>
      <c r="T650" s="24"/>
      <c r="U650" s="24"/>
      <c r="V650" s="24"/>
      <c r="W650" s="25"/>
      <c r="X650" s="24"/>
      <c r="Y650" s="24"/>
      <c r="Z650" s="24"/>
      <c r="AA650" s="25"/>
      <c r="AB650" s="24"/>
      <c r="AC650" s="24"/>
      <c r="AD650" s="24"/>
      <c r="AE650" s="25"/>
      <c r="AF650" s="24"/>
      <c r="AG650" s="24"/>
      <c r="AH650" s="24"/>
      <c r="AI650" s="25"/>
      <c r="AJ650" s="24"/>
      <c r="AK650" s="24"/>
      <c r="AL650" s="24"/>
      <c r="AM650" s="25"/>
      <c r="AN650" s="24"/>
      <c r="AO650" s="24"/>
      <c r="AP650" s="24"/>
      <c r="AQ650" s="25"/>
      <c r="AR650" s="24"/>
      <c r="AS650" s="24"/>
      <c r="AT650" s="24"/>
      <c r="AU650" s="25"/>
      <c r="AV650" s="24"/>
      <c r="AW650" s="24"/>
      <c r="AX650" s="24"/>
      <c r="AY650" s="25"/>
      <c r="AZ650" s="24"/>
      <c r="BA650" s="24"/>
      <c r="BB650" s="24"/>
      <c r="BC650" s="25"/>
      <c r="BD650" s="24"/>
      <c r="BE650" s="24"/>
      <c r="BF650" s="24"/>
      <c r="BG650" s="25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</row>
    <row r="651" spans="1:87" ht="15" thickBot="1" x14ac:dyDescent="0.35">
      <c r="A651" s="24"/>
      <c r="B651" s="24"/>
      <c r="C651" s="25"/>
      <c r="D651" s="24"/>
      <c r="E651" s="24"/>
      <c r="F651" s="24"/>
      <c r="G651" s="25"/>
      <c r="H651" s="24"/>
      <c r="I651" s="24"/>
      <c r="J651" s="24"/>
      <c r="K651" s="25"/>
      <c r="L651" s="24"/>
      <c r="M651" s="24"/>
      <c r="N651" s="24"/>
      <c r="O651" s="25"/>
      <c r="P651" s="24"/>
      <c r="Q651" s="24"/>
      <c r="R651" s="24"/>
      <c r="S651" s="25"/>
      <c r="T651" s="24"/>
      <c r="U651" s="24"/>
      <c r="V651" s="24"/>
      <c r="W651" s="25"/>
      <c r="X651" s="24"/>
      <c r="Y651" s="24"/>
      <c r="Z651" s="24"/>
      <c r="AA651" s="25"/>
      <c r="AB651" s="24"/>
      <c r="AC651" s="24"/>
      <c r="AD651" s="24"/>
      <c r="AE651" s="25"/>
      <c r="AF651" s="24"/>
      <c r="AG651" s="24"/>
      <c r="AH651" s="24"/>
      <c r="AI651" s="25"/>
      <c r="AJ651" s="24"/>
      <c r="AK651" s="24"/>
      <c r="AL651" s="24"/>
      <c r="AM651" s="25"/>
      <c r="AN651" s="24"/>
      <c r="AO651" s="24"/>
      <c r="AP651" s="24"/>
      <c r="AQ651" s="25"/>
      <c r="AR651" s="24"/>
      <c r="AS651" s="24"/>
      <c r="AT651" s="24"/>
      <c r="AU651" s="25"/>
      <c r="AV651" s="24"/>
      <c r="AW651" s="24"/>
      <c r="AX651" s="24"/>
      <c r="AY651" s="25"/>
      <c r="AZ651" s="24"/>
      <c r="BA651" s="24"/>
      <c r="BB651" s="24"/>
      <c r="BC651" s="25"/>
      <c r="BD651" s="24"/>
      <c r="BE651" s="24"/>
      <c r="BF651" s="24"/>
      <c r="BG651" s="25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</row>
    <row r="652" spans="1:87" ht="15" thickBot="1" x14ac:dyDescent="0.35">
      <c r="A652" s="24"/>
      <c r="B652" s="24"/>
      <c r="C652" s="25"/>
      <c r="D652" s="24"/>
      <c r="E652" s="24"/>
      <c r="F652" s="24"/>
      <c r="G652" s="25"/>
      <c r="H652" s="24"/>
      <c r="I652" s="24"/>
      <c r="J652" s="24"/>
      <c r="K652" s="25"/>
      <c r="L652" s="24"/>
      <c r="M652" s="24"/>
      <c r="N652" s="24"/>
      <c r="O652" s="25"/>
      <c r="P652" s="24"/>
      <c r="Q652" s="24"/>
      <c r="R652" s="24"/>
      <c r="S652" s="25"/>
      <c r="T652" s="24"/>
      <c r="U652" s="24"/>
      <c r="V652" s="24"/>
      <c r="W652" s="25"/>
      <c r="X652" s="24"/>
      <c r="Y652" s="24"/>
      <c r="Z652" s="24"/>
      <c r="AA652" s="25"/>
      <c r="AB652" s="24"/>
      <c r="AC652" s="24"/>
      <c r="AD652" s="24"/>
      <c r="AE652" s="25"/>
      <c r="AF652" s="24"/>
      <c r="AG652" s="24"/>
      <c r="AH652" s="24"/>
      <c r="AI652" s="25"/>
      <c r="AJ652" s="24"/>
      <c r="AK652" s="24"/>
      <c r="AL652" s="24"/>
      <c r="AM652" s="25"/>
      <c r="AN652" s="24"/>
      <c r="AO652" s="24"/>
      <c r="AP652" s="24"/>
      <c r="AQ652" s="25"/>
      <c r="AR652" s="24"/>
      <c r="AS652" s="24"/>
      <c r="AT652" s="24"/>
      <c r="AU652" s="25"/>
      <c r="AV652" s="24"/>
      <c r="AW652" s="24"/>
      <c r="AX652" s="24"/>
      <c r="AY652" s="25"/>
      <c r="AZ652" s="24"/>
      <c r="BA652" s="24"/>
      <c r="BB652" s="24"/>
      <c r="BC652" s="25"/>
      <c r="BD652" s="24"/>
      <c r="BE652" s="24"/>
      <c r="BF652" s="24"/>
      <c r="BG652" s="25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</row>
    <row r="653" spans="1:87" ht="15" thickBot="1" x14ac:dyDescent="0.35">
      <c r="A653" s="24"/>
      <c r="B653" s="24"/>
      <c r="C653" s="25"/>
      <c r="D653" s="24"/>
      <c r="E653" s="24"/>
      <c r="F653" s="24"/>
      <c r="G653" s="25"/>
      <c r="H653" s="24"/>
      <c r="I653" s="24"/>
      <c r="J653" s="24"/>
      <c r="K653" s="25"/>
      <c r="L653" s="24"/>
      <c r="M653" s="24"/>
      <c r="N653" s="24"/>
      <c r="O653" s="25"/>
      <c r="P653" s="24"/>
      <c r="Q653" s="24"/>
      <c r="R653" s="24"/>
      <c r="S653" s="25"/>
      <c r="T653" s="24"/>
      <c r="U653" s="24"/>
      <c r="V653" s="24"/>
      <c r="W653" s="25"/>
      <c r="X653" s="24"/>
      <c r="Y653" s="24"/>
      <c r="Z653" s="24"/>
      <c r="AA653" s="25"/>
      <c r="AB653" s="24"/>
      <c r="AC653" s="24"/>
      <c r="AD653" s="24"/>
      <c r="AE653" s="25"/>
      <c r="AF653" s="24"/>
      <c r="AG653" s="24"/>
      <c r="AH653" s="24"/>
      <c r="AI653" s="25"/>
      <c r="AJ653" s="24"/>
      <c r="AK653" s="24"/>
      <c r="AL653" s="24"/>
      <c r="AM653" s="25"/>
      <c r="AN653" s="24"/>
      <c r="AO653" s="24"/>
      <c r="AP653" s="24"/>
      <c r="AQ653" s="25"/>
      <c r="AR653" s="24"/>
      <c r="AS653" s="24"/>
      <c r="AT653" s="24"/>
      <c r="AU653" s="25"/>
      <c r="AV653" s="24"/>
      <c r="AW653" s="24"/>
      <c r="AX653" s="24"/>
      <c r="AY653" s="25"/>
      <c r="AZ653" s="24"/>
      <c r="BA653" s="24"/>
      <c r="BB653" s="24"/>
      <c r="BC653" s="25"/>
      <c r="BD653" s="24"/>
      <c r="BE653" s="24"/>
      <c r="BF653" s="24"/>
      <c r="BG653" s="25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</row>
    <row r="654" spans="1:87" ht="15" thickBot="1" x14ac:dyDescent="0.35">
      <c r="A654" s="24"/>
      <c r="B654" s="24"/>
      <c r="C654" s="25"/>
      <c r="D654" s="24"/>
      <c r="E654" s="24"/>
      <c r="F654" s="24"/>
      <c r="G654" s="25"/>
      <c r="H654" s="24"/>
      <c r="I654" s="24"/>
      <c r="J654" s="24"/>
      <c r="K654" s="25"/>
      <c r="L654" s="24"/>
      <c r="M654" s="24"/>
      <c r="N654" s="24"/>
      <c r="O654" s="25"/>
      <c r="P654" s="24"/>
      <c r="Q654" s="24"/>
      <c r="R654" s="24"/>
      <c r="S654" s="25"/>
      <c r="T654" s="24"/>
      <c r="U654" s="24"/>
      <c r="V654" s="24"/>
      <c r="W654" s="25"/>
      <c r="X654" s="24"/>
      <c r="Y654" s="24"/>
      <c r="Z654" s="24"/>
      <c r="AA654" s="25"/>
      <c r="AB654" s="24"/>
      <c r="AC654" s="24"/>
      <c r="AD654" s="24"/>
      <c r="AE654" s="25"/>
      <c r="AF654" s="24"/>
      <c r="AG654" s="24"/>
      <c r="AH654" s="24"/>
      <c r="AI654" s="25"/>
      <c r="AJ654" s="24"/>
      <c r="AK654" s="24"/>
      <c r="AL654" s="24"/>
      <c r="AM654" s="25"/>
      <c r="AN654" s="24"/>
      <c r="AO654" s="24"/>
      <c r="AP654" s="24"/>
      <c r="AQ654" s="25"/>
      <c r="AR654" s="24"/>
      <c r="AS654" s="24"/>
      <c r="AT654" s="24"/>
      <c r="AU654" s="25"/>
      <c r="AV654" s="24"/>
      <c r="AW654" s="24"/>
      <c r="AX654" s="24"/>
      <c r="AY654" s="25"/>
      <c r="AZ654" s="24"/>
      <c r="BA654" s="24"/>
      <c r="BB654" s="24"/>
      <c r="BC654" s="25"/>
      <c r="BD654" s="24"/>
      <c r="BE654" s="24"/>
      <c r="BF654" s="24"/>
      <c r="BG654" s="25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</row>
    <row r="655" spans="1:87" ht="15" thickBot="1" x14ac:dyDescent="0.35">
      <c r="A655" s="24"/>
      <c r="B655" s="24"/>
      <c r="C655" s="25"/>
      <c r="D655" s="24"/>
      <c r="E655" s="24"/>
      <c r="F655" s="24"/>
      <c r="G655" s="25"/>
      <c r="H655" s="24"/>
      <c r="I655" s="24"/>
      <c r="J655" s="24"/>
      <c r="K655" s="25"/>
      <c r="L655" s="24"/>
      <c r="M655" s="24"/>
      <c r="N655" s="24"/>
      <c r="O655" s="25"/>
      <c r="P655" s="24"/>
      <c r="Q655" s="24"/>
      <c r="R655" s="24"/>
      <c r="S655" s="25"/>
      <c r="T655" s="24"/>
      <c r="U655" s="24"/>
      <c r="V655" s="24"/>
      <c r="W655" s="25"/>
      <c r="X655" s="24"/>
      <c r="Y655" s="24"/>
      <c r="Z655" s="24"/>
      <c r="AA655" s="25"/>
      <c r="AB655" s="24"/>
      <c r="AC655" s="24"/>
      <c r="AD655" s="24"/>
      <c r="AE655" s="25"/>
      <c r="AF655" s="24"/>
      <c r="AG655" s="24"/>
      <c r="AH655" s="24"/>
      <c r="AI655" s="25"/>
      <c r="AJ655" s="24"/>
      <c r="AK655" s="24"/>
      <c r="AL655" s="24"/>
      <c r="AM655" s="25"/>
      <c r="AN655" s="24"/>
      <c r="AO655" s="24"/>
      <c r="AP655" s="24"/>
      <c r="AQ655" s="25"/>
      <c r="AR655" s="24"/>
      <c r="AS655" s="24"/>
      <c r="AT655" s="24"/>
      <c r="AU655" s="25"/>
      <c r="AV655" s="24"/>
      <c r="AW655" s="24"/>
      <c r="AX655" s="24"/>
      <c r="AY655" s="25"/>
      <c r="AZ655" s="24"/>
      <c r="BA655" s="24"/>
      <c r="BB655" s="24"/>
      <c r="BC655" s="25"/>
      <c r="BD655" s="24"/>
      <c r="BE655" s="24"/>
      <c r="BF655" s="24"/>
      <c r="BG655" s="25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</row>
    <row r="656" spans="1:87" ht="15" thickBot="1" x14ac:dyDescent="0.35">
      <c r="A656" s="24"/>
      <c r="B656" s="24"/>
      <c r="C656" s="25"/>
      <c r="D656" s="24"/>
      <c r="E656" s="24"/>
      <c r="F656" s="24"/>
      <c r="G656" s="25"/>
      <c r="H656" s="24"/>
      <c r="I656" s="24"/>
      <c r="J656" s="24"/>
      <c r="K656" s="25"/>
      <c r="L656" s="24"/>
      <c r="M656" s="24"/>
      <c r="N656" s="24"/>
      <c r="O656" s="25"/>
      <c r="P656" s="24"/>
      <c r="Q656" s="24"/>
      <c r="R656" s="24"/>
      <c r="S656" s="25"/>
      <c r="T656" s="24"/>
      <c r="U656" s="24"/>
      <c r="V656" s="24"/>
      <c r="W656" s="25"/>
      <c r="X656" s="24"/>
      <c r="Y656" s="24"/>
      <c r="Z656" s="24"/>
      <c r="AA656" s="25"/>
      <c r="AB656" s="24"/>
      <c r="AC656" s="24"/>
      <c r="AD656" s="24"/>
      <c r="AE656" s="25"/>
      <c r="AF656" s="24"/>
      <c r="AG656" s="24"/>
      <c r="AH656" s="24"/>
      <c r="AI656" s="25"/>
      <c r="AJ656" s="24"/>
      <c r="AK656" s="24"/>
      <c r="AL656" s="24"/>
      <c r="AM656" s="25"/>
      <c r="AN656" s="24"/>
      <c r="AO656" s="24"/>
      <c r="AP656" s="24"/>
      <c r="AQ656" s="25"/>
      <c r="AR656" s="24"/>
      <c r="AS656" s="24"/>
      <c r="AT656" s="24"/>
      <c r="AU656" s="25"/>
      <c r="AV656" s="24"/>
      <c r="AW656" s="24"/>
      <c r="AX656" s="24"/>
      <c r="AY656" s="25"/>
      <c r="AZ656" s="24"/>
      <c r="BA656" s="24"/>
      <c r="BB656" s="24"/>
      <c r="BC656" s="25"/>
      <c r="BD656" s="24"/>
      <c r="BE656" s="24"/>
      <c r="BF656" s="24"/>
      <c r="BG656" s="25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</row>
    <row r="657" spans="1:87" ht="15" thickBot="1" x14ac:dyDescent="0.35">
      <c r="A657" s="24"/>
      <c r="B657" s="24"/>
      <c r="C657" s="25"/>
      <c r="D657" s="24"/>
      <c r="E657" s="24"/>
      <c r="F657" s="24"/>
      <c r="G657" s="25"/>
      <c r="H657" s="24"/>
      <c r="I657" s="24"/>
      <c r="J657" s="24"/>
      <c r="K657" s="25"/>
      <c r="L657" s="24"/>
      <c r="M657" s="24"/>
      <c r="N657" s="24"/>
      <c r="O657" s="25"/>
      <c r="P657" s="24"/>
      <c r="Q657" s="24"/>
      <c r="R657" s="24"/>
      <c r="S657" s="25"/>
      <c r="T657" s="24"/>
      <c r="U657" s="24"/>
      <c r="V657" s="24"/>
      <c r="W657" s="25"/>
      <c r="X657" s="24"/>
      <c r="Y657" s="24"/>
      <c r="Z657" s="24"/>
      <c r="AA657" s="25"/>
      <c r="AB657" s="24"/>
      <c r="AC657" s="24"/>
      <c r="AD657" s="24"/>
      <c r="AE657" s="25"/>
      <c r="AF657" s="24"/>
      <c r="AG657" s="24"/>
      <c r="AH657" s="24"/>
      <c r="AI657" s="25"/>
      <c r="AJ657" s="24"/>
      <c r="AK657" s="24"/>
      <c r="AL657" s="24"/>
      <c r="AM657" s="25"/>
      <c r="AN657" s="24"/>
      <c r="AO657" s="24"/>
      <c r="AP657" s="24"/>
      <c r="AQ657" s="25"/>
      <c r="AR657" s="24"/>
      <c r="AS657" s="24"/>
      <c r="AT657" s="24"/>
      <c r="AU657" s="25"/>
      <c r="AV657" s="24"/>
      <c r="AW657" s="24"/>
      <c r="AX657" s="24"/>
      <c r="AY657" s="25"/>
      <c r="AZ657" s="24"/>
      <c r="BA657" s="24"/>
      <c r="BB657" s="24"/>
      <c r="BC657" s="25"/>
      <c r="BD657" s="24"/>
      <c r="BE657" s="24"/>
      <c r="BF657" s="24"/>
      <c r="BG657" s="25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</row>
    <row r="658" spans="1:87" ht="15" thickBot="1" x14ac:dyDescent="0.35">
      <c r="A658" s="24"/>
      <c r="B658" s="24"/>
      <c r="C658" s="25"/>
      <c r="D658" s="24"/>
      <c r="E658" s="24"/>
      <c r="F658" s="24"/>
      <c r="G658" s="25"/>
      <c r="H658" s="24"/>
      <c r="I658" s="24"/>
      <c r="J658" s="24"/>
      <c r="K658" s="25"/>
      <c r="L658" s="24"/>
      <c r="M658" s="24"/>
      <c r="N658" s="24"/>
      <c r="O658" s="25"/>
      <c r="P658" s="24"/>
      <c r="Q658" s="24"/>
      <c r="R658" s="24"/>
      <c r="S658" s="25"/>
      <c r="T658" s="24"/>
      <c r="U658" s="24"/>
      <c r="V658" s="24"/>
      <c r="W658" s="25"/>
      <c r="X658" s="24"/>
      <c r="Y658" s="24"/>
      <c r="Z658" s="24"/>
      <c r="AA658" s="25"/>
      <c r="AB658" s="24"/>
      <c r="AC658" s="24"/>
      <c r="AD658" s="24"/>
      <c r="AE658" s="25"/>
      <c r="AF658" s="24"/>
      <c r="AG658" s="24"/>
      <c r="AH658" s="24"/>
      <c r="AI658" s="25"/>
      <c r="AJ658" s="24"/>
      <c r="AK658" s="24"/>
      <c r="AL658" s="24"/>
      <c r="AM658" s="25"/>
      <c r="AN658" s="24"/>
      <c r="AO658" s="24"/>
      <c r="AP658" s="24"/>
      <c r="AQ658" s="25"/>
      <c r="AR658" s="24"/>
      <c r="AS658" s="24"/>
      <c r="AT658" s="24"/>
      <c r="AU658" s="25"/>
      <c r="AV658" s="24"/>
      <c r="AW658" s="24"/>
      <c r="AX658" s="24"/>
      <c r="AY658" s="25"/>
      <c r="AZ658" s="24"/>
      <c r="BA658" s="24"/>
      <c r="BB658" s="24"/>
      <c r="BC658" s="25"/>
      <c r="BD658" s="24"/>
      <c r="BE658" s="24"/>
      <c r="BF658" s="24"/>
      <c r="BG658" s="25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</row>
    <row r="659" spans="1:87" ht="15" thickBot="1" x14ac:dyDescent="0.35">
      <c r="A659" s="24"/>
      <c r="B659" s="24"/>
      <c r="C659" s="25"/>
      <c r="D659" s="24"/>
      <c r="E659" s="24"/>
      <c r="F659" s="24"/>
      <c r="G659" s="25"/>
      <c r="H659" s="24"/>
      <c r="I659" s="24"/>
      <c r="J659" s="24"/>
      <c r="K659" s="25"/>
      <c r="L659" s="24"/>
      <c r="M659" s="24"/>
      <c r="N659" s="24"/>
      <c r="O659" s="25"/>
      <c r="P659" s="24"/>
      <c r="Q659" s="24"/>
      <c r="R659" s="24"/>
      <c r="S659" s="25"/>
      <c r="T659" s="24"/>
      <c r="U659" s="24"/>
      <c r="V659" s="24"/>
      <c r="W659" s="25"/>
      <c r="X659" s="24"/>
      <c r="Y659" s="24"/>
      <c r="Z659" s="24"/>
      <c r="AA659" s="25"/>
      <c r="AB659" s="24"/>
      <c r="AC659" s="24"/>
      <c r="AD659" s="24"/>
      <c r="AE659" s="25"/>
      <c r="AF659" s="24"/>
      <c r="AG659" s="24"/>
      <c r="AH659" s="24"/>
      <c r="AI659" s="25"/>
      <c r="AJ659" s="24"/>
      <c r="AK659" s="24"/>
      <c r="AL659" s="24"/>
      <c r="AM659" s="25"/>
      <c r="AN659" s="24"/>
      <c r="AO659" s="24"/>
      <c r="AP659" s="24"/>
      <c r="AQ659" s="25"/>
      <c r="AR659" s="24"/>
      <c r="AS659" s="24"/>
      <c r="AT659" s="24"/>
      <c r="AU659" s="25"/>
      <c r="AV659" s="24"/>
      <c r="AW659" s="24"/>
      <c r="AX659" s="24"/>
      <c r="AY659" s="25"/>
      <c r="AZ659" s="24"/>
      <c r="BA659" s="24"/>
      <c r="BB659" s="24"/>
      <c r="BC659" s="25"/>
      <c r="BD659" s="24"/>
      <c r="BE659" s="24"/>
      <c r="BF659" s="24"/>
      <c r="BG659" s="25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</row>
    <row r="660" spans="1:87" ht="15" thickBot="1" x14ac:dyDescent="0.35">
      <c r="A660" s="24"/>
      <c r="B660" s="24"/>
      <c r="C660" s="25"/>
      <c r="D660" s="24"/>
      <c r="E660" s="24"/>
      <c r="F660" s="24"/>
      <c r="G660" s="25"/>
      <c r="H660" s="24"/>
      <c r="I660" s="24"/>
      <c r="J660" s="24"/>
      <c r="K660" s="25"/>
      <c r="L660" s="24"/>
      <c r="M660" s="24"/>
      <c r="N660" s="24"/>
      <c r="O660" s="25"/>
      <c r="P660" s="24"/>
      <c r="Q660" s="24"/>
      <c r="R660" s="24"/>
      <c r="S660" s="25"/>
      <c r="T660" s="24"/>
      <c r="U660" s="24"/>
      <c r="V660" s="24"/>
      <c r="W660" s="25"/>
      <c r="X660" s="24"/>
      <c r="Y660" s="24"/>
      <c r="Z660" s="24"/>
      <c r="AA660" s="25"/>
      <c r="AB660" s="24"/>
      <c r="AC660" s="24"/>
      <c r="AD660" s="24"/>
      <c r="AE660" s="25"/>
      <c r="AF660" s="24"/>
      <c r="AG660" s="24"/>
      <c r="AH660" s="24"/>
      <c r="AI660" s="25"/>
      <c r="AJ660" s="24"/>
      <c r="AK660" s="24"/>
      <c r="AL660" s="24"/>
      <c r="AM660" s="25"/>
      <c r="AN660" s="24"/>
      <c r="AO660" s="24"/>
      <c r="AP660" s="24"/>
      <c r="AQ660" s="25"/>
      <c r="AR660" s="24"/>
      <c r="AS660" s="24"/>
      <c r="AT660" s="24"/>
      <c r="AU660" s="25"/>
      <c r="AV660" s="24"/>
      <c r="AW660" s="24"/>
      <c r="AX660" s="24"/>
      <c r="AY660" s="25"/>
      <c r="AZ660" s="24"/>
      <c r="BA660" s="24"/>
      <c r="BB660" s="24"/>
      <c r="BC660" s="25"/>
      <c r="BD660" s="24"/>
      <c r="BE660" s="24"/>
      <c r="BF660" s="24"/>
      <c r="BG660" s="25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</row>
    <row r="661" spans="1:87" ht="15" thickBot="1" x14ac:dyDescent="0.35">
      <c r="A661" s="24"/>
      <c r="B661" s="24"/>
      <c r="C661" s="25"/>
      <c r="D661" s="24"/>
      <c r="E661" s="24"/>
      <c r="F661" s="24"/>
      <c r="G661" s="25"/>
      <c r="H661" s="24"/>
      <c r="I661" s="24"/>
      <c r="J661" s="24"/>
      <c r="K661" s="25"/>
      <c r="L661" s="24"/>
      <c r="M661" s="24"/>
      <c r="N661" s="24"/>
      <c r="O661" s="25"/>
      <c r="P661" s="24"/>
      <c r="Q661" s="24"/>
      <c r="R661" s="24"/>
      <c r="S661" s="25"/>
      <c r="T661" s="24"/>
      <c r="U661" s="24"/>
      <c r="V661" s="24"/>
      <c r="W661" s="25"/>
      <c r="X661" s="24"/>
      <c r="Y661" s="24"/>
      <c r="Z661" s="24"/>
      <c r="AA661" s="25"/>
      <c r="AB661" s="24"/>
      <c r="AC661" s="24"/>
      <c r="AD661" s="24"/>
      <c r="AE661" s="25"/>
      <c r="AF661" s="24"/>
      <c r="AG661" s="24"/>
      <c r="AH661" s="24"/>
      <c r="AI661" s="25"/>
      <c r="AJ661" s="24"/>
      <c r="AK661" s="24"/>
      <c r="AL661" s="24"/>
      <c r="AM661" s="25"/>
      <c r="AN661" s="24"/>
      <c r="AO661" s="24"/>
      <c r="AP661" s="24"/>
      <c r="AQ661" s="25"/>
      <c r="AR661" s="24"/>
      <c r="AS661" s="24"/>
      <c r="AT661" s="24"/>
      <c r="AU661" s="25"/>
      <c r="AV661" s="24"/>
      <c r="AW661" s="24"/>
      <c r="AX661" s="24"/>
      <c r="AY661" s="25"/>
      <c r="AZ661" s="24"/>
      <c r="BA661" s="24"/>
      <c r="BB661" s="24"/>
      <c r="BC661" s="25"/>
      <c r="BD661" s="24"/>
      <c r="BE661" s="24"/>
      <c r="BF661" s="24"/>
      <c r="BG661" s="25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</row>
    <row r="662" spans="1:87" ht="15" thickBot="1" x14ac:dyDescent="0.35">
      <c r="A662" s="24"/>
      <c r="B662" s="24"/>
      <c r="C662" s="25"/>
      <c r="D662" s="24"/>
      <c r="E662" s="24"/>
      <c r="F662" s="24"/>
      <c r="G662" s="25"/>
      <c r="H662" s="24"/>
      <c r="I662" s="24"/>
      <c r="J662" s="24"/>
      <c r="K662" s="25"/>
      <c r="L662" s="24"/>
      <c r="M662" s="24"/>
      <c r="N662" s="24"/>
      <c r="O662" s="25"/>
      <c r="P662" s="24"/>
      <c r="Q662" s="24"/>
      <c r="R662" s="24"/>
      <c r="S662" s="25"/>
      <c r="T662" s="24"/>
      <c r="U662" s="24"/>
      <c r="V662" s="24"/>
      <c r="W662" s="25"/>
      <c r="X662" s="24"/>
      <c r="Y662" s="24"/>
      <c r="Z662" s="24"/>
      <c r="AA662" s="25"/>
      <c r="AB662" s="24"/>
      <c r="AC662" s="24"/>
      <c r="AD662" s="24"/>
      <c r="AE662" s="25"/>
      <c r="AF662" s="24"/>
      <c r="AG662" s="24"/>
      <c r="AH662" s="24"/>
      <c r="AI662" s="25"/>
      <c r="AJ662" s="24"/>
      <c r="AK662" s="24"/>
      <c r="AL662" s="24"/>
      <c r="AM662" s="25"/>
      <c r="AN662" s="24"/>
      <c r="AO662" s="24"/>
      <c r="AP662" s="24"/>
      <c r="AQ662" s="25"/>
      <c r="AR662" s="24"/>
      <c r="AS662" s="24"/>
      <c r="AT662" s="24"/>
      <c r="AU662" s="25"/>
      <c r="AV662" s="24"/>
      <c r="AW662" s="24"/>
      <c r="AX662" s="24"/>
      <c r="AY662" s="25"/>
      <c r="AZ662" s="24"/>
      <c r="BA662" s="24"/>
      <c r="BB662" s="24"/>
      <c r="BC662" s="25"/>
      <c r="BD662" s="24"/>
      <c r="BE662" s="24"/>
      <c r="BF662" s="24"/>
      <c r="BG662" s="25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</row>
    <row r="663" spans="1:87" ht="15" thickBot="1" x14ac:dyDescent="0.35">
      <c r="A663" s="24"/>
      <c r="B663" s="24"/>
      <c r="C663" s="25"/>
      <c r="D663" s="24"/>
      <c r="E663" s="24"/>
      <c r="F663" s="24"/>
      <c r="G663" s="25"/>
      <c r="H663" s="24"/>
      <c r="I663" s="24"/>
      <c r="J663" s="24"/>
      <c r="K663" s="25"/>
      <c r="L663" s="24"/>
      <c r="M663" s="24"/>
      <c r="N663" s="24"/>
      <c r="O663" s="25"/>
      <c r="P663" s="24"/>
      <c r="Q663" s="24"/>
      <c r="R663" s="24"/>
      <c r="S663" s="25"/>
      <c r="T663" s="24"/>
      <c r="U663" s="24"/>
      <c r="V663" s="24"/>
      <c r="W663" s="25"/>
      <c r="X663" s="24"/>
      <c r="Y663" s="24"/>
      <c r="Z663" s="24"/>
      <c r="AA663" s="25"/>
      <c r="AB663" s="24"/>
      <c r="AC663" s="24"/>
      <c r="AD663" s="24"/>
      <c r="AE663" s="25"/>
      <c r="AF663" s="24"/>
      <c r="AG663" s="24"/>
      <c r="AH663" s="24"/>
      <c r="AI663" s="25"/>
      <c r="AJ663" s="24"/>
      <c r="AK663" s="24"/>
      <c r="AL663" s="24"/>
      <c r="AM663" s="25"/>
      <c r="AN663" s="24"/>
      <c r="AO663" s="24"/>
      <c r="AP663" s="24"/>
      <c r="AQ663" s="25"/>
      <c r="AR663" s="24"/>
      <c r="AS663" s="24"/>
      <c r="AT663" s="24"/>
      <c r="AU663" s="25"/>
      <c r="AV663" s="24"/>
      <c r="AW663" s="24"/>
      <c r="AX663" s="24"/>
      <c r="AY663" s="25"/>
      <c r="AZ663" s="24"/>
      <c r="BA663" s="24"/>
      <c r="BB663" s="24"/>
      <c r="BC663" s="25"/>
      <c r="BD663" s="24"/>
      <c r="BE663" s="24"/>
      <c r="BF663" s="24"/>
      <c r="BG663" s="25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</row>
    <row r="664" spans="1:87" ht="15" thickBot="1" x14ac:dyDescent="0.35">
      <c r="A664" s="24"/>
      <c r="B664" s="24"/>
      <c r="C664" s="25"/>
      <c r="D664" s="24"/>
      <c r="E664" s="24"/>
      <c r="F664" s="24"/>
      <c r="G664" s="25"/>
      <c r="H664" s="24"/>
      <c r="I664" s="24"/>
      <c r="J664" s="24"/>
      <c r="K664" s="25"/>
      <c r="L664" s="24"/>
      <c r="M664" s="24"/>
      <c r="N664" s="24"/>
      <c r="O664" s="25"/>
      <c r="P664" s="24"/>
      <c r="Q664" s="24"/>
      <c r="R664" s="24"/>
      <c r="S664" s="25"/>
      <c r="T664" s="24"/>
      <c r="U664" s="24"/>
      <c r="V664" s="24"/>
      <c r="W664" s="25"/>
      <c r="X664" s="24"/>
      <c r="Y664" s="24"/>
      <c r="Z664" s="24"/>
      <c r="AA664" s="25"/>
      <c r="AB664" s="24"/>
      <c r="AC664" s="24"/>
      <c r="AD664" s="24"/>
      <c r="AE664" s="25"/>
      <c r="AF664" s="24"/>
      <c r="AG664" s="24"/>
      <c r="AH664" s="24"/>
      <c r="AI664" s="25"/>
      <c r="AJ664" s="24"/>
      <c r="AK664" s="24"/>
      <c r="AL664" s="24"/>
      <c r="AM664" s="25"/>
      <c r="AN664" s="24"/>
      <c r="AO664" s="24"/>
      <c r="AP664" s="24"/>
      <c r="AQ664" s="25"/>
      <c r="AR664" s="24"/>
      <c r="AS664" s="24"/>
      <c r="AT664" s="24"/>
      <c r="AU664" s="25"/>
      <c r="AV664" s="24"/>
      <c r="AW664" s="24"/>
      <c r="AX664" s="24"/>
      <c r="AY664" s="25"/>
      <c r="AZ664" s="24"/>
      <c r="BA664" s="24"/>
      <c r="BB664" s="24"/>
      <c r="BC664" s="25"/>
      <c r="BD664" s="24"/>
      <c r="BE664" s="24"/>
      <c r="BF664" s="24"/>
      <c r="BG664" s="25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</row>
    <row r="665" spans="1:87" ht="15" thickBot="1" x14ac:dyDescent="0.35">
      <c r="A665" s="24"/>
      <c r="B665" s="24"/>
      <c r="C665" s="25"/>
      <c r="D665" s="24"/>
      <c r="E665" s="24"/>
      <c r="F665" s="24"/>
      <c r="G665" s="25"/>
      <c r="H665" s="24"/>
      <c r="I665" s="24"/>
      <c r="J665" s="24"/>
      <c r="K665" s="25"/>
      <c r="L665" s="24"/>
      <c r="M665" s="24"/>
      <c r="N665" s="24"/>
      <c r="O665" s="25"/>
      <c r="P665" s="24"/>
      <c r="Q665" s="24"/>
      <c r="R665" s="24"/>
      <c r="S665" s="25"/>
      <c r="T665" s="24"/>
      <c r="U665" s="24"/>
      <c r="V665" s="24"/>
      <c r="W665" s="25"/>
      <c r="X665" s="24"/>
      <c r="Y665" s="24"/>
      <c r="Z665" s="24"/>
      <c r="AA665" s="25"/>
      <c r="AB665" s="24"/>
      <c r="AC665" s="24"/>
      <c r="AD665" s="24"/>
      <c r="AE665" s="25"/>
      <c r="AF665" s="24"/>
      <c r="AG665" s="24"/>
      <c r="AH665" s="24"/>
      <c r="AI665" s="25"/>
      <c r="AJ665" s="24"/>
      <c r="AK665" s="24"/>
      <c r="AL665" s="24"/>
      <c r="AM665" s="25"/>
      <c r="AN665" s="24"/>
      <c r="AO665" s="24"/>
      <c r="AP665" s="24"/>
      <c r="AQ665" s="25"/>
      <c r="AR665" s="24"/>
      <c r="AS665" s="24"/>
      <c r="AT665" s="24"/>
      <c r="AU665" s="25"/>
      <c r="AV665" s="24"/>
      <c r="AW665" s="24"/>
      <c r="AX665" s="24"/>
      <c r="AY665" s="25"/>
      <c r="AZ665" s="24"/>
      <c r="BA665" s="24"/>
      <c r="BB665" s="24"/>
      <c r="BC665" s="25"/>
      <c r="BD665" s="24"/>
      <c r="BE665" s="24"/>
      <c r="BF665" s="24"/>
      <c r="BG665" s="25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</row>
    <row r="666" spans="1:87" ht="15" thickBot="1" x14ac:dyDescent="0.35">
      <c r="A666" s="24"/>
      <c r="B666" s="24"/>
      <c r="C666" s="25"/>
      <c r="D666" s="24"/>
      <c r="E666" s="24"/>
      <c r="F666" s="24"/>
      <c r="G666" s="25"/>
      <c r="H666" s="24"/>
      <c r="I666" s="24"/>
      <c r="J666" s="24"/>
      <c r="K666" s="25"/>
      <c r="L666" s="24"/>
      <c r="M666" s="24"/>
      <c r="N666" s="24"/>
      <c r="O666" s="25"/>
      <c r="P666" s="24"/>
      <c r="Q666" s="24"/>
      <c r="R666" s="24"/>
      <c r="S666" s="25"/>
      <c r="T666" s="24"/>
      <c r="U666" s="24"/>
      <c r="V666" s="24"/>
      <c r="W666" s="25"/>
      <c r="X666" s="24"/>
      <c r="Y666" s="24"/>
      <c r="Z666" s="24"/>
      <c r="AA666" s="25"/>
      <c r="AB666" s="24"/>
      <c r="AC666" s="24"/>
      <c r="AD666" s="24"/>
      <c r="AE666" s="25"/>
      <c r="AF666" s="24"/>
      <c r="AG666" s="24"/>
      <c r="AH666" s="24"/>
      <c r="AI666" s="25"/>
      <c r="AJ666" s="24"/>
      <c r="AK666" s="24"/>
      <c r="AL666" s="24"/>
      <c r="AM666" s="25"/>
      <c r="AN666" s="24"/>
      <c r="AO666" s="24"/>
      <c r="AP666" s="24"/>
      <c r="AQ666" s="25"/>
      <c r="AR666" s="24"/>
      <c r="AS666" s="24"/>
      <c r="AT666" s="24"/>
      <c r="AU666" s="25"/>
      <c r="AV666" s="24"/>
      <c r="AW666" s="24"/>
      <c r="AX666" s="24"/>
      <c r="AY666" s="25"/>
      <c r="AZ666" s="24"/>
      <c r="BA666" s="24"/>
      <c r="BB666" s="24"/>
      <c r="BC666" s="25"/>
      <c r="BD666" s="24"/>
      <c r="BE666" s="24"/>
      <c r="BF666" s="24"/>
      <c r="BG666" s="25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</row>
    <row r="667" spans="1:87" ht="15" thickBot="1" x14ac:dyDescent="0.35">
      <c r="A667" s="24"/>
      <c r="B667" s="24"/>
      <c r="C667" s="25"/>
      <c r="D667" s="24"/>
      <c r="E667" s="24"/>
      <c r="F667" s="24"/>
      <c r="G667" s="25"/>
      <c r="H667" s="24"/>
      <c r="I667" s="24"/>
      <c r="J667" s="24"/>
      <c r="K667" s="25"/>
      <c r="L667" s="24"/>
      <c r="M667" s="24"/>
      <c r="N667" s="24"/>
      <c r="O667" s="25"/>
      <c r="P667" s="24"/>
      <c r="Q667" s="24"/>
      <c r="R667" s="24"/>
      <c r="S667" s="25"/>
      <c r="T667" s="24"/>
      <c r="U667" s="24"/>
      <c r="V667" s="24"/>
      <c r="W667" s="25"/>
      <c r="X667" s="24"/>
      <c r="Y667" s="24"/>
      <c r="Z667" s="24"/>
      <c r="AA667" s="25"/>
      <c r="AB667" s="24"/>
      <c r="AC667" s="24"/>
      <c r="AD667" s="24"/>
      <c r="AE667" s="25"/>
      <c r="AF667" s="24"/>
      <c r="AG667" s="24"/>
      <c r="AH667" s="24"/>
      <c r="AI667" s="25"/>
      <c r="AJ667" s="24"/>
      <c r="AK667" s="24"/>
      <c r="AL667" s="24"/>
      <c r="AM667" s="25"/>
      <c r="AN667" s="24"/>
      <c r="AO667" s="24"/>
      <c r="AP667" s="24"/>
      <c r="AQ667" s="25"/>
      <c r="AR667" s="24"/>
      <c r="AS667" s="24"/>
      <c r="AT667" s="24"/>
      <c r="AU667" s="25"/>
      <c r="AV667" s="24"/>
      <c r="AW667" s="24"/>
      <c r="AX667" s="24"/>
      <c r="AY667" s="25"/>
      <c r="AZ667" s="24"/>
      <c r="BA667" s="24"/>
      <c r="BB667" s="24"/>
      <c r="BC667" s="25"/>
      <c r="BD667" s="24"/>
      <c r="BE667" s="24"/>
      <c r="BF667" s="24"/>
      <c r="BG667" s="25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</row>
    <row r="668" spans="1:87" ht="15" thickBot="1" x14ac:dyDescent="0.35">
      <c r="A668" s="24"/>
      <c r="B668" s="24"/>
      <c r="C668" s="25"/>
      <c r="D668" s="24"/>
      <c r="E668" s="24"/>
      <c r="F668" s="24"/>
      <c r="G668" s="25"/>
      <c r="H668" s="24"/>
      <c r="I668" s="24"/>
      <c r="J668" s="24"/>
      <c r="K668" s="25"/>
      <c r="L668" s="24"/>
      <c r="M668" s="24"/>
      <c r="N668" s="24"/>
      <c r="O668" s="25"/>
      <c r="P668" s="24"/>
      <c r="Q668" s="24"/>
      <c r="R668" s="24"/>
      <c r="S668" s="25"/>
      <c r="T668" s="24"/>
      <c r="U668" s="24"/>
      <c r="V668" s="24"/>
      <c r="W668" s="25"/>
      <c r="X668" s="24"/>
      <c r="Y668" s="24"/>
      <c r="Z668" s="24"/>
      <c r="AA668" s="25"/>
      <c r="AB668" s="24"/>
      <c r="AC668" s="24"/>
      <c r="AD668" s="24"/>
      <c r="AE668" s="25"/>
      <c r="AF668" s="24"/>
      <c r="AG668" s="24"/>
      <c r="AH668" s="24"/>
      <c r="AI668" s="25"/>
      <c r="AJ668" s="24"/>
      <c r="AK668" s="24"/>
      <c r="AL668" s="24"/>
      <c r="AM668" s="25"/>
      <c r="AN668" s="24"/>
      <c r="AO668" s="24"/>
      <c r="AP668" s="24"/>
      <c r="AQ668" s="25"/>
      <c r="AR668" s="24"/>
      <c r="AS668" s="24"/>
      <c r="AT668" s="24"/>
      <c r="AU668" s="25"/>
      <c r="AV668" s="24"/>
      <c r="AW668" s="24"/>
      <c r="AX668" s="24"/>
      <c r="AY668" s="25"/>
      <c r="AZ668" s="24"/>
      <c r="BA668" s="24"/>
      <c r="BB668" s="24"/>
      <c r="BC668" s="25"/>
      <c r="BD668" s="24"/>
      <c r="BE668" s="24"/>
      <c r="BF668" s="24"/>
      <c r="BG668" s="25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</row>
    <row r="669" spans="1:87" ht="15" thickBot="1" x14ac:dyDescent="0.35">
      <c r="A669" s="24"/>
      <c r="B669" s="24"/>
      <c r="C669" s="25"/>
      <c r="D669" s="24"/>
      <c r="E669" s="24"/>
      <c r="F669" s="24"/>
      <c r="G669" s="25"/>
      <c r="H669" s="24"/>
      <c r="I669" s="24"/>
      <c r="J669" s="24"/>
      <c r="K669" s="25"/>
      <c r="L669" s="24"/>
      <c r="M669" s="24"/>
      <c r="N669" s="24"/>
      <c r="O669" s="25"/>
      <c r="P669" s="24"/>
      <c r="Q669" s="24"/>
      <c r="R669" s="24"/>
      <c r="S669" s="25"/>
      <c r="T669" s="24"/>
      <c r="U669" s="24"/>
      <c r="V669" s="24"/>
      <c r="W669" s="25"/>
      <c r="X669" s="24"/>
      <c r="Y669" s="24"/>
      <c r="Z669" s="24"/>
      <c r="AA669" s="25"/>
      <c r="AB669" s="24"/>
      <c r="AC669" s="24"/>
      <c r="AD669" s="24"/>
      <c r="AE669" s="25"/>
      <c r="AF669" s="24"/>
      <c r="AG669" s="24"/>
      <c r="AH669" s="24"/>
      <c r="AI669" s="25"/>
      <c r="AJ669" s="24"/>
      <c r="AK669" s="24"/>
      <c r="AL669" s="24"/>
      <c r="AM669" s="25"/>
      <c r="AN669" s="24"/>
      <c r="AO669" s="24"/>
      <c r="AP669" s="24"/>
      <c r="AQ669" s="25"/>
      <c r="AR669" s="24"/>
      <c r="AS669" s="24"/>
      <c r="AT669" s="24"/>
      <c r="AU669" s="25"/>
      <c r="AV669" s="24"/>
      <c r="AW669" s="24"/>
      <c r="AX669" s="24"/>
      <c r="AY669" s="25"/>
      <c r="AZ669" s="24"/>
      <c r="BA669" s="24"/>
      <c r="BB669" s="24"/>
      <c r="BC669" s="25"/>
      <c r="BD669" s="24"/>
      <c r="BE669" s="24"/>
      <c r="BF669" s="24"/>
      <c r="BG669" s="25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</row>
    <row r="670" spans="1:87" ht="15" thickBot="1" x14ac:dyDescent="0.35">
      <c r="A670" s="24"/>
      <c r="B670" s="24"/>
      <c r="C670" s="25"/>
      <c r="D670" s="24"/>
      <c r="E670" s="24"/>
      <c r="F670" s="24"/>
      <c r="G670" s="25"/>
      <c r="H670" s="24"/>
      <c r="I670" s="24"/>
      <c r="J670" s="24"/>
      <c r="K670" s="25"/>
      <c r="L670" s="24"/>
      <c r="M670" s="24"/>
      <c r="N670" s="24"/>
      <c r="O670" s="25"/>
      <c r="P670" s="24"/>
      <c r="Q670" s="24"/>
      <c r="R670" s="24"/>
      <c r="S670" s="25"/>
      <c r="T670" s="24"/>
      <c r="U670" s="24"/>
      <c r="V670" s="24"/>
      <c r="W670" s="25"/>
      <c r="X670" s="24"/>
      <c r="Y670" s="24"/>
      <c r="Z670" s="24"/>
      <c r="AA670" s="25"/>
      <c r="AB670" s="24"/>
      <c r="AC670" s="24"/>
      <c r="AD670" s="24"/>
      <c r="AE670" s="25"/>
      <c r="AF670" s="24"/>
      <c r="AG670" s="24"/>
      <c r="AH670" s="24"/>
      <c r="AI670" s="25"/>
      <c r="AJ670" s="24"/>
      <c r="AK670" s="24"/>
      <c r="AL670" s="24"/>
      <c r="AM670" s="25"/>
      <c r="AN670" s="24"/>
      <c r="AO670" s="24"/>
      <c r="AP670" s="24"/>
      <c r="AQ670" s="25"/>
      <c r="AR670" s="24"/>
      <c r="AS670" s="24"/>
      <c r="AT670" s="24"/>
      <c r="AU670" s="25"/>
      <c r="AV670" s="24"/>
      <c r="AW670" s="24"/>
      <c r="AX670" s="24"/>
      <c r="AY670" s="25"/>
      <c r="AZ670" s="24"/>
      <c r="BA670" s="24"/>
      <c r="BB670" s="24"/>
      <c r="BC670" s="25"/>
      <c r="BD670" s="24"/>
      <c r="BE670" s="24"/>
      <c r="BF670" s="24"/>
      <c r="BG670" s="25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</row>
    <row r="671" spans="1:87" ht="15" thickBot="1" x14ac:dyDescent="0.35">
      <c r="A671" s="24"/>
      <c r="B671" s="24"/>
      <c r="C671" s="25"/>
      <c r="D671" s="24"/>
      <c r="E671" s="24"/>
      <c r="F671" s="24"/>
      <c r="G671" s="25"/>
      <c r="H671" s="24"/>
      <c r="I671" s="24"/>
      <c r="J671" s="24"/>
      <c r="K671" s="25"/>
      <c r="L671" s="24"/>
      <c r="M671" s="24"/>
      <c r="N671" s="24"/>
      <c r="O671" s="25"/>
      <c r="P671" s="24"/>
      <c r="Q671" s="24"/>
      <c r="R671" s="24"/>
      <c r="S671" s="25"/>
      <c r="T671" s="24"/>
      <c r="U671" s="24"/>
      <c r="V671" s="24"/>
      <c r="W671" s="25"/>
      <c r="X671" s="24"/>
      <c r="Y671" s="24"/>
      <c r="Z671" s="24"/>
      <c r="AA671" s="25"/>
      <c r="AB671" s="24"/>
      <c r="AC671" s="24"/>
      <c r="AD671" s="24"/>
      <c r="AE671" s="25"/>
      <c r="AF671" s="24"/>
      <c r="AG671" s="24"/>
      <c r="AH671" s="24"/>
      <c r="AI671" s="25"/>
      <c r="AJ671" s="24"/>
      <c r="AK671" s="24"/>
      <c r="AL671" s="24"/>
      <c r="AM671" s="25"/>
      <c r="AN671" s="24"/>
      <c r="AO671" s="24"/>
      <c r="AP671" s="24"/>
      <c r="AQ671" s="25"/>
      <c r="AR671" s="24"/>
      <c r="AS671" s="24"/>
      <c r="AT671" s="24"/>
      <c r="AU671" s="25"/>
      <c r="AV671" s="24"/>
      <c r="AW671" s="24"/>
      <c r="AX671" s="24"/>
      <c r="AY671" s="25"/>
      <c r="AZ671" s="24"/>
      <c r="BA671" s="24"/>
      <c r="BB671" s="24"/>
      <c r="BC671" s="25"/>
      <c r="BD671" s="24"/>
      <c r="BE671" s="24"/>
      <c r="BF671" s="24"/>
      <c r="BG671" s="25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</row>
    <row r="672" spans="1:87" ht="15" thickBot="1" x14ac:dyDescent="0.35">
      <c r="A672" s="24"/>
      <c r="B672" s="24"/>
      <c r="C672" s="25"/>
      <c r="D672" s="24"/>
      <c r="E672" s="24"/>
      <c r="F672" s="24"/>
      <c r="G672" s="25"/>
      <c r="H672" s="24"/>
      <c r="I672" s="24"/>
      <c r="J672" s="24"/>
      <c r="K672" s="25"/>
      <c r="L672" s="24"/>
      <c r="M672" s="24"/>
      <c r="N672" s="24"/>
      <c r="O672" s="25"/>
      <c r="P672" s="24"/>
      <c r="Q672" s="24"/>
      <c r="R672" s="24"/>
      <c r="S672" s="25"/>
      <c r="T672" s="24"/>
      <c r="U672" s="24"/>
      <c r="V672" s="24"/>
      <c r="W672" s="25"/>
      <c r="X672" s="24"/>
      <c r="Y672" s="24"/>
      <c r="Z672" s="24"/>
      <c r="AA672" s="25"/>
      <c r="AB672" s="24"/>
      <c r="AC672" s="24"/>
      <c r="AD672" s="24"/>
      <c r="AE672" s="25"/>
      <c r="AF672" s="24"/>
      <c r="AG672" s="24"/>
      <c r="AH672" s="24"/>
      <c r="AI672" s="25"/>
      <c r="AJ672" s="24"/>
      <c r="AK672" s="24"/>
      <c r="AL672" s="24"/>
      <c r="AM672" s="25"/>
      <c r="AN672" s="24"/>
      <c r="AO672" s="24"/>
      <c r="AP672" s="24"/>
      <c r="AQ672" s="25"/>
      <c r="AR672" s="24"/>
      <c r="AS672" s="24"/>
      <c r="AT672" s="24"/>
      <c r="AU672" s="25"/>
      <c r="AV672" s="24"/>
      <c r="AW672" s="24"/>
      <c r="AX672" s="24"/>
      <c r="AY672" s="25"/>
      <c r="AZ672" s="24"/>
      <c r="BA672" s="24"/>
      <c r="BB672" s="24"/>
      <c r="BC672" s="25"/>
      <c r="BD672" s="24"/>
      <c r="BE672" s="24"/>
      <c r="BF672" s="24"/>
      <c r="BG672" s="25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</row>
    <row r="673" spans="1:87" ht="15" thickBot="1" x14ac:dyDescent="0.35">
      <c r="A673" s="24"/>
      <c r="B673" s="24"/>
      <c r="C673" s="25"/>
      <c r="D673" s="24"/>
      <c r="E673" s="24"/>
      <c r="F673" s="24"/>
      <c r="G673" s="25"/>
      <c r="H673" s="24"/>
      <c r="I673" s="24"/>
      <c r="J673" s="24"/>
      <c r="K673" s="25"/>
      <c r="L673" s="24"/>
      <c r="M673" s="24"/>
      <c r="N673" s="24"/>
      <c r="O673" s="25"/>
      <c r="P673" s="24"/>
      <c r="Q673" s="24"/>
      <c r="R673" s="24"/>
      <c r="S673" s="25"/>
      <c r="T673" s="24"/>
      <c r="U673" s="24"/>
      <c r="V673" s="24"/>
      <c r="W673" s="25"/>
      <c r="X673" s="24"/>
      <c r="Y673" s="24"/>
      <c r="Z673" s="24"/>
      <c r="AA673" s="25"/>
      <c r="AB673" s="24"/>
      <c r="AC673" s="24"/>
      <c r="AD673" s="24"/>
      <c r="AE673" s="25"/>
      <c r="AF673" s="24"/>
      <c r="AG673" s="24"/>
      <c r="AH673" s="24"/>
      <c r="AI673" s="25"/>
      <c r="AJ673" s="24"/>
      <c r="AK673" s="24"/>
      <c r="AL673" s="24"/>
      <c r="AM673" s="25"/>
      <c r="AN673" s="24"/>
      <c r="AO673" s="24"/>
      <c r="AP673" s="24"/>
      <c r="AQ673" s="25"/>
      <c r="AR673" s="24"/>
      <c r="AS673" s="24"/>
      <c r="AT673" s="24"/>
      <c r="AU673" s="25"/>
      <c r="AV673" s="24"/>
      <c r="AW673" s="24"/>
      <c r="AX673" s="24"/>
      <c r="AY673" s="25"/>
      <c r="AZ673" s="24"/>
      <c r="BA673" s="24"/>
      <c r="BB673" s="24"/>
      <c r="BC673" s="25"/>
      <c r="BD673" s="24"/>
      <c r="BE673" s="24"/>
      <c r="BF673" s="24"/>
      <c r="BG673" s="25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</row>
    <row r="674" spans="1:87" ht="15" thickBot="1" x14ac:dyDescent="0.35">
      <c r="A674" s="24"/>
      <c r="B674" s="24"/>
      <c r="C674" s="25"/>
      <c r="D674" s="24"/>
      <c r="E674" s="24"/>
      <c r="F674" s="24"/>
      <c r="G674" s="25"/>
      <c r="H674" s="24"/>
      <c r="I674" s="24"/>
      <c r="J674" s="24"/>
      <c r="K674" s="25"/>
      <c r="L674" s="24"/>
      <c r="M674" s="24"/>
      <c r="N674" s="24"/>
      <c r="O674" s="25"/>
      <c r="P674" s="24"/>
      <c r="Q674" s="24"/>
      <c r="R674" s="24"/>
      <c r="S674" s="25"/>
      <c r="T674" s="24"/>
      <c r="U674" s="24"/>
      <c r="V674" s="24"/>
      <c r="W674" s="25"/>
      <c r="X674" s="24"/>
      <c r="Y674" s="24"/>
      <c r="Z674" s="24"/>
      <c r="AA674" s="25"/>
      <c r="AB674" s="24"/>
      <c r="AC674" s="24"/>
      <c r="AD674" s="24"/>
      <c r="AE674" s="25"/>
      <c r="AF674" s="24"/>
      <c r="AG674" s="24"/>
      <c r="AH674" s="24"/>
      <c r="AI674" s="25"/>
      <c r="AJ674" s="24"/>
      <c r="AK674" s="24"/>
      <c r="AL674" s="24"/>
      <c r="AM674" s="25"/>
      <c r="AN674" s="24"/>
      <c r="AO674" s="24"/>
      <c r="AP674" s="24"/>
      <c r="AQ674" s="25"/>
      <c r="AR674" s="24"/>
      <c r="AS674" s="24"/>
      <c r="AT674" s="24"/>
      <c r="AU674" s="25"/>
      <c r="AV674" s="24"/>
      <c r="AW674" s="24"/>
      <c r="AX674" s="24"/>
      <c r="AY674" s="25"/>
      <c r="AZ674" s="24"/>
      <c r="BA674" s="24"/>
      <c r="BB674" s="24"/>
      <c r="BC674" s="25"/>
      <c r="BD674" s="24"/>
      <c r="BE674" s="24"/>
      <c r="BF674" s="24"/>
      <c r="BG674" s="25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</row>
    <row r="675" spans="1:87" ht="15" thickBot="1" x14ac:dyDescent="0.35">
      <c r="A675" s="24"/>
      <c r="B675" s="24"/>
      <c r="C675" s="25"/>
      <c r="D675" s="24"/>
      <c r="E675" s="24"/>
      <c r="F675" s="24"/>
      <c r="G675" s="25"/>
      <c r="H675" s="24"/>
      <c r="I675" s="24"/>
      <c r="J675" s="24"/>
      <c r="K675" s="25"/>
      <c r="L675" s="24"/>
      <c r="M675" s="24"/>
      <c r="N675" s="24"/>
      <c r="O675" s="25"/>
      <c r="P675" s="24"/>
      <c r="Q675" s="24"/>
      <c r="R675" s="24"/>
      <c r="S675" s="25"/>
      <c r="T675" s="24"/>
      <c r="U675" s="24"/>
      <c r="V675" s="24"/>
      <c r="W675" s="25"/>
      <c r="X675" s="24"/>
      <c r="Y675" s="24"/>
      <c r="Z675" s="24"/>
      <c r="AA675" s="25"/>
      <c r="AB675" s="24"/>
      <c r="AC675" s="24"/>
      <c r="AD675" s="24"/>
      <c r="AE675" s="25"/>
      <c r="AF675" s="24"/>
      <c r="AG675" s="24"/>
      <c r="AH675" s="24"/>
      <c r="AI675" s="25"/>
      <c r="AJ675" s="24"/>
      <c r="AK675" s="24"/>
      <c r="AL675" s="24"/>
      <c r="AM675" s="25"/>
      <c r="AN675" s="24"/>
      <c r="AO675" s="24"/>
      <c r="AP675" s="24"/>
      <c r="AQ675" s="25"/>
      <c r="AR675" s="24"/>
      <c r="AS675" s="24"/>
      <c r="AT675" s="24"/>
      <c r="AU675" s="25"/>
      <c r="AV675" s="24"/>
      <c r="AW675" s="24"/>
      <c r="AX675" s="24"/>
      <c r="AY675" s="25"/>
      <c r="AZ675" s="24"/>
      <c r="BA675" s="24"/>
      <c r="BB675" s="24"/>
      <c r="BC675" s="25"/>
      <c r="BD675" s="24"/>
      <c r="BE675" s="24"/>
      <c r="BF675" s="24"/>
      <c r="BG675" s="25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</row>
    <row r="676" spans="1:87" ht="15" thickBot="1" x14ac:dyDescent="0.35">
      <c r="A676" s="24"/>
      <c r="B676" s="24"/>
      <c r="C676" s="25"/>
      <c r="D676" s="24"/>
      <c r="E676" s="24"/>
      <c r="F676" s="24"/>
      <c r="G676" s="25"/>
      <c r="H676" s="24"/>
      <c r="I676" s="24"/>
      <c r="J676" s="24"/>
      <c r="K676" s="25"/>
      <c r="L676" s="24"/>
      <c r="M676" s="24"/>
      <c r="N676" s="24"/>
      <c r="O676" s="25"/>
      <c r="P676" s="24"/>
      <c r="Q676" s="24"/>
      <c r="R676" s="24"/>
      <c r="S676" s="25"/>
      <c r="T676" s="24"/>
      <c r="U676" s="24"/>
      <c r="V676" s="24"/>
      <c r="W676" s="25"/>
      <c r="X676" s="24"/>
      <c r="Y676" s="24"/>
      <c r="Z676" s="24"/>
      <c r="AA676" s="25"/>
      <c r="AB676" s="24"/>
      <c r="AC676" s="24"/>
      <c r="AD676" s="24"/>
      <c r="AE676" s="25"/>
      <c r="AF676" s="24"/>
      <c r="AG676" s="24"/>
      <c r="AH676" s="24"/>
      <c r="AI676" s="25"/>
      <c r="AJ676" s="24"/>
      <c r="AK676" s="24"/>
      <c r="AL676" s="24"/>
      <c r="AM676" s="25"/>
      <c r="AN676" s="24"/>
      <c r="AO676" s="24"/>
      <c r="AP676" s="24"/>
      <c r="AQ676" s="25"/>
      <c r="AR676" s="24"/>
      <c r="AS676" s="24"/>
      <c r="AT676" s="24"/>
      <c r="AU676" s="25"/>
      <c r="AV676" s="24"/>
      <c r="AW676" s="24"/>
      <c r="AX676" s="24"/>
      <c r="AY676" s="25"/>
      <c r="AZ676" s="24"/>
      <c r="BA676" s="24"/>
      <c r="BB676" s="24"/>
      <c r="BC676" s="25"/>
      <c r="BD676" s="24"/>
      <c r="BE676" s="24"/>
      <c r="BF676" s="24"/>
      <c r="BG676" s="25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</row>
    <row r="677" spans="1:87" ht="15" thickBot="1" x14ac:dyDescent="0.35">
      <c r="A677" s="24"/>
      <c r="B677" s="24"/>
      <c r="C677" s="25"/>
      <c r="D677" s="24"/>
      <c r="E677" s="24"/>
      <c r="F677" s="24"/>
      <c r="G677" s="25"/>
      <c r="H677" s="24"/>
      <c r="I677" s="24"/>
      <c r="J677" s="24"/>
      <c r="K677" s="25"/>
      <c r="L677" s="24"/>
      <c r="M677" s="24"/>
      <c r="N677" s="24"/>
      <c r="O677" s="25"/>
      <c r="P677" s="24"/>
      <c r="Q677" s="24"/>
      <c r="R677" s="24"/>
      <c r="S677" s="25"/>
      <c r="T677" s="24"/>
      <c r="U677" s="24"/>
      <c r="V677" s="24"/>
      <c r="W677" s="25"/>
      <c r="X677" s="24"/>
      <c r="Y677" s="24"/>
      <c r="Z677" s="24"/>
      <c r="AA677" s="25"/>
      <c r="AB677" s="24"/>
      <c r="AC677" s="24"/>
      <c r="AD677" s="24"/>
      <c r="AE677" s="25"/>
      <c r="AF677" s="24"/>
      <c r="AG677" s="24"/>
      <c r="AH677" s="24"/>
      <c r="AI677" s="25"/>
      <c r="AJ677" s="24"/>
      <c r="AK677" s="24"/>
      <c r="AL677" s="24"/>
      <c r="AM677" s="25"/>
      <c r="AN677" s="24"/>
      <c r="AO677" s="24"/>
      <c r="AP677" s="24"/>
      <c r="AQ677" s="25"/>
      <c r="AR677" s="24"/>
      <c r="AS677" s="24"/>
      <c r="AT677" s="24"/>
      <c r="AU677" s="25"/>
      <c r="AV677" s="24"/>
      <c r="AW677" s="24"/>
      <c r="AX677" s="24"/>
      <c r="AY677" s="25"/>
      <c r="AZ677" s="24"/>
      <c r="BA677" s="24"/>
      <c r="BB677" s="24"/>
      <c r="BC677" s="25"/>
      <c r="BD677" s="24"/>
      <c r="BE677" s="24"/>
      <c r="BF677" s="24"/>
      <c r="BG677" s="25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</row>
    <row r="678" spans="1:87" ht="15" thickBot="1" x14ac:dyDescent="0.35">
      <c r="A678" s="24"/>
      <c r="B678" s="24"/>
      <c r="C678" s="25"/>
      <c r="D678" s="24"/>
      <c r="E678" s="24"/>
      <c r="F678" s="24"/>
      <c r="G678" s="25"/>
      <c r="H678" s="24"/>
      <c r="I678" s="24"/>
      <c r="J678" s="24"/>
      <c r="K678" s="25"/>
      <c r="L678" s="24"/>
      <c r="M678" s="24"/>
      <c r="N678" s="24"/>
      <c r="O678" s="25"/>
      <c r="P678" s="24"/>
      <c r="Q678" s="24"/>
      <c r="R678" s="24"/>
      <c r="S678" s="25"/>
      <c r="T678" s="24"/>
      <c r="U678" s="24"/>
      <c r="V678" s="24"/>
      <c r="W678" s="25"/>
      <c r="X678" s="24"/>
      <c r="Y678" s="24"/>
      <c r="Z678" s="24"/>
      <c r="AA678" s="25"/>
      <c r="AB678" s="24"/>
      <c r="AC678" s="24"/>
      <c r="AD678" s="24"/>
      <c r="AE678" s="25"/>
      <c r="AF678" s="24"/>
      <c r="AG678" s="24"/>
      <c r="AH678" s="24"/>
      <c r="AI678" s="25"/>
      <c r="AJ678" s="24"/>
      <c r="AK678" s="24"/>
      <c r="AL678" s="24"/>
      <c r="AM678" s="25"/>
      <c r="AN678" s="24"/>
      <c r="AO678" s="24"/>
      <c r="AP678" s="24"/>
      <c r="AQ678" s="25"/>
      <c r="AR678" s="24"/>
      <c r="AS678" s="24"/>
      <c r="AT678" s="24"/>
      <c r="AU678" s="25"/>
      <c r="AV678" s="24"/>
      <c r="AW678" s="24"/>
      <c r="AX678" s="24"/>
      <c r="AY678" s="25"/>
      <c r="AZ678" s="24"/>
      <c r="BA678" s="24"/>
      <c r="BB678" s="24"/>
      <c r="BC678" s="25"/>
      <c r="BD678" s="24"/>
      <c r="BE678" s="24"/>
      <c r="BF678" s="24"/>
      <c r="BG678" s="25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</row>
    <row r="679" spans="1:87" ht="15" thickBot="1" x14ac:dyDescent="0.35">
      <c r="A679" s="24"/>
      <c r="B679" s="24"/>
      <c r="C679" s="25"/>
      <c r="D679" s="24"/>
      <c r="E679" s="24"/>
      <c r="F679" s="24"/>
      <c r="G679" s="25"/>
      <c r="H679" s="24"/>
      <c r="I679" s="24"/>
      <c r="J679" s="24"/>
      <c r="K679" s="25"/>
      <c r="L679" s="24"/>
      <c r="M679" s="24"/>
      <c r="N679" s="24"/>
      <c r="O679" s="25"/>
      <c r="P679" s="24"/>
      <c r="Q679" s="24"/>
      <c r="R679" s="24"/>
      <c r="S679" s="25"/>
      <c r="T679" s="24"/>
      <c r="U679" s="24"/>
      <c r="V679" s="24"/>
      <c r="W679" s="25"/>
      <c r="X679" s="24"/>
      <c r="Y679" s="24"/>
      <c r="Z679" s="24"/>
      <c r="AA679" s="25"/>
      <c r="AB679" s="24"/>
      <c r="AC679" s="24"/>
      <c r="AD679" s="24"/>
      <c r="AE679" s="25"/>
      <c r="AF679" s="24"/>
      <c r="AG679" s="24"/>
      <c r="AH679" s="24"/>
      <c r="AI679" s="25"/>
      <c r="AJ679" s="24"/>
      <c r="AK679" s="24"/>
      <c r="AL679" s="24"/>
      <c r="AM679" s="25"/>
      <c r="AN679" s="24"/>
      <c r="AO679" s="24"/>
      <c r="AP679" s="24"/>
      <c r="AQ679" s="25"/>
      <c r="AR679" s="24"/>
      <c r="AS679" s="24"/>
      <c r="AT679" s="24"/>
      <c r="AU679" s="25"/>
      <c r="AV679" s="24"/>
      <c r="AW679" s="24"/>
      <c r="AX679" s="24"/>
      <c r="AY679" s="25"/>
      <c r="AZ679" s="24"/>
      <c r="BA679" s="24"/>
      <c r="BB679" s="24"/>
      <c r="BC679" s="25"/>
      <c r="BD679" s="24"/>
      <c r="BE679" s="24"/>
      <c r="BF679" s="24"/>
      <c r="BG679" s="25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</row>
    <row r="680" spans="1:87" ht="15" thickBot="1" x14ac:dyDescent="0.35">
      <c r="A680" s="24"/>
      <c r="B680" s="24"/>
      <c r="C680" s="25"/>
      <c r="D680" s="24"/>
      <c r="E680" s="24"/>
      <c r="F680" s="24"/>
      <c r="G680" s="25"/>
      <c r="H680" s="24"/>
      <c r="I680" s="24"/>
      <c r="J680" s="24"/>
      <c r="K680" s="25"/>
      <c r="L680" s="24"/>
      <c r="M680" s="24"/>
      <c r="N680" s="24"/>
      <c r="O680" s="25"/>
      <c r="P680" s="24"/>
      <c r="Q680" s="24"/>
      <c r="R680" s="24"/>
      <c r="S680" s="25"/>
      <c r="T680" s="24"/>
      <c r="U680" s="24"/>
      <c r="V680" s="24"/>
      <c r="W680" s="25"/>
      <c r="X680" s="24"/>
      <c r="Y680" s="24"/>
      <c r="Z680" s="24"/>
      <c r="AA680" s="25"/>
      <c r="AB680" s="24"/>
      <c r="AC680" s="24"/>
      <c r="AD680" s="24"/>
      <c r="AE680" s="25"/>
      <c r="AF680" s="24"/>
      <c r="AG680" s="24"/>
      <c r="AH680" s="24"/>
      <c r="AI680" s="25"/>
      <c r="AJ680" s="24"/>
      <c r="AK680" s="24"/>
      <c r="AL680" s="24"/>
      <c r="AM680" s="25"/>
      <c r="AN680" s="24"/>
      <c r="AO680" s="24"/>
      <c r="AP680" s="24"/>
      <c r="AQ680" s="25"/>
      <c r="AR680" s="24"/>
      <c r="AS680" s="24"/>
      <c r="AT680" s="24"/>
      <c r="AU680" s="25"/>
      <c r="AV680" s="24"/>
      <c r="AW680" s="24"/>
      <c r="AX680" s="24"/>
      <c r="AY680" s="25"/>
      <c r="AZ680" s="24"/>
      <c r="BA680" s="24"/>
      <c r="BB680" s="24"/>
      <c r="BC680" s="25"/>
      <c r="BD680" s="24"/>
      <c r="BE680" s="24"/>
      <c r="BF680" s="24"/>
      <c r="BG680" s="25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</row>
    <row r="681" spans="1:87" ht="15" thickBot="1" x14ac:dyDescent="0.35">
      <c r="A681" s="24"/>
      <c r="B681" s="24"/>
      <c r="C681" s="25"/>
      <c r="D681" s="24"/>
      <c r="E681" s="24"/>
      <c r="F681" s="24"/>
      <c r="G681" s="25"/>
      <c r="H681" s="24"/>
      <c r="I681" s="24"/>
      <c r="J681" s="24"/>
      <c r="K681" s="25"/>
      <c r="L681" s="24"/>
      <c r="M681" s="24"/>
      <c r="N681" s="24"/>
      <c r="O681" s="25"/>
      <c r="P681" s="24"/>
      <c r="Q681" s="24"/>
      <c r="R681" s="24"/>
      <c r="S681" s="25"/>
      <c r="T681" s="24"/>
      <c r="U681" s="24"/>
      <c r="V681" s="24"/>
      <c r="W681" s="25"/>
      <c r="X681" s="24"/>
      <c r="Y681" s="24"/>
      <c r="Z681" s="24"/>
      <c r="AA681" s="25"/>
      <c r="AB681" s="24"/>
      <c r="AC681" s="24"/>
      <c r="AD681" s="24"/>
      <c r="AE681" s="25"/>
      <c r="AF681" s="24"/>
      <c r="AG681" s="24"/>
      <c r="AH681" s="24"/>
      <c r="AI681" s="25"/>
      <c r="AJ681" s="24"/>
      <c r="AK681" s="24"/>
      <c r="AL681" s="24"/>
      <c r="AM681" s="25"/>
      <c r="AN681" s="24"/>
      <c r="AO681" s="24"/>
      <c r="AP681" s="24"/>
      <c r="AQ681" s="25"/>
      <c r="AR681" s="24"/>
      <c r="AS681" s="24"/>
      <c r="AT681" s="24"/>
      <c r="AU681" s="25"/>
      <c r="AV681" s="24"/>
      <c r="AW681" s="24"/>
      <c r="AX681" s="24"/>
      <c r="AY681" s="25"/>
      <c r="AZ681" s="24"/>
      <c r="BA681" s="24"/>
      <c r="BB681" s="24"/>
      <c r="BC681" s="25"/>
      <c r="BD681" s="24"/>
      <c r="BE681" s="24"/>
      <c r="BF681" s="24"/>
      <c r="BG681" s="25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</row>
    <row r="682" spans="1:87" ht="15" thickBot="1" x14ac:dyDescent="0.35">
      <c r="A682" s="24"/>
      <c r="B682" s="24"/>
      <c r="C682" s="25"/>
      <c r="D682" s="24"/>
      <c r="E682" s="24"/>
      <c r="F682" s="24"/>
      <c r="G682" s="25"/>
      <c r="H682" s="24"/>
      <c r="I682" s="24"/>
      <c r="J682" s="24"/>
      <c r="K682" s="25"/>
      <c r="L682" s="24"/>
      <c r="M682" s="24"/>
      <c r="N682" s="24"/>
      <c r="O682" s="25"/>
      <c r="P682" s="24"/>
      <c r="Q682" s="24"/>
      <c r="R682" s="24"/>
      <c r="S682" s="25"/>
      <c r="T682" s="24"/>
      <c r="U682" s="24"/>
      <c r="V682" s="24"/>
      <c r="W682" s="25"/>
      <c r="X682" s="24"/>
      <c r="Y682" s="24"/>
      <c r="Z682" s="24"/>
      <c r="AA682" s="25"/>
      <c r="AB682" s="24"/>
      <c r="AC682" s="24"/>
      <c r="AD682" s="24"/>
      <c r="AE682" s="25"/>
      <c r="AF682" s="24"/>
      <c r="AG682" s="24"/>
      <c r="AH682" s="24"/>
      <c r="AI682" s="25"/>
      <c r="AJ682" s="24"/>
      <c r="AK682" s="24"/>
      <c r="AL682" s="24"/>
      <c r="AM682" s="25"/>
      <c r="AN682" s="24"/>
      <c r="AO682" s="24"/>
      <c r="AP682" s="24"/>
      <c r="AQ682" s="25"/>
      <c r="AR682" s="24"/>
      <c r="AS682" s="24"/>
      <c r="AT682" s="24"/>
      <c r="AU682" s="25"/>
      <c r="AV682" s="24"/>
      <c r="AW682" s="24"/>
      <c r="AX682" s="24"/>
      <c r="AY682" s="25"/>
      <c r="AZ682" s="24"/>
      <c r="BA682" s="24"/>
      <c r="BB682" s="24"/>
      <c r="BC682" s="25"/>
      <c r="BD682" s="24"/>
      <c r="BE682" s="24"/>
      <c r="BF682" s="24"/>
      <c r="BG682" s="25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</row>
    <row r="683" spans="1:87" ht="15" thickBot="1" x14ac:dyDescent="0.35">
      <c r="A683" s="24"/>
      <c r="B683" s="24"/>
      <c r="C683" s="25"/>
      <c r="D683" s="24"/>
      <c r="E683" s="24"/>
      <c r="F683" s="24"/>
      <c r="G683" s="25"/>
      <c r="H683" s="24"/>
      <c r="I683" s="24"/>
      <c r="J683" s="24"/>
      <c r="K683" s="25"/>
      <c r="L683" s="24"/>
      <c r="M683" s="24"/>
      <c r="N683" s="24"/>
      <c r="O683" s="25"/>
      <c r="P683" s="24"/>
      <c r="Q683" s="24"/>
      <c r="R683" s="24"/>
      <c r="S683" s="25"/>
      <c r="T683" s="24"/>
      <c r="U683" s="24"/>
      <c r="V683" s="24"/>
      <c r="W683" s="25"/>
      <c r="X683" s="24"/>
      <c r="Y683" s="24"/>
      <c r="Z683" s="24"/>
      <c r="AA683" s="25"/>
      <c r="AB683" s="24"/>
      <c r="AC683" s="24"/>
      <c r="AD683" s="24"/>
      <c r="AE683" s="25"/>
      <c r="AF683" s="24"/>
      <c r="AG683" s="24"/>
      <c r="AH683" s="24"/>
      <c r="AI683" s="25"/>
      <c r="AJ683" s="24"/>
      <c r="AK683" s="24"/>
      <c r="AL683" s="24"/>
      <c r="AM683" s="25"/>
      <c r="AN683" s="24"/>
      <c r="AO683" s="24"/>
      <c r="AP683" s="24"/>
      <c r="AQ683" s="25"/>
      <c r="AR683" s="24"/>
      <c r="AS683" s="24"/>
      <c r="AT683" s="24"/>
      <c r="AU683" s="25"/>
      <c r="AV683" s="24"/>
      <c r="AW683" s="24"/>
      <c r="AX683" s="24"/>
      <c r="AY683" s="25"/>
      <c r="AZ683" s="24"/>
      <c r="BA683" s="24"/>
      <c r="BB683" s="24"/>
      <c r="BC683" s="25"/>
      <c r="BD683" s="24"/>
      <c r="BE683" s="24"/>
      <c r="BF683" s="24"/>
      <c r="BG683" s="25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</row>
    <row r="684" spans="1:87" ht="15" thickBot="1" x14ac:dyDescent="0.35">
      <c r="A684" s="24"/>
      <c r="B684" s="24"/>
      <c r="C684" s="25"/>
      <c r="D684" s="24"/>
      <c r="E684" s="24"/>
      <c r="F684" s="24"/>
      <c r="G684" s="25"/>
      <c r="H684" s="24"/>
      <c r="I684" s="24"/>
      <c r="J684" s="24"/>
      <c r="K684" s="25"/>
      <c r="L684" s="24"/>
      <c r="M684" s="24"/>
      <c r="N684" s="24"/>
      <c r="O684" s="25"/>
      <c r="P684" s="24"/>
      <c r="Q684" s="24"/>
      <c r="R684" s="24"/>
      <c r="S684" s="25"/>
      <c r="T684" s="24"/>
      <c r="U684" s="24"/>
      <c r="V684" s="24"/>
      <c r="W684" s="25"/>
      <c r="X684" s="24"/>
      <c r="Y684" s="24"/>
      <c r="Z684" s="24"/>
      <c r="AA684" s="25"/>
      <c r="AB684" s="24"/>
      <c r="AC684" s="24"/>
      <c r="AD684" s="24"/>
      <c r="AE684" s="25"/>
      <c r="AF684" s="24"/>
      <c r="AG684" s="24"/>
      <c r="AH684" s="24"/>
      <c r="AI684" s="25"/>
      <c r="AJ684" s="24"/>
      <c r="AK684" s="24"/>
      <c r="AL684" s="24"/>
      <c r="AM684" s="25"/>
      <c r="AN684" s="24"/>
      <c r="AO684" s="24"/>
      <c r="AP684" s="24"/>
      <c r="AQ684" s="25"/>
      <c r="AR684" s="24"/>
      <c r="AS684" s="24"/>
      <c r="AT684" s="24"/>
      <c r="AU684" s="25"/>
      <c r="AV684" s="24"/>
      <c r="AW684" s="24"/>
      <c r="AX684" s="24"/>
      <c r="AY684" s="25"/>
      <c r="AZ684" s="24"/>
      <c r="BA684" s="24"/>
      <c r="BB684" s="24"/>
      <c r="BC684" s="25"/>
      <c r="BD684" s="24"/>
      <c r="BE684" s="24"/>
      <c r="BF684" s="24"/>
      <c r="BG684" s="25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</row>
    <row r="685" spans="1:87" ht="15" thickBot="1" x14ac:dyDescent="0.35">
      <c r="A685" s="24"/>
      <c r="B685" s="24"/>
      <c r="C685" s="25"/>
      <c r="D685" s="24"/>
      <c r="E685" s="24"/>
      <c r="F685" s="24"/>
      <c r="G685" s="25"/>
      <c r="H685" s="24"/>
      <c r="I685" s="24"/>
      <c r="J685" s="24"/>
      <c r="K685" s="25"/>
      <c r="L685" s="24"/>
      <c r="M685" s="24"/>
      <c r="N685" s="24"/>
      <c r="O685" s="25"/>
      <c r="P685" s="24"/>
      <c r="Q685" s="24"/>
      <c r="R685" s="24"/>
      <c r="S685" s="25"/>
      <c r="T685" s="24"/>
      <c r="U685" s="24"/>
      <c r="V685" s="24"/>
      <c r="W685" s="25"/>
      <c r="X685" s="24"/>
      <c r="Y685" s="24"/>
      <c r="Z685" s="24"/>
      <c r="AA685" s="25"/>
      <c r="AB685" s="24"/>
      <c r="AC685" s="24"/>
      <c r="AD685" s="24"/>
      <c r="AE685" s="25"/>
      <c r="AF685" s="24"/>
      <c r="AG685" s="24"/>
      <c r="AH685" s="24"/>
      <c r="AI685" s="25"/>
      <c r="AJ685" s="24"/>
      <c r="AK685" s="24"/>
      <c r="AL685" s="24"/>
      <c r="AM685" s="25"/>
      <c r="AN685" s="24"/>
      <c r="AO685" s="24"/>
      <c r="AP685" s="24"/>
      <c r="AQ685" s="25"/>
      <c r="AR685" s="24"/>
      <c r="AS685" s="24"/>
      <c r="AT685" s="24"/>
      <c r="AU685" s="25"/>
      <c r="AV685" s="24"/>
      <c r="AW685" s="24"/>
      <c r="AX685" s="24"/>
      <c r="AY685" s="25"/>
      <c r="AZ685" s="24"/>
      <c r="BA685" s="24"/>
      <c r="BB685" s="24"/>
      <c r="BC685" s="25"/>
      <c r="BD685" s="24"/>
      <c r="BE685" s="24"/>
      <c r="BF685" s="24"/>
      <c r="BG685" s="25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</row>
    <row r="686" spans="1:87" ht="15" thickBot="1" x14ac:dyDescent="0.35">
      <c r="A686" s="24"/>
      <c r="B686" s="24"/>
      <c r="C686" s="25"/>
      <c r="D686" s="24"/>
      <c r="E686" s="24"/>
      <c r="F686" s="24"/>
      <c r="G686" s="25"/>
      <c r="H686" s="24"/>
      <c r="I686" s="24"/>
      <c r="J686" s="24"/>
      <c r="K686" s="25"/>
      <c r="L686" s="24"/>
      <c r="M686" s="24"/>
      <c r="N686" s="24"/>
      <c r="O686" s="25"/>
      <c r="P686" s="24"/>
      <c r="Q686" s="24"/>
      <c r="R686" s="24"/>
      <c r="S686" s="25"/>
      <c r="T686" s="24"/>
      <c r="U686" s="24"/>
      <c r="V686" s="24"/>
      <c r="W686" s="25"/>
      <c r="X686" s="24"/>
      <c r="Y686" s="24"/>
      <c r="Z686" s="24"/>
      <c r="AA686" s="25"/>
      <c r="AB686" s="24"/>
      <c r="AC686" s="24"/>
      <c r="AD686" s="24"/>
      <c r="AE686" s="25"/>
      <c r="AF686" s="24"/>
      <c r="AG686" s="24"/>
      <c r="AH686" s="24"/>
      <c r="AI686" s="25"/>
      <c r="AJ686" s="24"/>
      <c r="AK686" s="24"/>
      <c r="AL686" s="24"/>
      <c r="AM686" s="25"/>
      <c r="AN686" s="24"/>
      <c r="AO686" s="24"/>
      <c r="AP686" s="24"/>
      <c r="AQ686" s="25"/>
      <c r="AR686" s="24"/>
      <c r="AS686" s="24"/>
      <c r="AT686" s="24"/>
      <c r="AU686" s="25"/>
      <c r="AV686" s="24"/>
      <c r="AW686" s="24"/>
      <c r="AX686" s="24"/>
      <c r="AY686" s="25"/>
      <c r="AZ686" s="24"/>
      <c r="BA686" s="24"/>
      <c r="BB686" s="24"/>
      <c r="BC686" s="25"/>
      <c r="BD686" s="24"/>
      <c r="BE686" s="24"/>
      <c r="BF686" s="24"/>
      <c r="BG686" s="25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</row>
    <row r="687" spans="1:87" ht="15" thickBot="1" x14ac:dyDescent="0.35">
      <c r="A687" s="24"/>
      <c r="B687" s="24"/>
      <c r="C687" s="25"/>
      <c r="D687" s="24"/>
      <c r="E687" s="24"/>
      <c r="F687" s="24"/>
      <c r="G687" s="25"/>
      <c r="H687" s="24"/>
      <c r="I687" s="24"/>
      <c r="J687" s="24"/>
      <c r="K687" s="25"/>
      <c r="L687" s="24"/>
      <c r="M687" s="24"/>
      <c r="N687" s="24"/>
      <c r="O687" s="25"/>
      <c r="P687" s="24"/>
      <c r="Q687" s="24"/>
      <c r="R687" s="24"/>
      <c r="S687" s="25"/>
      <c r="T687" s="24"/>
      <c r="U687" s="24"/>
      <c r="V687" s="24"/>
      <c r="W687" s="25"/>
      <c r="X687" s="24"/>
      <c r="Y687" s="24"/>
      <c r="Z687" s="24"/>
      <c r="AA687" s="25"/>
      <c r="AB687" s="24"/>
      <c r="AC687" s="24"/>
      <c r="AD687" s="24"/>
      <c r="AE687" s="25"/>
      <c r="AF687" s="24"/>
      <c r="AG687" s="24"/>
      <c r="AH687" s="24"/>
      <c r="AI687" s="25"/>
      <c r="AJ687" s="24"/>
      <c r="AK687" s="24"/>
      <c r="AL687" s="24"/>
      <c r="AM687" s="25"/>
      <c r="AN687" s="24"/>
      <c r="AO687" s="24"/>
      <c r="AP687" s="24"/>
      <c r="AQ687" s="25"/>
      <c r="AR687" s="24"/>
      <c r="AS687" s="24"/>
      <c r="AT687" s="24"/>
      <c r="AU687" s="25"/>
      <c r="AV687" s="24"/>
      <c r="AW687" s="24"/>
      <c r="AX687" s="24"/>
      <c r="AY687" s="25"/>
      <c r="AZ687" s="24"/>
      <c r="BA687" s="24"/>
      <c r="BB687" s="24"/>
      <c r="BC687" s="25"/>
      <c r="BD687" s="24"/>
      <c r="BE687" s="24"/>
      <c r="BF687" s="24"/>
      <c r="BG687" s="25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</row>
    <row r="688" spans="1:87" ht="15" thickBot="1" x14ac:dyDescent="0.35">
      <c r="A688" s="24"/>
      <c r="B688" s="24"/>
      <c r="C688" s="25"/>
      <c r="D688" s="24"/>
      <c r="E688" s="24"/>
      <c r="F688" s="24"/>
      <c r="G688" s="25"/>
      <c r="H688" s="24"/>
      <c r="I688" s="24"/>
      <c r="J688" s="24"/>
      <c r="K688" s="25"/>
      <c r="L688" s="24"/>
      <c r="M688" s="24"/>
      <c r="N688" s="24"/>
      <c r="O688" s="25"/>
      <c r="P688" s="24"/>
      <c r="Q688" s="24"/>
      <c r="R688" s="24"/>
      <c r="S688" s="25"/>
      <c r="T688" s="24"/>
      <c r="U688" s="24"/>
      <c r="V688" s="24"/>
      <c r="W688" s="25"/>
      <c r="X688" s="24"/>
      <c r="Y688" s="24"/>
      <c r="Z688" s="24"/>
      <c r="AA688" s="25"/>
      <c r="AB688" s="24"/>
      <c r="AC688" s="24"/>
      <c r="AD688" s="24"/>
      <c r="AE688" s="25"/>
      <c r="AF688" s="24"/>
      <c r="AG688" s="24"/>
      <c r="AH688" s="24"/>
      <c r="AI688" s="25"/>
      <c r="AJ688" s="24"/>
      <c r="AK688" s="24"/>
      <c r="AL688" s="24"/>
      <c r="AM688" s="25"/>
      <c r="AN688" s="24"/>
      <c r="AO688" s="24"/>
      <c r="AP688" s="24"/>
      <c r="AQ688" s="25"/>
      <c r="AR688" s="24"/>
      <c r="AS688" s="24"/>
      <c r="AT688" s="24"/>
      <c r="AU688" s="25"/>
      <c r="AV688" s="24"/>
      <c r="AW688" s="24"/>
      <c r="AX688" s="24"/>
      <c r="AY688" s="25"/>
      <c r="AZ688" s="24"/>
      <c r="BA688" s="24"/>
      <c r="BB688" s="24"/>
      <c r="BC688" s="25"/>
      <c r="BD688" s="24"/>
      <c r="BE688" s="24"/>
      <c r="BF688" s="24"/>
      <c r="BG688" s="25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</row>
    <row r="689" spans="1:87" ht="15" thickBot="1" x14ac:dyDescent="0.35">
      <c r="A689" s="24"/>
      <c r="B689" s="24"/>
      <c r="C689" s="25"/>
      <c r="D689" s="24"/>
      <c r="E689" s="24"/>
      <c r="F689" s="24"/>
      <c r="G689" s="25"/>
      <c r="H689" s="24"/>
      <c r="I689" s="24"/>
      <c r="J689" s="24"/>
      <c r="K689" s="25"/>
      <c r="L689" s="24"/>
      <c r="M689" s="24"/>
      <c r="N689" s="24"/>
      <c r="O689" s="25"/>
      <c r="P689" s="24"/>
      <c r="Q689" s="24"/>
      <c r="R689" s="24"/>
      <c r="S689" s="25"/>
      <c r="T689" s="24"/>
      <c r="U689" s="24"/>
      <c r="V689" s="24"/>
      <c r="W689" s="25"/>
      <c r="X689" s="24"/>
      <c r="Y689" s="24"/>
      <c r="Z689" s="24"/>
      <c r="AA689" s="25"/>
      <c r="AB689" s="24"/>
      <c r="AC689" s="24"/>
      <c r="AD689" s="24"/>
      <c r="AE689" s="25"/>
      <c r="AF689" s="24"/>
      <c r="AG689" s="24"/>
      <c r="AH689" s="24"/>
      <c r="AI689" s="25"/>
      <c r="AJ689" s="24"/>
      <c r="AK689" s="24"/>
      <c r="AL689" s="24"/>
      <c r="AM689" s="25"/>
      <c r="AN689" s="24"/>
      <c r="AO689" s="24"/>
      <c r="AP689" s="24"/>
      <c r="AQ689" s="25"/>
      <c r="AR689" s="24"/>
      <c r="AS689" s="24"/>
      <c r="AT689" s="24"/>
      <c r="AU689" s="25"/>
      <c r="AV689" s="24"/>
      <c r="AW689" s="24"/>
      <c r="AX689" s="24"/>
      <c r="AY689" s="25"/>
      <c r="AZ689" s="24"/>
      <c r="BA689" s="24"/>
      <c r="BB689" s="24"/>
      <c r="BC689" s="25"/>
      <c r="BD689" s="24"/>
      <c r="BE689" s="24"/>
      <c r="BF689" s="24"/>
      <c r="BG689" s="25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</row>
    <row r="690" spans="1:87" ht="15" thickBot="1" x14ac:dyDescent="0.35">
      <c r="A690" s="24"/>
      <c r="B690" s="24"/>
      <c r="C690" s="25"/>
      <c r="D690" s="24"/>
      <c r="E690" s="24"/>
      <c r="F690" s="24"/>
      <c r="G690" s="25"/>
      <c r="H690" s="24"/>
      <c r="I690" s="24"/>
      <c r="J690" s="24"/>
      <c r="K690" s="25"/>
      <c r="L690" s="24"/>
      <c r="M690" s="24"/>
      <c r="N690" s="24"/>
      <c r="O690" s="25"/>
      <c r="P690" s="24"/>
      <c r="Q690" s="24"/>
      <c r="R690" s="24"/>
      <c r="S690" s="25"/>
      <c r="T690" s="24"/>
      <c r="U690" s="24"/>
      <c r="V690" s="24"/>
      <c r="W690" s="25"/>
      <c r="X690" s="24"/>
      <c r="Y690" s="24"/>
      <c r="Z690" s="24"/>
      <c r="AA690" s="25"/>
      <c r="AB690" s="24"/>
      <c r="AC690" s="24"/>
      <c r="AD690" s="24"/>
      <c r="AE690" s="25"/>
      <c r="AF690" s="24"/>
      <c r="AG690" s="24"/>
      <c r="AH690" s="24"/>
      <c r="AI690" s="25"/>
      <c r="AJ690" s="24"/>
      <c r="AK690" s="24"/>
      <c r="AL690" s="24"/>
      <c r="AM690" s="25"/>
      <c r="AN690" s="24"/>
      <c r="AO690" s="24"/>
      <c r="AP690" s="24"/>
      <c r="AQ690" s="25"/>
      <c r="AR690" s="24"/>
      <c r="AS690" s="24"/>
      <c r="AT690" s="24"/>
      <c r="AU690" s="25"/>
      <c r="AV690" s="24"/>
      <c r="AW690" s="24"/>
      <c r="AX690" s="24"/>
      <c r="AY690" s="25"/>
      <c r="AZ690" s="24"/>
      <c r="BA690" s="24"/>
      <c r="BB690" s="24"/>
      <c r="BC690" s="25"/>
      <c r="BD690" s="24"/>
      <c r="BE690" s="24"/>
      <c r="BF690" s="24"/>
      <c r="BG690" s="25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</row>
    <row r="691" spans="1:87" ht="15" thickBot="1" x14ac:dyDescent="0.35">
      <c r="A691" s="24"/>
      <c r="B691" s="24"/>
      <c r="C691" s="25"/>
      <c r="D691" s="24"/>
      <c r="E691" s="24"/>
      <c r="F691" s="24"/>
      <c r="G691" s="25"/>
      <c r="H691" s="24"/>
      <c r="I691" s="24"/>
      <c r="J691" s="24"/>
      <c r="K691" s="25"/>
      <c r="L691" s="24"/>
      <c r="M691" s="24"/>
      <c r="N691" s="24"/>
      <c r="O691" s="25"/>
      <c r="P691" s="24"/>
      <c r="Q691" s="24"/>
      <c r="R691" s="24"/>
      <c r="S691" s="25"/>
      <c r="T691" s="24"/>
      <c r="U691" s="24"/>
      <c r="V691" s="24"/>
      <c r="W691" s="25"/>
      <c r="X691" s="24"/>
      <c r="Y691" s="24"/>
      <c r="Z691" s="24"/>
      <c r="AA691" s="25"/>
      <c r="AB691" s="24"/>
      <c r="AC691" s="24"/>
      <c r="AD691" s="24"/>
      <c r="AE691" s="25"/>
      <c r="AF691" s="24"/>
      <c r="AG691" s="24"/>
      <c r="AH691" s="24"/>
      <c r="AI691" s="25"/>
      <c r="AJ691" s="24"/>
      <c r="AK691" s="24"/>
      <c r="AL691" s="24"/>
      <c r="AM691" s="25"/>
      <c r="AN691" s="24"/>
      <c r="AO691" s="24"/>
      <c r="AP691" s="24"/>
      <c r="AQ691" s="25"/>
      <c r="AR691" s="24"/>
      <c r="AS691" s="24"/>
      <c r="AT691" s="24"/>
      <c r="AU691" s="25"/>
      <c r="AV691" s="24"/>
      <c r="AW691" s="24"/>
      <c r="AX691" s="24"/>
      <c r="AY691" s="25"/>
      <c r="AZ691" s="24"/>
      <c r="BA691" s="24"/>
      <c r="BB691" s="24"/>
      <c r="BC691" s="25"/>
      <c r="BD691" s="24"/>
      <c r="BE691" s="24"/>
      <c r="BF691" s="24"/>
      <c r="BG691" s="25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</row>
    <row r="692" spans="1:87" ht="15" thickBot="1" x14ac:dyDescent="0.35">
      <c r="A692" s="24"/>
      <c r="B692" s="24"/>
      <c r="C692" s="25"/>
      <c r="D692" s="24"/>
      <c r="E692" s="24"/>
      <c r="F692" s="24"/>
      <c r="G692" s="25"/>
      <c r="H692" s="24"/>
      <c r="I692" s="24"/>
      <c r="J692" s="24"/>
      <c r="K692" s="25"/>
      <c r="L692" s="24"/>
      <c r="M692" s="24"/>
      <c r="N692" s="24"/>
      <c r="O692" s="25"/>
      <c r="P692" s="24"/>
      <c r="Q692" s="24"/>
      <c r="R692" s="24"/>
      <c r="S692" s="25"/>
      <c r="T692" s="24"/>
      <c r="U692" s="24"/>
      <c r="V692" s="24"/>
      <c r="W692" s="25"/>
      <c r="X692" s="24"/>
      <c r="Y692" s="24"/>
      <c r="Z692" s="24"/>
      <c r="AA692" s="25"/>
      <c r="AB692" s="24"/>
      <c r="AC692" s="24"/>
      <c r="AD692" s="24"/>
      <c r="AE692" s="25"/>
      <c r="AF692" s="24"/>
      <c r="AG692" s="24"/>
      <c r="AH692" s="24"/>
      <c r="AI692" s="25"/>
      <c r="AJ692" s="24"/>
      <c r="AK692" s="24"/>
      <c r="AL692" s="24"/>
      <c r="AM692" s="25"/>
      <c r="AN692" s="24"/>
      <c r="AO692" s="24"/>
      <c r="AP692" s="24"/>
      <c r="AQ692" s="25"/>
      <c r="AR692" s="24"/>
      <c r="AS692" s="24"/>
      <c r="AT692" s="24"/>
      <c r="AU692" s="25"/>
      <c r="AV692" s="24"/>
      <c r="AW692" s="24"/>
      <c r="AX692" s="24"/>
      <c r="AY692" s="25"/>
      <c r="AZ692" s="24"/>
      <c r="BA692" s="24"/>
      <c r="BB692" s="24"/>
      <c r="BC692" s="25"/>
      <c r="BD692" s="24"/>
      <c r="BE692" s="24"/>
      <c r="BF692" s="24"/>
      <c r="BG692" s="25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</row>
    <row r="693" spans="1:87" ht="15" thickBot="1" x14ac:dyDescent="0.35">
      <c r="A693" s="24"/>
      <c r="B693" s="24"/>
      <c r="C693" s="25"/>
      <c r="D693" s="24"/>
      <c r="E693" s="24"/>
      <c r="F693" s="24"/>
      <c r="G693" s="25"/>
      <c r="H693" s="24"/>
      <c r="I693" s="24"/>
      <c r="J693" s="24"/>
      <c r="K693" s="25"/>
      <c r="L693" s="24"/>
      <c r="M693" s="24"/>
      <c r="N693" s="24"/>
      <c r="O693" s="25"/>
      <c r="P693" s="24"/>
      <c r="Q693" s="24"/>
      <c r="R693" s="24"/>
      <c r="S693" s="25"/>
      <c r="T693" s="24"/>
      <c r="U693" s="24"/>
      <c r="V693" s="24"/>
      <c r="W693" s="25"/>
      <c r="X693" s="24"/>
      <c r="Y693" s="24"/>
      <c r="Z693" s="24"/>
      <c r="AA693" s="25"/>
      <c r="AB693" s="24"/>
      <c r="AC693" s="24"/>
      <c r="AD693" s="24"/>
      <c r="AE693" s="25"/>
      <c r="AF693" s="24"/>
      <c r="AG693" s="24"/>
      <c r="AH693" s="24"/>
      <c r="AI693" s="25"/>
      <c r="AJ693" s="24"/>
      <c r="AK693" s="24"/>
      <c r="AL693" s="24"/>
      <c r="AM693" s="25"/>
      <c r="AN693" s="24"/>
      <c r="AO693" s="24"/>
      <c r="AP693" s="24"/>
      <c r="AQ693" s="25"/>
      <c r="AR693" s="24"/>
      <c r="AS693" s="24"/>
      <c r="AT693" s="24"/>
      <c r="AU693" s="25"/>
      <c r="AV693" s="24"/>
      <c r="AW693" s="24"/>
      <c r="AX693" s="24"/>
      <c r="AY693" s="25"/>
      <c r="AZ693" s="24"/>
      <c r="BA693" s="24"/>
      <c r="BB693" s="24"/>
      <c r="BC693" s="25"/>
      <c r="BD693" s="24"/>
      <c r="BE693" s="24"/>
      <c r="BF693" s="24"/>
      <c r="BG693" s="25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</row>
    <row r="694" spans="1:87" ht="15" thickBot="1" x14ac:dyDescent="0.35">
      <c r="A694" s="24"/>
      <c r="B694" s="24"/>
      <c r="C694" s="25"/>
      <c r="D694" s="24"/>
      <c r="E694" s="24"/>
      <c r="F694" s="24"/>
      <c r="G694" s="25"/>
      <c r="H694" s="24"/>
      <c r="I694" s="24"/>
      <c r="J694" s="24"/>
      <c r="K694" s="25"/>
      <c r="L694" s="24"/>
      <c r="M694" s="24"/>
      <c r="N694" s="24"/>
      <c r="O694" s="25"/>
      <c r="P694" s="24"/>
      <c r="Q694" s="24"/>
      <c r="R694" s="24"/>
      <c r="S694" s="25"/>
      <c r="T694" s="24"/>
      <c r="U694" s="24"/>
      <c r="V694" s="24"/>
      <c r="W694" s="25"/>
      <c r="X694" s="24"/>
      <c r="Y694" s="24"/>
      <c r="Z694" s="24"/>
      <c r="AA694" s="25"/>
      <c r="AB694" s="24"/>
      <c r="AC694" s="24"/>
      <c r="AD694" s="24"/>
      <c r="AE694" s="25"/>
      <c r="AF694" s="24"/>
      <c r="AG694" s="24"/>
      <c r="AH694" s="24"/>
      <c r="AI694" s="25"/>
      <c r="AJ694" s="24"/>
      <c r="AK694" s="24"/>
      <c r="AL694" s="24"/>
      <c r="AM694" s="25"/>
      <c r="AN694" s="24"/>
      <c r="AO694" s="24"/>
      <c r="AP694" s="24"/>
      <c r="AQ694" s="25"/>
      <c r="AR694" s="24"/>
      <c r="AS694" s="24"/>
      <c r="AT694" s="24"/>
      <c r="AU694" s="25"/>
      <c r="AV694" s="24"/>
      <c r="AW694" s="24"/>
      <c r="AX694" s="24"/>
      <c r="AY694" s="25"/>
      <c r="AZ694" s="24"/>
      <c r="BA694" s="24"/>
      <c r="BB694" s="24"/>
      <c r="BC694" s="25"/>
      <c r="BD694" s="24"/>
      <c r="BE694" s="24"/>
      <c r="BF694" s="24"/>
      <c r="BG694" s="25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</row>
    <row r="695" spans="1:87" ht="15" thickBot="1" x14ac:dyDescent="0.35">
      <c r="A695" s="24"/>
      <c r="B695" s="24"/>
      <c r="C695" s="25"/>
      <c r="D695" s="24"/>
      <c r="E695" s="24"/>
      <c r="F695" s="24"/>
      <c r="G695" s="25"/>
      <c r="H695" s="24"/>
      <c r="I695" s="24"/>
      <c r="J695" s="24"/>
      <c r="K695" s="25"/>
      <c r="L695" s="24"/>
      <c r="M695" s="24"/>
      <c r="N695" s="24"/>
      <c r="O695" s="25"/>
      <c r="P695" s="24"/>
      <c r="Q695" s="24"/>
      <c r="R695" s="24"/>
      <c r="S695" s="25"/>
      <c r="T695" s="24"/>
      <c r="U695" s="24"/>
      <c r="V695" s="24"/>
      <c r="W695" s="25"/>
      <c r="X695" s="24"/>
      <c r="Y695" s="24"/>
      <c r="Z695" s="24"/>
      <c r="AA695" s="25"/>
      <c r="AB695" s="24"/>
      <c r="AC695" s="24"/>
      <c r="AD695" s="24"/>
      <c r="AE695" s="25"/>
      <c r="AF695" s="24"/>
      <c r="AG695" s="24"/>
      <c r="AH695" s="24"/>
      <c r="AI695" s="25"/>
      <c r="AJ695" s="24"/>
      <c r="AK695" s="24"/>
      <c r="AL695" s="24"/>
      <c r="AM695" s="25"/>
      <c r="AN695" s="24"/>
      <c r="AO695" s="24"/>
      <c r="AP695" s="24"/>
      <c r="AQ695" s="25"/>
      <c r="AR695" s="24"/>
      <c r="AS695" s="24"/>
      <c r="AT695" s="24"/>
      <c r="AU695" s="25"/>
      <c r="AV695" s="24"/>
      <c r="AW695" s="24"/>
      <c r="AX695" s="24"/>
      <c r="AY695" s="25"/>
      <c r="AZ695" s="24"/>
      <c r="BA695" s="24"/>
      <c r="BB695" s="24"/>
      <c r="BC695" s="25"/>
      <c r="BD695" s="24"/>
      <c r="BE695" s="24"/>
      <c r="BF695" s="24"/>
      <c r="BG695" s="25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</row>
    <row r="696" spans="1:87" ht="15" thickBot="1" x14ac:dyDescent="0.35">
      <c r="A696" s="24"/>
      <c r="B696" s="24"/>
      <c r="C696" s="25"/>
      <c r="D696" s="24"/>
      <c r="E696" s="24"/>
      <c r="F696" s="24"/>
      <c r="G696" s="25"/>
      <c r="H696" s="24"/>
      <c r="I696" s="24"/>
      <c r="J696" s="24"/>
      <c r="K696" s="25"/>
      <c r="L696" s="24"/>
      <c r="M696" s="24"/>
      <c r="N696" s="24"/>
      <c r="O696" s="25"/>
      <c r="P696" s="24"/>
      <c r="Q696" s="24"/>
      <c r="R696" s="24"/>
      <c r="S696" s="25"/>
      <c r="T696" s="24"/>
      <c r="U696" s="24"/>
      <c r="V696" s="24"/>
      <c r="W696" s="25"/>
      <c r="X696" s="24"/>
      <c r="Y696" s="24"/>
      <c r="Z696" s="24"/>
      <c r="AA696" s="25"/>
      <c r="AB696" s="24"/>
      <c r="AC696" s="24"/>
      <c r="AD696" s="24"/>
      <c r="AE696" s="25"/>
      <c r="AF696" s="24"/>
      <c r="AG696" s="24"/>
      <c r="AH696" s="24"/>
      <c r="AI696" s="25"/>
      <c r="AJ696" s="24"/>
      <c r="AK696" s="24"/>
      <c r="AL696" s="24"/>
      <c r="AM696" s="25"/>
      <c r="AN696" s="24"/>
      <c r="AO696" s="24"/>
      <c r="AP696" s="24"/>
      <c r="AQ696" s="25"/>
      <c r="AR696" s="24"/>
      <c r="AS696" s="24"/>
      <c r="AT696" s="24"/>
      <c r="AU696" s="25"/>
      <c r="AV696" s="24"/>
      <c r="AW696" s="24"/>
      <c r="AX696" s="24"/>
      <c r="AY696" s="25"/>
      <c r="AZ696" s="24"/>
      <c r="BA696" s="24"/>
      <c r="BB696" s="24"/>
      <c r="BC696" s="25"/>
      <c r="BD696" s="24"/>
      <c r="BE696" s="24"/>
      <c r="BF696" s="24"/>
      <c r="BG696" s="25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</row>
    <row r="697" spans="1:87" ht="15" thickBot="1" x14ac:dyDescent="0.35">
      <c r="A697" s="24"/>
      <c r="B697" s="24"/>
      <c r="C697" s="25"/>
      <c r="D697" s="24"/>
      <c r="E697" s="24"/>
      <c r="F697" s="24"/>
      <c r="G697" s="25"/>
      <c r="H697" s="24"/>
      <c r="I697" s="24"/>
      <c r="J697" s="24"/>
      <c r="K697" s="25"/>
      <c r="L697" s="24"/>
      <c r="M697" s="24"/>
      <c r="N697" s="24"/>
      <c r="O697" s="25"/>
      <c r="P697" s="24"/>
      <c r="Q697" s="24"/>
      <c r="R697" s="24"/>
      <c r="S697" s="25"/>
      <c r="T697" s="24"/>
      <c r="U697" s="24"/>
      <c r="V697" s="24"/>
      <c r="W697" s="25"/>
      <c r="X697" s="24"/>
      <c r="Y697" s="24"/>
      <c r="Z697" s="24"/>
      <c r="AA697" s="25"/>
      <c r="AB697" s="24"/>
      <c r="AC697" s="24"/>
      <c r="AD697" s="24"/>
      <c r="AE697" s="25"/>
      <c r="AF697" s="24"/>
      <c r="AG697" s="24"/>
      <c r="AH697" s="24"/>
      <c r="AI697" s="25"/>
      <c r="AJ697" s="24"/>
      <c r="AK697" s="24"/>
      <c r="AL697" s="24"/>
      <c r="AM697" s="25"/>
      <c r="AN697" s="24"/>
      <c r="AO697" s="24"/>
      <c r="AP697" s="24"/>
      <c r="AQ697" s="25"/>
      <c r="AR697" s="24"/>
      <c r="AS697" s="24"/>
      <c r="AT697" s="24"/>
      <c r="AU697" s="25"/>
      <c r="AV697" s="24"/>
      <c r="AW697" s="24"/>
      <c r="AX697" s="24"/>
      <c r="AY697" s="25"/>
      <c r="AZ697" s="24"/>
      <c r="BA697" s="24"/>
      <c r="BB697" s="24"/>
      <c r="BC697" s="25"/>
      <c r="BD697" s="24"/>
      <c r="BE697" s="24"/>
      <c r="BF697" s="24"/>
      <c r="BG697" s="25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</row>
    <row r="698" spans="1:87" ht="15" thickBot="1" x14ac:dyDescent="0.35">
      <c r="A698" s="24"/>
      <c r="B698" s="24"/>
      <c r="C698" s="25"/>
      <c r="D698" s="24"/>
      <c r="E698" s="24"/>
      <c r="F698" s="24"/>
      <c r="G698" s="25"/>
      <c r="H698" s="24"/>
      <c r="I698" s="24"/>
      <c r="J698" s="24"/>
      <c r="K698" s="25"/>
      <c r="L698" s="24"/>
      <c r="M698" s="24"/>
      <c r="N698" s="24"/>
      <c r="O698" s="25"/>
      <c r="P698" s="24"/>
      <c r="Q698" s="24"/>
      <c r="R698" s="24"/>
      <c r="S698" s="25"/>
      <c r="T698" s="24"/>
      <c r="U698" s="24"/>
      <c r="V698" s="24"/>
      <c r="W698" s="25"/>
      <c r="X698" s="24"/>
      <c r="Y698" s="24"/>
      <c r="Z698" s="24"/>
      <c r="AA698" s="25"/>
      <c r="AB698" s="24"/>
      <c r="AC698" s="24"/>
      <c r="AD698" s="24"/>
      <c r="AE698" s="25"/>
      <c r="AF698" s="24"/>
      <c r="AG698" s="24"/>
      <c r="AH698" s="24"/>
      <c r="AI698" s="25"/>
      <c r="AJ698" s="24"/>
      <c r="AK698" s="24"/>
      <c r="AL698" s="24"/>
      <c r="AM698" s="25"/>
      <c r="AN698" s="24"/>
      <c r="AO698" s="24"/>
      <c r="AP698" s="24"/>
      <c r="AQ698" s="25"/>
      <c r="AR698" s="24"/>
      <c r="AS698" s="24"/>
      <c r="AT698" s="24"/>
      <c r="AU698" s="25"/>
      <c r="AV698" s="24"/>
      <c r="AW698" s="24"/>
      <c r="AX698" s="24"/>
      <c r="AY698" s="25"/>
      <c r="AZ698" s="24"/>
      <c r="BA698" s="24"/>
      <c r="BB698" s="24"/>
      <c r="BC698" s="25"/>
      <c r="BD698" s="24"/>
      <c r="BE698" s="24"/>
      <c r="BF698" s="24"/>
      <c r="BG698" s="25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</row>
    <row r="699" spans="1:87" ht="15" thickBot="1" x14ac:dyDescent="0.35">
      <c r="A699" s="24"/>
      <c r="B699" s="24"/>
      <c r="C699" s="25"/>
      <c r="D699" s="24"/>
      <c r="E699" s="24"/>
      <c r="F699" s="24"/>
      <c r="G699" s="25"/>
      <c r="H699" s="24"/>
      <c r="I699" s="24"/>
      <c r="J699" s="24"/>
      <c r="K699" s="25"/>
      <c r="L699" s="24"/>
      <c r="M699" s="24"/>
      <c r="N699" s="24"/>
      <c r="O699" s="25"/>
      <c r="P699" s="24"/>
      <c r="Q699" s="24"/>
      <c r="R699" s="24"/>
      <c r="S699" s="25"/>
      <c r="T699" s="24"/>
      <c r="U699" s="24"/>
      <c r="V699" s="24"/>
      <c r="W699" s="25"/>
      <c r="X699" s="24"/>
      <c r="Y699" s="24"/>
      <c r="Z699" s="24"/>
      <c r="AA699" s="25"/>
      <c r="AB699" s="24"/>
      <c r="AC699" s="24"/>
      <c r="AD699" s="24"/>
      <c r="AE699" s="25"/>
      <c r="AF699" s="24"/>
      <c r="AG699" s="24"/>
      <c r="AH699" s="24"/>
      <c r="AI699" s="25"/>
      <c r="AJ699" s="24"/>
      <c r="AK699" s="24"/>
      <c r="AL699" s="24"/>
      <c r="AM699" s="25"/>
      <c r="AN699" s="24"/>
      <c r="AO699" s="24"/>
      <c r="AP699" s="24"/>
      <c r="AQ699" s="25"/>
      <c r="AR699" s="24"/>
      <c r="AS699" s="24"/>
      <c r="AT699" s="24"/>
      <c r="AU699" s="25"/>
      <c r="AV699" s="24"/>
      <c r="AW699" s="24"/>
      <c r="AX699" s="24"/>
      <c r="AY699" s="25"/>
      <c r="AZ699" s="24"/>
      <c r="BA699" s="24"/>
      <c r="BB699" s="24"/>
      <c r="BC699" s="25"/>
      <c r="BD699" s="24"/>
      <c r="BE699" s="24"/>
      <c r="BF699" s="24"/>
      <c r="BG699" s="25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</row>
    <row r="700" spans="1:87" ht="15" thickBot="1" x14ac:dyDescent="0.35">
      <c r="A700" s="24"/>
      <c r="B700" s="24"/>
      <c r="C700" s="25"/>
      <c r="D700" s="24"/>
      <c r="E700" s="24"/>
      <c r="F700" s="24"/>
      <c r="G700" s="25"/>
      <c r="H700" s="24"/>
      <c r="I700" s="24"/>
      <c r="J700" s="24"/>
      <c r="K700" s="25"/>
      <c r="L700" s="24"/>
      <c r="M700" s="24"/>
      <c r="N700" s="24"/>
      <c r="O700" s="25"/>
      <c r="P700" s="24"/>
      <c r="Q700" s="24"/>
      <c r="R700" s="24"/>
      <c r="S700" s="25"/>
      <c r="T700" s="24"/>
      <c r="U700" s="24"/>
      <c r="V700" s="24"/>
      <c r="W700" s="25"/>
      <c r="X700" s="24"/>
      <c r="Y700" s="24"/>
      <c r="Z700" s="24"/>
      <c r="AA700" s="25"/>
      <c r="AB700" s="24"/>
      <c r="AC700" s="24"/>
      <c r="AD700" s="24"/>
      <c r="AE700" s="25"/>
      <c r="AF700" s="24"/>
      <c r="AG700" s="24"/>
      <c r="AH700" s="24"/>
      <c r="AI700" s="25"/>
      <c r="AJ700" s="24"/>
      <c r="AK700" s="24"/>
      <c r="AL700" s="24"/>
      <c r="AM700" s="25"/>
      <c r="AN700" s="24"/>
      <c r="AO700" s="24"/>
      <c r="AP700" s="24"/>
      <c r="AQ700" s="25"/>
      <c r="AR700" s="24"/>
      <c r="AS700" s="24"/>
      <c r="AT700" s="24"/>
      <c r="AU700" s="25"/>
      <c r="AV700" s="24"/>
      <c r="AW700" s="24"/>
      <c r="AX700" s="24"/>
      <c r="AY700" s="25"/>
      <c r="AZ700" s="24"/>
      <c r="BA700" s="24"/>
      <c r="BB700" s="24"/>
      <c r="BC700" s="25"/>
      <c r="BD700" s="24"/>
      <c r="BE700" s="24"/>
      <c r="BF700" s="24"/>
      <c r="BG700" s="25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</row>
    <row r="701" spans="1:87" ht="15" thickBot="1" x14ac:dyDescent="0.35">
      <c r="A701" s="24"/>
      <c r="B701" s="24"/>
      <c r="C701" s="25"/>
      <c r="D701" s="24"/>
      <c r="E701" s="24"/>
      <c r="F701" s="24"/>
      <c r="G701" s="25"/>
      <c r="H701" s="24"/>
      <c r="I701" s="24"/>
      <c r="J701" s="24"/>
      <c r="K701" s="25"/>
      <c r="L701" s="24"/>
      <c r="M701" s="24"/>
      <c r="N701" s="24"/>
      <c r="O701" s="25"/>
      <c r="P701" s="24"/>
      <c r="Q701" s="24"/>
      <c r="R701" s="24"/>
      <c r="S701" s="25"/>
      <c r="T701" s="24"/>
      <c r="U701" s="24"/>
      <c r="V701" s="24"/>
      <c r="W701" s="25"/>
      <c r="X701" s="24"/>
      <c r="Y701" s="24"/>
      <c r="Z701" s="24"/>
      <c r="AA701" s="25"/>
      <c r="AB701" s="24"/>
      <c r="AC701" s="24"/>
      <c r="AD701" s="24"/>
      <c r="AE701" s="25"/>
      <c r="AF701" s="24"/>
      <c r="AG701" s="24"/>
      <c r="AH701" s="24"/>
      <c r="AI701" s="25"/>
      <c r="AJ701" s="24"/>
      <c r="AK701" s="24"/>
      <c r="AL701" s="24"/>
      <c r="AM701" s="25"/>
      <c r="AN701" s="24"/>
      <c r="AO701" s="24"/>
      <c r="AP701" s="24"/>
      <c r="AQ701" s="25"/>
      <c r="AR701" s="24"/>
      <c r="AS701" s="24"/>
      <c r="AT701" s="24"/>
      <c r="AU701" s="25"/>
      <c r="AV701" s="24"/>
      <c r="AW701" s="24"/>
      <c r="AX701" s="24"/>
      <c r="AY701" s="25"/>
      <c r="AZ701" s="24"/>
      <c r="BA701" s="24"/>
      <c r="BB701" s="24"/>
      <c r="BC701" s="25"/>
      <c r="BD701" s="24"/>
      <c r="BE701" s="24"/>
      <c r="BF701" s="24"/>
      <c r="BG701" s="25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</row>
    <row r="702" spans="1:87" ht="15" thickBot="1" x14ac:dyDescent="0.35">
      <c r="A702" s="24"/>
      <c r="B702" s="24"/>
      <c r="C702" s="25"/>
      <c r="D702" s="24"/>
      <c r="E702" s="24"/>
      <c r="F702" s="24"/>
      <c r="G702" s="25"/>
      <c r="H702" s="24"/>
      <c r="I702" s="24"/>
      <c r="J702" s="24"/>
      <c r="K702" s="25"/>
      <c r="L702" s="24"/>
      <c r="M702" s="24"/>
      <c r="N702" s="24"/>
      <c r="O702" s="25"/>
      <c r="P702" s="24"/>
      <c r="Q702" s="24"/>
      <c r="R702" s="24"/>
      <c r="S702" s="25"/>
      <c r="T702" s="24"/>
      <c r="U702" s="24"/>
      <c r="V702" s="24"/>
      <c r="W702" s="25"/>
      <c r="X702" s="24"/>
      <c r="Y702" s="24"/>
      <c r="Z702" s="24"/>
      <c r="AA702" s="25"/>
      <c r="AB702" s="24"/>
      <c r="AC702" s="24"/>
      <c r="AD702" s="24"/>
      <c r="AE702" s="25"/>
      <c r="AF702" s="24"/>
      <c r="AG702" s="24"/>
      <c r="AH702" s="24"/>
      <c r="AI702" s="25"/>
      <c r="AJ702" s="24"/>
      <c r="AK702" s="24"/>
      <c r="AL702" s="24"/>
      <c r="AM702" s="25"/>
      <c r="AN702" s="24"/>
      <c r="AO702" s="24"/>
      <c r="AP702" s="24"/>
      <c r="AQ702" s="25"/>
      <c r="AR702" s="24"/>
      <c r="AS702" s="24"/>
      <c r="AT702" s="24"/>
      <c r="AU702" s="25"/>
      <c r="AV702" s="24"/>
      <c r="AW702" s="24"/>
      <c r="AX702" s="24"/>
      <c r="AY702" s="25"/>
      <c r="AZ702" s="24"/>
      <c r="BA702" s="24"/>
      <c r="BB702" s="24"/>
      <c r="BC702" s="25"/>
      <c r="BD702" s="24"/>
      <c r="BE702" s="24"/>
      <c r="BF702" s="24"/>
      <c r="BG702" s="25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</row>
    <row r="703" spans="1:87" ht="15" thickBot="1" x14ac:dyDescent="0.35">
      <c r="A703" s="24"/>
      <c r="B703" s="24"/>
      <c r="C703" s="25"/>
      <c r="D703" s="24"/>
      <c r="E703" s="24"/>
      <c r="F703" s="24"/>
      <c r="G703" s="25"/>
      <c r="H703" s="24"/>
      <c r="I703" s="24"/>
      <c r="J703" s="24"/>
      <c r="K703" s="25"/>
      <c r="L703" s="24"/>
      <c r="M703" s="24"/>
      <c r="N703" s="24"/>
      <c r="O703" s="25"/>
      <c r="P703" s="24"/>
      <c r="Q703" s="24"/>
      <c r="R703" s="24"/>
      <c r="S703" s="25"/>
      <c r="T703" s="24"/>
      <c r="U703" s="24"/>
      <c r="V703" s="24"/>
      <c r="W703" s="25"/>
      <c r="X703" s="24"/>
      <c r="Y703" s="24"/>
      <c r="Z703" s="24"/>
      <c r="AA703" s="25"/>
      <c r="AB703" s="24"/>
      <c r="AC703" s="24"/>
      <c r="AD703" s="24"/>
      <c r="AE703" s="25"/>
      <c r="AF703" s="24"/>
      <c r="AG703" s="24"/>
      <c r="AH703" s="24"/>
      <c r="AI703" s="25"/>
      <c r="AJ703" s="24"/>
      <c r="AK703" s="24"/>
      <c r="AL703" s="24"/>
      <c r="AM703" s="25"/>
      <c r="AN703" s="24"/>
      <c r="AO703" s="24"/>
      <c r="AP703" s="24"/>
      <c r="AQ703" s="25"/>
      <c r="AR703" s="24"/>
      <c r="AS703" s="24"/>
      <c r="AT703" s="24"/>
      <c r="AU703" s="25"/>
      <c r="AV703" s="24"/>
      <c r="AW703" s="24"/>
      <c r="AX703" s="24"/>
      <c r="AY703" s="25"/>
      <c r="AZ703" s="24"/>
      <c r="BA703" s="24"/>
      <c r="BB703" s="24"/>
      <c r="BC703" s="25"/>
      <c r="BD703" s="24"/>
      <c r="BE703" s="24"/>
      <c r="BF703" s="24"/>
      <c r="BG703" s="25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</row>
    <row r="704" spans="1:87" ht="15" thickBot="1" x14ac:dyDescent="0.35">
      <c r="A704" s="24"/>
      <c r="B704" s="24"/>
      <c r="C704" s="25"/>
      <c r="D704" s="24"/>
      <c r="E704" s="24"/>
      <c r="F704" s="24"/>
      <c r="G704" s="25"/>
      <c r="H704" s="24"/>
      <c r="I704" s="24"/>
      <c r="J704" s="24"/>
      <c r="K704" s="25"/>
      <c r="L704" s="24"/>
      <c r="M704" s="24"/>
      <c r="N704" s="24"/>
      <c r="O704" s="25"/>
      <c r="P704" s="24"/>
      <c r="Q704" s="24"/>
      <c r="R704" s="24"/>
      <c r="S704" s="25"/>
      <c r="T704" s="24"/>
      <c r="U704" s="24"/>
      <c r="V704" s="24"/>
      <c r="W704" s="25"/>
      <c r="X704" s="24"/>
      <c r="Y704" s="24"/>
      <c r="Z704" s="24"/>
      <c r="AA704" s="25"/>
      <c r="AB704" s="24"/>
      <c r="AC704" s="24"/>
      <c r="AD704" s="24"/>
      <c r="AE704" s="25"/>
      <c r="AF704" s="24"/>
      <c r="AG704" s="24"/>
      <c r="AH704" s="24"/>
      <c r="AI704" s="25"/>
      <c r="AJ704" s="24"/>
      <c r="AK704" s="24"/>
      <c r="AL704" s="24"/>
      <c r="AM704" s="25"/>
      <c r="AN704" s="24"/>
      <c r="AO704" s="24"/>
      <c r="AP704" s="24"/>
      <c r="AQ704" s="25"/>
      <c r="AR704" s="24"/>
      <c r="AS704" s="24"/>
      <c r="AT704" s="24"/>
      <c r="AU704" s="25"/>
      <c r="AV704" s="24"/>
      <c r="AW704" s="24"/>
      <c r="AX704" s="24"/>
      <c r="AY704" s="25"/>
      <c r="AZ704" s="24"/>
      <c r="BA704" s="24"/>
      <c r="BB704" s="24"/>
      <c r="BC704" s="25"/>
      <c r="BD704" s="24"/>
      <c r="BE704" s="24"/>
      <c r="BF704" s="24"/>
      <c r="BG704" s="25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</row>
    <row r="705" spans="1:87" ht="15" thickBot="1" x14ac:dyDescent="0.35">
      <c r="A705" s="24"/>
      <c r="B705" s="24"/>
      <c r="C705" s="25"/>
      <c r="D705" s="24"/>
      <c r="E705" s="24"/>
      <c r="F705" s="24"/>
      <c r="G705" s="25"/>
      <c r="H705" s="24"/>
      <c r="I705" s="24"/>
      <c r="J705" s="24"/>
      <c r="K705" s="25"/>
      <c r="L705" s="24"/>
      <c r="M705" s="24"/>
      <c r="N705" s="24"/>
      <c r="O705" s="25"/>
      <c r="P705" s="24"/>
      <c r="Q705" s="24"/>
      <c r="R705" s="24"/>
      <c r="S705" s="25"/>
      <c r="T705" s="24"/>
      <c r="U705" s="24"/>
      <c r="V705" s="24"/>
      <c r="W705" s="25"/>
      <c r="X705" s="24"/>
      <c r="Y705" s="24"/>
      <c r="Z705" s="24"/>
      <c r="AA705" s="25"/>
      <c r="AB705" s="24"/>
      <c r="AC705" s="24"/>
      <c r="AD705" s="24"/>
      <c r="AE705" s="25"/>
      <c r="AF705" s="24"/>
      <c r="AG705" s="24"/>
      <c r="AH705" s="24"/>
      <c r="AI705" s="25"/>
      <c r="AJ705" s="24"/>
      <c r="AK705" s="24"/>
      <c r="AL705" s="24"/>
      <c r="AM705" s="25"/>
      <c r="AN705" s="24"/>
      <c r="AO705" s="24"/>
      <c r="AP705" s="24"/>
      <c r="AQ705" s="25"/>
      <c r="AR705" s="24"/>
      <c r="AS705" s="24"/>
      <c r="AT705" s="24"/>
      <c r="AU705" s="25"/>
      <c r="AV705" s="24"/>
      <c r="AW705" s="24"/>
      <c r="AX705" s="24"/>
      <c r="AY705" s="25"/>
      <c r="AZ705" s="24"/>
      <c r="BA705" s="24"/>
      <c r="BB705" s="24"/>
      <c r="BC705" s="25"/>
      <c r="BD705" s="24"/>
      <c r="BE705" s="24"/>
      <c r="BF705" s="24"/>
      <c r="BG705" s="25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</row>
    <row r="706" spans="1:87" ht="15" thickBot="1" x14ac:dyDescent="0.35">
      <c r="A706" s="24"/>
      <c r="B706" s="24"/>
      <c r="C706" s="25"/>
      <c r="D706" s="24"/>
      <c r="E706" s="24"/>
      <c r="F706" s="24"/>
      <c r="G706" s="25"/>
      <c r="H706" s="24"/>
      <c r="I706" s="24"/>
      <c r="J706" s="24"/>
      <c r="K706" s="25"/>
      <c r="L706" s="24"/>
      <c r="M706" s="24"/>
      <c r="N706" s="24"/>
      <c r="O706" s="25"/>
      <c r="P706" s="24"/>
      <c r="Q706" s="24"/>
      <c r="R706" s="24"/>
      <c r="S706" s="25"/>
      <c r="T706" s="24"/>
      <c r="U706" s="24"/>
      <c r="V706" s="24"/>
      <c r="W706" s="25"/>
      <c r="X706" s="24"/>
      <c r="Y706" s="24"/>
      <c r="Z706" s="24"/>
      <c r="AA706" s="25"/>
      <c r="AB706" s="24"/>
      <c r="AC706" s="24"/>
      <c r="AD706" s="24"/>
      <c r="AE706" s="25"/>
      <c r="AF706" s="24"/>
      <c r="AG706" s="24"/>
      <c r="AH706" s="24"/>
      <c r="AI706" s="25"/>
      <c r="AJ706" s="24"/>
      <c r="AK706" s="24"/>
      <c r="AL706" s="24"/>
      <c r="AM706" s="25"/>
      <c r="AN706" s="24"/>
      <c r="AO706" s="24"/>
      <c r="AP706" s="24"/>
      <c r="AQ706" s="25"/>
      <c r="AR706" s="24"/>
      <c r="AS706" s="24"/>
      <c r="AT706" s="24"/>
      <c r="AU706" s="25"/>
      <c r="AV706" s="24"/>
      <c r="AW706" s="24"/>
      <c r="AX706" s="24"/>
      <c r="AY706" s="25"/>
      <c r="AZ706" s="24"/>
      <c r="BA706" s="24"/>
      <c r="BB706" s="24"/>
      <c r="BC706" s="25"/>
      <c r="BD706" s="24"/>
      <c r="BE706" s="24"/>
      <c r="BF706" s="24"/>
      <c r="BG706" s="25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</row>
    <row r="707" spans="1:87" ht="15" thickBot="1" x14ac:dyDescent="0.35">
      <c r="A707" s="24"/>
      <c r="B707" s="24"/>
      <c r="C707" s="25"/>
      <c r="D707" s="24"/>
      <c r="E707" s="24"/>
      <c r="F707" s="24"/>
      <c r="G707" s="25"/>
      <c r="H707" s="24"/>
      <c r="I707" s="24"/>
      <c r="J707" s="24"/>
      <c r="K707" s="25"/>
      <c r="L707" s="24"/>
      <c r="M707" s="24"/>
      <c r="N707" s="24"/>
      <c r="O707" s="25"/>
      <c r="P707" s="24"/>
      <c r="Q707" s="24"/>
      <c r="R707" s="24"/>
      <c r="S707" s="25"/>
      <c r="T707" s="24"/>
      <c r="U707" s="24"/>
      <c r="V707" s="24"/>
      <c r="W707" s="25"/>
      <c r="X707" s="24"/>
      <c r="Y707" s="24"/>
      <c r="Z707" s="24"/>
      <c r="AA707" s="25"/>
      <c r="AB707" s="24"/>
      <c r="AC707" s="24"/>
      <c r="AD707" s="24"/>
      <c r="AE707" s="25"/>
      <c r="AF707" s="24"/>
      <c r="AG707" s="24"/>
      <c r="AH707" s="24"/>
      <c r="AI707" s="25"/>
      <c r="AJ707" s="24"/>
      <c r="AK707" s="24"/>
      <c r="AL707" s="24"/>
      <c r="AM707" s="25"/>
      <c r="AN707" s="24"/>
      <c r="AO707" s="24"/>
      <c r="AP707" s="24"/>
      <c r="AQ707" s="25"/>
      <c r="AR707" s="24"/>
      <c r="AS707" s="24"/>
      <c r="AT707" s="24"/>
      <c r="AU707" s="25"/>
      <c r="AV707" s="24"/>
      <c r="AW707" s="24"/>
      <c r="AX707" s="24"/>
      <c r="AY707" s="25"/>
      <c r="AZ707" s="24"/>
      <c r="BA707" s="24"/>
      <c r="BB707" s="24"/>
      <c r="BC707" s="25"/>
      <c r="BD707" s="24"/>
      <c r="BE707" s="24"/>
      <c r="BF707" s="24"/>
      <c r="BG707" s="25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</row>
    <row r="708" spans="1:87" ht="15" thickBot="1" x14ac:dyDescent="0.35">
      <c r="A708" s="24"/>
      <c r="B708" s="24"/>
      <c r="C708" s="25"/>
      <c r="D708" s="24"/>
      <c r="E708" s="24"/>
      <c r="F708" s="24"/>
      <c r="G708" s="25"/>
      <c r="H708" s="24"/>
      <c r="I708" s="24"/>
      <c r="J708" s="24"/>
      <c r="K708" s="25"/>
      <c r="L708" s="24"/>
      <c r="M708" s="24"/>
      <c r="N708" s="24"/>
      <c r="O708" s="25"/>
      <c r="P708" s="24"/>
      <c r="Q708" s="24"/>
      <c r="R708" s="24"/>
      <c r="S708" s="25"/>
      <c r="T708" s="24"/>
      <c r="U708" s="24"/>
      <c r="V708" s="24"/>
      <c r="W708" s="25"/>
      <c r="X708" s="24"/>
      <c r="Y708" s="24"/>
      <c r="Z708" s="24"/>
      <c r="AA708" s="25"/>
      <c r="AB708" s="24"/>
      <c r="AC708" s="24"/>
      <c r="AD708" s="24"/>
      <c r="AE708" s="25"/>
      <c r="AF708" s="24"/>
      <c r="AG708" s="24"/>
      <c r="AH708" s="24"/>
      <c r="AI708" s="25"/>
      <c r="AJ708" s="24"/>
      <c r="AK708" s="24"/>
      <c r="AL708" s="24"/>
      <c r="AM708" s="25"/>
      <c r="AN708" s="24"/>
      <c r="AO708" s="24"/>
      <c r="AP708" s="24"/>
      <c r="AQ708" s="25"/>
      <c r="AR708" s="24"/>
      <c r="AS708" s="24"/>
      <c r="AT708" s="24"/>
      <c r="AU708" s="25"/>
      <c r="AV708" s="24"/>
      <c r="AW708" s="24"/>
      <c r="AX708" s="24"/>
      <c r="AY708" s="25"/>
      <c r="AZ708" s="24"/>
      <c r="BA708" s="24"/>
      <c r="BB708" s="24"/>
      <c r="BC708" s="25"/>
      <c r="BD708" s="24"/>
      <c r="BE708" s="24"/>
      <c r="BF708" s="24"/>
      <c r="BG708" s="25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</row>
    <row r="709" spans="1:87" ht="15" thickBot="1" x14ac:dyDescent="0.35">
      <c r="A709" s="24"/>
      <c r="B709" s="24"/>
      <c r="C709" s="25"/>
      <c r="D709" s="24"/>
      <c r="E709" s="24"/>
      <c r="F709" s="24"/>
      <c r="G709" s="25"/>
      <c r="H709" s="24"/>
      <c r="I709" s="24"/>
      <c r="J709" s="24"/>
      <c r="K709" s="25"/>
      <c r="L709" s="24"/>
      <c r="M709" s="24"/>
      <c r="N709" s="24"/>
      <c r="O709" s="25"/>
      <c r="P709" s="24"/>
      <c r="Q709" s="24"/>
      <c r="R709" s="24"/>
      <c r="S709" s="25"/>
      <c r="T709" s="24"/>
      <c r="U709" s="24"/>
      <c r="V709" s="24"/>
      <c r="W709" s="25"/>
      <c r="X709" s="24"/>
      <c r="Y709" s="24"/>
      <c r="Z709" s="24"/>
      <c r="AA709" s="25"/>
      <c r="AB709" s="24"/>
      <c r="AC709" s="24"/>
      <c r="AD709" s="24"/>
      <c r="AE709" s="25"/>
      <c r="AF709" s="24"/>
      <c r="AG709" s="24"/>
      <c r="AH709" s="24"/>
      <c r="AI709" s="25"/>
      <c r="AJ709" s="24"/>
      <c r="AK709" s="24"/>
      <c r="AL709" s="24"/>
      <c r="AM709" s="25"/>
      <c r="AN709" s="24"/>
      <c r="AO709" s="24"/>
      <c r="AP709" s="24"/>
      <c r="AQ709" s="25"/>
      <c r="AR709" s="24"/>
      <c r="AS709" s="24"/>
      <c r="AT709" s="24"/>
      <c r="AU709" s="25"/>
      <c r="AV709" s="24"/>
      <c r="AW709" s="24"/>
      <c r="AX709" s="24"/>
      <c r="AY709" s="25"/>
      <c r="AZ709" s="24"/>
      <c r="BA709" s="24"/>
      <c r="BB709" s="24"/>
      <c r="BC709" s="25"/>
      <c r="BD709" s="24"/>
      <c r="BE709" s="24"/>
      <c r="BF709" s="24"/>
      <c r="BG709" s="25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</row>
    <row r="710" spans="1:87" ht="15" thickBot="1" x14ac:dyDescent="0.35">
      <c r="A710" s="24"/>
      <c r="B710" s="24"/>
      <c r="C710" s="25"/>
      <c r="D710" s="24"/>
      <c r="E710" s="24"/>
      <c r="F710" s="24"/>
      <c r="G710" s="25"/>
      <c r="H710" s="24"/>
      <c r="I710" s="24"/>
      <c r="J710" s="24"/>
      <c r="K710" s="25"/>
      <c r="L710" s="24"/>
      <c r="M710" s="24"/>
      <c r="N710" s="24"/>
      <c r="O710" s="25"/>
      <c r="P710" s="24"/>
      <c r="Q710" s="24"/>
      <c r="R710" s="24"/>
      <c r="S710" s="25"/>
      <c r="T710" s="24"/>
      <c r="U710" s="24"/>
      <c r="V710" s="24"/>
      <c r="W710" s="25"/>
      <c r="X710" s="24"/>
      <c r="Y710" s="24"/>
      <c r="Z710" s="24"/>
      <c r="AA710" s="25"/>
      <c r="AB710" s="24"/>
      <c r="AC710" s="24"/>
      <c r="AD710" s="24"/>
      <c r="AE710" s="25"/>
      <c r="AF710" s="24"/>
      <c r="AG710" s="24"/>
      <c r="AH710" s="24"/>
      <c r="AI710" s="25"/>
      <c r="AJ710" s="24"/>
      <c r="AK710" s="24"/>
      <c r="AL710" s="24"/>
      <c r="AM710" s="25"/>
      <c r="AN710" s="24"/>
      <c r="AO710" s="24"/>
      <c r="AP710" s="24"/>
      <c r="AQ710" s="25"/>
      <c r="AR710" s="24"/>
      <c r="AS710" s="24"/>
      <c r="AT710" s="24"/>
      <c r="AU710" s="25"/>
      <c r="AV710" s="24"/>
      <c r="AW710" s="24"/>
      <c r="AX710" s="24"/>
      <c r="AY710" s="25"/>
      <c r="AZ710" s="24"/>
      <c r="BA710" s="24"/>
      <c r="BB710" s="24"/>
      <c r="BC710" s="25"/>
      <c r="BD710" s="24"/>
      <c r="BE710" s="24"/>
      <c r="BF710" s="24"/>
      <c r="BG710" s="25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</row>
    <row r="711" spans="1:87" ht="15" thickBot="1" x14ac:dyDescent="0.35">
      <c r="A711" s="24"/>
      <c r="B711" s="24"/>
      <c r="C711" s="25"/>
      <c r="D711" s="24"/>
      <c r="E711" s="24"/>
      <c r="F711" s="24"/>
      <c r="G711" s="25"/>
      <c r="H711" s="24"/>
      <c r="I711" s="24"/>
      <c r="J711" s="24"/>
      <c r="K711" s="25"/>
      <c r="L711" s="24"/>
      <c r="M711" s="24"/>
      <c r="N711" s="24"/>
      <c r="O711" s="25"/>
      <c r="P711" s="24"/>
      <c r="Q711" s="24"/>
      <c r="R711" s="24"/>
      <c r="S711" s="25"/>
      <c r="T711" s="24"/>
      <c r="U711" s="24"/>
      <c r="V711" s="24"/>
      <c r="W711" s="25"/>
      <c r="X711" s="24"/>
      <c r="Y711" s="24"/>
      <c r="Z711" s="24"/>
      <c r="AA711" s="25"/>
      <c r="AB711" s="24"/>
      <c r="AC711" s="24"/>
      <c r="AD711" s="24"/>
      <c r="AE711" s="25"/>
      <c r="AF711" s="24"/>
      <c r="AG711" s="24"/>
      <c r="AH711" s="24"/>
      <c r="AI711" s="25"/>
      <c r="AJ711" s="24"/>
      <c r="AK711" s="24"/>
      <c r="AL711" s="24"/>
      <c r="AM711" s="25"/>
      <c r="AN711" s="24"/>
      <c r="AO711" s="24"/>
      <c r="AP711" s="24"/>
      <c r="AQ711" s="25"/>
      <c r="AR711" s="24"/>
      <c r="AS711" s="24"/>
      <c r="AT711" s="24"/>
      <c r="AU711" s="25"/>
      <c r="AV711" s="24"/>
      <c r="AW711" s="24"/>
      <c r="AX711" s="24"/>
      <c r="AY711" s="25"/>
      <c r="AZ711" s="24"/>
      <c r="BA711" s="24"/>
      <c r="BB711" s="24"/>
      <c r="BC711" s="25"/>
      <c r="BD711" s="24"/>
      <c r="BE711" s="24"/>
      <c r="BF711" s="24"/>
      <c r="BG711" s="25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</row>
    <row r="712" spans="1:87" ht="15" thickBot="1" x14ac:dyDescent="0.35">
      <c r="A712" s="24"/>
      <c r="B712" s="24"/>
      <c r="C712" s="25"/>
      <c r="D712" s="24"/>
      <c r="E712" s="24"/>
      <c r="F712" s="24"/>
      <c r="G712" s="25"/>
      <c r="H712" s="24"/>
      <c r="I712" s="24"/>
      <c r="J712" s="24"/>
      <c r="K712" s="25"/>
      <c r="L712" s="24"/>
      <c r="M712" s="24"/>
      <c r="N712" s="24"/>
      <c r="O712" s="25"/>
      <c r="P712" s="24"/>
      <c r="Q712" s="24"/>
      <c r="R712" s="24"/>
      <c r="S712" s="25"/>
      <c r="T712" s="24"/>
      <c r="U712" s="24"/>
      <c r="V712" s="24"/>
      <c r="W712" s="25"/>
      <c r="X712" s="24"/>
      <c r="Y712" s="24"/>
      <c r="Z712" s="24"/>
      <c r="AA712" s="25"/>
      <c r="AB712" s="24"/>
      <c r="AC712" s="24"/>
      <c r="AD712" s="24"/>
      <c r="AE712" s="25"/>
      <c r="AF712" s="24"/>
      <c r="AG712" s="24"/>
      <c r="AH712" s="24"/>
      <c r="AI712" s="25"/>
      <c r="AJ712" s="24"/>
      <c r="AK712" s="24"/>
      <c r="AL712" s="24"/>
      <c r="AM712" s="25"/>
      <c r="AN712" s="24"/>
      <c r="AO712" s="24"/>
      <c r="AP712" s="24"/>
      <c r="AQ712" s="25"/>
      <c r="AR712" s="24"/>
      <c r="AS712" s="24"/>
      <c r="AT712" s="24"/>
      <c r="AU712" s="25"/>
      <c r="AV712" s="24"/>
      <c r="AW712" s="24"/>
      <c r="AX712" s="24"/>
      <c r="AY712" s="25"/>
      <c r="AZ712" s="24"/>
      <c r="BA712" s="24"/>
      <c r="BB712" s="24"/>
      <c r="BC712" s="25"/>
      <c r="BD712" s="24"/>
      <c r="BE712" s="24"/>
      <c r="BF712" s="24"/>
      <c r="BG712" s="25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</row>
    <row r="713" spans="1:87" ht="15" thickBot="1" x14ac:dyDescent="0.35">
      <c r="A713" s="24"/>
      <c r="B713" s="24"/>
      <c r="C713" s="25"/>
      <c r="D713" s="24"/>
      <c r="E713" s="24"/>
      <c r="F713" s="24"/>
      <c r="G713" s="25"/>
      <c r="H713" s="24"/>
      <c r="I713" s="24"/>
      <c r="J713" s="24"/>
      <c r="K713" s="25"/>
      <c r="L713" s="24"/>
      <c r="M713" s="24"/>
      <c r="N713" s="24"/>
      <c r="O713" s="25"/>
      <c r="P713" s="24"/>
      <c r="Q713" s="24"/>
      <c r="R713" s="24"/>
      <c r="S713" s="25"/>
      <c r="T713" s="24"/>
      <c r="U713" s="24"/>
      <c r="V713" s="24"/>
      <c r="W713" s="25"/>
      <c r="X713" s="24"/>
      <c r="Y713" s="24"/>
      <c r="Z713" s="24"/>
      <c r="AA713" s="25"/>
      <c r="AB713" s="24"/>
      <c r="AC713" s="24"/>
      <c r="AD713" s="24"/>
      <c r="AE713" s="25"/>
      <c r="AF713" s="24"/>
      <c r="AG713" s="24"/>
      <c r="AH713" s="24"/>
      <c r="AI713" s="25"/>
      <c r="AJ713" s="24"/>
      <c r="AK713" s="24"/>
      <c r="AL713" s="24"/>
      <c r="AM713" s="25"/>
      <c r="AN713" s="24"/>
      <c r="AO713" s="24"/>
      <c r="AP713" s="24"/>
      <c r="AQ713" s="25"/>
      <c r="AR713" s="24"/>
      <c r="AS713" s="24"/>
      <c r="AT713" s="24"/>
      <c r="AU713" s="25"/>
      <c r="AV713" s="24"/>
      <c r="AW713" s="24"/>
      <c r="AX713" s="24"/>
      <c r="AY713" s="25"/>
      <c r="AZ713" s="24"/>
      <c r="BA713" s="24"/>
      <c r="BB713" s="24"/>
      <c r="BC713" s="25"/>
      <c r="BD713" s="24"/>
      <c r="BE713" s="24"/>
      <c r="BF713" s="24"/>
      <c r="BG713" s="25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</row>
    <row r="714" spans="1:87" ht="15" thickBot="1" x14ac:dyDescent="0.35">
      <c r="A714" s="24"/>
      <c r="B714" s="24"/>
      <c r="C714" s="25"/>
      <c r="D714" s="24"/>
      <c r="E714" s="24"/>
      <c r="F714" s="24"/>
      <c r="G714" s="25"/>
      <c r="H714" s="24"/>
      <c r="I714" s="24"/>
      <c r="J714" s="24"/>
      <c r="K714" s="25"/>
      <c r="L714" s="24"/>
      <c r="M714" s="24"/>
      <c r="N714" s="24"/>
      <c r="O714" s="25"/>
      <c r="P714" s="24"/>
      <c r="Q714" s="24"/>
      <c r="R714" s="24"/>
      <c r="S714" s="25"/>
      <c r="T714" s="24"/>
      <c r="U714" s="24"/>
      <c r="V714" s="24"/>
      <c r="W714" s="25"/>
      <c r="X714" s="24"/>
      <c r="Y714" s="24"/>
      <c r="Z714" s="24"/>
      <c r="AA714" s="25"/>
      <c r="AB714" s="24"/>
      <c r="AC714" s="24"/>
      <c r="AD714" s="24"/>
      <c r="AE714" s="25"/>
      <c r="AF714" s="24"/>
      <c r="AG714" s="24"/>
      <c r="AH714" s="24"/>
      <c r="AI714" s="25"/>
      <c r="AJ714" s="24"/>
      <c r="AK714" s="24"/>
      <c r="AL714" s="24"/>
      <c r="AM714" s="25"/>
      <c r="AN714" s="24"/>
      <c r="AO714" s="24"/>
      <c r="AP714" s="24"/>
      <c r="AQ714" s="25"/>
      <c r="AR714" s="24"/>
      <c r="AS714" s="24"/>
      <c r="AT714" s="24"/>
      <c r="AU714" s="25"/>
      <c r="AV714" s="24"/>
      <c r="AW714" s="24"/>
      <c r="AX714" s="24"/>
      <c r="AY714" s="25"/>
      <c r="AZ714" s="24"/>
      <c r="BA714" s="24"/>
      <c r="BB714" s="24"/>
      <c r="BC714" s="25"/>
      <c r="BD714" s="24"/>
      <c r="BE714" s="24"/>
      <c r="BF714" s="24"/>
      <c r="BG714" s="25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</row>
    <row r="715" spans="1:87" ht="15" thickBot="1" x14ac:dyDescent="0.35">
      <c r="A715" s="24"/>
      <c r="B715" s="24"/>
      <c r="C715" s="25"/>
      <c r="D715" s="24"/>
      <c r="E715" s="24"/>
      <c r="F715" s="24"/>
      <c r="G715" s="25"/>
      <c r="H715" s="24"/>
      <c r="I715" s="24"/>
      <c r="J715" s="24"/>
      <c r="K715" s="25"/>
      <c r="L715" s="24"/>
      <c r="M715" s="24"/>
      <c r="N715" s="24"/>
      <c r="O715" s="25"/>
      <c r="P715" s="24"/>
      <c r="Q715" s="24"/>
      <c r="R715" s="24"/>
      <c r="S715" s="25"/>
      <c r="T715" s="24"/>
      <c r="U715" s="24"/>
      <c r="V715" s="24"/>
      <c r="W715" s="25"/>
      <c r="X715" s="24"/>
      <c r="Y715" s="24"/>
      <c r="Z715" s="24"/>
      <c r="AA715" s="25"/>
      <c r="AB715" s="24"/>
      <c r="AC715" s="24"/>
      <c r="AD715" s="24"/>
      <c r="AE715" s="25"/>
      <c r="AF715" s="24"/>
      <c r="AG715" s="24"/>
      <c r="AH715" s="24"/>
      <c r="AI715" s="25"/>
      <c r="AJ715" s="24"/>
      <c r="AK715" s="24"/>
      <c r="AL715" s="24"/>
      <c r="AM715" s="25"/>
      <c r="AN715" s="24"/>
      <c r="AO715" s="24"/>
      <c r="AP715" s="24"/>
      <c r="AQ715" s="25"/>
      <c r="AR715" s="24"/>
      <c r="AS715" s="24"/>
      <c r="AT715" s="24"/>
      <c r="AU715" s="25"/>
      <c r="AV715" s="24"/>
      <c r="AW715" s="24"/>
      <c r="AX715" s="24"/>
      <c r="AY715" s="25"/>
      <c r="AZ715" s="24"/>
      <c r="BA715" s="24"/>
      <c r="BB715" s="24"/>
      <c r="BC715" s="25"/>
      <c r="BD715" s="24"/>
      <c r="BE715" s="24"/>
      <c r="BF715" s="24"/>
      <c r="BG715" s="25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</row>
    <row r="716" spans="1:87" ht="15" thickBot="1" x14ac:dyDescent="0.35">
      <c r="A716" s="24"/>
      <c r="B716" s="24"/>
      <c r="C716" s="25"/>
      <c r="D716" s="24"/>
      <c r="E716" s="24"/>
      <c r="F716" s="24"/>
      <c r="G716" s="25"/>
      <c r="H716" s="24"/>
      <c r="I716" s="24"/>
      <c r="J716" s="24"/>
      <c r="K716" s="25"/>
      <c r="L716" s="24"/>
      <c r="M716" s="24"/>
      <c r="N716" s="24"/>
      <c r="O716" s="25"/>
      <c r="P716" s="24"/>
      <c r="Q716" s="24"/>
      <c r="R716" s="24"/>
      <c r="S716" s="25"/>
      <c r="T716" s="24"/>
      <c r="U716" s="24"/>
      <c r="V716" s="24"/>
      <c r="W716" s="25"/>
      <c r="X716" s="24"/>
      <c r="Y716" s="24"/>
      <c r="Z716" s="24"/>
      <c r="AA716" s="25"/>
      <c r="AB716" s="24"/>
      <c r="AC716" s="24"/>
      <c r="AD716" s="24"/>
      <c r="AE716" s="25"/>
      <c r="AF716" s="24"/>
      <c r="AG716" s="24"/>
      <c r="AH716" s="24"/>
      <c r="AI716" s="25"/>
      <c r="AJ716" s="24"/>
      <c r="AK716" s="24"/>
      <c r="AL716" s="24"/>
      <c r="AM716" s="25"/>
      <c r="AN716" s="24"/>
      <c r="AO716" s="24"/>
      <c r="AP716" s="24"/>
      <c r="AQ716" s="25"/>
      <c r="AR716" s="24"/>
      <c r="AS716" s="24"/>
      <c r="AT716" s="24"/>
      <c r="AU716" s="25"/>
      <c r="AV716" s="24"/>
      <c r="AW716" s="24"/>
      <c r="AX716" s="24"/>
      <c r="AY716" s="25"/>
      <c r="AZ716" s="24"/>
      <c r="BA716" s="24"/>
      <c r="BB716" s="24"/>
      <c r="BC716" s="25"/>
      <c r="BD716" s="24"/>
      <c r="BE716" s="24"/>
      <c r="BF716" s="24"/>
      <c r="BG716" s="25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</row>
    <row r="717" spans="1:87" ht="15" thickBot="1" x14ac:dyDescent="0.35">
      <c r="A717" s="24"/>
      <c r="B717" s="24"/>
      <c r="C717" s="25"/>
      <c r="D717" s="24"/>
      <c r="E717" s="24"/>
      <c r="F717" s="24"/>
      <c r="G717" s="25"/>
      <c r="H717" s="24"/>
      <c r="I717" s="24"/>
      <c r="J717" s="24"/>
      <c r="K717" s="25"/>
      <c r="L717" s="24"/>
      <c r="M717" s="24"/>
      <c r="N717" s="24"/>
      <c r="O717" s="25"/>
      <c r="P717" s="24"/>
      <c r="Q717" s="24"/>
      <c r="R717" s="24"/>
      <c r="S717" s="25"/>
      <c r="T717" s="24"/>
      <c r="U717" s="24"/>
      <c r="V717" s="24"/>
      <c r="W717" s="25"/>
      <c r="X717" s="24"/>
      <c r="Y717" s="24"/>
      <c r="Z717" s="24"/>
      <c r="AA717" s="25"/>
      <c r="AB717" s="24"/>
      <c r="AC717" s="24"/>
      <c r="AD717" s="24"/>
      <c r="AE717" s="25"/>
      <c r="AF717" s="24"/>
      <c r="AG717" s="24"/>
      <c r="AH717" s="24"/>
      <c r="AI717" s="25"/>
      <c r="AJ717" s="24"/>
      <c r="AK717" s="24"/>
      <c r="AL717" s="24"/>
      <c r="AM717" s="25"/>
      <c r="AN717" s="24"/>
      <c r="AO717" s="24"/>
      <c r="AP717" s="24"/>
      <c r="AQ717" s="25"/>
      <c r="AR717" s="24"/>
      <c r="AS717" s="24"/>
      <c r="AT717" s="24"/>
      <c r="AU717" s="25"/>
      <c r="AV717" s="24"/>
      <c r="AW717" s="24"/>
      <c r="AX717" s="24"/>
      <c r="AY717" s="25"/>
      <c r="AZ717" s="24"/>
      <c r="BA717" s="24"/>
      <c r="BB717" s="24"/>
      <c r="BC717" s="25"/>
      <c r="BD717" s="24"/>
      <c r="BE717" s="24"/>
      <c r="BF717" s="24"/>
      <c r="BG717" s="25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</row>
    <row r="718" spans="1:87" ht="15" thickBot="1" x14ac:dyDescent="0.35">
      <c r="A718" s="24"/>
      <c r="B718" s="24"/>
      <c r="C718" s="25"/>
      <c r="D718" s="24"/>
      <c r="E718" s="24"/>
      <c r="F718" s="24"/>
      <c r="G718" s="25"/>
      <c r="H718" s="24"/>
      <c r="I718" s="24"/>
      <c r="J718" s="24"/>
      <c r="K718" s="25"/>
      <c r="L718" s="24"/>
      <c r="M718" s="24"/>
      <c r="N718" s="24"/>
      <c r="O718" s="25"/>
      <c r="P718" s="24"/>
      <c r="Q718" s="24"/>
      <c r="R718" s="24"/>
      <c r="S718" s="25"/>
      <c r="T718" s="24"/>
      <c r="U718" s="24"/>
      <c r="V718" s="24"/>
      <c r="W718" s="25"/>
      <c r="X718" s="24"/>
      <c r="Y718" s="24"/>
      <c r="Z718" s="24"/>
      <c r="AA718" s="25"/>
      <c r="AB718" s="24"/>
      <c r="AC718" s="24"/>
      <c r="AD718" s="24"/>
      <c r="AE718" s="25"/>
      <c r="AF718" s="24"/>
      <c r="AG718" s="24"/>
      <c r="AH718" s="24"/>
      <c r="AI718" s="25"/>
      <c r="AJ718" s="24"/>
      <c r="AK718" s="24"/>
      <c r="AL718" s="24"/>
      <c r="AM718" s="25"/>
      <c r="AN718" s="24"/>
      <c r="AO718" s="24"/>
      <c r="AP718" s="24"/>
      <c r="AQ718" s="25"/>
      <c r="AR718" s="24"/>
      <c r="AS718" s="24"/>
      <c r="AT718" s="24"/>
      <c r="AU718" s="25"/>
      <c r="AV718" s="24"/>
      <c r="AW718" s="24"/>
      <c r="AX718" s="24"/>
      <c r="AY718" s="25"/>
      <c r="AZ718" s="24"/>
      <c r="BA718" s="24"/>
      <c r="BB718" s="24"/>
      <c r="BC718" s="25"/>
      <c r="BD718" s="24"/>
      <c r="BE718" s="24"/>
      <c r="BF718" s="24"/>
      <c r="BG718" s="25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</row>
    <row r="719" spans="1:87" ht="15" thickBot="1" x14ac:dyDescent="0.35">
      <c r="A719" s="24"/>
      <c r="B719" s="24"/>
      <c r="C719" s="25"/>
      <c r="D719" s="24"/>
      <c r="E719" s="24"/>
      <c r="F719" s="24"/>
      <c r="G719" s="25"/>
      <c r="H719" s="24"/>
      <c r="I719" s="24"/>
      <c r="J719" s="24"/>
      <c r="K719" s="25"/>
      <c r="L719" s="24"/>
      <c r="M719" s="24"/>
      <c r="N719" s="24"/>
      <c r="O719" s="25"/>
      <c r="P719" s="24"/>
      <c r="Q719" s="24"/>
      <c r="R719" s="24"/>
      <c r="S719" s="25"/>
      <c r="T719" s="24"/>
      <c r="U719" s="24"/>
      <c r="V719" s="24"/>
      <c r="W719" s="25"/>
      <c r="X719" s="24"/>
      <c r="Y719" s="24"/>
      <c r="Z719" s="24"/>
      <c r="AA719" s="25"/>
      <c r="AB719" s="24"/>
      <c r="AC719" s="24"/>
      <c r="AD719" s="24"/>
      <c r="AE719" s="25"/>
      <c r="AF719" s="24"/>
      <c r="AG719" s="24"/>
      <c r="AH719" s="24"/>
      <c r="AI719" s="25"/>
      <c r="AJ719" s="24"/>
      <c r="AK719" s="24"/>
      <c r="AL719" s="24"/>
      <c r="AM719" s="25"/>
      <c r="AN719" s="24"/>
      <c r="AO719" s="24"/>
      <c r="AP719" s="24"/>
      <c r="AQ719" s="25"/>
      <c r="AR719" s="24"/>
      <c r="AS719" s="24"/>
      <c r="AT719" s="24"/>
      <c r="AU719" s="25"/>
      <c r="AV719" s="24"/>
      <c r="AW719" s="24"/>
      <c r="AX719" s="24"/>
      <c r="AY719" s="25"/>
      <c r="AZ719" s="24"/>
      <c r="BA719" s="24"/>
      <c r="BB719" s="24"/>
      <c r="BC719" s="25"/>
      <c r="BD719" s="24"/>
      <c r="BE719" s="24"/>
      <c r="BF719" s="24"/>
      <c r="BG719" s="25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</row>
    <row r="720" spans="1:87" ht="15" thickBot="1" x14ac:dyDescent="0.35">
      <c r="A720" s="24"/>
      <c r="B720" s="24"/>
      <c r="C720" s="25"/>
      <c r="D720" s="24"/>
      <c r="E720" s="24"/>
      <c r="F720" s="24"/>
      <c r="G720" s="25"/>
      <c r="H720" s="24"/>
      <c r="I720" s="24"/>
      <c r="J720" s="24"/>
      <c r="K720" s="25"/>
      <c r="L720" s="24"/>
      <c r="M720" s="24"/>
      <c r="N720" s="24"/>
      <c r="O720" s="25"/>
      <c r="P720" s="24"/>
      <c r="Q720" s="24"/>
      <c r="R720" s="24"/>
      <c r="S720" s="25"/>
      <c r="T720" s="24"/>
      <c r="U720" s="24"/>
      <c r="V720" s="24"/>
      <c r="W720" s="25"/>
      <c r="X720" s="24"/>
      <c r="Y720" s="24"/>
      <c r="Z720" s="24"/>
      <c r="AA720" s="25"/>
      <c r="AB720" s="24"/>
      <c r="AC720" s="24"/>
      <c r="AD720" s="24"/>
      <c r="AE720" s="25"/>
      <c r="AF720" s="24"/>
      <c r="AG720" s="24"/>
      <c r="AH720" s="24"/>
      <c r="AI720" s="25"/>
      <c r="AJ720" s="24"/>
      <c r="AK720" s="24"/>
      <c r="AL720" s="24"/>
      <c r="AM720" s="25"/>
      <c r="AN720" s="24"/>
      <c r="AO720" s="24"/>
      <c r="AP720" s="24"/>
      <c r="AQ720" s="25"/>
      <c r="AR720" s="24"/>
      <c r="AS720" s="24"/>
      <c r="AT720" s="24"/>
      <c r="AU720" s="25"/>
      <c r="AV720" s="24"/>
      <c r="AW720" s="24"/>
      <c r="AX720" s="24"/>
      <c r="AY720" s="25"/>
      <c r="AZ720" s="24"/>
      <c r="BA720" s="24"/>
      <c r="BB720" s="24"/>
      <c r="BC720" s="25"/>
      <c r="BD720" s="24"/>
      <c r="BE720" s="24"/>
      <c r="BF720" s="24"/>
      <c r="BG720" s="25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</row>
    <row r="721" spans="1:87" ht="15" thickBot="1" x14ac:dyDescent="0.35">
      <c r="A721" s="24"/>
      <c r="B721" s="24"/>
      <c r="C721" s="25"/>
      <c r="D721" s="24"/>
      <c r="E721" s="24"/>
      <c r="F721" s="24"/>
      <c r="G721" s="25"/>
      <c r="H721" s="24"/>
      <c r="I721" s="24"/>
      <c r="J721" s="24"/>
      <c r="K721" s="25"/>
      <c r="L721" s="24"/>
      <c r="M721" s="24"/>
      <c r="N721" s="24"/>
      <c r="O721" s="25"/>
      <c r="P721" s="24"/>
      <c r="Q721" s="24"/>
      <c r="R721" s="24"/>
      <c r="S721" s="25"/>
      <c r="T721" s="24"/>
      <c r="U721" s="24"/>
      <c r="V721" s="24"/>
      <c r="W721" s="25"/>
      <c r="X721" s="24"/>
      <c r="Y721" s="24"/>
      <c r="Z721" s="24"/>
      <c r="AA721" s="25"/>
      <c r="AB721" s="24"/>
      <c r="AC721" s="24"/>
      <c r="AD721" s="24"/>
      <c r="AE721" s="25"/>
      <c r="AF721" s="24"/>
      <c r="AG721" s="24"/>
      <c r="AH721" s="24"/>
      <c r="AI721" s="25"/>
      <c r="AJ721" s="24"/>
      <c r="AK721" s="24"/>
      <c r="AL721" s="24"/>
      <c r="AM721" s="25"/>
      <c r="AN721" s="24"/>
      <c r="AO721" s="24"/>
      <c r="AP721" s="24"/>
      <c r="AQ721" s="25"/>
      <c r="AR721" s="24"/>
      <c r="AS721" s="24"/>
      <c r="AT721" s="24"/>
      <c r="AU721" s="25"/>
      <c r="AV721" s="24"/>
      <c r="AW721" s="24"/>
      <c r="AX721" s="24"/>
      <c r="AY721" s="25"/>
      <c r="AZ721" s="24"/>
      <c r="BA721" s="24"/>
      <c r="BB721" s="24"/>
      <c r="BC721" s="25"/>
      <c r="BD721" s="24"/>
      <c r="BE721" s="24"/>
      <c r="BF721" s="24"/>
      <c r="BG721" s="25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</row>
    <row r="722" spans="1:87" ht="15" thickBot="1" x14ac:dyDescent="0.35">
      <c r="A722" s="24"/>
      <c r="B722" s="24"/>
      <c r="C722" s="25"/>
      <c r="D722" s="24"/>
      <c r="E722" s="24"/>
      <c r="F722" s="24"/>
      <c r="G722" s="25"/>
      <c r="H722" s="24"/>
      <c r="I722" s="24"/>
      <c r="J722" s="24"/>
      <c r="K722" s="25"/>
      <c r="L722" s="24"/>
      <c r="M722" s="24"/>
      <c r="N722" s="24"/>
      <c r="O722" s="25"/>
      <c r="P722" s="24"/>
      <c r="Q722" s="24"/>
      <c r="R722" s="24"/>
      <c r="S722" s="25"/>
      <c r="T722" s="24"/>
      <c r="U722" s="24"/>
      <c r="V722" s="24"/>
      <c r="W722" s="25"/>
      <c r="X722" s="24"/>
      <c r="Y722" s="24"/>
      <c r="Z722" s="24"/>
      <c r="AA722" s="25"/>
      <c r="AB722" s="24"/>
      <c r="AC722" s="24"/>
      <c r="AD722" s="24"/>
      <c r="AE722" s="25"/>
      <c r="AF722" s="24"/>
      <c r="AG722" s="24"/>
      <c r="AH722" s="24"/>
      <c r="AI722" s="25"/>
      <c r="AJ722" s="24"/>
      <c r="AK722" s="24"/>
      <c r="AL722" s="24"/>
      <c r="AM722" s="25"/>
      <c r="AN722" s="24"/>
      <c r="AO722" s="24"/>
      <c r="AP722" s="24"/>
      <c r="AQ722" s="25"/>
      <c r="AR722" s="24"/>
      <c r="AS722" s="24"/>
      <c r="AT722" s="24"/>
      <c r="AU722" s="25"/>
      <c r="AV722" s="24"/>
      <c r="AW722" s="24"/>
      <c r="AX722" s="24"/>
      <c r="AY722" s="25"/>
      <c r="AZ722" s="24"/>
      <c r="BA722" s="24"/>
      <c r="BB722" s="24"/>
      <c r="BC722" s="25"/>
      <c r="BD722" s="24"/>
      <c r="BE722" s="24"/>
      <c r="BF722" s="24"/>
      <c r="BG722" s="25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</row>
    <row r="723" spans="1:87" ht="15" thickBot="1" x14ac:dyDescent="0.35">
      <c r="A723" s="24"/>
      <c r="B723" s="24"/>
      <c r="C723" s="25"/>
      <c r="D723" s="24"/>
      <c r="E723" s="24"/>
      <c r="F723" s="24"/>
      <c r="G723" s="25"/>
      <c r="H723" s="24"/>
      <c r="I723" s="24"/>
      <c r="J723" s="24"/>
      <c r="K723" s="25"/>
      <c r="L723" s="24"/>
      <c r="M723" s="24"/>
      <c r="N723" s="24"/>
      <c r="O723" s="25"/>
      <c r="P723" s="24"/>
      <c r="Q723" s="24"/>
      <c r="R723" s="24"/>
      <c r="S723" s="25"/>
      <c r="T723" s="24"/>
      <c r="U723" s="24"/>
      <c r="V723" s="24"/>
      <c r="W723" s="25"/>
      <c r="X723" s="24"/>
      <c r="Y723" s="24"/>
      <c r="Z723" s="24"/>
      <c r="AA723" s="25"/>
      <c r="AB723" s="24"/>
      <c r="AC723" s="24"/>
      <c r="AD723" s="24"/>
      <c r="AE723" s="25"/>
      <c r="AF723" s="24"/>
      <c r="AG723" s="24"/>
      <c r="AH723" s="24"/>
      <c r="AI723" s="25"/>
      <c r="AJ723" s="24"/>
      <c r="AK723" s="24"/>
      <c r="AL723" s="24"/>
      <c r="AM723" s="25"/>
      <c r="AN723" s="24"/>
      <c r="AO723" s="24"/>
      <c r="AP723" s="24"/>
      <c r="AQ723" s="25"/>
      <c r="AR723" s="24"/>
      <c r="AS723" s="24"/>
      <c r="AT723" s="24"/>
      <c r="AU723" s="25"/>
      <c r="AV723" s="24"/>
      <c r="AW723" s="24"/>
      <c r="AX723" s="24"/>
      <c r="AY723" s="25"/>
      <c r="AZ723" s="24"/>
      <c r="BA723" s="24"/>
      <c r="BB723" s="24"/>
      <c r="BC723" s="25"/>
      <c r="BD723" s="24"/>
      <c r="BE723" s="24"/>
      <c r="BF723" s="24"/>
      <c r="BG723" s="25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</row>
    <row r="724" spans="1:87" ht="15" thickBot="1" x14ac:dyDescent="0.35">
      <c r="A724" s="24"/>
      <c r="B724" s="24"/>
      <c r="C724" s="25"/>
      <c r="D724" s="24"/>
      <c r="E724" s="24"/>
      <c r="F724" s="24"/>
      <c r="G724" s="25"/>
      <c r="H724" s="24"/>
      <c r="I724" s="24"/>
      <c r="J724" s="24"/>
      <c r="K724" s="25"/>
      <c r="L724" s="24"/>
      <c r="M724" s="24"/>
      <c r="N724" s="24"/>
      <c r="O724" s="25"/>
      <c r="P724" s="24"/>
      <c r="Q724" s="24"/>
      <c r="R724" s="24"/>
      <c r="S724" s="25"/>
      <c r="T724" s="24"/>
      <c r="U724" s="24"/>
      <c r="V724" s="24"/>
      <c r="W724" s="25"/>
      <c r="X724" s="24"/>
      <c r="Y724" s="24"/>
      <c r="Z724" s="24"/>
      <c r="AA724" s="25"/>
      <c r="AB724" s="24"/>
      <c r="AC724" s="24"/>
      <c r="AD724" s="24"/>
      <c r="AE724" s="25"/>
      <c r="AF724" s="24"/>
      <c r="AG724" s="24"/>
      <c r="AH724" s="24"/>
      <c r="AI724" s="25"/>
      <c r="AJ724" s="24"/>
      <c r="AK724" s="24"/>
      <c r="AL724" s="24"/>
      <c r="AM724" s="25"/>
      <c r="AN724" s="24"/>
      <c r="AO724" s="24"/>
      <c r="AP724" s="24"/>
      <c r="AQ724" s="25"/>
      <c r="AR724" s="24"/>
      <c r="AS724" s="24"/>
      <c r="AT724" s="24"/>
      <c r="AU724" s="25"/>
      <c r="AV724" s="24"/>
      <c r="AW724" s="24"/>
      <c r="AX724" s="24"/>
      <c r="AY724" s="25"/>
      <c r="AZ724" s="24"/>
      <c r="BA724" s="24"/>
      <c r="BB724" s="24"/>
      <c r="BC724" s="25"/>
      <c r="BD724" s="24"/>
      <c r="BE724" s="24"/>
      <c r="BF724" s="24"/>
      <c r="BG724" s="25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</row>
    <row r="725" spans="1:87" ht="15" thickBot="1" x14ac:dyDescent="0.35">
      <c r="A725" s="24"/>
      <c r="B725" s="24"/>
      <c r="C725" s="25"/>
      <c r="D725" s="24"/>
      <c r="E725" s="24"/>
      <c r="F725" s="24"/>
      <c r="G725" s="25"/>
      <c r="H725" s="24"/>
      <c r="I725" s="24"/>
      <c r="J725" s="24"/>
      <c r="K725" s="25"/>
      <c r="L725" s="24"/>
      <c r="M725" s="24"/>
      <c r="N725" s="24"/>
      <c r="O725" s="25"/>
      <c r="P725" s="24"/>
      <c r="Q725" s="24"/>
      <c r="R725" s="24"/>
      <c r="S725" s="25"/>
      <c r="T725" s="24"/>
      <c r="U725" s="24"/>
      <c r="V725" s="24"/>
      <c r="W725" s="25"/>
      <c r="X725" s="24"/>
      <c r="Y725" s="24"/>
      <c r="Z725" s="24"/>
      <c r="AA725" s="25"/>
      <c r="AB725" s="24"/>
      <c r="AC725" s="24"/>
      <c r="AD725" s="24"/>
      <c r="AE725" s="25"/>
      <c r="AF725" s="24"/>
      <c r="AG725" s="24"/>
      <c r="AH725" s="24"/>
      <c r="AI725" s="25"/>
      <c r="AJ725" s="24"/>
      <c r="AK725" s="24"/>
      <c r="AL725" s="24"/>
      <c r="AM725" s="25"/>
      <c r="AN725" s="24"/>
      <c r="AO725" s="24"/>
      <c r="AP725" s="24"/>
      <c r="AQ725" s="25"/>
      <c r="AR725" s="24"/>
      <c r="AS725" s="24"/>
      <c r="AT725" s="24"/>
      <c r="AU725" s="25"/>
      <c r="AV725" s="24"/>
      <c r="AW725" s="24"/>
      <c r="AX725" s="24"/>
      <c r="AY725" s="25"/>
      <c r="AZ725" s="24"/>
      <c r="BA725" s="24"/>
      <c r="BB725" s="24"/>
      <c r="BC725" s="25"/>
      <c r="BD725" s="24"/>
      <c r="BE725" s="24"/>
      <c r="BF725" s="24"/>
      <c r="BG725" s="25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</row>
    <row r="726" spans="1:87" ht="15" thickBot="1" x14ac:dyDescent="0.35">
      <c r="A726" s="24"/>
      <c r="B726" s="24"/>
      <c r="C726" s="25"/>
      <c r="D726" s="24"/>
      <c r="E726" s="24"/>
      <c r="F726" s="24"/>
      <c r="G726" s="25"/>
      <c r="H726" s="24"/>
      <c r="I726" s="24"/>
      <c r="J726" s="24"/>
      <c r="K726" s="25"/>
      <c r="L726" s="24"/>
      <c r="M726" s="24"/>
      <c r="N726" s="24"/>
      <c r="O726" s="25"/>
      <c r="P726" s="24"/>
      <c r="Q726" s="24"/>
      <c r="R726" s="24"/>
      <c r="S726" s="25"/>
      <c r="T726" s="24"/>
      <c r="U726" s="24"/>
      <c r="V726" s="24"/>
      <c r="W726" s="25"/>
      <c r="X726" s="24"/>
      <c r="Y726" s="24"/>
      <c r="Z726" s="24"/>
      <c r="AA726" s="25"/>
      <c r="AB726" s="24"/>
      <c r="AC726" s="24"/>
      <c r="AD726" s="24"/>
      <c r="AE726" s="25"/>
      <c r="AF726" s="24"/>
      <c r="AG726" s="24"/>
      <c r="AH726" s="24"/>
      <c r="AI726" s="25"/>
      <c r="AJ726" s="24"/>
      <c r="AK726" s="24"/>
      <c r="AL726" s="24"/>
      <c r="AM726" s="25"/>
      <c r="AN726" s="24"/>
      <c r="AO726" s="24"/>
      <c r="AP726" s="24"/>
      <c r="AQ726" s="25"/>
      <c r="AR726" s="24"/>
      <c r="AS726" s="24"/>
      <c r="AT726" s="24"/>
      <c r="AU726" s="25"/>
      <c r="AV726" s="24"/>
      <c r="AW726" s="24"/>
      <c r="AX726" s="24"/>
      <c r="AY726" s="25"/>
      <c r="AZ726" s="24"/>
      <c r="BA726" s="24"/>
      <c r="BB726" s="24"/>
      <c r="BC726" s="25"/>
      <c r="BD726" s="24"/>
      <c r="BE726" s="24"/>
      <c r="BF726" s="24"/>
      <c r="BG726" s="25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</row>
    <row r="727" spans="1:87" ht="15" thickBot="1" x14ac:dyDescent="0.35">
      <c r="A727" s="24"/>
      <c r="B727" s="24"/>
      <c r="C727" s="25"/>
      <c r="D727" s="24"/>
      <c r="E727" s="24"/>
      <c r="F727" s="24"/>
      <c r="G727" s="25"/>
      <c r="H727" s="24"/>
      <c r="I727" s="24"/>
      <c r="J727" s="24"/>
      <c r="K727" s="25"/>
      <c r="L727" s="24"/>
      <c r="M727" s="24"/>
      <c r="N727" s="24"/>
      <c r="O727" s="25"/>
      <c r="P727" s="24"/>
      <c r="Q727" s="24"/>
      <c r="R727" s="24"/>
      <c r="S727" s="25"/>
      <c r="T727" s="24"/>
      <c r="U727" s="24"/>
      <c r="V727" s="24"/>
      <c r="W727" s="25"/>
      <c r="X727" s="24"/>
      <c r="Y727" s="24"/>
      <c r="Z727" s="24"/>
      <c r="AA727" s="25"/>
      <c r="AB727" s="24"/>
      <c r="AC727" s="24"/>
      <c r="AD727" s="24"/>
      <c r="AE727" s="25"/>
      <c r="AF727" s="24"/>
      <c r="AG727" s="24"/>
      <c r="AH727" s="24"/>
      <c r="AI727" s="25"/>
      <c r="AJ727" s="24"/>
      <c r="AK727" s="24"/>
      <c r="AL727" s="24"/>
      <c r="AM727" s="25"/>
      <c r="AN727" s="24"/>
      <c r="AO727" s="24"/>
      <c r="AP727" s="24"/>
      <c r="AQ727" s="25"/>
      <c r="AR727" s="24"/>
      <c r="AS727" s="24"/>
      <c r="AT727" s="24"/>
      <c r="AU727" s="25"/>
      <c r="AV727" s="24"/>
      <c r="AW727" s="24"/>
      <c r="AX727" s="24"/>
      <c r="AY727" s="25"/>
      <c r="AZ727" s="24"/>
      <c r="BA727" s="24"/>
      <c r="BB727" s="24"/>
      <c r="BC727" s="25"/>
      <c r="BD727" s="24"/>
      <c r="BE727" s="24"/>
      <c r="BF727" s="24"/>
      <c r="BG727" s="25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</row>
    <row r="728" spans="1:87" ht="15" thickBot="1" x14ac:dyDescent="0.35">
      <c r="A728" s="24"/>
      <c r="B728" s="24"/>
      <c r="C728" s="25"/>
      <c r="D728" s="24"/>
      <c r="E728" s="24"/>
      <c r="F728" s="24"/>
      <c r="G728" s="25"/>
      <c r="H728" s="24"/>
      <c r="I728" s="24"/>
      <c r="J728" s="24"/>
      <c r="K728" s="25"/>
      <c r="L728" s="24"/>
      <c r="M728" s="24"/>
      <c r="N728" s="24"/>
      <c r="O728" s="25"/>
      <c r="P728" s="24"/>
      <c r="Q728" s="24"/>
      <c r="R728" s="24"/>
      <c r="S728" s="25"/>
      <c r="T728" s="24"/>
      <c r="U728" s="24"/>
      <c r="V728" s="24"/>
      <c r="W728" s="25"/>
      <c r="X728" s="24"/>
      <c r="Y728" s="24"/>
      <c r="Z728" s="24"/>
      <c r="AA728" s="25"/>
      <c r="AB728" s="24"/>
      <c r="AC728" s="24"/>
      <c r="AD728" s="24"/>
      <c r="AE728" s="25"/>
      <c r="AF728" s="24"/>
      <c r="AG728" s="24"/>
      <c r="AH728" s="24"/>
      <c r="AI728" s="25"/>
      <c r="AJ728" s="24"/>
      <c r="AK728" s="24"/>
      <c r="AL728" s="24"/>
      <c r="AM728" s="25"/>
      <c r="AN728" s="24"/>
      <c r="AO728" s="24"/>
      <c r="AP728" s="24"/>
      <c r="AQ728" s="25"/>
      <c r="AR728" s="24"/>
      <c r="AS728" s="24"/>
      <c r="AT728" s="24"/>
      <c r="AU728" s="25"/>
      <c r="AV728" s="24"/>
      <c r="AW728" s="24"/>
      <c r="AX728" s="24"/>
      <c r="AY728" s="25"/>
      <c r="AZ728" s="24"/>
      <c r="BA728" s="24"/>
      <c r="BB728" s="24"/>
      <c r="BC728" s="25"/>
      <c r="BD728" s="24"/>
      <c r="BE728" s="24"/>
      <c r="BF728" s="24"/>
      <c r="BG728" s="25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</row>
    <row r="729" spans="1:87" ht="15" thickBot="1" x14ac:dyDescent="0.35">
      <c r="A729" s="24"/>
      <c r="B729" s="24"/>
      <c r="C729" s="25"/>
      <c r="D729" s="24"/>
      <c r="E729" s="24"/>
      <c r="F729" s="24"/>
      <c r="G729" s="25"/>
      <c r="H729" s="24"/>
      <c r="I729" s="24"/>
      <c r="J729" s="24"/>
      <c r="K729" s="25"/>
      <c r="L729" s="24"/>
      <c r="M729" s="24"/>
      <c r="N729" s="24"/>
      <c r="O729" s="25"/>
      <c r="P729" s="24"/>
      <c r="Q729" s="24"/>
      <c r="R729" s="24"/>
      <c r="S729" s="25"/>
      <c r="T729" s="24"/>
      <c r="U729" s="24"/>
      <c r="V729" s="24"/>
      <c r="W729" s="25"/>
      <c r="X729" s="24"/>
      <c r="Y729" s="24"/>
      <c r="Z729" s="24"/>
      <c r="AA729" s="25"/>
      <c r="AB729" s="24"/>
      <c r="AC729" s="24"/>
      <c r="AD729" s="24"/>
      <c r="AE729" s="25"/>
      <c r="AF729" s="24"/>
      <c r="AG729" s="24"/>
      <c r="AH729" s="24"/>
      <c r="AI729" s="25"/>
      <c r="AJ729" s="24"/>
      <c r="AK729" s="24"/>
      <c r="AL729" s="24"/>
      <c r="AM729" s="25"/>
      <c r="AN729" s="24"/>
      <c r="AO729" s="24"/>
      <c r="AP729" s="24"/>
      <c r="AQ729" s="25"/>
      <c r="AR729" s="24"/>
      <c r="AS729" s="24"/>
      <c r="AT729" s="24"/>
      <c r="AU729" s="25"/>
      <c r="AV729" s="24"/>
      <c r="AW729" s="24"/>
      <c r="AX729" s="24"/>
      <c r="AY729" s="25"/>
      <c r="AZ729" s="24"/>
      <c r="BA729" s="24"/>
      <c r="BB729" s="24"/>
      <c r="BC729" s="25"/>
      <c r="BD729" s="24"/>
      <c r="BE729" s="24"/>
      <c r="BF729" s="24"/>
      <c r="BG729" s="25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</row>
    <row r="730" spans="1:87" ht="15" thickBot="1" x14ac:dyDescent="0.35">
      <c r="A730" s="24"/>
      <c r="B730" s="24"/>
      <c r="C730" s="25"/>
      <c r="D730" s="24"/>
      <c r="E730" s="24"/>
      <c r="F730" s="24"/>
      <c r="G730" s="25"/>
      <c r="H730" s="24"/>
      <c r="I730" s="24"/>
      <c r="J730" s="24"/>
      <c r="K730" s="25"/>
      <c r="L730" s="24"/>
      <c r="M730" s="24"/>
      <c r="N730" s="24"/>
      <c r="O730" s="25"/>
      <c r="P730" s="24"/>
      <c r="Q730" s="24"/>
      <c r="R730" s="24"/>
      <c r="S730" s="25"/>
      <c r="T730" s="24"/>
      <c r="U730" s="24"/>
      <c r="V730" s="24"/>
      <c r="W730" s="25"/>
      <c r="X730" s="24"/>
      <c r="Y730" s="24"/>
      <c r="Z730" s="24"/>
      <c r="AA730" s="25"/>
      <c r="AB730" s="24"/>
      <c r="AC730" s="24"/>
      <c r="AD730" s="24"/>
      <c r="AE730" s="25"/>
      <c r="AF730" s="24"/>
      <c r="AG730" s="24"/>
      <c r="AH730" s="24"/>
      <c r="AI730" s="25"/>
      <c r="AJ730" s="24"/>
      <c r="AK730" s="24"/>
      <c r="AL730" s="24"/>
      <c r="AM730" s="25"/>
      <c r="AN730" s="24"/>
      <c r="AO730" s="24"/>
      <c r="AP730" s="24"/>
      <c r="AQ730" s="25"/>
      <c r="AR730" s="24"/>
      <c r="AS730" s="24"/>
      <c r="AT730" s="24"/>
      <c r="AU730" s="25"/>
      <c r="AV730" s="24"/>
      <c r="AW730" s="24"/>
      <c r="AX730" s="24"/>
      <c r="AY730" s="25"/>
      <c r="AZ730" s="24"/>
      <c r="BA730" s="24"/>
      <c r="BB730" s="24"/>
      <c r="BC730" s="25"/>
      <c r="BD730" s="24"/>
      <c r="BE730" s="24"/>
      <c r="BF730" s="24"/>
      <c r="BG730" s="25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</row>
    <row r="731" spans="1:87" ht="15" thickBot="1" x14ac:dyDescent="0.35">
      <c r="A731" s="24"/>
      <c r="B731" s="24"/>
      <c r="C731" s="25"/>
      <c r="D731" s="24"/>
      <c r="E731" s="24"/>
      <c r="F731" s="24"/>
      <c r="G731" s="25"/>
      <c r="H731" s="24"/>
      <c r="I731" s="24"/>
      <c r="J731" s="24"/>
      <c r="K731" s="25"/>
      <c r="L731" s="24"/>
      <c r="M731" s="24"/>
      <c r="N731" s="24"/>
      <c r="O731" s="25"/>
      <c r="P731" s="24"/>
      <c r="Q731" s="24"/>
      <c r="R731" s="24"/>
      <c r="S731" s="25"/>
      <c r="T731" s="24"/>
      <c r="U731" s="24"/>
      <c r="V731" s="24"/>
      <c r="W731" s="25"/>
      <c r="X731" s="24"/>
      <c r="Y731" s="24"/>
      <c r="Z731" s="24"/>
      <c r="AA731" s="25"/>
      <c r="AB731" s="24"/>
      <c r="AC731" s="24"/>
      <c r="AD731" s="24"/>
      <c r="AE731" s="25"/>
      <c r="AF731" s="24"/>
      <c r="AG731" s="24"/>
      <c r="AH731" s="24"/>
      <c r="AI731" s="25"/>
      <c r="AJ731" s="24"/>
      <c r="AK731" s="24"/>
      <c r="AL731" s="24"/>
      <c r="AM731" s="25"/>
      <c r="AN731" s="24"/>
      <c r="AO731" s="24"/>
      <c r="AP731" s="24"/>
      <c r="AQ731" s="25"/>
      <c r="AR731" s="24"/>
      <c r="AS731" s="24"/>
      <c r="AT731" s="24"/>
      <c r="AU731" s="25"/>
      <c r="AV731" s="24"/>
      <c r="AW731" s="24"/>
      <c r="AX731" s="24"/>
      <c r="AY731" s="25"/>
      <c r="AZ731" s="24"/>
      <c r="BA731" s="24"/>
      <c r="BB731" s="24"/>
      <c r="BC731" s="25"/>
      <c r="BD731" s="24"/>
      <c r="BE731" s="24"/>
      <c r="BF731" s="24"/>
      <c r="BG731" s="25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</row>
    <row r="732" spans="1:87" ht="15" thickBot="1" x14ac:dyDescent="0.35">
      <c r="A732" s="24"/>
      <c r="B732" s="24"/>
      <c r="C732" s="25"/>
      <c r="D732" s="24"/>
      <c r="E732" s="24"/>
      <c r="F732" s="24"/>
      <c r="G732" s="25"/>
      <c r="H732" s="24"/>
      <c r="I732" s="24"/>
      <c r="J732" s="24"/>
      <c r="K732" s="25"/>
      <c r="L732" s="24"/>
      <c r="M732" s="24"/>
      <c r="N732" s="24"/>
      <c r="O732" s="25"/>
      <c r="P732" s="24"/>
      <c r="Q732" s="24"/>
      <c r="R732" s="24"/>
      <c r="S732" s="25"/>
      <c r="T732" s="24"/>
      <c r="U732" s="24"/>
      <c r="V732" s="24"/>
      <c r="W732" s="25"/>
      <c r="X732" s="24"/>
      <c r="Y732" s="24"/>
      <c r="Z732" s="24"/>
      <c r="AA732" s="25"/>
      <c r="AB732" s="24"/>
      <c r="AC732" s="24"/>
      <c r="AD732" s="24"/>
      <c r="AE732" s="25"/>
      <c r="AF732" s="24"/>
      <c r="AG732" s="24"/>
      <c r="AH732" s="24"/>
      <c r="AI732" s="25"/>
      <c r="AJ732" s="24"/>
      <c r="AK732" s="24"/>
      <c r="AL732" s="24"/>
      <c r="AM732" s="25"/>
      <c r="AN732" s="24"/>
      <c r="AO732" s="24"/>
      <c r="AP732" s="24"/>
      <c r="AQ732" s="25"/>
      <c r="AR732" s="24"/>
      <c r="AS732" s="24"/>
      <c r="AT732" s="24"/>
      <c r="AU732" s="25"/>
      <c r="AV732" s="24"/>
      <c r="AW732" s="24"/>
      <c r="AX732" s="24"/>
      <c r="AY732" s="25"/>
      <c r="AZ732" s="24"/>
      <c r="BA732" s="24"/>
      <c r="BB732" s="24"/>
      <c r="BC732" s="25"/>
      <c r="BD732" s="24"/>
      <c r="BE732" s="24"/>
      <c r="BF732" s="24"/>
      <c r="BG732" s="25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</row>
    <row r="733" spans="1:87" ht="15" thickBot="1" x14ac:dyDescent="0.35">
      <c r="A733" s="24"/>
      <c r="B733" s="24"/>
      <c r="C733" s="25"/>
      <c r="D733" s="24"/>
      <c r="E733" s="24"/>
      <c r="F733" s="24"/>
      <c r="G733" s="25"/>
      <c r="H733" s="24"/>
      <c r="I733" s="24"/>
      <c r="J733" s="24"/>
      <c r="K733" s="25"/>
      <c r="L733" s="24"/>
      <c r="M733" s="24"/>
      <c r="N733" s="24"/>
      <c r="O733" s="25"/>
      <c r="P733" s="24"/>
      <c r="Q733" s="24"/>
      <c r="R733" s="24"/>
      <c r="S733" s="25"/>
      <c r="T733" s="24"/>
      <c r="U733" s="24"/>
      <c r="V733" s="24"/>
      <c r="W733" s="25"/>
      <c r="X733" s="24"/>
      <c r="Y733" s="24"/>
      <c r="Z733" s="24"/>
      <c r="AA733" s="25"/>
      <c r="AB733" s="24"/>
      <c r="AC733" s="24"/>
      <c r="AD733" s="24"/>
      <c r="AE733" s="25"/>
      <c r="AF733" s="24"/>
      <c r="AG733" s="24"/>
      <c r="AH733" s="24"/>
      <c r="AI733" s="25"/>
      <c r="AJ733" s="24"/>
      <c r="AK733" s="24"/>
      <c r="AL733" s="24"/>
      <c r="AM733" s="25"/>
      <c r="AN733" s="24"/>
      <c r="AO733" s="24"/>
      <c r="AP733" s="24"/>
      <c r="AQ733" s="25"/>
      <c r="AR733" s="24"/>
      <c r="AS733" s="24"/>
      <c r="AT733" s="24"/>
      <c r="AU733" s="25"/>
      <c r="AV733" s="24"/>
      <c r="AW733" s="24"/>
      <c r="AX733" s="24"/>
      <c r="AY733" s="25"/>
      <c r="AZ733" s="24"/>
      <c r="BA733" s="24"/>
      <c r="BB733" s="24"/>
      <c r="BC733" s="25"/>
      <c r="BD733" s="24"/>
      <c r="BE733" s="24"/>
      <c r="BF733" s="24"/>
      <c r="BG733" s="25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</row>
    <row r="734" spans="1:87" ht="15" thickBot="1" x14ac:dyDescent="0.35">
      <c r="A734" s="24"/>
      <c r="B734" s="24"/>
      <c r="C734" s="25"/>
      <c r="D734" s="24"/>
      <c r="E734" s="24"/>
      <c r="F734" s="24"/>
      <c r="G734" s="25"/>
      <c r="H734" s="24"/>
      <c r="I734" s="24"/>
      <c r="J734" s="24"/>
      <c r="K734" s="25"/>
      <c r="L734" s="24"/>
      <c r="M734" s="24"/>
      <c r="N734" s="24"/>
      <c r="O734" s="25"/>
      <c r="P734" s="24"/>
      <c r="Q734" s="24"/>
      <c r="R734" s="24"/>
      <c r="S734" s="25"/>
      <c r="T734" s="24"/>
      <c r="U734" s="24"/>
      <c r="V734" s="24"/>
      <c r="W734" s="25"/>
      <c r="X734" s="24"/>
      <c r="Y734" s="24"/>
      <c r="Z734" s="24"/>
      <c r="AA734" s="25"/>
      <c r="AB734" s="24"/>
      <c r="AC734" s="24"/>
      <c r="AD734" s="24"/>
      <c r="AE734" s="25"/>
      <c r="AF734" s="24"/>
      <c r="AG734" s="24"/>
      <c r="AH734" s="24"/>
      <c r="AI734" s="25"/>
      <c r="AJ734" s="24"/>
      <c r="AK734" s="24"/>
      <c r="AL734" s="24"/>
      <c r="AM734" s="25"/>
      <c r="AN734" s="24"/>
      <c r="AO734" s="24"/>
      <c r="AP734" s="24"/>
      <c r="AQ734" s="25"/>
      <c r="AR734" s="24"/>
      <c r="AS734" s="24"/>
      <c r="AT734" s="24"/>
      <c r="AU734" s="25"/>
      <c r="AV734" s="24"/>
      <c r="AW734" s="24"/>
      <c r="AX734" s="24"/>
      <c r="AY734" s="25"/>
      <c r="AZ734" s="24"/>
      <c r="BA734" s="24"/>
      <c r="BB734" s="24"/>
      <c r="BC734" s="25"/>
      <c r="BD734" s="24"/>
      <c r="BE734" s="24"/>
      <c r="BF734" s="24"/>
      <c r="BG734" s="25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</row>
    <row r="735" spans="1:87" ht="15" thickBot="1" x14ac:dyDescent="0.35">
      <c r="A735" s="24"/>
      <c r="B735" s="24"/>
      <c r="C735" s="25"/>
      <c r="D735" s="24"/>
      <c r="E735" s="24"/>
      <c r="F735" s="24"/>
      <c r="G735" s="25"/>
      <c r="H735" s="24"/>
      <c r="I735" s="24"/>
      <c r="J735" s="24"/>
      <c r="K735" s="25"/>
      <c r="L735" s="24"/>
      <c r="M735" s="24"/>
      <c r="N735" s="24"/>
      <c r="O735" s="25"/>
      <c r="P735" s="24"/>
      <c r="Q735" s="24"/>
      <c r="R735" s="24"/>
      <c r="S735" s="25"/>
      <c r="T735" s="24"/>
      <c r="U735" s="24"/>
      <c r="V735" s="24"/>
      <c r="W735" s="25"/>
      <c r="X735" s="24"/>
      <c r="Y735" s="24"/>
      <c r="Z735" s="24"/>
      <c r="AA735" s="25"/>
      <c r="AB735" s="24"/>
      <c r="AC735" s="24"/>
      <c r="AD735" s="24"/>
      <c r="AE735" s="25"/>
      <c r="AF735" s="24"/>
      <c r="AG735" s="24"/>
      <c r="AH735" s="24"/>
      <c r="AI735" s="25"/>
      <c r="AJ735" s="24"/>
      <c r="AK735" s="24"/>
      <c r="AL735" s="24"/>
      <c r="AM735" s="25"/>
      <c r="AN735" s="24"/>
      <c r="AO735" s="24"/>
      <c r="AP735" s="24"/>
      <c r="AQ735" s="25"/>
      <c r="AR735" s="24"/>
      <c r="AS735" s="24"/>
      <c r="AT735" s="24"/>
      <c r="AU735" s="25"/>
      <c r="AV735" s="24"/>
      <c r="AW735" s="24"/>
      <c r="AX735" s="24"/>
      <c r="AY735" s="25"/>
      <c r="AZ735" s="24"/>
      <c r="BA735" s="24"/>
      <c r="BB735" s="24"/>
      <c r="BC735" s="25"/>
      <c r="BD735" s="24"/>
      <c r="BE735" s="24"/>
      <c r="BF735" s="24"/>
      <c r="BG735" s="25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</row>
    <row r="736" spans="1:87" ht="15" thickBot="1" x14ac:dyDescent="0.35">
      <c r="A736" s="24"/>
      <c r="B736" s="24"/>
      <c r="C736" s="25"/>
      <c r="D736" s="24"/>
      <c r="E736" s="24"/>
      <c r="F736" s="24"/>
      <c r="G736" s="25"/>
      <c r="H736" s="24"/>
      <c r="I736" s="24"/>
      <c r="J736" s="24"/>
      <c r="K736" s="25"/>
      <c r="L736" s="24"/>
      <c r="M736" s="24"/>
      <c r="N736" s="24"/>
      <c r="O736" s="25"/>
      <c r="P736" s="24"/>
      <c r="Q736" s="24"/>
      <c r="R736" s="24"/>
      <c r="S736" s="25"/>
      <c r="T736" s="24"/>
      <c r="U736" s="24"/>
      <c r="V736" s="24"/>
      <c r="W736" s="25"/>
      <c r="X736" s="24"/>
      <c r="Y736" s="24"/>
      <c r="Z736" s="24"/>
      <c r="AA736" s="25"/>
      <c r="AB736" s="24"/>
      <c r="AC736" s="24"/>
      <c r="AD736" s="24"/>
      <c r="AE736" s="25"/>
      <c r="AF736" s="24"/>
      <c r="AG736" s="24"/>
      <c r="AH736" s="24"/>
      <c r="AI736" s="25"/>
      <c r="AJ736" s="24"/>
      <c r="AK736" s="24"/>
      <c r="AL736" s="24"/>
      <c r="AM736" s="25"/>
      <c r="AN736" s="24"/>
      <c r="AO736" s="24"/>
      <c r="AP736" s="24"/>
      <c r="AQ736" s="25"/>
      <c r="AR736" s="24"/>
      <c r="AS736" s="24"/>
      <c r="AT736" s="24"/>
      <c r="AU736" s="25"/>
      <c r="AV736" s="24"/>
      <c r="AW736" s="24"/>
      <c r="AX736" s="24"/>
      <c r="AY736" s="25"/>
      <c r="AZ736" s="24"/>
      <c r="BA736" s="24"/>
      <c r="BB736" s="24"/>
      <c r="BC736" s="25"/>
      <c r="BD736" s="24"/>
      <c r="BE736" s="24"/>
      <c r="BF736" s="24"/>
      <c r="BG736" s="25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</row>
    <row r="737" spans="1:87" ht="15" thickBot="1" x14ac:dyDescent="0.35">
      <c r="A737" s="24"/>
      <c r="B737" s="24"/>
      <c r="C737" s="25"/>
      <c r="D737" s="24"/>
      <c r="E737" s="24"/>
      <c r="F737" s="24"/>
      <c r="G737" s="25"/>
      <c r="H737" s="24"/>
      <c r="I737" s="24"/>
      <c r="J737" s="24"/>
      <c r="K737" s="25"/>
      <c r="L737" s="24"/>
      <c r="M737" s="24"/>
      <c r="N737" s="24"/>
      <c r="O737" s="25"/>
      <c r="P737" s="24"/>
      <c r="Q737" s="24"/>
      <c r="R737" s="24"/>
      <c r="S737" s="25"/>
      <c r="T737" s="24"/>
      <c r="U737" s="24"/>
      <c r="V737" s="24"/>
      <c r="W737" s="25"/>
      <c r="X737" s="24"/>
      <c r="Y737" s="24"/>
      <c r="Z737" s="24"/>
      <c r="AA737" s="25"/>
      <c r="AB737" s="24"/>
      <c r="AC737" s="24"/>
      <c r="AD737" s="24"/>
      <c r="AE737" s="25"/>
      <c r="AF737" s="24"/>
      <c r="AG737" s="24"/>
      <c r="AH737" s="24"/>
      <c r="AI737" s="25"/>
      <c r="AJ737" s="24"/>
      <c r="AK737" s="24"/>
      <c r="AL737" s="24"/>
      <c r="AM737" s="25"/>
      <c r="AN737" s="24"/>
      <c r="AO737" s="24"/>
      <c r="AP737" s="24"/>
      <c r="AQ737" s="25"/>
      <c r="AR737" s="24"/>
      <c r="AS737" s="24"/>
      <c r="AT737" s="24"/>
      <c r="AU737" s="25"/>
      <c r="AV737" s="24"/>
      <c r="AW737" s="24"/>
      <c r="AX737" s="24"/>
      <c r="AY737" s="25"/>
      <c r="AZ737" s="24"/>
      <c r="BA737" s="24"/>
      <c r="BB737" s="24"/>
      <c r="BC737" s="25"/>
      <c r="BD737" s="24"/>
      <c r="BE737" s="24"/>
      <c r="BF737" s="24"/>
      <c r="BG737" s="25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</row>
    <row r="738" spans="1:87" ht="15" thickBot="1" x14ac:dyDescent="0.35">
      <c r="A738" s="24"/>
      <c r="B738" s="24"/>
      <c r="C738" s="25"/>
      <c r="D738" s="24"/>
      <c r="E738" s="24"/>
      <c r="F738" s="24"/>
      <c r="G738" s="25"/>
      <c r="H738" s="24"/>
      <c r="I738" s="24"/>
      <c r="J738" s="24"/>
      <c r="K738" s="25"/>
      <c r="L738" s="24"/>
      <c r="M738" s="24"/>
      <c r="N738" s="24"/>
      <c r="O738" s="25"/>
      <c r="P738" s="24"/>
      <c r="Q738" s="24"/>
      <c r="R738" s="24"/>
      <c r="S738" s="25"/>
      <c r="T738" s="24"/>
      <c r="U738" s="24"/>
      <c r="V738" s="24"/>
      <c r="W738" s="25"/>
      <c r="X738" s="24"/>
      <c r="Y738" s="24"/>
      <c r="Z738" s="24"/>
      <c r="AA738" s="25"/>
      <c r="AB738" s="24"/>
      <c r="AC738" s="24"/>
      <c r="AD738" s="24"/>
      <c r="AE738" s="25"/>
      <c r="AF738" s="24"/>
      <c r="AG738" s="24"/>
      <c r="AH738" s="24"/>
      <c r="AI738" s="25"/>
      <c r="AJ738" s="24"/>
      <c r="AK738" s="24"/>
      <c r="AL738" s="24"/>
      <c r="AM738" s="25"/>
      <c r="AN738" s="24"/>
      <c r="AO738" s="24"/>
      <c r="AP738" s="24"/>
      <c r="AQ738" s="25"/>
      <c r="AR738" s="24"/>
      <c r="AS738" s="24"/>
      <c r="AT738" s="24"/>
      <c r="AU738" s="25"/>
      <c r="AV738" s="24"/>
      <c r="AW738" s="24"/>
      <c r="AX738" s="24"/>
      <c r="AY738" s="25"/>
      <c r="AZ738" s="24"/>
      <c r="BA738" s="24"/>
      <c r="BB738" s="24"/>
      <c r="BC738" s="25"/>
      <c r="BD738" s="24"/>
      <c r="BE738" s="24"/>
      <c r="BF738" s="24"/>
      <c r="BG738" s="25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</row>
    <row r="739" spans="1:87" ht="15" thickBot="1" x14ac:dyDescent="0.35">
      <c r="A739" s="24"/>
      <c r="B739" s="24"/>
      <c r="C739" s="25"/>
      <c r="D739" s="24"/>
      <c r="E739" s="24"/>
      <c r="F739" s="24"/>
      <c r="G739" s="25"/>
      <c r="H739" s="24"/>
      <c r="I739" s="24"/>
      <c r="J739" s="24"/>
      <c r="K739" s="25"/>
      <c r="L739" s="24"/>
      <c r="M739" s="24"/>
      <c r="N739" s="24"/>
      <c r="O739" s="25"/>
      <c r="P739" s="24"/>
      <c r="Q739" s="24"/>
      <c r="R739" s="24"/>
      <c r="S739" s="25"/>
      <c r="T739" s="24"/>
      <c r="U739" s="24"/>
      <c r="V739" s="24"/>
      <c r="W739" s="25"/>
      <c r="X739" s="24"/>
      <c r="Y739" s="24"/>
      <c r="Z739" s="24"/>
      <c r="AA739" s="25"/>
      <c r="AB739" s="24"/>
      <c r="AC739" s="24"/>
      <c r="AD739" s="24"/>
      <c r="AE739" s="25"/>
      <c r="AF739" s="24"/>
      <c r="AG739" s="24"/>
      <c r="AH739" s="24"/>
      <c r="AI739" s="25"/>
      <c r="AJ739" s="24"/>
      <c r="AK739" s="24"/>
      <c r="AL739" s="24"/>
      <c r="AM739" s="25"/>
      <c r="AN739" s="24"/>
      <c r="AO739" s="24"/>
      <c r="AP739" s="24"/>
      <c r="AQ739" s="25"/>
      <c r="AR739" s="24"/>
      <c r="AS739" s="24"/>
      <c r="AT739" s="24"/>
      <c r="AU739" s="25"/>
      <c r="AV739" s="24"/>
      <c r="AW739" s="24"/>
      <c r="AX739" s="24"/>
      <c r="AY739" s="25"/>
      <c r="AZ739" s="24"/>
      <c r="BA739" s="24"/>
      <c r="BB739" s="24"/>
      <c r="BC739" s="25"/>
      <c r="BD739" s="24"/>
      <c r="BE739" s="24"/>
      <c r="BF739" s="24"/>
      <c r="BG739" s="25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</row>
    <row r="740" spans="1:87" ht="15" thickBot="1" x14ac:dyDescent="0.35">
      <c r="A740" s="24"/>
      <c r="B740" s="24"/>
      <c r="C740" s="25"/>
      <c r="D740" s="24"/>
      <c r="E740" s="24"/>
      <c r="F740" s="24"/>
      <c r="G740" s="25"/>
      <c r="H740" s="24"/>
      <c r="I740" s="24"/>
      <c r="J740" s="24"/>
      <c r="K740" s="25"/>
      <c r="L740" s="24"/>
      <c r="M740" s="24"/>
      <c r="N740" s="24"/>
      <c r="O740" s="25"/>
      <c r="P740" s="24"/>
      <c r="Q740" s="24"/>
      <c r="R740" s="24"/>
      <c r="S740" s="25"/>
      <c r="T740" s="24"/>
      <c r="U740" s="24"/>
      <c r="V740" s="24"/>
      <c r="W740" s="25"/>
      <c r="X740" s="24"/>
      <c r="Y740" s="24"/>
      <c r="Z740" s="24"/>
      <c r="AA740" s="25"/>
      <c r="AB740" s="24"/>
      <c r="AC740" s="24"/>
      <c r="AD740" s="24"/>
      <c r="AE740" s="25"/>
      <c r="AF740" s="24"/>
      <c r="AG740" s="24"/>
      <c r="AH740" s="24"/>
      <c r="AI740" s="25"/>
      <c r="AJ740" s="24"/>
      <c r="AK740" s="24"/>
      <c r="AL740" s="24"/>
      <c r="AM740" s="25"/>
      <c r="AN740" s="24"/>
      <c r="AO740" s="24"/>
      <c r="AP740" s="24"/>
      <c r="AQ740" s="25"/>
      <c r="AR740" s="24"/>
      <c r="AS740" s="24"/>
      <c r="AT740" s="24"/>
      <c r="AU740" s="25"/>
      <c r="AV740" s="24"/>
      <c r="AW740" s="24"/>
      <c r="AX740" s="24"/>
      <c r="AY740" s="25"/>
      <c r="AZ740" s="24"/>
      <c r="BA740" s="24"/>
      <c r="BB740" s="24"/>
      <c r="BC740" s="25"/>
      <c r="BD740" s="24"/>
      <c r="BE740" s="24"/>
      <c r="BF740" s="24"/>
      <c r="BG740" s="25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</row>
    <row r="741" spans="1:87" ht="15" thickBot="1" x14ac:dyDescent="0.35">
      <c r="A741" s="24"/>
      <c r="B741" s="24"/>
      <c r="C741" s="25"/>
      <c r="D741" s="24"/>
      <c r="E741" s="24"/>
      <c r="F741" s="24"/>
      <c r="G741" s="25"/>
      <c r="H741" s="24"/>
      <c r="I741" s="24"/>
      <c r="J741" s="24"/>
      <c r="K741" s="25"/>
      <c r="L741" s="24"/>
      <c r="M741" s="24"/>
      <c r="N741" s="24"/>
      <c r="O741" s="25"/>
      <c r="P741" s="24"/>
      <c r="Q741" s="24"/>
      <c r="R741" s="24"/>
      <c r="S741" s="25"/>
      <c r="T741" s="24"/>
      <c r="U741" s="24"/>
      <c r="V741" s="24"/>
      <c r="W741" s="25"/>
      <c r="X741" s="24"/>
      <c r="Y741" s="24"/>
      <c r="Z741" s="24"/>
      <c r="AA741" s="25"/>
      <c r="AB741" s="24"/>
      <c r="AC741" s="24"/>
      <c r="AD741" s="24"/>
      <c r="AE741" s="25"/>
      <c r="AF741" s="24"/>
      <c r="AG741" s="24"/>
      <c r="AH741" s="24"/>
      <c r="AI741" s="25"/>
      <c r="AJ741" s="24"/>
      <c r="AK741" s="24"/>
      <c r="AL741" s="24"/>
      <c r="AM741" s="25"/>
      <c r="AN741" s="24"/>
      <c r="AO741" s="24"/>
      <c r="AP741" s="24"/>
      <c r="AQ741" s="25"/>
      <c r="AR741" s="24"/>
      <c r="AS741" s="24"/>
      <c r="AT741" s="24"/>
      <c r="AU741" s="25"/>
      <c r="AV741" s="24"/>
      <c r="AW741" s="24"/>
      <c r="AX741" s="24"/>
      <c r="AY741" s="25"/>
      <c r="AZ741" s="24"/>
      <c r="BA741" s="24"/>
      <c r="BB741" s="24"/>
      <c r="BC741" s="25"/>
      <c r="BD741" s="24"/>
      <c r="BE741" s="24"/>
      <c r="BF741" s="24"/>
      <c r="BG741" s="25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</row>
    <row r="742" spans="1:87" ht="15" thickBot="1" x14ac:dyDescent="0.35">
      <c r="A742" s="24"/>
      <c r="B742" s="24"/>
      <c r="C742" s="25"/>
      <c r="D742" s="24"/>
      <c r="E742" s="24"/>
      <c r="F742" s="24"/>
      <c r="G742" s="25"/>
      <c r="H742" s="24"/>
      <c r="I742" s="24"/>
      <c r="J742" s="24"/>
      <c r="K742" s="25"/>
      <c r="L742" s="24"/>
      <c r="M742" s="24"/>
      <c r="N742" s="24"/>
      <c r="O742" s="25"/>
      <c r="P742" s="24"/>
      <c r="Q742" s="24"/>
      <c r="R742" s="24"/>
      <c r="S742" s="25"/>
      <c r="T742" s="24"/>
      <c r="U742" s="24"/>
      <c r="V742" s="24"/>
      <c r="W742" s="25"/>
      <c r="X742" s="24"/>
      <c r="Y742" s="24"/>
      <c r="Z742" s="24"/>
      <c r="AA742" s="25"/>
      <c r="AB742" s="24"/>
      <c r="AC742" s="24"/>
      <c r="AD742" s="24"/>
      <c r="AE742" s="25"/>
      <c r="AF742" s="24"/>
      <c r="AG742" s="24"/>
      <c r="AH742" s="24"/>
      <c r="AI742" s="25"/>
      <c r="AJ742" s="24"/>
      <c r="AK742" s="24"/>
      <c r="AL742" s="24"/>
      <c r="AM742" s="25"/>
      <c r="AN742" s="24"/>
      <c r="AO742" s="24"/>
      <c r="AP742" s="24"/>
      <c r="AQ742" s="25"/>
      <c r="AR742" s="24"/>
      <c r="AS742" s="24"/>
      <c r="AT742" s="24"/>
      <c r="AU742" s="25"/>
      <c r="AV742" s="24"/>
      <c r="AW742" s="24"/>
      <c r="AX742" s="24"/>
      <c r="AY742" s="25"/>
      <c r="AZ742" s="24"/>
      <c r="BA742" s="24"/>
      <c r="BB742" s="24"/>
      <c r="BC742" s="25"/>
      <c r="BD742" s="24"/>
      <c r="BE742" s="24"/>
      <c r="BF742" s="24"/>
      <c r="BG742" s="25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</row>
    <row r="743" spans="1:87" ht="15" thickBot="1" x14ac:dyDescent="0.35">
      <c r="A743" s="24"/>
      <c r="B743" s="24"/>
      <c r="C743" s="25"/>
      <c r="D743" s="24"/>
      <c r="E743" s="24"/>
      <c r="F743" s="24"/>
      <c r="G743" s="25"/>
      <c r="H743" s="24"/>
      <c r="I743" s="24"/>
      <c r="J743" s="24"/>
      <c r="K743" s="25"/>
      <c r="L743" s="24"/>
      <c r="M743" s="24"/>
      <c r="N743" s="24"/>
      <c r="O743" s="25"/>
      <c r="P743" s="24"/>
      <c r="Q743" s="24"/>
      <c r="R743" s="24"/>
      <c r="S743" s="25"/>
      <c r="T743" s="24"/>
      <c r="U743" s="24"/>
      <c r="V743" s="24"/>
      <c r="W743" s="25"/>
      <c r="X743" s="24"/>
      <c r="Y743" s="24"/>
      <c r="Z743" s="24"/>
      <c r="AA743" s="25"/>
      <c r="AB743" s="24"/>
      <c r="AC743" s="24"/>
      <c r="AD743" s="24"/>
      <c r="AE743" s="25"/>
      <c r="AF743" s="24"/>
      <c r="AG743" s="24"/>
      <c r="AH743" s="24"/>
      <c r="AI743" s="25"/>
      <c r="AJ743" s="24"/>
      <c r="AK743" s="24"/>
      <c r="AL743" s="24"/>
      <c r="AM743" s="25"/>
      <c r="AN743" s="24"/>
      <c r="AO743" s="24"/>
      <c r="AP743" s="24"/>
      <c r="AQ743" s="25"/>
      <c r="AR743" s="24"/>
      <c r="AS743" s="24"/>
      <c r="AT743" s="24"/>
      <c r="AU743" s="25"/>
      <c r="AV743" s="24"/>
      <c r="AW743" s="24"/>
      <c r="AX743" s="24"/>
      <c r="AY743" s="25"/>
      <c r="AZ743" s="24"/>
      <c r="BA743" s="24"/>
      <c r="BB743" s="24"/>
      <c r="BC743" s="25"/>
      <c r="BD743" s="24"/>
      <c r="BE743" s="24"/>
      <c r="BF743" s="24"/>
      <c r="BG743" s="25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</row>
    <row r="744" spans="1:87" ht="15" thickBot="1" x14ac:dyDescent="0.35">
      <c r="A744" s="24"/>
      <c r="B744" s="24"/>
      <c r="C744" s="25"/>
      <c r="D744" s="24"/>
      <c r="E744" s="24"/>
      <c r="F744" s="24"/>
      <c r="G744" s="25"/>
      <c r="H744" s="24"/>
      <c r="I744" s="24"/>
      <c r="J744" s="24"/>
      <c r="K744" s="25"/>
      <c r="L744" s="24"/>
      <c r="M744" s="24"/>
      <c r="N744" s="24"/>
      <c r="O744" s="25"/>
      <c r="P744" s="24"/>
      <c r="Q744" s="24"/>
      <c r="R744" s="24"/>
      <c r="S744" s="25"/>
      <c r="T744" s="24"/>
      <c r="U744" s="24"/>
      <c r="V744" s="24"/>
      <c r="W744" s="25"/>
      <c r="X744" s="24"/>
      <c r="Y744" s="24"/>
      <c r="Z744" s="24"/>
      <c r="AA744" s="25"/>
      <c r="AB744" s="24"/>
      <c r="AC744" s="24"/>
      <c r="AD744" s="24"/>
      <c r="AE744" s="25"/>
      <c r="AF744" s="24"/>
      <c r="AG744" s="24"/>
      <c r="AH744" s="24"/>
      <c r="AI744" s="25"/>
      <c r="AJ744" s="24"/>
      <c r="AK744" s="24"/>
      <c r="AL744" s="24"/>
      <c r="AM744" s="25"/>
      <c r="AN744" s="24"/>
      <c r="AO744" s="24"/>
      <c r="AP744" s="24"/>
      <c r="AQ744" s="25"/>
      <c r="AR744" s="24"/>
      <c r="AS744" s="24"/>
      <c r="AT744" s="24"/>
      <c r="AU744" s="25"/>
      <c r="AV744" s="24"/>
      <c r="AW744" s="24"/>
      <c r="AX744" s="24"/>
      <c r="AY744" s="25"/>
      <c r="AZ744" s="24"/>
      <c r="BA744" s="24"/>
      <c r="BB744" s="24"/>
      <c r="BC744" s="25"/>
      <c r="BD744" s="24"/>
      <c r="BE744" s="24"/>
      <c r="BF744" s="24"/>
      <c r="BG744" s="25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</row>
    <row r="745" spans="1:87" ht="15" thickBot="1" x14ac:dyDescent="0.35">
      <c r="A745" s="24"/>
      <c r="B745" s="24"/>
      <c r="C745" s="25"/>
      <c r="D745" s="24"/>
      <c r="E745" s="24"/>
      <c r="F745" s="24"/>
      <c r="G745" s="25"/>
      <c r="H745" s="24"/>
      <c r="I745" s="24"/>
      <c r="J745" s="24"/>
      <c r="K745" s="25"/>
      <c r="L745" s="24"/>
      <c r="M745" s="24"/>
      <c r="N745" s="24"/>
      <c r="O745" s="25"/>
      <c r="P745" s="24"/>
      <c r="Q745" s="24"/>
      <c r="R745" s="24"/>
      <c r="S745" s="25"/>
      <c r="T745" s="24"/>
      <c r="U745" s="24"/>
      <c r="V745" s="24"/>
      <c r="W745" s="25"/>
      <c r="X745" s="24"/>
      <c r="Y745" s="24"/>
      <c r="Z745" s="24"/>
      <c r="AA745" s="25"/>
      <c r="AB745" s="24"/>
      <c r="AC745" s="24"/>
      <c r="AD745" s="24"/>
      <c r="AE745" s="25"/>
      <c r="AF745" s="24"/>
      <c r="AG745" s="24"/>
      <c r="AH745" s="24"/>
      <c r="AI745" s="25"/>
      <c r="AJ745" s="24"/>
      <c r="AK745" s="24"/>
      <c r="AL745" s="24"/>
      <c r="AM745" s="25"/>
      <c r="AN745" s="24"/>
      <c r="AO745" s="24"/>
      <c r="AP745" s="24"/>
      <c r="AQ745" s="25"/>
      <c r="AR745" s="24"/>
      <c r="AS745" s="24"/>
      <c r="AT745" s="24"/>
      <c r="AU745" s="25"/>
      <c r="AV745" s="24"/>
      <c r="AW745" s="24"/>
      <c r="AX745" s="24"/>
      <c r="AY745" s="25"/>
      <c r="AZ745" s="24"/>
      <c r="BA745" s="24"/>
      <c r="BB745" s="24"/>
      <c r="BC745" s="25"/>
      <c r="BD745" s="24"/>
      <c r="BE745" s="24"/>
      <c r="BF745" s="24"/>
      <c r="BG745" s="25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</row>
    <row r="746" spans="1:87" ht="15" thickBot="1" x14ac:dyDescent="0.35">
      <c r="A746" s="24"/>
      <c r="B746" s="24"/>
      <c r="C746" s="25"/>
      <c r="D746" s="24"/>
      <c r="E746" s="24"/>
      <c r="F746" s="24"/>
      <c r="G746" s="25"/>
      <c r="H746" s="24"/>
      <c r="I746" s="24"/>
      <c r="J746" s="24"/>
      <c r="K746" s="25"/>
      <c r="L746" s="24"/>
      <c r="M746" s="24"/>
      <c r="N746" s="24"/>
      <c r="O746" s="25"/>
      <c r="P746" s="24"/>
      <c r="Q746" s="24"/>
      <c r="R746" s="24"/>
      <c r="S746" s="25"/>
      <c r="T746" s="24"/>
      <c r="U746" s="24"/>
      <c r="V746" s="24"/>
      <c r="W746" s="25"/>
      <c r="X746" s="24"/>
      <c r="Y746" s="24"/>
      <c r="Z746" s="24"/>
      <c r="AA746" s="25"/>
      <c r="AB746" s="24"/>
      <c r="AC746" s="24"/>
      <c r="AD746" s="24"/>
      <c r="AE746" s="25"/>
      <c r="AF746" s="24"/>
      <c r="AG746" s="24"/>
      <c r="AH746" s="24"/>
      <c r="AI746" s="25"/>
      <c r="AJ746" s="24"/>
      <c r="AK746" s="24"/>
      <c r="AL746" s="24"/>
      <c r="AM746" s="25"/>
      <c r="AN746" s="24"/>
      <c r="AO746" s="24"/>
      <c r="AP746" s="24"/>
      <c r="AQ746" s="25"/>
      <c r="AR746" s="24"/>
      <c r="AS746" s="24"/>
      <c r="AT746" s="24"/>
      <c r="AU746" s="25"/>
      <c r="AV746" s="24"/>
      <c r="AW746" s="24"/>
      <c r="AX746" s="24"/>
      <c r="AY746" s="25"/>
      <c r="AZ746" s="24"/>
      <c r="BA746" s="24"/>
      <c r="BB746" s="24"/>
      <c r="BC746" s="25"/>
      <c r="BD746" s="24"/>
      <c r="BE746" s="24"/>
      <c r="BF746" s="24"/>
      <c r="BG746" s="25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</row>
    <row r="747" spans="1:87" ht="15" thickBot="1" x14ac:dyDescent="0.35">
      <c r="A747" s="24"/>
      <c r="B747" s="24"/>
      <c r="C747" s="25"/>
      <c r="D747" s="24"/>
      <c r="E747" s="24"/>
      <c r="F747" s="24"/>
      <c r="G747" s="25"/>
      <c r="H747" s="24"/>
      <c r="I747" s="24"/>
      <c r="J747" s="24"/>
      <c r="K747" s="25"/>
      <c r="L747" s="24"/>
      <c r="M747" s="24"/>
      <c r="N747" s="24"/>
      <c r="O747" s="25"/>
      <c r="P747" s="24"/>
      <c r="Q747" s="24"/>
      <c r="R747" s="24"/>
      <c r="S747" s="25"/>
      <c r="T747" s="24"/>
      <c r="U747" s="24"/>
      <c r="V747" s="24"/>
      <c r="W747" s="25"/>
      <c r="X747" s="24"/>
      <c r="Y747" s="24"/>
      <c r="Z747" s="24"/>
      <c r="AA747" s="25"/>
      <c r="AB747" s="24"/>
      <c r="AC747" s="24"/>
      <c r="AD747" s="24"/>
      <c r="AE747" s="25"/>
      <c r="AF747" s="24"/>
      <c r="AG747" s="24"/>
      <c r="AH747" s="24"/>
      <c r="AI747" s="25"/>
      <c r="AJ747" s="24"/>
      <c r="AK747" s="24"/>
      <c r="AL747" s="24"/>
      <c r="AM747" s="25"/>
      <c r="AN747" s="24"/>
      <c r="AO747" s="24"/>
      <c r="AP747" s="24"/>
      <c r="AQ747" s="25"/>
      <c r="AR747" s="24"/>
      <c r="AS747" s="24"/>
      <c r="AT747" s="24"/>
      <c r="AU747" s="25"/>
      <c r="AV747" s="24"/>
      <c r="AW747" s="24"/>
      <c r="AX747" s="24"/>
      <c r="AY747" s="25"/>
      <c r="AZ747" s="24"/>
      <c r="BA747" s="24"/>
      <c r="BB747" s="24"/>
      <c r="BC747" s="25"/>
      <c r="BD747" s="24"/>
      <c r="BE747" s="24"/>
      <c r="BF747" s="24"/>
      <c r="BG747" s="25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</row>
    <row r="748" spans="1:87" ht="15" thickBot="1" x14ac:dyDescent="0.35">
      <c r="A748" s="24"/>
      <c r="B748" s="24"/>
      <c r="C748" s="25"/>
      <c r="D748" s="24"/>
      <c r="E748" s="24"/>
      <c r="F748" s="24"/>
      <c r="G748" s="25"/>
      <c r="H748" s="24"/>
      <c r="I748" s="24"/>
      <c r="J748" s="24"/>
      <c r="K748" s="25"/>
      <c r="L748" s="24"/>
      <c r="M748" s="24"/>
      <c r="N748" s="24"/>
      <c r="O748" s="25"/>
      <c r="P748" s="24"/>
      <c r="Q748" s="24"/>
      <c r="R748" s="24"/>
      <c r="S748" s="25"/>
      <c r="T748" s="24"/>
      <c r="U748" s="24"/>
      <c r="V748" s="24"/>
      <c r="W748" s="25"/>
      <c r="X748" s="24"/>
      <c r="Y748" s="24"/>
      <c r="Z748" s="24"/>
      <c r="AA748" s="25"/>
      <c r="AB748" s="24"/>
      <c r="AC748" s="24"/>
      <c r="AD748" s="24"/>
      <c r="AE748" s="25"/>
      <c r="AF748" s="24"/>
      <c r="AG748" s="24"/>
      <c r="AH748" s="24"/>
      <c r="AI748" s="25"/>
      <c r="AJ748" s="24"/>
      <c r="AK748" s="24"/>
      <c r="AL748" s="24"/>
      <c r="AM748" s="25"/>
      <c r="AN748" s="24"/>
      <c r="AO748" s="24"/>
      <c r="AP748" s="24"/>
      <c r="AQ748" s="25"/>
      <c r="AR748" s="24"/>
      <c r="AS748" s="24"/>
      <c r="AT748" s="24"/>
      <c r="AU748" s="25"/>
      <c r="AV748" s="24"/>
      <c r="AW748" s="24"/>
      <c r="AX748" s="24"/>
      <c r="AY748" s="25"/>
      <c r="AZ748" s="24"/>
      <c r="BA748" s="24"/>
      <c r="BB748" s="24"/>
      <c r="BC748" s="25"/>
      <c r="BD748" s="24"/>
      <c r="BE748" s="24"/>
      <c r="BF748" s="24"/>
      <c r="BG748" s="25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</row>
    <row r="749" spans="1:87" ht="15" thickBot="1" x14ac:dyDescent="0.35">
      <c r="A749" s="24"/>
      <c r="B749" s="24"/>
      <c r="C749" s="25"/>
      <c r="D749" s="24"/>
      <c r="E749" s="24"/>
      <c r="F749" s="24"/>
      <c r="G749" s="25"/>
      <c r="H749" s="24"/>
      <c r="I749" s="24"/>
      <c r="J749" s="24"/>
      <c r="K749" s="25"/>
      <c r="L749" s="24"/>
      <c r="M749" s="24"/>
      <c r="N749" s="24"/>
      <c r="O749" s="25"/>
      <c r="P749" s="24"/>
      <c r="Q749" s="24"/>
      <c r="R749" s="24"/>
      <c r="S749" s="25"/>
      <c r="T749" s="24"/>
      <c r="U749" s="24"/>
      <c r="V749" s="24"/>
      <c r="W749" s="25"/>
      <c r="X749" s="24"/>
      <c r="Y749" s="24"/>
      <c r="Z749" s="24"/>
      <c r="AA749" s="25"/>
      <c r="AB749" s="24"/>
      <c r="AC749" s="24"/>
      <c r="AD749" s="24"/>
      <c r="AE749" s="25"/>
      <c r="AF749" s="24"/>
      <c r="AG749" s="24"/>
      <c r="AH749" s="24"/>
      <c r="AI749" s="25"/>
      <c r="AJ749" s="24"/>
      <c r="AK749" s="24"/>
      <c r="AL749" s="24"/>
      <c r="AM749" s="25"/>
      <c r="AN749" s="24"/>
      <c r="AO749" s="24"/>
      <c r="AP749" s="24"/>
      <c r="AQ749" s="25"/>
      <c r="AR749" s="24"/>
      <c r="AS749" s="24"/>
      <c r="AT749" s="24"/>
      <c r="AU749" s="25"/>
      <c r="AV749" s="24"/>
      <c r="AW749" s="24"/>
      <c r="AX749" s="24"/>
      <c r="AY749" s="25"/>
      <c r="AZ749" s="24"/>
      <c r="BA749" s="24"/>
      <c r="BB749" s="24"/>
      <c r="BC749" s="25"/>
      <c r="BD749" s="24"/>
      <c r="BE749" s="24"/>
      <c r="BF749" s="24"/>
      <c r="BG749" s="25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</row>
    <row r="750" spans="1:87" ht="15" thickBot="1" x14ac:dyDescent="0.35">
      <c r="A750" s="24"/>
      <c r="B750" s="24"/>
      <c r="C750" s="25"/>
      <c r="D750" s="24"/>
      <c r="E750" s="24"/>
      <c r="F750" s="24"/>
      <c r="G750" s="25"/>
      <c r="H750" s="24"/>
      <c r="I750" s="24"/>
      <c r="J750" s="24"/>
      <c r="K750" s="25"/>
      <c r="L750" s="24"/>
      <c r="M750" s="24"/>
      <c r="N750" s="24"/>
      <c r="O750" s="25"/>
      <c r="P750" s="24"/>
      <c r="Q750" s="24"/>
      <c r="R750" s="24"/>
      <c r="S750" s="25"/>
      <c r="T750" s="24"/>
      <c r="U750" s="24"/>
      <c r="V750" s="24"/>
      <c r="W750" s="25"/>
      <c r="X750" s="24"/>
      <c r="Y750" s="24"/>
      <c r="Z750" s="24"/>
      <c r="AA750" s="25"/>
      <c r="AB750" s="24"/>
      <c r="AC750" s="24"/>
      <c r="AD750" s="24"/>
      <c r="AE750" s="25"/>
      <c r="AF750" s="24"/>
      <c r="AG750" s="24"/>
      <c r="AH750" s="24"/>
      <c r="AI750" s="25"/>
      <c r="AJ750" s="24"/>
      <c r="AK750" s="24"/>
      <c r="AL750" s="24"/>
      <c r="AM750" s="25"/>
      <c r="AN750" s="24"/>
      <c r="AO750" s="24"/>
      <c r="AP750" s="24"/>
      <c r="AQ750" s="25"/>
      <c r="AR750" s="24"/>
      <c r="AS750" s="24"/>
      <c r="AT750" s="24"/>
      <c r="AU750" s="25"/>
      <c r="AV750" s="24"/>
      <c r="AW750" s="24"/>
      <c r="AX750" s="24"/>
      <c r="AY750" s="25"/>
      <c r="AZ750" s="24"/>
      <c r="BA750" s="24"/>
      <c r="BB750" s="24"/>
      <c r="BC750" s="25"/>
      <c r="BD750" s="24"/>
      <c r="BE750" s="24"/>
      <c r="BF750" s="24"/>
      <c r="BG750" s="25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</row>
    <row r="751" spans="1:87" ht="15" thickBot="1" x14ac:dyDescent="0.35">
      <c r="A751" s="24"/>
      <c r="B751" s="24"/>
      <c r="C751" s="25"/>
      <c r="D751" s="24"/>
      <c r="E751" s="24"/>
      <c r="F751" s="24"/>
      <c r="G751" s="25"/>
      <c r="H751" s="24"/>
      <c r="I751" s="24"/>
      <c r="J751" s="24"/>
      <c r="K751" s="25"/>
      <c r="L751" s="24"/>
      <c r="M751" s="24"/>
      <c r="N751" s="24"/>
      <c r="O751" s="25"/>
      <c r="P751" s="24"/>
      <c r="Q751" s="24"/>
      <c r="R751" s="24"/>
      <c r="S751" s="25"/>
      <c r="T751" s="24"/>
      <c r="U751" s="24"/>
      <c r="V751" s="24"/>
      <c r="W751" s="25"/>
      <c r="X751" s="24"/>
      <c r="Y751" s="24"/>
      <c r="Z751" s="24"/>
      <c r="AA751" s="25"/>
      <c r="AB751" s="24"/>
      <c r="AC751" s="24"/>
      <c r="AD751" s="24"/>
      <c r="AE751" s="25"/>
      <c r="AF751" s="24"/>
      <c r="AG751" s="24"/>
      <c r="AH751" s="24"/>
      <c r="AI751" s="25"/>
      <c r="AJ751" s="24"/>
      <c r="AK751" s="24"/>
      <c r="AL751" s="24"/>
      <c r="AM751" s="25"/>
      <c r="AN751" s="24"/>
      <c r="AO751" s="24"/>
      <c r="AP751" s="24"/>
      <c r="AQ751" s="25"/>
      <c r="AR751" s="24"/>
      <c r="AS751" s="24"/>
      <c r="AT751" s="24"/>
      <c r="AU751" s="25"/>
      <c r="AV751" s="24"/>
      <c r="AW751" s="24"/>
      <c r="AX751" s="24"/>
      <c r="AY751" s="25"/>
      <c r="AZ751" s="24"/>
      <c r="BA751" s="24"/>
      <c r="BB751" s="24"/>
      <c r="BC751" s="25"/>
      <c r="BD751" s="24"/>
      <c r="BE751" s="24"/>
      <c r="BF751" s="24"/>
      <c r="BG751" s="25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</row>
    <row r="752" spans="1:87" ht="15" thickBot="1" x14ac:dyDescent="0.35">
      <c r="A752" s="24"/>
      <c r="B752" s="24"/>
      <c r="C752" s="25"/>
      <c r="D752" s="24"/>
      <c r="E752" s="24"/>
      <c r="F752" s="24"/>
      <c r="G752" s="25"/>
      <c r="H752" s="24"/>
      <c r="I752" s="24"/>
      <c r="J752" s="24"/>
      <c r="K752" s="25"/>
      <c r="L752" s="24"/>
      <c r="M752" s="24"/>
      <c r="N752" s="24"/>
      <c r="O752" s="25"/>
      <c r="P752" s="24"/>
      <c r="Q752" s="24"/>
      <c r="R752" s="24"/>
      <c r="S752" s="25"/>
      <c r="T752" s="24"/>
      <c r="U752" s="24"/>
      <c r="V752" s="24"/>
      <c r="W752" s="25"/>
      <c r="X752" s="24"/>
      <c r="Y752" s="24"/>
      <c r="Z752" s="24"/>
      <c r="AA752" s="25"/>
      <c r="AB752" s="24"/>
      <c r="AC752" s="24"/>
      <c r="AD752" s="24"/>
      <c r="AE752" s="25"/>
      <c r="AF752" s="24"/>
      <c r="AG752" s="24"/>
      <c r="AH752" s="24"/>
      <c r="AI752" s="25"/>
      <c r="AJ752" s="24"/>
      <c r="AK752" s="24"/>
      <c r="AL752" s="24"/>
      <c r="AM752" s="25"/>
      <c r="AN752" s="24"/>
      <c r="AO752" s="24"/>
      <c r="AP752" s="24"/>
      <c r="AQ752" s="25"/>
      <c r="AR752" s="24"/>
      <c r="AS752" s="24"/>
      <c r="AT752" s="24"/>
      <c r="AU752" s="25"/>
      <c r="AV752" s="24"/>
      <c r="AW752" s="24"/>
      <c r="AX752" s="24"/>
      <c r="AY752" s="25"/>
      <c r="AZ752" s="24"/>
      <c r="BA752" s="24"/>
      <c r="BB752" s="24"/>
      <c r="BC752" s="25"/>
      <c r="BD752" s="24"/>
      <c r="BE752" s="24"/>
      <c r="BF752" s="24"/>
      <c r="BG752" s="25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</row>
    <row r="753" spans="1:87" ht="15" thickBot="1" x14ac:dyDescent="0.35">
      <c r="A753" s="24"/>
      <c r="B753" s="24"/>
      <c r="C753" s="25"/>
      <c r="D753" s="24"/>
      <c r="E753" s="24"/>
      <c r="F753" s="24"/>
      <c r="G753" s="25"/>
      <c r="H753" s="24"/>
      <c r="I753" s="24"/>
      <c r="J753" s="24"/>
      <c r="K753" s="25"/>
      <c r="L753" s="24"/>
      <c r="M753" s="24"/>
      <c r="N753" s="24"/>
      <c r="O753" s="25"/>
      <c r="P753" s="24"/>
      <c r="Q753" s="24"/>
      <c r="R753" s="24"/>
      <c r="S753" s="25"/>
      <c r="T753" s="24"/>
      <c r="U753" s="24"/>
      <c r="V753" s="24"/>
      <c r="W753" s="25"/>
      <c r="X753" s="24"/>
      <c r="Y753" s="24"/>
      <c r="Z753" s="24"/>
      <c r="AA753" s="25"/>
      <c r="AB753" s="24"/>
      <c r="AC753" s="24"/>
      <c r="AD753" s="24"/>
      <c r="AE753" s="25"/>
      <c r="AF753" s="24"/>
      <c r="AG753" s="24"/>
      <c r="AH753" s="24"/>
      <c r="AI753" s="25"/>
      <c r="AJ753" s="24"/>
      <c r="AK753" s="24"/>
      <c r="AL753" s="24"/>
      <c r="AM753" s="25"/>
      <c r="AN753" s="24"/>
      <c r="AO753" s="24"/>
      <c r="AP753" s="24"/>
      <c r="AQ753" s="25"/>
      <c r="AR753" s="24"/>
      <c r="AS753" s="24"/>
      <c r="AT753" s="24"/>
      <c r="AU753" s="25"/>
      <c r="AV753" s="24"/>
      <c r="AW753" s="24"/>
      <c r="AX753" s="24"/>
      <c r="AY753" s="25"/>
      <c r="AZ753" s="24"/>
      <c r="BA753" s="24"/>
      <c r="BB753" s="24"/>
      <c r="BC753" s="25"/>
      <c r="BD753" s="24"/>
      <c r="BE753" s="24"/>
      <c r="BF753" s="24"/>
      <c r="BG753" s="25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</row>
    <row r="754" spans="1:87" ht="15" thickBot="1" x14ac:dyDescent="0.35">
      <c r="A754" s="24"/>
      <c r="B754" s="24"/>
      <c r="C754" s="25"/>
      <c r="D754" s="24"/>
      <c r="E754" s="24"/>
      <c r="F754" s="24"/>
      <c r="G754" s="25"/>
      <c r="H754" s="24"/>
      <c r="I754" s="24"/>
      <c r="J754" s="24"/>
      <c r="K754" s="25"/>
      <c r="L754" s="24"/>
      <c r="M754" s="24"/>
      <c r="N754" s="24"/>
      <c r="O754" s="25"/>
      <c r="P754" s="24"/>
      <c r="Q754" s="24"/>
      <c r="R754" s="24"/>
      <c r="S754" s="25"/>
      <c r="T754" s="24"/>
      <c r="U754" s="24"/>
      <c r="V754" s="24"/>
      <c r="W754" s="25"/>
      <c r="X754" s="24"/>
      <c r="Y754" s="24"/>
      <c r="Z754" s="24"/>
      <c r="AA754" s="25"/>
      <c r="AB754" s="24"/>
      <c r="AC754" s="24"/>
      <c r="AD754" s="24"/>
      <c r="AE754" s="25"/>
      <c r="AF754" s="24"/>
      <c r="AG754" s="24"/>
      <c r="AH754" s="24"/>
      <c r="AI754" s="25"/>
      <c r="AJ754" s="24"/>
      <c r="AK754" s="24"/>
      <c r="AL754" s="24"/>
      <c r="AM754" s="25"/>
      <c r="AN754" s="24"/>
      <c r="AO754" s="24"/>
      <c r="AP754" s="24"/>
      <c r="AQ754" s="25"/>
      <c r="AR754" s="24"/>
      <c r="AS754" s="24"/>
      <c r="AT754" s="24"/>
      <c r="AU754" s="25"/>
      <c r="AV754" s="24"/>
      <c r="AW754" s="24"/>
      <c r="AX754" s="24"/>
      <c r="AY754" s="25"/>
      <c r="AZ754" s="24"/>
      <c r="BA754" s="24"/>
      <c r="BB754" s="24"/>
      <c r="BC754" s="25"/>
      <c r="BD754" s="24"/>
      <c r="BE754" s="24"/>
      <c r="BF754" s="24"/>
      <c r="BG754" s="25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</row>
    <row r="755" spans="1:87" ht="15" thickBot="1" x14ac:dyDescent="0.35">
      <c r="A755" s="24"/>
      <c r="B755" s="24"/>
      <c r="C755" s="25"/>
      <c r="D755" s="24"/>
      <c r="E755" s="24"/>
      <c r="F755" s="24"/>
      <c r="G755" s="25"/>
      <c r="H755" s="24"/>
      <c r="I755" s="24"/>
      <c r="J755" s="24"/>
      <c r="K755" s="25"/>
      <c r="L755" s="24"/>
      <c r="M755" s="24"/>
      <c r="N755" s="24"/>
      <c r="O755" s="25"/>
      <c r="P755" s="24"/>
      <c r="Q755" s="24"/>
      <c r="R755" s="24"/>
      <c r="S755" s="25"/>
      <c r="T755" s="24"/>
      <c r="U755" s="24"/>
      <c r="V755" s="24"/>
      <c r="W755" s="25"/>
      <c r="X755" s="24"/>
      <c r="Y755" s="24"/>
      <c r="Z755" s="24"/>
      <c r="AA755" s="25"/>
      <c r="AB755" s="24"/>
      <c r="AC755" s="24"/>
      <c r="AD755" s="24"/>
      <c r="AE755" s="25"/>
      <c r="AF755" s="24"/>
      <c r="AG755" s="24"/>
      <c r="AH755" s="24"/>
      <c r="AI755" s="25"/>
      <c r="AJ755" s="24"/>
      <c r="AK755" s="24"/>
      <c r="AL755" s="24"/>
      <c r="AM755" s="25"/>
      <c r="AN755" s="24"/>
      <c r="AO755" s="24"/>
      <c r="AP755" s="24"/>
      <c r="AQ755" s="25"/>
      <c r="AR755" s="24"/>
      <c r="AS755" s="24"/>
      <c r="AT755" s="24"/>
      <c r="AU755" s="25"/>
      <c r="AV755" s="24"/>
      <c r="AW755" s="24"/>
      <c r="AX755" s="24"/>
      <c r="AY755" s="25"/>
      <c r="AZ755" s="24"/>
      <c r="BA755" s="24"/>
      <c r="BB755" s="24"/>
      <c r="BC755" s="25"/>
      <c r="BD755" s="24"/>
      <c r="BE755" s="24"/>
      <c r="BF755" s="24"/>
      <c r="BG755" s="25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</row>
    <row r="756" spans="1:87" ht="15" thickBot="1" x14ac:dyDescent="0.35">
      <c r="A756" s="24"/>
      <c r="B756" s="24"/>
      <c r="C756" s="25"/>
      <c r="D756" s="24"/>
      <c r="E756" s="24"/>
      <c r="F756" s="24"/>
      <c r="G756" s="25"/>
      <c r="H756" s="24"/>
      <c r="I756" s="24"/>
      <c r="J756" s="24"/>
      <c r="K756" s="25"/>
      <c r="L756" s="24"/>
      <c r="M756" s="24"/>
      <c r="N756" s="24"/>
      <c r="O756" s="25"/>
      <c r="P756" s="24"/>
      <c r="Q756" s="24"/>
      <c r="R756" s="24"/>
      <c r="S756" s="25"/>
      <c r="T756" s="24"/>
      <c r="U756" s="24"/>
      <c r="V756" s="24"/>
      <c r="W756" s="25"/>
      <c r="X756" s="24"/>
      <c r="Y756" s="24"/>
      <c r="Z756" s="24"/>
      <c r="AA756" s="25"/>
      <c r="AB756" s="24"/>
      <c r="AC756" s="24"/>
      <c r="AD756" s="24"/>
      <c r="AE756" s="25"/>
      <c r="AF756" s="24"/>
      <c r="AG756" s="24"/>
      <c r="AH756" s="24"/>
      <c r="AI756" s="25"/>
      <c r="AJ756" s="24"/>
      <c r="AK756" s="24"/>
      <c r="AL756" s="24"/>
      <c r="AM756" s="25"/>
      <c r="AN756" s="24"/>
      <c r="AO756" s="24"/>
      <c r="AP756" s="24"/>
      <c r="AQ756" s="25"/>
      <c r="AR756" s="24"/>
      <c r="AS756" s="24"/>
      <c r="AT756" s="24"/>
      <c r="AU756" s="25"/>
      <c r="AV756" s="24"/>
      <c r="AW756" s="24"/>
      <c r="AX756" s="24"/>
      <c r="AY756" s="25"/>
      <c r="AZ756" s="24"/>
      <c r="BA756" s="24"/>
      <c r="BB756" s="24"/>
      <c r="BC756" s="25"/>
      <c r="BD756" s="24"/>
      <c r="BE756" s="24"/>
      <c r="BF756" s="24"/>
      <c r="BG756" s="25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</row>
    <row r="757" spans="1:87" ht="15" thickBot="1" x14ac:dyDescent="0.35">
      <c r="A757" s="24"/>
      <c r="B757" s="24"/>
      <c r="C757" s="25"/>
      <c r="D757" s="24"/>
      <c r="E757" s="24"/>
      <c r="F757" s="24"/>
      <c r="G757" s="25"/>
      <c r="H757" s="24"/>
      <c r="I757" s="24"/>
      <c r="J757" s="24"/>
      <c r="K757" s="25"/>
      <c r="L757" s="24"/>
      <c r="M757" s="24"/>
      <c r="N757" s="24"/>
      <c r="O757" s="25"/>
      <c r="P757" s="24"/>
      <c r="Q757" s="24"/>
      <c r="R757" s="24"/>
      <c r="S757" s="25"/>
      <c r="T757" s="24"/>
      <c r="U757" s="24"/>
      <c r="V757" s="24"/>
      <c r="W757" s="25"/>
      <c r="X757" s="24"/>
      <c r="Y757" s="24"/>
      <c r="Z757" s="24"/>
      <c r="AA757" s="25"/>
      <c r="AB757" s="24"/>
      <c r="AC757" s="24"/>
      <c r="AD757" s="24"/>
      <c r="AE757" s="25"/>
      <c r="AF757" s="24"/>
      <c r="AG757" s="24"/>
      <c r="AH757" s="24"/>
      <c r="AI757" s="25"/>
      <c r="AJ757" s="24"/>
      <c r="AK757" s="24"/>
      <c r="AL757" s="24"/>
      <c r="AM757" s="25"/>
      <c r="AN757" s="24"/>
      <c r="AO757" s="24"/>
      <c r="AP757" s="24"/>
      <c r="AQ757" s="25"/>
      <c r="AR757" s="24"/>
      <c r="AS757" s="24"/>
      <c r="AT757" s="24"/>
      <c r="AU757" s="25"/>
      <c r="AV757" s="24"/>
      <c r="AW757" s="24"/>
      <c r="AX757" s="24"/>
      <c r="AY757" s="25"/>
      <c r="AZ757" s="24"/>
      <c r="BA757" s="24"/>
      <c r="BB757" s="24"/>
      <c r="BC757" s="25"/>
      <c r="BD757" s="24"/>
      <c r="BE757" s="24"/>
      <c r="BF757" s="24"/>
      <c r="BG757" s="25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</row>
    <row r="758" spans="1:87" ht="15" thickBot="1" x14ac:dyDescent="0.35">
      <c r="A758" s="24"/>
      <c r="B758" s="24"/>
      <c r="C758" s="25"/>
      <c r="D758" s="24"/>
      <c r="E758" s="24"/>
      <c r="F758" s="24"/>
      <c r="G758" s="25"/>
      <c r="H758" s="24"/>
      <c r="I758" s="24"/>
      <c r="J758" s="24"/>
      <c r="K758" s="25"/>
      <c r="L758" s="24"/>
      <c r="M758" s="24"/>
      <c r="N758" s="24"/>
      <c r="O758" s="25"/>
      <c r="P758" s="24"/>
      <c r="Q758" s="24"/>
      <c r="R758" s="24"/>
      <c r="S758" s="25"/>
      <c r="T758" s="24"/>
      <c r="U758" s="24"/>
      <c r="V758" s="24"/>
      <c r="W758" s="25"/>
      <c r="X758" s="24"/>
      <c r="Y758" s="24"/>
      <c r="Z758" s="24"/>
      <c r="AA758" s="25"/>
      <c r="AB758" s="24"/>
      <c r="AC758" s="24"/>
      <c r="AD758" s="24"/>
      <c r="AE758" s="25"/>
      <c r="AF758" s="24"/>
      <c r="AG758" s="24"/>
      <c r="AH758" s="24"/>
      <c r="AI758" s="25"/>
      <c r="AJ758" s="24"/>
      <c r="AK758" s="24"/>
      <c r="AL758" s="24"/>
      <c r="AM758" s="25"/>
      <c r="AN758" s="24"/>
      <c r="AO758" s="24"/>
      <c r="AP758" s="24"/>
      <c r="AQ758" s="25"/>
      <c r="AR758" s="24"/>
      <c r="AS758" s="24"/>
      <c r="AT758" s="24"/>
      <c r="AU758" s="25"/>
      <c r="AV758" s="24"/>
      <c r="AW758" s="24"/>
      <c r="AX758" s="24"/>
      <c r="AY758" s="25"/>
      <c r="AZ758" s="24"/>
      <c r="BA758" s="24"/>
      <c r="BB758" s="24"/>
      <c r="BC758" s="25"/>
      <c r="BD758" s="24"/>
      <c r="BE758" s="24"/>
      <c r="BF758" s="24"/>
      <c r="BG758" s="25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</row>
    <row r="759" spans="1:87" ht="15" thickBot="1" x14ac:dyDescent="0.35">
      <c r="A759" s="24"/>
      <c r="B759" s="24"/>
      <c r="C759" s="25"/>
      <c r="D759" s="24"/>
      <c r="E759" s="24"/>
      <c r="F759" s="24"/>
      <c r="G759" s="25"/>
      <c r="H759" s="24"/>
      <c r="I759" s="24"/>
      <c r="J759" s="24"/>
      <c r="K759" s="25"/>
      <c r="L759" s="24"/>
      <c r="M759" s="24"/>
      <c r="N759" s="24"/>
      <c r="O759" s="25"/>
      <c r="P759" s="24"/>
      <c r="Q759" s="24"/>
      <c r="R759" s="24"/>
      <c r="S759" s="25"/>
      <c r="T759" s="24"/>
      <c r="U759" s="24"/>
      <c r="V759" s="24"/>
      <c r="W759" s="25"/>
      <c r="X759" s="24"/>
      <c r="Y759" s="24"/>
      <c r="Z759" s="24"/>
      <c r="AA759" s="25"/>
      <c r="AB759" s="24"/>
      <c r="AC759" s="24"/>
      <c r="AD759" s="24"/>
      <c r="AE759" s="25"/>
      <c r="AF759" s="24"/>
      <c r="AG759" s="24"/>
      <c r="AH759" s="24"/>
      <c r="AI759" s="25"/>
      <c r="AJ759" s="24"/>
      <c r="AK759" s="24"/>
      <c r="AL759" s="24"/>
      <c r="AM759" s="25"/>
      <c r="AN759" s="24"/>
      <c r="AO759" s="24"/>
      <c r="AP759" s="24"/>
      <c r="AQ759" s="25"/>
      <c r="AR759" s="24"/>
      <c r="AS759" s="24"/>
      <c r="AT759" s="24"/>
      <c r="AU759" s="25"/>
      <c r="AV759" s="24"/>
      <c r="AW759" s="24"/>
      <c r="AX759" s="24"/>
      <c r="AY759" s="25"/>
      <c r="AZ759" s="24"/>
      <c r="BA759" s="24"/>
      <c r="BB759" s="24"/>
      <c r="BC759" s="25"/>
      <c r="BD759" s="24"/>
      <c r="BE759" s="24"/>
      <c r="BF759" s="24"/>
      <c r="BG759" s="25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</row>
    <row r="760" spans="1:87" ht="15" thickBot="1" x14ac:dyDescent="0.35">
      <c r="A760" s="24"/>
      <c r="B760" s="24"/>
      <c r="C760" s="25"/>
      <c r="D760" s="24"/>
      <c r="E760" s="24"/>
      <c r="F760" s="24"/>
      <c r="G760" s="25"/>
      <c r="H760" s="24"/>
      <c r="I760" s="24"/>
      <c r="J760" s="24"/>
      <c r="K760" s="25"/>
      <c r="L760" s="24"/>
      <c r="M760" s="24"/>
      <c r="N760" s="24"/>
      <c r="O760" s="25"/>
      <c r="P760" s="24"/>
      <c r="Q760" s="24"/>
      <c r="R760" s="24"/>
      <c r="S760" s="25"/>
      <c r="T760" s="24"/>
      <c r="U760" s="24"/>
      <c r="V760" s="24"/>
      <c r="W760" s="25"/>
      <c r="X760" s="24"/>
      <c r="Y760" s="24"/>
      <c r="Z760" s="24"/>
      <c r="AA760" s="25"/>
      <c r="AB760" s="24"/>
      <c r="AC760" s="24"/>
      <c r="AD760" s="24"/>
      <c r="AE760" s="25"/>
      <c r="AF760" s="24"/>
      <c r="AG760" s="24"/>
      <c r="AH760" s="24"/>
      <c r="AI760" s="25"/>
      <c r="AJ760" s="24"/>
      <c r="AK760" s="24"/>
      <c r="AL760" s="24"/>
      <c r="AM760" s="25"/>
      <c r="AN760" s="24"/>
      <c r="AO760" s="24"/>
      <c r="AP760" s="24"/>
      <c r="AQ760" s="25"/>
      <c r="AR760" s="24"/>
      <c r="AS760" s="24"/>
      <c r="AT760" s="24"/>
      <c r="AU760" s="25"/>
      <c r="AV760" s="24"/>
      <c r="AW760" s="24"/>
      <c r="AX760" s="24"/>
      <c r="AY760" s="25"/>
      <c r="AZ760" s="24"/>
      <c r="BA760" s="24"/>
      <c r="BB760" s="24"/>
      <c r="BC760" s="25"/>
      <c r="BD760" s="24"/>
      <c r="BE760" s="24"/>
      <c r="BF760" s="24"/>
      <c r="BG760" s="25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</row>
    <row r="761" spans="1:87" ht="15" thickBot="1" x14ac:dyDescent="0.35">
      <c r="A761" s="24"/>
      <c r="B761" s="24"/>
      <c r="C761" s="25"/>
      <c r="D761" s="24"/>
      <c r="E761" s="24"/>
      <c r="F761" s="24"/>
      <c r="G761" s="25"/>
      <c r="H761" s="24"/>
      <c r="I761" s="24"/>
      <c r="J761" s="24"/>
      <c r="K761" s="25"/>
      <c r="L761" s="24"/>
      <c r="M761" s="24"/>
      <c r="N761" s="24"/>
      <c r="O761" s="25"/>
      <c r="P761" s="24"/>
      <c r="Q761" s="24"/>
      <c r="R761" s="24"/>
      <c r="S761" s="25"/>
      <c r="T761" s="24"/>
      <c r="U761" s="24"/>
      <c r="V761" s="24"/>
      <c r="W761" s="25"/>
      <c r="X761" s="24"/>
      <c r="Y761" s="24"/>
      <c r="Z761" s="24"/>
      <c r="AA761" s="25"/>
      <c r="AB761" s="24"/>
      <c r="AC761" s="24"/>
      <c r="AD761" s="24"/>
      <c r="AE761" s="25"/>
      <c r="AF761" s="24"/>
      <c r="AG761" s="24"/>
      <c r="AH761" s="24"/>
      <c r="AI761" s="25"/>
      <c r="AJ761" s="24"/>
      <c r="AK761" s="24"/>
      <c r="AL761" s="24"/>
      <c r="AM761" s="25"/>
      <c r="AN761" s="24"/>
      <c r="AO761" s="24"/>
      <c r="AP761" s="24"/>
      <c r="AQ761" s="25"/>
      <c r="AR761" s="24"/>
      <c r="AS761" s="24"/>
      <c r="AT761" s="24"/>
      <c r="AU761" s="25"/>
      <c r="AV761" s="24"/>
      <c r="AW761" s="24"/>
      <c r="AX761" s="24"/>
      <c r="AY761" s="25"/>
      <c r="AZ761" s="24"/>
      <c r="BA761" s="24"/>
      <c r="BB761" s="24"/>
      <c r="BC761" s="25"/>
      <c r="BD761" s="24"/>
      <c r="BE761" s="24"/>
      <c r="BF761" s="24"/>
      <c r="BG761" s="25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</row>
    <row r="762" spans="1:87" ht="15" thickBot="1" x14ac:dyDescent="0.35">
      <c r="A762" s="24"/>
      <c r="B762" s="24"/>
      <c r="C762" s="25"/>
      <c r="D762" s="24"/>
      <c r="E762" s="24"/>
      <c r="F762" s="24"/>
      <c r="G762" s="25"/>
      <c r="H762" s="24"/>
      <c r="I762" s="24"/>
      <c r="J762" s="24"/>
      <c r="K762" s="25"/>
      <c r="L762" s="24"/>
      <c r="M762" s="24"/>
      <c r="N762" s="24"/>
      <c r="O762" s="25"/>
      <c r="P762" s="24"/>
      <c r="Q762" s="24"/>
      <c r="R762" s="24"/>
      <c r="S762" s="25"/>
      <c r="T762" s="24"/>
      <c r="U762" s="24"/>
      <c r="V762" s="24"/>
      <c r="W762" s="25"/>
      <c r="X762" s="24"/>
      <c r="Y762" s="24"/>
      <c r="Z762" s="24"/>
      <c r="AA762" s="25"/>
      <c r="AB762" s="24"/>
      <c r="AC762" s="24"/>
      <c r="AD762" s="24"/>
      <c r="AE762" s="25"/>
      <c r="AF762" s="24"/>
      <c r="AG762" s="24"/>
      <c r="AH762" s="24"/>
      <c r="AI762" s="25"/>
      <c r="AJ762" s="24"/>
      <c r="AK762" s="24"/>
      <c r="AL762" s="24"/>
      <c r="AM762" s="25"/>
      <c r="AN762" s="24"/>
      <c r="AO762" s="24"/>
      <c r="AP762" s="24"/>
      <c r="AQ762" s="25"/>
      <c r="AR762" s="24"/>
      <c r="AS762" s="24"/>
      <c r="AT762" s="24"/>
      <c r="AU762" s="25"/>
      <c r="AV762" s="24"/>
      <c r="AW762" s="24"/>
      <c r="AX762" s="24"/>
      <c r="AY762" s="25"/>
      <c r="AZ762" s="24"/>
      <c r="BA762" s="24"/>
      <c r="BB762" s="24"/>
      <c r="BC762" s="25"/>
      <c r="BD762" s="24"/>
      <c r="BE762" s="24"/>
      <c r="BF762" s="24"/>
      <c r="BG762" s="25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</row>
    <row r="763" spans="1:87" ht="15" thickBot="1" x14ac:dyDescent="0.35">
      <c r="A763" s="24"/>
      <c r="B763" s="24"/>
      <c r="C763" s="25"/>
      <c r="D763" s="24"/>
      <c r="E763" s="24"/>
      <c r="F763" s="24"/>
      <c r="G763" s="25"/>
      <c r="H763" s="24"/>
      <c r="I763" s="24"/>
      <c r="J763" s="24"/>
      <c r="K763" s="25"/>
      <c r="L763" s="24"/>
      <c r="M763" s="24"/>
      <c r="N763" s="24"/>
      <c r="O763" s="25"/>
      <c r="P763" s="24"/>
      <c r="Q763" s="24"/>
      <c r="R763" s="24"/>
      <c r="S763" s="25"/>
      <c r="T763" s="24"/>
      <c r="U763" s="24"/>
      <c r="V763" s="24"/>
      <c r="W763" s="25"/>
      <c r="X763" s="24"/>
      <c r="Y763" s="24"/>
      <c r="Z763" s="24"/>
      <c r="AA763" s="25"/>
      <c r="AB763" s="24"/>
      <c r="AC763" s="24"/>
      <c r="AD763" s="24"/>
      <c r="AE763" s="25"/>
      <c r="AF763" s="24"/>
      <c r="AG763" s="24"/>
      <c r="AH763" s="24"/>
      <c r="AI763" s="25"/>
      <c r="AJ763" s="24"/>
      <c r="AK763" s="24"/>
      <c r="AL763" s="24"/>
      <c r="AM763" s="25"/>
      <c r="AN763" s="24"/>
      <c r="AO763" s="24"/>
      <c r="AP763" s="24"/>
      <c r="AQ763" s="25"/>
      <c r="AR763" s="24"/>
      <c r="AS763" s="24"/>
      <c r="AT763" s="24"/>
      <c r="AU763" s="25"/>
      <c r="AV763" s="24"/>
      <c r="AW763" s="24"/>
      <c r="AX763" s="24"/>
      <c r="AY763" s="25"/>
      <c r="AZ763" s="24"/>
      <c r="BA763" s="24"/>
      <c r="BB763" s="24"/>
      <c r="BC763" s="25"/>
      <c r="BD763" s="24"/>
      <c r="BE763" s="24"/>
      <c r="BF763" s="24"/>
      <c r="BG763" s="25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</row>
    <row r="764" spans="1:87" ht="15" thickBot="1" x14ac:dyDescent="0.35">
      <c r="A764" s="24"/>
      <c r="B764" s="24"/>
      <c r="C764" s="25"/>
      <c r="D764" s="24"/>
      <c r="E764" s="24"/>
      <c r="F764" s="24"/>
      <c r="G764" s="25"/>
      <c r="H764" s="24"/>
      <c r="I764" s="24"/>
      <c r="J764" s="24"/>
      <c r="K764" s="25"/>
      <c r="L764" s="24"/>
      <c r="M764" s="24"/>
      <c r="N764" s="24"/>
      <c r="O764" s="25"/>
      <c r="P764" s="24"/>
      <c r="Q764" s="24"/>
      <c r="R764" s="24"/>
      <c r="S764" s="25"/>
      <c r="T764" s="24"/>
      <c r="U764" s="24"/>
      <c r="V764" s="24"/>
      <c r="W764" s="25"/>
      <c r="X764" s="24"/>
      <c r="Y764" s="24"/>
      <c r="Z764" s="24"/>
      <c r="AA764" s="25"/>
      <c r="AB764" s="24"/>
      <c r="AC764" s="24"/>
      <c r="AD764" s="24"/>
      <c r="AE764" s="25"/>
      <c r="AF764" s="24"/>
      <c r="AG764" s="24"/>
      <c r="AH764" s="24"/>
      <c r="AI764" s="25"/>
      <c r="AJ764" s="24"/>
      <c r="AK764" s="24"/>
      <c r="AL764" s="24"/>
      <c r="AM764" s="25"/>
      <c r="AN764" s="24"/>
      <c r="AO764" s="24"/>
      <c r="AP764" s="24"/>
      <c r="AQ764" s="25"/>
      <c r="AR764" s="24"/>
      <c r="AS764" s="24"/>
      <c r="AT764" s="24"/>
      <c r="AU764" s="25"/>
      <c r="AV764" s="24"/>
      <c r="AW764" s="24"/>
      <c r="AX764" s="24"/>
      <c r="AY764" s="25"/>
      <c r="AZ764" s="24"/>
      <c r="BA764" s="24"/>
      <c r="BB764" s="24"/>
      <c r="BC764" s="25"/>
      <c r="BD764" s="24"/>
      <c r="BE764" s="24"/>
      <c r="BF764" s="24"/>
      <c r="BG764" s="25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</row>
    <row r="765" spans="1:87" ht="15" thickBot="1" x14ac:dyDescent="0.35">
      <c r="A765" s="24"/>
      <c r="B765" s="24"/>
      <c r="C765" s="25"/>
      <c r="D765" s="24"/>
      <c r="E765" s="24"/>
      <c r="F765" s="24"/>
      <c r="G765" s="25"/>
      <c r="H765" s="24"/>
      <c r="I765" s="24"/>
      <c r="J765" s="24"/>
      <c r="K765" s="25"/>
      <c r="L765" s="24"/>
      <c r="M765" s="24"/>
      <c r="N765" s="24"/>
      <c r="O765" s="25"/>
      <c r="P765" s="24"/>
      <c r="Q765" s="24"/>
      <c r="R765" s="24"/>
      <c r="S765" s="25"/>
      <c r="T765" s="24"/>
      <c r="U765" s="24"/>
      <c r="V765" s="24"/>
      <c r="W765" s="25"/>
      <c r="X765" s="24"/>
      <c r="Y765" s="24"/>
      <c r="Z765" s="24"/>
      <c r="AA765" s="25"/>
      <c r="AB765" s="24"/>
      <c r="AC765" s="24"/>
      <c r="AD765" s="24"/>
      <c r="AE765" s="25"/>
      <c r="AF765" s="24"/>
      <c r="AG765" s="24"/>
      <c r="AH765" s="24"/>
      <c r="AI765" s="25"/>
      <c r="AJ765" s="24"/>
      <c r="AK765" s="24"/>
      <c r="AL765" s="24"/>
      <c r="AM765" s="25"/>
      <c r="AN765" s="24"/>
      <c r="AO765" s="24"/>
      <c r="AP765" s="24"/>
      <c r="AQ765" s="25"/>
      <c r="AR765" s="24"/>
      <c r="AS765" s="24"/>
      <c r="AT765" s="24"/>
      <c r="AU765" s="25"/>
      <c r="AV765" s="24"/>
      <c r="AW765" s="24"/>
      <c r="AX765" s="24"/>
      <c r="AY765" s="25"/>
      <c r="AZ765" s="24"/>
      <c r="BA765" s="24"/>
      <c r="BB765" s="24"/>
      <c r="BC765" s="25"/>
      <c r="BD765" s="24"/>
      <c r="BE765" s="24"/>
      <c r="BF765" s="24"/>
      <c r="BG765" s="25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</row>
    <row r="766" spans="1:87" ht="15" thickBot="1" x14ac:dyDescent="0.35">
      <c r="A766" s="24"/>
      <c r="B766" s="24"/>
      <c r="C766" s="25"/>
      <c r="D766" s="24"/>
      <c r="E766" s="24"/>
      <c r="F766" s="24"/>
      <c r="G766" s="25"/>
      <c r="H766" s="24"/>
      <c r="I766" s="24"/>
      <c r="J766" s="24"/>
      <c r="K766" s="25"/>
      <c r="L766" s="24"/>
      <c r="M766" s="24"/>
      <c r="N766" s="24"/>
      <c r="O766" s="25"/>
      <c r="P766" s="24"/>
      <c r="Q766" s="24"/>
      <c r="R766" s="24"/>
      <c r="S766" s="25"/>
      <c r="T766" s="24"/>
      <c r="U766" s="24"/>
      <c r="V766" s="24"/>
      <c r="W766" s="25"/>
      <c r="X766" s="24"/>
      <c r="Y766" s="24"/>
      <c r="Z766" s="24"/>
      <c r="AA766" s="25"/>
      <c r="AB766" s="24"/>
      <c r="AC766" s="24"/>
      <c r="AD766" s="24"/>
      <c r="AE766" s="25"/>
      <c r="AF766" s="24"/>
      <c r="AG766" s="24"/>
      <c r="AH766" s="24"/>
      <c r="AI766" s="25"/>
      <c r="AJ766" s="24"/>
      <c r="AK766" s="24"/>
      <c r="AL766" s="24"/>
      <c r="AM766" s="25"/>
      <c r="AN766" s="24"/>
      <c r="AO766" s="24"/>
      <c r="AP766" s="24"/>
      <c r="AQ766" s="25"/>
      <c r="AR766" s="24"/>
      <c r="AS766" s="24"/>
      <c r="AT766" s="24"/>
      <c r="AU766" s="25"/>
      <c r="AV766" s="24"/>
      <c r="AW766" s="24"/>
      <c r="AX766" s="24"/>
      <c r="AY766" s="25"/>
      <c r="AZ766" s="24"/>
      <c r="BA766" s="24"/>
      <c r="BB766" s="24"/>
      <c r="BC766" s="25"/>
      <c r="BD766" s="24"/>
      <c r="BE766" s="24"/>
      <c r="BF766" s="24"/>
      <c r="BG766" s="25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</row>
    <row r="767" spans="1:87" ht="15" thickBot="1" x14ac:dyDescent="0.35">
      <c r="A767" s="24"/>
      <c r="B767" s="24"/>
      <c r="C767" s="25"/>
      <c r="D767" s="24"/>
      <c r="E767" s="24"/>
      <c r="F767" s="24"/>
      <c r="G767" s="25"/>
      <c r="H767" s="24"/>
      <c r="I767" s="24"/>
      <c r="J767" s="24"/>
      <c r="K767" s="25"/>
      <c r="L767" s="24"/>
      <c r="M767" s="24"/>
      <c r="N767" s="24"/>
      <c r="O767" s="25"/>
      <c r="P767" s="24"/>
      <c r="Q767" s="24"/>
      <c r="R767" s="24"/>
      <c r="S767" s="25"/>
      <c r="T767" s="24"/>
      <c r="U767" s="24"/>
      <c r="V767" s="24"/>
      <c r="W767" s="25"/>
      <c r="X767" s="24"/>
      <c r="Y767" s="24"/>
      <c r="Z767" s="24"/>
      <c r="AA767" s="25"/>
      <c r="AB767" s="24"/>
      <c r="AC767" s="24"/>
      <c r="AD767" s="24"/>
      <c r="AE767" s="25"/>
      <c r="AF767" s="24"/>
      <c r="AG767" s="24"/>
      <c r="AH767" s="24"/>
      <c r="AI767" s="25"/>
      <c r="AJ767" s="24"/>
      <c r="AK767" s="24"/>
      <c r="AL767" s="24"/>
      <c r="AM767" s="25"/>
      <c r="AN767" s="24"/>
      <c r="AO767" s="24"/>
      <c r="AP767" s="24"/>
      <c r="AQ767" s="25"/>
      <c r="AR767" s="24"/>
      <c r="AS767" s="24"/>
      <c r="AT767" s="24"/>
      <c r="AU767" s="25"/>
      <c r="AV767" s="24"/>
      <c r="AW767" s="24"/>
      <c r="AX767" s="24"/>
      <c r="AY767" s="25"/>
      <c r="AZ767" s="24"/>
      <c r="BA767" s="24"/>
      <c r="BB767" s="24"/>
      <c r="BC767" s="25"/>
      <c r="BD767" s="24"/>
      <c r="BE767" s="24"/>
      <c r="BF767" s="24"/>
      <c r="BG767" s="25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</row>
    <row r="768" spans="1:87" ht="15" thickBot="1" x14ac:dyDescent="0.35">
      <c r="A768" s="24"/>
      <c r="B768" s="24"/>
      <c r="C768" s="25"/>
      <c r="D768" s="24"/>
      <c r="E768" s="24"/>
      <c r="F768" s="24"/>
      <c r="G768" s="25"/>
      <c r="H768" s="24"/>
      <c r="I768" s="24"/>
      <c r="J768" s="24"/>
      <c r="K768" s="25"/>
      <c r="L768" s="24"/>
      <c r="M768" s="24"/>
      <c r="N768" s="24"/>
      <c r="O768" s="25"/>
      <c r="P768" s="24"/>
      <c r="Q768" s="24"/>
      <c r="R768" s="24"/>
      <c r="S768" s="25"/>
      <c r="T768" s="24"/>
      <c r="U768" s="24"/>
      <c r="V768" s="24"/>
      <c r="W768" s="25"/>
      <c r="X768" s="24"/>
      <c r="Y768" s="24"/>
      <c r="Z768" s="24"/>
      <c r="AA768" s="25"/>
      <c r="AB768" s="24"/>
      <c r="AC768" s="24"/>
      <c r="AD768" s="24"/>
      <c r="AE768" s="25"/>
      <c r="AF768" s="24"/>
      <c r="AG768" s="24"/>
      <c r="AH768" s="24"/>
      <c r="AI768" s="25"/>
      <c r="AJ768" s="24"/>
      <c r="AK768" s="24"/>
      <c r="AL768" s="24"/>
      <c r="AM768" s="25"/>
      <c r="AN768" s="24"/>
      <c r="AO768" s="24"/>
      <c r="AP768" s="24"/>
      <c r="AQ768" s="25"/>
      <c r="AR768" s="24"/>
      <c r="AS768" s="24"/>
      <c r="AT768" s="24"/>
      <c r="AU768" s="25"/>
      <c r="AV768" s="24"/>
      <c r="AW768" s="24"/>
      <c r="AX768" s="24"/>
      <c r="AY768" s="25"/>
      <c r="AZ768" s="24"/>
      <c r="BA768" s="24"/>
      <c r="BB768" s="24"/>
      <c r="BC768" s="25"/>
      <c r="BD768" s="24"/>
      <c r="BE768" s="24"/>
      <c r="BF768" s="24"/>
      <c r="BG768" s="25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</row>
    <row r="769" spans="1:87" ht="15" thickBot="1" x14ac:dyDescent="0.35">
      <c r="A769" s="24"/>
      <c r="B769" s="24"/>
      <c r="C769" s="25"/>
      <c r="D769" s="24"/>
      <c r="E769" s="24"/>
      <c r="F769" s="24"/>
      <c r="G769" s="25"/>
      <c r="H769" s="24"/>
      <c r="I769" s="24"/>
      <c r="J769" s="24"/>
      <c r="K769" s="25"/>
      <c r="L769" s="24"/>
      <c r="M769" s="24"/>
      <c r="N769" s="24"/>
      <c r="O769" s="25"/>
      <c r="P769" s="24"/>
      <c r="Q769" s="24"/>
      <c r="R769" s="24"/>
      <c r="S769" s="25"/>
      <c r="T769" s="24"/>
      <c r="U769" s="24"/>
      <c r="V769" s="24"/>
      <c r="W769" s="25"/>
      <c r="X769" s="24"/>
      <c r="Y769" s="24"/>
      <c r="Z769" s="24"/>
      <c r="AA769" s="25"/>
      <c r="AB769" s="24"/>
      <c r="AC769" s="24"/>
      <c r="AD769" s="24"/>
      <c r="AE769" s="25"/>
      <c r="AF769" s="24"/>
      <c r="AG769" s="24"/>
      <c r="AH769" s="24"/>
      <c r="AI769" s="25"/>
      <c r="AJ769" s="24"/>
      <c r="AK769" s="24"/>
      <c r="AL769" s="24"/>
      <c r="AM769" s="25"/>
      <c r="AN769" s="24"/>
      <c r="AO769" s="24"/>
      <c r="AP769" s="24"/>
      <c r="AQ769" s="25"/>
      <c r="AR769" s="24"/>
      <c r="AS769" s="24"/>
      <c r="AT769" s="24"/>
      <c r="AU769" s="25"/>
      <c r="AV769" s="24"/>
      <c r="AW769" s="24"/>
      <c r="AX769" s="24"/>
      <c r="AY769" s="25"/>
      <c r="AZ769" s="24"/>
      <c r="BA769" s="24"/>
      <c r="BB769" s="24"/>
      <c r="BC769" s="25"/>
      <c r="BD769" s="24"/>
      <c r="BE769" s="24"/>
      <c r="BF769" s="24"/>
      <c r="BG769" s="25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</row>
    <row r="770" spans="1:87" ht="15" thickBot="1" x14ac:dyDescent="0.35">
      <c r="A770" s="24"/>
      <c r="B770" s="24"/>
      <c r="C770" s="25"/>
      <c r="D770" s="24"/>
      <c r="E770" s="24"/>
      <c r="F770" s="24"/>
      <c r="G770" s="25"/>
      <c r="H770" s="24"/>
      <c r="I770" s="24"/>
      <c r="J770" s="24"/>
      <c r="K770" s="25"/>
      <c r="L770" s="24"/>
      <c r="M770" s="24"/>
      <c r="N770" s="24"/>
      <c r="O770" s="25"/>
      <c r="P770" s="24"/>
      <c r="Q770" s="24"/>
      <c r="R770" s="24"/>
      <c r="S770" s="25"/>
      <c r="T770" s="24"/>
      <c r="U770" s="24"/>
      <c r="V770" s="24"/>
      <c r="W770" s="25"/>
      <c r="X770" s="24"/>
      <c r="Y770" s="24"/>
      <c r="Z770" s="24"/>
      <c r="AA770" s="25"/>
      <c r="AB770" s="24"/>
      <c r="AC770" s="24"/>
      <c r="AD770" s="24"/>
      <c r="AE770" s="25"/>
      <c r="AF770" s="24"/>
      <c r="AG770" s="24"/>
      <c r="AH770" s="24"/>
      <c r="AI770" s="25"/>
      <c r="AJ770" s="24"/>
      <c r="AK770" s="24"/>
      <c r="AL770" s="24"/>
      <c r="AM770" s="25"/>
      <c r="AN770" s="24"/>
      <c r="AO770" s="24"/>
      <c r="AP770" s="24"/>
      <c r="AQ770" s="25"/>
      <c r="AR770" s="24"/>
      <c r="AS770" s="24"/>
      <c r="AT770" s="24"/>
      <c r="AU770" s="25"/>
      <c r="AV770" s="24"/>
      <c r="AW770" s="24"/>
      <c r="AX770" s="24"/>
      <c r="AY770" s="25"/>
      <c r="AZ770" s="24"/>
      <c r="BA770" s="24"/>
      <c r="BB770" s="24"/>
      <c r="BC770" s="25"/>
      <c r="BD770" s="24"/>
      <c r="BE770" s="24"/>
      <c r="BF770" s="24"/>
      <c r="BG770" s="25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</row>
    <row r="771" spans="1:87" ht="15" thickBot="1" x14ac:dyDescent="0.35">
      <c r="A771" s="24"/>
      <c r="B771" s="24"/>
      <c r="C771" s="25"/>
      <c r="D771" s="24"/>
      <c r="E771" s="24"/>
      <c r="F771" s="24"/>
      <c r="G771" s="25"/>
      <c r="H771" s="24"/>
      <c r="I771" s="24"/>
      <c r="J771" s="24"/>
      <c r="K771" s="25"/>
      <c r="L771" s="24"/>
      <c r="M771" s="24"/>
      <c r="N771" s="24"/>
      <c r="O771" s="25"/>
      <c r="P771" s="24"/>
      <c r="Q771" s="24"/>
      <c r="R771" s="24"/>
      <c r="S771" s="25"/>
      <c r="T771" s="24"/>
      <c r="U771" s="24"/>
      <c r="V771" s="24"/>
      <c r="W771" s="25"/>
      <c r="X771" s="24"/>
      <c r="Y771" s="24"/>
      <c r="Z771" s="24"/>
      <c r="AA771" s="25"/>
      <c r="AB771" s="24"/>
      <c r="AC771" s="24"/>
      <c r="AD771" s="24"/>
      <c r="AE771" s="25"/>
      <c r="AF771" s="24"/>
      <c r="AG771" s="24"/>
      <c r="AH771" s="24"/>
      <c r="AI771" s="25"/>
      <c r="AJ771" s="24"/>
      <c r="AK771" s="24"/>
      <c r="AL771" s="24"/>
      <c r="AM771" s="25"/>
      <c r="AN771" s="24"/>
      <c r="AO771" s="24"/>
      <c r="AP771" s="24"/>
      <c r="AQ771" s="25"/>
      <c r="AR771" s="24"/>
      <c r="AS771" s="24"/>
      <c r="AT771" s="24"/>
      <c r="AU771" s="25"/>
      <c r="AV771" s="24"/>
      <c r="AW771" s="24"/>
      <c r="AX771" s="24"/>
      <c r="AY771" s="25"/>
      <c r="AZ771" s="24"/>
      <c r="BA771" s="24"/>
      <c r="BB771" s="24"/>
      <c r="BC771" s="25"/>
      <c r="BD771" s="24"/>
      <c r="BE771" s="24"/>
      <c r="BF771" s="24"/>
      <c r="BG771" s="25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</row>
    <row r="772" spans="1:87" ht="15" thickBot="1" x14ac:dyDescent="0.35">
      <c r="A772" s="24"/>
      <c r="B772" s="24"/>
      <c r="C772" s="25"/>
      <c r="D772" s="24"/>
      <c r="E772" s="24"/>
      <c r="F772" s="24"/>
      <c r="G772" s="25"/>
      <c r="H772" s="24"/>
      <c r="I772" s="24"/>
      <c r="J772" s="24"/>
      <c r="K772" s="25"/>
      <c r="L772" s="24"/>
      <c r="M772" s="24"/>
      <c r="N772" s="24"/>
      <c r="O772" s="25"/>
      <c r="P772" s="24"/>
      <c r="Q772" s="24"/>
      <c r="R772" s="24"/>
      <c r="S772" s="25"/>
      <c r="T772" s="24"/>
      <c r="U772" s="24"/>
      <c r="V772" s="24"/>
      <c r="W772" s="25"/>
      <c r="X772" s="24"/>
      <c r="Y772" s="24"/>
      <c r="Z772" s="24"/>
      <c r="AA772" s="25"/>
      <c r="AB772" s="24"/>
      <c r="AC772" s="24"/>
      <c r="AD772" s="24"/>
      <c r="AE772" s="25"/>
      <c r="AF772" s="24"/>
      <c r="AG772" s="24"/>
      <c r="AH772" s="24"/>
      <c r="AI772" s="25"/>
      <c r="AJ772" s="24"/>
      <c r="AK772" s="24"/>
      <c r="AL772" s="24"/>
      <c r="AM772" s="25"/>
      <c r="AN772" s="24"/>
      <c r="AO772" s="24"/>
      <c r="AP772" s="24"/>
      <c r="AQ772" s="25"/>
      <c r="AR772" s="24"/>
      <c r="AS772" s="24"/>
      <c r="AT772" s="24"/>
      <c r="AU772" s="25"/>
      <c r="AV772" s="24"/>
      <c r="AW772" s="24"/>
      <c r="AX772" s="24"/>
      <c r="AY772" s="25"/>
      <c r="AZ772" s="24"/>
      <c r="BA772" s="24"/>
      <c r="BB772" s="24"/>
      <c r="BC772" s="25"/>
      <c r="BD772" s="24"/>
      <c r="BE772" s="24"/>
      <c r="BF772" s="24"/>
      <c r="BG772" s="25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</row>
    <row r="773" spans="1:87" ht="15" thickBot="1" x14ac:dyDescent="0.35">
      <c r="A773" s="24"/>
      <c r="B773" s="24"/>
      <c r="C773" s="25"/>
      <c r="D773" s="24"/>
      <c r="E773" s="24"/>
      <c r="F773" s="24"/>
      <c r="G773" s="25"/>
      <c r="H773" s="24"/>
      <c r="I773" s="24"/>
      <c r="J773" s="24"/>
      <c r="K773" s="25"/>
      <c r="L773" s="24"/>
      <c r="M773" s="24"/>
      <c r="N773" s="24"/>
      <c r="O773" s="25"/>
      <c r="P773" s="24"/>
      <c r="Q773" s="24"/>
      <c r="R773" s="24"/>
      <c r="S773" s="25"/>
      <c r="T773" s="24"/>
      <c r="U773" s="24"/>
      <c r="V773" s="24"/>
      <c r="W773" s="25"/>
      <c r="X773" s="24"/>
      <c r="Y773" s="24"/>
      <c r="Z773" s="24"/>
      <c r="AA773" s="25"/>
      <c r="AB773" s="24"/>
      <c r="AC773" s="24"/>
      <c r="AD773" s="24"/>
      <c r="AE773" s="25"/>
      <c r="AF773" s="24"/>
      <c r="AG773" s="24"/>
      <c r="AH773" s="24"/>
      <c r="AI773" s="25"/>
      <c r="AJ773" s="24"/>
      <c r="AK773" s="24"/>
      <c r="AL773" s="24"/>
      <c r="AM773" s="25"/>
      <c r="AN773" s="24"/>
      <c r="AO773" s="24"/>
      <c r="AP773" s="24"/>
      <c r="AQ773" s="25"/>
      <c r="AR773" s="24"/>
      <c r="AS773" s="24"/>
      <c r="AT773" s="24"/>
      <c r="AU773" s="25"/>
      <c r="AV773" s="24"/>
      <c r="AW773" s="24"/>
      <c r="AX773" s="24"/>
      <c r="AY773" s="25"/>
      <c r="AZ773" s="24"/>
      <c r="BA773" s="24"/>
      <c r="BB773" s="24"/>
      <c r="BC773" s="25"/>
      <c r="BD773" s="24"/>
      <c r="BE773" s="24"/>
      <c r="BF773" s="24"/>
      <c r="BG773" s="25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</row>
    <row r="774" spans="1:87" ht="15" thickBot="1" x14ac:dyDescent="0.35">
      <c r="A774" s="24"/>
      <c r="B774" s="24"/>
      <c r="C774" s="25"/>
      <c r="D774" s="24"/>
      <c r="E774" s="24"/>
      <c r="F774" s="24"/>
      <c r="G774" s="25"/>
      <c r="H774" s="24"/>
      <c r="I774" s="24"/>
      <c r="J774" s="24"/>
      <c r="K774" s="25"/>
      <c r="L774" s="24"/>
      <c r="M774" s="24"/>
      <c r="N774" s="24"/>
      <c r="O774" s="25"/>
      <c r="P774" s="24"/>
      <c r="Q774" s="24"/>
      <c r="R774" s="24"/>
      <c r="S774" s="25"/>
      <c r="T774" s="24"/>
      <c r="U774" s="24"/>
      <c r="V774" s="24"/>
      <c r="W774" s="25"/>
      <c r="X774" s="24"/>
      <c r="Y774" s="24"/>
      <c r="Z774" s="24"/>
      <c r="AA774" s="25"/>
      <c r="AB774" s="24"/>
      <c r="AC774" s="24"/>
      <c r="AD774" s="24"/>
      <c r="AE774" s="25"/>
      <c r="AF774" s="24"/>
      <c r="AG774" s="24"/>
      <c r="AH774" s="24"/>
      <c r="AI774" s="25"/>
      <c r="AJ774" s="24"/>
      <c r="AK774" s="24"/>
      <c r="AL774" s="24"/>
      <c r="AM774" s="25"/>
      <c r="AN774" s="24"/>
      <c r="AO774" s="24"/>
      <c r="AP774" s="24"/>
      <c r="AQ774" s="25"/>
      <c r="AR774" s="24"/>
      <c r="AS774" s="24"/>
      <c r="AT774" s="24"/>
      <c r="AU774" s="25"/>
      <c r="AV774" s="24"/>
      <c r="AW774" s="24"/>
      <c r="AX774" s="24"/>
      <c r="AY774" s="25"/>
      <c r="AZ774" s="24"/>
      <c r="BA774" s="24"/>
      <c r="BB774" s="24"/>
      <c r="BC774" s="25"/>
      <c r="BD774" s="24"/>
      <c r="BE774" s="24"/>
      <c r="BF774" s="24"/>
      <c r="BG774" s="25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</row>
    <row r="775" spans="1:87" ht="15" thickBot="1" x14ac:dyDescent="0.35">
      <c r="A775" s="24"/>
      <c r="B775" s="24"/>
      <c r="C775" s="25"/>
      <c r="D775" s="24"/>
      <c r="E775" s="24"/>
      <c r="F775" s="24"/>
      <c r="G775" s="25"/>
      <c r="H775" s="24"/>
      <c r="I775" s="24"/>
      <c r="J775" s="24"/>
      <c r="K775" s="25"/>
      <c r="L775" s="24"/>
      <c r="M775" s="24"/>
      <c r="N775" s="24"/>
      <c r="O775" s="25"/>
      <c r="P775" s="24"/>
      <c r="Q775" s="24"/>
      <c r="R775" s="24"/>
      <c r="S775" s="25"/>
      <c r="T775" s="24"/>
      <c r="U775" s="24"/>
      <c r="V775" s="24"/>
      <c r="W775" s="25"/>
      <c r="X775" s="24"/>
      <c r="Y775" s="24"/>
      <c r="Z775" s="24"/>
      <c r="AA775" s="25"/>
      <c r="AB775" s="24"/>
      <c r="AC775" s="24"/>
      <c r="AD775" s="24"/>
      <c r="AE775" s="25"/>
      <c r="AF775" s="24"/>
      <c r="AG775" s="24"/>
      <c r="AH775" s="24"/>
      <c r="AI775" s="25"/>
      <c r="AJ775" s="24"/>
      <c r="AK775" s="24"/>
      <c r="AL775" s="24"/>
      <c r="AM775" s="25"/>
      <c r="AN775" s="24"/>
      <c r="AO775" s="24"/>
      <c r="AP775" s="24"/>
      <c r="AQ775" s="25"/>
      <c r="AR775" s="24"/>
      <c r="AS775" s="24"/>
      <c r="AT775" s="24"/>
      <c r="AU775" s="25"/>
      <c r="AV775" s="24"/>
      <c r="AW775" s="24"/>
      <c r="AX775" s="24"/>
      <c r="AY775" s="25"/>
      <c r="AZ775" s="24"/>
      <c r="BA775" s="24"/>
      <c r="BB775" s="24"/>
      <c r="BC775" s="25"/>
      <c r="BD775" s="24"/>
      <c r="BE775" s="24"/>
      <c r="BF775" s="24"/>
      <c r="BG775" s="25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</row>
    <row r="776" spans="1:87" ht="15" thickBot="1" x14ac:dyDescent="0.35">
      <c r="A776" s="24"/>
      <c r="B776" s="24"/>
      <c r="C776" s="25"/>
      <c r="D776" s="24"/>
      <c r="E776" s="24"/>
      <c r="F776" s="24"/>
      <c r="G776" s="25"/>
      <c r="H776" s="24"/>
      <c r="I776" s="24"/>
      <c r="J776" s="24"/>
      <c r="K776" s="25"/>
      <c r="L776" s="24"/>
      <c r="M776" s="24"/>
      <c r="N776" s="24"/>
      <c r="O776" s="25"/>
      <c r="P776" s="24"/>
      <c r="Q776" s="24"/>
      <c r="R776" s="24"/>
      <c r="S776" s="25"/>
      <c r="T776" s="24"/>
      <c r="U776" s="24"/>
      <c r="V776" s="24"/>
      <c r="W776" s="25"/>
      <c r="X776" s="24"/>
      <c r="Y776" s="24"/>
      <c r="Z776" s="24"/>
      <c r="AA776" s="25"/>
      <c r="AB776" s="24"/>
      <c r="AC776" s="24"/>
      <c r="AD776" s="24"/>
      <c r="AE776" s="25"/>
      <c r="AF776" s="24"/>
      <c r="AG776" s="24"/>
      <c r="AH776" s="24"/>
      <c r="AI776" s="25"/>
      <c r="AJ776" s="24"/>
      <c r="AK776" s="24"/>
      <c r="AL776" s="24"/>
      <c r="AM776" s="25"/>
      <c r="AN776" s="24"/>
      <c r="AO776" s="24"/>
      <c r="AP776" s="24"/>
      <c r="AQ776" s="25"/>
      <c r="AR776" s="24"/>
      <c r="AS776" s="24"/>
      <c r="AT776" s="24"/>
      <c r="AU776" s="25"/>
      <c r="AV776" s="24"/>
      <c r="AW776" s="24"/>
      <c r="AX776" s="24"/>
      <c r="AY776" s="25"/>
      <c r="AZ776" s="24"/>
      <c r="BA776" s="24"/>
      <c r="BB776" s="24"/>
      <c r="BC776" s="25"/>
      <c r="BD776" s="24"/>
      <c r="BE776" s="24"/>
      <c r="BF776" s="24"/>
      <c r="BG776" s="25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</row>
    <row r="777" spans="1:87" ht="15" thickBot="1" x14ac:dyDescent="0.35">
      <c r="A777" s="24"/>
      <c r="B777" s="24"/>
      <c r="C777" s="25"/>
      <c r="D777" s="24"/>
      <c r="E777" s="24"/>
      <c r="F777" s="24"/>
      <c r="G777" s="25"/>
      <c r="H777" s="24"/>
      <c r="I777" s="24"/>
      <c r="J777" s="24"/>
      <c r="K777" s="25"/>
      <c r="L777" s="24"/>
      <c r="M777" s="24"/>
      <c r="N777" s="24"/>
      <c r="O777" s="25"/>
      <c r="P777" s="24"/>
      <c r="Q777" s="24"/>
      <c r="R777" s="24"/>
      <c r="S777" s="25"/>
      <c r="T777" s="24"/>
      <c r="U777" s="24"/>
      <c r="V777" s="24"/>
      <c r="W777" s="25"/>
      <c r="X777" s="24"/>
      <c r="Y777" s="24"/>
      <c r="Z777" s="24"/>
      <c r="AA777" s="25"/>
      <c r="AB777" s="24"/>
      <c r="AC777" s="24"/>
      <c r="AD777" s="24"/>
      <c r="AE777" s="25"/>
      <c r="AF777" s="24"/>
      <c r="AG777" s="24"/>
      <c r="AH777" s="24"/>
      <c r="AI777" s="25"/>
      <c r="AJ777" s="24"/>
      <c r="AK777" s="24"/>
      <c r="AL777" s="24"/>
      <c r="AM777" s="25"/>
      <c r="AN777" s="24"/>
      <c r="AO777" s="24"/>
      <c r="AP777" s="24"/>
      <c r="AQ777" s="25"/>
      <c r="AR777" s="24"/>
      <c r="AS777" s="24"/>
      <c r="AT777" s="24"/>
      <c r="AU777" s="25"/>
      <c r="AV777" s="24"/>
      <c r="AW777" s="24"/>
      <c r="AX777" s="24"/>
      <c r="AY777" s="25"/>
      <c r="AZ777" s="24"/>
      <c r="BA777" s="24"/>
      <c r="BB777" s="24"/>
      <c r="BC777" s="25"/>
      <c r="BD777" s="24"/>
      <c r="BE777" s="24"/>
      <c r="BF777" s="24"/>
      <c r="BG777" s="25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</row>
    <row r="778" spans="1:87" ht="15" thickBot="1" x14ac:dyDescent="0.35">
      <c r="A778" s="24"/>
      <c r="B778" s="24"/>
      <c r="C778" s="25"/>
      <c r="D778" s="24"/>
      <c r="E778" s="24"/>
      <c r="F778" s="24"/>
      <c r="G778" s="25"/>
      <c r="H778" s="24"/>
      <c r="I778" s="24"/>
      <c r="J778" s="24"/>
      <c r="K778" s="25"/>
      <c r="L778" s="24"/>
      <c r="M778" s="24"/>
      <c r="N778" s="24"/>
      <c r="O778" s="25"/>
      <c r="P778" s="24"/>
      <c r="Q778" s="24"/>
      <c r="R778" s="24"/>
      <c r="S778" s="25"/>
      <c r="T778" s="24"/>
      <c r="U778" s="24"/>
      <c r="V778" s="24"/>
      <c r="W778" s="25"/>
      <c r="X778" s="24"/>
      <c r="Y778" s="24"/>
      <c r="Z778" s="24"/>
      <c r="AA778" s="25"/>
      <c r="AB778" s="24"/>
      <c r="AC778" s="24"/>
      <c r="AD778" s="24"/>
      <c r="AE778" s="25"/>
      <c r="AF778" s="24"/>
      <c r="AG778" s="24"/>
      <c r="AH778" s="24"/>
      <c r="AI778" s="25"/>
      <c r="AJ778" s="24"/>
      <c r="AK778" s="24"/>
      <c r="AL778" s="24"/>
      <c r="AM778" s="25"/>
      <c r="AN778" s="24"/>
      <c r="AO778" s="24"/>
      <c r="AP778" s="24"/>
      <c r="AQ778" s="25"/>
      <c r="AR778" s="24"/>
      <c r="AS778" s="24"/>
      <c r="AT778" s="24"/>
      <c r="AU778" s="25"/>
      <c r="AV778" s="24"/>
      <c r="AW778" s="24"/>
      <c r="AX778" s="24"/>
      <c r="AY778" s="25"/>
      <c r="AZ778" s="24"/>
      <c r="BA778" s="24"/>
      <c r="BB778" s="24"/>
      <c r="BC778" s="25"/>
      <c r="BD778" s="24"/>
      <c r="BE778" s="24"/>
      <c r="BF778" s="24"/>
      <c r="BG778" s="25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</row>
    <row r="779" spans="1:87" ht="15" thickBot="1" x14ac:dyDescent="0.35">
      <c r="A779" s="24"/>
      <c r="B779" s="24"/>
      <c r="C779" s="25"/>
      <c r="D779" s="24"/>
      <c r="E779" s="24"/>
      <c r="F779" s="24"/>
      <c r="G779" s="25"/>
      <c r="H779" s="24"/>
      <c r="I779" s="24"/>
      <c r="J779" s="24"/>
      <c r="K779" s="25"/>
      <c r="L779" s="24"/>
      <c r="M779" s="24"/>
      <c r="N779" s="24"/>
      <c r="O779" s="25"/>
      <c r="P779" s="24"/>
      <c r="Q779" s="24"/>
      <c r="R779" s="24"/>
      <c r="S779" s="25"/>
      <c r="T779" s="24"/>
      <c r="U779" s="24"/>
      <c r="V779" s="24"/>
      <c r="W779" s="25"/>
      <c r="X779" s="24"/>
      <c r="Y779" s="24"/>
      <c r="Z779" s="24"/>
      <c r="AA779" s="25"/>
      <c r="AB779" s="24"/>
      <c r="AC779" s="24"/>
      <c r="AD779" s="24"/>
      <c r="AE779" s="25"/>
      <c r="AF779" s="24"/>
      <c r="AG779" s="24"/>
      <c r="AH779" s="24"/>
      <c r="AI779" s="25"/>
      <c r="AJ779" s="24"/>
      <c r="AK779" s="24"/>
      <c r="AL779" s="24"/>
      <c r="AM779" s="25"/>
      <c r="AN779" s="24"/>
      <c r="AO779" s="24"/>
      <c r="AP779" s="24"/>
      <c r="AQ779" s="25"/>
      <c r="AR779" s="24"/>
      <c r="AS779" s="24"/>
      <c r="AT779" s="24"/>
      <c r="AU779" s="25"/>
      <c r="AV779" s="24"/>
      <c r="AW779" s="24"/>
      <c r="AX779" s="24"/>
      <c r="AY779" s="25"/>
      <c r="AZ779" s="24"/>
      <c r="BA779" s="24"/>
      <c r="BB779" s="24"/>
      <c r="BC779" s="25"/>
      <c r="BD779" s="24"/>
      <c r="BE779" s="24"/>
      <c r="BF779" s="24"/>
      <c r="BG779" s="25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</row>
    <row r="780" spans="1:87" ht="15" thickBot="1" x14ac:dyDescent="0.35">
      <c r="A780" s="24"/>
      <c r="B780" s="24"/>
      <c r="C780" s="25"/>
      <c r="D780" s="24"/>
      <c r="E780" s="24"/>
      <c r="F780" s="24"/>
      <c r="G780" s="25"/>
      <c r="H780" s="24"/>
      <c r="I780" s="24"/>
      <c r="J780" s="24"/>
      <c r="K780" s="25"/>
      <c r="L780" s="24"/>
      <c r="M780" s="24"/>
      <c r="N780" s="24"/>
      <c r="O780" s="25"/>
      <c r="P780" s="24"/>
      <c r="Q780" s="24"/>
      <c r="R780" s="24"/>
      <c r="S780" s="25"/>
      <c r="T780" s="24"/>
      <c r="U780" s="24"/>
      <c r="V780" s="24"/>
      <c r="W780" s="25"/>
      <c r="X780" s="24"/>
      <c r="Y780" s="24"/>
      <c r="Z780" s="24"/>
      <c r="AA780" s="25"/>
      <c r="AB780" s="24"/>
      <c r="AC780" s="24"/>
      <c r="AD780" s="24"/>
      <c r="AE780" s="25"/>
      <c r="AF780" s="24"/>
      <c r="AG780" s="24"/>
      <c r="AH780" s="24"/>
      <c r="AI780" s="25"/>
      <c r="AJ780" s="24"/>
      <c r="AK780" s="24"/>
      <c r="AL780" s="24"/>
      <c r="AM780" s="25"/>
      <c r="AN780" s="24"/>
      <c r="AO780" s="24"/>
      <c r="AP780" s="24"/>
      <c r="AQ780" s="25"/>
      <c r="AR780" s="24"/>
      <c r="AS780" s="24"/>
      <c r="AT780" s="24"/>
      <c r="AU780" s="25"/>
      <c r="AV780" s="24"/>
      <c r="AW780" s="24"/>
      <c r="AX780" s="24"/>
      <c r="AY780" s="25"/>
      <c r="AZ780" s="24"/>
      <c r="BA780" s="24"/>
      <c r="BB780" s="24"/>
      <c r="BC780" s="25"/>
      <c r="BD780" s="24"/>
      <c r="BE780" s="24"/>
      <c r="BF780" s="24"/>
      <c r="BG780" s="25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</row>
    <row r="781" spans="1:87" ht="15" thickBot="1" x14ac:dyDescent="0.35">
      <c r="A781" s="24"/>
      <c r="B781" s="24"/>
      <c r="C781" s="25"/>
      <c r="D781" s="24"/>
      <c r="E781" s="24"/>
      <c r="F781" s="24"/>
      <c r="G781" s="25"/>
      <c r="H781" s="24"/>
      <c r="I781" s="24"/>
      <c r="J781" s="24"/>
      <c r="K781" s="25"/>
      <c r="L781" s="24"/>
      <c r="M781" s="24"/>
      <c r="N781" s="24"/>
      <c r="O781" s="25"/>
      <c r="P781" s="24"/>
      <c r="Q781" s="24"/>
      <c r="R781" s="24"/>
      <c r="S781" s="25"/>
      <c r="T781" s="24"/>
      <c r="U781" s="24"/>
      <c r="V781" s="24"/>
      <c r="W781" s="25"/>
      <c r="X781" s="24"/>
      <c r="Y781" s="24"/>
      <c r="Z781" s="24"/>
      <c r="AA781" s="25"/>
      <c r="AB781" s="24"/>
      <c r="AC781" s="24"/>
      <c r="AD781" s="24"/>
      <c r="AE781" s="25"/>
      <c r="AF781" s="24"/>
      <c r="AG781" s="24"/>
      <c r="AH781" s="24"/>
      <c r="AI781" s="25"/>
      <c r="AJ781" s="24"/>
      <c r="AK781" s="24"/>
      <c r="AL781" s="24"/>
      <c r="AM781" s="25"/>
      <c r="AN781" s="24"/>
      <c r="AO781" s="24"/>
      <c r="AP781" s="24"/>
      <c r="AQ781" s="25"/>
      <c r="AR781" s="24"/>
      <c r="AS781" s="24"/>
      <c r="AT781" s="24"/>
      <c r="AU781" s="25"/>
      <c r="AV781" s="24"/>
      <c r="AW781" s="24"/>
      <c r="AX781" s="24"/>
      <c r="AY781" s="25"/>
      <c r="AZ781" s="24"/>
      <c r="BA781" s="24"/>
      <c r="BB781" s="24"/>
      <c r="BC781" s="25"/>
      <c r="BD781" s="24"/>
      <c r="BE781" s="24"/>
      <c r="BF781" s="24"/>
      <c r="BG781" s="25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</row>
    <row r="782" spans="1:87" ht="15" thickBot="1" x14ac:dyDescent="0.35">
      <c r="A782" s="24"/>
      <c r="B782" s="24"/>
      <c r="C782" s="25"/>
      <c r="D782" s="24"/>
      <c r="E782" s="24"/>
      <c r="F782" s="24"/>
      <c r="G782" s="25"/>
      <c r="H782" s="24"/>
      <c r="I782" s="24"/>
      <c r="J782" s="24"/>
      <c r="K782" s="25"/>
      <c r="L782" s="24"/>
      <c r="M782" s="24"/>
      <c r="N782" s="24"/>
      <c r="O782" s="25"/>
      <c r="P782" s="24"/>
      <c r="Q782" s="24"/>
      <c r="R782" s="24"/>
      <c r="S782" s="25"/>
      <c r="T782" s="24"/>
      <c r="U782" s="24"/>
      <c r="V782" s="24"/>
      <c r="W782" s="25"/>
      <c r="X782" s="24"/>
      <c r="Y782" s="24"/>
      <c r="Z782" s="24"/>
      <c r="AA782" s="25"/>
      <c r="AB782" s="24"/>
      <c r="AC782" s="24"/>
      <c r="AD782" s="24"/>
      <c r="AE782" s="25"/>
      <c r="AF782" s="24"/>
      <c r="AG782" s="24"/>
      <c r="AH782" s="24"/>
      <c r="AI782" s="25"/>
      <c r="AJ782" s="24"/>
      <c r="AK782" s="24"/>
      <c r="AL782" s="24"/>
      <c r="AM782" s="25"/>
      <c r="AN782" s="24"/>
      <c r="AO782" s="24"/>
      <c r="AP782" s="24"/>
      <c r="AQ782" s="25"/>
      <c r="AR782" s="24"/>
      <c r="AS782" s="24"/>
      <c r="AT782" s="24"/>
      <c r="AU782" s="25"/>
      <c r="AV782" s="24"/>
      <c r="AW782" s="24"/>
      <c r="AX782" s="24"/>
      <c r="AY782" s="25"/>
      <c r="AZ782" s="24"/>
      <c r="BA782" s="24"/>
      <c r="BB782" s="24"/>
      <c r="BC782" s="25"/>
      <c r="BD782" s="24"/>
      <c r="BE782" s="24"/>
      <c r="BF782" s="24"/>
      <c r="BG782" s="25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</row>
    <row r="783" spans="1:87" ht="15" thickBot="1" x14ac:dyDescent="0.35">
      <c r="A783" s="24"/>
      <c r="B783" s="24"/>
      <c r="C783" s="25"/>
      <c r="D783" s="24"/>
      <c r="E783" s="24"/>
      <c r="F783" s="24"/>
      <c r="G783" s="25"/>
      <c r="H783" s="24"/>
      <c r="I783" s="24"/>
      <c r="J783" s="24"/>
      <c r="K783" s="25"/>
      <c r="L783" s="24"/>
      <c r="M783" s="24"/>
      <c r="N783" s="24"/>
      <c r="O783" s="25"/>
      <c r="P783" s="24"/>
      <c r="Q783" s="24"/>
      <c r="R783" s="24"/>
      <c r="S783" s="25"/>
      <c r="T783" s="24"/>
      <c r="U783" s="24"/>
      <c r="V783" s="24"/>
      <c r="W783" s="25"/>
      <c r="X783" s="24"/>
      <c r="Y783" s="24"/>
      <c r="Z783" s="24"/>
      <c r="AA783" s="25"/>
      <c r="AB783" s="24"/>
      <c r="AC783" s="24"/>
      <c r="AD783" s="24"/>
      <c r="AE783" s="25"/>
      <c r="AF783" s="24"/>
      <c r="AG783" s="24"/>
      <c r="AH783" s="24"/>
      <c r="AI783" s="25"/>
      <c r="AJ783" s="24"/>
      <c r="AK783" s="24"/>
      <c r="AL783" s="24"/>
      <c r="AM783" s="25"/>
      <c r="AN783" s="24"/>
      <c r="AO783" s="24"/>
      <c r="AP783" s="24"/>
      <c r="AQ783" s="25"/>
      <c r="AR783" s="24"/>
      <c r="AS783" s="24"/>
      <c r="AT783" s="24"/>
      <c r="AU783" s="25"/>
      <c r="AV783" s="24"/>
      <c r="AW783" s="24"/>
      <c r="AX783" s="24"/>
      <c r="AY783" s="25"/>
      <c r="AZ783" s="24"/>
      <c r="BA783" s="24"/>
      <c r="BB783" s="24"/>
      <c r="BC783" s="25"/>
      <c r="BD783" s="24"/>
      <c r="BE783" s="24"/>
      <c r="BF783" s="24"/>
      <c r="BG783" s="25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</row>
    <row r="784" spans="1:87" ht="15" thickBot="1" x14ac:dyDescent="0.35">
      <c r="A784" s="24"/>
      <c r="B784" s="24"/>
      <c r="C784" s="25"/>
      <c r="D784" s="24"/>
      <c r="E784" s="24"/>
      <c r="F784" s="24"/>
      <c r="G784" s="25"/>
      <c r="H784" s="24"/>
      <c r="I784" s="24"/>
      <c r="J784" s="24"/>
      <c r="K784" s="25"/>
      <c r="L784" s="24"/>
      <c r="M784" s="24"/>
      <c r="N784" s="24"/>
      <c r="O784" s="25"/>
      <c r="P784" s="24"/>
      <c r="Q784" s="24"/>
      <c r="R784" s="24"/>
      <c r="S784" s="25"/>
      <c r="T784" s="24"/>
      <c r="U784" s="24"/>
      <c r="V784" s="24"/>
      <c r="W784" s="25"/>
      <c r="X784" s="24"/>
      <c r="Y784" s="24"/>
      <c r="Z784" s="24"/>
      <c r="AA784" s="25"/>
      <c r="AB784" s="24"/>
      <c r="AC784" s="24"/>
      <c r="AD784" s="24"/>
      <c r="AE784" s="25"/>
      <c r="AF784" s="24"/>
      <c r="AG784" s="24"/>
      <c r="AH784" s="24"/>
      <c r="AI784" s="25"/>
      <c r="AJ784" s="24"/>
      <c r="AK784" s="24"/>
      <c r="AL784" s="24"/>
      <c r="AM784" s="25"/>
      <c r="AN784" s="24"/>
      <c r="AO784" s="24"/>
      <c r="AP784" s="24"/>
      <c r="AQ784" s="25"/>
      <c r="AR784" s="24"/>
      <c r="AS784" s="24"/>
      <c r="AT784" s="24"/>
      <c r="AU784" s="25"/>
      <c r="AV784" s="24"/>
      <c r="AW784" s="24"/>
      <c r="AX784" s="24"/>
      <c r="AY784" s="25"/>
      <c r="AZ784" s="24"/>
      <c r="BA784" s="24"/>
      <c r="BB784" s="24"/>
      <c r="BC784" s="25"/>
      <c r="BD784" s="24"/>
      <c r="BE784" s="24"/>
      <c r="BF784" s="24"/>
      <c r="BG784" s="25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</row>
    <row r="785" spans="1:87" ht="15" thickBot="1" x14ac:dyDescent="0.35">
      <c r="A785" s="24"/>
      <c r="B785" s="24"/>
      <c r="C785" s="25"/>
      <c r="D785" s="24"/>
      <c r="E785" s="24"/>
      <c r="F785" s="24"/>
      <c r="G785" s="25"/>
      <c r="H785" s="24"/>
      <c r="I785" s="24"/>
      <c r="J785" s="24"/>
      <c r="K785" s="25"/>
      <c r="L785" s="24"/>
      <c r="M785" s="24"/>
      <c r="N785" s="24"/>
      <c r="O785" s="25"/>
      <c r="P785" s="24"/>
      <c r="Q785" s="24"/>
      <c r="R785" s="24"/>
      <c r="S785" s="25"/>
      <c r="T785" s="24"/>
      <c r="U785" s="24"/>
      <c r="V785" s="24"/>
      <c r="W785" s="25"/>
      <c r="X785" s="24"/>
      <c r="Y785" s="24"/>
      <c r="Z785" s="24"/>
      <c r="AA785" s="25"/>
      <c r="AB785" s="24"/>
      <c r="AC785" s="24"/>
      <c r="AD785" s="24"/>
      <c r="AE785" s="25"/>
      <c r="AF785" s="24"/>
      <c r="AG785" s="24"/>
      <c r="AH785" s="24"/>
      <c r="AI785" s="25"/>
      <c r="AJ785" s="24"/>
      <c r="AK785" s="24"/>
      <c r="AL785" s="24"/>
      <c r="AM785" s="25"/>
      <c r="AN785" s="24"/>
      <c r="AO785" s="24"/>
      <c r="AP785" s="24"/>
      <c r="AQ785" s="25"/>
      <c r="AR785" s="24"/>
      <c r="AS785" s="24"/>
      <c r="AT785" s="24"/>
      <c r="AU785" s="25"/>
      <c r="AV785" s="24"/>
      <c r="AW785" s="24"/>
      <c r="AX785" s="24"/>
      <c r="AY785" s="25"/>
      <c r="AZ785" s="24"/>
      <c r="BA785" s="24"/>
      <c r="BB785" s="24"/>
      <c r="BC785" s="25"/>
      <c r="BD785" s="24"/>
      <c r="BE785" s="24"/>
      <c r="BF785" s="24"/>
      <c r="BG785" s="25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</row>
    <row r="786" spans="1:87" ht="15" thickBot="1" x14ac:dyDescent="0.35">
      <c r="A786" s="24"/>
      <c r="B786" s="24"/>
      <c r="C786" s="25"/>
      <c r="D786" s="24"/>
      <c r="E786" s="24"/>
      <c r="F786" s="24"/>
      <c r="G786" s="25"/>
      <c r="H786" s="24"/>
      <c r="I786" s="24"/>
      <c r="J786" s="24"/>
      <c r="K786" s="25"/>
      <c r="L786" s="24"/>
      <c r="M786" s="24"/>
      <c r="N786" s="24"/>
      <c r="O786" s="25"/>
      <c r="P786" s="24"/>
      <c r="Q786" s="24"/>
      <c r="R786" s="24"/>
      <c r="S786" s="25"/>
      <c r="T786" s="24"/>
      <c r="U786" s="24"/>
      <c r="V786" s="24"/>
      <c r="W786" s="25"/>
      <c r="X786" s="24"/>
      <c r="Y786" s="24"/>
      <c r="Z786" s="24"/>
      <c r="AA786" s="25"/>
      <c r="AB786" s="24"/>
      <c r="AC786" s="24"/>
      <c r="AD786" s="24"/>
      <c r="AE786" s="25"/>
      <c r="AF786" s="24"/>
      <c r="AG786" s="24"/>
      <c r="AH786" s="24"/>
      <c r="AI786" s="25"/>
      <c r="AJ786" s="24"/>
      <c r="AK786" s="24"/>
      <c r="AL786" s="24"/>
      <c r="AM786" s="25"/>
      <c r="AN786" s="24"/>
      <c r="AO786" s="24"/>
      <c r="AP786" s="24"/>
      <c r="AQ786" s="25"/>
      <c r="AR786" s="24"/>
      <c r="AS786" s="24"/>
      <c r="AT786" s="24"/>
      <c r="AU786" s="25"/>
      <c r="AV786" s="24"/>
      <c r="AW786" s="24"/>
      <c r="AX786" s="24"/>
      <c r="AY786" s="25"/>
      <c r="AZ786" s="24"/>
      <c r="BA786" s="24"/>
      <c r="BB786" s="24"/>
      <c r="BC786" s="25"/>
      <c r="BD786" s="24"/>
      <c r="BE786" s="24"/>
      <c r="BF786" s="24"/>
      <c r="BG786" s="25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</row>
    <row r="787" spans="1:87" ht="15" thickBot="1" x14ac:dyDescent="0.35">
      <c r="A787" s="24"/>
      <c r="B787" s="24"/>
      <c r="C787" s="25"/>
      <c r="D787" s="24"/>
      <c r="E787" s="24"/>
      <c r="F787" s="24"/>
      <c r="G787" s="25"/>
      <c r="H787" s="24"/>
      <c r="I787" s="24"/>
      <c r="J787" s="24"/>
      <c r="K787" s="25"/>
      <c r="L787" s="24"/>
      <c r="M787" s="24"/>
      <c r="N787" s="24"/>
      <c r="O787" s="25"/>
      <c r="P787" s="24"/>
      <c r="Q787" s="24"/>
      <c r="R787" s="24"/>
      <c r="S787" s="25"/>
      <c r="T787" s="24"/>
      <c r="U787" s="24"/>
      <c r="V787" s="24"/>
      <c r="W787" s="25"/>
      <c r="X787" s="24"/>
      <c r="Y787" s="24"/>
      <c r="Z787" s="24"/>
      <c r="AA787" s="25"/>
      <c r="AB787" s="24"/>
      <c r="AC787" s="24"/>
      <c r="AD787" s="24"/>
      <c r="AE787" s="25"/>
      <c r="AF787" s="24"/>
      <c r="AG787" s="24"/>
      <c r="AH787" s="24"/>
      <c r="AI787" s="25"/>
      <c r="AJ787" s="24"/>
      <c r="AK787" s="24"/>
      <c r="AL787" s="24"/>
      <c r="AM787" s="25"/>
      <c r="AN787" s="24"/>
      <c r="AO787" s="24"/>
      <c r="AP787" s="24"/>
      <c r="AQ787" s="25"/>
      <c r="AR787" s="24"/>
      <c r="AS787" s="24"/>
      <c r="AT787" s="24"/>
      <c r="AU787" s="25"/>
      <c r="AV787" s="24"/>
      <c r="AW787" s="24"/>
      <c r="AX787" s="24"/>
      <c r="AY787" s="25"/>
      <c r="AZ787" s="24"/>
      <c r="BA787" s="24"/>
      <c r="BB787" s="24"/>
      <c r="BC787" s="25"/>
      <c r="BD787" s="24"/>
      <c r="BE787" s="24"/>
      <c r="BF787" s="24"/>
      <c r="BG787" s="25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</row>
    <row r="788" spans="1:87" ht="15" thickBot="1" x14ac:dyDescent="0.35">
      <c r="A788" s="24"/>
      <c r="B788" s="24"/>
      <c r="C788" s="25"/>
      <c r="D788" s="24"/>
      <c r="E788" s="24"/>
      <c r="F788" s="24"/>
      <c r="G788" s="25"/>
      <c r="H788" s="24"/>
      <c r="I788" s="24"/>
      <c r="J788" s="24"/>
      <c r="K788" s="25"/>
      <c r="L788" s="24"/>
      <c r="M788" s="24"/>
      <c r="N788" s="24"/>
      <c r="O788" s="25"/>
      <c r="P788" s="24"/>
      <c r="Q788" s="24"/>
      <c r="R788" s="24"/>
      <c r="S788" s="25"/>
      <c r="T788" s="24"/>
      <c r="U788" s="24"/>
      <c r="V788" s="24"/>
      <c r="W788" s="25"/>
      <c r="X788" s="24"/>
      <c r="Y788" s="24"/>
      <c r="Z788" s="24"/>
      <c r="AA788" s="25"/>
      <c r="AB788" s="24"/>
      <c r="AC788" s="24"/>
      <c r="AD788" s="24"/>
      <c r="AE788" s="25"/>
      <c r="AF788" s="24"/>
      <c r="AG788" s="24"/>
      <c r="AH788" s="24"/>
      <c r="AI788" s="25"/>
      <c r="AJ788" s="24"/>
      <c r="AK788" s="24"/>
      <c r="AL788" s="24"/>
      <c r="AM788" s="25"/>
      <c r="AN788" s="24"/>
      <c r="AO788" s="24"/>
      <c r="AP788" s="24"/>
      <c r="AQ788" s="25"/>
      <c r="AR788" s="24"/>
      <c r="AS788" s="24"/>
      <c r="AT788" s="24"/>
      <c r="AU788" s="25"/>
      <c r="AV788" s="24"/>
      <c r="AW788" s="24"/>
      <c r="AX788" s="24"/>
      <c r="AY788" s="25"/>
      <c r="AZ788" s="24"/>
      <c r="BA788" s="24"/>
      <c r="BB788" s="24"/>
      <c r="BC788" s="25"/>
      <c r="BD788" s="24"/>
      <c r="BE788" s="24"/>
      <c r="BF788" s="24"/>
      <c r="BG788" s="25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</row>
    <row r="789" spans="1:87" ht="15" thickBot="1" x14ac:dyDescent="0.35">
      <c r="A789" s="24"/>
      <c r="B789" s="24"/>
      <c r="C789" s="25"/>
      <c r="D789" s="24"/>
      <c r="E789" s="24"/>
      <c r="F789" s="24"/>
      <c r="G789" s="25"/>
      <c r="H789" s="24"/>
      <c r="I789" s="24"/>
      <c r="J789" s="24"/>
      <c r="K789" s="25"/>
      <c r="L789" s="24"/>
      <c r="M789" s="24"/>
      <c r="N789" s="24"/>
      <c r="O789" s="25"/>
      <c r="P789" s="24"/>
      <c r="Q789" s="24"/>
      <c r="R789" s="24"/>
      <c r="S789" s="25"/>
      <c r="T789" s="24"/>
      <c r="U789" s="24"/>
      <c r="V789" s="24"/>
      <c r="W789" s="25"/>
      <c r="X789" s="24"/>
      <c r="Y789" s="24"/>
      <c r="Z789" s="24"/>
      <c r="AA789" s="25"/>
      <c r="AB789" s="24"/>
      <c r="AC789" s="24"/>
      <c r="AD789" s="24"/>
      <c r="AE789" s="25"/>
      <c r="AF789" s="24"/>
      <c r="AG789" s="24"/>
      <c r="AH789" s="24"/>
      <c r="AI789" s="25"/>
      <c r="AJ789" s="24"/>
      <c r="AK789" s="24"/>
      <c r="AL789" s="24"/>
      <c r="AM789" s="25"/>
      <c r="AN789" s="24"/>
      <c r="AO789" s="24"/>
      <c r="AP789" s="24"/>
      <c r="AQ789" s="25"/>
      <c r="AR789" s="24"/>
      <c r="AS789" s="24"/>
      <c r="AT789" s="24"/>
      <c r="AU789" s="25"/>
      <c r="AV789" s="24"/>
      <c r="AW789" s="24"/>
      <c r="AX789" s="24"/>
      <c r="AY789" s="25"/>
      <c r="AZ789" s="24"/>
      <c r="BA789" s="24"/>
      <c r="BB789" s="24"/>
      <c r="BC789" s="25"/>
      <c r="BD789" s="24"/>
      <c r="BE789" s="24"/>
      <c r="BF789" s="24"/>
      <c r="BG789" s="25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</row>
    <row r="790" spans="1:87" ht="15" thickBot="1" x14ac:dyDescent="0.35">
      <c r="A790" s="24"/>
      <c r="B790" s="24"/>
      <c r="C790" s="25"/>
      <c r="D790" s="24"/>
      <c r="E790" s="24"/>
      <c r="F790" s="24"/>
      <c r="G790" s="25"/>
      <c r="H790" s="24"/>
      <c r="I790" s="24"/>
      <c r="J790" s="24"/>
      <c r="K790" s="25"/>
      <c r="L790" s="24"/>
      <c r="M790" s="24"/>
      <c r="N790" s="24"/>
      <c r="O790" s="25"/>
      <c r="P790" s="24"/>
      <c r="Q790" s="24"/>
      <c r="R790" s="24"/>
      <c r="S790" s="25"/>
      <c r="T790" s="24"/>
      <c r="U790" s="24"/>
      <c r="V790" s="24"/>
      <c r="W790" s="25"/>
      <c r="X790" s="24"/>
      <c r="Y790" s="24"/>
      <c r="Z790" s="24"/>
      <c r="AA790" s="25"/>
      <c r="AB790" s="24"/>
      <c r="AC790" s="24"/>
      <c r="AD790" s="24"/>
      <c r="AE790" s="25"/>
      <c r="AF790" s="24"/>
      <c r="AG790" s="24"/>
      <c r="AH790" s="24"/>
      <c r="AI790" s="25"/>
      <c r="AJ790" s="24"/>
      <c r="AK790" s="24"/>
      <c r="AL790" s="24"/>
      <c r="AM790" s="25"/>
      <c r="AN790" s="24"/>
      <c r="AO790" s="24"/>
      <c r="AP790" s="24"/>
      <c r="AQ790" s="25"/>
      <c r="AR790" s="24"/>
      <c r="AS790" s="24"/>
      <c r="AT790" s="24"/>
      <c r="AU790" s="25"/>
      <c r="AV790" s="24"/>
      <c r="AW790" s="24"/>
      <c r="AX790" s="24"/>
      <c r="AY790" s="25"/>
      <c r="AZ790" s="24"/>
      <c r="BA790" s="24"/>
      <c r="BB790" s="24"/>
      <c r="BC790" s="25"/>
      <c r="BD790" s="24"/>
      <c r="BE790" s="24"/>
      <c r="BF790" s="24"/>
      <c r="BG790" s="25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</row>
    <row r="791" spans="1:87" ht="15" thickBot="1" x14ac:dyDescent="0.35">
      <c r="A791" s="24"/>
      <c r="B791" s="24"/>
      <c r="C791" s="25"/>
      <c r="D791" s="24"/>
      <c r="E791" s="24"/>
      <c r="F791" s="24"/>
      <c r="G791" s="25"/>
      <c r="H791" s="24"/>
      <c r="I791" s="24"/>
      <c r="J791" s="24"/>
      <c r="K791" s="25"/>
      <c r="L791" s="24"/>
      <c r="M791" s="24"/>
      <c r="N791" s="24"/>
      <c r="O791" s="25"/>
      <c r="P791" s="24"/>
      <c r="Q791" s="24"/>
      <c r="R791" s="24"/>
      <c r="S791" s="25"/>
      <c r="T791" s="24"/>
      <c r="U791" s="24"/>
      <c r="V791" s="24"/>
      <c r="W791" s="25"/>
      <c r="X791" s="24"/>
      <c r="Y791" s="24"/>
      <c r="Z791" s="24"/>
      <c r="AA791" s="25"/>
      <c r="AB791" s="24"/>
      <c r="AC791" s="24"/>
      <c r="AD791" s="24"/>
      <c r="AE791" s="25"/>
      <c r="AF791" s="24"/>
      <c r="AG791" s="24"/>
      <c r="AH791" s="24"/>
      <c r="AI791" s="25"/>
      <c r="AJ791" s="24"/>
      <c r="AK791" s="24"/>
      <c r="AL791" s="24"/>
      <c r="AM791" s="25"/>
      <c r="AN791" s="24"/>
      <c r="AO791" s="24"/>
      <c r="AP791" s="24"/>
      <c r="AQ791" s="25"/>
      <c r="AR791" s="24"/>
      <c r="AS791" s="24"/>
      <c r="AT791" s="24"/>
      <c r="AU791" s="25"/>
      <c r="AV791" s="24"/>
      <c r="AW791" s="24"/>
      <c r="AX791" s="24"/>
      <c r="AY791" s="25"/>
      <c r="AZ791" s="24"/>
      <c r="BA791" s="24"/>
      <c r="BB791" s="24"/>
      <c r="BC791" s="25"/>
      <c r="BD791" s="24"/>
      <c r="BE791" s="24"/>
      <c r="BF791" s="24"/>
      <c r="BG791" s="25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</row>
    <row r="792" spans="1:87" ht="15" thickBot="1" x14ac:dyDescent="0.35">
      <c r="A792" s="24"/>
      <c r="B792" s="24"/>
      <c r="C792" s="25"/>
      <c r="D792" s="24"/>
      <c r="E792" s="24"/>
      <c r="F792" s="24"/>
      <c r="G792" s="25"/>
      <c r="H792" s="24"/>
      <c r="I792" s="24"/>
      <c r="J792" s="24"/>
      <c r="K792" s="25"/>
      <c r="L792" s="24"/>
      <c r="M792" s="24"/>
      <c r="N792" s="24"/>
      <c r="O792" s="25"/>
      <c r="P792" s="24"/>
      <c r="Q792" s="24"/>
      <c r="R792" s="24"/>
      <c r="S792" s="25"/>
      <c r="T792" s="24"/>
      <c r="U792" s="24"/>
      <c r="V792" s="24"/>
      <c r="W792" s="25"/>
      <c r="X792" s="24"/>
      <c r="Y792" s="24"/>
      <c r="Z792" s="24"/>
      <c r="AA792" s="25"/>
      <c r="AB792" s="24"/>
      <c r="AC792" s="24"/>
      <c r="AD792" s="24"/>
      <c r="AE792" s="25"/>
      <c r="AF792" s="24"/>
      <c r="AG792" s="24"/>
      <c r="AH792" s="24"/>
      <c r="AI792" s="25"/>
      <c r="AJ792" s="24"/>
      <c r="AK792" s="24"/>
      <c r="AL792" s="24"/>
      <c r="AM792" s="25"/>
      <c r="AN792" s="24"/>
      <c r="AO792" s="24"/>
      <c r="AP792" s="24"/>
      <c r="AQ792" s="25"/>
      <c r="AR792" s="24"/>
      <c r="AS792" s="24"/>
      <c r="AT792" s="24"/>
      <c r="AU792" s="25"/>
      <c r="AV792" s="24"/>
      <c r="AW792" s="24"/>
      <c r="AX792" s="24"/>
      <c r="AY792" s="25"/>
      <c r="AZ792" s="24"/>
      <c r="BA792" s="24"/>
      <c r="BB792" s="24"/>
      <c r="BC792" s="25"/>
      <c r="BD792" s="24"/>
      <c r="BE792" s="24"/>
      <c r="BF792" s="24"/>
      <c r="BG792" s="25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</row>
    <row r="793" spans="1:87" ht="15" thickBot="1" x14ac:dyDescent="0.35">
      <c r="A793" s="24"/>
      <c r="B793" s="24"/>
      <c r="C793" s="25"/>
      <c r="D793" s="24"/>
      <c r="E793" s="24"/>
      <c r="F793" s="24"/>
      <c r="G793" s="25"/>
      <c r="H793" s="24"/>
      <c r="I793" s="24"/>
      <c r="J793" s="24"/>
      <c r="K793" s="25"/>
      <c r="L793" s="24"/>
      <c r="M793" s="24"/>
      <c r="N793" s="24"/>
      <c r="O793" s="25"/>
      <c r="P793" s="24"/>
      <c r="Q793" s="24"/>
      <c r="R793" s="24"/>
      <c r="S793" s="25"/>
      <c r="T793" s="24"/>
      <c r="U793" s="24"/>
      <c r="V793" s="24"/>
      <c r="W793" s="25"/>
      <c r="X793" s="24"/>
      <c r="Y793" s="24"/>
      <c r="Z793" s="24"/>
      <c r="AA793" s="25"/>
      <c r="AB793" s="24"/>
      <c r="AC793" s="24"/>
      <c r="AD793" s="24"/>
      <c r="AE793" s="25"/>
      <c r="AF793" s="24"/>
      <c r="AG793" s="24"/>
      <c r="AH793" s="24"/>
      <c r="AI793" s="25"/>
      <c r="AJ793" s="24"/>
      <c r="AK793" s="24"/>
      <c r="AL793" s="24"/>
      <c r="AM793" s="25"/>
      <c r="AN793" s="24"/>
      <c r="AO793" s="24"/>
      <c r="AP793" s="24"/>
      <c r="AQ793" s="25"/>
      <c r="AR793" s="24"/>
      <c r="AS793" s="24"/>
      <c r="AT793" s="24"/>
      <c r="AU793" s="25"/>
      <c r="AV793" s="24"/>
      <c r="AW793" s="24"/>
      <c r="AX793" s="24"/>
      <c r="AY793" s="25"/>
      <c r="AZ793" s="24"/>
      <c r="BA793" s="24"/>
      <c r="BB793" s="24"/>
      <c r="BC793" s="25"/>
      <c r="BD793" s="24"/>
      <c r="BE793" s="24"/>
      <c r="BF793" s="24"/>
      <c r="BG793" s="25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</row>
    <row r="794" spans="1:87" ht="15" thickBot="1" x14ac:dyDescent="0.35">
      <c r="A794" s="24"/>
      <c r="B794" s="24"/>
      <c r="C794" s="25"/>
      <c r="D794" s="24"/>
      <c r="E794" s="24"/>
      <c r="F794" s="24"/>
      <c r="G794" s="25"/>
      <c r="H794" s="24"/>
      <c r="I794" s="24"/>
      <c r="J794" s="24"/>
      <c r="K794" s="25"/>
      <c r="L794" s="24"/>
      <c r="M794" s="24"/>
      <c r="N794" s="24"/>
      <c r="O794" s="25"/>
      <c r="P794" s="24"/>
      <c r="Q794" s="24"/>
      <c r="R794" s="24"/>
      <c r="S794" s="25"/>
      <c r="T794" s="24"/>
      <c r="U794" s="24"/>
      <c r="V794" s="24"/>
      <c r="W794" s="25"/>
      <c r="X794" s="24"/>
      <c r="Y794" s="24"/>
      <c r="Z794" s="24"/>
      <c r="AA794" s="25"/>
      <c r="AB794" s="24"/>
      <c r="AC794" s="24"/>
      <c r="AD794" s="24"/>
      <c r="AE794" s="25"/>
      <c r="AF794" s="24"/>
      <c r="AG794" s="24"/>
      <c r="AH794" s="24"/>
      <c r="AI794" s="25"/>
      <c r="AJ794" s="24"/>
      <c r="AK794" s="24"/>
      <c r="AL794" s="24"/>
      <c r="AM794" s="25"/>
      <c r="AN794" s="24"/>
      <c r="AO794" s="24"/>
      <c r="AP794" s="24"/>
      <c r="AQ794" s="25"/>
      <c r="AR794" s="24"/>
      <c r="AS794" s="24"/>
      <c r="AT794" s="24"/>
      <c r="AU794" s="25"/>
      <c r="AV794" s="24"/>
      <c r="AW794" s="24"/>
      <c r="AX794" s="24"/>
      <c r="AY794" s="25"/>
      <c r="AZ794" s="24"/>
      <c r="BA794" s="24"/>
      <c r="BB794" s="24"/>
      <c r="BC794" s="25"/>
      <c r="BD794" s="24"/>
      <c r="BE794" s="24"/>
      <c r="BF794" s="24"/>
      <c r="BG794" s="25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</row>
    <row r="795" spans="1:87" ht="15" thickBot="1" x14ac:dyDescent="0.35">
      <c r="A795" s="24"/>
      <c r="B795" s="24"/>
      <c r="C795" s="25"/>
      <c r="D795" s="24"/>
      <c r="E795" s="24"/>
      <c r="F795" s="24"/>
      <c r="G795" s="25"/>
      <c r="H795" s="24"/>
      <c r="I795" s="24"/>
      <c r="J795" s="24"/>
      <c r="K795" s="25"/>
      <c r="L795" s="24"/>
      <c r="M795" s="24"/>
      <c r="N795" s="24"/>
      <c r="O795" s="25"/>
      <c r="P795" s="24"/>
      <c r="Q795" s="24"/>
      <c r="R795" s="24"/>
      <c r="S795" s="25"/>
      <c r="T795" s="24"/>
      <c r="U795" s="24"/>
      <c r="V795" s="24"/>
      <c r="W795" s="25"/>
      <c r="X795" s="24"/>
      <c r="Y795" s="24"/>
      <c r="Z795" s="24"/>
      <c r="AA795" s="25"/>
      <c r="AB795" s="24"/>
      <c r="AC795" s="24"/>
      <c r="AD795" s="24"/>
      <c r="AE795" s="25"/>
      <c r="AF795" s="24"/>
      <c r="AG795" s="24"/>
      <c r="AH795" s="24"/>
      <c r="AI795" s="25"/>
      <c r="AJ795" s="24"/>
      <c r="AK795" s="24"/>
      <c r="AL795" s="24"/>
      <c r="AM795" s="25"/>
      <c r="AN795" s="24"/>
      <c r="AO795" s="24"/>
      <c r="AP795" s="24"/>
      <c r="AQ795" s="25"/>
      <c r="AR795" s="24"/>
      <c r="AS795" s="24"/>
      <c r="AT795" s="24"/>
      <c r="AU795" s="25"/>
      <c r="AV795" s="24"/>
      <c r="AW795" s="24"/>
      <c r="AX795" s="24"/>
      <c r="AY795" s="25"/>
      <c r="AZ795" s="24"/>
      <c r="BA795" s="24"/>
      <c r="BB795" s="24"/>
      <c r="BC795" s="25"/>
      <c r="BD795" s="24"/>
      <c r="BE795" s="24"/>
      <c r="BF795" s="24"/>
      <c r="BG795" s="25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</row>
    <row r="796" spans="1:87" ht="15" thickBot="1" x14ac:dyDescent="0.35">
      <c r="A796" s="24"/>
      <c r="B796" s="24"/>
      <c r="C796" s="25"/>
      <c r="D796" s="24"/>
      <c r="E796" s="24"/>
      <c r="F796" s="24"/>
      <c r="G796" s="25"/>
      <c r="H796" s="24"/>
      <c r="I796" s="24"/>
      <c r="J796" s="24"/>
      <c r="K796" s="25"/>
      <c r="L796" s="24"/>
      <c r="M796" s="24"/>
      <c r="N796" s="24"/>
      <c r="O796" s="25"/>
      <c r="P796" s="24"/>
      <c r="Q796" s="24"/>
      <c r="R796" s="24"/>
      <c r="S796" s="25"/>
      <c r="T796" s="24"/>
      <c r="U796" s="24"/>
      <c r="V796" s="24"/>
      <c r="W796" s="25"/>
      <c r="X796" s="24"/>
      <c r="Y796" s="24"/>
      <c r="Z796" s="24"/>
      <c r="AA796" s="25"/>
      <c r="AB796" s="24"/>
      <c r="AC796" s="24"/>
      <c r="AD796" s="24"/>
      <c r="AE796" s="25"/>
      <c r="AF796" s="24"/>
      <c r="AG796" s="24"/>
      <c r="AH796" s="24"/>
      <c r="AI796" s="25"/>
      <c r="AJ796" s="24"/>
      <c r="AK796" s="24"/>
      <c r="AL796" s="24"/>
      <c r="AM796" s="25"/>
      <c r="AN796" s="24"/>
      <c r="AO796" s="24"/>
      <c r="AP796" s="24"/>
      <c r="AQ796" s="25"/>
      <c r="AR796" s="24"/>
      <c r="AS796" s="24"/>
      <c r="AT796" s="24"/>
      <c r="AU796" s="25"/>
      <c r="AV796" s="24"/>
      <c r="AW796" s="24"/>
      <c r="AX796" s="24"/>
      <c r="AY796" s="25"/>
      <c r="AZ796" s="24"/>
      <c r="BA796" s="24"/>
      <c r="BB796" s="24"/>
      <c r="BC796" s="25"/>
      <c r="BD796" s="24"/>
      <c r="BE796" s="24"/>
      <c r="BF796" s="24"/>
      <c r="BG796" s="25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</row>
    <row r="797" spans="1:87" ht="15" thickBot="1" x14ac:dyDescent="0.35">
      <c r="A797" s="24"/>
      <c r="B797" s="24"/>
      <c r="C797" s="25"/>
      <c r="D797" s="24"/>
      <c r="E797" s="24"/>
      <c r="F797" s="24"/>
      <c r="G797" s="25"/>
      <c r="H797" s="24"/>
      <c r="I797" s="24"/>
      <c r="J797" s="24"/>
      <c r="K797" s="25"/>
      <c r="L797" s="24"/>
      <c r="M797" s="24"/>
      <c r="N797" s="24"/>
      <c r="O797" s="25"/>
      <c r="P797" s="24"/>
      <c r="Q797" s="24"/>
      <c r="R797" s="24"/>
      <c r="S797" s="25"/>
      <c r="T797" s="24"/>
      <c r="U797" s="24"/>
      <c r="V797" s="24"/>
      <c r="W797" s="25"/>
      <c r="X797" s="24"/>
      <c r="Y797" s="24"/>
      <c r="Z797" s="24"/>
      <c r="AA797" s="25"/>
      <c r="AB797" s="24"/>
      <c r="AC797" s="24"/>
      <c r="AD797" s="24"/>
      <c r="AE797" s="25"/>
      <c r="AF797" s="24"/>
      <c r="AG797" s="24"/>
      <c r="AH797" s="24"/>
      <c r="AI797" s="25"/>
      <c r="AJ797" s="24"/>
      <c r="AK797" s="24"/>
      <c r="AL797" s="24"/>
      <c r="AM797" s="25"/>
      <c r="AN797" s="24"/>
      <c r="AO797" s="24"/>
      <c r="AP797" s="24"/>
      <c r="AQ797" s="25"/>
      <c r="AR797" s="24"/>
      <c r="AS797" s="24"/>
      <c r="AT797" s="24"/>
      <c r="AU797" s="25"/>
      <c r="AV797" s="24"/>
      <c r="AW797" s="24"/>
      <c r="AX797" s="24"/>
      <c r="AY797" s="25"/>
      <c r="AZ797" s="24"/>
      <c r="BA797" s="24"/>
      <c r="BB797" s="24"/>
      <c r="BC797" s="25"/>
      <c r="BD797" s="24"/>
      <c r="BE797" s="24"/>
      <c r="BF797" s="24"/>
      <c r="BG797" s="25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</row>
    <row r="798" spans="1:87" ht="15" thickBot="1" x14ac:dyDescent="0.35">
      <c r="A798" s="24"/>
      <c r="B798" s="24"/>
      <c r="C798" s="25"/>
      <c r="D798" s="24"/>
      <c r="E798" s="24"/>
      <c r="F798" s="24"/>
      <c r="G798" s="25"/>
      <c r="H798" s="24"/>
      <c r="I798" s="24"/>
      <c r="J798" s="24"/>
      <c r="K798" s="25"/>
      <c r="L798" s="24"/>
      <c r="M798" s="24"/>
      <c r="N798" s="24"/>
      <c r="O798" s="25"/>
      <c r="P798" s="24"/>
      <c r="Q798" s="24"/>
      <c r="R798" s="24"/>
      <c r="S798" s="25"/>
      <c r="T798" s="24"/>
      <c r="U798" s="24"/>
      <c r="V798" s="24"/>
      <c r="W798" s="25"/>
      <c r="X798" s="24"/>
      <c r="Y798" s="24"/>
      <c r="Z798" s="24"/>
      <c r="AA798" s="25"/>
      <c r="AB798" s="24"/>
      <c r="AC798" s="24"/>
      <c r="AD798" s="24"/>
      <c r="AE798" s="25"/>
      <c r="AF798" s="24"/>
      <c r="AG798" s="24"/>
      <c r="AH798" s="24"/>
      <c r="AI798" s="25"/>
      <c r="AJ798" s="24"/>
      <c r="AK798" s="24"/>
      <c r="AL798" s="24"/>
      <c r="AM798" s="25"/>
      <c r="AN798" s="24"/>
      <c r="AO798" s="24"/>
      <c r="AP798" s="24"/>
      <c r="AQ798" s="25"/>
      <c r="AR798" s="24"/>
      <c r="AS798" s="24"/>
      <c r="AT798" s="24"/>
      <c r="AU798" s="25"/>
      <c r="AV798" s="24"/>
      <c r="AW798" s="24"/>
      <c r="AX798" s="24"/>
      <c r="AY798" s="25"/>
      <c r="AZ798" s="24"/>
      <c r="BA798" s="24"/>
      <c r="BB798" s="24"/>
      <c r="BC798" s="25"/>
      <c r="BD798" s="24"/>
      <c r="BE798" s="24"/>
      <c r="BF798" s="24"/>
      <c r="BG798" s="25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</row>
    <row r="799" spans="1:87" ht="15" thickBot="1" x14ac:dyDescent="0.35">
      <c r="A799" s="24"/>
      <c r="B799" s="24"/>
      <c r="C799" s="25"/>
      <c r="D799" s="24"/>
      <c r="E799" s="24"/>
      <c r="F799" s="24"/>
      <c r="G799" s="25"/>
      <c r="H799" s="24"/>
      <c r="I799" s="24"/>
      <c r="J799" s="24"/>
      <c r="K799" s="25"/>
      <c r="L799" s="24"/>
      <c r="M799" s="24"/>
      <c r="N799" s="24"/>
      <c r="O799" s="25"/>
      <c r="P799" s="24"/>
      <c r="Q799" s="24"/>
      <c r="R799" s="24"/>
      <c r="S799" s="25"/>
      <c r="T799" s="24"/>
      <c r="U799" s="24"/>
      <c r="V799" s="24"/>
      <c r="W799" s="25"/>
      <c r="X799" s="24"/>
      <c r="Y799" s="24"/>
      <c r="Z799" s="24"/>
      <c r="AA799" s="25"/>
      <c r="AB799" s="24"/>
      <c r="AC799" s="24"/>
      <c r="AD799" s="24"/>
      <c r="AE799" s="25"/>
      <c r="AF799" s="24"/>
      <c r="AG799" s="24"/>
      <c r="AH799" s="24"/>
      <c r="AI799" s="25"/>
      <c r="AJ799" s="24"/>
      <c r="AK799" s="24"/>
      <c r="AL799" s="24"/>
      <c r="AM799" s="25"/>
      <c r="AN799" s="24"/>
      <c r="AO799" s="24"/>
      <c r="AP799" s="24"/>
      <c r="AQ799" s="25"/>
      <c r="AR799" s="24"/>
      <c r="AS799" s="24"/>
      <c r="AT799" s="24"/>
      <c r="AU799" s="25"/>
      <c r="AV799" s="24"/>
      <c r="AW799" s="24"/>
      <c r="AX799" s="24"/>
      <c r="AY799" s="25"/>
      <c r="AZ799" s="24"/>
      <c r="BA799" s="24"/>
      <c r="BB799" s="24"/>
      <c r="BC799" s="25"/>
      <c r="BD799" s="24"/>
      <c r="BE799" s="24"/>
      <c r="BF799" s="24"/>
      <c r="BG799" s="25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</row>
    <row r="800" spans="1:87" ht="15" thickBot="1" x14ac:dyDescent="0.35">
      <c r="A800" s="24"/>
      <c r="B800" s="24"/>
      <c r="C800" s="25"/>
      <c r="D800" s="24"/>
      <c r="E800" s="24"/>
      <c r="F800" s="24"/>
      <c r="G800" s="25"/>
      <c r="H800" s="24"/>
      <c r="I800" s="24"/>
      <c r="J800" s="24"/>
      <c r="K800" s="25"/>
      <c r="L800" s="24"/>
      <c r="M800" s="24"/>
      <c r="N800" s="24"/>
      <c r="O800" s="25"/>
      <c r="P800" s="24"/>
      <c r="Q800" s="24"/>
      <c r="R800" s="24"/>
      <c r="S800" s="25"/>
      <c r="T800" s="24"/>
      <c r="U800" s="24"/>
      <c r="V800" s="24"/>
      <c r="W800" s="25"/>
      <c r="X800" s="24"/>
      <c r="Y800" s="24"/>
      <c r="Z800" s="24"/>
      <c r="AA800" s="25"/>
      <c r="AB800" s="24"/>
      <c r="AC800" s="24"/>
      <c r="AD800" s="24"/>
      <c r="AE800" s="25"/>
      <c r="AF800" s="24"/>
      <c r="AG800" s="24"/>
      <c r="AH800" s="24"/>
      <c r="AI800" s="25"/>
      <c r="AJ800" s="24"/>
      <c r="AK800" s="24"/>
      <c r="AL800" s="24"/>
      <c r="AM800" s="25"/>
      <c r="AN800" s="24"/>
      <c r="AO800" s="24"/>
      <c r="AP800" s="24"/>
      <c r="AQ800" s="25"/>
      <c r="AR800" s="24"/>
      <c r="AS800" s="24"/>
      <c r="AT800" s="24"/>
      <c r="AU800" s="25"/>
      <c r="AV800" s="24"/>
      <c r="AW800" s="24"/>
      <c r="AX800" s="24"/>
      <c r="AY800" s="25"/>
      <c r="AZ800" s="24"/>
      <c r="BA800" s="24"/>
      <c r="BB800" s="24"/>
      <c r="BC800" s="25"/>
      <c r="BD800" s="24"/>
      <c r="BE800" s="24"/>
      <c r="BF800" s="24"/>
      <c r="BG800" s="25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</row>
    <row r="801" spans="1:87" ht="15" thickBot="1" x14ac:dyDescent="0.35">
      <c r="A801" s="24"/>
      <c r="B801" s="24"/>
      <c r="C801" s="25"/>
      <c r="D801" s="24"/>
      <c r="E801" s="24"/>
      <c r="F801" s="24"/>
      <c r="G801" s="25"/>
      <c r="H801" s="24"/>
      <c r="I801" s="24"/>
      <c r="J801" s="24"/>
      <c r="K801" s="25"/>
      <c r="L801" s="24"/>
      <c r="M801" s="24"/>
      <c r="N801" s="24"/>
      <c r="O801" s="25"/>
      <c r="P801" s="24"/>
      <c r="Q801" s="24"/>
      <c r="R801" s="24"/>
      <c r="S801" s="25"/>
      <c r="T801" s="24"/>
      <c r="U801" s="24"/>
      <c r="V801" s="24"/>
      <c r="W801" s="25"/>
      <c r="X801" s="24"/>
      <c r="Y801" s="24"/>
      <c r="Z801" s="24"/>
      <c r="AA801" s="25"/>
      <c r="AB801" s="24"/>
      <c r="AC801" s="24"/>
      <c r="AD801" s="24"/>
      <c r="AE801" s="25"/>
      <c r="AF801" s="24"/>
      <c r="AG801" s="24"/>
      <c r="AH801" s="24"/>
      <c r="AI801" s="25"/>
      <c r="AJ801" s="24"/>
      <c r="AK801" s="24"/>
      <c r="AL801" s="24"/>
      <c r="AM801" s="25"/>
      <c r="AN801" s="24"/>
      <c r="AO801" s="24"/>
      <c r="AP801" s="24"/>
      <c r="AQ801" s="25"/>
      <c r="AR801" s="24"/>
      <c r="AS801" s="24"/>
      <c r="AT801" s="24"/>
      <c r="AU801" s="25"/>
      <c r="AV801" s="24"/>
      <c r="AW801" s="24"/>
      <c r="AX801" s="24"/>
      <c r="AY801" s="25"/>
      <c r="AZ801" s="24"/>
      <c r="BA801" s="24"/>
      <c r="BB801" s="24"/>
      <c r="BC801" s="25"/>
      <c r="BD801" s="24"/>
      <c r="BE801" s="24"/>
      <c r="BF801" s="24"/>
      <c r="BG801" s="25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</row>
    <row r="802" spans="1:87" ht="15" thickBot="1" x14ac:dyDescent="0.35">
      <c r="A802" s="24"/>
      <c r="B802" s="24"/>
      <c r="C802" s="25"/>
      <c r="D802" s="24"/>
      <c r="E802" s="24"/>
      <c r="F802" s="24"/>
      <c r="G802" s="25"/>
      <c r="H802" s="24"/>
      <c r="I802" s="24"/>
      <c r="J802" s="24"/>
      <c r="K802" s="25"/>
      <c r="L802" s="24"/>
      <c r="M802" s="24"/>
      <c r="N802" s="24"/>
      <c r="O802" s="25"/>
      <c r="P802" s="24"/>
      <c r="Q802" s="24"/>
      <c r="R802" s="24"/>
      <c r="S802" s="25"/>
      <c r="T802" s="24"/>
      <c r="U802" s="24"/>
      <c r="V802" s="24"/>
      <c r="W802" s="25"/>
      <c r="X802" s="24"/>
      <c r="Y802" s="24"/>
      <c r="Z802" s="24"/>
      <c r="AA802" s="25"/>
      <c r="AB802" s="24"/>
      <c r="AC802" s="24"/>
      <c r="AD802" s="24"/>
      <c r="AE802" s="25"/>
      <c r="AF802" s="24"/>
      <c r="AG802" s="24"/>
      <c r="AH802" s="24"/>
      <c r="AI802" s="25"/>
      <c r="AJ802" s="24"/>
      <c r="AK802" s="24"/>
      <c r="AL802" s="24"/>
      <c r="AM802" s="25"/>
      <c r="AN802" s="24"/>
      <c r="AO802" s="24"/>
      <c r="AP802" s="24"/>
      <c r="AQ802" s="25"/>
      <c r="AR802" s="24"/>
      <c r="AS802" s="24"/>
      <c r="AT802" s="24"/>
      <c r="AU802" s="25"/>
      <c r="AV802" s="24"/>
      <c r="AW802" s="24"/>
      <c r="AX802" s="24"/>
      <c r="AY802" s="25"/>
      <c r="AZ802" s="24"/>
      <c r="BA802" s="24"/>
      <c r="BB802" s="24"/>
      <c r="BC802" s="25"/>
      <c r="BD802" s="24"/>
      <c r="BE802" s="24"/>
      <c r="BF802" s="24"/>
      <c r="BG802" s="25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</row>
    <row r="803" spans="1:87" ht="15" thickBot="1" x14ac:dyDescent="0.35">
      <c r="A803" s="24"/>
      <c r="B803" s="24"/>
      <c r="C803" s="25"/>
      <c r="D803" s="24"/>
      <c r="E803" s="24"/>
      <c r="F803" s="24"/>
      <c r="G803" s="25"/>
      <c r="H803" s="24"/>
      <c r="I803" s="24"/>
      <c r="J803" s="24"/>
      <c r="K803" s="25"/>
      <c r="L803" s="24"/>
      <c r="M803" s="24"/>
      <c r="N803" s="24"/>
      <c r="O803" s="25"/>
      <c r="P803" s="24"/>
      <c r="Q803" s="24"/>
      <c r="R803" s="24"/>
      <c r="S803" s="25"/>
      <c r="T803" s="24"/>
      <c r="U803" s="24"/>
      <c r="V803" s="24"/>
      <c r="W803" s="25"/>
      <c r="X803" s="24"/>
      <c r="Y803" s="24"/>
      <c r="Z803" s="24"/>
      <c r="AA803" s="25"/>
      <c r="AB803" s="24"/>
      <c r="AC803" s="24"/>
      <c r="AD803" s="24"/>
      <c r="AE803" s="25"/>
      <c r="AF803" s="24"/>
      <c r="AG803" s="24"/>
      <c r="AH803" s="24"/>
      <c r="AI803" s="25"/>
      <c r="AJ803" s="24"/>
      <c r="AK803" s="24"/>
      <c r="AL803" s="24"/>
      <c r="AM803" s="25"/>
      <c r="AN803" s="24"/>
      <c r="AO803" s="24"/>
      <c r="AP803" s="24"/>
      <c r="AQ803" s="25"/>
      <c r="AR803" s="24"/>
      <c r="AS803" s="24"/>
      <c r="AT803" s="24"/>
      <c r="AU803" s="25"/>
      <c r="AV803" s="24"/>
      <c r="AW803" s="24"/>
      <c r="AX803" s="24"/>
      <c r="AY803" s="25"/>
      <c r="AZ803" s="24"/>
      <c r="BA803" s="24"/>
      <c r="BB803" s="24"/>
      <c r="BC803" s="25"/>
      <c r="BD803" s="24"/>
      <c r="BE803" s="24"/>
      <c r="BF803" s="24"/>
      <c r="BG803" s="25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</row>
    <row r="804" spans="1:87" ht="15" thickBot="1" x14ac:dyDescent="0.35">
      <c r="A804" s="24"/>
      <c r="B804" s="24"/>
      <c r="C804" s="25"/>
      <c r="D804" s="24"/>
      <c r="E804" s="24"/>
      <c r="F804" s="24"/>
      <c r="G804" s="25"/>
      <c r="H804" s="24"/>
      <c r="I804" s="24"/>
      <c r="J804" s="24"/>
      <c r="K804" s="25"/>
      <c r="L804" s="24"/>
      <c r="M804" s="24"/>
      <c r="N804" s="24"/>
      <c r="O804" s="25"/>
      <c r="P804" s="24"/>
      <c r="Q804" s="24"/>
      <c r="R804" s="24"/>
      <c r="S804" s="25"/>
      <c r="T804" s="24"/>
      <c r="U804" s="24"/>
      <c r="V804" s="24"/>
      <c r="W804" s="25"/>
      <c r="X804" s="24"/>
      <c r="Y804" s="24"/>
      <c r="Z804" s="24"/>
      <c r="AA804" s="25"/>
      <c r="AB804" s="24"/>
      <c r="AC804" s="24"/>
      <c r="AD804" s="24"/>
      <c r="AE804" s="25"/>
      <c r="AF804" s="24"/>
      <c r="AG804" s="24"/>
      <c r="AH804" s="24"/>
      <c r="AI804" s="25"/>
      <c r="AJ804" s="24"/>
      <c r="AK804" s="24"/>
      <c r="AL804" s="24"/>
      <c r="AM804" s="25"/>
      <c r="AN804" s="24"/>
      <c r="AO804" s="24"/>
      <c r="AP804" s="24"/>
      <c r="AQ804" s="25"/>
      <c r="AR804" s="24"/>
      <c r="AS804" s="24"/>
      <c r="AT804" s="24"/>
      <c r="AU804" s="25"/>
      <c r="AV804" s="24"/>
      <c r="AW804" s="24"/>
      <c r="AX804" s="24"/>
      <c r="AY804" s="25"/>
      <c r="AZ804" s="24"/>
      <c r="BA804" s="24"/>
      <c r="BB804" s="24"/>
      <c r="BC804" s="25"/>
      <c r="BD804" s="24"/>
      <c r="BE804" s="24"/>
      <c r="BF804" s="24"/>
      <c r="BG804" s="25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</row>
    <row r="805" spans="1:87" ht="15" thickBot="1" x14ac:dyDescent="0.35">
      <c r="A805" s="24"/>
      <c r="B805" s="24"/>
      <c r="C805" s="25"/>
      <c r="D805" s="24"/>
      <c r="E805" s="24"/>
      <c r="F805" s="24"/>
      <c r="G805" s="25"/>
      <c r="H805" s="24"/>
      <c r="I805" s="24"/>
      <c r="J805" s="24"/>
      <c r="K805" s="25"/>
      <c r="L805" s="24"/>
      <c r="M805" s="24"/>
      <c r="N805" s="24"/>
      <c r="O805" s="25"/>
      <c r="P805" s="24"/>
      <c r="Q805" s="24"/>
      <c r="R805" s="24"/>
      <c r="S805" s="25"/>
      <c r="T805" s="24"/>
      <c r="U805" s="24"/>
      <c r="V805" s="24"/>
      <c r="W805" s="25"/>
      <c r="X805" s="24"/>
      <c r="Y805" s="24"/>
      <c r="Z805" s="24"/>
      <c r="AA805" s="25"/>
      <c r="AB805" s="24"/>
      <c r="AC805" s="24"/>
      <c r="AD805" s="24"/>
      <c r="AE805" s="25"/>
      <c r="AF805" s="24"/>
      <c r="AG805" s="24"/>
      <c r="AH805" s="24"/>
      <c r="AI805" s="25"/>
      <c r="AJ805" s="24"/>
      <c r="AK805" s="24"/>
      <c r="AL805" s="24"/>
      <c r="AM805" s="25"/>
      <c r="AN805" s="24"/>
      <c r="AO805" s="24"/>
      <c r="AP805" s="24"/>
      <c r="AQ805" s="25"/>
      <c r="AR805" s="24"/>
      <c r="AS805" s="24"/>
      <c r="AT805" s="24"/>
      <c r="AU805" s="25"/>
      <c r="AV805" s="24"/>
      <c r="AW805" s="24"/>
      <c r="AX805" s="24"/>
      <c r="AY805" s="25"/>
      <c r="AZ805" s="24"/>
      <c r="BA805" s="24"/>
      <c r="BB805" s="24"/>
      <c r="BC805" s="25"/>
      <c r="BD805" s="24"/>
      <c r="BE805" s="24"/>
      <c r="BF805" s="24"/>
      <c r="BG805" s="25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</row>
    <row r="806" spans="1:87" ht="15" thickBot="1" x14ac:dyDescent="0.35">
      <c r="A806" s="24"/>
      <c r="B806" s="24"/>
      <c r="C806" s="25"/>
      <c r="D806" s="24"/>
      <c r="E806" s="24"/>
      <c r="F806" s="24"/>
      <c r="G806" s="25"/>
      <c r="H806" s="24"/>
      <c r="I806" s="24"/>
      <c r="J806" s="24"/>
      <c r="K806" s="25"/>
      <c r="L806" s="24"/>
      <c r="M806" s="24"/>
      <c r="N806" s="24"/>
      <c r="O806" s="25"/>
      <c r="P806" s="24"/>
      <c r="Q806" s="24"/>
      <c r="R806" s="24"/>
      <c r="S806" s="25"/>
      <c r="T806" s="24"/>
      <c r="U806" s="24"/>
      <c r="V806" s="24"/>
      <c r="W806" s="25"/>
      <c r="X806" s="24"/>
      <c r="Y806" s="24"/>
      <c r="Z806" s="24"/>
      <c r="AA806" s="25"/>
      <c r="AB806" s="24"/>
      <c r="AC806" s="24"/>
      <c r="AD806" s="24"/>
      <c r="AE806" s="25"/>
      <c r="AF806" s="24"/>
      <c r="AG806" s="24"/>
      <c r="AH806" s="24"/>
      <c r="AI806" s="25"/>
      <c r="AJ806" s="24"/>
      <c r="AK806" s="24"/>
      <c r="AL806" s="24"/>
      <c r="AM806" s="25"/>
      <c r="AN806" s="24"/>
      <c r="AO806" s="24"/>
      <c r="AP806" s="24"/>
      <c r="AQ806" s="25"/>
      <c r="AR806" s="24"/>
      <c r="AS806" s="24"/>
      <c r="AT806" s="24"/>
      <c r="AU806" s="25"/>
      <c r="AV806" s="24"/>
      <c r="AW806" s="24"/>
      <c r="AX806" s="24"/>
      <c r="AY806" s="25"/>
      <c r="AZ806" s="24"/>
      <c r="BA806" s="24"/>
      <c r="BB806" s="24"/>
      <c r="BC806" s="25"/>
      <c r="BD806" s="24"/>
      <c r="BE806" s="24"/>
      <c r="BF806" s="24"/>
      <c r="BG806" s="25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</row>
    <row r="807" spans="1:87" ht="15" thickBot="1" x14ac:dyDescent="0.35">
      <c r="A807" s="24"/>
      <c r="B807" s="24"/>
      <c r="C807" s="25"/>
      <c r="D807" s="24"/>
      <c r="E807" s="24"/>
      <c r="F807" s="24"/>
      <c r="G807" s="25"/>
      <c r="H807" s="24"/>
      <c r="I807" s="24"/>
      <c r="J807" s="24"/>
      <c r="K807" s="25"/>
      <c r="L807" s="24"/>
      <c r="M807" s="24"/>
      <c r="N807" s="24"/>
      <c r="O807" s="25"/>
      <c r="P807" s="24"/>
      <c r="Q807" s="24"/>
      <c r="R807" s="24"/>
      <c r="S807" s="25"/>
      <c r="T807" s="24"/>
      <c r="U807" s="24"/>
      <c r="V807" s="24"/>
      <c r="W807" s="25"/>
      <c r="X807" s="24"/>
      <c r="Y807" s="24"/>
      <c r="Z807" s="24"/>
      <c r="AA807" s="25"/>
      <c r="AB807" s="24"/>
      <c r="AC807" s="24"/>
      <c r="AD807" s="24"/>
      <c r="AE807" s="25"/>
      <c r="AF807" s="24"/>
      <c r="AG807" s="24"/>
      <c r="AH807" s="24"/>
      <c r="AI807" s="25"/>
      <c r="AJ807" s="24"/>
      <c r="AK807" s="24"/>
      <c r="AL807" s="24"/>
      <c r="AM807" s="25"/>
      <c r="AN807" s="24"/>
      <c r="AO807" s="24"/>
      <c r="AP807" s="24"/>
      <c r="AQ807" s="25"/>
      <c r="AR807" s="24"/>
      <c r="AS807" s="24"/>
      <c r="AT807" s="24"/>
      <c r="AU807" s="25"/>
      <c r="AV807" s="24"/>
      <c r="AW807" s="24"/>
      <c r="AX807" s="24"/>
      <c r="AY807" s="25"/>
      <c r="AZ807" s="24"/>
      <c r="BA807" s="24"/>
      <c r="BB807" s="24"/>
      <c r="BC807" s="25"/>
      <c r="BD807" s="24"/>
      <c r="BE807" s="24"/>
      <c r="BF807" s="24"/>
      <c r="BG807" s="25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</row>
    <row r="808" spans="1:87" ht="15" thickBot="1" x14ac:dyDescent="0.35">
      <c r="A808" s="24"/>
      <c r="B808" s="24"/>
      <c r="C808" s="25"/>
      <c r="D808" s="24"/>
      <c r="E808" s="24"/>
      <c r="F808" s="24"/>
      <c r="G808" s="25"/>
      <c r="H808" s="24"/>
      <c r="I808" s="24"/>
      <c r="J808" s="24"/>
      <c r="K808" s="25"/>
      <c r="L808" s="24"/>
      <c r="M808" s="24"/>
      <c r="N808" s="24"/>
      <c r="O808" s="25"/>
      <c r="P808" s="24"/>
      <c r="Q808" s="24"/>
      <c r="R808" s="24"/>
      <c r="S808" s="25"/>
      <c r="T808" s="24"/>
      <c r="U808" s="24"/>
      <c r="V808" s="24"/>
      <c r="W808" s="25"/>
      <c r="X808" s="24"/>
      <c r="Y808" s="24"/>
      <c r="Z808" s="24"/>
      <c r="AA808" s="25"/>
      <c r="AB808" s="24"/>
      <c r="AC808" s="24"/>
      <c r="AD808" s="24"/>
      <c r="AE808" s="25"/>
      <c r="AF808" s="24"/>
      <c r="AG808" s="24"/>
      <c r="AH808" s="24"/>
      <c r="AI808" s="25"/>
      <c r="AJ808" s="24"/>
      <c r="AK808" s="24"/>
      <c r="AL808" s="24"/>
      <c r="AM808" s="25"/>
      <c r="AN808" s="24"/>
      <c r="AO808" s="24"/>
      <c r="AP808" s="24"/>
      <c r="AQ808" s="25"/>
      <c r="AR808" s="24"/>
      <c r="AS808" s="24"/>
      <c r="AT808" s="24"/>
      <c r="AU808" s="25"/>
      <c r="AV808" s="24"/>
      <c r="AW808" s="24"/>
      <c r="AX808" s="24"/>
      <c r="AY808" s="25"/>
      <c r="AZ808" s="24"/>
      <c r="BA808" s="24"/>
      <c r="BB808" s="24"/>
      <c r="BC808" s="25"/>
      <c r="BD808" s="24"/>
      <c r="BE808" s="24"/>
      <c r="BF808" s="24"/>
      <c r="BG808" s="25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</row>
    <row r="809" spans="1:87" ht="15" thickBot="1" x14ac:dyDescent="0.35">
      <c r="A809" s="24"/>
      <c r="B809" s="24"/>
      <c r="C809" s="25"/>
      <c r="D809" s="24"/>
      <c r="E809" s="24"/>
      <c r="F809" s="24"/>
      <c r="G809" s="25"/>
      <c r="H809" s="24"/>
      <c r="I809" s="24"/>
      <c r="J809" s="24"/>
      <c r="K809" s="25"/>
      <c r="L809" s="24"/>
      <c r="M809" s="24"/>
      <c r="N809" s="24"/>
      <c r="O809" s="25"/>
      <c r="P809" s="24"/>
      <c r="Q809" s="24"/>
      <c r="R809" s="24"/>
      <c r="S809" s="25"/>
      <c r="T809" s="24"/>
      <c r="U809" s="24"/>
      <c r="V809" s="24"/>
      <c r="W809" s="25"/>
      <c r="X809" s="24"/>
      <c r="Y809" s="24"/>
      <c r="Z809" s="24"/>
      <c r="AA809" s="25"/>
      <c r="AB809" s="24"/>
      <c r="AC809" s="24"/>
      <c r="AD809" s="24"/>
      <c r="AE809" s="25"/>
      <c r="AF809" s="24"/>
      <c r="AG809" s="24"/>
      <c r="AH809" s="24"/>
      <c r="AI809" s="25"/>
      <c r="AJ809" s="24"/>
      <c r="AK809" s="24"/>
      <c r="AL809" s="24"/>
      <c r="AM809" s="25"/>
      <c r="AN809" s="24"/>
      <c r="AO809" s="24"/>
      <c r="AP809" s="24"/>
      <c r="AQ809" s="25"/>
      <c r="AR809" s="24"/>
      <c r="AS809" s="24"/>
      <c r="AT809" s="24"/>
      <c r="AU809" s="25"/>
      <c r="AV809" s="24"/>
      <c r="AW809" s="24"/>
      <c r="AX809" s="24"/>
      <c r="AY809" s="25"/>
      <c r="AZ809" s="24"/>
      <c r="BA809" s="24"/>
      <c r="BB809" s="24"/>
      <c r="BC809" s="25"/>
      <c r="BD809" s="24"/>
      <c r="BE809" s="24"/>
      <c r="BF809" s="24"/>
      <c r="BG809" s="25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</row>
    <row r="810" spans="1:87" ht="15" thickBot="1" x14ac:dyDescent="0.35">
      <c r="A810" s="24"/>
      <c r="B810" s="24"/>
      <c r="C810" s="25"/>
      <c r="D810" s="24"/>
      <c r="E810" s="24"/>
      <c r="F810" s="24"/>
      <c r="G810" s="25"/>
      <c r="H810" s="24"/>
      <c r="I810" s="24"/>
      <c r="J810" s="24"/>
      <c r="K810" s="25"/>
      <c r="L810" s="24"/>
      <c r="M810" s="24"/>
      <c r="N810" s="24"/>
      <c r="O810" s="25"/>
      <c r="P810" s="24"/>
      <c r="Q810" s="24"/>
      <c r="R810" s="24"/>
      <c r="S810" s="25"/>
      <c r="T810" s="24"/>
      <c r="U810" s="24"/>
      <c r="V810" s="24"/>
      <c r="W810" s="25"/>
      <c r="X810" s="24"/>
      <c r="Y810" s="24"/>
      <c r="Z810" s="24"/>
      <c r="AA810" s="25"/>
      <c r="AB810" s="24"/>
      <c r="AC810" s="24"/>
      <c r="AD810" s="24"/>
      <c r="AE810" s="25"/>
      <c r="AF810" s="24"/>
      <c r="AG810" s="24"/>
      <c r="AH810" s="24"/>
      <c r="AI810" s="25"/>
      <c r="AJ810" s="24"/>
      <c r="AK810" s="24"/>
      <c r="AL810" s="24"/>
      <c r="AM810" s="25"/>
      <c r="AN810" s="24"/>
      <c r="AO810" s="24"/>
      <c r="AP810" s="24"/>
      <c r="AQ810" s="25"/>
      <c r="AR810" s="24"/>
      <c r="AS810" s="24"/>
      <c r="AT810" s="24"/>
      <c r="AU810" s="25"/>
      <c r="AV810" s="24"/>
      <c r="AW810" s="24"/>
      <c r="AX810" s="24"/>
      <c r="AY810" s="25"/>
      <c r="AZ810" s="24"/>
      <c r="BA810" s="24"/>
      <c r="BB810" s="24"/>
      <c r="BC810" s="25"/>
      <c r="BD810" s="24"/>
      <c r="BE810" s="24"/>
      <c r="BF810" s="24"/>
      <c r="BG810" s="25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</row>
    <row r="811" spans="1:87" ht="15" thickBot="1" x14ac:dyDescent="0.35">
      <c r="A811" s="24"/>
      <c r="B811" s="24"/>
      <c r="C811" s="25"/>
      <c r="D811" s="24"/>
      <c r="E811" s="24"/>
      <c r="F811" s="24"/>
      <c r="G811" s="25"/>
      <c r="H811" s="24"/>
      <c r="I811" s="24"/>
      <c r="J811" s="24"/>
      <c r="K811" s="25"/>
      <c r="L811" s="24"/>
      <c r="M811" s="24"/>
      <c r="N811" s="24"/>
      <c r="O811" s="25"/>
      <c r="P811" s="24"/>
      <c r="Q811" s="24"/>
      <c r="R811" s="24"/>
      <c r="S811" s="25"/>
      <c r="T811" s="24"/>
      <c r="U811" s="24"/>
      <c r="V811" s="24"/>
      <c r="W811" s="25"/>
      <c r="X811" s="24"/>
      <c r="Y811" s="24"/>
      <c r="Z811" s="24"/>
      <c r="AA811" s="25"/>
      <c r="AB811" s="24"/>
      <c r="AC811" s="24"/>
      <c r="AD811" s="24"/>
      <c r="AE811" s="25"/>
      <c r="AF811" s="24"/>
      <c r="AG811" s="24"/>
      <c r="AH811" s="24"/>
      <c r="AI811" s="25"/>
      <c r="AJ811" s="24"/>
      <c r="AK811" s="24"/>
      <c r="AL811" s="24"/>
      <c r="AM811" s="25"/>
      <c r="AN811" s="24"/>
      <c r="AO811" s="24"/>
      <c r="AP811" s="24"/>
      <c r="AQ811" s="25"/>
      <c r="AR811" s="24"/>
      <c r="AS811" s="24"/>
      <c r="AT811" s="24"/>
      <c r="AU811" s="25"/>
      <c r="AV811" s="24"/>
      <c r="AW811" s="24"/>
      <c r="AX811" s="24"/>
      <c r="AY811" s="25"/>
      <c r="AZ811" s="24"/>
      <c r="BA811" s="24"/>
      <c r="BB811" s="24"/>
      <c r="BC811" s="25"/>
      <c r="BD811" s="24"/>
      <c r="BE811" s="24"/>
      <c r="BF811" s="24"/>
      <c r="BG811" s="25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</row>
    <row r="812" spans="1:87" ht="15" thickBot="1" x14ac:dyDescent="0.35">
      <c r="A812" s="24"/>
      <c r="B812" s="24"/>
      <c r="C812" s="25"/>
      <c r="D812" s="24"/>
      <c r="E812" s="24"/>
      <c r="F812" s="24"/>
      <c r="G812" s="25"/>
      <c r="H812" s="24"/>
      <c r="I812" s="24"/>
      <c r="J812" s="24"/>
      <c r="K812" s="25"/>
      <c r="L812" s="24"/>
      <c r="M812" s="24"/>
      <c r="N812" s="24"/>
      <c r="O812" s="25"/>
      <c r="P812" s="24"/>
      <c r="Q812" s="24"/>
      <c r="R812" s="24"/>
      <c r="S812" s="25"/>
      <c r="T812" s="24"/>
      <c r="U812" s="24"/>
      <c r="V812" s="24"/>
      <c r="W812" s="25"/>
      <c r="X812" s="24"/>
      <c r="Y812" s="24"/>
      <c r="Z812" s="24"/>
      <c r="AA812" s="25"/>
      <c r="AB812" s="24"/>
      <c r="AC812" s="24"/>
      <c r="AD812" s="24"/>
      <c r="AE812" s="25"/>
      <c r="AF812" s="24"/>
      <c r="AG812" s="24"/>
      <c r="AH812" s="24"/>
      <c r="AI812" s="25"/>
      <c r="AJ812" s="24"/>
      <c r="AK812" s="24"/>
      <c r="AL812" s="24"/>
      <c r="AM812" s="25"/>
      <c r="AN812" s="24"/>
      <c r="AO812" s="24"/>
      <c r="AP812" s="24"/>
      <c r="AQ812" s="25"/>
      <c r="AR812" s="24"/>
      <c r="AS812" s="24"/>
      <c r="AT812" s="24"/>
      <c r="AU812" s="25"/>
      <c r="AV812" s="24"/>
      <c r="AW812" s="24"/>
      <c r="AX812" s="24"/>
      <c r="AY812" s="25"/>
      <c r="AZ812" s="24"/>
      <c r="BA812" s="24"/>
      <c r="BB812" s="24"/>
      <c r="BC812" s="25"/>
      <c r="BD812" s="24"/>
      <c r="BE812" s="24"/>
      <c r="BF812" s="24"/>
      <c r="BG812" s="25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</row>
    <row r="813" spans="1:87" ht="15" thickBot="1" x14ac:dyDescent="0.35">
      <c r="A813" s="24"/>
      <c r="B813" s="24"/>
      <c r="C813" s="25"/>
      <c r="D813" s="24"/>
      <c r="E813" s="24"/>
      <c r="F813" s="24"/>
      <c r="G813" s="25"/>
      <c r="H813" s="24"/>
      <c r="I813" s="24"/>
      <c r="J813" s="24"/>
      <c r="K813" s="25"/>
      <c r="L813" s="24"/>
      <c r="M813" s="24"/>
      <c r="N813" s="24"/>
      <c r="O813" s="25"/>
      <c r="P813" s="24"/>
      <c r="Q813" s="24"/>
      <c r="R813" s="24"/>
      <c r="S813" s="25"/>
      <c r="T813" s="24"/>
      <c r="U813" s="24"/>
      <c r="V813" s="24"/>
      <c r="W813" s="25"/>
      <c r="X813" s="24"/>
      <c r="Y813" s="24"/>
      <c r="Z813" s="24"/>
      <c r="AA813" s="25"/>
      <c r="AB813" s="24"/>
      <c r="AC813" s="24"/>
      <c r="AD813" s="24"/>
      <c r="AE813" s="25"/>
      <c r="AF813" s="24"/>
      <c r="AG813" s="24"/>
      <c r="AH813" s="24"/>
      <c r="AI813" s="25"/>
      <c r="AJ813" s="24"/>
      <c r="AK813" s="24"/>
      <c r="AL813" s="24"/>
      <c r="AM813" s="25"/>
      <c r="AN813" s="24"/>
      <c r="AO813" s="24"/>
      <c r="AP813" s="24"/>
      <c r="AQ813" s="25"/>
      <c r="AR813" s="24"/>
      <c r="AS813" s="24"/>
      <c r="AT813" s="24"/>
      <c r="AU813" s="25"/>
      <c r="AV813" s="24"/>
      <c r="AW813" s="24"/>
      <c r="AX813" s="24"/>
      <c r="AY813" s="25"/>
      <c r="AZ813" s="24"/>
      <c r="BA813" s="24"/>
      <c r="BB813" s="24"/>
      <c r="BC813" s="25"/>
      <c r="BD813" s="24"/>
      <c r="BE813" s="24"/>
      <c r="BF813" s="24"/>
      <c r="BG813" s="25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</row>
    <row r="814" spans="1:87" ht="15" thickBot="1" x14ac:dyDescent="0.35">
      <c r="A814" s="24"/>
      <c r="B814" s="24"/>
      <c r="C814" s="25"/>
      <c r="D814" s="24"/>
      <c r="E814" s="24"/>
      <c r="F814" s="24"/>
      <c r="G814" s="25"/>
      <c r="H814" s="24"/>
      <c r="I814" s="24"/>
      <c r="J814" s="24"/>
      <c r="K814" s="25"/>
      <c r="L814" s="24"/>
      <c r="M814" s="24"/>
      <c r="N814" s="24"/>
      <c r="O814" s="25"/>
      <c r="P814" s="24"/>
      <c r="Q814" s="24"/>
      <c r="R814" s="24"/>
      <c r="S814" s="25"/>
      <c r="T814" s="24"/>
      <c r="U814" s="24"/>
      <c r="V814" s="24"/>
      <c r="W814" s="25"/>
      <c r="X814" s="24"/>
      <c r="Y814" s="24"/>
      <c r="Z814" s="24"/>
      <c r="AA814" s="25"/>
      <c r="AB814" s="24"/>
      <c r="AC814" s="24"/>
      <c r="AD814" s="24"/>
      <c r="AE814" s="25"/>
      <c r="AF814" s="24"/>
      <c r="AG814" s="24"/>
      <c r="AH814" s="24"/>
      <c r="AI814" s="25"/>
      <c r="AJ814" s="24"/>
      <c r="AK814" s="24"/>
      <c r="AL814" s="24"/>
      <c r="AM814" s="25"/>
      <c r="AN814" s="24"/>
      <c r="AO814" s="24"/>
      <c r="AP814" s="24"/>
      <c r="AQ814" s="25"/>
      <c r="AR814" s="24"/>
      <c r="AS814" s="24"/>
      <c r="AT814" s="24"/>
      <c r="AU814" s="25"/>
      <c r="AV814" s="24"/>
      <c r="AW814" s="24"/>
      <c r="AX814" s="24"/>
      <c r="AY814" s="25"/>
      <c r="AZ814" s="24"/>
      <c r="BA814" s="24"/>
      <c r="BB814" s="24"/>
      <c r="BC814" s="25"/>
      <c r="BD814" s="24"/>
      <c r="BE814" s="24"/>
      <c r="BF814" s="24"/>
      <c r="BG814" s="25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</row>
    <row r="815" spans="1:87" ht="15" thickBot="1" x14ac:dyDescent="0.35">
      <c r="A815" s="24"/>
      <c r="B815" s="24"/>
      <c r="C815" s="25"/>
      <c r="D815" s="24"/>
      <c r="E815" s="24"/>
      <c r="F815" s="24"/>
      <c r="G815" s="25"/>
      <c r="H815" s="24"/>
      <c r="I815" s="24"/>
      <c r="J815" s="24"/>
      <c r="K815" s="25"/>
      <c r="L815" s="24"/>
      <c r="M815" s="24"/>
      <c r="N815" s="24"/>
      <c r="O815" s="25"/>
      <c r="P815" s="24"/>
      <c r="Q815" s="24"/>
      <c r="R815" s="24"/>
      <c r="S815" s="25"/>
      <c r="T815" s="24"/>
      <c r="U815" s="24"/>
      <c r="V815" s="24"/>
      <c r="W815" s="25"/>
      <c r="X815" s="24"/>
      <c r="Y815" s="24"/>
      <c r="Z815" s="24"/>
      <c r="AA815" s="25"/>
      <c r="AB815" s="24"/>
      <c r="AC815" s="24"/>
      <c r="AD815" s="24"/>
      <c r="AE815" s="25"/>
      <c r="AF815" s="24"/>
      <c r="AG815" s="24"/>
      <c r="AH815" s="24"/>
      <c r="AI815" s="25"/>
      <c r="AJ815" s="24"/>
      <c r="AK815" s="24"/>
      <c r="AL815" s="24"/>
      <c r="AM815" s="25"/>
      <c r="AN815" s="24"/>
      <c r="AO815" s="24"/>
      <c r="AP815" s="24"/>
      <c r="AQ815" s="25"/>
      <c r="AR815" s="24"/>
      <c r="AS815" s="24"/>
      <c r="AT815" s="24"/>
      <c r="AU815" s="25"/>
      <c r="AV815" s="24"/>
      <c r="AW815" s="24"/>
      <c r="AX815" s="24"/>
      <c r="AY815" s="25"/>
      <c r="AZ815" s="24"/>
      <c r="BA815" s="24"/>
      <c r="BB815" s="24"/>
      <c r="BC815" s="25"/>
      <c r="BD815" s="24"/>
      <c r="BE815" s="24"/>
      <c r="BF815" s="24"/>
      <c r="BG815" s="25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</row>
    <row r="816" spans="1:87" ht="15" thickBot="1" x14ac:dyDescent="0.35">
      <c r="A816" s="24"/>
      <c r="B816" s="24"/>
      <c r="C816" s="25"/>
      <c r="D816" s="24"/>
      <c r="E816" s="24"/>
      <c r="F816" s="24"/>
      <c r="G816" s="25"/>
      <c r="H816" s="24"/>
      <c r="I816" s="24"/>
      <c r="J816" s="24"/>
      <c r="K816" s="25"/>
      <c r="L816" s="24"/>
      <c r="M816" s="24"/>
      <c r="N816" s="24"/>
      <c r="O816" s="25"/>
      <c r="P816" s="24"/>
      <c r="Q816" s="24"/>
      <c r="R816" s="24"/>
      <c r="S816" s="25"/>
      <c r="T816" s="24"/>
      <c r="U816" s="24"/>
      <c r="V816" s="24"/>
      <c r="W816" s="25"/>
      <c r="X816" s="24"/>
      <c r="Y816" s="24"/>
      <c r="Z816" s="24"/>
      <c r="AA816" s="25"/>
      <c r="AB816" s="24"/>
      <c r="AC816" s="24"/>
      <c r="AD816" s="24"/>
      <c r="AE816" s="25"/>
      <c r="AF816" s="24"/>
      <c r="AG816" s="24"/>
      <c r="AH816" s="24"/>
      <c r="AI816" s="25"/>
      <c r="AJ816" s="24"/>
      <c r="AK816" s="24"/>
      <c r="AL816" s="24"/>
      <c r="AM816" s="25"/>
      <c r="AN816" s="24"/>
      <c r="AO816" s="24"/>
      <c r="AP816" s="24"/>
      <c r="AQ816" s="25"/>
      <c r="AR816" s="24"/>
      <c r="AS816" s="24"/>
      <c r="AT816" s="24"/>
      <c r="AU816" s="25"/>
      <c r="AV816" s="24"/>
      <c r="AW816" s="24"/>
      <c r="AX816" s="24"/>
      <c r="AY816" s="25"/>
      <c r="AZ816" s="24"/>
      <c r="BA816" s="24"/>
      <c r="BB816" s="24"/>
      <c r="BC816" s="25"/>
      <c r="BD816" s="24"/>
      <c r="BE816" s="24"/>
      <c r="BF816" s="24"/>
      <c r="BG816" s="25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</row>
    <row r="817" spans="1:87" ht="15" thickBot="1" x14ac:dyDescent="0.35">
      <c r="A817" s="24"/>
      <c r="B817" s="24"/>
      <c r="C817" s="25"/>
      <c r="D817" s="24"/>
      <c r="E817" s="24"/>
      <c r="F817" s="24"/>
      <c r="G817" s="25"/>
      <c r="H817" s="24"/>
      <c r="I817" s="24"/>
      <c r="J817" s="24"/>
      <c r="K817" s="25"/>
      <c r="L817" s="24"/>
      <c r="M817" s="24"/>
      <c r="N817" s="24"/>
      <c r="O817" s="25"/>
      <c r="P817" s="24"/>
      <c r="Q817" s="24"/>
      <c r="R817" s="24"/>
      <c r="S817" s="25"/>
      <c r="T817" s="24"/>
      <c r="U817" s="24"/>
      <c r="V817" s="24"/>
      <c r="W817" s="25"/>
      <c r="X817" s="24"/>
      <c r="Y817" s="24"/>
      <c r="Z817" s="24"/>
      <c r="AA817" s="25"/>
      <c r="AB817" s="24"/>
      <c r="AC817" s="24"/>
      <c r="AD817" s="24"/>
      <c r="AE817" s="25"/>
      <c r="AF817" s="24"/>
      <c r="AG817" s="24"/>
      <c r="AH817" s="24"/>
      <c r="AI817" s="25"/>
      <c r="AJ817" s="24"/>
      <c r="AK817" s="24"/>
      <c r="AL817" s="24"/>
      <c r="AM817" s="25"/>
      <c r="AN817" s="24"/>
      <c r="AO817" s="24"/>
      <c r="AP817" s="24"/>
      <c r="AQ817" s="25"/>
      <c r="AR817" s="24"/>
      <c r="AS817" s="24"/>
      <c r="AT817" s="24"/>
      <c r="AU817" s="25"/>
      <c r="AV817" s="24"/>
      <c r="AW817" s="24"/>
      <c r="AX817" s="24"/>
      <c r="AY817" s="25"/>
      <c r="AZ817" s="24"/>
      <c r="BA817" s="24"/>
      <c r="BB817" s="24"/>
      <c r="BC817" s="25"/>
      <c r="BD817" s="24"/>
      <c r="BE817" s="24"/>
      <c r="BF817" s="24"/>
      <c r="BG817" s="25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</row>
    <row r="818" spans="1:87" ht="15" thickBot="1" x14ac:dyDescent="0.35">
      <c r="A818" s="24"/>
      <c r="B818" s="24"/>
      <c r="C818" s="25"/>
      <c r="D818" s="24"/>
      <c r="E818" s="24"/>
      <c r="F818" s="24"/>
      <c r="G818" s="25"/>
      <c r="H818" s="24"/>
      <c r="I818" s="24"/>
      <c r="J818" s="24"/>
      <c r="K818" s="25"/>
      <c r="L818" s="24"/>
      <c r="M818" s="24"/>
      <c r="N818" s="24"/>
      <c r="O818" s="25"/>
      <c r="P818" s="24"/>
      <c r="Q818" s="24"/>
      <c r="R818" s="24"/>
      <c r="S818" s="25"/>
      <c r="T818" s="24"/>
      <c r="U818" s="24"/>
      <c r="V818" s="24"/>
      <c r="W818" s="25"/>
      <c r="X818" s="24"/>
      <c r="Y818" s="24"/>
      <c r="Z818" s="24"/>
      <c r="AA818" s="25"/>
      <c r="AB818" s="24"/>
      <c r="AC818" s="24"/>
      <c r="AD818" s="24"/>
      <c r="AE818" s="25"/>
      <c r="AF818" s="24"/>
      <c r="AG818" s="24"/>
      <c r="AH818" s="24"/>
      <c r="AI818" s="25"/>
      <c r="AJ818" s="24"/>
      <c r="AK818" s="24"/>
      <c r="AL818" s="24"/>
      <c r="AM818" s="25"/>
      <c r="AN818" s="24"/>
      <c r="AO818" s="24"/>
      <c r="AP818" s="24"/>
      <c r="AQ818" s="25"/>
      <c r="AR818" s="24"/>
      <c r="AS818" s="24"/>
      <c r="AT818" s="24"/>
      <c r="AU818" s="25"/>
      <c r="AV818" s="24"/>
      <c r="AW818" s="24"/>
      <c r="AX818" s="24"/>
      <c r="AY818" s="25"/>
      <c r="AZ818" s="24"/>
      <c r="BA818" s="24"/>
      <c r="BB818" s="24"/>
      <c r="BC818" s="25"/>
      <c r="BD818" s="24"/>
      <c r="BE818" s="24"/>
      <c r="BF818" s="24"/>
      <c r="BG818" s="25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</row>
    <row r="819" spans="1:87" ht="15" thickBot="1" x14ac:dyDescent="0.35">
      <c r="A819" s="24"/>
      <c r="B819" s="24"/>
      <c r="C819" s="25"/>
      <c r="D819" s="24"/>
      <c r="E819" s="24"/>
      <c r="F819" s="24"/>
      <c r="G819" s="25"/>
      <c r="H819" s="24"/>
      <c r="I819" s="24"/>
      <c r="J819" s="24"/>
      <c r="K819" s="25"/>
      <c r="L819" s="24"/>
      <c r="M819" s="24"/>
      <c r="N819" s="24"/>
      <c r="O819" s="25"/>
      <c r="P819" s="24"/>
      <c r="Q819" s="24"/>
      <c r="R819" s="24"/>
      <c r="S819" s="25"/>
      <c r="T819" s="24"/>
      <c r="U819" s="24"/>
      <c r="V819" s="24"/>
      <c r="W819" s="25"/>
      <c r="X819" s="24"/>
      <c r="Y819" s="24"/>
      <c r="Z819" s="24"/>
      <c r="AA819" s="25"/>
      <c r="AB819" s="24"/>
      <c r="AC819" s="24"/>
      <c r="AD819" s="24"/>
      <c r="AE819" s="25"/>
      <c r="AF819" s="24"/>
      <c r="AG819" s="24"/>
      <c r="AH819" s="24"/>
      <c r="AI819" s="25"/>
      <c r="AJ819" s="24"/>
      <c r="AK819" s="24"/>
      <c r="AL819" s="24"/>
      <c r="AM819" s="25"/>
      <c r="AN819" s="24"/>
      <c r="AO819" s="24"/>
      <c r="AP819" s="24"/>
      <c r="AQ819" s="25"/>
      <c r="AR819" s="24"/>
      <c r="AS819" s="24"/>
      <c r="AT819" s="24"/>
      <c r="AU819" s="25"/>
      <c r="AV819" s="24"/>
      <c r="AW819" s="24"/>
      <c r="AX819" s="24"/>
      <c r="AY819" s="25"/>
      <c r="AZ819" s="24"/>
      <c r="BA819" s="24"/>
      <c r="BB819" s="24"/>
      <c r="BC819" s="25"/>
      <c r="BD819" s="24"/>
      <c r="BE819" s="24"/>
      <c r="BF819" s="24"/>
      <c r="BG819" s="25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</row>
    <row r="820" spans="1:87" ht="15" thickBot="1" x14ac:dyDescent="0.35">
      <c r="A820" s="24"/>
      <c r="B820" s="24"/>
      <c r="C820" s="25"/>
      <c r="D820" s="24"/>
      <c r="E820" s="24"/>
      <c r="F820" s="24"/>
      <c r="G820" s="25"/>
      <c r="H820" s="24"/>
      <c r="I820" s="24"/>
      <c r="J820" s="24"/>
      <c r="K820" s="25"/>
      <c r="L820" s="24"/>
      <c r="M820" s="24"/>
      <c r="N820" s="24"/>
      <c r="O820" s="25"/>
      <c r="P820" s="24"/>
      <c r="Q820" s="24"/>
      <c r="R820" s="24"/>
      <c r="S820" s="25"/>
      <c r="T820" s="24"/>
      <c r="U820" s="24"/>
      <c r="V820" s="24"/>
      <c r="W820" s="25"/>
      <c r="X820" s="24"/>
      <c r="Y820" s="24"/>
      <c r="Z820" s="24"/>
      <c r="AA820" s="25"/>
      <c r="AB820" s="24"/>
      <c r="AC820" s="24"/>
      <c r="AD820" s="24"/>
      <c r="AE820" s="25"/>
      <c r="AF820" s="24"/>
      <c r="AG820" s="24"/>
      <c r="AH820" s="24"/>
      <c r="AI820" s="25"/>
      <c r="AJ820" s="24"/>
      <c r="AK820" s="24"/>
      <c r="AL820" s="24"/>
      <c r="AM820" s="25"/>
      <c r="AN820" s="24"/>
      <c r="AO820" s="24"/>
      <c r="AP820" s="24"/>
      <c r="AQ820" s="25"/>
      <c r="AR820" s="24"/>
      <c r="AS820" s="24"/>
      <c r="AT820" s="24"/>
      <c r="AU820" s="25"/>
      <c r="AV820" s="24"/>
      <c r="AW820" s="24"/>
      <c r="AX820" s="24"/>
      <c r="AY820" s="25"/>
      <c r="AZ820" s="24"/>
      <c r="BA820" s="24"/>
      <c r="BB820" s="24"/>
      <c r="BC820" s="25"/>
      <c r="BD820" s="24"/>
      <c r="BE820" s="24"/>
      <c r="BF820" s="24"/>
      <c r="BG820" s="25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</row>
    <row r="821" spans="1:87" ht="15" thickBot="1" x14ac:dyDescent="0.35">
      <c r="A821" s="24"/>
      <c r="B821" s="24"/>
      <c r="C821" s="25"/>
      <c r="D821" s="24"/>
      <c r="E821" s="24"/>
      <c r="F821" s="24"/>
      <c r="G821" s="25"/>
      <c r="H821" s="24"/>
      <c r="I821" s="24"/>
      <c r="J821" s="24"/>
      <c r="K821" s="25"/>
      <c r="L821" s="24"/>
      <c r="M821" s="24"/>
      <c r="N821" s="24"/>
      <c r="O821" s="25"/>
      <c r="P821" s="24"/>
      <c r="Q821" s="24"/>
      <c r="R821" s="24"/>
      <c r="S821" s="25"/>
      <c r="T821" s="24"/>
      <c r="U821" s="24"/>
      <c r="V821" s="24"/>
      <c r="W821" s="25"/>
      <c r="X821" s="24"/>
      <c r="Y821" s="24"/>
      <c r="Z821" s="24"/>
      <c r="AA821" s="25"/>
      <c r="AB821" s="24"/>
      <c r="AC821" s="24"/>
      <c r="AD821" s="24"/>
      <c r="AE821" s="25"/>
      <c r="AF821" s="24"/>
      <c r="AG821" s="24"/>
      <c r="AH821" s="24"/>
      <c r="AI821" s="25"/>
      <c r="AJ821" s="24"/>
      <c r="AK821" s="24"/>
      <c r="AL821" s="24"/>
      <c r="AM821" s="25"/>
      <c r="AN821" s="24"/>
      <c r="AO821" s="24"/>
      <c r="AP821" s="24"/>
      <c r="AQ821" s="25"/>
      <c r="AR821" s="24"/>
      <c r="AS821" s="24"/>
      <c r="AT821" s="24"/>
      <c r="AU821" s="25"/>
      <c r="AV821" s="24"/>
      <c r="AW821" s="24"/>
      <c r="AX821" s="24"/>
      <c r="AY821" s="25"/>
      <c r="AZ821" s="24"/>
      <c r="BA821" s="24"/>
      <c r="BB821" s="24"/>
      <c r="BC821" s="25"/>
      <c r="BD821" s="24"/>
      <c r="BE821" s="24"/>
      <c r="BF821" s="24"/>
      <c r="BG821" s="25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</row>
    <row r="822" spans="1:87" ht="15" thickBot="1" x14ac:dyDescent="0.35">
      <c r="A822" s="24"/>
      <c r="B822" s="24"/>
      <c r="C822" s="25"/>
      <c r="D822" s="24"/>
      <c r="E822" s="24"/>
      <c r="F822" s="24"/>
      <c r="G822" s="25"/>
      <c r="H822" s="24"/>
      <c r="I822" s="24"/>
      <c r="J822" s="24"/>
      <c r="K822" s="25"/>
      <c r="L822" s="24"/>
      <c r="M822" s="24"/>
      <c r="N822" s="24"/>
      <c r="O822" s="25"/>
      <c r="P822" s="24"/>
      <c r="Q822" s="24"/>
      <c r="R822" s="24"/>
      <c r="S822" s="25"/>
      <c r="T822" s="24"/>
      <c r="U822" s="24"/>
      <c r="V822" s="24"/>
      <c r="W822" s="25"/>
      <c r="X822" s="24"/>
      <c r="Y822" s="24"/>
      <c r="Z822" s="24"/>
      <c r="AA822" s="25"/>
      <c r="AB822" s="24"/>
      <c r="AC822" s="24"/>
      <c r="AD822" s="24"/>
      <c r="AE822" s="25"/>
      <c r="AF822" s="24"/>
      <c r="AG822" s="24"/>
      <c r="AH822" s="24"/>
      <c r="AI822" s="25"/>
      <c r="AJ822" s="24"/>
      <c r="AK822" s="24"/>
      <c r="AL822" s="24"/>
      <c r="AM822" s="25"/>
      <c r="AN822" s="24"/>
      <c r="AO822" s="24"/>
      <c r="AP822" s="24"/>
      <c r="AQ822" s="25"/>
      <c r="AR822" s="24"/>
      <c r="AS822" s="24"/>
      <c r="AT822" s="24"/>
      <c r="AU822" s="25"/>
      <c r="AV822" s="24"/>
      <c r="AW822" s="24"/>
      <c r="AX822" s="24"/>
      <c r="AY822" s="25"/>
      <c r="AZ822" s="24"/>
      <c r="BA822" s="24"/>
      <c r="BB822" s="24"/>
      <c r="BC822" s="25"/>
      <c r="BD822" s="24"/>
      <c r="BE822" s="24"/>
      <c r="BF822" s="24"/>
      <c r="BG822" s="25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</row>
    <row r="823" spans="1:87" ht="15" thickBot="1" x14ac:dyDescent="0.35">
      <c r="A823" s="24"/>
      <c r="B823" s="24"/>
      <c r="C823" s="25"/>
      <c r="D823" s="24"/>
      <c r="E823" s="24"/>
      <c r="F823" s="24"/>
      <c r="G823" s="25"/>
      <c r="H823" s="24"/>
      <c r="I823" s="24"/>
      <c r="J823" s="24"/>
      <c r="K823" s="25"/>
      <c r="L823" s="24"/>
      <c r="M823" s="24"/>
      <c r="N823" s="24"/>
      <c r="O823" s="25"/>
      <c r="P823" s="24"/>
      <c r="Q823" s="24"/>
      <c r="R823" s="24"/>
      <c r="S823" s="25"/>
      <c r="T823" s="24"/>
      <c r="U823" s="24"/>
      <c r="V823" s="24"/>
      <c r="W823" s="25"/>
      <c r="X823" s="24"/>
      <c r="Y823" s="24"/>
      <c r="Z823" s="24"/>
      <c r="AA823" s="25"/>
      <c r="AB823" s="24"/>
      <c r="AC823" s="24"/>
      <c r="AD823" s="24"/>
      <c r="AE823" s="25"/>
      <c r="AF823" s="24"/>
      <c r="AG823" s="24"/>
      <c r="AH823" s="24"/>
      <c r="AI823" s="25"/>
      <c r="AJ823" s="24"/>
      <c r="AK823" s="24"/>
      <c r="AL823" s="24"/>
      <c r="AM823" s="25"/>
      <c r="AN823" s="24"/>
      <c r="AO823" s="24"/>
      <c r="AP823" s="24"/>
      <c r="AQ823" s="25"/>
      <c r="AR823" s="24"/>
      <c r="AS823" s="24"/>
      <c r="AT823" s="24"/>
      <c r="AU823" s="25"/>
      <c r="AV823" s="24"/>
      <c r="AW823" s="24"/>
      <c r="AX823" s="24"/>
      <c r="AY823" s="25"/>
      <c r="AZ823" s="24"/>
      <c r="BA823" s="24"/>
      <c r="BB823" s="24"/>
      <c r="BC823" s="25"/>
      <c r="BD823" s="24"/>
      <c r="BE823" s="24"/>
      <c r="BF823" s="24"/>
      <c r="BG823" s="25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</row>
    <row r="824" spans="1:87" ht="15" thickBot="1" x14ac:dyDescent="0.35">
      <c r="A824" s="24"/>
      <c r="B824" s="24"/>
      <c r="C824" s="25"/>
      <c r="D824" s="24"/>
      <c r="E824" s="24"/>
      <c r="F824" s="24"/>
      <c r="G824" s="25"/>
      <c r="H824" s="24"/>
      <c r="I824" s="24"/>
      <c r="J824" s="24"/>
      <c r="K824" s="25"/>
      <c r="L824" s="24"/>
      <c r="M824" s="24"/>
      <c r="N824" s="24"/>
      <c r="O824" s="25"/>
      <c r="P824" s="24"/>
      <c r="Q824" s="24"/>
      <c r="R824" s="24"/>
      <c r="S824" s="25"/>
      <c r="T824" s="24"/>
      <c r="U824" s="24"/>
      <c r="V824" s="24"/>
      <c r="W824" s="25"/>
      <c r="X824" s="24"/>
      <c r="Y824" s="24"/>
      <c r="Z824" s="24"/>
      <c r="AA824" s="25"/>
      <c r="AB824" s="24"/>
      <c r="AC824" s="24"/>
      <c r="AD824" s="24"/>
      <c r="AE824" s="25"/>
      <c r="AF824" s="24"/>
      <c r="AG824" s="24"/>
      <c r="AH824" s="24"/>
      <c r="AI824" s="25"/>
      <c r="AJ824" s="24"/>
      <c r="AK824" s="24"/>
      <c r="AL824" s="24"/>
      <c r="AM824" s="25"/>
      <c r="AN824" s="24"/>
      <c r="AO824" s="24"/>
      <c r="AP824" s="24"/>
      <c r="AQ824" s="25"/>
      <c r="AR824" s="24"/>
      <c r="AS824" s="24"/>
      <c r="AT824" s="24"/>
      <c r="AU824" s="25"/>
      <c r="AV824" s="24"/>
      <c r="AW824" s="24"/>
      <c r="AX824" s="24"/>
      <c r="AY824" s="25"/>
      <c r="AZ824" s="24"/>
      <c r="BA824" s="24"/>
      <c r="BB824" s="24"/>
      <c r="BC824" s="25"/>
      <c r="BD824" s="24"/>
      <c r="BE824" s="24"/>
      <c r="BF824" s="24"/>
      <c r="BG824" s="25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</row>
    <row r="825" spans="1:87" ht="15" thickBot="1" x14ac:dyDescent="0.35">
      <c r="A825" s="24"/>
      <c r="B825" s="24"/>
      <c r="C825" s="25"/>
      <c r="D825" s="24"/>
      <c r="E825" s="24"/>
      <c r="F825" s="24"/>
      <c r="G825" s="25"/>
      <c r="H825" s="24"/>
      <c r="I825" s="24"/>
      <c r="J825" s="24"/>
      <c r="K825" s="25"/>
      <c r="L825" s="24"/>
      <c r="M825" s="24"/>
      <c r="N825" s="24"/>
      <c r="O825" s="25"/>
      <c r="P825" s="24"/>
      <c r="Q825" s="24"/>
      <c r="R825" s="24"/>
      <c r="S825" s="25"/>
      <c r="T825" s="24"/>
      <c r="U825" s="24"/>
      <c r="V825" s="24"/>
      <c r="W825" s="25"/>
      <c r="X825" s="24"/>
      <c r="Y825" s="24"/>
      <c r="Z825" s="24"/>
      <c r="AA825" s="25"/>
      <c r="AB825" s="24"/>
      <c r="AC825" s="24"/>
      <c r="AD825" s="24"/>
      <c r="AE825" s="25"/>
      <c r="AF825" s="24"/>
      <c r="AG825" s="24"/>
      <c r="AH825" s="24"/>
      <c r="AI825" s="25"/>
      <c r="AJ825" s="24"/>
      <c r="AK825" s="24"/>
      <c r="AL825" s="24"/>
      <c r="AM825" s="25"/>
      <c r="AN825" s="24"/>
      <c r="AO825" s="24"/>
      <c r="AP825" s="24"/>
      <c r="AQ825" s="25"/>
      <c r="AR825" s="24"/>
      <c r="AS825" s="24"/>
      <c r="AT825" s="24"/>
      <c r="AU825" s="25"/>
      <c r="AV825" s="24"/>
      <c r="AW825" s="24"/>
      <c r="AX825" s="24"/>
      <c r="AY825" s="25"/>
      <c r="AZ825" s="24"/>
      <c r="BA825" s="24"/>
      <c r="BB825" s="24"/>
      <c r="BC825" s="25"/>
      <c r="BD825" s="24"/>
      <c r="BE825" s="24"/>
      <c r="BF825" s="24"/>
      <c r="BG825" s="25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</row>
    <row r="826" spans="1:87" ht="15" thickBot="1" x14ac:dyDescent="0.35">
      <c r="A826" s="24"/>
      <c r="B826" s="24"/>
      <c r="C826" s="25"/>
      <c r="D826" s="24"/>
      <c r="E826" s="24"/>
      <c r="F826" s="24"/>
      <c r="G826" s="25"/>
      <c r="H826" s="24"/>
      <c r="I826" s="24"/>
      <c r="J826" s="24"/>
      <c r="K826" s="25"/>
      <c r="L826" s="24"/>
      <c r="M826" s="24"/>
      <c r="N826" s="24"/>
      <c r="O826" s="25"/>
      <c r="P826" s="24"/>
      <c r="Q826" s="24"/>
      <c r="R826" s="24"/>
      <c r="S826" s="25"/>
      <c r="T826" s="24"/>
      <c r="U826" s="24"/>
      <c r="V826" s="24"/>
      <c r="W826" s="25"/>
      <c r="X826" s="24"/>
      <c r="Y826" s="24"/>
      <c r="Z826" s="24"/>
      <c r="AA826" s="25"/>
      <c r="AB826" s="24"/>
      <c r="AC826" s="24"/>
      <c r="AD826" s="24"/>
      <c r="AE826" s="25"/>
      <c r="AF826" s="24"/>
      <c r="AG826" s="24"/>
      <c r="AH826" s="24"/>
      <c r="AI826" s="25"/>
      <c r="AJ826" s="24"/>
      <c r="AK826" s="24"/>
      <c r="AL826" s="24"/>
      <c r="AM826" s="25"/>
      <c r="AN826" s="24"/>
      <c r="AO826" s="24"/>
      <c r="AP826" s="24"/>
      <c r="AQ826" s="25"/>
      <c r="AR826" s="24"/>
      <c r="AS826" s="24"/>
      <c r="AT826" s="24"/>
      <c r="AU826" s="25"/>
      <c r="AV826" s="24"/>
      <c r="AW826" s="24"/>
      <c r="AX826" s="24"/>
      <c r="AY826" s="25"/>
      <c r="AZ826" s="24"/>
      <c r="BA826" s="24"/>
      <c r="BB826" s="24"/>
      <c r="BC826" s="25"/>
      <c r="BD826" s="24"/>
      <c r="BE826" s="24"/>
      <c r="BF826" s="24"/>
      <c r="BG826" s="25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</row>
    <row r="827" spans="1:87" ht="15" thickBot="1" x14ac:dyDescent="0.35">
      <c r="A827" s="24"/>
      <c r="B827" s="24"/>
      <c r="C827" s="25"/>
      <c r="D827" s="24"/>
      <c r="E827" s="24"/>
      <c r="F827" s="24"/>
      <c r="G827" s="25"/>
      <c r="H827" s="24"/>
      <c r="I827" s="24"/>
      <c r="J827" s="24"/>
      <c r="K827" s="25"/>
      <c r="L827" s="24"/>
      <c r="M827" s="24"/>
      <c r="N827" s="24"/>
      <c r="O827" s="25"/>
      <c r="P827" s="24"/>
      <c r="Q827" s="24"/>
      <c r="R827" s="24"/>
      <c r="S827" s="25"/>
      <c r="T827" s="24"/>
      <c r="U827" s="24"/>
      <c r="V827" s="24"/>
      <c r="W827" s="25"/>
      <c r="X827" s="24"/>
      <c r="Y827" s="24"/>
      <c r="Z827" s="24"/>
      <c r="AA827" s="25"/>
      <c r="AB827" s="24"/>
      <c r="AC827" s="24"/>
      <c r="AD827" s="24"/>
      <c r="AE827" s="25"/>
      <c r="AF827" s="24"/>
      <c r="AG827" s="24"/>
      <c r="AH827" s="24"/>
      <c r="AI827" s="25"/>
      <c r="AJ827" s="24"/>
      <c r="AK827" s="24"/>
      <c r="AL827" s="24"/>
      <c r="AM827" s="25"/>
      <c r="AN827" s="24"/>
      <c r="AO827" s="24"/>
      <c r="AP827" s="24"/>
      <c r="AQ827" s="25"/>
      <c r="AR827" s="24"/>
      <c r="AS827" s="24"/>
      <c r="AT827" s="24"/>
      <c r="AU827" s="25"/>
      <c r="AV827" s="24"/>
      <c r="AW827" s="24"/>
      <c r="AX827" s="24"/>
      <c r="AY827" s="25"/>
      <c r="AZ827" s="24"/>
      <c r="BA827" s="24"/>
      <c r="BB827" s="24"/>
      <c r="BC827" s="25"/>
      <c r="BD827" s="24"/>
      <c r="BE827" s="24"/>
      <c r="BF827" s="24"/>
      <c r="BG827" s="25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</row>
    <row r="828" spans="1:87" ht="15" thickBot="1" x14ac:dyDescent="0.35">
      <c r="A828" s="24"/>
      <c r="B828" s="24"/>
      <c r="C828" s="25"/>
      <c r="D828" s="24"/>
      <c r="E828" s="24"/>
      <c r="F828" s="24"/>
      <c r="G828" s="25"/>
      <c r="H828" s="24"/>
      <c r="I828" s="24"/>
      <c r="J828" s="24"/>
      <c r="K828" s="25"/>
      <c r="L828" s="24"/>
      <c r="M828" s="24"/>
      <c r="N828" s="24"/>
      <c r="O828" s="25"/>
      <c r="P828" s="24"/>
      <c r="Q828" s="24"/>
      <c r="R828" s="24"/>
      <c r="S828" s="25"/>
      <c r="T828" s="24"/>
      <c r="U828" s="24"/>
      <c r="V828" s="24"/>
      <c r="W828" s="25"/>
      <c r="X828" s="24"/>
      <c r="Y828" s="24"/>
      <c r="Z828" s="24"/>
      <c r="AA828" s="25"/>
      <c r="AB828" s="24"/>
      <c r="AC828" s="24"/>
      <c r="AD828" s="24"/>
      <c r="AE828" s="25"/>
      <c r="AF828" s="24"/>
      <c r="AG828" s="24"/>
      <c r="AH828" s="24"/>
      <c r="AI828" s="25"/>
      <c r="AJ828" s="24"/>
      <c r="AK828" s="24"/>
      <c r="AL828" s="24"/>
      <c r="AM828" s="25"/>
      <c r="AN828" s="24"/>
      <c r="AO828" s="24"/>
      <c r="AP828" s="24"/>
      <c r="AQ828" s="25"/>
      <c r="AR828" s="24"/>
      <c r="AS828" s="24"/>
      <c r="AT828" s="24"/>
      <c r="AU828" s="25"/>
      <c r="AV828" s="24"/>
      <c r="AW828" s="24"/>
      <c r="AX828" s="24"/>
      <c r="AY828" s="25"/>
      <c r="AZ828" s="24"/>
      <c r="BA828" s="24"/>
      <c r="BB828" s="24"/>
      <c r="BC828" s="25"/>
      <c r="BD828" s="24"/>
      <c r="BE828" s="24"/>
      <c r="BF828" s="24"/>
      <c r="BG828" s="25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</row>
    <row r="829" spans="1:87" ht="15" thickBot="1" x14ac:dyDescent="0.35">
      <c r="A829" s="24"/>
      <c r="B829" s="24"/>
      <c r="C829" s="25"/>
      <c r="D829" s="24"/>
      <c r="E829" s="24"/>
      <c r="F829" s="24"/>
      <c r="G829" s="25"/>
      <c r="H829" s="24"/>
      <c r="I829" s="24"/>
      <c r="J829" s="24"/>
      <c r="K829" s="25"/>
      <c r="L829" s="24"/>
      <c r="M829" s="24"/>
      <c r="N829" s="24"/>
      <c r="O829" s="25"/>
      <c r="P829" s="24"/>
      <c r="Q829" s="24"/>
      <c r="R829" s="24"/>
      <c r="S829" s="25"/>
      <c r="T829" s="24"/>
      <c r="U829" s="24"/>
      <c r="V829" s="24"/>
      <c r="W829" s="25"/>
      <c r="X829" s="24"/>
      <c r="Y829" s="24"/>
      <c r="Z829" s="24"/>
      <c r="AA829" s="25"/>
      <c r="AB829" s="24"/>
      <c r="AC829" s="24"/>
      <c r="AD829" s="24"/>
      <c r="AE829" s="25"/>
      <c r="AF829" s="24"/>
      <c r="AG829" s="24"/>
      <c r="AH829" s="24"/>
      <c r="AI829" s="25"/>
      <c r="AJ829" s="24"/>
      <c r="AK829" s="24"/>
      <c r="AL829" s="24"/>
      <c r="AM829" s="25"/>
      <c r="AN829" s="24"/>
      <c r="AO829" s="24"/>
      <c r="AP829" s="24"/>
      <c r="AQ829" s="25"/>
      <c r="AR829" s="24"/>
      <c r="AS829" s="24"/>
      <c r="AT829" s="24"/>
      <c r="AU829" s="25"/>
      <c r="AV829" s="24"/>
      <c r="AW829" s="24"/>
      <c r="AX829" s="24"/>
      <c r="AY829" s="25"/>
      <c r="AZ829" s="24"/>
      <c r="BA829" s="24"/>
      <c r="BB829" s="24"/>
      <c r="BC829" s="25"/>
      <c r="BD829" s="24"/>
      <c r="BE829" s="24"/>
      <c r="BF829" s="24"/>
      <c r="BG829" s="25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</row>
    <row r="830" spans="1:87" ht="15" thickBot="1" x14ac:dyDescent="0.35">
      <c r="A830" s="24"/>
      <c r="B830" s="24"/>
      <c r="C830" s="25"/>
      <c r="D830" s="24"/>
      <c r="E830" s="24"/>
      <c r="F830" s="24"/>
      <c r="G830" s="25"/>
      <c r="H830" s="24"/>
      <c r="I830" s="24"/>
      <c r="J830" s="24"/>
      <c r="K830" s="25"/>
      <c r="L830" s="24"/>
      <c r="M830" s="24"/>
      <c r="N830" s="24"/>
      <c r="O830" s="25"/>
      <c r="P830" s="24"/>
      <c r="Q830" s="24"/>
      <c r="R830" s="24"/>
      <c r="S830" s="25"/>
      <c r="T830" s="24"/>
      <c r="U830" s="24"/>
      <c r="V830" s="24"/>
      <c r="W830" s="25"/>
      <c r="X830" s="24"/>
      <c r="Y830" s="24"/>
      <c r="Z830" s="24"/>
      <c r="AA830" s="25"/>
      <c r="AB830" s="24"/>
      <c r="AC830" s="24"/>
      <c r="AD830" s="24"/>
      <c r="AE830" s="25"/>
      <c r="AF830" s="24"/>
      <c r="AG830" s="24"/>
      <c r="AH830" s="24"/>
      <c r="AI830" s="25"/>
      <c r="AJ830" s="24"/>
      <c r="AK830" s="24"/>
      <c r="AL830" s="24"/>
      <c r="AM830" s="25"/>
      <c r="AN830" s="24"/>
      <c r="AO830" s="24"/>
      <c r="AP830" s="24"/>
      <c r="AQ830" s="25"/>
      <c r="AR830" s="24"/>
      <c r="AS830" s="24"/>
      <c r="AT830" s="24"/>
      <c r="AU830" s="25"/>
      <c r="AV830" s="24"/>
      <c r="AW830" s="24"/>
      <c r="AX830" s="24"/>
      <c r="AY830" s="25"/>
      <c r="AZ830" s="24"/>
      <c r="BA830" s="24"/>
      <c r="BB830" s="24"/>
      <c r="BC830" s="25"/>
      <c r="BD830" s="24"/>
      <c r="BE830" s="24"/>
      <c r="BF830" s="24"/>
      <c r="BG830" s="25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</row>
    <row r="831" spans="1:87" ht="15" thickBot="1" x14ac:dyDescent="0.35">
      <c r="A831" s="24"/>
      <c r="B831" s="24"/>
      <c r="C831" s="25"/>
      <c r="D831" s="24"/>
      <c r="E831" s="24"/>
      <c r="F831" s="24"/>
      <c r="G831" s="25"/>
      <c r="H831" s="24"/>
      <c r="I831" s="24"/>
      <c r="J831" s="24"/>
      <c r="K831" s="25"/>
      <c r="L831" s="24"/>
      <c r="M831" s="24"/>
      <c r="N831" s="24"/>
      <c r="O831" s="25"/>
      <c r="P831" s="24"/>
      <c r="Q831" s="24"/>
      <c r="R831" s="24"/>
      <c r="S831" s="25"/>
      <c r="T831" s="24"/>
      <c r="U831" s="24"/>
      <c r="V831" s="24"/>
      <c r="W831" s="25"/>
      <c r="X831" s="24"/>
      <c r="Y831" s="24"/>
      <c r="Z831" s="24"/>
      <c r="AA831" s="25"/>
      <c r="AB831" s="24"/>
      <c r="AC831" s="24"/>
      <c r="AD831" s="24"/>
      <c r="AE831" s="25"/>
      <c r="AF831" s="24"/>
      <c r="AG831" s="24"/>
      <c r="AH831" s="24"/>
      <c r="AI831" s="25"/>
      <c r="AJ831" s="24"/>
      <c r="AK831" s="24"/>
      <c r="AL831" s="24"/>
      <c r="AM831" s="25"/>
      <c r="AN831" s="24"/>
      <c r="AO831" s="24"/>
      <c r="AP831" s="24"/>
      <c r="AQ831" s="25"/>
      <c r="AR831" s="24"/>
      <c r="AS831" s="24"/>
      <c r="AT831" s="24"/>
      <c r="AU831" s="25"/>
      <c r="AV831" s="24"/>
      <c r="AW831" s="24"/>
      <c r="AX831" s="24"/>
      <c r="AY831" s="25"/>
      <c r="AZ831" s="24"/>
      <c r="BA831" s="24"/>
      <c r="BB831" s="24"/>
      <c r="BC831" s="25"/>
      <c r="BD831" s="24"/>
      <c r="BE831" s="24"/>
      <c r="BF831" s="24"/>
      <c r="BG831" s="25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</row>
    <row r="832" spans="1:87" ht="15" thickBot="1" x14ac:dyDescent="0.35">
      <c r="A832" s="24"/>
      <c r="B832" s="24"/>
      <c r="C832" s="25"/>
      <c r="D832" s="24"/>
      <c r="E832" s="24"/>
      <c r="F832" s="24"/>
      <c r="G832" s="25"/>
      <c r="H832" s="24"/>
      <c r="I832" s="24"/>
      <c r="J832" s="24"/>
      <c r="K832" s="25"/>
      <c r="L832" s="24"/>
      <c r="M832" s="24"/>
      <c r="N832" s="24"/>
      <c r="O832" s="25"/>
      <c r="P832" s="24"/>
      <c r="Q832" s="24"/>
      <c r="R832" s="24"/>
      <c r="S832" s="25"/>
      <c r="T832" s="24"/>
      <c r="U832" s="24"/>
      <c r="V832" s="24"/>
      <c r="W832" s="25"/>
      <c r="X832" s="24"/>
      <c r="Y832" s="24"/>
      <c r="Z832" s="24"/>
      <c r="AA832" s="25"/>
      <c r="AB832" s="24"/>
      <c r="AC832" s="24"/>
      <c r="AD832" s="24"/>
      <c r="AE832" s="25"/>
      <c r="AF832" s="24"/>
      <c r="AG832" s="24"/>
      <c r="AH832" s="24"/>
      <c r="AI832" s="25"/>
      <c r="AJ832" s="24"/>
      <c r="AK832" s="24"/>
      <c r="AL832" s="24"/>
      <c r="AM832" s="25"/>
      <c r="AN832" s="24"/>
      <c r="AO832" s="24"/>
      <c r="AP832" s="24"/>
      <c r="AQ832" s="25"/>
      <c r="AR832" s="24"/>
      <c r="AS832" s="24"/>
      <c r="AT832" s="24"/>
      <c r="AU832" s="25"/>
      <c r="AV832" s="24"/>
      <c r="AW832" s="24"/>
      <c r="AX832" s="24"/>
      <c r="AY832" s="25"/>
      <c r="AZ832" s="24"/>
      <c r="BA832" s="24"/>
      <c r="BB832" s="24"/>
      <c r="BC832" s="25"/>
      <c r="BD832" s="24"/>
      <c r="BE832" s="24"/>
      <c r="BF832" s="24"/>
      <c r="BG832" s="25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</row>
    <row r="833" spans="1:87" ht="15" thickBot="1" x14ac:dyDescent="0.35">
      <c r="A833" s="24"/>
      <c r="B833" s="24"/>
      <c r="C833" s="25"/>
      <c r="D833" s="24"/>
      <c r="E833" s="24"/>
      <c r="F833" s="24"/>
      <c r="G833" s="25"/>
      <c r="H833" s="24"/>
      <c r="I833" s="24"/>
      <c r="J833" s="24"/>
      <c r="K833" s="25"/>
      <c r="L833" s="24"/>
      <c r="M833" s="24"/>
      <c r="N833" s="24"/>
      <c r="O833" s="25"/>
      <c r="P833" s="24"/>
      <c r="Q833" s="24"/>
      <c r="R833" s="24"/>
      <c r="S833" s="25"/>
      <c r="T833" s="24"/>
      <c r="U833" s="24"/>
      <c r="V833" s="24"/>
      <c r="W833" s="25"/>
      <c r="X833" s="24"/>
      <c r="Y833" s="24"/>
      <c r="Z833" s="24"/>
      <c r="AA833" s="25"/>
      <c r="AB833" s="24"/>
      <c r="AC833" s="24"/>
      <c r="AD833" s="24"/>
      <c r="AE833" s="25"/>
      <c r="AF833" s="24"/>
      <c r="AG833" s="24"/>
      <c r="AH833" s="24"/>
      <c r="AI833" s="25"/>
      <c r="AJ833" s="24"/>
      <c r="AK833" s="24"/>
      <c r="AL833" s="24"/>
      <c r="AM833" s="25"/>
      <c r="AN833" s="24"/>
      <c r="AO833" s="24"/>
      <c r="AP833" s="24"/>
      <c r="AQ833" s="25"/>
      <c r="AR833" s="24"/>
      <c r="AS833" s="24"/>
      <c r="AT833" s="24"/>
      <c r="AU833" s="25"/>
      <c r="AV833" s="24"/>
      <c r="AW833" s="24"/>
      <c r="AX833" s="24"/>
      <c r="AY833" s="25"/>
      <c r="AZ833" s="24"/>
      <c r="BA833" s="24"/>
      <c r="BB833" s="24"/>
      <c r="BC833" s="25"/>
      <c r="BD833" s="24"/>
      <c r="BE833" s="24"/>
      <c r="BF833" s="24"/>
      <c r="BG833" s="25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</row>
    <row r="834" spans="1:87" ht="15" thickBot="1" x14ac:dyDescent="0.35">
      <c r="A834" s="24"/>
      <c r="B834" s="24"/>
      <c r="C834" s="25"/>
      <c r="D834" s="24"/>
      <c r="E834" s="24"/>
      <c r="F834" s="24"/>
      <c r="G834" s="25"/>
      <c r="H834" s="24"/>
      <c r="I834" s="24"/>
      <c r="J834" s="24"/>
      <c r="K834" s="25"/>
      <c r="L834" s="24"/>
      <c r="M834" s="24"/>
      <c r="N834" s="24"/>
      <c r="O834" s="25"/>
      <c r="P834" s="24"/>
      <c r="Q834" s="24"/>
      <c r="R834" s="24"/>
      <c r="S834" s="25"/>
      <c r="T834" s="24"/>
      <c r="U834" s="24"/>
      <c r="V834" s="24"/>
      <c r="W834" s="25"/>
      <c r="X834" s="24"/>
      <c r="Y834" s="24"/>
      <c r="Z834" s="24"/>
      <c r="AA834" s="25"/>
      <c r="AB834" s="24"/>
      <c r="AC834" s="24"/>
      <c r="AD834" s="24"/>
      <c r="AE834" s="25"/>
      <c r="AF834" s="24"/>
      <c r="AG834" s="24"/>
      <c r="AH834" s="24"/>
      <c r="AI834" s="25"/>
      <c r="AJ834" s="24"/>
      <c r="AK834" s="24"/>
      <c r="AL834" s="24"/>
      <c r="AM834" s="25"/>
      <c r="AN834" s="24"/>
      <c r="AO834" s="24"/>
      <c r="AP834" s="24"/>
      <c r="AQ834" s="25"/>
      <c r="AR834" s="24"/>
      <c r="AS834" s="24"/>
      <c r="AT834" s="24"/>
      <c r="AU834" s="25"/>
      <c r="AV834" s="24"/>
      <c r="AW834" s="24"/>
      <c r="AX834" s="24"/>
      <c r="AY834" s="25"/>
      <c r="AZ834" s="24"/>
      <c r="BA834" s="24"/>
      <c r="BB834" s="24"/>
      <c r="BC834" s="25"/>
      <c r="BD834" s="24"/>
      <c r="BE834" s="24"/>
      <c r="BF834" s="24"/>
      <c r="BG834" s="25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</row>
    <row r="835" spans="1:87" ht="15" thickBot="1" x14ac:dyDescent="0.35">
      <c r="A835" s="24"/>
      <c r="B835" s="24"/>
      <c r="C835" s="25"/>
      <c r="D835" s="24"/>
      <c r="E835" s="24"/>
      <c r="F835" s="24"/>
      <c r="G835" s="25"/>
      <c r="H835" s="24"/>
      <c r="I835" s="24"/>
      <c r="J835" s="24"/>
      <c r="K835" s="25"/>
      <c r="L835" s="24"/>
      <c r="M835" s="24"/>
      <c r="N835" s="24"/>
      <c r="O835" s="25"/>
      <c r="P835" s="24"/>
      <c r="Q835" s="24"/>
      <c r="R835" s="24"/>
      <c r="S835" s="25"/>
      <c r="T835" s="24"/>
      <c r="U835" s="24"/>
      <c r="V835" s="24"/>
      <c r="W835" s="25"/>
      <c r="X835" s="24"/>
      <c r="Y835" s="24"/>
      <c r="Z835" s="24"/>
      <c r="AA835" s="25"/>
      <c r="AB835" s="24"/>
      <c r="AC835" s="24"/>
      <c r="AD835" s="24"/>
      <c r="AE835" s="25"/>
      <c r="AF835" s="24"/>
      <c r="AG835" s="24"/>
      <c r="AH835" s="24"/>
      <c r="AI835" s="25"/>
      <c r="AJ835" s="24"/>
      <c r="AK835" s="24"/>
      <c r="AL835" s="24"/>
      <c r="AM835" s="25"/>
      <c r="AN835" s="24"/>
      <c r="AO835" s="24"/>
      <c r="AP835" s="24"/>
      <c r="AQ835" s="25"/>
      <c r="AR835" s="24"/>
      <c r="AS835" s="24"/>
      <c r="AT835" s="24"/>
      <c r="AU835" s="25"/>
      <c r="AV835" s="24"/>
      <c r="AW835" s="24"/>
      <c r="AX835" s="24"/>
      <c r="AY835" s="25"/>
      <c r="AZ835" s="24"/>
      <c r="BA835" s="24"/>
      <c r="BB835" s="24"/>
      <c r="BC835" s="25"/>
      <c r="BD835" s="24"/>
      <c r="BE835" s="24"/>
      <c r="BF835" s="24"/>
      <c r="BG835" s="25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</row>
    <row r="836" spans="1:87" ht="15" thickBot="1" x14ac:dyDescent="0.35">
      <c r="A836" s="24"/>
      <c r="B836" s="24"/>
      <c r="C836" s="25"/>
      <c r="D836" s="24"/>
      <c r="E836" s="24"/>
      <c r="F836" s="24"/>
      <c r="G836" s="25"/>
      <c r="H836" s="24"/>
      <c r="I836" s="24"/>
      <c r="J836" s="24"/>
      <c r="K836" s="25"/>
      <c r="L836" s="24"/>
      <c r="M836" s="24"/>
      <c r="N836" s="24"/>
      <c r="O836" s="25"/>
      <c r="P836" s="24"/>
      <c r="Q836" s="24"/>
      <c r="R836" s="24"/>
      <c r="S836" s="25"/>
      <c r="T836" s="24"/>
      <c r="U836" s="24"/>
      <c r="V836" s="24"/>
      <c r="W836" s="25"/>
      <c r="X836" s="24"/>
      <c r="Y836" s="24"/>
      <c r="Z836" s="24"/>
      <c r="AA836" s="25"/>
      <c r="AB836" s="24"/>
      <c r="AC836" s="24"/>
      <c r="AD836" s="24"/>
      <c r="AE836" s="25"/>
      <c r="AF836" s="24"/>
      <c r="AG836" s="24"/>
      <c r="AH836" s="24"/>
      <c r="AI836" s="25"/>
      <c r="AJ836" s="24"/>
      <c r="AK836" s="24"/>
      <c r="AL836" s="24"/>
      <c r="AM836" s="25"/>
      <c r="AN836" s="24"/>
      <c r="AO836" s="24"/>
      <c r="AP836" s="24"/>
      <c r="AQ836" s="25"/>
      <c r="AR836" s="24"/>
      <c r="AS836" s="24"/>
      <c r="AT836" s="24"/>
      <c r="AU836" s="25"/>
      <c r="AV836" s="24"/>
      <c r="AW836" s="24"/>
      <c r="AX836" s="24"/>
      <c r="AY836" s="25"/>
      <c r="AZ836" s="24"/>
      <c r="BA836" s="24"/>
      <c r="BB836" s="24"/>
      <c r="BC836" s="25"/>
      <c r="BD836" s="24"/>
      <c r="BE836" s="24"/>
      <c r="BF836" s="24"/>
      <c r="BG836" s="25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</row>
    <row r="837" spans="1:87" ht="15" thickBot="1" x14ac:dyDescent="0.35">
      <c r="A837" s="24"/>
      <c r="B837" s="24"/>
      <c r="C837" s="25"/>
      <c r="D837" s="24"/>
      <c r="E837" s="24"/>
      <c r="F837" s="24"/>
      <c r="G837" s="25"/>
      <c r="H837" s="24"/>
      <c r="I837" s="24"/>
      <c r="J837" s="24"/>
      <c r="K837" s="25"/>
      <c r="L837" s="24"/>
      <c r="M837" s="24"/>
      <c r="N837" s="24"/>
      <c r="O837" s="25"/>
      <c r="P837" s="24"/>
      <c r="Q837" s="24"/>
      <c r="R837" s="24"/>
      <c r="S837" s="25"/>
      <c r="T837" s="24"/>
      <c r="U837" s="24"/>
      <c r="V837" s="24"/>
      <c r="W837" s="25"/>
      <c r="X837" s="24"/>
      <c r="Y837" s="24"/>
      <c r="Z837" s="24"/>
      <c r="AA837" s="25"/>
      <c r="AB837" s="24"/>
      <c r="AC837" s="24"/>
      <c r="AD837" s="24"/>
      <c r="AE837" s="25"/>
      <c r="AF837" s="24"/>
      <c r="AG837" s="24"/>
      <c r="AH837" s="24"/>
      <c r="AI837" s="25"/>
      <c r="AJ837" s="24"/>
      <c r="AK837" s="24"/>
      <c r="AL837" s="24"/>
      <c r="AM837" s="25"/>
      <c r="AN837" s="24"/>
      <c r="AO837" s="24"/>
      <c r="AP837" s="24"/>
      <c r="AQ837" s="25"/>
      <c r="AR837" s="24"/>
      <c r="AS837" s="24"/>
      <c r="AT837" s="24"/>
      <c r="AU837" s="25"/>
      <c r="AV837" s="24"/>
      <c r="AW837" s="24"/>
      <c r="AX837" s="24"/>
      <c r="AY837" s="25"/>
      <c r="AZ837" s="24"/>
      <c r="BA837" s="24"/>
      <c r="BB837" s="24"/>
      <c r="BC837" s="25"/>
      <c r="BD837" s="24"/>
      <c r="BE837" s="24"/>
      <c r="BF837" s="24"/>
      <c r="BG837" s="25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</row>
    <row r="838" spans="1:87" ht="15" thickBot="1" x14ac:dyDescent="0.35">
      <c r="A838" s="24"/>
      <c r="B838" s="24"/>
      <c r="C838" s="25"/>
      <c r="D838" s="24"/>
      <c r="E838" s="24"/>
      <c r="F838" s="24"/>
      <c r="G838" s="25"/>
      <c r="H838" s="24"/>
      <c r="I838" s="24"/>
      <c r="J838" s="24"/>
      <c r="K838" s="25"/>
      <c r="L838" s="24"/>
      <c r="M838" s="24"/>
      <c r="N838" s="24"/>
      <c r="O838" s="25"/>
      <c r="P838" s="24"/>
      <c r="Q838" s="24"/>
      <c r="R838" s="24"/>
      <c r="S838" s="25"/>
      <c r="T838" s="24"/>
      <c r="U838" s="24"/>
      <c r="V838" s="24"/>
      <c r="W838" s="25"/>
      <c r="X838" s="24"/>
      <c r="Y838" s="24"/>
      <c r="Z838" s="24"/>
      <c r="AA838" s="25"/>
      <c r="AB838" s="24"/>
      <c r="AC838" s="24"/>
      <c r="AD838" s="24"/>
      <c r="AE838" s="25"/>
      <c r="AF838" s="24"/>
      <c r="AG838" s="24"/>
      <c r="AH838" s="24"/>
      <c r="AI838" s="25"/>
      <c r="AJ838" s="24"/>
      <c r="AK838" s="24"/>
      <c r="AL838" s="24"/>
      <c r="AM838" s="25"/>
      <c r="AN838" s="24"/>
      <c r="AO838" s="24"/>
      <c r="AP838" s="24"/>
      <c r="AQ838" s="25"/>
      <c r="AR838" s="24"/>
      <c r="AS838" s="24"/>
      <c r="AT838" s="24"/>
      <c r="AU838" s="25"/>
      <c r="AV838" s="24"/>
      <c r="AW838" s="24"/>
      <c r="AX838" s="24"/>
      <c r="AY838" s="25"/>
      <c r="AZ838" s="24"/>
      <c r="BA838" s="24"/>
      <c r="BB838" s="24"/>
      <c r="BC838" s="25"/>
      <c r="BD838" s="24"/>
      <c r="BE838" s="24"/>
      <c r="BF838" s="24"/>
      <c r="BG838" s="25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</row>
    <row r="839" spans="1:87" ht="15" thickBot="1" x14ac:dyDescent="0.35">
      <c r="A839" s="24"/>
      <c r="B839" s="24"/>
      <c r="C839" s="25"/>
      <c r="D839" s="24"/>
      <c r="E839" s="24"/>
      <c r="F839" s="24"/>
      <c r="G839" s="25"/>
      <c r="H839" s="24"/>
      <c r="I839" s="24"/>
      <c r="J839" s="24"/>
      <c r="K839" s="25"/>
      <c r="L839" s="24"/>
      <c r="M839" s="24"/>
      <c r="N839" s="24"/>
      <c r="O839" s="25"/>
      <c r="P839" s="24"/>
      <c r="Q839" s="24"/>
      <c r="R839" s="24"/>
      <c r="S839" s="25"/>
      <c r="T839" s="24"/>
      <c r="U839" s="24"/>
      <c r="V839" s="24"/>
      <c r="W839" s="25"/>
      <c r="X839" s="24"/>
      <c r="Y839" s="24"/>
      <c r="Z839" s="24"/>
      <c r="AA839" s="25"/>
      <c r="AB839" s="24"/>
      <c r="AC839" s="24"/>
      <c r="AD839" s="24"/>
      <c r="AE839" s="25"/>
      <c r="AF839" s="24"/>
      <c r="AG839" s="24"/>
      <c r="AH839" s="24"/>
      <c r="AI839" s="25"/>
      <c r="AJ839" s="24"/>
      <c r="AK839" s="24"/>
      <c r="AL839" s="24"/>
      <c r="AM839" s="25"/>
      <c r="AN839" s="24"/>
      <c r="AO839" s="24"/>
      <c r="AP839" s="24"/>
      <c r="AQ839" s="25"/>
      <c r="AR839" s="24"/>
      <c r="AS839" s="24"/>
      <c r="AT839" s="24"/>
      <c r="AU839" s="25"/>
      <c r="AV839" s="24"/>
      <c r="AW839" s="24"/>
      <c r="AX839" s="24"/>
      <c r="AY839" s="25"/>
      <c r="AZ839" s="24"/>
      <c r="BA839" s="24"/>
      <c r="BB839" s="24"/>
      <c r="BC839" s="25"/>
      <c r="BD839" s="24"/>
      <c r="BE839" s="24"/>
      <c r="BF839" s="24"/>
      <c r="BG839" s="25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</row>
    <row r="840" spans="1:87" ht="15" thickBot="1" x14ac:dyDescent="0.35">
      <c r="A840" s="24"/>
      <c r="B840" s="24"/>
      <c r="C840" s="25"/>
      <c r="D840" s="24"/>
      <c r="E840" s="24"/>
      <c r="F840" s="24"/>
      <c r="G840" s="25"/>
      <c r="H840" s="24"/>
      <c r="I840" s="24"/>
      <c r="J840" s="24"/>
      <c r="K840" s="25"/>
      <c r="L840" s="24"/>
      <c r="M840" s="24"/>
      <c r="N840" s="24"/>
      <c r="O840" s="25"/>
      <c r="P840" s="24"/>
      <c r="Q840" s="24"/>
      <c r="R840" s="24"/>
      <c r="S840" s="25"/>
      <c r="T840" s="24"/>
      <c r="U840" s="24"/>
      <c r="V840" s="24"/>
      <c r="W840" s="25"/>
      <c r="X840" s="24"/>
      <c r="Y840" s="24"/>
      <c r="Z840" s="24"/>
      <c r="AA840" s="25"/>
      <c r="AB840" s="24"/>
      <c r="AC840" s="24"/>
      <c r="AD840" s="24"/>
      <c r="AE840" s="25"/>
      <c r="AF840" s="24"/>
      <c r="AG840" s="24"/>
      <c r="AH840" s="24"/>
      <c r="AI840" s="25"/>
      <c r="AJ840" s="24"/>
      <c r="AK840" s="24"/>
      <c r="AL840" s="24"/>
      <c r="AM840" s="25"/>
      <c r="AN840" s="24"/>
      <c r="AO840" s="24"/>
      <c r="AP840" s="24"/>
      <c r="AQ840" s="25"/>
      <c r="AR840" s="24"/>
      <c r="AS840" s="24"/>
      <c r="AT840" s="24"/>
      <c r="AU840" s="25"/>
      <c r="AV840" s="24"/>
      <c r="AW840" s="24"/>
      <c r="AX840" s="24"/>
      <c r="AY840" s="25"/>
      <c r="AZ840" s="24"/>
      <c r="BA840" s="24"/>
      <c r="BB840" s="24"/>
      <c r="BC840" s="25"/>
      <c r="BD840" s="24"/>
      <c r="BE840" s="24"/>
      <c r="BF840" s="24"/>
      <c r="BG840" s="25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</row>
    <row r="841" spans="1:87" ht="15" thickBot="1" x14ac:dyDescent="0.35">
      <c r="A841" s="24"/>
      <c r="B841" s="24"/>
      <c r="C841" s="25"/>
      <c r="D841" s="24"/>
      <c r="E841" s="24"/>
      <c r="F841" s="24"/>
      <c r="G841" s="25"/>
      <c r="H841" s="24"/>
      <c r="I841" s="24"/>
      <c r="J841" s="24"/>
      <c r="K841" s="25"/>
      <c r="L841" s="24"/>
      <c r="M841" s="24"/>
      <c r="N841" s="24"/>
      <c r="O841" s="25"/>
      <c r="P841" s="24"/>
      <c r="Q841" s="24"/>
      <c r="R841" s="24"/>
      <c r="S841" s="25"/>
      <c r="T841" s="24"/>
      <c r="U841" s="24"/>
      <c r="V841" s="24"/>
      <c r="W841" s="25"/>
      <c r="X841" s="24"/>
      <c r="Y841" s="24"/>
      <c r="Z841" s="24"/>
      <c r="AA841" s="25"/>
      <c r="AB841" s="24"/>
      <c r="AC841" s="24"/>
      <c r="AD841" s="24"/>
      <c r="AE841" s="25"/>
      <c r="AF841" s="24"/>
      <c r="AG841" s="24"/>
      <c r="AH841" s="24"/>
      <c r="AI841" s="25"/>
      <c r="AJ841" s="24"/>
      <c r="AK841" s="24"/>
      <c r="AL841" s="24"/>
      <c r="AM841" s="25"/>
      <c r="AN841" s="24"/>
      <c r="AO841" s="24"/>
      <c r="AP841" s="24"/>
      <c r="AQ841" s="25"/>
      <c r="AR841" s="24"/>
      <c r="AS841" s="24"/>
      <c r="AT841" s="24"/>
      <c r="AU841" s="25"/>
      <c r="AV841" s="24"/>
      <c r="AW841" s="24"/>
      <c r="AX841" s="24"/>
      <c r="AY841" s="25"/>
      <c r="AZ841" s="24"/>
      <c r="BA841" s="24"/>
      <c r="BB841" s="24"/>
      <c r="BC841" s="25"/>
      <c r="BD841" s="24"/>
      <c r="BE841" s="24"/>
      <c r="BF841" s="24"/>
      <c r="BG841" s="25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</row>
    <row r="842" spans="1:87" ht="15" thickBot="1" x14ac:dyDescent="0.35">
      <c r="A842" s="24"/>
      <c r="B842" s="24"/>
      <c r="C842" s="25"/>
      <c r="D842" s="24"/>
      <c r="E842" s="24"/>
      <c r="F842" s="24"/>
      <c r="G842" s="25"/>
      <c r="H842" s="24"/>
      <c r="I842" s="24"/>
      <c r="J842" s="24"/>
      <c r="K842" s="25"/>
      <c r="L842" s="24"/>
      <c r="M842" s="24"/>
      <c r="N842" s="24"/>
      <c r="O842" s="25"/>
      <c r="P842" s="24"/>
      <c r="Q842" s="24"/>
      <c r="R842" s="24"/>
      <c r="S842" s="25"/>
      <c r="T842" s="24"/>
      <c r="U842" s="24"/>
      <c r="V842" s="24"/>
      <c r="W842" s="25"/>
      <c r="X842" s="24"/>
      <c r="Y842" s="24"/>
      <c r="Z842" s="24"/>
      <c r="AA842" s="25"/>
      <c r="AB842" s="24"/>
      <c r="AC842" s="24"/>
      <c r="AD842" s="24"/>
      <c r="AE842" s="25"/>
      <c r="AF842" s="24"/>
      <c r="AG842" s="24"/>
      <c r="AH842" s="24"/>
      <c r="AI842" s="25"/>
      <c r="AJ842" s="24"/>
      <c r="AK842" s="24"/>
      <c r="AL842" s="24"/>
      <c r="AM842" s="25"/>
      <c r="AN842" s="24"/>
      <c r="AO842" s="24"/>
      <c r="AP842" s="24"/>
      <c r="AQ842" s="25"/>
      <c r="AR842" s="24"/>
      <c r="AS842" s="24"/>
      <c r="AT842" s="24"/>
      <c r="AU842" s="25"/>
      <c r="AV842" s="24"/>
      <c r="AW842" s="24"/>
      <c r="AX842" s="24"/>
      <c r="AY842" s="25"/>
      <c r="AZ842" s="24"/>
      <c r="BA842" s="24"/>
      <c r="BB842" s="24"/>
      <c r="BC842" s="25"/>
      <c r="BD842" s="24"/>
      <c r="BE842" s="24"/>
      <c r="BF842" s="24"/>
      <c r="BG842" s="25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</row>
    <row r="843" spans="1:87" ht="15" thickBot="1" x14ac:dyDescent="0.35">
      <c r="A843" s="24"/>
      <c r="B843" s="24"/>
      <c r="C843" s="25"/>
      <c r="D843" s="24"/>
      <c r="E843" s="24"/>
      <c r="F843" s="24"/>
      <c r="G843" s="25"/>
      <c r="H843" s="24"/>
      <c r="I843" s="24"/>
      <c r="J843" s="24"/>
      <c r="K843" s="25"/>
      <c r="L843" s="24"/>
      <c r="M843" s="24"/>
      <c r="N843" s="24"/>
      <c r="O843" s="25"/>
      <c r="P843" s="24"/>
      <c r="Q843" s="24"/>
      <c r="R843" s="24"/>
      <c r="S843" s="25"/>
      <c r="T843" s="24"/>
      <c r="U843" s="24"/>
      <c r="V843" s="24"/>
      <c r="W843" s="25"/>
      <c r="X843" s="24"/>
      <c r="Y843" s="24"/>
      <c r="Z843" s="24"/>
      <c r="AA843" s="25"/>
      <c r="AB843" s="24"/>
      <c r="AC843" s="24"/>
      <c r="AD843" s="24"/>
      <c r="AE843" s="25"/>
      <c r="AF843" s="24"/>
      <c r="AG843" s="24"/>
      <c r="AH843" s="24"/>
      <c r="AI843" s="25"/>
      <c r="AJ843" s="24"/>
      <c r="AK843" s="24"/>
      <c r="AL843" s="24"/>
      <c r="AM843" s="25"/>
      <c r="AN843" s="24"/>
      <c r="AO843" s="24"/>
      <c r="AP843" s="24"/>
      <c r="AQ843" s="25"/>
      <c r="AR843" s="24"/>
      <c r="AS843" s="24"/>
      <c r="AT843" s="24"/>
      <c r="AU843" s="25"/>
      <c r="AV843" s="24"/>
      <c r="AW843" s="24"/>
      <c r="AX843" s="24"/>
      <c r="AY843" s="25"/>
      <c r="AZ843" s="24"/>
      <c r="BA843" s="24"/>
      <c r="BB843" s="24"/>
      <c r="BC843" s="25"/>
      <c r="BD843" s="24"/>
      <c r="BE843" s="24"/>
      <c r="BF843" s="24"/>
      <c r="BG843" s="25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</row>
    <row r="844" spans="1:87" ht="15" thickBot="1" x14ac:dyDescent="0.35">
      <c r="A844" s="24"/>
      <c r="B844" s="24"/>
      <c r="C844" s="25"/>
      <c r="D844" s="24"/>
      <c r="E844" s="24"/>
      <c r="F844" s="24"/>
      <c r="G844" s="25"/>
      <c r="H844" s="24"/>
      <c r="I844" s="24"/>
      <c r="J844" s="24"/>
      <c r="K844" s="25"/>
      <c r="L844" s="24"/>
      <c r="M844" s="24"/>
      <c r="N844" s="24"/>
      <c r="O844" s="25"/>
      <c r="P844" s="24"/>
      <c r="Q844" s="24"/>
      <c r="R844" s="24"/>
      <c r="S844" s="25"/>
      <c r="T844" s="24"/>
      <c r="U844" s="24"/>
      <c r="V844" s="24"/>
      <c r="W844" s="25"/>
      <c r="X844" s="24"/>
      <c r="Y844" s="24"/>
      <c r="Z844" s="24"/>
      <c r="AA844" s="25"/>
      <c r="AB844" s="24"/>
      <c r="AC844" s="24"/>
      <c r="AD844" s="24"/>
      <c r="AE844" s="25"/>
      <c r="AF844" s="24"/>
      <c r="AG844" s="24"/>
      <c r="AH844" s="24"/>
      <c r="AI844" s="25"/>
      <c r="AJ844" s="24"/>
      <c r="AK844" s="24"/>
      <c r="AL844" s="24"/>
      <c r="AM844" s="25"/>
      <c r="AN844" s="24"/>
      <c r="AO844" s="24"/>
      <c r="AP844" s="24"/>
      <c r="AQ844" s="25"/>
      <c r="AR844" s="24"/>
      <c r="AS844" s="24"/>
      <c r="AT844" s="24"/>
      <c r="AU844" s="25"/>
      <c r="AV844" s="24"/>
      <c r="AW844" s="24"/>
      <c r="AX844" s="24"/>
      <c r="AY844" s="25"/>
      <c r="AZ844" s="24"/>
      <c r="BA844" s="24"/>
      <c r="BB844" s="24"/>
      <c r="BC844" s="25"/>
      <c r="BD844" s="24"/>
      <c r="BE844" s="24"/>
      <c r="BF844" s="24"/>
      <c r="BG844" s="25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</row>
    <row r="845" spans="1:87" ht="15" thickBot="1" x14ac:dyDescent="0.35">
      <c r="A845" s="24"/>
      <c r="B845" s="24"/>
      <c r="C845" s="25"/>
      <c r="D845" s="24"/>
      <c r="E845" s="24"/>
      <c r="F845" s="24"/>
      <c r="G845" s="25"/>
      <c r="H845" s="24"/>
      <c r="I845" s="24"/>
      <c r="J845" s="24"/>
      <c r="K845" s="25"/>
      <c r="L845" s="24"/>
      <c r="M845" s="24"/>
      <c r="N845" s="24"/>
      <c r="O845" s="25"/>
      <c r="P845" s="24"/>
      <c r="Q845" s="24"/>
      <c r="R845" s="24"/>
      <c r="S845" s="25"/>
      <c r="T845" s="24"/>
      <c r="U845" s="24"/>
      <c r="V845" s="24"/>
      <c r="W845" s="25"/>
      <c r="X845" s="24"/>
      <c r="Y845" s="24"/>
      <c r="Z845" s="24"/>
      <c r="AA845" s="25"/>
      <c r="AB845" s="24"/>
      <c r="AC845" s="24"/>
      <c r="AD845" s="24"/>
      <c r="AE845" s="25"/>
      <c r="AF845" s="24"/>
      <c r="AG845" s="24"/>
      <c r="AH845" s="24"/>
      <c r="AI845" s="25"/>
      <c r="AJ845" s="24"/>
      <c r="AK845" s="24"/>
      <c r="AL845" s="24"/>
      <c r="AM845" s="25"/>
      <c r="AN845" s="24"/>
      <c r="AO845" s="24"/>
      <c r="AP845" s="24"/>
      <c r="AQ845" s="25"/>
      <c r="AR845" s="24"/>
      <c r="AS845" s="24"/>
      <c r="AT845" s="24"/>
      <c r="AU845" s="25"/>
      <c r="AV845" s="24"/>
      <c r="AW845" s="24"/>
      <c r="AX845" s="24"/>
      <c r="AY845" s="25"/>
      <c r="AZ845" s="24"/>
      <c r="BA845" s="24"/>
      <c r="BB845" s="24"/>
      <c r="BC845" s="25"/>
      <c r="BD845" s="24"/>
      <c r="BE845" s="24"/>
      <c r="BF845" s="24"/>
      <c r="BG845" s="25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</row>
    <row r="846" spans="1:87" ht="15" thickBot="1" x14ac:dyDescent="0.35">
      <c r="A846" s="24"/>
      <c r="B846" s="24"/>
      <c r="C846" s="25"/>
      <c r="D846" s="24"/>
      <c r="E846" s="24"/>
      <c r="F846" s="24"/>
      <c r="G846" s="25"/>
      <c r="H846" s="24"/>
      <c r="I846" s="24"/>
      <c r="J846" s="24"/>
      <c r="K846" s="25"/>
      <c r="L846" s="24"/>
      <c r="M846" s="24"/>
      <c r="N846" s="24"/>
      <c r="O846" s="25"/>
      <c r="P846" s="24"/>
      <c r="Q846" s="24"/>
      <c r="R846" s="24"/>
      <c r="S846" s="25"/>
      <c r="T846" s="24"/>
      <c r="U846" s="24"/>
      <c r="V846" s="24"/>
      <c r="W846" s="25"/>
      <c r="X846" s="24"/>
      <c r="Y846" s="24"/>
      <c r="Z846" s="24"/>
      <c r="AA846" s="25"/>
      <c r="AB846" s="24"/>
      <c r="AC846" s="24"/>
      <c r="AD846" s="24"/>
      <c r="AE846" s="25"/>
      <c r="AF846" s="24"/>
      <c r="AG846" s="24"/>
      <c r="AH846" s="24"/>
      <c r="AI846" s="25"/>
      <c r="AJ846" s="24"/>
      <c r="AK846" s="24"/>
      <c r="AL846" s="24"/>
      <c r="AM846" s="25"/>
      <c r="AN846" s="24"/>
      <c r="AO846" s="24"/>
      <c r="AP846" s="24"/>
      <c r="AQ846" s="25"/>
      <c r="AR846" s="24"/>
      <c r="AS846" s="24"/>
      <c r="AT846" s="24"/>
      <c r="AU846" s="25"/>
      <c r="AV846" s="24"/>
      <c r="AW846" s="24"/>
      <c r="AX846" s="24"/>
      <c r="AY846" s="25"/>
      <c r="AZ846" s="24"/>
      <c r="BA846" s="24"/>
      <c r="BB846" s="24"/>
      <c r="BC846" s="25"/>
      <c r="BD846" s="24"/>
      <c r="BE846" s="24"/>
      <c r="BF846" s="24"/>
      <c r="BG846" s="25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</row>
    <row r="847" spans="1:87" ht="15" thickBot="1" x14ac:dyDescent="0.35">
      <c r="A847" s="24"/>
      <c r="B847" s="24"/>
      <c r="C847" s="25"/>
      <c r="D847" s="24"/>
      <c r="E847" s="24"/>
      <c r="F847" s="24"/>
      <c r="G847" s="25"/>
      <c r="H847" s="24"/>
      <c r="I847" s="24"/>
      <c r="J847" s="24"/>
      <c r="K847" s="25"/>
      <c r="L847" s="24"/>
      <c r="M847" s="24"/>
      <c r="N847" s="24"/>
      <c r="O847" s="25"/>
      <c r="P847" s="24"/>
      <c r="Q847" s="24"/>
      <c r="R847" s="24"/>
      <c r="S847" s="25"/>
      <c r="T847" s="24"/>
      <c r="U847" s="24"/>
      <c r="V847" s="24"/>
      <c r="W847" s="25"/>
      <c r="X847" s="24"/>
      <c r="Y847" s="24"/>
      <c r="Z847" s="24"/>
      <c r="AA847" s="25"/>
      <c r="AB847" s="24"/>
      <c r="AC847" s="24"/>
      <c r="AD847" s="24"/>
      <c r="AE847" s="25"/>
      <c r="AF847" s="24"/>
      <c r="AG847" s="24"/>
      <c r="AH847" s="24"/>
      <c r="AI847" s="25"/>
      <c r="AJ847" s="24"/>
      <c r="AK847" s="24"/>
      <c r="AL847" s="24"/>
      <c r="AM847" s="25"/>
      <c r="AN847" s="24"/>
      <c r="AO847" s="24"/>
      <c r="AP847" s="24"/>
      <c r="AQ847" s="25"/>
      <c r="AR847" s="24"/>
      <c r="AS847" s="24"/>
      <c r="AT847" s="24"/>
      <c r="AU847" s="25"/>
      <c r="AV847" s="24"/>
      <c r="AW847" s="24"/>
      <c r="AX847" s="24"/>
      <c r="AY847" s="25"/>
      <c r="AZ847" s="24"/>
      <c r="BA847" s="24"/>
      <c r="BB847" s="24"/>
      <c r="BC847" s="25"/>
      <c r="BD847" s="24"/>
      <c r="BE847" s="24"/>
      <c r="BF847" s="24"/>
      <c r="BG847" s="25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</row>
    <row r="848" spans="1:87" ht="15" thickBot="1" x14ac:dyDescent="0.35">
      <c r="A848" s="24"/>
      <c r="B848" s="24"/>
      <c r="C848" s="25"/>
      <c r="D848" s="24"/>
      <c r="E848" s="24"/>
      <c r="F848" s="24"/>
      <c r="G848" s="25"/>
      <c r="H848" s="24"/>
      <c r="I848" s="24"/>
      <c r="J848" s="24"/>
      <c r="K848" s="25"/>
      <c r="L848" s="24"/>
      <c r="M848" s="24"/>
      <c r="N848" s="24"/>
      <c r="O848" s="25"/>
      <c r="P848" s="24"/>
      <c r="Q848" s="24"/>
      <c r="R848" s="24"/>
      <c r="S848" s="25"/>
      <c r="T848" s="24"/>
      <c r="U848" s="24"/>
      <c r="V848" s="24"/>
      <c r="W848" s="25"/>
      <c r="X848" s="24"/>
      <c r="Y848" s="24"/>
      <c r="Z848" s="24"/>
      <c r="AA848" s="25"/>
      <c r="AB848" s="24"/>
      <c r="AC848" s="24"/>
      <c r="AD848" s="24"/>
      <c r="AE848" s="25"/>
      <c r="AF848" s="24"/>
      <c r="AG848" s="24"/>
      <c r="AH848" s="24"/>
      <c r="AI848" s="25"/>
      <c r="AJ848" s="24"/>
      <c r="AK848" s="24"/>
      <c r="AL848" s="24"/>
      <c r="AM848" s="25"/>
      <c r="AN848" s="24"/>
      <c r="AO848" s="24"/>
      <c r="AP848" s="24"/>
      <c r="AQ848" s="25"/>
      <c r="AR848" s="24"/>
      <c r="AS848" s="24"/>
      <c r="AT848" s="24"/>
      <c r="AU848" s="25"/>
      <c r="AV848" s="24"/>
      <c r="AW848" s="24"/>
      <c r="AX848" s="24"/>
      <c r="AY848" s="25"/>
      <c r="AZ848" s="24"/>
      <c r="BA848" s="24"/>
      <c r="BB848" s="24"/>
      <c r="BC848" s="25"/>
      <c r="BD848" s="24"/>
      <c r="BE848" s="24"/>
      <c r="BF848" s="24"/>
      <c r="BG848" s="25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</row>
    <row r="849" spans="1:87" ht="15" thickBot="1" x14ac:dyDescent="0.35">
      <c r="A849" s="24"/>
      <c r="B849" s="24"/>
      <c r="C849" s="25"/>
      <c r="D849" s="24"/>
      <c r="E849" s="24"/>
      <c r="F849" s="24"/>
      <c r="G849" s="25"/>
      <c r="H849" s="24"/>
      <c r="I849" s="24"/>
      <c r="J849" s="24"/>
      <c r="K849" s="25"/>
      <c r="L849" s="24"/>
      <c r="M849" s="24"/>
      <c r="N849" s="24"/>
      <c r="O849" s="25"/>
      <c r="P849" s="24"/>
      <c r="Q849" s="24"/>
      <c r="R849" s="24"/>
      <c r="S849" s="25"/>
      <c r="T849" s="24"/>
      <c r="U849" s="24"/>
      <c r="V849" s="24"/>
      <c r="W849" s="25"/>
      <c r="X849" s="24"/>
      <c r="Y849" s="24"/>
      <c r="Z849" s="24"/>
      <c r="AA849" s="25"/>
      <c r="AB849" s="24"/>
      <c r="AC849" s="24"/>
      <c r="AD849" s="24"/>
      <c r="AE849" s="25"/>
      <c r="AF849" s="24"/>
      <c r="AG849" s="24"/>
      <c r="AH849" s="24"/>
      <c r="AI849" s="25"/>
      <c r="AJ849" s="24"/>
      <c r="AK849" s="24"/>
      <c r="AL849" s="24"/>
      <c r="AM849" s="25"/>
      <c r="AN849" s="24"/>
      <c r="AO849" s="24"/>
      <c r="AP849" s="24"/>
      <c r="AQ849" s="25"/>
      <c r="AR849" s="24"/>
      <c r="AS849" s="24"/>
      <c r="AT849" s="24"/>
      <c r="AU849" s="25"/>
      <c r="AV849" s="24"/>
      <c r="AW849" s="24"/>
      <c r="AX849" s="24"/>
      <c r="AY849" s="25"/>
      <c r="AZ849" s="24"/>
      <c r="BA849" s="24"/>
      <c r="BB849" s="24"/>
      <c r="BC849" s="25"/>
      <c r="BD849" s="24"/>
      <c r="BE849" s="24"/>
      <c r="BF849" s="24"/>
      <c r="BG849" s="25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</row>
    <row r="850" spans="1:87" ht="15" thickBot="1" x14ac:dyDescent="0.35">
      <c r="A850" s="24"/>
      <c r="B850" s="24"/>
      <c r="C850" s="25"/>
      <c r="D850" s="24"/>
      <c r="E850" s="24"/>
      <c r="F850" s="24"/>
      <c r="G850" s="25"/>
      <c r="H850" s="24"/>
      <c r="I850" s="24"/>
      <c r="J850" s="24"/>
      <c r="K850" s="25"/>
      <c r="L850" s="24"/>
      <c r="M850" s="24"/>
      <c r="N850" s="24"/>
      <c r="O850" s="25"/>
      <c r="P850" s="24"/>
      <c r="Q850" s="24"/>
      <c r="R850" s="24"/>
      <c r="S850" s="25"/>
      <c r="T850" s="24"/>
      <c r="U850" s="24"/>
      <c r="V850" s="24"/>
      <c r="W850" s="25"/>
      <c r="X850" s="24"/>
      <c r="Y850" s="24"/>
      <c r="Z850" s="24"/>
      <c r="AA850" s="25"/>
      <c r="AB850" s="24"/>
      <c r="AC850" s="24"/>
      <c r="AD850" s="24"/>
      <c r="AE850" s="25"/>
      <c r="AF850" s="24"/>
      <c r="AG850" s="24"/>
      <c r="AH850" s="24"/>
      <c r="AI850" s="25"/>
      <c r="AJ850" s="24"/>
      <c r="AK850" s="24"/>
      <c r="AL850" s="24"/>
      <c r="AM850" s="25"/>
      <c r="AN850" s="24"/>
      <c r="AO850" s="24"/>
      <c r="AP850" s="24"/>
      <c r="AQ850" s="25"/>
      <c r="AR850" s="24"/>
      <c r="AS850" s="24"/>
      <c r="AT850" s="24"/>
      <c r="AU850" s="25"/>
      <c r="AV850" s="24"/>
      <c r="AW850" s="24"/>
      <c r="AX850" s="24"/>
      <c r="AY850" s="25"/>
      <c r="AZ850" s="24"/>
      <c r="BA850" s="24"/>
      <c r="BB850" s="24"/>
      <c r="BC850" s="25"/>
      <c r="BD850" s="24"/>
      <c r="BE850" s="24"/>
      <c r="BF850" s="24"/>
      <c r="BG850" s="25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</row>
    <row r="851" spans="1:87" ht="15" thickBot="1" x14ac:dyDescent="0.35">
      <c r="A851" s="24"/>
      <c r="B851" s="24"/>
      <c r="C851" s="25"/>
      <c r="D851" s="24"/>
      <c r="E851" s="24"/>
      <c r="F851" s="24"/>
      <c r="G851" s="25"/>
      <c r="H851" s="24"/>
      <c r="I851" s="24"/>
      <c r="J851" s="24"/>
      <c r="K851" s="25"/>
      <c r="L851" s="24"/>
      <c r="M851" s="24"/>
      <c r="N851" s="24"/>
      <c r="O851" s="25"/>
      <c r="P851" s="24"/>
      <c r="Q851" s="24"/>
      <c r="R851" s="24"/>
      <c r="S851" s="25"/>
      <c r="T851" s="24"/>
      <c r="U851" s="24"/>
      <c r="V851" s="24"/>
      <c r="W851" s="25"/>
      <c r="X851" s="24"/>
      <c r="Y851" s="24"/>
      <c r="Z851" s="24"/>
      <c r="AA851" s="25"/>
      <c r="AB851" s="24"/>
      <c r="AC851" s="24"/>
      <c r="AD851" s="24"/>
      <c r="AE851" s="25"/>
      <c r="AF851" s="24"/>
      <c r="AG851" s="24"/>
      <c r="AH851" s="24"/>
      <c r="AI851" s="25"/>
      <c r="AJ851" s="24"/>
      <c r="AK851" s="24"/>
      <c r="AL851" s="24"/>
      <c r="AM851" s="25"/>
      <c r="AN851" s="24"/>
      <c r="AO851" s="24"/>
      <c r="AP851" s="24"/>
      <c r="AQ851" s="25"/>
      <c r="AR851" s="24"/>
      <c r="AS851" s="24"/>
      <c r="AT851" s="24"/>
      <c r="AU851" s="25"/>
      <c r="AV851" s="24"/>
      <c r="AW851" s="24"/>
      <c r="AX851" s="24"/>
      <c r="AY851" s="25"/>
      <c r="AZ851" s="24"/>
      <c r="BA851" s="24"/>
      <c r="BB851" s="24"/>
      <c r="BC851" s="25"/>
      <c r="BD851" s="24"/>
      <c r="BE851" s="24"/>
      <c r="BF851" s="24"/>
      <c r="BG851" s="25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</row>
    <row r="852" spans="1:87" ht="15" thickBot="1" x14ac:dyDescent="0.35">
      <c r="A852" s="24"/>
      <c r="B852" s="24"/>
      <c r="C852" s="25"/>
      <c r="D852" s="24"/>
      <c r="E852" s="24"/>
      <c r="F852" s="24"/>
      <c r="G852" s="25"/>
      <c r="H852" s="24"/>
      <c r="I852" s="24"/>
      <c r="J852" s="24"/>
      <c r="K852" s="25"/>
      <c r="L852" s="24"/>
      <c r="M852" s="24"/>
      <c r="N852" s="24"/>
      <c r="O852" s="25"/>
      <c r="P852" s="24"/>
      <c r="Q852" s="24"/>
      <c r="R852" s="24"/>
      <c r="S852" s="25"/>
      <c r="T852" s="24"/>
      <c r="U852" s="24"/>
      <c r="V852" s="24"/>
      <c r="W852" s="25"/>
      <c r="X852" s="24"/>
      <c r="Y852" s="24"/>
      <c r="Z852" s="24"/>
      <c r="AA852" s="25"/>
      <c r="AB852" s="24"/>
      <c r="AC852" s="24"/>
      <c r="AD852" s="24"/>
      <c r="AE852" s="25"/>
      <c r="AF852" s="24"/>
      <c r="AG852" s="24"/>
      <c r="AH852" s="24"/>
      <c r="AI852" s="25"/>
      <c r="AJ852" s="24"/>
      <c r="AK852" s="24"/>
      <c r="AL852" s="24"/>
      <c r="AM852" s="25"/>
      <c r="AN852" s="24"/>
      <c r="AO852" s="24"/>
      <c r="AP852" s="24"/>
      <c r="AQ852" s="25"/>
      <c r="AR852" s="24"/>
      <c r="AS852" s="24"/>
      <c r="AT852" s="24"/>
      <c r="AU852" s="25"/>
      <c r="AV852" s="24"/>
      <c r="AW852" s="24"/>
      <c r="AX852" s="24"/>
      <c r="AY852" s="25"/>
      <c r="AZ852" s="24"/>
      <c r="BA852" s="24"/>
      <c r="BB852" s="24"/>
      <c r="BC852" s="25"/>
      <c r="BD852" s="24"/>
      <c r="BE852" s="24"/>
      <c r="BF852" s="24"/>
      <c r="BG852" s="25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</row>
    <row r="853" spans="1:87" ht="15" thickBot="1" x14ac:dyDescent="0.35">
      <c r="A853" s="24"/>
      <c r="B853" s="24"/>
      <c r="C853" s="25"/>
      <c r="D853" s="24"/>
      <c r="E853" s="24"/>
      <c r="F853" s="24"/>
      <c r="G853" s="25"/>
      <c r="H853" s="24"/>
      <c r="I853" s="24"/>
      <c r="J853" s="24"/>
      <c r="K853" s="25"/>
      <c r="L853" s="24"/>
      <c r="M853" s="24"/>
      <c r="N853" s="24"/>
      <c r="O853" s="25"/>
      <c r="P853" s="24"/>
      <c r="Q853" s="24"/>
      <c r="R853" s="24"/>
      <c r="S853" s="25"/>
      <c r="T853" s="24"/>
      <c r="U853" s="24"/>
      <c r="V853" s="24"/>
      <c r="W853" s="25"/>
      <c r="X853" s="24"/>
      <c r="Y853" s="24"/>
      <c r="Z853" s="24"/>
      <c r="AA853" s="25"/>
      <c r="AB853" s="24"/>
      <c r="AC853" s="24"/>
      <c r="AD853" s="24"/>
      <c r="AE853" s="25"/>
      <c r="AF853" s="24"/>
      <c r="AG853" s="24"/>
      <c r="AH853" s="24"/>
      <c r="AI853" s="25"/>
      <c r="AJ853" s="24"/>
      <c r="AK853" s="24"/>
      <c r="AL853" s="24"/>
      <c r="AM853" s="25"/>
      <c r="AN853" s="24"/>
      <c r="AO853" s="24"/>
      <c r="AP853" s="24"/>
      <c r="AQ853" s="25"/>
      <c r="AR853" s="24"/>
      <c r="AS853" s="24"/>
      <c r="AT853" s="24"/>
      <c r="AU853" s="25"/>
      <c r="AV853" s="24"/>
      <c r="AW853" s="24"/>
      <c r="AX853" s="24"/>
      <c r="AY853" s="25"/>
      <c r="AZ853" s="24"/>
      <c r="BA853" s="24"/>
      <c r="BB853" s="24"/>
      <c r="BC853" s="25"/>
      <c r="BD853" s="24"/>
      <c r="BE853" s="24"/>
      <c r="BF853" s="24"/>
      <c r="BG853" s="25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</row>
    <row r="854" spans="1:87" ht="15" thickBot="1" x14ac:dyDescent="0.35">
      <c r="A854" s="24"/>
      <c r="B854" s="24"/>
      <c r="C854" s="25"/>
      <c r="D854" s="24"/>
      <c r="E854" s="24"/>
      <c r="F854" s="24"/>
      <c r="G854" s="25"/>
      <c r="H854" s="24"/>
      <c r="I854" s="24"/>
      <c r="J854" s="24"/>
      <c r="K854" s="25"/>
      <c r="L854" s="24"/>
      <c r="M854" s="24"/>
      <c r="N854" s="24"/>
      <c r="O854" s="25"/>
      <c r="P854" s="24"/>
      <c r="Q854" s="24"/>
      <c r="R854" s="24"/>
      <c r="S854" s="25"/>
      <c r="T854" s="24"/>
      <c r="U854" s="24"/>
      <c r="V854" s="24"/>
      <c r="W854" s="25"/>
      <c r="X854" s="24"/>
      <c r="Y854" s="24"/>
      <c r="Z854" s="24"/>
      <c r="AA854" s="25"/>
      <c r="AB854" s="24"/>
      <c r="AC854" s="24"/>
      <c r="AD854" s="24"/>
      <c r="AE854" s="25"/>
      <c r="AF854" s="24"/>
      <c r="AG854" s="24"/>
      <c r="AH854" s="24"/>
      <c r="AI854" s="25"/>
      <c r="AJ854" s="24"/>
      <c r="AK854" s="24"/>
      <c r="AL854" s="24"/>
      <c r="AM854" s="25"/>
      <c r="AN854" s="24"/>
      <c r="AO854" s="24"/>
      <c r="AP854" s="24"/>
      <c r="AQ854" s="25"/>
      <c r="AR854" s="24"/>
      <c r="AS854" s="24"/>
      <c r="AT854" s="24"/>
      <c r="AU854" s="25"/>
      <c r="AV854" s="24"/>
      <c r="AW854" s="24"/>
      <c r="AX854" s="24"/>
      <c r="AY854" s="25"/>
      <c r="AZ854" s="24"/>
      <c r="BA854" s="24"/>
      <c r="BB854" s="24"/>
      <c r="BC854" s="25"/>
      <c r="BD854" s="24"/>
      <c r="BE854" s="24"/>
      <c r="BF854" s="24"/>
      <c r="BG854" s="25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</row>
    <row r="855" spans="1:87" ht="15" thickBot="1" x14ac:dyDescent="0.35">
      <c r="A855" s="24"/>
      <c r="B855" s="24"/>
      <c r="C855" s="25"/>
      <c r="D855" s="24"/>
      <c r="E855" s="24"/>
      <c r="F855" s="24"/>
      <c r="G855" s="25"/>
      <c r="H855" s="24"/>
      <c r="I855" s="24"/>
      <c r="J855" s="24"/>
      <c r="K855" s="25"/>
      <c r="L855" s="24"/>
      <c r="M855" s="24"/>
      <c r="N855" s="24"/>
      <c r="O855" s="25"/>
      <c r="P855" s="24"/>
      <c r="Q855" s="24"/>
      <c r="R855" s="24"/>
      <c r="S855" s="25"/>
      <c r="T855" s="24"/>
      <c r="U855" s="24"/>
      <c r="V855" s="24"/>
      <c r="W855" s="25"/>
      <c r="X855" s="24"/>
      <c r="Y855" s="24"/>
      <c r="Z855" s="24"/>
      <c r="AA855" s="25"/>
      <c r="AB855" s="24"/>
      <c r="AC855" s="24"/>
      <c r="AD855" s="24"/>
      <c r="AE855" s="25"/>
      <c r="AF855" s="24"/>
      <c r="AG855" s="24"/>
      <c r="AH855" s="24"/>
      <c r="AI855" s="25"/>
      <c r="AJ855" s="24"/>
      <c r="AK855" s="24"/>
      <c r="AL855" s="24"/>
      <c r="AM855" s="25"/>
      <c r="AN855" s="24"/>
      <c r="AO855" s="24"/>
      <c r="AP855" s="24"/>
      <c r="AQ855" s="25"/>
      <c r="AR855" s="24"/>
      <c r="AS855" s="24"/>
      <c r="AT855" s="24"/>
      <c r="AU855" s="25"/>
      <c r="AV855" s="24"/>
      <c r="AW855" s="24"/>
      <c r="AX855" s="24"/>
      <c r="AY855" s="25"/>
      <c r="AZ855" s="24"/>
      <c r="BA855" s="24"/>
      <c r="BB855" s="24"/>
      <c r="BC855" s="25"/>
      <c r="BD855" s="24"/>
      <c r="BE855" s="24"/>
      <c r="BF855" s="24"/>
      <c r="BG855" s="25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</row>
    <row r="856" spans="1:87" ht="15" thickBot="1" x14ac:dyDescent="0.35">
      <c r="A856" s="24"/>
      <c r="B856" s="24"/>
      <c r="C856" s="25"/>
      <c r="D856" s="24"/>
      <c r="E856" s="24"/>
      <c r="F856" s="24"/>
      <c r="G856" s="25"/>
      <c r="H856" s="24"/>
      <c r="I856" s="24"/>
      <c r="J856" s="24"/>
      <c r="K856" s="25"/>
      <c r="L856" s="24"/>
      <c r="M856" s="24"/>
      <c r="N856" s="24"/>
      <c r="O856" s="25"/>
      <c r="P856" s="24"/>
      <c r="Q856" s="24"/>
      <c r="R856" s="24"/>
      <c r="S856" s="25"/>
      <c r="T856" s="24"/>
      <c r="U856" s="24"/>
      <c r="V856" s="24"/>
      <c r="W856" s="25"/>
      <c r="X856" s="24"/>
      <c r="Y856" s="24"/>
      <c r="Z856" s="24"/>
      <c r="AA856" s="25"/>
      <c r="AB856" s="24"/>
      <c r="AC856" s="24"/>
      <c r="AD856" s="24"/>
      <c r="AE856" s="25"/>
      <c r="AF856" s="24"/>
      <c r="AG856" s="24"/>
      <c r="AH856" s="24"/>
      <c r="AI856" s="25"/>
      <c r="AJ856" s="24"/>
      <c r="AK856" s="24"/>
      <c r="AL856" s="24"/>
      <c r="AM856" s="25"/>
      <c r="AN856" s="24"/>
      <c r="AO856" s="24"/>
      <c r="AP856" s="24"/>
      <c r="AQ856" s="25"/>
      <c r="AR856" s="24"/>
      <c r="AS856" s="24"/>
      <c r="AT856" s="24"/>
      <c r="AU856" s="25"/>
      <c r="AV856" s="24"/>
      <c r="AW856" s="24"/>
      <c r="AX856" s="24"/>
      <c r="AY856" s="25"/>
      <c r="AZ856" s="24"/>
      <c r="BA856" s="24"/>
      <c r="BB856" s="24"/>
      <c r="BC856" s="25"/>
      <c r="BD856" s="24"/>
      <c r="BE856" s="24"/>
      <c r="BF856" s="24"/>
      <c r="BG856" s="25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</row>
    <row r="857" spans="1:87" ht="15" thickBot="1" x14ac:dyDescent="0.35">
      <c r="A857" s="24"/>
      <c r="B857" s="24"/>
      <c r="C857" s="25"/>
      <c r="D857" s="24"/>
      <c r="E857" s="24"/>
      <c r="F857" s="24"/>
      <c r="G857" s="25"/>
      <c r="H857" s="24"/>
      <c r="I857" s="24"/>
      <c r="J857" s="24"/>
      <c r="K857" s="25"/>
      <c r="L857" s="24"/>
      <c r="M857" s="24"/>
      <c r="N857" s="24"/>
      <c r="O857" s="25"/>
      <c r="P857" s="24"/>
      <c r="Q857" s="24"/>
      <c r="R857" s="24"/>
      <c r="S857" s="25"/>
      <c r="T857" s="24"/>
      <c r="U857" s="24"/>
      <c r="V857" s="24"/>
      <c r="W857" s="25"/>
      <c r="X857" s="24"/>
      <c r="Y857" s="24"/>
      <c r="Z857" s="24"/>
      <c r="AA857" s="25"/>
      <c r="AB857" s="24"/>
      <c r="AC857" s="24"/>
      <c r="AD857" s="24"/>
      <c r="AE857" s="25"/>
      <c r="AF857" s="24"/>
      <c r="AG857" s="24"/>
      <c r="AH857" s="24"/>
      <c r="AI857" s="25"/>
      <c r="AJ857" s="24"/>
      <c r="AK857" s="24"/>
      <c r="AL857" s="24"/>
      <c r="AM857" s="25"/>
      <c r="AN857" s="24"/>
      <c r="AO857" s="24"/>
      <c r="AP857" s="24"/>
      <c r="AQ857" s="25"/>
      <c r="AR857" s="24"/>
      <c r="AS857" s="24"/>
      <c r="AT857" s="24"/>
      <c r="AU857" s="25"/>
      <c r="AV857" s="24"/>
      <c r="AW857" s="24"/>
      <c r="AX857" s="24"/>
      <c r="AY857" s="25"/>
      <c r="AZ857" s="24"/>
      <c r="BA857" s="24"/>
      <c r="BB857" s="24"/>
      <c r="BC857" s="25"/>
      <c r="BD857" s="24"/>
      <c r="BE857" s="24"/>
      <c r="BF857" s="24"/>
      <c r="BG857" s="25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</row>
    <row r="858" spans="1:87" ht="15" thickBot="1" x14ac:dyDescent="0.35">
      <c r="A858" s="24"/>
      <c r="B858" s="24"/>
      <c r="C858" s="25"/>
      <c r="D858" s="24"/>
      <c r="E858" s="24"/>
      <c r="F858" s="24"/>
      <c r="G858" s="25"/>
      <c r="H858" s="24"/>
      <c r="I858" s="24"/>
      <c r="J858" s="24"/>
      <c r="K858" s="25"/>
      <c r="L858" s="24"/>
      <c r="M858" s="24"/>
      <c r="N858" s="24"/>
      <c r="O858" s="25"/>
      <c r="P858" s="24"/>
      <c r="Q858" s="24"/>
      <c r="R858" s="24"/>
      <c r="S858" s="25"/>
      <c r="T858" s="24"/>
      <c r="U858" s="24"/>
      <c r="V858" s="24"/>
      <c r="W858" s="25"/>
      <c r="X858" s="24"/>
      <c r="Y858" s="24"/>
      <c r="Z858" s="24"/>
      <c r="AA858" s="25"/>
      <c r="AB858" s="24"/>
      <c r="AC858" s="24"/>
      <c r="AD858" s="24"/>
      <c r="AE858" s="25"/>
      <c r="AF858" s="24"/>
      <c r="AG858" s="24"/>
      <c r="AH858" s="24"/>
      <c r="AI858" s="25"/>
      <c r="AJ858" s="24"/>
      <c r="AK858" s="24"/>
      <c r="AL858" s="24"/>
      <c r="AM858" s="25"/>
      <c r="AN858" s="24"/>
      <c r="AO858" s="24"/>
      <c r="AP858" s="24"/>
      <c r="AQ858" s="25"/>
      <c r="AR858" s="24"/>
      <c r="AS858" s="24"/>
      <c r="AT858" s="24"/>
      <c r="AU858" s="25"/>
      <c r="AV858" s="24"/>
      <c r="AW858" s="24"/>
      <c r="AX858" s="24"/>
      <c r="AY858" s="25"/>
      <c r="AZ858" s="24"/>
      <c r="BA858" s="24"/>
      <c r="BB858" s="24"/>
      <c r="BC858" s="25"/>
      <c r="BD858" s="24"/>
      <c r="BE858" s="24"/>
      <c r="BF858" s="24"/>
      <c r="BG858" s="25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</row>
    <row r="859" spans="1:87" ht="15" thickBot="1" x14ac:dyDescent="0.35">
      <c r="A859" s="24"/>
      <c r="B859" s="24"/>
      <c r="C859" s="25"/>
      <c r="D859" s="24"/>
      <c r="E859" s="24"/>
      <c r="F859" s="24"/>
      <c r="G859" s="25"/>
      <c r="H859" s="24"/>
      <c r="I859" s="24"/>
      <c r="J859" s="24"/>
      <c r="K859" s="25"/>
      <c r="L859" s="24"/>
      <c r="M859" s="24"/>
      <c r="N859" s="24"/>
      <c r="O859" s="25"/>
      <c r="P859" s="24"/>
      <c r="Q859" s="24"/>
      <c r="R859" s="24"/>
      <c r="S859" s="25"/>
      <c r="T859" s="24"/>
      <c r="U859" s="24"/>
      <c r="V859" s="24"/>
      <c r="W859" s="25"/>
      <c r="X859" s="24"/>
      <c r="Y859" s="24"/>
      <c r="Z859" s="24"/>
      <c r="AA859" s="25"/>
      <c r="AB859" s="24"/>
      <c r="AC859" s="24"/>
      <c r="AD859" s="24"/>
      <c r="AE859" s="25"/>
      <c r="AF859" s="24"/>
      <c r="AG859" s="24"/>
      <c r="AH859" s="24"/>
      <c r="AI859" s="25"/>
      <c r="AJ859" s="24"/>
      <c r="AK859" s="24"/>
      <c r="AL859" s="24"/>
      <c r="AM859" s="25"/>
      <c r="AN859" s="24"/>
      <c r="AO859" s="24"/>
      <c r="AP859" s="24"/>
      <c r="AQ859" s="25"/>
      <c r="AR859" s="24"/>
      <c r="AS859" s="24"/>
      <c r="AT859" s="24"/>
      <c r="AU859" s="25"/>
      <c r="AV859" s="24"/>
      <c r="AW859" s="24"/>
      <c r="AX859" s="24"/>
      <c r="AY859" s="25"/>
      <c r="AZ859" s="24"/>
      <c r="BA859" s="24"/>
      <c r="BB859" s="24"/>
      <c r="BC859" s="25"/>
      <c r="BD859" s="24"/>
      <c r="BE859" s="24"/>
      <c r="BF859" s="24"/>
      <c r="BG859" s="25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</row>
    <row r="860" spans="1:87" ht="15" thickBot="1" x14ac:dyDescent="0.35">
      <c r="A860" s="24"/>
      <c r="B860" s="24"/>
      <c r="C860" s="25"/>
      <c r="D860" s="24"/>
      <c r="E860" s="24"/>
      <c r="F860" s="24"/>
      <c r="G860" s="25"/>
      <c r="H860" s="24"/>
      <c r="I860" s="24"/>
      <c r="J860" s="24"/>
      <c r="K860" s="25"/>
      <c r="L860" s="24"/>
      <c r="M860" s="24"/>
      <c r="N860" s="24"/>
      <c r="O860" s="25"/>
      <c r="P860" s="24"/>
      <c r="Q860" s="24"/>
      <c r="R860" s="24"/>
      <c r="S860" s="25"/>
      <c r="T860" s="24"/>
      <c r="U860" s="24"/>
      <c r="V860" s="24"/>
      <c r="W860" s="25"/>
      <c r="X860" s="24"/>
      <c r="Y860" s="24"/>
      <c r="Z860" s="24"/>
      <c r="AA860" s="25"/>
      <c r="AB860" s="24"/>
      <c r="AC860" s="24"/>
      <c r="AD860" s="24"/>
      <c r="AE860" s="25"/>
      <c r="AF860" s="24"/>
      <c r="AG860" s="24"/>
      <c r="AH860" s="24"/>
      <c r="AI860" s="25"/>
      <c r="AJ860" s="24"/>
      <c r="AK860" s="24"/>
      <c r="AL860" s="24"/>
      <c r="AM860" s="25"/>
      <c r="AN860" s="24"/>
      <c r="AO860" s="24"/>
      <c r="AP860" s="24"/>
      <c r="AQ860" s="25"/>
      <c r="AR860" s="24"/>
      <c r="AS860" s="24"/>
      <c r="AT860" s="24"/>
      <c r="AU860" s="25"/>
      <c r="AV860" s="24"/>
      <c r="AW860" s="24"/>
      <c r="AX860" s="24"/>
      <c r="AY860" s="25"/>
      <c r="AZ860" s="24"/>
      <c r="BA860" s="24"/>
      <c r="BB860" s="24"/>
      <c r="BC860" s="25"/>
      <c r="BD860" s="24"/>
      <c r="BE860" s="24"/>
      <c r="BF860" s="24"/>
      <c r="BG860" s="25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</row>
    <row r="861" spans="1:87" ht="15" thickBot="1" x14ac:dyDescent="0.35">
      <c r="A861" s="24"/>
      <c r="B861" s="24"/>
      <c r="C861" s="25"/>
      <c r="D861" s="24"/>
      <c r="E861" s="24"/>
      <c r="F861" s="24"/>
      <c r="G861" s="25"/>
      <c r="H861" s="24"/>
      <c r="I861" s="24"/>
      <c r="J861" s="24"/>
      <c r="K861" s="25"/>
      <c r="L861" s="24"/>
      <c r="M861" s="24"/>
      <c r="N861" s="24"/>
      <c r="O861" s="25"/>
      <c r="P861" s="24"/>
      <c r="Q861" s="24"/>
      <c r="R861" s="24"/>
      <c r="S861" s="25"/>
      <c r="T861" s="24"/>
      <c r="U861" s="24"/>
      <c r="V861" s="24"/>
      <c r="W861" s="25"/>
      <c r="X861" s="24"/>
      <c r="Y861" s="24"/>
      <c r="Z861" s="24"/>
      <c r="AA861" s="25"/>
      <c r="AB861" s="24"/>
      <c r="AC861" s="24"/>
      <c r="AD861" s="24"/>
      <c r="AE861" s="25"/>
      <c r="AF861" s="24"/>
      <c r="AG861" s="24"/>
      <c r="AH861" s="24"/>
      <c r="AI861" s="25"/>
      <c r="AJ861" s="24"/>
      <c r="AK861" s="24"/>
      <c r="AL861" s="24"/>
      <c r="AM861" s="25"/>
      <c r="AN861" s="24"/>
      <c r="AO861" s="24"/>
      <c r="AP861" s="24"/>
      <c r="AQ861" s="25"/>
      <c r="AR861" s="24"/>
      <c r="AS861" s="24"/>
      <c r="AT861" s="24"/>
      <c r="AU861" s="25"/>
      <c r="AV861" s="24"/>
      <c r="AW861" s="24"/>
      <c r="AX861" s="24"/>
      <c r="AY861" s="25"/>
      <c r="AZ861" s="24"/>
      <c r="BA861" s="24"/>
      <c r="BB861" s="24"/>
      <c r="BC861" s="25"/>
      <c r="BD861" s="24"/>
      <c r="BE861" s="24"/>
      <c r="BF861" s="24"/>
      <c r="BG861" s="25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</row>
    <row r="862" spans="1:87" ht="15" thickBot="1" x14ac:dyDescent="0.35">
      <c r="A862" s="24"/>
      <c r="B862" s="24"/>
      <c r="C862" s="25"/>
      <c r="D862" s="24"/>
      <c r="E862" s="24"/>
      <c r="F862" s="24"/>
      <c r="G862" s="25"/>
      <c r="H862" s="24"/>
      <c r="I862" s="24"/>
      <c r="J862" s="24"/>
      <c r="K862" s="25"/>
      <c r="L862" s="24"/>
      <c r="M862" s="24"/>
      <c r="N862" s="24"/>
      <c r="O862" s="25"/>
      <c r="P862" s="24"/>
      <c r="Q862" s="24"/>
      <c r="R862" s="24"/>
      <c r="S862" s="25"/>
      <c r="T862" s="24"/>
      <c r="U862" s="24"/>
      <c r="V862" s="24"/>
      <c r="W862" s="25"/>
      <c r="X862" s="24"/>
      <c r="Y862" s="24"/>
      <c r="Z862" s="24"/>
      <c r="AA862" s="25"/>
      <c r="AB862" s="24"/>
      <c r="AC862" s="24"/>
      <c r="AD862" s="24"/>
      <c r="AE862" s="25"/>
      <c r="AF862" s="24"/>
      <c r="AG862" s="24"/>
      <c r="AH862" s="24"/>
      <c r="AI862" s="25"/>
      <c r="AJ862" s="24"/>
      <c r="AK862" s="24"/>
      <c r="AL862" s="24"/>
      <c r="AM862" s="25"/>
      <c r="AN862" s="24"/>
      <c r="AO862" s="24"/>
      <c r="AP862" s="24"/>
      <c r="AQ862" s="25"/>
      <c r="AR862" s="24"/>
      <c r="AS862" s="24"/>
      <c r="AT862" s="24"/>
      <c r="AU862" s="25"/>
      <c r="AV862" s="24"/>
      <c r="AW862" s="24"/>
      <c r="AX862" s="24"/>
      <c r="AY862" s="25"/>
      <c r="AZ862" s="24"/>
      <c r="BA862" s="24"/>
      <c r="BB862" s="24"/>
      <c r="BC862" s="25"/>
      <c r="BD862" s="24"/>
      <c r="BE862" s="24"/>
      <c r="BF862" s="24"/>
      <c r="BG862" s="25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</row>
    <row r="863" spans="1:87" ht="15" thickBot="1" x14ac:dyDescent="0.35">
      <c r="A863" s="24"/>
      <c r="B863" s="24"/>
      <c r="C863" s="25"/>
      <c r="D863" s="24"/>
      <c r="E863" s="24"/>
      <c r="F863" s="24"/>
      <c r="G863" s="25"/>
      <c r="H863" s="24"/>
      <c r="I863" s="24"/>
      <c r="J863" s="24"/>
      <c r="K863" s="25"/>
      <c r="L863" s="24"/>
      <c r="M863" s="24"/>
      <c r="N863" s="24"/>
      <c r="O863" s="25"/>
      <c r="P863" s="24"/>
      <c r="Q863" s="24"/>
      <c r="R863" s="24"/>
      <c r="S863" s="25"/>
      <c r="T863" s="24"/>
      <c r="U863" s="24"/>
      <c r="V863" s="24"/>
      <c r="W863" s="25"/>
      <c r="X863" s="24"/>
      <c r="Y863" s="24"/>
      <c r="Z863" s="24"/>
      <c r="AA863" s="25"/>
      <c r="AB863" s="24"/>
      <c r="AC863" s="24"/>
      <c r="AD863" s="24"/>
      <c r="AE863" s="25"/>
      <c r="AF863" s="24"/>
      <c r="AG863" s="24"/>
      <c r="AH863" s="24"/>
      <c r="AI863" s="25"/>
      <c r="AJ863" s="24"/>
      <c r="AK863" s="24"/>
      <c r="AL863" s="24"/>
      <c r="AM863" s="25"/>
      <c r="AN863" s="24"/>
      <c r="AO863" s="24"/>
      <c r="AP863" s="24"/>
      <c r="AQ863" s="25"/>
      <c r="AR863" s="24"/>
      <c r="AS863" s="24"/>
      <c r="AT863" s="24"/>
      <c r="AU863" s="25"/>
      <c r="AV863" s="24"/>
      <c r="AW863" s="24"/>
      <c r="AX863" s="24"/>
      <c r="AY863" s="25"/>
      <c r="AZ863" s="24"/>
      <c r="BA863" s="24"/>
      <c r="BB863" s="24"/>
      <c r="BC863" s="25"/>
      <c r="BD863" s="24"/>
      <c r="BE863" s="24"/>
      <c r="BF863" s="24"/>
      <c r="BG863" s="25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</row>
    <row r="864" spans="1:87" ht="15" thickBot="1" x14ac:dyDescent="0.35">
      <c r="A864" s="24"/>
      <c r="B864" s="24"/>
      <c r="C864" s="25"/>
      <c r="D864" s="24"/>
      <c r="E864" s="24"/>
      <c r="F864" s="24"/>
      <c r="G864" s="25"/>
      <c r="H864" s="24"/>
      <c r="I864" s="24"/>
      <c r="J864" s="24"/>
      <c r="K864" s="25"/>
      <c r="L864" s="24"/>
      <c r="M864" s="24"/>
      <c r="N864" s="24"/>
      <c r="O864" s="25"/>
      <c r="P864" s="24"/>
      <c r="Q864" s="24"/>
      <c r="R864" s="24"/>
      <c r="S864" s="25"/>
      <c r="T864" s="24"/>
      <c r="U864" s="24"/>
      <c r="V864" s="24"/>
      <c r="W864" s="25"/>
      <c r="X864" s="24"/>
      <c r="Y864" s="24"/>
      <c r="Z864" s="24"/>
      <c r="AA864" s="25"/>
      <c r="AB864" s="24"/>
      <c r="AC864" s="24"/>
      <c r="AD864" s="24"/>
      <c r="AE864" s="25"/>
      <c r="AF864" s="24"/>
      <c r="AG864" s="24"/>
      <c r="AH864" s="24"/>
      <c r="AI864" s="25"/>
      <c r="AJ864" s="24"/>
      <c r="AK864" s="24"/>
      <c r="AL864" s="24"/>
      <c r="AM864" s="25"/>
      <c r="AN864" s="24"/>
      <c r="AO864" s="24"/>
      <c r="AP864" s="24"/>
      <c r="AQ864" s="25"/>
      <c r="AR864" s="24"/>
      <c r="AS864" s="24"/>
      <c r="AT864" s="24"/>
      <c r="AU864" s="25"/>
      <c r="AV864" s="24"/>
      <c r="AW864" s="24"/>
      <c r="AX864" s="24"/>
      <c r="AY864" s="25"/>
      <c r="AZ864" s="24"/>
      <c r="BA864" s="24"/>
      <c r="BB864" s="24"/>
      <c r="BC864" s="25"/>
      <c r="BD864" s="24"/>
      <c r="BE864" s="24"/>
      <c r="BF864" s="24"/>
      <c r="BG864" s="25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</row>
    <row r="865" spans="1:87" ht="15" thickBot="1" x14ac:dyDescent="0.35">
      <c r="A865" s="24"/>
      <c r="B865" s="24"/>
      <c r="C865" s="25"/>
      <c r="D865" s="24"/>
      <c r="E865" s="24"/>
      <c r="F865" s="24"/>
      <c r="G865" s="25"/>
      <c r="H865" s="24"/>
      <c r="I865" s="24"/>
      <c r="J865" s="24"/>
      <c r="K865" s="25"/>
      <c r="L865" s="24"/>
      <c r="M865" s="24"/>
      <c r="N865" s="24"/>
      <c r="O865" s="25"/>
      <c r="P865" s="24"/>
      <c r="Q865" s="24"/>
      <c r="R865" s="24"/>
      <c r="S865" s="25"/>
      <c r="T865" s="24"/>
      <c r="U865" s="24"/>
      <c r="V865" s="24"/>
      <c r="W865" s="25"/>
      <c r="X865" s="24"/>
      <c r="Y865" s="24"/>
      <c r="Z865" s="24"/>
      <c r="AA865" s="25"/>
      <c r="AB865" s="24"/>
      <c r="AC865" s="24"/>
      <c r="AD865" s="24"/>
      <c r="AE865" s="25"/>
      <c r="AF865" s="24"/>
      <c r="AG865" s="24"/>
      <c r="AH865" s="24"/>
      <c r="AI865" s="25"/>
      <c r="AJ865" s="24"/>
      <c r="AK865" s="24"/>
      <c r="AL865" s="24"/>
      <c r="AM865" s="25"/>
      <c r="AN865" s="24"/>
      <c r="AO865" s="24"/>
      <c r="AP865" s="24"/>
      <c r="AQ865" s="25"/>
      <c r="AR865" s="24"/>
      <c r="AS865" s="24"/>
      <c r="AT865" s="24"/>
      <c r="AU865" s="25"/>
      <c r="AV865" s="24"/>
      <c r="AW865" s="24"/>
      <c r="AX865" s="24"/>
      <c r="AY865" s="25"/>
      <c r="AZ865" s="24"/>
      <c r="BA865" s="24"/>
      <c r="BB865" s="24"/>
      <c r="BC865" s="25"/>
      <c r="BD865" s="24"/>
      <c r="BE865" s="24"/>
      <c r="BF865" s="24"/>
      <c r="BG865" s="25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</row>
    <row r="866" spans="1:87" ht="15" thickBot="1" x14ac:dyDescent="0.35">
      <c r="A866" s="24"/>
      <c r="B866" s="24"/>
      <c r="C866" s="25"/>
      <c r="D866" s="24"/>
      <c r="E866" s="24"/>
      <c r="F866" s="24"/>
      <c r="G866" s="25"/>
      <c r="H866" s="24"/>
      <c r="I866" s="24"/>
      <c r="J866" s="24"/>
      <c r="K866" s="25"/>
      <c r="L866" s="24"/>
      <c r="M866" s="24"/>
      <c r="N866" s="24"/>
      <c r="O866" s="25"/>
      <c r="P866" s="24"/>
      <c r="Q866" s="24"/>
      <c r="R866" s="24"/>
      <c r="S866" s="25"/>
      <c r="T866" s="24"/>
      <c r="U866" s="24"/>
      <c r="V866" s="24"/>
      <c r="W866" s="25"/>
      <c r="X866" s="24"/>
      <c r="Y866" s="24"/>
      <c r="Z866" s="24"/>
      <c r="AA866" s="25"/>
      <c r="AB866" s="24"/>
      <c r="AC866" s="24"/>
      <c r="AD866" s="24"/>
      <c r="AE866" s="25"/>
      <c r="AF866" s="24"/>
      <c r="AG866" s="24"/>
      <c r="AH866" s="24"/>
      <c r="AI866" s="25"/>
      <c r="AJ866" s="24"/>
      <c r="AK866" s="24"/>
      <c r="AL866" s="24"/>
      <c r="AM866" s="25"/>
      <c r="AN866" s="24"/>
      <c r="AO866" s="24"/>
      <c r="AP866" s="24"/>
      <c r="AQ866" s="25"/>
      <c r="AR866" s="24"/>
      <c r="AS866" s="24"/>
      <c r="AT866" s="24"/>
      <c r="AU866" s="25"/>
      <c r="AV866" s="24"/>
      <c r="AW866" s="24"/>
      <c r="AX866" s="24"/>
      <c r="AY866" s="25"/>
      <c r="AZ866" s="24"/>
      <c r="BA866" s="24"/>
      <c r="BB866" s="24"/>
      <c r="BC866" s="25"/>
      <c r="BD866" s="24"/>
      <c r="BE866" s="24"/>
      <c r="BF866" s="24"/>
      <c r="BG866" s="25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</row>
    <row r="867" spans="1:87" ht="15" thickBot="1" x14ac:dyDescent="0.35">
      <c r="A867" s="24"/>
      <c r="B867" s="24"/>
      <c r="C867" s="25"/>
      <c r="D867" s="24"/>
      <c r="E867" s="24"/>
      <c r="F867" s="24"/>
      <c r="G867" s="25"/>
      <c r="H867" s="24"/>
      <c r="I867" s="24"/>
      <c r="J867" s="24"/>
      <c r="K867" s="25"/>
      <c r="L867" s="24"/>
      <c r="M867" s="24"/>
      <c r="N867" s="24"/>
      <c r="O867" s="25"/>
      <c r="P867" s="24"/>
      <c r="Q867" s="24"/>
      <c r="R867" s="24"/>
      <c r="S867" s="25"/>
      <c r="T867" s="24"/>
      <c r="U867" s="24"/>
      <c r="V867" s="24"/>
      <c r="W867" s="25"/>
      <c r="X867" s="24"/>
      <c r="Y867" s="24"/>
      <c r="Z867" s="24"/>
      <c r="AA867" s="25"/>
      <c r="AB867" s="24"/>
      <c r="AC867" s="24"/>
      <c r="AD867" s="24"/>
      <c r="AE867" s="25"/>
      <c r="AF867" s="24"/>
      <c r="AG867" s="24"/>
      <c r="AH867" s="24"/>
      <c r="AI867" s="25"/>
      <c r="AJ867" s="24"/>
      <c r="AK867" s="24"/>
      <c r="AL867" s="24"/>
      <c r="AM867" s="25"/>
      <c r="AN867" s="24"/>
      <c r="AO867" s="24"/>
      <c r="AP867" s="24"/>
      <c r="AQ867" s="25"/>
      <c r="AR867" s="24"/>
      <c r="AS867" s="24"/>
      <c r="AT867" s="24"/>
      <c r="AU867" s="25"/>
      <c r="AV867" s="24"/>
      <c r="AW867" s="24"/>
      <c r="AX867" s="24"/>
      <c r="AY867" s="25"/>
      <c r="AZ867" s="24"/>
      <c r="BA867" s="24"/>
      <c r="BB867" s="24"/>
      <c r="BC867" s="25"/>
      <c r="BD867" s="24"/>
      <c r="BE867" s="24"/>
      <c r="BF867" s="24"/>
      <c r="BG867" s="25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</row>
    <row r="868" spans="1:87" ht="15" thickBot="1" x14ac:dyDescent="0.35">
      <c r="A868" s="24"/>
      <c r="B868" s="24"/>
      <c r="C868" s="25"/>
      <c r="D868" s="24"/>
      <c r="E868" s="24"/>
      <c r="F868" s="24"/>
      <c r="G868" s="25"/>
      <c r="H868" s="24"/>
      <c r="I868" s="24"/>
      <c r="J868" s="24"/>
      <c r="K868" s="25"/>
      <c r="L868" s="24"/>
      <c r="M868" s="24"/>
      <c r="N868" s="24"/>
      <c r="O868" s="25"/>
      <c r="P868" s="24"/>
      <c r="Q868" s="24"/>
      <c r="R868" s="24"/>
      <c r="S868" s="25"/>
      <c r="T868" s="24"/>
      <c r="U868" s="24"/>
      <c r="V868" s="24"/>
      <c r="W868" s="25"/>
      <c r="X868" s="24"/>
      <c r="Y868" s="24"/>
      <c r="Z868" s="24"/>
      <c r="AA868" s="25"/>
      <c r="AB868" s="24"/>
      <c r="AC868" s="24"/>
      <c r="AD868" s="24"/>
      <c r="AE868" s="25"/>
      <c r="AF868" s="24"/>
      <c r="AG868" s="24"/>
      <c r="AH868" s="24"/>
      <c r="AI868" s="25"/>
      <c r="AJ868" s="24"/>
      <c r="AK868" s="24"/>
      <c r="AL868" s="24"/>
      <c r="AM868" s="25"/>
      <c r="AN868" s="24"/>
      <c r="AO868" s="24"/>
      <c r="AP868" s="24"/>
      <c r="AQ868" s="25"/>
      <c r="AR868" s="24"/>
      <c r="AS868" s="24"/>
      <c r="AT868" s="24"/>
      <c r="AU868" s="25"/>
      <c r="AV868" s="24"/>
      <c r="AW868" s="24"/>
      <c r="AX868" s="24"/>
      <c r="AY868" s="25"/>
      <c r="AZ868" s="24"/>
      <c r="BA868" s="24"/>
      <c r="BB868" s="24"/>
      <c r="BC868" s="25"/>
      <c r="BD868" s="24"/>
      <c r="BE868" s="24"/>
      <c r="BF868" s="24"/>
      <c r="BG868" s="25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</row>
    <row r="869" spans="1:87" ht="15" thickBot="1" x14ac:dyDescent="0.35">
      <c r="A869" s="24"/>
      <c r="B869" s="24"/>
      <c r="C869" s="25"/>
      <c r="D869" s="24"/>
      <c r="E869" s="24"/>
      <c r="F869" s="24"/>
      <c r="G869" s="25"/>
      <c r="H869" s="24"/>
      <c r="I869" s="24"/>
      <c r="J869" s="24"/>
      <c r="K869" s="25"/>
      <c r="L869" s="24"/>
      <c r="M869" s="24"/>
      <c r="N869" s="24"/>
      <c r="O869" s="25"/>
      <c r="P869" s="24"/>
      <c r="Q869" s="24"/>
      <c r="R869" s="24"/>
      <c r="S869" s="25"/>
      <c r="T869" s="24"/>
      <c r="U869" s="24"/>
      <c r="V869" s="24"/>
      <c r="W869" s="25"/>
      <c r="X869" s="24"/>
      <c r="Y869" s="24"/>
      <c r="Z869" s="24"/>
      <c r="AA869" s="25"/>
      <c r="AB869" s="24"/>
      <c r="AC869" s="24"/>
      <c r="AD869" s="24"/>
      <c r="AE869" s="25"/>
      <c r="AF869" s="24"/>
      <c r="AG869" s="24"/>
      <c r="AH869" s="24"/>
      <c r="AI869" s="25"/>
      <c r="AJ869" s="24"/>
      <c r="AK869" s="24"/>
      <c r="AL869" s="24"/>
      <c r="AM869" s="25"/>
      <c r="AN869" s="24"/>
      <c r="AO869" s="24"/>
      <c r="AP869" s="24"/>
      <c r="AQ869" s="25"/>
      <c r="AR869" s="24"/>
      <c r="AS869" s="24"/>
      <c r="AT869" s="24"/>
      <c r="AU869" s="25"/>
      <c r="AV869" s="24"/>
      <c r="AW869" s="24"/>
      <c r="AX869" s="24"/>
      <c r="AY869" s="25"/>
      <c r="AZ869" s="24"/>
      <c r="BA869" s="24"/>
      <c r="BB869" s="24"/>
      <c r="BC869" s="25"/>
      <c r="BD869" s="24"/>
      <c r="BE869" s="24"/>
      <c r="BF869" s="24"/>
      <c r="BG869" s="25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</row>
    <row r="870" spans="1:87" ht="15" thickBot="1" x14ac:dyDescent="0.35">
      <c r="A870" s="24"/>
      <c r="B870" s="24"/>
      <c r="C870" s="25"/>
      <c r="D870" s="24"/>
      <c r="E870" s="24"/>
      <c r="F870" s="24"/>
      <c r="G870" s="25"/>
      <c r="H870" s="24"/>
      <c r="I870" s="24"/>
      <c r="J870" s="24"/>
      <c r="K870" s="25"/>
      <c r="L870" s="24"/>
      <c r="M870" s="24"/>
      <c r="N870" s="24"/>
      <c r="O870" s="25"/>
      <c r="P870" s="24"/>
      <c r="Q870" s="24"/>
      <c r="R870" s="24"/>
      <c r="S870" s="25"/>
      <c r="T870" s="24"/>
      <c r="U870" s="24"/>
      <c r="V870" s="24"/>
      <c r="W870" s="25"/>
      <c r="X870" s="24"/>
      <c r="Y870" s="24"/>
      <c r="Z870" s="24"/>
      <c r="AA870" s="25"/>
      <c r="AB870" s="24"/>
      <c r="AC870" s="24"/>
      <c r="AD870" s="24"/>
      <c r="AE870" s="25"/>
      <c r="AF870" s="24"/>
      <c r="AG870" s="24"/>
      <c r="AH870" s="24"/>
      <c r="AI870" s="25"/>
      <c r="AJ870" s="24"/>
      <c r="AK870" s="24"/>
      <c r="AL870" s="24"/>
      <c r="AM870" s="25"/>
      <c r="AN870" s="24"/>
      <c r="AO870" s="24"/>
      <c r="AP870" s="24"/>
      <c r="AQ870" s="25"/>
      <c r="AR870" s="24"/>
      <c r="AS870" s="24"/>
      <c r="AT870" s="24"/>
      <c r="AU870" s="25"/>
      <c r="AV870" s="24"/>
      <c r="AW870" s="24"/>
      <c r="AX870" s="24"/>
      <c r="AY870" s="25"/>
      <c r="AZ870" s="24"/>
      <c r="BA870" s="24"/>
      <c r="BB870" s="24"/>
      <c r="BC870" s="25"/>
      <c r="BD870" s="24"/>
      <c r="BE870" s="24"/>
      <c r="BF870" s="24"/>
      <c r="BG870" s="25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</row>
    <row r="871" spans="1:87" ht="15" thickBot="1" x14ac:dyDescent="0.35">
      <c r="A871" s="24"/>
      <c r="B871" s="24"/>
      <c r="C871" s="25"/>
      <c r="D871" s="24"/>
      <c r="E871" s="24"/>
      <c r="F871" s="24"/>
      <c r="G871" s="25"/>
      <c r="H871" s="24"/>
      <c r="I871" s="24"/>
      <c r="J871" s="24"/>
      <c r="K871" s="25"/>
      <c r="L871" s="24"/>
      <c r="M871" s="24"/>
      <c r="N871" s="24"/>
      <c r="O871" s="25"/>
      <c r="P871" s="24"/>
      <c r="Q871" s="24"/>
      <c r="R871" s="24"/>
      <c r="S871" s="25"/>
      <c r="T871" s="24"/>
      <c r="U871" s="24"/>
      <c r="V871" s="24"/>
      <c r="W871" s="25"/>
      <c r="X871" s="24"/>
      <c r="Y871" s="24"/>
      <c r="Z871" s="24"/>
      <c r="AA871" s="25"/>
      <c r="AB871" s="24"/>
      <c r="AC871" s="24"/>
      <c r="AD871" s="24"/>
      <c r="AE871" s="25"/>
      <c r="AF871" s="24"/>
      <c r="AG871" s="24"/>
      <c r="AH871" s="24"/>
      <c r="AI871" s="25"/>
      <c r="AJ871" s="24"/>
      <c r="AK871" s="24"/>
      <c r="AL871" s="24"/>
      <c r="AM871" s="25"/>
      <c r="AN871" s="24"/>
      <c r="AO871" s="24"/>
      <c r="AP871" s="24"/>
      <c r="AQ871" s="25"/>
      <c r="AR871" s="24"/>
      <c r="AS871" s="24"/>
      <c r="AT871" s="24"/>
      <c r="AU871" s="25"/>
      <c r="AV871" s="24"/>
      <c r="AW871" s="24"/>
      <c r="AX871" s="24"/>
      <c r="AY871" s="25"/>
      <c r="AZ871" s="24"/>
      <c r="BA871" s="24"/>
      <c r="BB871" s="24"/>
      <c r="BC871" s="25"/>
      <c r="BD871" s="24"/>
      <c r="BE871" s="24"/>
      <c r="BF871" s="24"/>
      <c r="BG871" s="25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</row>
    <row r="872" spans="1:87" ht="15" thickBot="1" x14ac:dyDescent="0.35">
      <c r="A872" s="24"/>
      <c r="B872" s="24"/>
      <c r="C872" s="25"/>
      <c r="D872" s="24"/>
      <c r="E872" s="24"/>
      <c r="F872" s="24"/>
      <c r="G872" s="25"/>
      <c r="H872" s="24"/>
      <c r="I872" s="24"/>
      <c r="J872" s="24"/>
      <c r="K872" s="25"/>
      <c r="L872" s="24"/>
      <c r="M872" s="24"/>
      <c r="N872" s="24"/>
      <c r="O872" s="25"/>
      <c r="P872" s="24"/>
      <c r="Q872" s="24"/>
      <c r="R872" s="24"/>
      <c r="S872" s="25"/>
      <c r="T872" s="24"/>
      <c r="U872" s="24"/>
      <c r="V872" s="24"/>
      <c r="W872" s="25"/>
      <c r="X872" s="24"/>
      <c r="Y872" s="24"/>
      <c r="Z872" s="24"/>
      <c r="AA872" s="25"/>
      <c r="AB872" s="24"/>
      <c r="AC872" s="24"/>
      <c r="AD872" s="24"/>
      <c r="AE872" s="25"/>
      <c r="AF872" s="24"/>
      <c r="AG872" s="24"/>
      <c r="AH872" s="24"/>
      <c r="AI872" s="25"/>
      <c r="AJ872" s="24"/>
      <c r="AK872" s="24"/>
      <c r="AL872" s="24"/>
      <c r="AM872" s="25"/>
      <c r="AN872" s="24"/>
      <c r="AO872" s="24"/>
      <c r="AP872" s="24"/>
      <c r="AQ872" s="25"/>
      <c r="AR872" s="24"/>
      <c r="AS872" s="24"/>
      <c r="AT872" s="24"/>
      <c r="AU872" s="25"/>
      <c r="AV872" s="24"/>
      <c r="AW872" s="24"/>
      <c r="AX872" s="24"/>
      <c r="AY872" s="25"/>
      <c r="AZ872" s="24"/>
      <c r="BA872" s="24"/>
      <c r="BB872" s="24"/>
      <c r="BC872" s="25"/>
      <c r="BD872" s="24"/>
      <c r="BE872" s="24"/>
      <c r="BF872" s="24"/>
      <c r="BG872" s="25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</row>
    <row r="873" spans="1:87" ht="15" thickBot="1" x14ac:dyDescent="0.35">
      <c r="A873" s="24"/>
      <c r="B873" s="24"/>
      <c r="C873" s="25"/>
      <c r="D873" s="24"/>
      <c r="E873" s="24"/>
      <c r="F873" s="24"/>
      <c r="G873" s="25"/>
      <c r="H873" s="24"/>
      <c r="I873" s="24"/>
      <c r="J873" s="24"/>
      <c r="K873" s="25"/>
      <c r="L873" s="24"/>
      <c r="M873" s="24"/>
      <c r="N873" s="24"/>
      <c r="O873" s="25"/>
      <c r="P873" s="24"/>
      <c r="Q873" s="24"/>
      <c r="R873" s="24"/>
      <c r="S873" s="25"/>
      <c r="T873" s="24"/>
      <c r="U873" s="24"/>
      <c r="V873" s="24"/>
      <c r="W873" s="25"/>
      <c r="X873" s="24"/>
      <c r="Y873" s="24"/>
      <c r="Z873" s="24"/>
      <c r="AA873" s="25"/>
      <c r="AB873" s="24"/>
      <c r="AC873" s="24"/>
      <c r="AD873" s="24"/>
      <c r="AE873" s="25"/>
      <c r="AF873" s="24"/>
      <c r="AG873" s="24"/>
      <c r="AH873" s="24"/>
      <c r="AI873" s="25"/>
      <c r="AJ873" s="24"/>
      <c r="AK873" s="24"/>
      <c r="AL873" s="24"/>
      <c r="AM873" s="25"/>
      <c r="AN873" s="24"/>
      <c r="AO873" s="24"/>
      <c r="AP873" s="24"/>
      <c r="AQ873" s="25"/>
      <c r="AR873" s="24"/>
      <c r="AS873" s="24"/>
      <c r="AT873" s="24"/>
      <c r="AU873" s="25"/>
      <c r="AV873" s="24"/>
      <c r="AW873" s="24"/>
      <c r="AX873" s="24"/>
      <c r="AY873" s="25"/>
      <c r="AZ873" s="24"/>
      <c r="BA873" s="24"/>
      <c r="BB873" s="24"/>
      <c r="BC873" s="25"/>
      <c r="BD873" s="24"/>
      <c r="BE873" s="24"/>
      <c r="BF873" s="24"/>
      <c r="BG873" s="25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</row>
    <row r="874" spans="1:87" ht="15" thickBot="1" x14ac:dyDescent="0.35">
      <c r="A874" s="24"/>
      <c r="B874" s="24"/>
      <c r="C874" s="25"/>
      <c r="D874" s="24"/>
      <c r="E874" s="24"/>
      <c r="F874" s="24"/>
      <c r="G874" s="25"/>
      <c r="H874" s="24"/>
      <c r="I874" s="24"/>
      <c r="J874" s="24"/>
      <c r="K874" s="25"/>
      <c r="L874" s="24"/>
      <c r="M874" s="24"/>
      <c r="N874" s="24"/>
      <c r="O874" s="25"/>
      <c r="P874" s="24"/>
      <c r="Q874" s="24"/>
      <c r="R874" s="24"/>
      <c r="S874" s="25"/>
      <c r="T874" s="24"/>
      <c r="U874" s="24"/>
      <c r="V874" s="24"/>
      <c r="W874" s="25"/>
      <c r="X874" s="24"/>
      <c r="Y874" s="24"/>
      <c r="Z874" s="24"/>
      <c r="AA874" s="25"/>
      <c r="AB874" s="24"/>
      <c r="AC874" s="24"/>
      <c r="AD874" s="24"/>
      <c r="AE874" s="25"/>
      <c r="AF874" s="24"/>
      <c r="AG874" s="24"/>
      <c r="AH874" s="24"/>
      <c r="AI874" s="25"/>
      <c r="AJ874" s="24"/>
      <c r="AK874" s="24"/>
      <c r="AL874" s="24"/>
      <c r="AM874" s="25"/>
      <c r="AN874" s="24"/>
      <c r="AO874" s="24"/>
      <c r="AP874" s="24"/>
      <c r="AQ874" s="25"/>
      <c r="AR874" s="24"/>
      <c r="AS874" s="24"/>
      <c r="AT874" s="24"/>
      <c r="AU874" s="25"/>
      <c r="AV874" s="24"/>
      <c r="AW874" s="24"/>
      <c r="AX874" s="24"/>
      <c r="AY874" s="25"/>
      <c r="AZ874" s="24"/>
      <c r="BA874" s="24"/>
      <c r="BB874" s="24"/>
      <c r="BC874" s="25"/>
      <c r="BD874" s="24"/>
      <c r="BE874" s="24"/>
      <c r="BF874" s="24"/>
      <c r="BG874" s="25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</row>
    <row r="875" spans="1:87" ht="15" thickBot="1" x14ac:dyDescent="0.35">
      <c r="A875" s="24"/>
      <c r="B875" s="24"/>
      <c r="C875" s="25"/>
      <c r="D875" s="24"/>
      <c r="E875" s="24"/>
      <c r="F875" s="24"/>
      <c r="G875" s="25"/>
      <c r="H875" s="24"/>
      <c r="I875" s="24"/>
      <c r="J875" s="24"/>
      <c r="K875" s="25"/>
      <c r="L875" s="24"/>
      <c r="M875" s="24"/>
      <c r="N875" s="24"/>
      <c r="O875" s="25"/>
      <c r="P875" s="24"/>
      <c r="Q875" s="24"/>
      <c r="R875" s="24"/>
      <c r="S875" s="25"/>
      <c r="T875" s="24"/>
      <c r="U875" s="24"/>
      <c r="V875" s="24"/>
      <c r="W875" s="25"/>
      <c r="X875" s="24"/>
      <c r="Y875" s="24"/>
      <c r="Z875" s="24"/>
      <c r="AA875" s="25"/>
      <c r="AB875" s="24"/>
      <c r="AC875" s="24"/>
      <c r="AD875" s="24"/>
      <c r="AE875" s="25"/>
      <c r="AF875" s="24"/>
      <c r="AG875" s="24"/>
      <c r="AH875" s="24"/>
      <c r="AI875" s="25"/>
      <c r="AJ875" s="24"/>
      <c r="AK875" s="24"/>
      <c r="AL875" s="24"/>
      <c r="AM875" s="25"/>
      <c r="AN875" s="24"/>
      <c r="AO875" s="24"/>
      <c r="AP875" s="24"/>
      <c r="AQ875" s="25"/>
      <c r="AR875" s="24"/>
      <c r="AS875" s="24"/>
      <c r="AT875" s="24"/>
      <c r="AU875" s="25"/>
      <c r="AV875" s="24"/>
      <c r="AW875" s="24"/>
      <c r="AX875" s="24"/>
      <c r="AY875" s="25"/>
      <c r="AZ875" s="24"/>
      <c r="BA875" s="24"/>
      <c r="BB875" s="24"/>
      <c r="BC875" s="25"/>
      <c r="BD875" s="24"/>
      <c r="BE875" s="24"/>
      <c r="BF875" s="24"/>
      <c r="BG875" s="25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</row>
    <row r="876" spans="1:87" ht="15" thickBot="1" x14ac:dyDescent="0.35">
      <c r="A876" s="24"/>
      <c r="B876" s="24"/>
      <c r="C876" s="25"/>
      <c r="D876" s="24"/>
      <c r="E876" s="24"/>
      <c r="F876" s="24"/>
      <c r="G876" s="25"/>
      <c r="H876" s="24"/>
      <c r="I876" s="24"/>
      <c r="J876" s="24"/>
      <c r="K876" s="25"/>
      <c r="L876" s="24"/>
      <c r="M876" s="24"/>
      <c r="N876" s="24"/>
      <c r="O876" s="25"/>
      <c r="P876" s="24"/>
      <c r="Q876" s="24"/>
      <c r="R876" s="24"/>
      <c r="S876" s="25"/>
      <c r="T876" s="24"/>
      <c r="U876" s="24"/>
      <c r="V876" s="24"/>
      <c r="W876" s="25"/>
      <c r="X876" s="24"/>
      <c r="Y876" s="24"/>
      <c r="Z876" s="24"/>
      <c r="AA876" s="25"/>
      <c r="AB876" s="24"/>
      <c r="AC876" s="24"/>
      <c r="AD876" s="24"/>
      <c r="AE876" s="25"/>
      <c r="AF876" s="24"/>
      <c r="AG876" s="24"/>
      <c r="AH876" s="24"/>
      <c r="AI876" s="25"/>
      <c r="AJ876" s="24"/>
      <c r="AK876" s="24"/>
      <c r="AL876" s="24"/>
      <c r="AM876" s="25"/>
      <c r="AN876" s="24"/>
      <c r="AO876" s="24"/>
      <c r="AP876" s="24"/>
      <c r="AQ876" s="25"/>
      <c r="AR876" s="24"/>
      <c r="AS876" s="24"/>
      <c r="AT876" s="24"/>
      <c r="AU876" s="25"/>
      <c r="AV876" s="24"/>
      <c r="AW876" s="24"/>
      <c r="AX876" s="24"/>
      <c r="AY876" s="25"/>
      <c r="AZ876" s="24"/>
      <c r="BA876" s="24"/>
      <c r="BB876" s="24"/>
      <c r="BC876" s="25"/>
      <c r="BD876" s="24"/>
      <c r="BE876" s="24"/>
      <c r="BF876" s="24"/>
      <c r="BG876" s="25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</row>
    <row r="877" spans="1:87" ht="15" thickBot="1" x14ac:dyDescent="0.35">
      <c r="A877" s="24"/>
      <c r="B877" s="24"/>
      <c r="C877" s="25"/>
      <c r="D877" s="24"/>
      <c r="E877" s="24"/>
      <c r="F877" s="24"/>
      <c r="G877" s="25"/>
      <c r="H877" s="24"/>
      <c r="I877" s="24"/>
      <c r="J877" s="24"/>
      <c r="K877" s="25"/>
      <c r="L877" s="24"/>
      <c r="M877" s="24"/>
      <c r="N877" s="24"/>
      <c r="O877" s="25"/>
      <c r="P877" s="24"/>
      <c r="Q877" s="24"/>
      <c r="R877" s="24"/>
      <c r="S877" s="25"/>
      <c r="T877" s="24"/>
      <c r="U877" s="24"/>
      <c r="V877" s="24"/>
      <c r="W877" s="25"/>
      <c r="X877" s="24"/>
      <c r="Y877" s="24"/>
      <c r="Z877" s="24"/>
      <c r="AA877" s="25"/>
      <c r="AB877" s="24"/>
      <c r="AC877" s="24"/>
      <c r="AD877" s="24"/>
      <c r="AE877" s="25"/>
      <c r="AF877" s="24"/>
      <c r="AG877" s="24"/>
      <c r="AH877" s="24"/>
      <c r="AI877" s="25"/>
      <c r="AJ877" s="24"/>
      <c r="AK877" s="24"/>
      <c r="AL877" s="24"/>
      <c r="AM877" s="25"/>
      <c r="AN877" s="24"/>
      <c r="AO877" s="24"/>
      <c r="AP877" s="24"/>
      <c r="AQ877" s="25"/>
      <c r="AR877" s="24"/>
      <c r="AS877" s="24"/>
      <c r="AT877" s="24"/>
      <c r="AU877" s="25"/>
      <c r="AV877" s="24"/>
      <c r="AW877" s="24"/>
      <c r="AX877" s="24"/>
      <c r="AY877" s="25"/>
      <c r="AZ877" s="24"/>
      <c r="BA877" s="24"/>
      <c r="BB877" s="24"/>
      <c r="BC877" s="25"/>
      <c r="BD877" s="24"/>
      <c r="BE877" s="24"/>
      <c r="BF877" s="24"/>
      <c r="BG877" s="25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</row>
    <row r="878" spans="1:87" ht="15" thickBot="1" x14ac:dyDescent="0.35">
      <c r="A878" s="24"/>
      <c r="B878" s="24"/>
      <c r="C878" s="25"/>
      <c r="D878" s="24"/>
      <c r="E878" s="24"/>
      <c r="F878" s="24"/>
      <c r="G878" s="25"/>
      <c r="H878" s="24"/>
      <c r="I878" s="24"/>
      <c r="J878" s="24"/>
      <c r="K878" s="25"/>
      <c r="L878" s="24"/>
      <c r="M878" s="24"/>
      <c r="N878" s="24"/>
      <c r="O878" s="25"/>
      <c r="P878" s="24"/>
      <c r="Q878" s="24"/>
      <c r="R878" s="24"/>
      <c r="S878" s="25"/>
      <c r="T878" s="24"/>
      <c r="U878" s="24"/>
      <c r="V878" s="24"/>
      <c r="W878" s="25"/>
      <c r="X878" s="24"/>
      <c r="Y878" s="24"/>
      <c r="Z878" s="24"/>
      <c r="AA878" s="25"/>
      <c r="AB878" s="24"/>
      <c r="AC878" s="24"/>
      <c r="AD878" s="24"/>
      <c r="AE878" s="25"/>
      <c r="AF878" s="24"/>
      <c r="AG878" s="24"/>
      <c r="AH878" s="24"/>
      <c r="AI878" s="25"/>
      <c r="AJ878" s="24"/>
      <c r="AK878" s="24"/>
      <c r="AL878" s="24"/>
      <c r="AM878" s="25"/>
      <c r="AN878" s="24"/>
      <c r="AO878" s="24"/>
      <c r="AP878" s="24"/>
      <c r="AQ878" s="25"/>
      <c r="AR878" s="24"/>
      <c r="AS878" s="24"/>
      <c r="AT878" s="24"/>
      <c r="AU878" s="25"/>
      <c r="AV878" s="24"/>
      <c r="AW878" s="24"/>
      <c r="AX878" s="24"/>
      <c r="AY878" s="25"/>
      <c r="AZ878" s="24"/>
      <c r="BA878" s="24"/>
      <c r="BB878" s="24"/>
      <c r="BC878" s="25"/>
      <c r="BD878" s="24"/>
      <c r="BE878" s="24"/>
      <c r="BF878" s="24"/>
      <c r="BG878" s="25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</row>
    <row r="879" spans="1:87" ht="15" thickBot="1" x14ac:dyDescent="0.35">
      <c r="A879" s="24"/>
      <c r="B879" s="24"/>
      <c r="C879" s="25"/>
      <c r="D879" s="24"/>
      <c r="E879" s="24"/>
      <c r="F879" s="24"/>
      <c r="G879" s="25"/>
      <c r="H879" s="24"/>
      <c r="I879" s="24"/>
      <c r="J879" s="24"/>
      <c r="K879" s="25"/>
      <c r="L879" s="24"/>
      <c r="M879" s="24"/>
      <c r="N879" s="24"/>
      <c r="O879" s="25"/>
      <c r="P879" s="24"/>
      <c r="Q879" s="24"/>
      <c r="R879" s="24"/>
      <c r="S879" s="25"/>
      <c r="T879" s="24"/>
      <c r="U879" s="24"/>
      <c r="V879" s="24"/>
      <c r="W879" s="25"/>
      <c r="X879" s="24"/>
      <c r="Y879" s="24"/>
      <c r="Z879" s="24"/>
      <c r="AA879" s="25"/>
      <c r="AB879" s="24"/>
      <c r="AC879" s="24"/>
      <c r="AD879" s="24"/>
      <c r="AE879" s="25"/>
      <c r="AF879" s="24"/>
      <c r="AG879" s="24"/>
      <c r="AH879" s="24"/>
      <c r="AI879" s="25"/>
      <c r="AJ879" s="24"/>
      <c r="AK879" s="24"/>
      <c r="AL879" s="24"/>
      <c r="AM879" s="25"/>
      <c r="AN879" s="24"/>
      <c r="AO879" s="24"/>
      <c r="AP879" s="24"/>
      <c r="AQ879" s="25"/>
      <c r="AR879" s="24"/>
      <c r="AS879" s="24"/>
      <c r="AT879" s="24"/>
      <c r="AU879" s="25"/>
      <c r="AV879" s="24"/>
      <c r="AW879" s="24"/>
      <c r="AX879" s="24"/>
      <c r="AY879" s="25"/>
      <c r="AZ879" s="24"/>
      <c r="BA879" s="24"/>
      <c r="BB879" s="24"/>
      <c r="BC879" s="25"/>
      <c r="BD879" s="24"/>
      <c r="BE879" s="24"/>
      <c r="BF879" s="24"/>
      <c r="BG879" s="25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</row>
    <row r="880" spans="1:87" ht="15" thickBot="1" x14ac:dyDescent="0.35">
      <c r="A880" s="24"/>
      <c r="B880" s="24"/>
      <c r="C880" s="25"/>
      <c r="D880" s="24"/>
      <c r="E880" s="24"/>
      <c r="F880" s="24"/>
      <c r="G880" s="25"/>
      <c r="H880" s="24"/>
      <c r="I880" s="24"/>
      <c r="J880" s="24"/>
      <c r="K880" s="25"/>
      <c r="L880" s="24"/>
      <c r="M880" s="24"/>
      <c r="N880" s="24"/>
      <c r="O880" s="25"/>
      <c r="P880" s="24"/>
      <c r="Q880" s="24"/>
      <c r="R880" s="24"/>
      <c r="S880" s="25"/>
      <c r="T880" s="24"/>
      <c r="U880" s="24"/>
      <c r="V880" s="24"/>
      <c r="W880" s="25"/>
      <c r="X880" s="24"/>
      <c r="Y880" s="24"/>
      <c r="Z880" s="24"/>
      <c r="AA880" s="25"/>
      <c r="AB880" s="24"/>
      <c r="AC880" s="24"/>
      <c r="AD880" s="24"/>
      <c r="AE880" s="25"/>
      <c r="AF880" s="24"/>
      <c r="AG880" s="24"/>
      <c r="AH880" s="24"/>
      <c r="AI880" s="25"/>
      <c r="AJ880" s="24"/>
      <c r="AK880" s="24"/>
      <c r="AL880" s="24"/>
      <c r="AM880" s="25"/>
      <c r="AN880" s="24"/>
      <c r="AO880" s="24"/>
      <c r="AP880" s="24"/>
      <c r="AQ880" s="25"/>
      <c r="AR880" s="24"/>
      <c r="AS880" s="24"/>
      <c r="AT880" s="24"/>
      <c r="AU880" s="25"/>
      <c r="AV880" s="24"/>
      <c r="AW880" s="24"/>
      <c r="AX880" s="24"/>
      <c r="AY880" s="25"/>
      <c r="AZ880" s="24"/>
      <c r="BA880" s="24"/>
      <c r="BB880" s="24"/>
      <c r="BC880" s="25"/>
      <c r="BD880" s="24"/>
      <c r="BE880" s="24"/>
      <c r="BF880" s="24"/>
      <c r="BG880" s="25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</row>
    <row r="881" spans="1:87" ht="15" thickBot="1" x14ac:dyDescent="0.35">
      <c r="A881" s="24"/>
      <c r="B881" s="24"/>
      <c r="C881" s="25"/>
      <c r="D881" s="24"/>
      <c r="E881" s="24"/>
      <c r="F881" s="24"/>
      <c r="G881" s="25"/>
      <c r="H881" s="24"/>
      <c r="I881" s="24"/>
      <c r="J881" s="24"/>
      <c r="K881" s="25"/>
      <c r="L881" s="24"/>
      <c r="M881" s="24"/>
      <c r="N881" s="24"/>
      <c r="O881" s="25"/>
      <c r="P881" s="24"/>
      <c r="Q881" s="24"/>
      <c r="R881" s="24"/>
      <c r="S881" s="25"/>
      <c r="T881" s="24"/>
      <c r="U881" s="24"/>
      <c r="V881" s="24"/>
      <c r="W881" s="25"/>
      <c r="X881" s="24"/>
      <c r="Y881" s="24"/>
      <c r="Z881" s="24"/>
      <c r="AA881" s="25"/>
      <c r="AB881" s="24"/>
      <c r="AC881" s="24"/>
      <c r="AD881" s="24"/>
      <c r="AE881" s="25"/>
      <c r="AF881" s="24"/>
      <c r="AG881" s="24"/>
      <c r="AH881" s="24"/>
      <c r="AI881" s="25"/>
      <c r="AJ881" s="24"/>
      <c r="AK881" s="24"/>
      <c r="AL881" s="24"/>
      <c r="AM881" s="25"/>
      <c r="AN881" s="24"/>
      <c r="AO881" s="24"/>
      <c r="AP881" s="24"/>
      <c r="AQ881" s="25"/>
      <c r="AR881" s="24"/>
      <c r="AS881" s="24"/>
      <c r="AT881" s="24"/>
      <c r="AU881" s="25"/>
      <c r="AV881" s="24"/>
      <c r="AW881" s="24"/>
      <c r="AX881" s="24"/>
      <c r="AY881" s="25"/>
      <c r="AZ881" s="24"/>
      <c r="BA881" s="24"/>
      <c r="BB881" s="24"/>
      <c r="BC881" s="25"/>
      <c r="BD881" s="24"/>
      <c r="BE881" s="24"/>
      <c r="BF881" s="24"/>
      <c r="BG881" s="25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</row>
    <row r="882" spans="1:87" ht="15" thickBot="1" x14ac:dyDescent="0.35">
      <c r="A882" s="24"/>
      <c r="B882" s="24"/>
      <c r="C882" s="25"/>
      <c r="D882" s="24"/>
      <c r="E882" s="24"/>
      <c r="F882" s="24"/>
      <c r="G882" s="25"/>
      <c r="H882" s="24"/>
      <c r="I882" s="24"/>
      <c r="J882" s="24"/>
      <c r="K882" s="25"/>
      <c r="L882" s="24"/>
      <c r="M882" s="24"/>
      <c r="N882" s="24"/>
      <c r="O882" s="25"/>
      <c r="P882" s="24"/>
      <c r="Q882" s="24"/>
      <c r="R882" s="24"/>
      <c r="S882" s="25"/>
      <c r="T882" s="24"/>
      <c r="U882" s="24"/>
      <c r="V882" s="24"/>
      <c r="W882" s="25"/>
      <c r="X882" s="24"/>
      <c r="Y882" s="24"/>
      <c r="Z882" s="24"/>
      <c r="AA882" s="25"/>
      <c r="AB882" s="24"/>
      <c r="AC882" s="24"/>
      <c r="AD882" s="24"/>
      <c r="AE882" s="25"/>
      <c r="AF882" s="24"/>
      <c r="AG882" s="24"/>
      <c r="AH882" s="24"/>
      <c r="AI882" s="25"/>
      <c r="AJ882" s="24"/>
      <c r="AK882" s="24"/>
      <c r="AL882" s="24"/>
      <c r="AM882" s="25"/>
      <c r="AN882" s="24"/>
      <c r="AO882" s="24"/>
      <c r="AP882" s="24"/>
      <c r="AQ882" s="25"/>
      <c r="AR882" s="24"/>
      <c r="AS882" s="24"/>
      <c r="AT882" s="24"/>
      <c r="AU882" s="25"/>
      <c r="AV882" s="24"/>
      <c r="AW882" s="24"/>
      <c r="AX882" s="24"/>
      <c r="AY882" s="25"/>
      <c r="AZ882" s="24"/>
      <c r="BA882" s="24"/>
      <c r="BB882" s="24"/>
      <c r="BC882" s="25"/>
      <c r="BD882" s="24"/>
      <c r="BE882" s="24"/>
      <c r="BF882" s="24"/>
      <c r="BG882" s="25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</row>
    <row r="883" spans="1:87" ht="15" thickBot="1" x14ac:dyDescent="0.35">
      <c r="A883" s="24"/>
      <c r="B883" s="24"/>
      <c r="C883" s="25"/>
      <c r="D883" s="24"/>
      <c r="E883" s="24"/>
      <c r="F883" s="24"/>
      <c r="G883" s="25"/>
      <c r="H883" s="24"/>
      <c r="I883" s="24"/>
      <c r="J883" s="24"/>
      <c r="K883" s="25"/>
      <c r="L883" s="24"/>
      <c r="M883" s="24"/>
      <c r="N883" s="24"/>
      <c r="O883" s="25"/>
      <c r="P883" s="24"/>
      <c r="Q883" s="24"/>
      <c r="R883" s="24"/>
      <c r="S883" s="25"/>
      <c r="T883" s="24"/>
      <c r="U883" s="24"/>
      <c r="V883" s="24"/>
      <c r="W883" s="25"/>
      <c r="X883" s="24"/>
      <c r="Y883" s="24"/>
      <c r="Z883" s="24"/>
      <c r="AA883" s="25"/>
      <c r="AB883" s="24"/>
      <c r="AC883" s="24"/>
      <c r="AD883" s="24"/>
      <c r="AE883" s="25"/>
      <c r="AF883" s="24"/>
      <c r="AG883" s="24"/>
      <c r="AH883" s="24"/>
      <c r="AI883" s="25"/>
      <c r="AJ883" s="24"/>
      <c r="AK883" s="24"/>
      <c r="AL883" s="24"/>
      <c r="AM883" s="25"/>
      <c r="AN883" s="24"/>
      <c r="AO883" s="24"/>
      <c r="AP883" s="24"/>
      <c r="AQ883" s="25"/>
      <c r="AR883" s="24"/>
      <c r="AS883" s="24"/>
      <c r="AT883" s="24"/>
      <c r="AU883" s="25"/>
      <c r="AV883" s="24"/>
      <c r="AW883" s="24"/>
      <c r="AX883" s="24"/>
      <c r="AY883" s="25"/>
      <c r="AZ883" s="24"/>
      <c r="BA883" s="24"/>
      <c r="BB883" s="24"/>
      <c r="BC883" s="25"/>
      <c r="BD883" s="24"/>
      <c r="BE883" s="24"/>
      <c r="BF883" s="24"/>
      <c r="BG883" s="25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</row>
    <row r="884" spans="1:87" ht="15" thickBot="1" x14ac:dyDescent="0.35">
      <c r="A884" s="24"/>
      <c r="B884" s="24"/>
      <c r="C884" s="25"/>
      <c r="D884" s="24"/>
      <c r="E884" s="24"/>
      <c r="F884" s="24"/>
      <c r="G884" s="25"/>
      <c r="H884" s="24"/>
      <c r="I884" s="24"/>
      <c r="J884" s="24"/>
      <c r="K884" s="25"/>
      <c r="L884" s="24"/>
      <c r="M884" s="24"/>
      <c r="N884" s="24"/>
      <c r="O884" s="25"/>
      <c r="P884" s="24"/>
      <c r="Q884" s="24"/>
      <c r="R884" s="24"/>
      <c r="S884" s="25"/>
      <c r="T884" s="24"/>
      <c r="U884" s="24"/>
      <c r="V884" s="24"/>
      <c r="W884" s="25"/>
      <c r="X884" s="24"/>
      <c r="Y884" s="24"/>
      <c r="Z884" s="24"/>
      <c r="AA884" s="25"/>
      <c r="AB884" s="24"/>
      <c r="AC884" s="24"/>
      <c r="AD884" s="24"/>
      <c r="AE884" s="25"/>
      <c r="AF884" s="24"/>
      <c r="AG884" s="24"/>
      <c r="AH884" s="24"/>
      <c r="AI884" s="25"/>
      <c r="AJ884" s="24"/>
      <c r="AK884" s="24"/>
      <c r="AL884" s="24"/>
      <c r="AM884" s="25"/>
      <c r="AN884" s="24"/>
      <c r="AO884" s="24"/>
      <c r="AP884" s="24"/>
      <c r="AQ884" s="25"/>
      <c r="AR884" s="24"/>
      <c r="AS884" s="24"/>
      <c r="AT884" s="24"/>
      <c r="AU884" s="25"/>
      <c r="AV884" s="24"/>
      <c r="AW884" s="24"/>
      <c r="AX884" s="24"/>
      <c r="AY884" s="25"/>
      <c r="AZ884" s="24"/>
      <c r="BA884" s="24"/>
      <c r="BB884" s="24"/>
      <c r="BC884" s="25"/>
      <c r="BD884" s="24"/>
      <c r="BE884" s="24"/>
      <c r="BF884" s="24"/>
      <c r="BG884" s="25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</row>
    <row r="885" spans="1:87" ht="15" thickBot="1" x14ac:dyDescent="0.35">
      <c r="A885" s="24"/>
      <c r="B885" s="24"/>
      <c r="C885" s="25"/>
      <c r="D885" s="24"/>
      <c r="E885" s="24"/>
      <c r="F885" s="24"/>
      <c r="G885" s="25"/>
      <c r="H885" s="24"/>
      <c r="I885" s="24"/>
      <c r="J885" s="24"/>
      <c r="K885" s="25"/>
      <c r="L885" s="24"/>
      <c r="M885" s="24"/>
      <c r="N885" s="24"/>
      <c r="O885" s="25"/>
      <c r="P885" s="24"/>
      <c r="Q885" s="24"/>
      <c r="R885" s="24"/>
      <c r="S885" s="25"/>
      <c r="T885" s="24"/>
      <c r="U885" s="24"/>
      <c r="V885" s="24"/>
      <c r="W885" s="25"/>
      <c r="X885" s="24"/>
      <c r="Y885" s="24"/>
      <c r="Z885" s="24"/>
      <c r="AA885" s="25"/>
      <c r="AB885" s="24"/>
      <c r="AC885" s="24"/>
      <c r="AD885" s="24"/>
      <c r="AE885" s="25"/>
      <c r="AF885" s="24"/>
      <c r="AG885" s="24"/>
      <c r="AH885" s="24"/>
      <c r="AI885" s="25"/>
      <c r="AJ885" s="24"/>
      <c r="AK885" s="24"/>
      <c r="AL885" s="24"/>
      <c r="AM885" s="25"/>
      <c r="AN885" s="24"/>
      <c r="AO885" s="24"/>
      <c r="AP885" s="24"/>
      <c r="AQ885" s="25"/>
      <c r="AR885" s="24"/>
      <c r="AS885" s="24"/>
      <c r="AT885" s="24"/>
      <c r="AU885" s="25"/>
      <c r="AV885" s="24"/>
      <c r="AW885" s="24"/>
      <c r="AX885" s="24"/>
      <c r="AY885" s="25"/>
      <c r="AZ885" s="24"/>
      <c r="BA885" s="24"/>
      <c r="BB885" s="24"/>
      <c r="BC885" s="25"/>
      <c r="BD885" s="24"/>
      <c r="BE885" s="24"/>
      <c r="BF885" s="24"/>
      <c r="BG885" s="25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</row>
    <row r="886" spans="1:87" ht="15" thickBot="1" x14ac:dyDescent="0.35">
      <c r="A886" s="24"/>
      <c r="B886" s="24"/>
      <c r="C886" s="25"/>
      <c r="D886" s="24"/>
      <c r="E886" s="24"/>
      <c r="F886" s="24"/>
      <c r="G886" s="25"/>
      <c r="H886" s="24"/>
      <c r="I886" s="24"/>
      <c r="J886" s="24"/>
      <c r="K886" s="25"/>
      <c r="L886" s="24"/>
      <c r="M886" s="24"/>
      <c r="N886" s="24"/>
      <c r="O886" s="25"/>
      <c r="P886" s="24"/>
      <c r="Q886" s="24"/>
      <c r="R886" s="24"/>
      <c r="S886" s="25"/>
      <c r="T886" s="24"/>
      <c r="U886" s="24"/>
      <c r="V886" s="24"/>
      <c r="W886" s="25"/>
      <c r="X886" s="24"/>
      <c r="Y886" s="24"/>
      <c r="Z886" s="24"/>
      <c r="AA886" s="25"/>
      <c r="AB886" s="24"/>
      <c r="AC886" s="24"/>
      <c r="AD886" s="24"/>
      <c r="AE886" s="25"/>
      <c r="AF886" s="24"/>
      <c r="AG886" s="24"/>
      <c r="AH886" s="24"/>
      <c r="AI886" s="25"/>
      <c r="AJ886" s="24"/>
      <c r="AK886" s="24"/>
      <c r="AL886" s="24"/>
      <c r="AM886" s="25"/>
      <c r="AN886" s="24"/>
      <c r="AO886" s="24"/>
      <c r="AP886" s="24"/>
      <c r="AQ886" s="25"/>
      <c r="AR886" s="24"/>
      <c r="AS886" s="24"/>
      <c r="AT886" s="24"/>
      <c r="AU886" s="25"/>
      <c r="AV886" s="24"/>
      <c r="AW886" s="24"/>
      <c r="AX886" s="24"/>
      <c r="AY886" s="25"/>
      <c r="AZ886" s="24"/>
      <c r="BA886" s="24"/>
      <c r="BB886" s="24"/>
      <c r="BC886" s="25"/>
      <c r="BD886" s="24"/>
      <c r="BE886" s="24"/>
      <c r="BF886" s="24"/>
      <c r="BG886" s="25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</row>
    <row r="887" spans="1:87" ht="15" thickBot="1" x14ac:dyDescent="0.35">
      <c r="A887" s="24"/>
      <c r="B887" s="24"/>
      <c r="C887" s="25"/>
      <c r="D887" s="24"/>
      <c r="E887" s="24"/>
      <c r="F887" s="24"/>
      <c r="G887" s="25"/>
      <c r="H887" s="24"/>
      <c r="I887" s="24"/>
      <c r="J887" s="24"/>
      <c r="K887" s="25"/>
      <c r="L887" s="24"/>
      <c r="M887" s="24"/>
      <c r="N887" s="24"/>
      <c r="O887" s="25"/>
      <c r="P887" s="24"/>
      <c r="Q887" s="24"/>
      <c r="R887" s="24"/>
      <c r="S887" s="25"/>
      <c r="T887" s="24"/>
      <c r="U887" s="24"/>
      <c r="V887" s="24"/>
      <c r="W887" s="25"/>
      <c r="X887" s="24"/>
      <c r="Y887" s="24"/>
      <c r="Z887" s="24"/>
      <c r="AA887" s="25"/>
      <c r="AB887" s="24"/>
      <c r="AC887" s="24"/>
      <c r="AD887" s="24"/>
      <c r="AE887" s="25"/>
      <c r="AF887" s="24"/>
      <c r="AG887" s="24"/>
      <c r="AH887" s="24"/>
      <c r="AI887" s="25"/>
      <c r="AJ887" s="24"/>
      <c r="AK887" s="24"/>
      <c r="AL887" s="24"/>
      <c r="AM887" s="25"/>
      <c r="AN887" s="24"/>
      <c r="AO887" s="24"/>
      <c r="AP887" s="24"/>
      <c r="AQ887" s="25"/>
      <c r="AR887" s="24"/>
      <c r="AS887" s="24"/>
      <c r="AT887" s="24"/>
      <c r="AU887" s="25"/>
      <c r="AV887" s="24"/>
      <c r="AW887" s="24"/>
      <c r="AX887" s="24"/>
      <c r="AY887" s="25"/>
      <c r="AZ887" s="24"/>
      <c r="BA887" s="24"/>
      <c r="BB887" s="24"/>
      <c r="BC887" s="25"/>
      <c r="BD887" s="24"/>
      <c r="BE887" s="24"/>
      <c r="BF887" s="24"/>
      <c r="BG887" s="25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</row>
    <row r="888" spans="1:87" ht="15" thickBot="1" x14ac:dyDescent="0.35">
      <c r="A888" s="24"/>
      <c r="B888" s="24"/>
      <c r="C888" s="25"/>
      <c r="D888" s="24"/>
      <c r="E888" s="24"/>
      <c r="F888" s="24"/>
      <c r="G888" s="25"/>
      <c r="H888" s="24"/>
      <c r="I888" s="24"/>
      <c r="J888" s="24"/>
      <c r="K888" s="25"/>
      <c r="L888" s="24"/>
      <c r="M888" s="24"/>
      <c r="N888" s="24"/>
      <c r="O888" s="25"/>
      <c r="P888" s="24"/>
      <c r="Q888" s="24"/>
      <c r="R888" s="24"/>
      <c r="S888" s="25"/>
      <c r="T888" s="24"/>
      <c r="U888" s="24"/>
      <c r="V888" s="24"/>
      <c r="W888" s="25"/>
      <c r="X888" s="24"/>
      <c r="Y888" s="24"/>
      <c r="Z888" s="24"/>
      <c r="AA888" s="25"/>
      <c r="AB888" s="24"/>
      <c r="AC888" s="24"/>
      <c r="AD888" s="24"/>
      <c r="AE888" s="25"/>
      <c r="AF888" s="24"/>
      <c r="AG888" s="24"/>
      <c r="AH888" s="24"/>
      <c r="AI888" s="25"/>
      <c r="AJ888" s="24"/>
      <c r="AK888" s="24"/>
      <c r="AL888" s="24"/>
      <c r="AM888" s="25"/>
      <c r="AN888" s="24"/>
      <c r="AO888" s="24"/>
      <c r="AP888" s="24"/>
      <c r="AQ888" s="25"/>
      <c r="AR888" s="24"/>
      <c r="AS888" s="24"/>
      <c r="AT888" s="24"/>
      <c r="AU888" s="25"/>
      <c r="AV888" s="24"/>
      <c r="AW888" s="24"/>
      <c r="AX888" s="24"/>
      <c r="AY888" s="25"/>
      <c r="AZ888" s="24"/>
      <c r="BA888" s="24"/>
      <c r="BB888" s="24"/>
      <c r="BC888" s="25"/>
      <c r="BD888" s="24"/>
      <c r="BE888" s="24"/>
      <c r="BF888" s="24"/>
      <c r="BG888" s="25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</row>
    <row r="889" spans="1:87" ht="15" thickBot="1" x14ac:dyDescent="0.35">
      <c r="A889" s="24"/>
      <c r="B889" s="24"/>
      <c r="C889" s="25"/>
      <c r="D889" s="24"/>
      <c r="E889" s="24"/>
      <c r="F889" s="24"/>
      <c r="G889" s="25"/>
      <c r="H889" s="24"/>
      <c r="I889" s="24"/>
      <c r="J889" s="24"/>
      <c r="K889" s="25"/>
      <c r="L889" s="24"/>
      <c r="M889" s="24"/>
      <c r="N889" s="24"/>
      <c r="O889" s="25"/>
      <c r="P889" s="24"/>
      <c r="Q889" s="24"/>
      <c r="R889" s="24"/>
      <c r="S889" s="25"/>
      <c r="T889" s="24"/>
      <c r="U889" s="24"/>
      <c r="V889" s="24"/>
      <c r="W889" s="25"/>
      <c r="X889" s="24"/>
      <c r="Y889" s="24"/>
      <c r="Z889" s="24"/>
      <c r="AA889" s="25"/>
      <c r="AB889" s="24"/>
      <c r="AC889" s="24"/>
      <c r="AD889" s="24"/>
      <c r="AE889" s="25"/>
      <c r="AF889" s="24"/>
      <c r="AG889" s="24"/>
      <c r="AH889" s="24"/>
      <c r="AI889" s="25"/>
      <c r="AJ889" s="24"/>
      <c r="AK889" s="24"/>
      <c r="AL889" s="24"/>
      <c r="AM889" s="25"/>
      <c r="AN889" s="24"/>
      <c r="AO889" s="24"/>
      <c r="AP889" s="24"/>
      <c r="AQ889" s="25"/>
      <c r="AR889" s="24"/>
      <c r="AS889" s="24"/>
      <c r="AT889" s="24"/>
      <c r="AU889" s="25"/>
      <c r="AV889" s="24"/>
      <c r="AW889" s="24"/>
      <c r="AX889" s="24"/>
      <c r="AY889" s="25"/>
      <c r="AZ889" s="24"/>
      <c r="BA889" s="24"/>
      <c r="BB889" s="24"/>
      <c r="BC889" s="25"/>
      <c r="BD889" s="24"/>
      <c r="BE889" s="24"/>
      <c r="BF889" s="24"/>
      <c r="BG889" s="25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</row>
    <row r="890" spans="1:87" ht="15" thickBot="1" x14ac:dyDescent="0.35">
      <c r="A890" s="24"/>
      <c r="B890" s="24"/>
      <c r="C890" s="25"/>
      <c r="D890" s="24"/>
      <c r="E890" s="24"/>
      <c r="F890" s="24"/>
      <c r="G890" s="25"/>
      <c r="H890" s="24"/>
      <c r="I890" s="24"/>
      <c r="J890" s="24"/>
      <c r="K890" s="25"/>
      <c r="L890" s="24"/>
      <c r="M890" s="24"/>
      <c r="N890" s="24"/>
      <c r="O890" s="25"/>
      <c r="P890" s="24"/>
      <c r="Q890" s="24"/>
      <c r="R890" s="24"/>
      <c r="S890" s="25"/>
      <c r="T890" s="24"/>
      <c r="U890" s="24"/>
      <c r="V890" s="24"/>
      <c r="W890" s="25"/>
      <c r="X890" s="24"/>
      <c r="Y890" s="24"/>
      <c r="Z890" s="24"/>
      <c r="AA890" s="25"/>
      <c r="AB890" s="24"/>
      <c r="AC890" s="24"/>
      <c r="AD890" s="24"/>
      <c r="AE890" s="25"/>
      <c r="AF890" s="24"/>
      <c r="AG890" s="24"/>
      <c r="AH890" s="24"/>
      <c r="AI890" s="25"/>
      <c r="AJ890" s="24"/>
      <c r="AK890" s="24"/>
      <c r="AL890" s="24"/>
      <c r="AM890" s="25"/>
      <c r="AN890" s="24"/>
      <c r="AO890" s="24"/>
      <c r="AP890" s="24"/>
      <c r="AQ890" s="25"/>
      <c r="AR890" s="24"/>
      <c r="AS890" s="24"/>
      <c r="AT890" s="24"/>
      <c r="AU890" s="25"/>
      <c r="AV890" s="24"/>
      <c r="AW890" s="24"/>
      <c r="AX890" s="24"/>
      <c r="AY890" s="25"/>
      <c r="AZ890" s="24"/>
      <c r="BA890" s="24"/>
      <c r="BB890" s="24"/>
      <c r="BC890" s="25"/>
      <c r="BD890" s="24"/>
      <c r="BE890" s="24"/>
      <c r="BF890" s="24"/>
      <c r="BG890" s="25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</row>
    <row r="891" spans="1:87" ht="15" thickBot="1" x14ac:dyDescent="0.35">
      <c r="A891" s="24"/>
      <c r="B891" s="24"/>
      <c r="C891" s="25"/>
      <c r="D891" s="24"/>
      <c r="E891" s="24"/>
      <c r="F891" s="24"/>
      <c r="G891" s="25"/>
      <c r="H891" s="24"/>
      <c r="I891" s="24"/>
      <c r="J891" s="24"/>
      <c r="K891" s="25"/>
      <c r="L891" s="24"/>
      <c r="M891" s="24"/>
      <c r="N891" s="24"/>
      <c r="O891" s="25"/>
      <c r="P891" s="24"/>
      <c r="Q891" s="24"/>
      <c r="R891" s="24"/>
      <c r="S891" s="25"/>
      <c r="T891" s="24"/>
      <c r="U891" s="24"/>
      <c r="V891" s="24"/>
      <c r="W891" s="25"/>
      <c r="X891" s="24"/>
      <c r="Y891" s="24"/>
      <c r="Z891" s="24"/>
      <c r="AA891" s="25"/>
      <c r="AB891" s="24"/>
      <c r="AC891" s="24"/>
      <c r="AD891" s="24"/>
      <c r="AE891" s="25"/>
      <c r="AF891" s="24"/>
      <c r="AG891" s="24"/>
      <c r="AH891" s="24"/>
      <c r="AI891" s="25"/>
      <c r="AJ891" s="24"/>
      <c r="AK891" s="24"/>
      <c r="AL891" s="24"/>
      <c r="AM891" s="25"/>
      <c r="AN891" s="24"/>
      <c r="AO891" s="24"/>
      <c r="AP891" s="24"/>
      <c r="AQ891" s="25"/>
      <c r="AR891" s="24"/>
      <c r="AS891" s="24"/>
      <c r="AT891" s="24"/>
      <c r="AU891" s="25"/>
      <c r="AV891" s="24"/>
      <c r="AW891" s="24"/>
      <c r="AX891" s="24"/>
      <c r="AY891" s="25"/>
      <c r="AZ891" s="24"/>
      <c r="BA891" s="24"/>
      <c r="BB891" s="24"/>
      <c r="BC891" s="25"/>
      <c r="BD891" s="24"/>
      <c r="BE891" s="24"/>
      <c r="BF891" s="24"/>
      <c r="BG891" s="25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</row>
    <row r="892" spans="1:87" ht="15" thickBot="1" x14ac:dyDescent="0.35">
      <c r="A892" s="24"/>
      <c r="B892" s="24"/>
      <c r="C892" s="25"/>
      <c r="D892" s="24"/>
      <c r="E892" s="24"/>
      <c r="F892" s="24"/>
      <c r="G892" s="25"/>
      <c r="H892" s="24"/>
      <c r="I892" s="24"/>
      <c r="J892" s="24"/>
      <c r="K892" s="25"/>
      <c r="L892" s="24"/>
      <c r="M892" s="24"/>
      <c r="N892" s="24"/>
      <c r="O892" s="25"/>
      <c r="P892" s="24"/>
      <c r="Q892" s="24"/>
      <c r="R892" s="24"/>
      <c r="S892" s="25"/>
      <c r="T892" s="24"/>
      <c r="U892" s="24"/>
      <c r="V892" s="24"/>
      <c r="W892" s="25"/>
      <c r="X892" s="24"/>
      <c r="Y892" s="24"/>
      <c r="Z892" s="24"/>
      <c r="AA892" s="25"/>
      <c r="AB892" s="24"/>
      <c r="AC892" s="24"/>
      <c r="AD892" s="24"/>
      <c r="AE892" s="25"/>
      <c r="AF892" s="24"/>
      <c r="AG892" s="24"/>
      <c r="AH892" s="24"/>
      <c r="AI892" s="25"/>
      <c r="AJ892" s="24"/>
      <c r="AK892" s="24"/>
      <c r="AL892" s="24"/>
      <c r="AM892" s="25"/>
      <c r="AN892" s="24"/>
      <c r="AO892" s="24"/>
      <c r="AP892" s="24"/>
      <c r="AQ892" s="25"/>
      <c r="AR892" s="24"/>
      <c r="AS892" s="24"/>
      <c r="AT892" s="24"/>
      <c r="AU892" s="25"/>
      <c r="AV892" s="24"/>
      <c r="AW892" s="24"/>
      <c r="AX892" s="24"/>
      <c r="AY892" s="25"/>
      <c r="AZ892" s="24"/>
      <c r="BA892" s="24"/>
      <c r="BB892" s="24"/>
      <c r="BC892" s="25"/>
      <c r="BD892" s="24"/>
      <c r="BE892" s="24"/>
      <c r="BF892" s="24"/>
      <c r="BG892" s="25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</row>
    <row r="893" spans="1:87" ht="15" thickBot="1" x14ac:dyDescent="0.35">
      <c r="A893" s="24"/>
      <c r="B893" s="24"/>
      <c r="C893" s="25"/>
      <c r="D893" s="24"/>
      <c r="E893" s="24"/>
      <c r="F893" s="24"/>
      <c r="G893" s="25"/>
      <c r="H893" s="24"/>
      <c r="I893" s="24"/>
      <c r="J893" s="24"/>
      <c r="K893" s="25"/>
      <c r="L893" s="24"/>
      <c r="M893" s="24"/>
      <c r="N893" s="24"/>
      <c r="O893" s="25"/>
      <c r="P893" s="24"/>
      <c r="Q893" s="24"/>
      <c r="R893" s="24"/>
      <c r="S893" s="25"/>
      <c r="T893" s="24"/>
      <c r="U893" s="24"/>
      <c r="V893" s="24"/>
      <c r="W893" s="25"/>
      <c r="X893" s="24"/>
      <c r="Y893" s="24"/>
      <c r="Z893" s="24"/>
      <c r="AA893" s="25"/>
      <c r="AB893" s="24"/>
      <c r="AC893" s="24"/>
      <c r="AD893" s="24"/>
      <c r="AE893" s="25"/>
      <c r="AF893" s="24"/>
      <c r="AG893" s="24"/>
      <c r="AH893" s="24"/>
      <c r="AI893" s="25"/>
      <c r="AJ893" s="24"/>
      <c r="AK893" s="24"/>
      <c r="AL893" s="24"/>
      <c r="AM893" s="25"/>
      <c r="AN893" s="24"/>
      <c r="AO893" s="24"/>
      <c r="AP893" s="24"/>
      <c r="AQ893" s="25"/>
      <c r="AR893" s="24"/>
      <c r="AS893" s="24"/>
      <c r="AT893" s="24"/>
      <c r="AU893" s="25"/>
      <c r="AV893" s="24"/>
      <c r="AW893" s="24"/>
      <c r="AX893" s="24"/>
      <c r="AY893" s="25"/>
      <c r="AZ893" s="24"/>
      <c r="BA893" s="24"/>
      <c r="BB893" s="24"/>
      <c r="BC893" s="25"/>
      <c r="BD893" s="24"/>
      <c r="BE893" s="24"/>
      <c r="BF893" s="24"/>
      <c r="BG893" s="25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</row>
    <row r="894" spans="1:87" ht="15" thickBot="1" x14ac:dyDescent="0.35">
      <c r="A894" s="24"/>
      <c r="B894" s="24"/>
      <c r="C894" s="25"/>
      <c r="D894" s="24"/>
      <c r="E894" s="24"/>
      <c r="F894" s="24"/>
      <c r="G894" s="25"/>
      <c r="H894" s="24"/>
      <c r="I894" s="24"/>
      <c r="J894" s="24"/>
      <c r="K894" s="25"/>
      <c r="L894" s="24"/>
      <c r="M894" s="24"/>
      <c r="N894" s="24"/>
      <c r="O894" s="25"/>
      <c r="P894" s="24"/>
      <c r="Q894" s="24"/>
      <c r="R894" s="24"/>
      <c r="S894" s="25"/>
      <c r="T894" s="24"/>
      <c r="U894" s="24"/>
      <c r="V894" s="24"/>
      <c r="W894" s="25"/>
      <c r="X894" s="24"/>
      <c r="Y894" s="24"/>
      <c r="Z894" s="24"/>
      <c r="AA894" s="25"/>
      <c r="AB894" s="24"/>
      <c r="AC894" s="24"/>
      <c r="AD894" s="24"/>
      <c r="AE894" s="25"/>
      <c r="AF894" s="24"/>
      <c r="AG894" s="24"/>
      <c r="AH894" s="24"/>
      <c r="AI894" s="25"/>
      <c r="AJ894" s="24"/>
      <c r="AK894" s="24"/>
      <c r="AL894" s="24"/>
      <c r="AM894" s="25"/>
      <c r="AN894" s="24"/>
      <c r="AO894" s="24"/>
      <c r="AP894" s="24"/>
      <c r="AQ894" s="25"/>
      <c r="AR894" s="24"/>
      <c r="AS894" s="24"/>
      <c r="AT894" s="24"/>
      <c r="AU894" s="25"/>
      <c r="AV894" s="24"/>
      <c r="AW894" s="24"/>
      <c r="AX894" s="24"/>
      <c r="AY894" s="25"/>
      <c r="AZ894" s="24"/>
      <c r="BA894" s="24"/>
      <c r="BB894" s="24"/>
      <c r="BC894" s="25"/>
      <c r="BD894" s="24"/>
      <c r="BE894" s="24"/>
      <c r="BF894" s="24"/>
      <c r="BG894" s="25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</row>
    <row r="895" spans="1:87" ht="15" thickBot="1" x14ac:dyDescent="0.35">
      <c r="A895" s="24"/>
      <c r="B895" s="24"/>
      <c r="C895" s="25"/>
      <c r="D895" s="24"/>
      <c r="E895" s="24"/>
      <c r="F895" s="24"/>
      <c r="G895" s="25"/>
      <c r="H895" s="24"/>
      <c r="I895" s="24"/>
      <c r="J895" s="24"/>
      <c r="K895" s="25"/>
      <c r="L895" s="24"/>
      <c r="M895" s="24"/>
      <c r="N895" s="24"/>
      <c r="O895" s="25"/>
      <c r="P895" s="24"/>
      <c r="Q895" s="24"/>
      <c r="R895" s="24"/>
      <c r="S895" s="25"/>
      <c r="T895" s="24"/>
      <c r="U895" s="24"/>
      <c r="V895" s="24"/>
      <c r="W895" s="25"/>
      <c r="X895" s="24"/>
      <c r="Y895" s="24"/>
      <c r="Z895" s="24"/>
      <c r="AA895" s="25"/>
      <c r="AB895" s="24"/>
      <c r="AC895" s="24"/>
      <c r="AD895" s="24"/>
      <c r="AE895" s="25"/>
      <c r="AF895" s="24"/>
      <c r="AG895" s="24"/>
      <c r="AH895" s="24"/>
      <c r="AI895" s="25"/>
      <c r="AJ895" s="24"/>
      <c r="AK895" s="24"/>
      <c r="AL895" s="24"/>
      <c r="AM895" s="25"/>
      <c r="AN895" s="24"/>
      <c r="AO895" s="24"/>
      <c r="AP895" s="24"/>
      <c r="AQ895" s="25"/>
      <c r="AR895" s="24"/>
      <c r="AS895" s="24"/>
      <c r="AT895" s="24"/>
      <c r="AU895" s="25"/>
      <c r="AV895" s="24"/>
      <c r="AW895" s="24"/>
      <c r="AX895" s="24"/>
      <c r="AY895" s="25"/>
      <c r="AZ895" s="24"/>
      <c r="BA895" s="24"/>
      <c r="BB895" s="24"/>
      <c r="BC895" s="25"/>
      <c r="BD895" s="24"/>
      <c r="BE895" s="24"/>
      <c r="BF895" s="24"/>
      <c r="BG895" s="25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</row>
    <row r="896" spans="1:87" ht="15" thickBot="1" x14ac:dyDescent="0.35">
      <c r="A896" s="24"/>
      <c r="B896" s="24"/>
      <c r="C896" s="25"/>
      <c r="D896" s="24"/>
      <c r="E896" s="24"/>
      <c r="F896" s="24"/>
      <c r="G896" s="25"/>
      <c r="H896" s="24"/>
      <c r="I896" s="24"/>
      <c r="J896" s="24"/>
      <c r="K896" s="25"/>
      <c r="L896" s="24"/>
      <c r="M896" s="24"/>
      <c r="N896" s="24"/>
      <c r="O896" s="25"/>
      <c r="P896" s="24"/>
      <c r="Q896" s="24"/>
      <c r="R896" s="24"/>
      <c r="S896" s="25"/>
      <c r="T896" s="24"/>
      <c r="U896" s="24"/>
      <c r="V896" s="24"/>
      <c r="W896" s="25"/>
      <c r="X896" s="24"/>
      <c r="Y896" s="24"/>
      <c r="Z896" s="24"/>
      <c r="AA896" s="25"/>
      <c r="AB896" s="24"/>
      <c r="AC896" s="24"/>
      <c r="AD896" s="24"/>
      <c r="AE896" s="25"/>
      <c r="AF896" s="24"/>
      <c r="AG896" s="24"/>
      <c r="AH896" s="24"/>
      <c r="AI896" s="25"/>
      <c r="AJ896" s="24"/>
      <c r="AK896" s="24"/>
      <c r="AL896" s="24"/>
      <c r="AM896" s="25"/>
      <c r="AN896" s="24"/>
      <c r="AO896" s="24"/>
      <c r="AP896" s="24"/>
      <c r="AQ896" s="25"/>
      <c r="AR896" s="24"/>
      <c r="AS896" s="24"/>
      <c r="AT896" s="24"/>
      <c r="AU896" s="25"/>
      <c r="AV896" s="24"/>
      <c r="AW896" s="24"/>
      <c r="AX896" s="24"/>
      <c r="AY896" s="25"/>
      <c r="AZ896" s="24"/>
      <c r="BA896" s="24"/>
      <c r="BB896" s="24"/>
      <c r="BC896" s="25"/>
      <c r="BD896" s="24"/>
      <c r="BE896" s="24"/>
      <c r="BF896" s="24"/>
      <c r="BG896" s="25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</row>
    <row r="897" spans="1:87" ht="15" thickBot="1" x14ac:dyDescent="0.35">
      <c r="A897" s="24"/>
      <c r="B897" s="24"/>
      <c r="C897" s="25"/>
      <c r="D897" s="24"/>
      <c r="E897" s="24"/>
      <c r="F897" s="24"/>
      <c r="G897" s="25"/>
      <c r="H897" s="24"/>
      <c r="I897" s="24"/>
      <c r="J897" s="24"/>
      <c r="K897" s="25"/>
      <c r="L897" s="24"/>
      <c r="M897" s="24"/>
      <c r="N897" s="24"/>
      <c r="O897" s="25"/>
      <c r="P897" s="24"/>
      <c r="Q897" s="24"/>
      <c r="R897" s="24"/>
      <c r="S897" s="25"/>
      <c r="T897" s="24"/>
      <c r="U897" s="24"/>
      <c r="V897" s="24"/>
      <c r="W897" s="25"/>
      <c r="X897" s="24"/>
      <c r="Y897" s="24"/>
      <c r="Z897" s="24"/>
      <c r="AA897" s="25"/>
      <c r="AB897" s="24"/>
      <c r="AC897" s="24"/>
      <c r="AD897" s="24"/>
      <c r="AE897" s="25"/>
      <c r="AF897" s="24"/>
      <c r="AG897" s="24"/>
      <c r="AH897" s="24"/>
      <c r="AI897" s="25"/>
      <c r="AJ897" s="24"/>
      <c r="AK897" s="24"/>
      <c r="AL897" s="24"/>
      <c r="AM897" s="25"/>
      <c r="AN897" s="24"/>
      <c r="AO897" s="24"/>
      <c r="AP897" s="24"/>
      <c r="AQ897" s="25"/>
      <c r="AR897" s="24"/>
      <c r="AS897" s="24"/>
      <c r="AT897" s="24"/>
      <c r="AU897" s="25"/>
      <c r="AV897" s="24"/>
      <c r="AW897" s="24"/>
      <c r="AX897" s="24"/>
      <c r="AY897" s="25"/>
      <c r="AZ897" s="24"/>
      <c r="BA897" s="24"/>
      <c r="BB897" s="24"/>
      <c r="BC897" s="25"/>
      <c r="BD897" s="24"/>
      <c r="BE897" s="24"/>
      <c r="BF897" s="24"/>
      <c r="BG897" s="25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</row>
    <row r="898" spans="1:87" ht="15" thickBot="1" x14ac:dyDescent="0.35">
      <c r="A898" s="24"/>
      <c r="B898" s="24"/>
      <c r="C898" s="25"/>
      <c r="D898" s="24"/>
      <c r="E898" s="24"/>
      <c r="F898" s="24"/>
      <c r="G898" s="25"/>
      <c r="H898" s="24"/>
      <c r="I898" s="24"/>
      <c r="J898" s="24"/>
      <c r="K898" s="25"/>
      <c r="L898" s="24"/>
      <c r="M898" s="24"/>
      <c r="N898" s="24"/>
      <c r="O898" s="25"/>
      <c r="P898" s="24"/>
      <c r="Q898" s="24"/>
      <c r="R898" s="24"/>
      <c r="S898" s="25"/>
      <c r="T898" s="24"/>
      <c r="U898" s="24"/>
      <c r="V898" s="24"/>
      <c r="W898" s="25"/>
      <c r="X898" s="24"/>
      <c r="Y898" s="24"/>
      <c r="Z898" s="24"/>
      <c r="AA898" s="25"/>
      <c r="AB898" s="24"/>
      <c r="AC898" s="24"/>
      <c r="AD898" s="24"/>
      <c r="AE898" s="25"/>
      <c r="AF898" s="24"/>
      <c r="AG898" s="24"/>
      <c r="AH898" s="24"/>
      <c r="AI898" s="25"/>
      <c r="AJ898" s="24"/>
      <c r="AK898" s="24"/>
      <c r="AL898" s="24"/>
      <c r="AM898" s="25"/>
      <c r="AN898" s="24"/>
      <c r="AO898" s="24"/>
      <c r="AP898" s="24"/>
      <c r="AQ898" s="25"/>
      <c r="AR898" s="24"/>
      <c r="AS898" s="24"/>
      <c r="AT898" s="24"/>
      <c r="AU898" s="25"/>
      <c r="AV898" s="24"/>
      <c r="AW898" s="24"/>
      <c r="AX898" s="24"/>
      <c r="AY898" s="25"/>
      <c r="AZ898" s="24"/>
      <c r="BA898" s="24"/>
      <c r="BB898" s="24"/>
      <c r="BC898" s="25"/>
      <c r="BD898" s="24"/>
      <c r="BE898" s="24"/>
      <c r="BF898" s="24"/>
      <c r="BG898" s="25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</row>
    <row r="899" spans="1:87" ht="15" thickBot="1" x14ac:dyDescent="0.35">
      <c r="A899" s="24"/>
      <c r="B899" s="24"/>
      <c r="C899" s="25"/>
      <c r="D899" s="24"/>
      <c r="E899" s="24"/>
      <c r="F899" s="24"/>
      <c r="G899" s="25"/>
      <c r="H899" s="24"/>
      <c r="I899" s="24"/>
      <c r="J899" s="24"/>
      <c r="K899" s="25"/>
      <c r="L899" s="24"/>
      <c r="M899" s="24"/>
      <c r="N899" s="24"/>
      <c r="O899" s="25"/>
      <c r="P899" s="24"/>
      <c r="Q899" s="24"/>
      <c r="R899" s="24"/>
      <c r="S899" s="25"/>
      <c r="T899" s="24"/>
      <c r="U899" s="24"/>
      <c r="V899" s="24"/>
      <c r="W899" s="25"/>
      <c r="X899" s="24"/>
      <c r="Y899" s="24"/>
      <c r="Z899" s="24"/>
      <c r="AA899" s="25"/>
      <c r="AB899" s="24"/>
      <c r="AC899" s="24"/>
      <c r="AD899" s="24"/>
      <c r="AE899" s="25"/>
      <c r="AF899" s="24"/>
      <c r="AG899" s="24"/>
      <c r="AH899" s="24"/>
      <c r="AI899" s="25"/>
      <c r="AJ899" s="24"/>
      <c r="AK899" s="24"/>
      <c r="AL899" s="24"/>
      <c r="AM899" s="25"/>
      <c r="AN899" s="24"/>
      <c r="AO899" s="24"/>
      <c r="AP899" s="24"/>
      <c r="AQ899" s="25"/>
      <c r="AR899" s="24"/>
      <c r="AS899" s="24"/>
      <c r="AT899" s="24"/>
      <c r="AU899" s="25"/>
      <c r="AV899" s="24"/>
      <c r="AW899" s="24"/>
      <c r="AX899" s="24"/>
      <c r="AY899" s="25"/>
      <c r="AZ899" s="24"/>
      <c r="BA899" s="24"/>
      <c r="BB899" s="24"/>
      <c r="BC899" s="25"/>
      <c r="BD899" s="24"/>
      <c r="BE899" s="24"/>
      <c r="BF899" s="24"/>
      <c r="BG899" s="25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</row>
    <row r="900" spans="1:87" ht="15" thickBot="1" x14ac:dyDescent="0.35">
      <c r="A900" s="24"/>
      <c r="B900" s="24"/>
      <c r="C900" s="25"/>
      <c r="D900" s="24"/>
      <c r="E900" s="24"/>
      <c r="F900" s="24"/>
      <c r="G900" s="25"/>
      <c r="H900" s="24"/>
      <c r="I900" s="24"/>
      <c r="J900" s="24"/>
      <c r="K900" s="25"/>
      <c r="L900" s="24"/>
      <c r="M900" s="24"/>
      <c r="N900" s="24"/>
      <c r="O900" s="25"/>
      <c r="P900" s="24"/>
      <c r="Q900" s="24"/>
      <c r="R900" s="24"/>
      <c r="S900" s="25"/>
      <c r="T900" s="24"/>
      <c r="U900" s="24"/>
      <c r="V900" s="24"/>
      <c r="W900" s="25"/>
      <c r="X900" s="24"/>
      <c r="Y900" s="24"/>
      <c r="Z900" s="24"/>
      <c r="AA900" s="25"/>
      <c r="AB900" s="24"/>
      <c r="AC900" s="24"/>
      <c r="AD900" s="24"/>
      <c r="AE900" s="25"/>
      <c r="AF900" s="24"/>
      <c r="AG900" s="24"/>
      <c r="AH900" s="24"/>
      <c r="AI900" s="25"/>
      <c r="AJ900" s="24"/>
      <c r="AK900" s="24"/>
      <c r="AL900" s="24"/>
      <c r="AM900" s="25"/>
      <c r="AN900" s="24"/>
      <c r="AO900" s="24"/>
      <c r="AP900" s="24"/>
      <c r="AQ900" s="25"/>
      <c r="AR900" s="24"/>
      <c r="AS900" s="24"/>
      <c r="AT900" s="24"/>
      <c r="AU900" s="25"/>
      <c r="AV900" s="24"/>
      <c r="AW900" s="24"/>
      <c r="AX900" s="24"/>
      <c r="AY900" s="25"/>
      <c r="AZ900" s="24"/>
      <c r="BA900" s="24"/>
      <c r="BB900" s="24"/>
      <c r="BC900" s="25"/>
      <c r="BD900" s="24"/>
      <c r="BE900" s="24"/>
      <c r="BF900" s="24"/>
      <c r="BG900" s="25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</row>
    <row r="901" spans="1:87" ht="15" thickBot="1" x14ac:dyDescent="0.35">
      <c r="A901" s="24"/>
      <c r="B901" s="24"/>
      <c r="C901" s="25"/>
      <c r="D901" s="24"/>
      <c r="E901" s="24"/>
      <c r="F901" s="24"/>
      <c r="G901" s="25"/>
      <c r="H901" s="24"/>
      <c r="I901" s="24"/>
      <c r="J901" s="24"/>
      <c r="K901" s="25"/>
      <c r="L901" s="24"/>
      <c r="M901" s="24"/>
      <c r="N901" s="24"/>
      <c r="O901" s="25"/>
      <c r="P901" s="24"/>
      <c r="Q901" s="24"/>
      <c r="R901" s="24"/>
      <c r="S901" s="25"/>
      <c r="T901" s="24"/>
      <c r="U901" s="24"/>
      <c r="V901" s="24"/>
      <c r="W901" s="25"/>
      <c r="X901" s="24"/>
      <c r="Y901" s="24"/>
      <c r="Z901" s="24"/>
      <c r="AA901" s="25"/>
      <c r="AB901" s="24"/>
      <c r="AC901" s="24"/>
      <c r="AD901" s="24"/>
      <c r="AE901" s="25"/>
      <c r="AF901" s="24"/>
      <c r="AG901" s="24"/>
      <c r="AH901" s="24"/>
      <c r="AI901" s="25"/>
      <c r="AJ901" s="24"/>
      <c r="AK901" s="24"/>
      <c r="AL901" s="24"/>
      <c r="AM901" s="25"/>
      <c r="AN901" s="24"/>
      <c r="AO901" s="24"/>
      <c r="AP901" s="24"/>
      <c r="AQ901" s="25"/>
      <c r="AR901" s="24"/>
      <c r="AS901" s="24"/>
      <c r="AT901" s="24"/>
      <c r="AU901" s="25"/>
      <c r="AV901" s="24"/>
      <c r="AW901" s="24"/>
      <c r="AX901" s="24"/>
      <c r="AY901" s="25"/>
      <c r="AZ901" s="24"/>
      <c r="BA901" s="24"/>
      <c r="BB901" s="24"/>
      <c r="BC901" s="25"/>
      <c r="BD901" s="24"/>
      <c r="BE901" s="24"/>
      <c r="BF901" s="24"/>
      <c r="BG901" s="25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</row>
    <row r="902" spans="1:87" ht="15" thickBot="1" x14ac:dyDescent="0.35">
      <c r="A902" s="24"/>
      <c r="B902" s="24"/>
      <c r="C902" s="25"/>
      <c r="D902" s="24"/>
      <c r="E902" s="24"/>
      <c r="F902" s="24"/>
      <c r="G902" s="25"/>
      <c r="H902" s="24"/>
      <c r="I902" s="24"/>
      <c r="J902" s="24"/>
      <c r="K902" s="25"/>
      <c r="L902" s="24"/>
      <c r="M902" s="24"/>
      <c r="N902" s="24"/>
      <c r="O902" s="25"/>
      <c r="P902" s="24"/>
      <c r="Q902" s="24"/>
      <c r="R902" s="24"/>
      <c r="S902" s="25"/>
      <c r="T902" s="24"/>
      <c r="U902" s="24"/>
      <c r="V902" s="24"/>
      <c r="W902" s="25"/>
      <c r="X902" s="24"/>
      <c r="Y902" s="24"/>
      <c r="Z902" s="24"/>
      <c r="AA902" s="25"/>
      <c r="AB902" s="24"/>
      <c r="AC902" s="24"/>
      <c r="AD902" s="24"/>
      <c r="AE902" s="25"/>
      <c r="AF902" s="24"/>
      <c r="AG902" s="24"/>
      <c r="AH902" s="24"/>
      <c r="AI902" s="25"/>
      <c r="AJ902" s="24"/>
      <c r="AK902" s="24"/>
      <c r="AL902" s="24"/>
      <c r="AM902" s="25"/>
      <c r="AN902" s="24"/>
      <c r="AO902" s="24"/>
      <c r="AP902" s="24"/>
      <c r="AQ902" s="25"/>
      <c r="AR902" s="24"/>
      <c r="AS902" s="24"/>
      <c r="AT902" s="24"/>
      <c r="AU902" s="25"/>
      <c r="AV902" s="24"/>
      <c r="AW902" s="24"/>
      <c r="AX902" s="24"/>
      <c r="AY902" s="25"/>
      <c r="AZ902" s="24"/>
      <c r="BA902" s="24"/>
      <c r="BB902" s="24"/>
      <c r="BC902" s="25"/>
      <c r="BD902" s="24"/>
      <c r="BE902" s="24"/>
      <c r="BF902" s="24"/>
      <c r="BG902" s="25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</row>
    <row r="903" spans="1:87" ht="15" thickBot="1" x14ac:dyDescent="0.35">
      <c r="A903" s="24"/>
      <c r="B903" s="24"/>
      <c r="C903" s="25"/>
      <c r="D903" s="24"/>
      <c r="E903" s="24"/>
      <c r="F903" s="24"/>
      <c r="G903" s="25"/>
      <c r="H903" s="24"/>
      <c r="I903" s="24"/>
      <c r="J903" s="24"/>
      <c r="K903" s="25"/>
      <c r="L903" s="24"/>
      <c r="M903" s="24"/>
      <c r="N903" s="24"/>
      <c r="O903" s="25"/>
      <c r="P903" s="24"/>
      <c r="Q903" s="24"/>
      <c r="R903" s="24"/>
      <c r="S903" s="25"/>
      <c r="T903" s="24"/>
      <c r="U903" s="24"/>
      <c r="V903" s="24"/>
      <c r="W903" s="25"/>
      <c r="X903" s="24"/>
      <c r="Y903" s="24"/>
      <c r="Z903" s="24"/>
      <c r="AA903" s="25"/>
      <c r="AB903" s="24"/>
      <c r="AC903" s="24"/>
      <c r="AD903" s="24"/>
      <c r="AE903" s="25"/>
      <c r="AF903" s="24"/>
      <c r="AG903" s="24"/>
      <c r="AH903" s="24"/>
      <c r="AI903" s="25"/>
      <c r="AJ903" s="24"/>
      <c r="AK903" s="24"/>
      <c r="AL903" s="24"/>
      <c r="AM903" s="25"/>
      <c r="AN903" s="24"/>
      <c r="AO903" s="24"/>
      <c r="AP903" s="24"/>
      <c r="AQ903" s="25"/>
      <c r="AR903" s="24"/>
      <c r="AS903" s="24"/>
      <c r="AT903" s="24"/>
      <c r="AU903" s="25"/>
      <c r="AV903" s="24"/>
      <c r="AW903" s="24"/>
      <c r="AX903" s="24"/>
      <c r="AY903" s="25"/>
      <c r="AZ903" s="24"/>
      <c r="BA903" s="24"/>
      <c r="BB903" s="24"/>
      <c r="BC903" s="25"/>
      <c r="BD903" s="24"/>
      <c r="BE903" s="24"/>
      <c r="BF903" s="24"/>
      <c r="BG903" s="25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</row>
    <row r="904" spans="1:87" ht="15" thickBot="1" x14ac:dyDescent="0.35">
      <c r="A904" s="24"/>
      <c r="B904" s="24"/>
      <c r="C904" s="25"/>
      <c r="D904" s="24"/>
      <c r="E904" s="24"/>
      <c r="F904" s="24"/>
      <c r="G904" s="25"/>
      <c r="H904" s="24"/>
      <c r="I904" s="24"/>
      <c r="J904" s="24"/>
      <c r="K904" s="25"/>
      <c r="L904" s="24"/>
      <c r="M904" s="24"/>
      <c r="N904" s="24"/>
      <c r="O904" s="25"/>
      <c r="P904" s="24"/>
      <c r="Q904" s="24"/>
      <c r="R904" s="24"/>
      <c r="S904" s="25"/>
      <c r="T904" s="24"/>
      <c r="U904" s="24"/>
      <c r="V904" s="24"/>
      <c r="W904" s="25"/>
      <c r="X904" s="24"/>
      <c r="Y904" s="24"/>
      <c r="Z904" s="24"/>
      <c r="AA904" s="25"/>
      <c r="AB904" s="24"/>
      <c r="AC904" s="24"/>
      <c r="AD904" s="24"/>
      <c r="AE904" s="25"/>
      <c r="AF904" s="24"/>
      <c r="AG904" s="24"/>
      <c r="AH904" s="24"/>
      <c r="AI904" s="25"/>
      <c r="AJ904" s="24"/>
      <c r="AK904" s="24"/>
      <c r="AL904" s="24"/>
      <c r="AM904" s="25"/>
      <c r="AN904" s="24"/>
      <c r="AO904" s="24"/>
      <c r="AP904" s="24"/>
      <c r="AQ904" s="25"/>
      <c r="AR904" s="24"/>
      <c r="AS904" s="24"/>
      <c r="AT904" s="24"/>
      <c r="AU904" s="25"/>
      <c r="AV904" s="24"/>
      <c r="AW904" s="24"/>
      <c r="AX904" s="24"/>
      <c r="AY904" s="25"/>
      <c r="AZ904" s="24"/>
      <c r="BA904" s="24"/>
      <c r="BB904" s="24"/>
      <c r="BC904" s="25"/>
      <c r="BD904" s="24"/>
      <c r="BE904" s="24"/>
      <c r="BF904" s="24"/>
      <c r="BG904" s="25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</row>
    <row r="905" spans="1:87" ht="15" thickBot="1" x14ac:dyDescent="0.35">
      <c r="A905" s="24"/>
      <c r="B905" s="24"/>
      <c r="C905" s="25"/>
      <c r="D905" s="24"/>
      <c r="E905" s="24"/>
      <c r="F905" s="24"/>
      <c r="G905" s="25"/>
      <c r="H905" s="24"/>
      <c r="I905" s="24"/>
      <c r="J905" s="24"/>
      <c r="K905" s="25"/>
      <c r="L905" s="24"/>
      <c r="M905" s="24"/>
      <c r="N905" s="24"/>
      <c r="O905" s="25"/>
      <c r="P905" s="24"/>
      <c r="Q905" s="24"/>
      <c r="R905" s="24"/>
      <c r="S905" s="25"/>
      <c r="T905" s="24"/>
      <c r="U905" s="24"/>
      <c r="V905" s="24"/>
      <c r="W905" s="25"/>
      <c r="X905" s="24"/>
      <c r="Y905" s="24"/>
      <c r="Z905" s="24"/>
      <c r="AA905" s="25"/>
      <c r="AB905" s="24"/>
      <c r="AC905" s="24"/>
      <c r="AD905" s="24"/>
      <c r="AE905" s="25"/>
      <c r="AF905" s="24"/>
      <c r="AG905" s="24"/>
      <c r="AH905" s="24"/>
      <c r="AI905" s="25"/>
      <c r="AJ905" s="24"/>
      <c r="AK905" s="24"/>
      <c r="AL905" s="24"/>
      <c r="AM905" s="25"/>
      <c r="AN905" s="24"/>
      <c r="AO905" s="24"/>
      <c r="AP905" s="24"/>
      <c r="AQ905" s="25"/>
      <c r="AR905" s="24"/>
      <c r="AS905" s="24"/>
      <c r="AT905" s="24"/>
      <c r="AU905" s="25"/>
      <c r="AV905" s="24"/>
      <c r="AW905" s="24"/>
      <c r="AX905" s="24"/>
      <c r="AY905" s="25"/>
      <c r="AZ905" s="24"/>
      <c r="BA905" s="24"/>
      <c r="BB905" s="24"/>
      <c r="BC905" s="25"/>
      <c r="BD905" s="24"/>
      <c r="BE905" s="24"/>
      <c r="BF905" s="24"/>
      <c r="BG905" s="25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</row>
    <row r="906" spans="1:87" ht="15" thickBot="1" x14ac:dyDescent="0.35">
      <c r="A906" s="24"/>
      <c r="B906" s="24"/>
      <c r="C906" s="25"/>
      <c r="D906" s="24"/>
      <c r="E906" s="24"/>
      <c r="F906" s="24"/>
      <c r="G906" s="25"/>
      <c r="H906" s="24"/>
      <c r="I906" s="24"/>
      <c r="J906" s="24"/>
      <c r="K906" s="25"/>
      <c r="L906" s="24"/>
      <c r="M906" s="24"/>
      <c r="N906" s="24"/>
      <c r="O906" s="25"/>
      <c r="P906" s="24"/>
      <c r="Q906" s="24"/>
      <c r="R906" s="24"/>
      <c r="S906" s="25"/>
      <c r="T906" s="24"/>
      <c r="U906" s="24"/>
      <c r="V906" s="24"/>
      <c r="W906" s="25"/>
      <c r="X906" s="24"/>
      <c r="Y906" s="24"/>
      <c r="Z906" s="24"/>
      <c r="AA906" s="25"/>
      <c r="AB906" s="24"/>
      <c r="AC906" s="24"/>
      <c r="AD906" s="24"/>
      <c r="AE906" s="25"/>
      <c r="AF906" s="24"/>
      <c r="AG906" s="24"/>
      <c r="AH906" s="24"/>
      <c r="AI906" s="25"/>
      <c r="AJ906" s="24"/>
      <c r="AK906" s="24"/>
      <c r="AL906" s="24"/>
      <c r="AM906" s="25"/>
      <c r="AN906" s="24"/>
      <c r="AO906" s="24"/>
      <c r="AP906" s="24"/>
      <c r="AQ906" s="25"/>
      <c r="AR906" s="24"/>
      <c r="AS906" s="24"/>
      <c r="AT906" s="24"/>
      <c r="AU906" s="25"/>
      <c r="AV906" s="24"/>
      <c r="AW906" s="24"/>
      <c r="AX906" s="24"/>
      <c r="AY906" s="25"/>
      <c r="AZ906" s="24"/>
      <c r="BA906" s="24"/>
      <c r="BB906" s="24"/>
      <c r="BC906" s="25"/>
      <c r="BD906" s="24"/>
      <c r="BE906" s="24"/>
      <c r="BF906" s="24"/>
      <c r="BG906" s="25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</row>
    <row r="907" spans="1:87" ht="15" thickBot="1" x14ac:dyDescent="0.35">
      <c r="A907" s="24"/>
      <c r="B907" s="24"/>
      <c r="C907" s="25"/>
      <c r="D907" s="24"/>
      <c r="E907" s="24"/>
      <c r="F907" s="24"/>
      <c r="G907" s="25"/>
      <c r="H907" s="24"/>
      <c r="I907" s="24"/>
      <c r="J907" s="24"/>
      <c r="K907" s="25"/>
      <c r="L907" s="24"/>
      <c r="M907" s="24"/>
      <c r="N907" s="24"/>
      <c r="O907" s="25"/>
      <c r="P907" s="24"/>
      <c r="Q907" s="24"/>
      <c r="R907" s="24"/>
      <c r="S907" s="25"/>
      <c r="T907" s="24"/>
      <c r="U907" s="24"/>
      <c r="V907" s="24"/>
      <c r="W907" s="25"/>
      <c r="X907" s="24"/>
      <c r="Y907" s="24"/>
      <c r="Z907" s="24"/>
      <c r="AA907" s="25"/>
      <c r="AB907" s="24"/>
      <c r="AC907" s="24"/>
      <c r="AD907" s="24"/>
      <c r="AE907" s="25"/>
      <c r="AF907" s="24"/>
      <c r="AG907" s="24"/>
      <c r="AH907" s="24"/>
      <c r="AI907" s="25"/>
      <c r="AJ907" s="24"/>
      <c r="AK907" s="24"/>
      <c r="AL907" s="24"/>
      <c r="AM907" s="25"/>
      <c r="AN907" s="24"/>
      <c r="AO907" s="24"/>
      <c r="AP907" s="24"/>
      <c r="AQ907" s="25"/>
      <c r="AR907" s="24"/>
      <c r="AS907" s="24"/>
      <c r="AT907" s="24"/>
      <c r="AU907" s="25"/>
      <c r="AV907" s="24"/>
      <c r="AW907" s="24"/>
      <c r="AX907" s="24"/>
      <c r="AY907" s="25"/>
      <c r="AZ907" s="24"/>
      <c r="BA907" s="24"/>
      <c r="BB907" s="24"/>
      <c r="BC907" s="25"/>
      <c r="BD907" s="24"/>
      <c r="BE907" s="24"/>
      <c r="BF907" s="24"/>
      <c r="BG907" s="25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</row>
    <row r="908" spans="1:87" ht="15" thickBot="1" x14ac:dyDescent="0.35">
      <c r="A908" s="24"/>
      <c r="B908" s="24"/>
      <c r="C908" s="25"/>
      <c r="D908" s="24"/>
      <c r="E908" s="24"/>
      <c r="F908" s="24"/>
      <c r="G908" s="25"/>
      <c r="H908" s="24"/>
      <c r="I908" s="24"/>
      <c r="J908" s="24"/>
      <c r="K908" s="25"/>
      <c r="L908" s="24"/>
      <c r="M908" s="24"/>
      <c r="N908" s="24"/>
      <c r="O908" s="25"/>
      <c r="P908" s="24"/>
      <c r="Q908" s="24"/>
      <c r="R908" s="24"/>
      <c r="S908" s="25"/>
      <c r="T908" s="24"/>
      <c r="U908" s="24"/>
      <c r="V908" s="24"/>
      <c r="W908" s="25"/>
      <c r="X908" s="24"/>
      <c r="Y908" s="24"/>
      <c r="Z908" s="24"/>
      <c r="AA908" s="25"/>
      <c r="AB908" s="24"/>
      <c r="AC908" s="24"/>
      <c r="AD908" s="24"/>
      <c r="AE908" s="25"/>
      <c r="AF908" s="24"/>
      <c r="AG908" s="24"/>
      <c r="AH908" s="24"/>
      <c r="AI908" s="25"/>
      <c r="AJ908" s="24"/>
      <c r="AK908" s="24"/>
      <c r="AL908" s="24"/>
      <c r="AM908" s="25"/>
      <c r="AN908" s="24"/>
      <c r="AO908" s="24"/>
      <c r="AP908" s="24"/>
      <c r="AQ908" s="25"/>
      <c r="AR908" s="24"/>
      <c r="AS908" s="24"/>
      <c r="AT908" s="24"/>
      <c r="AU908" s="25"/>
      <c r="AV908" s="24"/>
      <c r="AW908" s="24"/>
      <c r="AX908" s="24"/>
      <c r="AY908" s="25"/>
      <c r="AZ908" s="24"/>
      <c r="BA908" s="24"/>
      <c r="BB908" s="24"/>
      <c r="BC908" s="25"/>
      <c r="BD908" s="24"/>
      <c r="BE908" s="24"/>
      <c r="BF908" s="24"/>
      <c r="BG908" s="25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</row>
    <row r="909" spans="1:87" ht="15" thickBot="1" x14ac:dyDescent="0.35">
      <c r="A909" s="24"/>
      <c r="B909" s="24"/>
      <c r="C909" s="25"/>
      <c r="D909" s="24"/>
      <c r="E909" s="24"/>
      <c r="F909" s="24"/>
      <c r="G909" s="25"/>
      <c r="H909" s="24"/>
      <c r="I909" s="24"/>
      <c r="J909" s="24"/>
      <c r="K909" s="25"/>
      <c r="L909" s="24"/>
      <c r="M909" s="24"/>
      <c r="N909" s="24"/>
      <c r="O909" s="25"/>
      <c r="P909" s="24"/>
      <c r="Q909" s="24"/>
      <c r="R909" s="24"/>
      <c r="S909" s="25"/>
      <c r="T909" s="24"/>
      <c r="U909" s="24"/>
      <c r="V909" s="24"/>
      <c r="W909" s="25"/>
      <c r="X909" s="24"/>
      <c r="Y909" s="24"/>
      <c r="Z909" s="24"/>
      <c r="AA909" s="25"/>
      <c r="AB909" s="24"/>
      <c r="AC909" s="24"/>
      <c r="AD909" s="24"/>
      <c r="AE909" s="25"/>
      <c r="AF909" s="24"/>
      <c r="AG909" s="24"/>
      <c r="AH909" s="24"/>
      <c r="AI909" s="25"/>
      <c r="AJ909" s="24"/>
      <c r="AK909" s="24"/>
      <c r="AL909" s="24"/>
      <c r="AM909" s="25"/>
      <c r="AN909" s="24"/>
      <c r="AO909" s="24"/>
      <c r="AP909" s="24"/>
      <c r="AQ909" s="25"/>
      <c r="AR909" s="24"/>
      <c r="AS909" s="24"/>
      <c r="AT909" s="24"/>
      <c r="AU909" s="25"/>
      <c r="AV909" s="24"/>
      <c r="AW909" s="24"/>
      <c r="AX909" s="24"/>
      <c r="AY909" s="25"/>
      <c r="AZ909" s="24"/>
      <c r="BA909" s="24"/>
      <c r="BB909" s="24"/>
      <c r="BC909" s="25"/>
      <c r="BD909" s="24"/>
      <c r="BE909" s="24"/>
      <c r="BF909" s="24"/>
      <c r="BG909" s="25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</row>
    <row r="910" spans="1:87" ht="15" thickBot="1" x14ac:dyDescent="0.35">
      <c r="A910" s="24"/>
      <c r="B910" s="24"/>
      <c r="C910" s="25"/>
      <c r="D910" s="24"/>
      <c r="E910" s="24"/>
      <c r="F910" s="24"/>
      <c r="G910" s="25"/>
      <c r="H910" s="24"/>
      <c r="I910" s="24"/>
      <c r="J910" s="24"/>
      <c r="K910" s="25"/>
      <c r="L910" s="24"/>
      <c r="M910" s="24"/>
      <c r="N910" s="24"/>
      <c r="O910" s="25"/>
      <c r="P910" s="24"/>
      <c r="Q910" s="24"/>
      <c r="R910" s="24"/>
      <c r="S910" s="25"/>
      <c r="T910" s="24"/>
      <c r="U910" s="24"/>
      <c r="V910" s="24"/>
      <c r="W910" s="25"/>
      <c r="X910" s="24"/>
      <c r="Y910" s="24"/>
      <c r="Z910" s="24"/>
      <c r="AA910" s="25"/>
      <c r="AB910" s="24"/>
      <c r="AC910" s="24"/>
      <c r="AD910" s="24"/>
      <c r="AE910" s="25"/>
      <c r="AF910" s="24"/>
      <c r="AG910" s="24"/>
      <c r="AH910" s="24"/>
      <c r="AI910" s="25"/>
      <c r="AJ910" s="24"/>
      <c r="AK910" s="24"/>
      <c r="AL910" s="24"/>
      <c r="AM910" s="25"/>
      <c r="AN910" s="24"/>
      <c r="AO910" s="24"/>
      <c r="AP910" s="24"/>
      <c r="AQ910" s="25"/>
      <c r="AR910" s="24"/>
      <c r="AS910" s="24"/>
      <c r="AT910" s="24"/>
      <c r="AU910" s="25"/>
      <c r="AV910" s="24"/>
      <c r="AW910" s="24"/>
      <c r="AX910" s="24"/>
      <c r="AY910" s="25"/>
      <c r="AZ910" s="24"/>
      <c r="BA910" s="24"/>
      <c r="BB910" s="24"/>
      <c r="BC910" s="25"/>
      <c r="BD910" s="24"/>
      <c r="BE910" s="24"/>
      <c r="BF910" s="24"/>
      <c r="BG910" s="25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</row>
    <row r="911" spans="1:87" ht="15" thickBot="1" x14ac:dyDescent="0.35">
      <c r="A911" s="24"/>
      <c r="B911" s="24"/>
      <c r="C911" s="25"/>
      <c r="D911" s="24"/>
      <c r="E911" s="24"/>
      <c r="F911" s="24"/>
      <c r="G911" s="25"/>
      <c r="H911" s="24"/>
      <c r="I911" s="24"/>
      <c r="J911" s="24"/>
      <c r="K911" s="25"/>
      <c r="L911" s="24"/>
      <c r="M911" s="24"/>
      <c r="N911" s="24"/>
      <c r="O911" s="25"/>
      <c r="P911" s="24"/>
      <c r="Q911" s="24"/>
      <c r="R911" s="24"/>
      <c r="S911" s="25"/>
      <c r="T911" s="24"/>
      <c r="U911" s="24"/>
      <c r="V911" s="24"/>
      <c r="W911" s="25"/>
      <c r="X911" s="24"/>
      <c r="Y911" s="24"/>
      <c r="Z911" s="24"/>
      <c r="AA911" s="25"/>
      <c r="AB911" s="24"/>
      <c r="AC911" s="24"/>
      <c r="AD911" s="24"/>
      <c r="AE911" s="25"/>
      <c r="AF911" s="24"/>
      <c r="AG911" s="24"/>
      <c r="AH911" s="24"/>
      <c r="AI911" s="25"/>
      <c r="AJ911" s="24"/>
      <c r="AK911" s="24"/>
      <c r="AL911" s="24"/>
      <c r="AM911" s="25"/>
      <c r="AN911" s="24"/>
      <c r="AO911" s="24"/>
      <c r="AP911" s="24"/>
      <c r="AQ911" s="25"/>
      <c r="AR911" s="24"/>
      <c r="AS911" s="24"/>
      <c r="AT911" s="24"/>
      <c r="AU911" s="25"/>
      <c r="AV911" s="24"/>
      <c r="AW911" s="24"/>
      <c r="AX911" s="24"/>
      <c r="AY911" s="25"/>
      <c r="AZ911" s="24"/>
      <c r="BA911" s="24"/>
      <c r="BB911" s="24"/>
      <c r="BC911" s="25"/>
      <c r="BD911" s="24"/>
      <c r="BE911" s="24"/>
      <c r="BF911" s="24"/>
      <c r="BG911" s="25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</row>
    <row r="912" spans="1:87" ht="15" thickBot="1" x14ac:dyDescent="0.35">
      <c r="A912" s="24"/>
      <c r="B912" s="24"/>
      <c r="C912" s="25"/>
      <c r="D912" s="24"/>
      <c r="E912" s="24"/>
      <c r="F912" s="24"/>
      <c r="G912" s="25"/>
      <c r="H912" s="24"/>
      <c r="I912" s="24"/>
      <c r="J912" s="24"/>
      <c r="K912" s="25"/>
      <c r="L912" s="24"/>
      <c r="M912" s="24"/>
      <c r="N912" s="24"/>
      <c r="O912" s="25"/>
      <c r="P912" s="24"/>
      <c r="Q912" s="24"/>
      <c r="R912" s="24"/>
      <c r="S912" s="25"/>
      <c r="T912" s="24"/>
      <c r="U912" s="24"/>
      <c r="V912" s="24"/>
      <c r="W912" s="25"/>
      <c r="X912" s="24"/>
      <c r="Y912" s="24"/>
      <c r="Z912" s="24"/>
      <c r="AA912" s="25"/>
      <c r="AB912" s="24"/>
      <c r="AC912" s="24"/>
      <c r="AD912" s="24"/>
      <c r="AE912" s="25"/>
      <c r="AF912" s="24"/>
      <c r="AG912" s="24"/>
      <c r="AH912" s="24"/>
      <c r="AI912" s="25"/>
      <c r="AJ912" s="24"/>
      <c r="AK912" s="24"/>
      <c r="AL912" s="24"/>
      <c r="AM912" s="25"/>
      <c r="AN912" s="24"/>
      <c r="AO912" s="24"/>
      <c r="AP912" s="24"/>
      <c r="AQ912" s="25"/>
      <c r="AR912" s="24"/>
      <c r="AS912" s="24"/>
      <c r="AT912" s="24"/>
      <c r="AU912" s="25"/>
      <c r="AV912" s="24"/>
      <c r="AW912" s="24"/>
      <c r="AX912" s="24"/>
      <c r="AY912" s="25"/>
      <c r="AZ912" s="24"/>
      <c r="BA912" s="24"/>
      <c r="BB912" s="24"/>
      <c r="BC912" s="25"/>
      <c r="BD912" s="24"/>
      <c r="BE912" s="24"/>
      <c r="BF912" s="24"/>
      <c r="BG912" s="25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</row>
    <row r="913" spans="1:87" ht="15" thickBot="1" x14ac:dyDescent="0.35">
      <c r="A913" s="24"/>
      <c r="B913" s="24"/>
      <c r="C913" s="25"/>
      <c r="D913" s="24"/>
      <c r="E913" s="24"/>
      <c r="F913" s="24"/>
      <c r="G913" s="25"/>
      <c r="H913" s="24"/>
      <c r="I913" s="24"/>
      <c r="J913" s="24"/>
      <c r="K913" s="25"/>
      <c r="L913" s="24"/>
      <c r="M913" s="24"/>
      <c r="N913" s="24"/>
      <c r="O913" s="25"/>
      <c r="P913" s="24"/>
      <c r="Q913" s="24"/>
      <c r="R913" s="24"/>
      <c r="S913" s="25"/>
      <c r="T913" s="24"/>
      <c r="U913" s="24"/>
      <c r="V913" s="24"/>
      <c r="W913" s="25"/>
      <c r="X913" s="24"/>
      <c r="Y913" s="24"/>
      <c r="Z913" s="24"/>
      <c r="AA913" s="25"/>
      <c r="AB913" s="24"/>
      <c r="AC913" s="24"/>
      <c r="AD913" s="24"/>
      <c r="AE913" s="25"/>
      <c r="AF913" s="24"/>
      <c r="AG913" s="24"/>
      <c r="AH913" s="24"/>
      <c r="AI913" s="25"/>
      <c r="AJ913" s="24"/>
      <c r="AK913" s="24"/>
      <c r="AL913" s="24"/>
      <c r="AM913" s="25"/>
      <c r="AN913" s="24"/>
      <c r="AO913" s="24"/>
      <c r="AP913" s="24"/>
      <c r="AQ913" s="25"/>
      <c r="AR913" s="24"/>
      <c r="AS913" s="24"/>
      <c r="AT913" s="24"/>
      <c r="AU913" s="25"/>
      <c r="AV913" s="24"/>
      <c r="AW913" s="24"/>
      <c r="AX913" s="24"/>
      <c r="AY913" s="25"/>
      <c r="AZ913" s="24"/>
      <c r="BA913" s="24"/>
      <c r="BB913" s="24"/>
      <c r="BC913" s="25"/>
      <c r="BD913" s="24"/>
      <c r="BE913" s="24"/>
      <c r="BF913" s="24"/>
      <c r="BG913" s="25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</row>
    <row r="914" spans="1:87" ht="15" thickBot="1" x14ac:dyDescent="0.35">
      <c r="A914" s="24"/>
      <c r="B914" s="24"/>
      <c r="C914" s="25"/>
      <c r="D914" s="24"/>
      <c r="E914" s="24"/>
      <c r="F914" s="24"/>
      <c r="G914" s="25"/>
      <c r="H914" s="24"/>
      <c r="I914" s="24"/>
      <c r="J914" s="24"/>
      <c r="K914" s="25"/>
      <c r="L914" s="24"/>
      <c r="M914" s="24"/>
      <c r="N914" s="24"/>
      <c r="O914" s="25"/>
      <c r="P914" s="24"/>
      <c r="Q914" s="24"/>
      <c r="R914" s="24"/>
      <c r="S914" s="25"/>
      <c r="T914" s="24"/>
      <c r="U914" s="24"/>
      <c r="V914" s="24"/>
      <c r="W914" s="25"/>
      <c r="X914" s="24"/>
      <c r="Y914" s="24"/>
      <c r="Z914" s="24"/>
      <c r="AA914" s="25"/>
      <c r="AB914" s="24"/>
      <c r="AC914" s="24"/>
      <c r="AD914" s="24"/>
      <c r="AE914" s="25"/>
      <c r="AF914" s="24"/>
      <c r="AG914" s="24"/>
      <c r="AH914" s="24"/>
      <c r="AI914" s="25"/>
      <c r="AJ914" s="24"/>
      <c r="AK914" s="24"/>
      <c r="AL914" s="24"/>
      <c r="AM914" s="25"/>
      <c r="AN914" s="24"/>
      <c r="AO914" s="24"/>
      <c r="AP914" s="24"/>
      <c r="AQ914" s="25"/>
      <c r="AR914" s="24"/>
      <c r="AS914" s="24"/>
      <c r="AT914" s="24"/>
      <c r="AU914" s="25"/>
      <c r="AV914" s="24"/>
      <c r="AW914" s="24"/>
      <c r="AX914" s="24"/>
      <c r="AY914" s="25"/>
      <c r="AZ914" s="24"/>
      <c r="BA914" s="24"/>
      <c r="BB914" s="24"/>
      <c r="BC914" s="25"/>
      <c r="BD914" s="24"/>
      <c r="BE914" s="24"/>
      <c r="BF914" s="24"/>
      <c r="BG914" s="25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</row>
    <row r="915" spans="1:87" ht="15" thickBot="1" x14ac:dyDescent="0.35">
      <c r="A915" s="24"/>
      <c r="B915" s="24"/>
      <c r="C915" s="25"/>
      <c r="D915" s="24"/>
      <c r="E915" s="24"/>
      <c r="F915" s="24"/>
      <c r="G915" s="25"/>
      <c r="H915" s="24"/>
      <c r="I915" s="24"/>
      <c r="J915" s="24"/>
      <c r="K915" s="25"/>
      <c r="L915" s="24"/>
      <c r="M915" s="24"/>
      <c r="N915" s="24"/>
      <c r="O915" s="25"/>
      <c r="P915" s="24"/>
      <c r="Q915" s="24"/>
      <c r="R915" s="24"/>
      <c r="S915" s="25"/>
      <c r="T915" s="24"/>
      <c r="U915" s="24"/>
      <c r="V915" s="24"/>
      <c r="W915" s="25"/>
      <c r="X915" s="24"/>
      <c r="Y915" s="24"/>
      <c r="Z915" s="24"/>
      <c r="AA915" s="25"/>
      <c r="AB915" s="24"/>
      <c r="AC915" s="24"/>
      <c r="AD915" s="24"/>
      <c r="AE915" s="25"/>
      <c r="AF915" s="24"/>
      <c r="AG915" s="24"/>
      <c r="AH915" s="24"/>
      <c r="AI915" s="25"/>
      <c r="AJ915" s="24"/>
      <c r="AK915" s="24"/>
      <c r="AL915" s="24"/>
      <c r="AM915" s="25"/>
      <c r="AN915" s="24"/>
      <c r="AO915" s="24"/>
      <c r="AP915" s="24"/>
      <c r="AQ915" s="25"/>
      <c r="AR915" s="24"/>
      <c r="AS915" s="24"/>
      <c r="AT915" s="24"/>
      <c r="AU915" s="25"/>
      <c r="AV915" s="24"/>
      <c r="AW915" s="24"/>
      <c r="AX915" s="24"/>
      <c r="AY915" s="25"/>
      <c r="AZ915" s="24"/>
      <c r="BA915" s="24"/>
      <c r="BB915" s="24"/>
      <c r="BC915" s="25"/>
      <c r="BD915" s="24"/>
      <c r="BE915" s="24"/>
      <c r="BF915" s="24"/>
      <c r="BG915" s="25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</row>
    <row r="916" spans="1:87" ht="15" thickBot="1" x14ac:dyDescent="0.35">
      <c r="A916" s="24"/>
      <c r="B916" s="24"/>
      <c r="C916" s="25"/>
      <c r="D916" s="24"/>
      <c r="E916" s="24"/>
      <c r="F916" s="24"/>
      <c r="G916" s="25"/>
      <c r="H916" s="24"/>
      <c r="I916" s="24"/>
      <c r="J916" s="24"/>
      <c r="K916" s="25"/>
      <c r="L916" s="24"/>
      <c r="M916" s="24"/>
      <c r="N916" s="24"/>
      <c r="O916" s="25"/>
      <c r="P916" s="24"/>
      <c r="Q916" s="24"/>
      <c r="R916" s="24"/>
      <c r="S916" s="25"/>
      <c r="T916" s="24"/>
      <c r="U916" s="24"/>
      <c r="V916" s="24"/>
      <c r="W916" s="25"/>
      <c r="X916" s="24"/>
      <c r="Y916" s="24"/>
      <c r="Z916" s="24"/>
      <c r="AA916" s="25"/>
      <c r="AB916" s="24"/>
      <c r="AC916" s="24"/>
      <c r="AD916" s="24"/>
      <c r="AE916" s="25"/>
      <c r="AF916" s="24"/>
      <c r="AG916" s="24"/>
      <c r="AH916" s="24"/>
      <c r="AI916" s="25"/>
      <c r="AJ916" s="24"/>
      <c r="AK916" s="24"/>
      <c r="AL916" s="24"/>
      <c r="AM916" s="25"/>
      <c r="AN916" s="24"/>
      <c r="AO916" s="24"/>
      <c r="AP916" s="24"/>
      <c r="AQ916" s="25"/>
      <c r="AR916" s="24"/>
      <c r="AS916" s="24"/>
      <c r="AT916" s="24"/>
      <c r="AU916" s="25"/>
      <c r="AV916" s="24"/>
      <c r="AW916" s="24"/>
      <c r="AX916" s="24"/>
      <c r="AY916" s="25"/>
      <c r="AZ916" s="24"/>
      <c r="BA916" s="24"/>
      <c r="BB916" s="24"/>
      <c r="BC916" s="25"/>
      <c r="BD916" s="24"/>
      <c r="BE916" s="24"/>
      <c r="BF916" s="24"/>
      <c r="BG916" s="25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</row>
    <row r="917" spans="1:87" ht="15" thickBot="1" x14ac:dyDescent="0.35">
      <c r="A917" s="24"/>
      <c r="B917" s="24"/>
      <c r="C917" s="25"/>
      <c r="D917" s="24"/>
      <c r="E917" s="24"/>
      <c r="F917" s="24"/>
      <c r="G917" s="25"/>
      <c r="H917" s="24"/>
      <c r="I917" s="24"/>
      <c r="J917" s="24"/>
      <c r="K917" s="25"/>
      <c r="L917" s="24"/>
      <c r="M917" s="24"/>
      <c r="N917" s="24"/>
      <c r="O917" s="25"/>
      <c r="P917" s="24"/>
      <c r="Q917" s="24"/>
      <c r="R917" s="24"/>
      <c r="S917" s="25"/>
      <c r="T917" s="24"/>
      <c r="U917" s="24"/>
      <c r="V917" s="24"/>
      <c r="W917" s="25"/>
      <c r="X917" s="24"/>
      <c r="Y917" s="24"/>
      <c r="Z917" s="24"/>
      <c r="AA917" s="25"/>
      <c r="AB917" s="24"/>
      <c r="AC917" s="24"/>
      <c r="AD917" s="24"/>
      <c r="AE917" s="25"/>
      <c r="AF917" s="24"/>
      <c r="AG917" s="24"/>
      <c r="AH917" s="24"/>
      <c r="AI917" s="25"/>
      <c r="AJ917" s="24"/>
      <c r="AK917" s="24"/>
      <c r="AL917" s="24"/>
      <c r="AM917" s="25"/>
      <c r="AN917" s="24"/>
      <c r="AO917" s="24"/>
      <c r="AP917" s="24"/>
      <c r="AQ917" s="25"/>
      <c r="AR917" s="24"/>
      <c r="AS917" s="24"/>
      <c r="AT917" s="24"/>
      <c r="AU917" s="25"/>
      <c r="AV917" s="24"/>
      <c r="AW917" s="24"/>
      <c r="AX917" s="24"/>
      <c r="AY917" s="25"/>
      <c r="AZ917" s="24"/>
      <c r="BA917" s="24"/>
      <c r="BB917" s="24"/>
      <c r="BC917" s="25"/>
      <c r="BD917" s="24"/>
      <c r="BE917" s="24"/>
      <c r="BF917" s="24"/>
      <c r="BG917" s="25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</row>
    <row r="918" spans="1:87" ht="15" thickBot="1" x14ac:dyDescent="0.35">
      <c r="A918" s="24"/>
      <c r="B918" s="24"/>
      <c r="C918" s="25"/>
      <c r="D918" s="24"/>
      <c r="E918" s="24"/>
      <c r="F918" s="24"/>
      <c r="G918" s="25"/>
      <c r="H918" s="24"/>
      <c r="I918" s="24"/>
      <c r="J918" s="24"/>
      <c r="K918" s="25"/>
      <c r="L918" s="24"/>
      <c r="M918" s="24"/>
      <c r="N918" s="24"/>
      <c r="O918" s="25"/>
      <c r="P918" s="24"/>
      <c r="Q918" s="24"/>
      <c r="R918" s="24"/>
      <c r="S918" s="25"/>
      <c r="T918" s="24"/>
      <c r="U918" s="24"/>
      <c r="V918" s="24"/>
      <c r="W918" s="25"/>
      <c r="X918" s="24"/>
      <c r="Y918" s="24"/>
      <c r="Z918" s="24"/>
      <c r="AA918" s="25"/>
      <c r="AB918" s="24"/>
      <c r="AC918" s="24"/>
      <c r="AD918" s="24"/>
      <c r="AE918" s="25"/>
      <c r="AF918" s="24"/>
      <c r="AG918" s="24"/>
      <c r="AH918" s="24"/>
      <c r="AI918" s="25"/>
      <c r="AJ918" s="24"/>
      <c r="AK918" s="24"/>
      <c r="AL918" s="24"/>
      <c r="AM918" s="25"/>
      <c r="AN918" s="24"/>
      <c r="AO918" s="24"/>
      <c r="AP918" s="24"/>
      <c r="AQ918" s="25"/>
      <c r="AR918" s="24"/>
      <c r="AS918" s="24"/>
      <c r="AT918" s="24"/>
      <c r="AU918" s="25"/>
      <c r="AV918" s="24"/>
      <c r="AW918" s="24"/>
      <c r="AX918" s="24"/>
      <c r="AY918" s="25"/>
      <c r="AZ918" s="24"/>
      <c r="BA918" s="24"/>
      <c r="BB918" s="24"/>
      <c r="BC918" s="25"/>
      <c r="BD918" s="24"/>
      <c r="BE918" s="24"/>
      <c r="BF918" s="24"/>
      <c r="BG918" s="25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</row>
    <row r="919" spans="1:87" ht="15" thickBot="1" x14ac:dyDescent="0.35">
      <c r="A919" s="24"/>
      <c r="B919" s="24"/>
      <c r="C919" s="25"/>
      <c r="D919" s="24"/>
      <c r="E919" s="24"/>
      <c r="F919" s="24"/>
      <c r="G919" s="25"/>
      <c r="H919" s="24"/>
      <c r="I919" s="24"/>
      <c r="J919" s="24"/>
      <c r="K919" s="25"/>
      <c r="L919" s="24"/>
      <c r="M919" s="24"/>
      <c r="N919" s="24"/>
      <c r="O919" s="25"/>
      <c r="P919" s="24"/>
      <c r="Q919" s="24"/>
      <c r="R919" s="24"/>
      <c r="S919" s="25"/>
      <c r="T919" s="24"/>
      <c r="U919" s="24"/>
      <c r="V919" s="24"/>
      <c r="W919" s="25"/>
      <c r="X919" s="24"/>
      <c r="Y919" s="24"/>
      <c r="Z919" s="24"/>
      <c r="AA919" s="25"/>
      <c r="AB919" s="24"/>
      <c r="AC919" s="24"/>
      <c r="AD919" s="24"/>
      <c r="AE919" s="25"/>
      <c r="AF919" s="24"/>
      <c r="AG919" s="24"/>
      <c r="AH919" s="24"/>
      <c r="AI919" s="25"/>
      <c r="AJ919" s="24"/>
      <c r="AK919" s="24"/>
      <c r="AL919" s="24"/>
      <c r="AM919" s="25"/>
      <c r="AN919" s="24"/>
      <c r="AO919" s="24"/>
      <c r="AP919" s="24"/>
      <c r="AQ919" s="25"/>
      <c r="AR919" s="24"/>
      <c r="AS919" s="24"/>
      <c r="AT919" s="24"/>
      <c r="AU919" s="25"/>
      <c r="AV919" s="24"/>
      <c r="AW919" s="24"/>
      <c r="AX919" s="24"/>
      <c r="AY919" s="25"/>
      <c r="AZ919" s="24"/>
      <c r="BA919" s="24"/>
      <c r="BB919" s="24"/>
      <c r="BC919" s="25"/>
      <c r="BD919" s="24"/>
      <c r="BE919" s="24"/>
      <c r="BF919" s="24"/>
      <c r="BG919" s="25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</row>
    <row r="920" spans="1:87" ht="15" thickBot="1" x14ac:dyDescent="0.35">
      <c r="A920" s="24"/>
      <c r="B920" s="24"/>
      <c r="C920" s="25"/>
      <c r="D920" s="24"/>
      <c r="E920" s="24"/>
      <c r="F920" s="24"/>
      <c r="G920" s="25"/>
      <c r="H920" s="24"/>
      <c r="I920" s="24"/>
      <c r="J920" s="24"/>
      <c r="K920" s="25"/>
      <c r="L920" s="24"/>
      <c r="M920" s="24"/>
      <c r="N920" s="24"/>
      <c r="O920" s="25"/>
      <c r="P920" s="24"/>
      <c r="Q920" s="24"/>
      <c r="R920" s="24"/>
      <c r="S920" s="25"/>
      <c r="T920" s="24"/>
      <c r="U920" s="24"/>
      <c r="V920" s="24"/>
      <c r="W920" s="25"/>
      <c r="X920" s="24"/>
      <c r="Y920" s="24"/>
      <c r="Z920" s="24"/>
      <c r="AA920" s="25"/>
      <c r="AB920" s="24"/>
      <c r="AC920" s="24"/>
      <c r="AD920" s="24"/>
      <c r="AE920" s="25"/>
      <c r="AF920" s="24"/>
      <c r="AG920" s="24"/>
      <c r="AH920" s="24"/>
      <c r="AI920" s="25"/>
      <c r="AJ920" s="24"/>
      <c r="AK920" s="24"/>
      <c r="AL920" s="24"/>
      <c r="AM920" s="25"/>
      <c r="AN920" s="24"/>
      <c r="AO920" s="24"/>
      <c r="AP920" s="24"/>
      <c r="AQ920" s="25"/>
      <c r="AR920" s="24"/>
      <c r="AS920" s="24"/>
      <c r="AT920" s="24"/>
      <c r="AU920" s="25"/>
      <c r="AV920" s="24"/>
      <c r="AW920" s="24"/>
      <c r="AX920" s="24"/>
      <c r="AY920" s="25"/>
      <c r="AZ920" s="24"/>
      <c r="BA920" s="24"/>
      <c r="BB920" s="24"/>
      <c r="BC920" s="25"/>
      <c r="BD920" s="24"/>
      <c r="BE920" s="24"/>
      <c r="BF920" s="24"/>
      <c r="BG920" s="25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</row>
    <row r="921" spans="1:87" ht="15" thickBot="1" x14ac:dyDescent="0.35">
      <c r="A921" s="24"/>
      <c r="B921" s="24"/>
      <c r="C921" s="25"/>
      <c r="D921" s="24"/>
      <c r="E921" s="24"/>
      <c r="F921" s="24"/>
      <c r="G921" s="25"/>
      <c r="H921" s="24"/>
      <c r="I921" s="24"/>
      <c r="J921" s="24"/>
      <c r="K921" s="25"/>
      <c r="L921" s="24"/>
      <c r="M921" s="24"/>
      <c r="N921" s="24"/>
      <c r="O921" s="25"/>
      <c r="P921" s="24"/>
      <c r="Q921" s="24"/>
      <c r="R921" s="24"/>
      <c r="S921" s="25"/>
      <c r="T921" s="24"/>
      <c r="U921" s="24"/>
      <c r="V921" s="24"/>
      <c r="W921" s="25"/>
      <c r="X921" s="24"/>
      <c r="Y921" s="24"/>
      <c r="Z921" s="24"/>
      <c r="AA921" s="25"/>
      <c r="AB921" s="24"/>
      <c r="AC921" s="24"/>
      <c r="AD921" s="24"/>
      <c r="AE921" s="25"/>
      <c r="AF921" s="24"/>
      <c r="AG921" s="24"/>
      <c r="AH921" s="24"/>
      <c r="AI921" s="25"/>
      <c r="AJ921" s="24"/>
      <c r="AK921" s="24"/>
      <c r="AL921" s="24"/>
      <c r="AM921" s="25"/>
      <c r="AN921" s="24"/>
      <c r="AO921" s="24"/>
      <c r="AP921" s="24"/>
      <c r="AQ921" s="25"/>
      <c r="AR921" s="24"/>
      <c r="AS921" s="24"/>
      <c r="AT921" s="24"/>
      <c r="AU921" s="25"/>
      <c r="AV921" s="24"/>
      <c r="AW921" s="24"/>
      <c r="AX921" s="24"/>
      <c r="AY921" s="25"/>
      <c r="AZ921" s="24"/>
      <c r="BA921" s="24"/>
      <c r="BB921" s="24"/>
      <c r="BC921" s="25"/>
      <c r="BD921" s="24"/>
      <c r="BE921" s="24"/>
      <c r="BF921" s="24"/>
      <c r="BG921" s="25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</row>
    <row r="922" spans="1:87" ht="15" thickBot="1" x14ac:dyDescent="0.35">
      <c r="A922" s="24"/>
      <c r="B922" s="24"/>
      <c r="C922" s="25"/>
      <c r="D922" s="24"/>
      <c r="E922" s="24"/>
      <c r="F922" s="24"/>
      <c r="G922" s="25"/>
      <c r="H922" s="24"/>
      <c r="I922" s="24"/>
      <c r="J922" s="24"/>
      <c r="K922" s="25"/>
      <c r="L922" s="24"/>
      <c r="M922" s="24"/>
      <c r="N922" s="24"/>
      <c r="O922" s="25"/>
      <c r="P922" s="24"/>
      <c r="Q922" s="24"/>
      <c r="R922" s="24"/>
      <c r="S922" s="25"/>
      <c r="T922" s="24"/>
      <c r="U922" s="24"/>
      <c r="V922" s="24"/>
      <c r="W922" s="25"/>
      <c r="X922" s="24"/>
      <c r="Y922" s="24"/>
      <c r="Z922" s="24"/>
      <c r="AA922" s="25"/>
      <c r="AB922" s="24"/>
      <c r="AC922" s="24"/>
      <c r="AD922" s="24"/>
      <c r="AE922" s="25"/>
      <c r="AF922" s="24"/>
      <c r="AG922" s="24"/>
      <c r="AH922" s="24"/>
      <c r="AI922" s="25"/>
      <c r="AJ922" s="24"/>
      <c r="AK922" s="24"/>
      <c r="AL922" s="24"/>
      <c r="AM922" s="25"/>
      <c r="AN922" s="24"/>
      <c r="AO922" s="24"/>
      <c r="AP922" s="24"/>
      <c r="AQ922" s="25"/>
      <c r="AR922" s="24"/>
      <c r="AS922" s="24"/>
      <c r="AT922" s="24"/>
      <c r="AU922" s="25"/>
      <c r="AV922" s="24"/>
      <c r="AW922" s="24"/>
      <c r="AX922" s="24"/>
      <c r="AY922" s="25"/>
      <c r="AZ922" s="24"/>
      <c r="BA922" s="24"/>
      <c r="BB922" s="24"/>
      <c r="BC922" s="25"/>
      <c r="BD922" s="24"/>
      <c r="BE922" s="24"/>
      <c r="BF922" s="24"/>
      <c r="BG922" s="25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</row>
    <row r="923" spans="1:87" ht="15" thickBot="1" x14ac:dyDescent="0.35">
      <c r="A923" s="24"/>
      <c r="B923" s="24"/>
      <c r="C923" s="25"/>
      <c r="D923" s="24"/>
      <c r="E923" s="24"/>
      <c r="F923" s="24"/>
      <c r="G923" s="25"/>
      <c r="H923" s="24"/>
      <c r="I923" s="24"/>
      <c r="J923" s="24"/>
      <c r="K923" s="25"/>
      <c r="L923" s="24"/>
      <c r="M923" s="24"/>
      <c r="N923" s="24"/>
      <c r="O923" s="25"/>
      <c r="P923" s="24"/>
      <c r="Q923" s="24"/>
      <c r="R923" s="24"/>
      <c r="S923" s="25"/>
      <c r="T923" s="24"/>
      <c r="U923" s="24"/>
      <c r="V923" s="24"/>
      <c r="W923" s="25"/>
      <c r="X923" s="24"/>
      <c r="Y923" s="24"/>
      <c r="Z923" s="24"/>
      <c r="AA923" s="25"/>
      <c r="AB923" s="24"/>
      <c r="AC923" s="24"/>
      <c r="AD923" s="24"/>
      <c r="AE923" s="25"/>
      <c r="AF923" s="24"/>
      <c r="AG923" s="24"/>
      <c r="AH923" s="24"/>
      <c r="AI923" s="25"/>
      <c r="AJ923" s="24"/>
      <c r="AK923" s="24"/>
      <c r="AL923" s="24"/>
      <c r="AM923" s="25"/>
      <c r="AN923" s="24"/>
      <c r="AO923" s="24"/>
      <c r="AP923" s="24"/>
      <c r="AQ923" s="25"/>
      <c r="AR923" s="24"/>
      <c r="AS923" s="24"/>
      <c r="AT923" s="24"/>
      <c r="AU923" s="25"/>
      <c r="AV923" s="24"/>
      <c r="AW923" s="24"/>
      <c r="AX923" s="24"/>
      <c r="AY923" s="25"/>
      <c r="AZ923" s="24"/>
      <c r="BA923" s="24"/>
      <c r="BB923" s="24"/>
      <c r="BC923" s="25"/>
      <c r="BD923" s="24"/>
      <c r="BE923" s="24"/>
      <c r="BF923" s="24"/>
      <c r="BG923" s="25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</row>
    <row r="924" spans="1:87" ht="15" thickBot="1" x14ac:dyDescent="0.35">
      <c r="A924" s="24"/>
      <c r="B924" s="24"/>
      <c r="C924" s="25"/>
      <c r="D924" s="24"/>
      <c r="E924" s="24"/>
      <c r="F924" s="24"/>
      <c r="G924" s="25"/>
      <c r="H924" s="24"/>
      <c r="I924" s="24"/>
      <c r="J924" s="24"/>
      <c r="K924" s="25"/>
      <c r="L924" s="24"/>
      <c r="M924" s="24"/>
      <c r="N924" s="24"/>
      <c r="O924" s="25"/>
      <c r="P924" s="24"/>
      <c r="Q924" s="24"/>
      <c r="R924" s="24"/>
      <c r="S924" s="25"/>
      <c r="T924" s="24"/>
      <c r="U924" s="24"/>
      <c r="V924" s="24"/>
      <c r="W924" s="25"/>
      <c r="X924" s="24"/>
      <c r="Y924" s="24"/>
      <c r="Z924" s="24"/>
      <c r="AA924" s="25"/>
      <c r="AB924" s="24"/>
      <c r="AC924" s="24"/>
      <c r="AD924" s="24"/>
      <c r="AE924" s="25"/>
      <c r="AF924" s="24"/>
      <c r="AG924" s="24"/>
      <c r="AH924" s="24"/>
      <c r="AI924" s="25"/>
      <c r="AJ924" s="24"/>
      <c r="AK924" s="24"/>
      <c r="AL924" s="24"/>
      <c r="AM924" s="25"/>
      <c r="AN924" s="24"/>
      <c r="AO924" s="24"/>
      <c r="AP924" s="24"/>
      <c r="AQ924" s="25"/>
      <c r="AR924" s="24"/>
      <c r="AS924" s="24"/>
      <c r="AT924" s="24"/>
      <c r="AU924" s="25"/>
      <c r="AV924" s="24"/>
      <c r="AW924" s="24"/>
      <c r="AX924" s="24"/>
      <c r="AY924" s="25"/>
      <c r="AZ924" s="24"/>
      <c r="BA924" s="24"/>
      <c r="BB924" s="24"/>
      <c r="BC924" s="25"/>
      <c r="BD924" s="24"/>
      <c r="BE924" s="24"/>
      <c r="BF924" s="24"/>
      <c r="BG924" s="25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</row>
    <row r="925" spans="1:87" ht="15" thickBot="1" x14ac:dyDescent="0.35">
      <c r="A925" s="24"/>
      <c r="B925" s="24"/>
      <c r="C925" s="25"/>
      <c r="D925" s="24"/>
      <c r="E925" s="24"/>
      <c r="F925" s="24"/>
      <c r="G925" s="25"/>
      <c r="H925" s="24"/>
      <c r="I925" s="24"/>
      <c r="J925" s="24"/>
      <c r="K925" s="25"/>
      <c r="L925" s="24"/>
      <c r="M925" s="24"/>
      <c r="N925" s="24"/>
      <c r="O925" s="25"/>
      <c r="P925" s="24"/>
      <c r="Q925" s="24"/>
      <c r="R925" s="24"/>
      <c r="S925" s="25"/>
      <c r="T925" s="24"/>
      <c r="U925" s="24"/>
      <c r="V925" s="24"/>
      <c r="W925" s="25"/>
      <c r="X925" s="24"/>
      <c r="Y925" s="24"/>
      <c r="Z925" s="24"/>
      <c r="AA925" s="25"/>
      <c r="AB925" s="24"/>
      <c r="AC925" s="24"/>
      <c r="AD925" s="24"/>
      <c r="AE925" s="25"/>
      <c r="AF925" s="24"/>
      <c r="AG925" s="24"/>
      <c r="AH925" s="24"/>
      <c r="AI925" s="25"/>
      <c r="AJ925" s="24"/>
      <c r="AK925" s="24"/>
      <c r="AL925" s="24"/>
      <c r="AM925" s="25"/>
      <c r="AN925" s="24"/>
      <c r="AO925" s="24"/>
      <c r="AP925" s="24"/>
      <c r="AQ925" s="25"/>
      <c r="AR925" s="24"/>
      <c r="AS925" s="24"/>
      <c r="AT925" s="24"/>
      <c r="AU925" s="25"/>
      <c r="AV925" s="24"/>
      <c r="AW925" s="24"/>
      <c r="AX925" s="24"/>
      <c r="AY925" s="25"/>
      <c r="AZ925" s="24"/>
      <c r="BA925" s="24"/>
      <c r="BB925" s="24"/>
      <c r="BC925" s="25"/>
      <c r="BD925" s="24"/>
      <c r="BE925" s="24"/>
      <c r="BF925" s="24"/>
      <c r="BG925" s="25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</row>
    <row r="926" spans="1:87" ht="15" thickBot="1" x14ac:dyDescent="0.35">
      <c r="A926" s="24"/>
      <c r="B926" s="24"/>
      <c r="C926" s="25"/>
      <c r="D926" s="24"/>
      <c r="E926" s="24"/>
      <c r="F926" s="24"/>
      <c r="G926" s="25"/>
      <c r="H926" s="24"/>
      <c r="I926" s="24"/>
      <c r="J926" s="24"/>
      <c r="K926" s="25"/>
      <c r="L926" s="24"/>
      <c r="M926" s="24"/>
      <c r="N926" s="24"/>
      <c r="O926" s="25"/>
      <c r="P926" s="24"/>
      <c r="Q926" s="24"/>
      <c r="R926" s="24"/>
      <c r="S926" s="25"/>
      <c r="T926" s="24"/>
      <c r="U926" s="24"/>
      <c r="V926" s="24"/>
      <c r="W926" s="25"/>
      <c r="X926" s="24"/>
      <c r="Y926" s="24"/>
      <c r="Z926" s="24"/>
      <c r="AA926" s="25"/>
      <c r="AB926" s="24"/>
      <c r="AC926" s="24"/>
      <c r="AD926" s="24"/>
      <c r="AE926" s="25"/>
      <c r="AF926" s="24"/>
      <c r="AG926" s="24"/>
      <c r="AH926" s="24"/>
      <c r="AI926" s="25"/>
      <c r="AJ926" s="24"/>
      <c r="AK926" s="24"/>
      <c r="AL926" s="24"/>
      <c r="AM926" s="25"/>
      <c r="AN926" s="24"/>
      <c r="AO926" s="24"/>
      <c r="AP926" s="24"/>
      <c r="AQ926" s="25"/>
      <c r="AR926" s="24"/>
      <c r="AS926" s="24"/>
      <c r="AT926" s="24"/>
      <c r="AU926" s="25"/>
      <c r="AV926" s="24"/>
      <c r="AW926" s="24"/>
      <c r="AX926" s="24"/>
      <c r="AY926" s="25"/>
      <c r="AZ926" s="24"/>
      <c r="BA926" s="24"/>
      <c r="BB926" s="24"/>
      <c r="BC926" s="25"/>
      <c r="BD926" s="24"/>
      <c r="BE926" s="24"/>
      <c r="BF926" s="24"/>
      <c r="BG926" s="25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</row>
    <row r="927" spans="1:87" ht="15" thickBot="1" x14ac:dyDescent="0.35">
      <c r="A927" s="24"/>
      <c r="B927" s="24"/>
      <c r="C927" s="25"/>
      <c r="D927" s="24"/>
      <c r="E927" s="24"/>
      <c r="F927" s="24"/>
      <c r="G927" s="25"/>
      <c r="H927" s="24"/>
      <c r="I927" s="24"/>
      <c r="J927" s="24"/>
      <c r="K927" s="25"/>
      <c r="L927" s="24"/>
      <c r="M927" s="24"/>
      <c r="N927" s="24"/>
      <c r="O927" s="25"/>
      <c r="P927" s="24"/>
      <c r="Q927" s="24"/>
      <c r="R927" s="24"/>
      <c r="S927" s="25"/>
      <c r="T927" s="24"/>
      <c r="U927" s="24"/>
      <c r="V927" s="24"/>
      <c r="W927" s="25"/>
      <c r="X927" s="24"/>
      <c r="Y927" s="24"/>
      <c r="Z927" s="24"/>
      <c r="AA927" s="25"/>
      <c r="AB927" s="24"/>
      <c r="AC927" s="24"/>
      <c r="AD927" s="24"/>
      <c r="AE927" s="25"/>
      <c r="AF927" s="24"/>
      <c r="AG927" s="24"/>
      <c r="AH927" s="24"/>
      <c r="AI927" s="25"/>
      <c r="AJ927" s="24"/>
      <c r="AK927" s="24"/>
      <c r="AL927" s="24"/>
      <c r="AM927" s="25"/>
      <c r="AN927" s="24"/>
      <c r="AO927" s="24"/>
      <c r="AP927" s="24"/>
      <c r="AQ927" s="25"/>
      <c r="AR927" s="24"/>
      <c r="AS927" s="24"/>
      <c r="AT927" s="24"/>
      <c r="AU927" s="25"/>
      <c r="AV927" s="24"/>
      <c r="AW927" s="24"/>
      <c r="AX927" s="24"/>
      <c r="AY927" s="25"/>
      <c r="AZ927" s="24"/>
      <c r="BA927" s="24"/>
      <c r="BB927" s="24"/>
      <c r="BC927" s="25"/>
      <c r="BD927" s="24"/>
      <c r="BE927" s="24"/>
      <c r="BF927" s="24"/>
      <c r="BG927" s="25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</row>
    <row r="928" spans="1:87" ht="15" thickBot="1" x14ac:dyDescent="0.35">
      <c r="A928" s="24"/>
      <c r="B928" s="24"/>
      <c r="C928" s="25"/>
      <c r="D928" s="24"/>
      <c r="E928" s="24"/>
      <c r="F928" s="24"/>
      <c r="G928" s="25"/>
      <c r="H928" s="24"/>
      <c r="I928" s="24"/>
      <c r="J928" s="24"/>
      <c r="K928" s="25"/>
      <c r="L928" s="24"/>
      <c r="M928" s="24"/>
      <c r="N928" s="24"/>
      <c r="O928" s="25"/>
      <c r="P928" s="24"/>
      <c r="Q928" s="24"/>
      <c r="R928" s="24"/>
      <c r="S928" s="25"/>
      <c r="T928" s="24"/>
      <c r="U928" s="24"/>
      <c r="V928" s="24"/>
      <c r="W928" s="25"/>
      <c r="X928" s="24"/>
      <c r="Y928" s="24"/>
      <c r="Z928" s="24"/>
      <c r="AA928" s="25"/>
      <c r="AB928" s="24"/>
      <c r="AC928" s="24"/>
      <c r="AD928" s="24"/>
      <c r="AE928" s="25"/>
      <c r="AF928" s="24"/>
      <c r="AG928" s="24"/>
      <c r="AH928" s="24"/>
      <c r="AI928" s="25"/>
      <c r="AJ928" s="24"/>
      <c r="AK928" s="24"/>
      <c r="AL928" s="24"/>
      <c r="AM928" s="25"/>
      <c r="AN928" s="24"/>
      <c r="AO928" s="24"/>
      <c r="AP928" s="24"/>
      <c r="AQ928" s="25"/>
      <c r="AR928" s="24"/>
      <c r="AS928" s="24"/>
      <c r="AT928" s="24"/>
      <c r="AU928" s="25"/>
      <c r="AV928" s="24"/>
      <c r="AW928" s="24"/>
      <c r="AX928" s="24"/>
      <c r="AY928" s="25"/>
      <c r="AZ928" s="24"/>
      <c r="BA928" s="24"/>
      <c r="BB928" s="24"/>
      <c r="BC928" s="25"/>
      <c r="BD928" s="24"/>
      <c r="BE928" s="24"/>
      <c r="BF928" s="24"/>
      <c r="BG928" s="25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</row>
    <row r="929" spans="1:87" ht="15" thickBot="1" x14ac:dyDescent="0.35">
      <c r="A929" s="24"/>
      <c r="B929" s="24"/>
      <c r="C929" s="25"/>
      <c r="D929" s="24"/>
      <c r="E929" s="24"/>
      <c r="F929" s="24"/>
      <c r="G929" s="25"/>
      <c r="H929" s="24"/>
      <c r="I929" s="24"/>
      <c r="J929" s="24"/>
      <c r="K929" s="25"/>
      <c r="L929" s="24"/>
      <c r="M929" s="24"/>
      <c r="N929" s="24"/>
      <c r="O929" s="25"/>
      <c r="P929" s="24"/>
      <c r="Q929" s="24"/>
      <c r="R929" s="24"/>
      <c r="S929" s="25"/>
      <c r="T929" s="24"/>
      <c r="U929" s="24"/>
      <c r="V929" s="24"/>
      <c r="W929" s="25"/>
      <c r="X929" s="24"/>
      <c r="Y929" s="24"/>
      <c r="Z929" s="24"/>
      <c r="AA929" s="25"/>
      <c r="AB929" s="24"/>
      <c r="AC929" s="24"/>
      <c r="AD929" s="24"/>
      <c r="AE929" s="25"/>
      <c r="AF929" s="24"/>
      <c r="AG929" s="24"/>
      <c r="AH929" s="24"/>
      <c r="AI929" s="25"/>
      <c r="AJ929" s="24"/>
      <c r="AK929" s="24"/>
      <c r="AL929" s="24"/>
      <c r="AM929" s="25"/>
      <c r="AN929" s="24"/>
      <c r="AO929" s="24"/>
      <c r="AP929" s="24"/>
      <c r="AQ929" s="25"/>
      <c r="AR929" s="24"/>
      <c r="AS929" s="24"/>
      <c r="AT929" s="24"/>
      <c r="AU929" s="25"/>
      <c r="AV929" s="24"/>
      <c r="AW929" s="24"/>
      <c r="AX929" s="24"/>
      <c r="AY929" s="25"/>
      <c r="AZ929" s="24"/>
      <c r="BA929" s="24"/>
      <c r="BB929" s="24"/>
      <c r="BC929" s="25"/>
      <c r="BD929" s="24"/>
      <c r="BE929" s="24"/>
      <c r="BF929" s="24"/>
      <c r="BG929" s="25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</row>
    <row r="930" spans="1:87" ht="15" thickBot="1" x14ac:dyDescent="0.35">
      <c r="A930" s="24"/>
      <c r="B930" s="24"/>
      <c r="C930" s="25"/>
      <c r="D930" s="24"/>
      <c r="E930" s="24"/>
      <c r="F930" s="24"/>
      <c r="G930" s="25"/>
      <c r="H930" s="24"/>
      <c r="I930" s="24"/>
      <c r="J930" s="24"/>
      <c r="K930" s="25"/>
      <c r="L930" s="24"/>
      <c r="M930" s="24"/>
      <c r="N930" s="24"/>
      <c r="O930" s="25"/>
      <c r="P930" s="24"/>
      <c r="Q930" s="24"/>
      <c r="R930" s="24"/>
      <c r="S930" s="25"/>
      <c r="T930" s="24"/>
      <c r="U930" s="24"/>
      <c r="V930" s="24"/>
      <c r="W930" s="25"/>
      <c r="X930" s="24"/>
      <c r="Y930" s="24"/>
      <c r="Z930" s="24"/>
      <c r="AA930" s="25"/>
      <c r="AB930" s="24"/>
      <c r="AC930" s="24"/>
      <c r="AD930" s="24"/>
      <c r="AE930" s="25"/>
      <c r="AF930" s="24"/>
      <c r="AG930" s="24"/>
      <c r="AH930" s="24"/>
      <c r="AI930" s="25"/>
      <c r="AJ930" s="24"/>
      <c r="AK930" s="24"/>
      <c r="AL930" s="24"/>
      <c r="AM930" s="25"/>
      <c r="AN930" s="24"/>
      <c r="AO930" s="24"/>
      <c r="AP930" s="24"/>
      <c r="AQ930" s="25"/>
      <c r="AR930" s="24"/>
      <c r="AS930" s="24"/>
      <c r="AT930" s="24"/>
      <c r="AU930" s="25"/>
      <c r="AV930" s="24"/>
      <c r="AW930" s="24"/>
      <c r="AX930" s="24"/>
      <c r="AY930" s="25"/>
      <c r="AZ930" s="24"/>
      <c r="BA930" s="24"/>
      <c r="BB930" s="24"/>
      <c r="BC930" s="25"/>
      <c r="BD930" s="24"/>
      <c r="BE930" s="24"/>
      <c r="BF930" s="24"/>
      <c r="BG930" s="25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</row>
    <row r="931" spans="1:87" ht="15" thickBot="1" x14ac:dyDescent="0.35">
      <c r="A931" s="24"/>
      <c r="B931" s="24"/>
      <c r="C931" s="25"/>
      <c r="D931" s="24"/>
      <c r="E931" s="24"/>
      <c r="F931" s="24"/>
      <c r="G931" s="25"/>
      <c r="H931" s="24"/>
      <c r="I931" s="24"/>
      <c r="J931" s="24"/>
      <c r="K931" s="25"/>
      <c r="L931" s="24"/>
      <c r="M931" s="24"/>
      <c r="N931" s="24"/>
      <c r="O931" s="25"/>
      <c r="P931" s="24"/>
      <c r="Q931" s="24"/>
      <c r="R931" s="24"/>
      <c r="S931" s="25"/>
      <c r="T931" s="24"/>
      <c r="U931" s="24"/>
      <c r="V931" s="24"/>
      <c r="W931" s="25"/>
      <c r="X931" s="24"/>
      <c r="Y931" s="24"/>
      <c r="Z931" s="24"/>
      <c r="AA931" s="25"/>
      <c r="AB931" s="24"/>
      <c r="AC931" s="24"/>
      <c r="AD931" s="24"/>
      <c r="AE931" s="25"/>
      <c r="AF931" s="24"/>
      <c r="AG931" s="24"/>
      <c r="AH931" s="24"/>
      <c r="AI931" s="25"/>
      <c r="AJ931" s="24"/>
      <c r="AK931" s="24"/>
      <c r="AL931" s="24"/>
      <c r="AM931" s="25"/>
      <c r="AN931" s="24"/>
      <c r="AO931" s="24"/>
      <c r="AP931" s="24"/>
      <c r="AQ931" s="25"/>
      <c r="AR931" s="24"/>
      <c r="AS931" s="24"/>
      <c r="AT931" s="24"/>
      <c r="AU931" s="25"/>
      <c r="AV931" s="24"/>
      <c r="AW931" s="24"/>
      <c r="AX931" s="24"/>
      <c r="AY931" s="25"/>
      <c r="AZ931" s="24"/>
      <c r="BA931" s="24"/>
      <c r="BB931" s="24"/>
      <c r="BC931" s="25"/>
      <c r="BD931" s="24"/>
      <c r="BE931" s="24"/>
      <c r="BF931" s="24"/>
      <c r="BG931" s="25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</row>
    <row r="932" spans="1:87" ht="15" thickBot="1" x14ac:dyDescent="0.35">
      <c r="A932" s="24"/>
      <c r="B932" s="24"/>
      <c r="C932" s="25"/>
      <c r="D932" s="24"/>
      <c r="E932" s="24"/>
      <c r="F932" s="24"/>
      <c r="G932" s="25"/>
      <c r="H932" s="24"/>
      <c r="I932" s="24"/>
      <c r="J932" s="24"/>
      <c r="K932" s="25"/>
      <c r="L932" s="24"/>
      <c r="M932" s="24"/>
      <c r="N932" s="24"/>
      <c r="O932" s="25"/>
      <c r="P932" s="24"/>
      <c r="Q932" s="24"/>
      <c r="R932" s="24"/>
      <c r="S932" s="25"/>
      <c r="T932" s="24"/>
      <c r="U932" s="24"/>
      <c r="V932" s="24"/>
      <c r="W932" s="25"/>
      <c r="X932" s="24"/>
      <c r="Y932" s="24"/>
      <c r="Z932" s="24"/>
      <c r="AA932" s="25"/>
      <c r="AB932" s="24"/>
      <c r="AC932" s="24"/>
      <c r="AD932" s="24"/>
      <c r="AE932" s="25"/>
      <c r="AF932" s="24"/>
      <c r="AG932" s="24"/>
      <c r="AH932" s="24"/>
      <c r="AI932" s="25"/>
      <c r="AJ932" s="24"/>
      <c r="AK932" s="24"/>
      <c r="AL932" s="24"/>
      <c r="AM932" s="25"/>
      <c r="AN932" s="24"/>
      <c r="AO932" s="24"/>
      <c r="AP932" s="24"/>
      <c r="AQ932" s="25"/>
      <c r="AR932" s="24"/>
      <c r="AS932" s="24"/>
      <c r="AT932" s="24"/>
      <c r="AU932" s="25"/>
      <c r="AV932" s="24"/>
      <c r="AW932" s="24"/>
      <c r="AX932" s="24"/>
      <c r="AY932" s="25"/>
      <c r="AZ932" s="24"/>
      <c r="BA932" s="24"/>
      <c r="BB932" s="24"/>
      <c r="BC932" s="25"/>
      <c r="BD932" s="24"/>
      <c r="BE932" s="24"/>
      <c r="BF932" s="24"/>
      <c r="BG932" s="25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</row>
    <row r="933" spans="1:87" ht="15" thickBot="1" x14ac:dyDescent="0.35">
      <c r="A933" s="24"/>
      <c r="B933" s="24"/>
      <c r="C933" s="25"/>
      <c r="D933" s="24"/>
      <c r="E933" s="24"/>
      <c r="F933" s="24"/>
      <c r="G933" s="25"/>
      <c r="H933" s="24"/>
      <c r="I933" s="24"/>
      <c r="J933" s="24"/>
      <c r="K933" s="25"/>
      <c r="L933" s="24"/>
      <c r="M933" s="24"/>
      <c r="N933" s="24"/>
      <c r="O933" s="25"/>
      <c r="P933" s="24"/>
      <c r="Q933" s="24"/>
      <c r="R933" s="24"/>
      <c r="S933" s="25"/>
      <c r="T933" s="24"/>
      <c r="U933" s="24"/>
      <c r="V933" s="24"/>
      <c r="W933" s="25"/>
      <c r="X933" s="24"/>
      <c r="Y933" s="24"/>
      <c r="Z933" s="24"/>
      <c r="AA933" s="25"/>
      <c r="AB933" s="24"/>
      <c r="AC933" s="24"/>
      <c r="AD933" s="24"/>
      <c r="AE933" s="25"/>
      <c r="AF933" s="24"/>
      <c r="AG933" s="24"/>
      <c r="AH933" s="24"/>
      <c r="AI933" s="25"/>
      <c r="AJ933" s="24"/>
      <c r="AK933" s="24"/>
      <c r="AL933" s="24"/>
      <c r="AM933" s="25"/>
      <c r="AN933" s="24"/>
      <c r="AO933" s="24"/>
      <c r="AP933" s="24"/>
      <c r="AQ933" s="25"/>
      <c r="AR933" s="24"/>
      <c r="AS933" s="24"/>
      <c r="AT933" s="24"/>
      <c r="AU933" s="25"/>
      <c r="AV933" s="24"/>
      <c r="AW933" s="24"/>
      <c r="AX933" s="24"/>
      <c r="AY933" s="25"/>
      <c r="AZ933" s="24"/>
      <c r="BA933" s="24"/>
      <c r="BB933" s="24"/>
      <c r="BC933" s="25"/>
      <c r="BD933" s="24"/>
      <c r="BE933" s="24"/>
      <c r="BF933" s="24"/>
      <c r="BG933" s="25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</row>
    <row r="934" spans="1:87" ht="15" thickBot="1" x14ac:dyDescent="0.35">
      <c r="A934" s="24"/>
      <c r="B934" s="24"/>
      <c r="C934" s="25"/>
      <c r="D934" s="24"/>
      <c r="E934" s="24"/>
      <c r="F934" s="24"/>
      <c r="G934" s="25"/>
      <c r="H934" s="24"/>
      <c r="I934" s="24"/>
      <c r="J934" s="24"/>
      <c r="K934" s="25"/>
      <c r="L934" s="24"/>
      <c r="M934" s="24"/>
      <c r="N934" s="24"/>
      <c r="O934" s="25"/>
      <c r="P934" s="24"/>
      <c r="Q934" s="24"/>
      <c r="R934" s="24"/>
      <c r="S934" s="25"/>
      <c r="T934" s="24"/>
      <c r="U934" s="24"/>
      <c r="V934" s="24"/>
      <c r="W934" s="25"/>
      <c r="X934" s="24"/>
      <c r="Y934" s="24"/>
      <c r="Z934" s="24"/>
      <c r="AA934" s="25"/>
      <c r="AB934" s="24"/>
      <c r="AC934" s="24"/>
      <c r="AD934" s="24"/>
      <c r="AE934" s="25"/>
      <c r="AF934" s="24"/>
      <c r="AG934" s="24"/>
      <c r="AH934" s="24"/>
      <c r="AI934" s="25"/>
      <c r="AJ934" s="24"/>
      <c r="AK934" s="24"/>
      <c r="AL934" s="24"/>
      <c r="AM934" s="25"/>
      <c r="AN934" s="24"/>
      <c r="AO934" s="24"/>
      <c r="AP934" s="24"/>
      <c r="AQ934" s="25"/>
      <c r="AR934" s="24"/>
      <c r="AS934" s="24"/>
      <c r="AT934" s="24"/>
      <c r="AU934" s="25"/>
      <c r="AV934" s="24"/>
      <c r="AW934" s="24"/>
      <c r="AX934" s="24"/>
      <c r="AY934" s="25"/>
      <c r="AZ934" s="24"/>
      <c r="BA934" s="24"/>
      <c r="BB934" s="24"/>
      <c r="BC934" s="25"/>
      <c r="BD934" s="24"/>
      <c r="BE934" s="24"/>
      <c r="BF934" s="24"/>
      <c r="BG934" s="25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</row>
    <row r="935" spans="1:87" ht="15" thickBot="1" x14ac:dyDescent="0.35">
      <c r="A935" s="24"/>
      <c r="B935" s="24"/>
      <c r="C935" s="25"/>
      <c r="D935" s="24"/>
      <c r="E935" s="24"/>
      <c r="F935" s="24"/>
      <c r="G935" s="25"/>
      <c r="H935" s="24"/>
      <c r="I935" s="24"/>
      <c r="J935" s="24"/>
      <c r="K935" s="25"/>
      <c r="L935" s="24"/>
      <c r="M935" s="24"/>
      <c r="N935" s="24"/>
      <c r="O935" s="25"/>
      <c r="P935" s="24"/>
      <c r="Q935" s="24"/>
      <c r="R935" s="24"/>
      <c r="S935" s="25"/>
      <c r="T935" s="24"/>
      <c r="U935" s="24"/>
      <c r="V935" s="24"/>
      <c r="W935" s="25"/>
      <c r="X935" s="24"/>
      <c r="Y935" s="24"/>
      <c r="Z935" s="24"/>
      <c r="AA935" s="25"/>
      <c r="AB935" s="24"/>
      <c r="AC935" s="24"/>
      <c r="AD935" s="24"/>
      <c r="AE935" s="25"/>
      <c r="AF935" s="24"/>
      <c r="AG935" s="24"/>
      <c r="AH935" s="24"/>
      <c r="AI935" s="25"/>
      <c r="AJ935" s="24"/>
      <c r="AK935" s="24"/>
      <c r="AL935" s="24"/>
      <c r="AM935" s="25"/>
      <c r="AN935" s="24"/>
      <c r="AO935" s="24"/>
      <c r="AP935" s="24"/>
      <c r="AQ935" s="25"/>
      <c r="AR935" s="24"/>
      <c r="AS935" s="24"/>
      <c r="AT935" s="24"/>
      <c r="AU935" s="25"/>
      <c r="AV935" s="24"/>
      <c r="AW935" s="24"/>
      <c r="AX935" s="24"/>
      <c r="AY935" s="25"/>
      <c r="AZ935" s="24"/>
      <c r="BA935" s="24"/>
      <c r="BB935" s="24"/>
      <c r="BC935" s="25"/>
      <c r="BD935" s="24"/>
      <c r="BE935" s="24"/>
      <c r="BF935" s="24"/>
      <c r="BG935" s="25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</row>
    <row r="936" spans="1:87" ht="15" thickBot="1" x14ac:dyDescent="0.35">
      <c r="A936" s="24"/>
      <c r="B936" s="24"/>
      <c r="C936" s="25"/>
      <c r="D936" s="24"/>
      <c r="E936" s="24"/>
      <c r="F936" s="24"/>
      <c r="G936" s="25"/>
      <c r="H936" s="24"/>
      <c r="I936" s="24"/>
      <c r="J936" s="24"/>
      <c r="K936" s="25"/>
      <c r="L936" s="24"/>
      <c r="M936" s="24"/>
      <c r="N936" s="24"/>
      <c r="O936" s="25"/>
      <c r="P936" s="24"/>
      <c r="Q936" s="24"/>
      <c r="R936" s="24"/>
      <c r="S936" s="25"/>
      <c r="T936" s="24"/>
      <c r="U936" s="24"/>
      <c r="V936" s="24"/>
      <c r="W936" s="25"/>
      <c r="X936" s="24"/>
      <c r="Y936" s="24"/>
      <c r="Z936" s="24"/>
      <c r="AA936" s="25"/>
      <c r="AB936" s="24"/>
      <c r="AC936" s="24"/>
      <c r="AD936" s="24"/>
      <c r="AE936" s="25"/>
      <c r="AF936" s="24"/>
      <c r="AG936" s="24"/>
      <c r="AH936" s="24"/>
      <c r="AI936" s="25"/>
      <c r="AJ936" s="24"/>
      <c r="AK936" s="24"/>
      <c r="AL936" s="24"/>
      <c r="AM936" s="25"/>
      <c r="AN936" s="24"/>
      <c r="AO936" s="24"/>
      <c r="AP936" s="24"/>
      <c r="AQ936" s="25"/>
      <c r="AR936" s="24"/>
      <c r="AS936" s="24"/>
      <c r="AT936" s="24"/>
      <c r="AU936" s="25"/>
      <c r="AV936" s="24"/>
      <c r="AW936" s="24"/>
      <c r="AX936" s="24"/>
      <c r="AY936" s="25"/>
      <c r="AZ936" s="24"/>
      <c r="BA936" s="24"/>
      <c r="BB936" s="24"/>
      <c r="BC936" s="25"/>
      <c r="BD936" s="24"/>
      <c r="BE936" s="24"/>
      <c r="BF936" s="24"/>
      <c r="BG936" s="25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</row>
    <row r="937" spans="1:87" ht="15" thickBot="1" x14ac:dyDescent="0.35">
      <c r="A937" s="24"/>
      <c r="B937" s="24"/>
      <c r="C937" s="25"/>
      <c r="D937" s="24"/>
      <c r="E937" s="24"/>
      <c r="F937" s="24"/>
      <c r="G937" s="25"/>
      <c r="H937" s="24"/>
      <c r="I937" s="24"/>
      <c r="J937" s="24"/>
      <c r="K937" s="25"/>
      <c r="L937" s="24"/>
      <c r="M937" s="24"/>
      <c r="N937" s="24"/>
      <c r="O937" s="25"/>
      <c r="P937" s="24"/>
      <c r="Q937" s="24"/>
      <c r="R937" s="24"/>
      <c r="S937" s="25"/>
      <c r="T937" s="24"/>
      <c r="U937" s="24"/>
      <c r="V937" s="24"/>
      <c r="W937" s="25"/>
      <c r="X937" s="24"/>
      <c r="Y937" s="24"/>
      <c r="Z937" s="24"/>
      <c r="AA937" s="25"/>
      <c r="AB937" s="24"/>
      <c r="AC937" s="24"/>
      <c r="AD937" s="24"/>
      <c r="AE937" s="25"/>
      <c r="AF937" s="24"/>
      <c r="AG937" s="24"/>
      <c r="AH937" s="24"/>
      <c r="AI937" s="25"/>
      <c r="AJ937" s="24"/>
      <c r="AK937" s="24"/>
      <c r="AL937" s="24"/>
      <c r="AM937" s="25"/>
      <c r="AN937" s="24"/>
      <c r="AO937" s="24"/>
      <c r="AP937" s="24"/>
      <c r="AQ937" s="25"/>
      <c r="AR937" s="24"/>
      <c r="AS937" s="24"/>
      <c r="AT937" s="24"/>
      <c r="AU937" s="25"/>
      <c r="AV937" s="24"/>
      <c r="AW937" s="24"/>
      <c r="AX937" s="24"/>
      <c r="AY937" s="25"/>
      <c r="AZ937" s="24"/>
      <c r="BA937" s="24"/>
      <c r="BB937" s="24"/>
      <c r="BC937" s="25"/>
      <c r="BD937" s="24"/>
      <c r="BE937" s="24"/>
      <c r="BF937" s="24"/>
      <c r="BG937" s="25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</row>
    <row r="938" spans="1:87" ht="15" thickBot="1" x14ac:dyDescent="0.35">
      <c r="A938" s="24"/>
      <c r="B938" s="24"/>
      <c r="C938" s="25"/>
      <c r="D938" s="24"/>
      <c r="E938" s="24"/>
      <c r="F938" s="24"/>
      <c r="G938" s="25"/>
      <c r="H938" s="24"/>
      <c r="I938" s="24"/>
      <c r="J938" s="24"/>
      <c r="K938" s="25"/>
      <c r="L938" s="24"/>
      <c r="M938" s="24"/>
      <c r="N938" s="24"/>
      <c r="O938" s="25"/>
      <c r="P938" s="24"/>
      <c r="Q938" s="24"/>
      <c r="R938" s="24"/>
      <c r="S938" s="25"/>
      <c r="T938" s="24"/>
      <c r="U938" s="24"/>
      <c r="V938" s="24"/>
      <c r="W938" s="25"/>
      <c r="X938" s="24"/>
      <c r="Y938" s="24"/>
      <c r="Z938" s="24"/>
      <c r="AA938" s="25"/>
      <c r="AB938" s="24"/>
      <c r="AC938" s="24"/>
      <c r="AD938" s="24"/>
      <c r="AE938" s="25"/>
      <c r="AF938" s="24"/>
      <c r="AG938" s="24"/>
      <c r="AH938" s="24"/>
      <c r="AI938" s="25"/>
      <c r="AJ938" s="24"/>
      <c r="AK938" s="24"/>
      <c r="AL938" s="24"/>
      <c r="AM938" s="25"/>
      <c r="AN938" s="24"/>
      <c r="AO938" s="24"/>
      <c r="AP938" s="24"/>
      <c r="AQ938" s="25"/>
      <c r="AR938" s="24"/>
      <c r="AS938" s="24"/>
      <c r="AT938" s="24"/>
      <c r="AU938" s="25"/>
      <c r="AV938" s="24"/>
      <c r="AW938" s="24"/>
      <c r="AX938" s="24"/>
      <c r="AY938" s="25"/>
      <c r="AZ938" s="24"/>
      <c r="BA938" s="24"/>
      <c r="BB938" s="24"/>
      <c r="BC938" s="25"/>
      <c r="BD938" s="24"/>
      <c r="BE938" s="24"/>
      <c r="BF938" s="24"/>
      <c r="BG938" s="25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</row>
    <row r="939" spans="1:87" ht="15" thickBot="1" x14ac:dyDescent="0.35">
      <c r="A939" s="24"/>
      <c r="B939" s="24"/>
      <c r="C939" s="25"/>
      <c r="D939" s="24"/>
      <c r="E939" s="24"/>
      <c r="F939" s="24"/>
      <c r="G939" s="25"/>
      <c r="H939" s="24"/>
      <c r="I939" s="24"/>
      <c r="J939" s="24"/>
      <c r="K939" s="25"/>
      <c r="L939" s="24"/>
      <c r="M939" s="24"/>
      <c r="N939" s="24"/>
      <c r="O939" s="25"/>
      <c r="P939" s="24"/>
      <c r="Q939" s="24"/>
      <c r="R939" s="24"/>
      <c r="S939" s="25"/>
      <c r="T939" s="24"/>
      <c r="U939" s="24"/>
      <c r="V939" s="24"/>
      <c r="W939" s="25"/>
      <c r="X939" s="24"/>
      <c r="Y939" s="24"/>
      <c r="Z939" s="24"/>
      <c r="AA939" s="25"/>
      <c r="AB939" s="24"/>
      <c r="AC939" s="24"/>
      <c r="AD939" s="24"/>
      <c r="AE939" s="25"/>
      <c r="AF939" s="24"/>
      <c r="AG939" s="24"/>
      <c r="AH939" s="24"/>
      <c r="AI939" s="25"/>
      <c r="AJ939" s="24"/>
      <c r="AK939" s="24"/>
      <c r="AL939" s="24"/>
      <c r="AM939" s="25"/>
      <c r="AN939" s="24"/>
      <c r="AO939" s="24"/>
      <c r="AP939" s="24"/>
      <c r="AQ939" s="25"/>
      <c r="AR939" s="24"/>
      <c r="AS939" s="24"/>
      <c r="AT939" s="24"/>
      <c r="AU939" s="25"/>
      <c r="AV939" s="24"/>
      <c r="AW939" s="24"/>
      <c r="AX939" s="24"/>
      <c r="AY939" s="25"/>
      <c r="AZ939" s="24"/>
      <c r="BA939" s="24"/>
      <c r="BB939" s="24"/>
      <c r="BC939" s="25"/>
      <c r="BD939" s="24"/>
      <c r="BE939" s="24"/>
      <c r="BF939" s="24"/>
      <c r="BG939" s="25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</row>
    <row r="940" spans="1:87" ht="15" thickBot="1" x14ac:dyDescent="0.35">
      <c r="A940" s="24"/>
      <c r="B940" s="24"/>
      <c r="C940" s="25"/>
      <c r="D940" s="24"/>
      <c r="E940" s="24"/>
      <c r="F940" s="24"/>
      <c r="G940" s="25"/>
      <c r="H940" s="24"/>
      <c r="I940" s="24"/>
      <c r="J940" s="24"/>
      <c r="K940" s="25"/>
      <c r="L940" s="24"/>
      <c r="M940" s="24"/>
      <c r="N940" s="24"/>
      <c r="O940" s="25"/>
      <c r="P940" s="24"/>
      <c r="Q940" s="24"/>
      <c r="R940" s="24"/>
      <c r="S940" s="25"/>
      <c r="T940" s="24"/>
      <c r="U940" s="24"/>
      <c r="V940" s="24"/>
      <c r="W940" s="25"/>
      <c r="X940" s="24"/>
      <c r="Y940" s="24"/>
      <c r="Z940" s="24"/>
      <c r="AA940" s="25"/>
      <c r="AB940" s="24"/>
      <c r="AC940" s="24"/>
      <c r="AD940" s="24"/>
      <c r="AE940" s="25"/>
      <c r="AF940" s="24"/>
      <c r="AG940" s="24"/>
      <c r="AH940" s="24"/>
      <c r="AI940" s="25"/>
      <c r="AJ940" s="24"/>
      <c r="AK940" s="24"/>
      <c r="AL940" s="24"/>
      <c r="AM940" s="25"/>
      <c r="AN940" s="24"/>
      <c r="AO940" s="24"/>
      <c r="AP940" s="24"/>
      <c r="AQ940" s="25"/>
      <c r="AR940" s="24"/>
      <c r="AS940" s="24"/>
      <c r="AT940" s="24"/>
      <c r="AU940" s="25"/>
      <c r="AV940" s="24"/>
      <c r="AW940" s="24"/>
      <c r="AX940" s="24"/>
      <c r="AY940" s="25"/>
      <c r="AZ940" s="24"/>
      <c r="BA940" s="24"/>
      <c r="BB940" s="24"/>
      <c r="BC940" s="25"/>
      <c r="BD940" s="24"/>
      <c r="BE940" s="24"/>
      <c r="BF940" s="24"/>
      <c r="BG940" s="25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</row>
    <row r="941" spans="1:87" ht="15" thickBot="1" x14ac:dyDescent="0.35">
      <c r="A941" s="24"/>
      <c r="B941" s="24"/>
      <c r="C941" s="25"/>
      <c r="D941" s="24"/>
      <c r="E941" s="24"/>
      <c r="F941" s="24"/>
      <c r="G941" s="25"/>
      <c r="H941" s="24"/>
      <c r="I941" s="24"/>
      <c r="J941" s="24"/>
      <c r="K941" s="25"/>
      <c r="L941" s="24"/>
      <c r="M941" s="24"/>
      <c r="N941" s="24"/>
      <c r="O941" s="25"/>
      <c r="P941" s="24"/>
      <c r="Q941" s="24"/>
      <c r="R941" s="24"/>
      <c r="S941" s="25"/>
      <c r="T941" s="24"/>
      <c r="U941" s="24"/>
      <c r="V941" s="24"/>
      <c r="W941" s="25"/>
      <c r="X941" s="24"/>
      <c r="Y941" s="24"/>
      <c r="Z941" s="24"/>
      <c r="AA941" s="25"/>
      <c r="AB941" s="24"/>
      <c r="AC941" s="24"/>
      <c r="AD941" s="24"/>
      <c r="AE941" s="25"/>
      <c r="AF941" s="24"/>
      <c r="AG941" s="24"/>
      <c r="AH941" s="24"/>
      <c r="AI941" s="25"/>
      <c r="AJ941" s="24"/>
      <c r="AK941" s="24"/>
      <c r="AL941" s="24"/>
      <c r="AM941" s="25"/>
      <c r="AN941" s="24"/>
      <c r="AO941" s="24"/>
      <c r="AP941" s="24"/>
      <c r="AQ941" s="25"/>
      <c r="AR941" s="24"/>
      <c r="AS941" s="24"/>
      <c r="AT941" s="24"/>
      <c r="AU941" s="25"/>
      <c r="AV941" s="24"/>
      <c r="AW941" s="24"/>
      <c r="AX941" s="24"/>
      <c r="AY941" s="25"/>
      <c r="AZ941" s="24"/>
      <c r="BA941" s="24"/>
      <c r="BB941" s="24"/>
      <c r="BC941" s="25"/>
      <c r="BD941" s="24"/>
      <c r="BE941" s="24"/>
      <c r="BF941" s="24"/>
      <c r="BG941" s="25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</row>
    <row r="942" spans="1:87" ht="15" thickBot="1" x14ac:dyDescent="0.35">
      <c r="A942" s="24"/>
      <c r="B942" s="24"/>
      <c r="C942" s="25"/>
      <c r="D942" s="24"/>
      <c r="E942" s="24"/>
      <c r="F942" s="24"/>
      <c r="G942" s="25"/>
      <c r="H942" s="24"/>
      <c r="I942" s="24"/>
      <c r="J942" s="24"/>
      <c r="K942" s="25"/>
      <c r="L942" s="24"/>
      <c r="M942" s="24"/>
      <c r="N942" s="24"/>
      <c r="O942" s="25"/>
      <c r="P942" s="24"/>
      <c r="Q942" s="24"/>
      <c r="R942" s="24"/>
      <c r="S942" s="25"/>
      <c r="T942" s="24"/>
      <c r="U942" s="24"/>
      <c r="V942" s="24"/>
      <c r="W942" s="25"/>
      <c r="X942" s="24"/>
      <c r="Y942" s="24"/>
      <c r="Z942" s="24"/>
      <c r="AA942" s="25"/>
      <c r="AB942" s="24"/>
      <c r="AC942" s="24"/>
      <c r="AD942" s="24"/>
      <c r="AE942" s="25"/>
      <c r="AF942" s="24"/>
      <c r="AG942" s="24"/>
      <c r="AH942" s="24"/>
      <c r="AI942" s="25"/>
      <c r="AJ942" s="24"/>
      <c r="AK942" s="24"/>
      <c r="AL942" s="24"/>
      <c r="AM942" s="25"/>
      <c r="AN942" s="24"/>
      <c r="AO942" s="24"/>
      <c r="AP942" s="24"/>
      <c r="AQ942" s="25"/>
      <c r="AR942" s="24"/>
      <c r="AS942" s="24"/>
      <c r="AT942" s="24"/>
      <c r="AU942" s="25"/>
      <c r="AV942" s="24"/>
      <c r="AW942" s="24"/>
      <c r="AX942" s="24"/>
      <c r="AY942" s="25"/>
      <c r="AZ942" s="24"/>
      <c r="BA942" s="24"/>
      <c r="BB942" s="24"/>
      <c r="BC942" s="25"/>
      <c r="BD942" s="24"/>
      <c r="BE942" s="24"/>
      <c r="BF942" s="24"/>
      <c r="BG942" s="25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</row>
    <row r="943" spans="1:87" ht="15" thickBot="1" x14ac:dyDescent="0.35">
      <c r="A943" s="24"/>
      <c r="B943" s="24"/>
      <c r="C943" s="25"/>
      <c r="D943" s="24"/>
      <c r="E943" s="24"/>
      <c r="F943" s="24"/>
      <c r="G943" s="25"/>
      <c r="H943" s="24"/>
      <c r="I943" s="24"/>
      <c r="J943" s="24"/>
      <c r="K943" s="25"/>
      <c r="L943" s="24"/>
      <c r="M943" s="24"/>
      <c r="N943" s="24"/>
      <c r="O943" s="25"/>
      <c r="P943" s="24"/>
      <c r="Q943" s="24"/>
      <c r="R943" s="24"/>
      <c r="S943" s="25"/>
      <c r="T943" s="24"/>
      <c r="U943" s="24"/>
      <c r="V943" s="24"/>
      <c r="W943" s="25"/>
      <c r="X943" s="24"/>
      <c r="Y943" s="24"/>
      <c r="Z943" s="24"/>
      <c r="AA943" s="25"/>
      <c r="AB943" s="24"/>
      <c r="AC943" s="24"/>
      <c r="AD943" s="24"/>
      <c r="AE943" s="25"/>
      <c r="AF943" s="24"/>
      <c r="AG943" s="24"/>
      <c r="AH943" s="24"/>
      <c r="AI943" s="25"/>
      <c r="AJ943" s="24"/>
      <c r="AK943" s="24"/>
      <c r="AL943" s="24"/>
      <c r="AM943" s="25"/>
      <c r="AN943" s="24"/>
      <c r="AO943" s="24"/>
      <c r="AP943" s="24"/>
      <c r="AQ943" s="25"/>
      <c r="AR943" s="24"/>
      <c r="AS943" s="24"/>
      <c r="AT943" s="24"/>
      <c r="AU943" s="25"/>
      <c r="AV943" s="24"/>
      <c r="AW943" s="24"/>
      <c r="AX943" s="24"/>
      <c r="AY943" s="25"/>
      <c r="AZ943" s="24"/>
      <c r="BA943" s="24"/>
      <c r="BB943" s="24"/>
      <c r="BC943" s="25"/>
      <c r="BD943" s="24"/>
      <c r="BE943" s="24"/>
      <c r="BF943" s="24"/>
      <c r="BG943" s="25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</row>
    <row r="944" spans="1:87" ht="15" thickBot="1" x14ac:dyDescent="0.35">
      <c r="A944" s="24"/>
      <c r="B944" s="24"/>
      <c r="C944" s="25"/>
      <c r="D944" s="24"/>
      <c r="E944" s="24"/>
      <c r="F944" s="24"/>
      <c r="G944" s="25"/>
      <c r="H944" s="24"/>
      <c r="I944" s="24"/>
      <c r="J944" s="24"/>
      <c r="K944" s="25"/>
      <c r="L944" s="24"/>
      <c r="M944" s="24"/>
      <c r="N944" s="24"/>
      <c r="O944" s="25"/>
      <c r="P944" s="24"/>
      <c r="Q944" s="24"/>
      <c r="R944" s="24"/>
      <c r="S944" s="25"/>
      <c r="T944" s="24"/>
      <c r="U944" s="24"/>
      <c r="V944" s="24"/>
      <c r="W944" s="25"/>
      <c r="X944" s="24"/>
      <c r="Y944" s="24"/>
      <c r="Z944" s="24"/>
      <c r="AA944" s="25"/>
      <c r="AB944" s="24"/>
      <c r="AC944" s="24"/>
      <c r="AD944" s="24"/>
      <c r="AE944" s="25"/>
      <c r="AF944" s="24"/>
      <c r="AG944" s="24"/>
      <c r="AH944" s="24"/>
      <c r="AI944" s="25"/>
      <c r="AJ944" s="24"/>
      <c r="AK944" s="24"/>
      <c r="AL944" s="24"/>
      <c r="AM944" s="25"/>
      <c r="AN944" s="24"/>
      <c r="AO944" s="24"/>
      <c r="AP944" s="24"/>
      <c r="AQ944" s="25"/>
      <c r="AR944" s="24"/>
      <c r="AS944" s="24"/>
      <c r="AT944" s="24"/>
      <c r="AU944" s="25"/>
      <c r="AV944" s="24"/>
      <c r="AW944" s="24"/>
      <c r="AX944" s="24"/>
      <c r="AY944" s="25"/>
      <c r="AZ944" s="24"/>
      <c r="BA944" s="24"/>
      <c r="BB944" s="24"/>
      <c r="BC944" s="25"/>
      <c r="BD944" s="24"/>
      <c r="BE944" s="24"/>
      <c r="BF944" s="24"/>
      <c r="BG944" s="25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</row>
    <row r="945" spans="1:87" ht="15" thickBot="1" x14ac:dyDescent="0.35">
      <c r="A945" s="24"/>
      <c r="B945" s="24"/>
      <c r="C945" s="25"/>
      <c r="D945" s="24"/>
      <c r="E945" s="24"/>
      <c r="F945" s="24"/>
      <c r="G945" s="25"/>
      <c r="H945" s="24"/>
      <c r="I945" s="24"/>
      <c r="J945" s="24"/>
      <c r="K945" s="25"/>
      <c r="L945" s="24"/>
      <c r="M945" s="24"/>
      <c r="N945" s="24"/>
      <c r="O945" s="25"/>
      <c r="P945" s="24"/>
      <c r="Q945" s="24"/>
      <c r="R945" s="24"/>
      <c r="S945" s="25"/>
      <c r="T945" s="24"/>
      <c r="U945" s="24"/>
      <c r="V945" s="24"/>
      <c r="W945" s="25"/>
      <c r="X945" s="24"/>
      <c r="Y945" s="24"/>
      <c r="Z945" s="24"/>
      <c r="AA945" s="25"/>
      <c r="AB945" s="24"/>
      <c r="AC945" s="24"/>
      <c r="AD945" s="24"/>
      <c r="AE945" s="25"/>
      <c r="AF945" s="24"/>
      <c r="AG945" s="24"/>
      <c r="AH945" s="24"/>
      <c r="AI945" s="25"/>
      <c r="AJ945" s="24"/>
      <c r="AK945" s="24"/>
      <c r="AL945" s="24"/>
      <c r="AM945" s="25"/>
      <c r="AN945" s="24"/>
      <c r="AO945" s="24"/>
      <c r="AP945" s="24"/>
      <c r="AQ945" s="25"/>
      <c r="AR945" s="24"/>
      <c r="AS945" s="24"/>
      <c r="AT945" s="24"/>
      <c r="AU945" s="25"/>
      <c r="AV945" s="24"/>
      <c r="AW945" s="24"/>
      <c r="AX945" s="24"/>
      <c r="AY945" s="25"/>
      <c r="AZ945" s="24"/>
      <c r="BA945" s="24"/>
      <c r="BB945" s="24"/>
      <c r="BC945" s="25"/>
      <c r="BD945" s="24"/>
      <c r="BE945" s="24"/>
      <c r="BF945" s="24"/>
      <c r="BG945" s="25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</row>
    <row r="946" spans="1:87" ht="15" thickBot="1" x14ac:dyDescent="0.35">
      <c r="A946" s="24"/>
      <c r="B946" s="24"/>
      <c r="C946" s="25"/>
      <c r="D946" s="24"/>
      <c r="E946" s="24"/>
      <c r="F946" s="24"/>
      <c r="G946" s="25"/>
      <c r="H946" s="24"/>
      <c r="I946" s="24"/>
      <c r="J946" s="24"/>
      <c r="K946" s="25"/>
      <c r="L946" s="24"/>
      <c r="M946" s="24"/>
      <c r="N946" s="24"/>
      <c r="O946" s="25"/>
      <c r="P946" s="24"/>
      <c r="Q946" s="24"/>
      <c r="R946" s="24"/>
      <c r="S946" s="25"/>
      <c r="T946" s="24"/>
      <c r="U946" s="24"/>
      <c r="V946" s="24"/>
      <c r="W946" s="25"/>
      <c r="X946" s="24"/>
      <c r="Y946" s="24"/>
      <c r="Z946" s="24"/>
      <c r="AA946" s="25"/>
      <c r="AB946" s="24"/>
      <c r="AC946" s="24"/>
      <c r="AD946" s="24"/>
      <c r="AE946" s="25"/>
      <c r="AF946" s="24"/>
      <c r="AG946" s="24"/>
      <c r="AH946" s="24"/>
      <c r="AI946" s="25"/>
      <c r="AJ946" s="24"/>
      <c r="AK946" s="24"/>
      <c r="AL946" s="24"/>
      <c r="AM946" s="25"/>
      <c r="AN946" s="24"/>
      <c r="AO946" s="24"/>
      <c r="AP946" s="24"/>
      <c r="AQ946" s="25"/>
      <c r="AR946" s="24"/>
      <c r="AS946" s="24"/>
      <c r="AT946" s="24"/>
      <c r="AU946" s="25"/>
      <c r="AV946" s="24"/>
      <c r="AW946" s="24"/>
      <c r="AX946" s="24"/>
      <c r="AY946" s="25"/>
      <c r="AZ946" s="24"/>
      <c r="BA946" s="24"/>
      <c r="BB946" s="24"/>
      <c r="BC946" s="25"/>
      <c r="BD946" s="24"/>
      <c r="BE946" s="24"/>
      <c r="BF946" s="24"/>
      <c r="BG946" s="25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</row>
    <row r="947" spans="1:87" ht="15" thickBot="1" x14ac:dyDescent="0.35">
      <c r="A947" s="24"/>
      <c r="B947" s="24"/>
      <c r="C947" s="25"/>
      <c r="D947" s="24"/>
      <c r="E947" s="24"/>
      <c r="F947" s="24"/>
      <c r="G947" s="25"/>
      <c r="H947" s="24"/>
      <c r="I947" s="24"/>
      <c r="J947" s="24"/>
      <c r="K947" s="25"/>
      <c r="L947" s="24"/>
      <c r="M947" s="24"/>
      <c r="N947" s="24"/>
      <c r="O947" s="25"/>
      <c r="P947" s="24"/>
      <c r="Q947" s="24"/>
      <c r="R947" s="24"/>
      <c r="S947" s="25"/>
      <c r="T947" s="24"/>
      <c r="U947" s="24"/>
      <c r="V947" s="24"/>
      <c r="W947" s="25"/>
      <c r="X947" s="24"/>
      <c r="Y947" s="24"/>
      <c r="Z947" s="24"/>
      <c r="AA947" s="25"/>
      <c r="AB947" s="24"/>
      <c r="AC947" s="24"/>
      <c r="AD947" s="24"/>
      <c r="AE947" s="25"/>
      <c r="AF947" s="24"/>
      <c r="AG947" s="24"/>
      <c r="AH947" s="24"/>
      <c r="AI947" s="25"/>
      <c r="AJ947" s="24"/>
      <c r="AK947" s="24"/>
      <c r="AL947" s="24"/>
      <c r="AM947" s="25"/>
      <c r="AN947" s="24"/>
      <c r="AO947" s="24"/>
      <c r="AP947" s="24"/>
      <c r="AQ947" s="25"/>
      <c r="AR947" s="24"/>
      <c r="AS947" s="24"/>
      <c r="AT947" s="24"/>
      <c r="AU947" s="25"/>
      <c r="AV947" s="24"/>
      <c r="AW947" s="24"/>
      <c r="AX947" s="24"/>
      <c r="AY947" s="25"/>
      <c r="AZ947" s="24"/>
      <c r="BA947" s="24"/>
      <c r="BB947" s="24"/>
      <c r="BC947" s="25"/>
      <c r="BD947" s="24"/>
      <c r="BE947" s="24"/>
      <c r="BF947" s="24"/>
      <c r="BG947" s="25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</row>
    <row r="948" spans="1:87" ht="15" thickBot="1" x14ac:dyDescent="0.35">
      <c r="A948" s="24"/>
      <c r="B948" s="24"/>
      <c r="C948" s="25"/>
      <c r="D948" s="24"/>
      <c r="E948" s="24"/>
      <c r="F948" s="24"/>
      <c r="G948" s="25"/>
      <c r="H948" s="24"/>
      <c r="I948" s="24"/>
      <c r="J948" s="24"/>
      <c r="K948" s="25"/>
      <c r="L948" s="24"/>
      <c r="M948" s="24"/>
      <c r="N948" s="24"/>
      <c r="O948" s="25"/>
      <c r="P948" s="24"/>
      <c r="Q948" s="24"/>
      <c r="R948" s="24"/>
      <c r="S948" s="25"/>
      <c r="T948" s="24"/>
      <c r="U948" s="24"/>
      <c r="V948" s="24"/>
      <c r="W948" s="25"/>
      <c r="X948" s="24"/>
      <c r="Y948" s="24"/>
      <c r="Z948" s="24"/>
      <c r="AA948" s="25"/>
      <c r="AB948" s="24"/>
      <c r="AC948" s="24"/>
      <c r="AD948" s="24"/>
      <c r="AE948" s="25"/>
      <c r="AF948" s="24"/>
      <c r="AG948" s="24"/>
      <c r="AH948" s="24"/>
      <c r="AI948" s="25"/>
      <c r="AJ948" s="24"/>
      <c r="AK948" s="24"/>
      <c r="AL948" s="24"/>
      <c r="AM948" s="25"/>
      <c r="AN948" s="24"/>
      <c r="AO948" s="24"/>
      <c r="AP948" s="24"/>
      <c r="AQ948" s="25"/>
      <c r="AR948" s="24"/>
      <c r="AS948" s="24"/>
      <c r="AT948" s="24"/>
      <c r="AU948" s="25"/>
      <c r="AV948" s="24"/>
      <c r="AW948" s="24"/>
      <c r="AX948" s="24"/>
      <c r="AY948" s="25"/>
      <c r="AZ948" s="24"/>
      <c r="BA948" s="24"/>
      <c r="BB948" s="24"/>
      <c r="BC948" s="25"/>
      <c r="BD948" s="24"/>
      <c r="BE948" s="24"/>
      <c r="BF948" s="24"/>
      <c r="BG948" s="25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</row>
    <row r="949" spans="1:87" ht="15" thickBot="1" x14ac:dyDescent="0.35">
      <c r="A949" s="24"/>
      <c r="B949" s="24"/>
      <c r="C949" s="25"/>
      <c r="D949" s="24"/>
      <c r="E949" s="24"/>
      <c r="F949" s="24"/>
      <c r="G949" s="25"/>
      <c r="H949" s="24"/>
      <c r="I949" s="24"/>
      <c r="J949" s="24"/>
      <c r="K949" s="25"/>
      <c r="L949" s="24"/>
      <c r="M949" s="24"/>
      <c r="N949" s="24"/>
      <c r="O949" s="25"/>
      <c r="P949" s="24"/>
      <c r="Q949" s="24"/>
      <c r="R949" s="24"/>
      <c r="S949" s="25"/>
      <c r="T949" s="24"/>
      <c r="U949" s="24"/>
      <c r="V949" s="24"/>
      <c r="W949" s="25"/>
      <c r="X949" s="24"/>
      <c r="Y949" s="24"/>
      <c r="Z949" s="24"/>
      <c r="AA949" s="25"/>
      <c r="AB949" s="24"/>
      <c r="AC949" s="24"/>
      <c r="AD949" s="24"/>
      <c r="AE949" s="25"/>
      <c r="AF949" s="24"/>
      <c r="AG949" s="24"/>
      <c r="AH949" s="24"/>
      <c r="AI949" s="25"/>
      <c r="AJ949" s="24"/>
      <c r="AK949" s="24"/>
      <c r="AL949" s="24"/>
      <c r="AM949" s="25"/>
      <c r="AN949" s="24"/>
      <c r="AO949" s="24"/>
      <c r="AP949" s="24"/>
      <c r="AQ949" s="25"/>
      <c r="AR949" s="24"/>
      <c r="AS949" s="24"/>
      <c r="AT949" s="24"/>
      <c r="AU949" s="25"/>
      <c r="AV949" s="24"/>
      <c r="AW949" s="24"/>
      <c r="AX949" s="24"/>
      <c r="AY949" s="25"/>
      <c r="AZ949" s="24"/>
      <c r="BA949" s="24"/>
      <c r="BB949" s="24"/>
      <c r="BC949" s="25"/>
      <c r="BD949" s="24"/>
      <c r="BE949" s="24"/>
      <c r="BF949" s="24"/>
      <c r="BG949" s="25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</row>
    <row r="950" spans="1:87" ht="15" thickBot="1" x14ac:dyDescent="0.35">
      <c r="A950" s="24"/>
      <c r="B950" s="24"/>
      <c r="C950" s="25"/>
      <c r="D950" s="24"/>
      <c r="E950" s="24"/>
      <c r="F950" s="24"/>
      <c r="G950" s="25"/>
      <c r="H950" s="24"/>
      <c r="I950" s="24"/>
      <c r="J950" s="24"/>
      <c r="K950" s="25"/>
      <c r="L950" s="24"/>
      <c r="M950" s="24"/>
      <c r="N950" s="24"/>
      <c r="O950" s="25"/>
      <c r="P950" s="24"/>
      <c r="Q950" s="24"/>
      <c r="R950" s="24"/>
      <c r="S950" s="25"/>
      <c r="T950" s="24"/>
      <c r="U950" s="24"/>
      <c r="V950" s="24"/>
      <c r="W950" s="25"/>
      <c r="X950" s="24"/>
      <c r="Y950" s="24"/>
      <c r="Z950" s="24"/>
      <c r="AA950" s="25"/>
      <c r="AB950" s="24"/>
      <c r="AC950" s="24"/>
      <c r="AD950" s="24"/>
      <c r="AE950" s="25"/>
      <c r="AF950" s="24"/>
      <c r="AG950" s="24"/>
      <c r="AH950" s="24"/>
      <c r="AI950" s="25"/>
      <c r="AJ950" s="24"/>
      <c r="AK950" s="24"/>
      <c r="AL950" s="24"/>
      <c r="AM950" s="25"/>
      <c r="AN950" s="24"/>
      <c r="AO950" s="24"/>
      <c r="AP950" s="24"/>
      <c r="AQ950" s="25"/>
      <c r="AR950" s="24"/>
      <c r="AS950" s="24"/>
      <c r="AT950" s="24"/>
      <c r="AU950" s="25"/>
      <c r="AV950" s="24"/>
      <c r="AW950" s="24"/>
      <c r="AX950" s="24"/>
      <c r="AY950" s="25"/>
      <c r="AZ950" s="24"/>
      <c r="BA950" s="24"/>
      <c r="BB950" s="24"/>
      <c r="BC950" s="25"/>
      <c r="BD950" s="24"/>
      <c r="BE950" s="24"/>
      <c r="BF950" s="24"/>
      <c r="BG950" s="25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</row>
    <row r="951" spans="1:87" ht="15" thickBot="1" x14ac:dyDescent="0.35">
      <c r="A951" s="24"/>
      <c r="B951" s="24"/>
      <c r="C951" s="25"/>
      <c r="D951" s="24"/>
      <c r="E951" s="24"/>
      <c r="F951" s="24"/>
      <c r="G951" s="25"/>
      <c r="H951" s="24"/>
      <c r="I951" s="24"/>
      <c r="J951" s="24"/>
      <c r="K951" s="25"/>
      <c r="L951" s="24"/>
      <c r="M951" s="24"/>
      <c r="N951" s="24"/>
      <c r="O951" s="25"/>
      <c r="P951" s="24"/>
      <c r="Q951" s="24"/>
      <c r="R951" s="24"/>
      <c r="S951" s="25"/>
      <c r="T951" s="24"/>
      <c r="U951" s="24"/>
      <c r="V951" s="24"/>
      <c r="W951" s="25"/>
      <c r="X951" s="24"/>
      <c r="Y951" s="24"/>
      <c r="Z951" s="24"/>
      <c r="AA951" s="25"/>
      <c r="AB951" s="24"/>
      <c r="AC951" s="24"/>
      <c r="AD951" s="24"/>
      <c r="AE951" s="25"/>
      <c r="AF951" s="24"/>
      <c r="AG951" s="24"/>
      <c r="AH951" s="24"/>
      <c r="AI951" s="25"/>
      <c r="AJ951" s="24"/>
      <c r="AK951" s="24"/>
      <c r="AL951" s="24"/>
      <c r="AM951" s="25"/>
      <c r="AN951" s="24"/>
      <c r="AO951" s="24"/>
      <c r="AP951" s="24"/>
      <c r="AQ951" s="25"/>
      <c r="AR951" s="24"/>
      <c r="AS951" s="24"/>
      <c r="AT951" s="24"/>
      <c r="AU951" s="25"/>
      <c r="AV951" s="24"/>
      <c r="AW951" s="24"/>
      <c r="AX951" s="24"/>
      <c r="AY951" s="25"/>
      <c r="AZ951" s="24"/>
      <c r="BA951" s="24"/>
      <c r="BB951" s="24"/>
      <c r="BC951" s="25"/>
      <c r="BD951" s="24"/>
      <c r="BE951" s="24"/>
      <c r="BF951" s="24"/>
      <c r="BG951" s="25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</row>
    <row r="952" spans="1:87" ht="15" thickBot="1" x14ac:dyDescent="0.35">
      <c r="A952" s="24"/>
      <c r="B952" s="24"/>
      <c r="C952" s="25"/>
      <c r="D952" s="24"/>
      <c r="E952" s="24"/>
      <c r="F952" s="24"/>
      <c r="G952" s="25"/>
      <c r="H952" s="24"/>
      <c r="I952" s="24"/>
      <c r="J952" s="24"/>
      <c r="K952" s="25"/>
      <c r="L952" s="24"/>
      <c r="M952" s="24"/>
      <c r="N952" s="24"/>
      <c r="O952" s="25"/>
      <c r="P952" s="24"/>
      <c r="Q952" s="24"/>
      <c r="R952" s="24"/>
      <c r="S952" s="25"/>
      <c r="T952" s="24"/>
      <c r="U952" s="24"/>
      <c r="V952" s="24"/>
      <c r="W952" s="25"/>
      <c r="X952" s="24"/>
      <c r="Y952" s="24"/>
      <c r="Z952" s="24"/>
      <c r="AA952" s="25"/>
      <c r="AB952" s="24"/>
      <c r="AC952" s="24"/>
      <c r="AD952" s="24"/>
      <c r="AE952" s="25"/>
      <c r="AF952" s="24"/>
      <c r="AG952" s="24"/>
      <c r="AH952" s="24"/>
      <c r="AI952" s="25"/>
      <c r="AJ952" s="24"/>
      <c r="AK952" s="24"/>
      <c r="AL952" s="24"/>
      <c r="AM952" s="25"/>
      <c r="AN952" s="24"/>
      <c r="AO952" s="24"/>
      <c r="AP952" s="24"/>
      <c r="AQ952" s="25"/>
      <c r="AR952" s="24"/>
      <c r="AS952" s="24"/>
      <c r="AT952" s="24"/>
      <c r="AU952" s="25"/>
      <c r="AV952" s="24"/>
      <c r="AW952" s="24"/>
      <c r="AX952" s="24"/>
      <c r="AY952" s="25"/>
      <c r="AZ952" s="24"/>
      <c r="BA952" s="24"/>
      <c r="BB952" s="24"/>
      <c r="BC952" s="25"/>
      <c r="BD952" s="24"/>
      <c r="BE952" s="24"/>
      <c r="BF952" s="24"/>
      <c r="BG952" s="25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</row>
    <row r="953" spans="1:87" ht="15" thickBot="1" x14ac:dyDescent="0.35">
      <c r="A953" s="24"/>
      <c r="B953" s="24"/>
      <c r="C953" s="25"/>
      <c r="D953" s="24"/>
      <c r="E953" s="24"/>
      <c r="F953" s="24"/>
      <c r="G953" s="25"/>
      <c r="H953" s="24"/>
      <c r="I953" s="24"/>
      <c r="J953" s="24"/>
      <c r="K953" s="25"/>
      <c r="L953" s="24"/>
      <c r="M953" s="24"/>
      <c r="N953" s="24"/>
      <c r="O953" s="25"/>
      <c r="P953" s="24"/>
      <c r="Q953" s="24"/>
      <c r="R953" s="24"/>
      <c r="S953" s="25"/>
      <c r="T953" s="24"/>
      <c r="U953" s="24"/>
      <c r="V953" s="24"/>
      <c r="W953" s="25"/>
      <c r="X953" s="24"/>
      <c r="Y953" s="24"/>
      <c r="Z953" s="24"/>
      <c r="AA953" s="25"/>
      <c r="AB953" s="24"/>
      <c r="AC953" s="24"/>
      <c r="AD953" s="24"/>
      <c r="AE953" s="25"/>
      <c r="AF953" s="24"/>
      <c r="AG953" s="24"/>
      <c r="AH953" s="24"/>
      <c r="AI953" s="25"/>
      <c r="AJ953" s="24"/>
      <c r="AK953" s="24"/>
      <c r="AL953" s="24"/>
      <c r="AM953" s="25"/>
      <c r="AN953" s="24"/>
      <c r="AO953" s="24"/>
      <c r="AP953" s="24"/>
      <c r="AQ953" s="25"/>
      <c r="AR953" s="24"/>
      <c r="AS953" s="24"/>
      <c r="AT953" s="24"/>
      <c r="AU953" s="25"/>
      <c r="AV953" s="24"/>
      <c r="AW953" s="24"/>
      <c r="AX953" s="24"/>
      <c r="AY953" s="25"/>
      <c r="AZ953" s="24"/>
      <c r="BA953" s="24"/>
      <c r="BB953" s="24"/>
      <c r="BC953" s="25"/>
      <c r="BD953" s="24"/>
      <c r="BE953" s="24"/>
      <c r="BF953" s="24"/>
      <c r="BG953" s="25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</row>
    <row r="954" spans="1:87" ht="15" thickBot="1" x14ac:dyDescent="0.35">
      <c r="A954" s="24"/>
      <c r="B954" s="24"/>
      <c r="C954" s="25"/>
      <c r="D954" s="24"/>
      <c r="E954" s="24"/>
      <c r="F954" s="24"/>
      <c r="G954" s="25"/>
      <c r="H954" s="24"/>
      <c r="I954" s="24"/>
      <c r="J954" s="24"/>
      <c r="K954" s="25"/>
      <c r="L954" s="24"/>
      <c r="M954" s="24"/>
      <c r="N954" s="24"/>
      <c r="O954" s="25"/>
      <c r="P954" s="24"/>
      <c r="Q954" s="24"/>
      <c r="R954" s="24"/>
      <c r="S954" s="25"/>
      <c r="T954" s="24"/>
      <c r="U954" s="24"/>
      <c r="V954" s="24"/>
      <c r="W954" s="25"/>
      <c r="X954" s="24"/>
      <c r="Y954" s="24"/>
      <c r="Z954" s="24"/>
      <c r="AA954" s="25"/>
      <c r="AB954" s="24"/>
      <c r="AC954" s="24"/>
      <c r="AD954" s="24"/>
      <c r="AE954" s="25"/>
      <c r="AF954" s="24"/>
      <c r="AG954" s="24"/>
      <c r="AH954" s="24"/>
      <c r="AI954" s="25"/>
      <c r="AJ954" s="24"/>
      <c r="AK954" s="24"/>
      <c r="AL954" s="24"/>
      <c r="AM954" s="25"/>
      <c r="AN954" s="24"/>
      <c r="AO954" s="24"/>
      <c r="AP954" s="24"/>
      <c r="AQ954" s="25"/>
      <c r="AR954" s="24"/>
      <c r="AS954" s="24"/>
      <c r="AT954" s="24"/>
      <c r="AU954" s="25"/>
      <c r="AV954" s="24"/>
      <c r="AW954" s="24"/>
      <c r="AX954" s="24"/>
      <c r="AY954" s="25"/>
      <c r="AZ954" s="24"/>
      <c r="BA954" s="24"/>
      <c r="BB954" s="24"/>
      <c r="BC954" s="25"/>
      <c r="BD954" s="24"/>
      <c r="BE954" s="24"/>
      <c r="BF954" s="24"/>
      <c r="BG954" s="25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</row>
    <row r="955" spans="1:87" ht="15" thickBot="1" x14ac:dyDescent="0.35">
      <c r="A955" s="24"/>
      <c r="B955" s="24"/>
      <c r="C955" s="25"/>
      <c r="D955" s="24"/>
      <c r="E955" s="24"/>
      <c r="F955" s="24"/>
      <c r="G955" s="25"/>
      <c r="H955" s="24"/>
      <c r="I955" s="24"/>
      <c r="J955" s="24"/>
      <c r="K955" s="25"/>
      <c r="L955" s="24"/>
      <c r="M955" s="24"/>
      <c r="N955" s="24"/>
      <c r="O955" s="25"/>
      <c r="P955" s="24"/>
      <c r="Q955" s="24"/>
      <c r="R955" s="24"/>
      <c r="S955" s="25"/>
      <c r="T955" s="24"/>
      <c r="U955" s="24"/>
      <c r="V955" s="24"/>
      <c r="W955" s="25"/>
      <c r="X955" s="24"/>
      <c r="Y955" s="24"/>
      <c r="Z955" s="24"/>
      <c r="AA955" s="25"/>
      <c r="AB955" s="24"/>
      <c r="AC955" s="24"/>
      <c r="AD955" s="24"/>
      <c r="AE955" s="25"/>
      <c r="AF955" s="24"/>
      <c r="AG955" s="24"/>
      <c r="AH955" s="24"/>
      <c r="AI955" s="25"/>
      <c r="AJ955" s="24"/>
      <c r="AK955" s="24"/>
      <c r="AL955" s="24"/>
      <c r="AM955" s="25"/>
      <c r="AN955" s="24"/>
      <c r="AO955" s="24"/>
      <c r="AP955" s="24"/>
      <c r="AQ955" s="25"/>
      <c r="AR955" s="24"/>
      <c r="AS955" s="24"/>
      <c r="AT955" s="24"/>
      <c r="AU955" s="25"/>
      <c r="AV955" s="24"/>
      <c r="AW955" s="24"/>
      <c r="AX955" s="24"/>
      <c r="AY955" s="25"/>
      <c r="AZ955" s="24"/>
      <c r="BA955" s="24"/>
      <c r="BB955" s="24"/>
      <c r="BC955" s="25"/>
      <c r="BD955" s="24"/>
      <c r="BE955" s="24"/>
      <c r="BF955" s="24"/>
      <c r="BG955" s="25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</row>
    <row r="956" spans="1:87" ht="15" thickBot="1" x14ac:dyDescent="0.35">
      <c r="A956" s="24"/>
      <c r="B956" s="24"/>
      <c r="C956" s="25"/>
      <c r="D956" s="24"/>
      <c r="E956" s="24"/>
      <c r="F956" s="24"/>
      <c r="G956" s="25"/>
      <c r="H956" s="24"/>
      <c r="I956" s="24"/>
      <c r="J956" s="24"/>
      <c r="K956" s="25"/>
      <c r="L956" s="24"/>
      <c r="M956" s="24"/>
      <c r="N956" s="24"/>
      <c r="O956" s="25"/>
      <c r="P956" s="24"/>
      <c r="Q956" s="24"/>
      <c r="R956" s="24"/>
      <c r="S956" s="25"/>
      <c r="T956" s="24"/>
      <c r="U956" s="24"/>
      <c r="V956" s="24"/>
      <c r="W956" s="25"/>
      <c r="X956" s="24"/>
      <c r="Y956" s="24"/>
      <c r="Z956" s="24"/>
      <c r="AA956" s="25"/>
      <c r="AB956" s="24"/>
      <c r="AC956" s="24"/>
      <c r="AD956" s="24"/>
      <c r="AE956" s="25"/>
      <c r="AF956" s="24"/>
      <c r="AG956" s="24"/>
      <c r="AH956" s="24"/>
      <c r="AI956" s="25"/>
      <c r="AJ956" s="24"/>
      <c r="AK956" s="24"/>
      <c r="AL956" s="24"/>
      <c r="AM956" s="25"/>
      <c r="AN956" s="24"/>
      <c r="AO956" s="24"/>
      <c r="AP956" s="24"/>
      <c r="AQ956" s="25"/>
      <c r="AR956" s="24"/>
      <c r="AS956" s="24"/>
      <c r="AT956" s="24"/>
      <c r="AU956" s="25"/>
      <c r="AV956" s="24"/>
      <c r="AW956" s="24"/>
      <c r="AX956" s="24"/>
      <c r="AY956" s="25"/>
      <c r="AZ956" s="24"/>
      <c r="BA956" s="24"/>
      <c r="BB956" s="24"/>
      <c r="BC956" s="25"/>
      <c r="BD956" s="24"/>
      <c r="BE956" s="24"/>
      <c r="BF956" s="24"/>
      <c r="BG956" s="25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</row>
    <row r="957" spans="1:87" ht="15" thickBot="1" x14ac:dyDescent="0.35">
      <c r="A957" s="24"/>
      <c r="B957" s="24"/>
      <c r="C957" s="25"/>
      <c r="D957" s="24"/>
      <c r="E957" s="24"/>
      <c r="F957" s="24"/>
      <c r="G957" s="25"/>
      <c r="H957" s="24"/>
      <c r="I957" s="24"/>
      <c r="J957" s="24"/>
      <c r="K957" s="25"/>
      <c r="L957" s="24"/>
      <c r="M957" s="24"/>
      <c r="N957" s="24"/>
      <c r="O957" s="25"/>
      <c r="P957" s="24"/>
      <c r="Q957" s="24"/>
      <c r="R957" s="24"/>
      <c r="S957" s="25"/>
      <c r="T957" s="24"/>
      <c r="U957" s="24"/>
      <c r="V957" s="24"/>
      <c r="W957" s="25"/>
      <c r="X957" s="24"/>
      <c r="Y957" s="24"/>
      <c r="Z957" s="24"/>
      <c r="AA957" s="25"/>
      <c r="AB957" s="24"/>
      <c r="AC957" s="24"/>
      <c r="AD957" s="24"/>
      <c r="AE957" s="25"/>
      <c r="AF957" s="24"/>
      <c r="AG957" s="24"/>
      <c r="AH957" s="24"/>
      <c r="AI957" s="25"/>
      <c r="AJ957" s="24"/>
      <c r="AK957" s="24"/>
      <c r="AL957" s="24"/>
      <c r="AM957" s="25"/>
      <c r="AN957" s="24"/>
      <c r="AO957" s="24"/>
      <c r="AP957" s="24"/>
      <c r="AQ957" s="25"/>
      <c r="AR957" s="24"/>
      <c r="AS957" s="24"/>
      <c r="AT957" s="24"/>
      <c r="AU957" s="25"/>
      <c r="AV957" s="24"/>
      <c r="AW957" s="24"/>
      <c r="AX957" s="24"/>
      <c r="AY957" s="25"/>
      <c r="AZ957" s="24"/>
      <c r="BA957" s="24"/>
      <c r="BB957" s="24"/>
      <c r="BC957" s="25"/>
      <c r="BD957" s="24"/>
      <c r="BE957" s="24"/>
      <c r="BF957" s="24"/>
      <c r="BG957" s="25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</row>
    <row r="958" spans="1:87" ht="15" thickBot="1" x14ac:dyDescent="0.35">
      <c r="A958" s="24"/>
      <c r="B958" s="24"/>
      <c r="C958" s="25"/>
      <c r="D958" s="24"/>
      <c r="E958" s="24"/>
      <c r="F958" s="24"/>
      <c r="G958" s="25"/>
      <c r="H958" s="24"/>
      <c r="I958" s="24"/>
      <c r="J958" s="24"/>
      <c r="K958" s="25"/>
      <c r="L958" s="24"/>
      <c r="M958" s="24"/>
      <c r="N958" s="24"/>
      <c r="O958" s="25"/>
      <c r="P958" s="24"/>
      <c r="Q958" s="24"/>
      <c r="R958" s="24"/>
      <c r="S958" s="25"/>
      <c r="T958" s="24"/>
      <c r="U958" s="24"/>
      <c r="V958" s="24"/>
      <c r="W958" s="25"/>
      <c r="X958" s="24"/>
      <c r="Y958" s="24"/>
      <c r="Z958" s="24"/>
      <c r="AA958" s="25"/>
      <c r="AB958" s="24"/>
      <c r="AC958" s="24"/>
      <c r="AD958" s="24"/>
      <c r="AE958" s="25"/>
      <c r="AF958" s="24"/>
      <c r="AG958" s="24"/>
      <c r="AH958" s="24"/>
      <c r="AI958" s="25"/>
      <c r="AJ958" s="24"/>
      <c r="AK958" s="24"/>
      <c r="AL958" s="24"/>
      <c r="AM958" s="25"/>
      <c r="AN958" s="24"/>
      <c r="AO958" s="24"/>
      <c r="AP958" s="24"/>
      <c r="AQ958" s="25"/>
      <c r="AR958" s="24"/>
      <c r="AS958" s="24"/>
      <c r="AT958" s="24"/>
      <c r="AU958" s="25"/>
      <c r="AV958" s="24"/>
      <c r="AW958" s="24"/>
      <c r="AX958" s="24"/>
      <c r="AY958" s="25"/>
      <c r="AZ958" s="24"/>
      <c r="BA958" s="24"/>
      <c r="BB958" s="24"/>
      <c r="BC958" s="25"/>
      <c r="BD958" s="24"/>
      <c r="BE958" s="24"/>
      <c r="BF958" s="24"/>
      <c r="BG958" s="25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</row>
    <row r="959" spans="1:87" ht="15" thickBot="1" x14ac:dyDescent="0.35">
      <c r="A959" s="24"/>
      <c r="B959" s="24"/>
      <c r="C959" s="25"/>
      <c r="D959" s="24"/>
      <c r="E959" s="24"/>
      <c r="F959" s="24"/>
      <c r="G959" s="25"/>
      <c r="H959" s="24"/>
      <c r="I959" s="24"/>
      <c r="J959" s="24"/>
      <c r="K959" s="25"/>
      <c r="L959" s="24"/>
      <c r="M959" s="24"/>
      <c r="N959" s="24"/>
      <c r="O959" s="25"/>
      <c r="P959" s="24"/>
      <c r="Q959" s="24"/>
      <c r="R959" s="24"/>
      <c r="S959" s="25"/>
      <c r="T959" s="24"/>
      <c r="U959" s="24"/>
      <c r="V959" s="24"/>
      <c r="W959" s="25"/>
      <c r="X959" s="24"/>
      <c r="Y959" s="24"/>
      <c r="Z959" s="24"/>
      <c r="AA959" s="25"/>
      <c r="AB959" s="24"/>
      <c r="AC959" s="24"/>
      <c r="AD959" s="24"/>
      <c r="AE959" s="25"/>
      <c r="AF959" s="24"/>
      <c r="AG959" s="24"/>
      <c r="AH959" s="24"/>
      <c r="AI959" s="25"/>
      <c r="AJ959" s="24"/>
      <c r="AK959" s="24"/>
      <c r="AL959" s="24"/>
      <c r="AM959" s="25"/>
      <c r="AN959" s="24"/>
      <c r="AO959" s="24"/>
      <c r="AP959" s="24"/>
      <c r="AQ959" s="25"/>
      <c r="AR959" s="24"/>
      <c r="AS959" s="24"/>
      <c r="AT959" s="24"/>
      <c r="AU959" s="25"/>
      <c r="AV959" s="24"/>
      <c r="AW959" s="24"/>
      <c r="AX959" s="24"/>
      <c r="AY959" s="25"/>
      <c r="AZ959" s="24"/>
      <c r="BA959" s="24"/>
      <c r="BB959" s="24"/>
      <c r="BC959" s="25"/>
      <c r="BD959" s="24"/>
      <c r="BE959" s="24"/>
      <c r="BF959" s="24"/>
      <c r="BG959" s="25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</row>
    <row r="960" spans="1:87" ht="15" thickBot="1" x14ac:dyDescent="0.35">
      <c r="A960" s="24"/>
      <c r="B960" s="24"/>
      <c r="C960" s="25"/>
      <c r="D960" s="24"/>
      <c r="E960" s="24"/>
      <c r="F960" s="24"/>
      <c r="G960" s="25"/>
      <c r="H960" s="24"/>
      <c r="I960" s="24"/>
      <c r="J960" s="24"/>
      <c r="K960" s="25"/>
      <c r="L960" s="24"/>
      <c r="M960" s="24"/>
      <c r="N960" s="24"/>
      <c r="O960" s="25"/>
      <c r="P960" s="24"/>
      <c r="Q960" s="24"/>
      <c r="R960" s="24"/>
      <c r="S960" s="25"/>
      <c r="T960" s="24"/>
      <c r="U960" s="24"/>
      <c r="V960" s="24"/>
      <c r="W960" s="25"/>
      <c r="X960" s="24"/>
      <c r="Y960" s="24"/>
      <c r="Z960" s="24"/>
      <c r="AA960" s="25"/>
      <c r="AB960" s="24"/>
      <c r="AC960" s="24"/>
      <c r="AD960" s="24"/>
      <c r="AE960" s="25"/>
      <c r="AF960" s="24"/>
      <c r="AG960" s="24"/>
      <c r="AH960" s="24"/>
      <c r="AI960" s="25"/>
      <c r="AJ960" s="24"/>
      <c r="AK960" s="24"/>
      <c r="AL960" s="24"/>
      <c r="AM960" s="25"/>
      <c r="AN960" s="24"/>
      <c r="AO960" s="24"/>
      <c r="AP960" s="24"/>
      <c r="AQ960" s="25"/>
      <c r="AR960" s="24"/>
      <c r="AS960" s="24"/>
      <c r="AT960" s="24"/>
      <c r="AU960" s="25"/>
      <c r="AV960" s="24"/>
      <c r="AW960" s="24"/>
      <c r="AX960" s="24"/>
      <c r="AY960" s="25"/>
      <c r="AZ960" s="24"/>
      <c r="BA960" s="24"/>
      <c r="BB960" s="24"/>
      <c r="BC960" s="25"/>
      <c r="BD960" s="24"/>
      <c r="BE960" s="24"/>
      <c r="BF960" s="24"/>
      <c r="BG960" s="25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</row>
    <row r="961" spans="1:87" ht="15" thickBot="1" x14ac:dyDescent="0.35">
      <c r="A961" s="24"/>
      <c r="B961" s="24"/>
      <c r="C961" s="25"/>
      <c r="D961" s="24"/>
      <c r="E961" s="24"/>
      <c r="F961" s="24"/>
      <c r="G961" s="25"/>
      <c r="H961" s="24"/>
      <c r="I961" s="24"/>
      <c r="J961" s="24"/>
      <c r="K961" s="25"/>
      <c r="L961" s="24"/>
      <c r="M961" s="24"/>
      <c r="N961" s="24"/>
      <c r="O961" s="25"/>
      <c r="P961" s="24"/>
      <c r="Q961" s="24"/>
      <c r="R961" s="24"/>
      <c r="S961" s="25"/>
      <c r="T961" s="24"/>
      <c r="U961" s="24"/>
      <c r="V961" s="24"/>
      <c r="W961" s="25"/>
      <c r="X961" s="24"/>
      <c r="Y961" s="24"/>
      <c r="Z961" s="24"/>
      <c r="AA961" s="25"/>
      <c r="AB961" s="24"/>
      <c r="AC961" s="24"/>
      <c r="AD961" s="24"/>
      <c r="AE961" s="25"/>
      <c r="AF961" s="24"/>
      <c r="AG961" s="24"/>
      <c r="AH961" s="24"/>
      <c r="AI961" s="25"/>
      <c r="AJ961" s="24"/>
      <c r="AK961" s="24"/>
      <c r="AL961" s="24"/>
      <c r="AM961" s="25"/>
      <c r="AN961" s="24"/>
      <c r="AO961" s="24"/>
      <c r="AP961" s="24"/>
      <c r="AQ961" s="25"/>
      <c r="AR961" s="24"/>
      <c r="AS961" s="24"/>
      <c r="AT961" s="24"/>
      <c r="AU961" s="25"/>
      <c r="AV961" s="24"/>
      <c r="AW961" s="24"/>
      <c r="AX961" s="24"/>
      <c r="AY961" s="25"/>
      <c r="AZ961" s="24"/>
      <c r="BA961" s="24"/>
      <c r="BB961" s="24"/>
      <c r="BC961" s="25"/>
      <c r="BD961" s="24"/>
      <c r="BE961" s="24"/>
      <c r="BF961" s="24"/>
      <c r="BG961" s="25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</row>
    <row r="962" spans="1:87" ht="15" thickBot="1" x14ac:dyDescent="0.35">
      <c r="A962" s="24"/>
      <c r="B962" s="24"/>
      <c r="C962" s="25"/>
      <c r="D962" s="24"/>
      <c r="E962" s="24"/>
      <c r="F962" s="24"/>
      <c r="G962" s="25"/>
      <c r="H962" s="24"/>
      <c r="I962" s="24"/>
      <c r="J962" s="24"/>
      <c r="K962" s="25"/>
      <c r="L962" s="24"/>
      <c r="M962" s="24"/>
      <c r="N962" s="24"/>
      <c r="O962" s="25"/>
      <c r="P962" s="24"/>
      <c r="Q962" s="24"/>
      <c r="R962" s="24"/>
      <c r="S962" s="25"/>
      <c r="T962" s="24"/>
      <c r="U962" s="24"/>
      <c r="V962" s="24"/>
      <c r="W962" s="25"/>
      <c r="X962" s="24"/>
      <c r="Y962" s="24"/>
      <c r="Z962" s="24"/>
      <c r="AA962" s="25"/>
      <c r="AB962" s="24"/>
      <c r="AC962" s="24"/>
      <c r="AD962" s="24"/>
      <c r="AE962" s="25"/>
      <c r="AF962" s="24"/>
      <c r="AG962" s="24"/>
      <c r="AH962" s="24"/>
      <c r="AI962" s="25"/>
      <c r="AJ962" s="24"/>
      <c r="AK962" s="24"/>
      <c r="AL962" s="24"/>
      <c r="AM962" s="25"/>
      <c r="AN962" s="24"/>
      <c r="AO962" s="24"/>
      <c r="AP962" s="24"/>
      <c r="AQ962" s="25"/>
      <c r="AR962" s="24"/>
      <c r="AS962" s="24"/>
      <c r="AT962" s="24"/>
      <c r="AU962" s="25"/>
      <c r="AV962" s="24"/>
      <c r="AW962" s="24"/>
      <c r="AX962" s="24"/>
      <c r="AY962" s="25"/>
      <c r="AZ962" s="24"/>
      <c r="BA962" s="24"/>
      <c r="BB962" s="24"/>
      <c r="BC962" s="25"/>
      <c r="BD962" s="24"/>
      <c r="BE962" s="24"/>
      <c r="BF962" s="24"/>
      <c r="BG962" s="25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</row>
    <row r="963" spans="1:87" ht="15" thickBot="1" x14ac:dyDescent="0.35">
      <c r="A963" s="24"/>
      <c r="B963" s="24"/>
      <c r="C963" s="25"/>
      <c r="D963" s="24"/>
      <c r="E963" s="24"/>
      <c r="F963" s="24"/>
      <c r="G963" s="25"/>
      <c r="H963" s="24"/>
      <c r="I963" s="24"/>
      <c r="J963" s="24"/>
      <c r="K963" s="25"/>
      <c r="L963" s="24"/>
      <c r="M963" s="24"/>
      <c r="N963" s="24"/>
      <c r="O963" s="25"/>
      <c r="P963" s="24"/>
      <c r="Q963" s="24"/>
      <c r="R963" s="24"/>
      <c r="S963" s="25"/>
      <c r="T963" s="24"/>
      <c r="U963" s="24"/>
      <c r="V963" s="24"/>
      <c r="W963" s="25"/>
      <c r="X963" s="24"/>
      <c r="Y963" s="24"/>
      <c r="Z963" s="24"/>
      <c r="AA963" s="25"/>
      <c r="AB963" s="24"/>
      <c r="AC963" s="24"/>
      <c r="AD963" s="24"/>
      <c r="AE963" s="25"/>
      <c r="AF963" s="24"/>
      <c r="AG963" s="24"/>
      <c r="AH963" s="24"/>
      <c r="AI963" s="25"/>
      <c r="AJ963" s="24"/>
      <c r="AK963" s="24"/>
      <c r="AL963" s="24"/>
      <c r="AM963" s="25"/>
      <c r="AN963" s="24"/>
      <c r="AO963" s="24"/>
      <c r="AP963" s="24"/>
      <c r="AQ963" s="25"/>
      <c r="AR963" s="24"/>
      <c r="AS963" s="24"/>
      <c r="AT963" s="24"/>
      <c r="AU963" s="25"/>
      <c r="AV963" s="24"/>
      <c r="AW963" s="24"/>
      <c r="AX963" s="24"/>
      <c r="AY963" s="25"/>
      <c r="AZ963" s="24"/>
      <c r="BA963" s="24"/>
      <c r="BB963" s="24"/>
      <c r="BC963" s="25"/>
      <c r="BD963" s="24"/>
      <c r="BE963" s="24"/>
      <c r="BF963" s="24"/>
      <c r="BG963" s="25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</row>
    <row r="964" spans="1:87" ht="15" thickBot="1" x14ac:dyDescent="0.35">
      <c r="A964" s="24"/>
      <c r="B964" s="24"/>
      <c r="C964" s="25"/>
      <c r="D964" s="24"/>
      <c r="E964" s="24"/>
      <c r="F964" s="24"/>
      <c r="G964" s="25"/>
      <c r="H964" s="24"/>
      <c r="I964" s="24"/>
      <c r="J964" s="24"/>
      <c r="K964" s="25"/>
      <c r="L964" s="24"/>
      <c r="M964" s="24"/>
      <c r="N964" s="24"/>
      <c r="O964" s="25"/>
      <c r="P964" s="24"/>
      <c r="Q964" s="24"/>
      <c r="R964" s="24"/>
      <c r="S964" s="25"/>
      <c r="T964" s="24"/>
      <c r="U964" s="24"/>
      <c r="V964" s="24"/>
      <c r="W964" s="25"/>
      <c r="X964" s="24"/>
      <c r="Y964" s="24"/>
      <c r="Z964" s="24"/>
      <c r="AA964" s="25"/>
      <c r="AB964" s="24"/>
      <c r="AC964" s="24"/>
      <c r="AD964" s="24"/>
      <c r="AE964" s="25"/>
      <c r="AF964" s="24"/>
      <c r="AG964" s="24"/>
      <c r="AH964" s="24"/>
      <c r="AI964" s="25"/>
      <c r="AJ964" s="24"/>
      <c r="AK964" s="24"/>
      <c r="AL964" s="24"/>
      <c r="AM964" s="25"/>
      <c r="AN964" s="24"/>
      <c r="AO964" s="24"/>
      <c r="AP964" s="24"/>
      <c r="AQ964" s="25"/>
      <c r="AR964" s="24"/>
      <c r="AS964" s="24"/>
      <c r="AT964" s="24"/>
      <c r="AU964" s="25"/>
      <c r="AV964" s="24"/>
      <c r="AW964" s="24"/>
      <c r="AX964" s="24"/>
      <c r="AY964" s="25"/>
      <c r="AZ964" s="24"/>
      <c r="BA964" s="24"/>
      <c r="BB964" s="24"/>
      <c r="BC964" s="25"/>
      <c r="BD964" s="24"/>
      <c r="BE964" s="24"/>
      <c r="BF964" s="24"/>
      <c r="BG964" s="25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</row>
    <row r="965" spans="1:87" ht="15" thickBot="1" x14ac:dyDescent="0.35">
      <c r="A965" s="24"/>
      <c r="B965" s="24"/>
      <c r="C965" s="25"/>
      <c r="D965" s="24"/>
      <c r="E965" s="24"/>
      <c r="F965" s="24"/>
      <c r="G965" s="25"/>
      <c r="H965" s="24"/>
      <c r="I965" s="24"/>
      <c r="J965" s="24"/>
      <c r="K965" s="25"/>
      <c r="L965" s="24"/>
      <c r="M965" s="24"/>
      <c r="N965" s="24"/>
      <c r="O965" s="25"/>
      <c r="P965" s="24"/>
      <c r="Q965" s="24"/>
      <c r="R965" s="24"/>
      <c r="S965" s="25"/>
      <c r="T965" s="24"/>
      <c r="U965" s="24"/>
      <c r="V965" s="24"/>
      <c r="W965" s="25"/>
      <c r="X965" s="24"/>
      <c r="Y965" s="24"/>
      <c r="Z965" s="24"/>
      <c r="AA965" s="25"/>
      <c r="AB965" s="24"/>
      <c r="AC965" s="24"/>
      <c r="AD965" s="24"/>
      <c r="AE965" s="25"/>
      <c r="AF965" s="24"/>
      <c r="AG965" s="24"/>
      <c r="AH965" s="24"/>
      <c r="AI965" s="25"/>
      <c r="AJ965" s="24"/>
      <c r="AK965" s="24"/>
      <c r="AL965" s="24"/>
      <c r="AM965" s="25"/>
      <c r="AN965" s="24"/>
      <c r="AO965" s="24"/>
      <c r="AP965" s="24"/>
      <c r="AQ965" s="25"/>
      <c r="AR965" s="24"/>
      <c r="AS965" s="24"/>
      <c r="AT965" s="24"/>
      <c r="AU965" s="25"/>
      <c r="AV965" s="24"/>
      <c r="AW965" s="24"/>
      <c r="AX965" s="24"/>
      <c r="AY965" s="25"/>
      <c r="AZ965" s="24"/>
      <c r="BA965" s="24"/>
      <c r="BB965" s="24"/>
      <c r="BC965" s="25"/>
      <c r="BD965" s="24"/>
      <c r="BE965" s="24"/>
      <c r="BF965" s="24"/>
      <c r="BG965" s="25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</row>
    <row r="966" spans="1:87" ht="15" thickBot="1" x14ac:dyDescent="0.35">
      <c r="A966" s="24"/>
      <c r="B966" s="24"/>
      <c r="C966" s="25"/>
      <c r="D966" s="24"/>
      <c r="E966" s="24"/>
      <c r="F966" s="24"/>
      <c r="G966" s="25"/>
      <c r="H966" s="24"/>
      <c r="I966" s="24"/>
      <c r="J966" s="24"/>
      <c r="K966" s="25"/>
      <c r="L966" s="24"/>
      <c r="M966" s="24"/>
      <c r="N966" s="24"/>
      <c r="O966" s="25"/>
      <c r="P966" s="24"/>
      <c r="Q966" s="24"/>
      <c r="R966" s="24"/>
      <c r="S966" s="25"/>
      <c r="T966" s="24"/>
      <c r="U966" s="24"/>
      <c r="V966" s="24"/>
      <c r="W966" s="25"/>
      <c r="X966" s="24"/>
      <c r="Y966" s="24"/>
      <c r="Z966" s="24"/>
      <c r="AA966" s="25"/>
      <c r="AB966" s="24"/>
      <c r="AC966" s="24"/>
      <c r="AD966" s="24"/>
      <c r="AE966" s="25"/>
      <c r="AF966" s="24"/>
      <c r="AG966" s="24"/>
      <c r="AH966" s="24"/>
      <c r="AI966" s="25"/>
      <c r="AJ966" s="24"/>
      <c r="AK966" s="24"/>
      <c r="AL966" s="24"/>
      <c r="AM966" s="25"/>
      <c r="AN966" s="24"/>
      <c r="AO966" s="24"/>
      <c r="AP966" s="24"/>
      <c r="AQ966" s="25"/>
      <c r="AR966" s="24"/>
      <c r="AS966" s="24"/>
      <c r="AT966" s="24"/>
      <c r="AU966" s="25"/>
      <c r="AV966" s="24"/>
      <c r="AW966" s="24"/>
      <c r="AX966" s="24"/>
      <c r="AY966" s="25"/>
      <c r="AZ966" s="24"/>
      <c r="BA966" s="24"/>
      <c r="BB966" s="24"/>
      <c r="BC966" s="25"/>
      <c r="BD966" s="24"/>
      <c r="BE966" s="24"/>
      <c r="BF966" s="24"/>
      <c r="BG966" s="25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</row>
    <row r="967" spans="1:87" ht="15" thickBot="1" x14ac:dyDescent="0.35">
      <c r="A967" s="24"/>
      <c r="B967" s="24"/>
      <c r="C967" s="25"/>
      <c r="D967" s="24"/>
      <c r="E967" s="24"/>
      <c r="F967" s="24"/>
      <c r="G967" s="25"/>
      <c r="H967" s="24"/>
      <c r="I967" s="24"/>
      <c r="J967" s="24"/>
      <c r="K967" s="25"/>
      <c r="L967" s="24"/>
      <c r="M967" s="24"/>
      <c r="N967" s="24"/>
      <c r="O967" s="25"/>
      <c r="P967" s="24"/>
      <c r="Q967" s="24"/>
      <c r="R967" s="24"/>
      <c r="S967" s="25"/>
      <c r="T967" s="24"/>
      <c r="U967" s="24"/>
      <c r="V967" s="24"/>
      <c r="W967" s="25"/>
      <c r="X967" s="24"/>
      <c r="Y967" s="24"/>
      <c r="Z967" s="24"/>
      <c r="AA967" s="25"/>
      <c r="AB967" s="24"/>
      <c r="AC967" s="24"/>
      <c r="AD967" s="24"/>
      <c r="AE967" s="25"/>
      <c r="AF967" s="24"/>
      <c r="AG967" s="24"/>
      <c r="AH967" s="24"/>
      <c r="AI967" s="25"/>
      <c r="AJ967" s="24"/>
      <c r="AK967" s="24"/>
      <c r="AL967" s="24"/>
      <c r="AM967" s="25"/>
      <c r="AN967" s="24"/>
      <c r="AO967" s="24"/>
      <c r="AP967" s="24"/>
      <c r="AQ967" s="25"/>
      <c r="AR967" s="24"/>
      <c r="AS967" s="24"/>
      <c r="AT967" s="24"/>
      <c r="AU967" s="25"/>
      <c r="AV967" s="24"/>
      <c r="AW967" s="24"/>
      <c r="AX967" s="24"/>
      <c r="AY967" s="25"/>
      <c r="AZ967" s="24"/>
      <c r="BA967" s="24"/>
      <c r="BB967" s="24"/>
      <c r="BC967" s="25"/>
      <c r="BD967" s="24"/>
      <c r="BE967" s="24"/>
      <c r="BF967" s="24"/>
      <c r="BG967" s="25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</row>
    <row r="968" spans="1:87" ht="15" thickBot="1" x14ac:dyDescent="0.35">
      <c r="A968" s="24"/>
      <c r="B968" s="24"/>
      <c r="C968" s="25"/>
      <c r="D968" s="24"/>
      <c r="E968" s="24"/>
      <c r="F968" s="24"/>
      <c r="G968" s="25"/>
      <c r="H968" s="24"/>
      <c r="I968" s="24"/>
      <c r="J968" s="24"/>
      <c r="K968" s="25"/>
      <c r="L968" s="24"/>
      <c r="M968" s="24"/>
      <c r="N968" s="24"/>
      <c r="O968" s="25"/>
      <c r="P968" s="24"/>
      <c r="Q968" s="24"/>
      <c r="R968" s="24"/>
      <c r="S968" s="25"/>
      <c r="T968" s="24"/>
      <c r="U968" s="24"/>
      <c r="V968" s="24"/>
      <c r="W968" s="25"/>
      <c r="X968" s="24"/>
      <c r="Y968" s="24"/>
      <c r="Z968" s="24"/>
      <c r="AA968" s="25"/>
      <c r="AB968" s="24"/>
      <c r="AC968" s="24"/>
      <c r="AD968" s="24"/>
      <c r="AE968" s="25"/>
      <c r="AF968" s="24"/>
      <c r="AG968" s="24"/>
      <c r="AH968" s="24"/>
      <c r="AI968" s="25"/>
      <c r="AJ968" s="24"/>
      <c r="AK968" s="24"/>
      <c r="AL968" s="24"/>
      <c r="AM968" s="25"/>
      <c r="AN968" s="24"/>
      <c r="AO968" s="24"/>
      <c r="AP968" s="24"/>
      <c r="AQ968" s="25"/>
      <c r="AR968" s="24"/>
      <c r="AS968" s="24"/>
      <c r="AT968" s="24"/>
      <c r="AU968" s="25"/>
      <c r="AV968" s="24"/>
      <c r="AW968" s="24"/>
      <c r="AX968" s="24"/>
      <c r="AY968" s="25"/>
      <c r="AZ968" s="24"/>
      <c r="BA968" s="24"/>
      <c r="BB968" s="24"/>
      <c r="BC968" s="25"/>
      <c r="BD968" s="24"/>
      <c r="BE968" s="24"/>
      <c r="BF968" s="24"/>
      <c r="BG968" s="25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</row>
    <row r="969" spans="1:87" ht="15" thickBot="1" x14ac:dyDescent="0.35">
      <c r="A969" s="24"/>
      <c r="B969" s="24"/>
      <c r="C969" s="25"/>
      <c r="D969" s="24"/>
      <c r="E969" s="24"/>
      <c r="F969" s="24"/>
      <c r="G969" s="25"/>
      <c r="H969" s="24"/>
      <c r="I969" s="24"/>
      <c r="J969" s="24"/>
      <c r="K969" s="25"/>
      <c r="L969" s="24"/>
      <c r="M969" s="24"/>
      <c r="N969" s="24"/>
      <c r="O969" s="25"/>
      <c r="P969" s="24"/>
      <c r="Q969" s="24"/>
      <c r="R969" s="24"/>
      <c r="S969" s="25"/>
      <c r="T969" s="24"/>
      <c r="U969" s="24"/>
      <c r="V969" s="24"/>
      <c r="W969" s="25"/>
      <c r="X969" s="24"/>
      <c r="Y969" s="24"/>
      <c r="Z969" s="24"/>
      <c r="AA969" s="25"/>
      <c r="AB969" s="24"/>
      <c r="AC969" s="24"/>
      <c r="AD969" s="24"/>
      <c r="AE969" s="25"/>
      <c r="AF969" s="24"/>
      <c r="AG969" s="24"/>
      <c r="AH969" s="24"/>
      <c r="AI969" s="25"/>
      <c r="AJ969" s="24"/>
      <c r="AK969" s="24"/>
      <c r="AL969" s="24"/>
      <c r="AM969" s="25"/>
      <c r="AN969" s="24"/>
      <c r="AO969" s="24"/>
      <c r="AP969" s="24"/>
      <c r="AQ969" s="25"/>
      <c r="AR969" s="24"/>
      <c r="AS969" s="24"/>
      <c r="AT969" s="24"/>
      <c r="AU969" s="25"/>
      <c r="AV969" s="24"/>
      <c r="AW969" s="24"/>
      <c r="AX969" s="24"/>
      <c r="AY969" s="25"/>
      <c r="AZ969" s="24"/>
      <c r="BA969" s="24"/>
      <c r="BB969" s="24"/>
      <c r="BC969" s="25"/>
      <c r="BD969" s="24"/>
      <c r="BE969" s="24"/>
      <c r="BF969" s="24"/>
      <c r="BG969" s="25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</row>
    <row r="970" spans="1:87" ht="15" thickBot="1" x14ac:dyDescent="0.35">
      <c r="A970" s="24"/>
      <c r="B970" s="24"/>
      <c r="C970" s="25"/>
      <c r="D970" s="24"/>
      <c r="E970" s="24"/>
      <c r="F970" s="24"/>
      <c r="G970" s="25"/>
      <c r="H970" s="24"/>
      <c r="I970" s="24"/>
      <c r="J970" s="24"/>
      <c r="K970" s="25"/>
      <c r="L970" s="24"/>
      <c r="M970" s="24"/>
      <c r="N970" s="24"/>
      <c r="O970" s="25"/>
      <c r="P970" s="24"/>
      <c r="Q970" s="24"/>
      <c r="R970" s="24"/>
      <c r="S970" s="25"/>
      <c r="T970" s="24"/>
      <c r="U970" s="24"/>
      <c r="V970" s="24"/>
      <c r="W970" s="25"/>
      <c r="X970" s="24"/>
      <c r="Y970" s="24"/>
      <c r="Z970" s="24"/>
      <c r="AA970" s="25"/>
      <c r="AB970" s="24"/>
      <c r="AC970" s="24"/>
      <c r="AD970" s="24"/>
      <c r="AE970" s="25"/>
      <c r="AF970" s="24"/>
      <c r="AG970" s="24"/>
      <c r="AH970" s="24"/>
      <c r="AI970" s="25"/>
      <c r="AJ970" s="24"/>
      <c r="AK970" s="24"/>
      <c r="AL970" s="24"/>
      <c r="AM970" s="25"/>
      <c r="AN970" s="24"/>
      <c r="AO970" s="24"/>
      <c r="AP970" s="24"/>
      <c r="AQ970" s="25"/>
      <c r="AR970" s="24"/>
      <c r="AS970" s="24"/>
      <c r="AT970" s="24"/>
      <c r="AU970" s="25"/>
      <c r="AV970" s="24"/>
      <c r="AW970" s="24"/>
      <c r="AX970" s="24"/>
      <c r="AY970" s="25"/>
      <c r="AZ970" s="24"/>
      <c r="BA970" s="24"/>
      <c r="BB970" s="24"/>
      <c r="BC970" s="25"/>
      <c r="BD970" s="24"/>
      <c r="BE970" s="24"/>
      <c r="BF970" s="24"/>
      <c r="BG970" s="25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</row>
    <row r="971" spans="1:87" ht="15" thickBot="1" x14ac:dyDescent="0.35">
      <c r="A971" s="24"/>
      <c r="B971" s="24"/>
      <c r="C971" s="25"/>
      <c r="D971" s="24"/>
      <c r="E971" s="24"/>
      <c r="F971" s="24"/>
      <c r="G971" s="25"/>
      <c r="H971" s="24"/>
      <c r="I971" s="24"/>
      <c r="J971" s="24"/>
      <c r="K971" s="25"/>
      <c r="L971" s="24"/>
      <c r="M971" s="24"/>
      <c r="N971" s="24"/>
      <c r="O971" s="25"/>
      <c r="P971" s="24"/>
      <c r="Q971" s="24"/>
      <c r="R971" s="24"/>
      <c r="S971" s="25"/>
      <c r="T971" s="24"/>
      <c r="U971" s="24"/>
      <c r="V971" s="24"/>
      <c r="W971" s="25"/>
      <c r="X971" s="24"/>
      <c r="Y971" s="24"/>
      <c r="Z971" s="24"/>
      <c r="AA971" s="25"/>
      <c r="AB971" s="24"/>
      <c r="AC971" s="24"/>
      <c r="AD971" s="24"/>
      <c r="AE971" s="25"/>
      <c r="AF971" s="24"/>
      <c r="AG971" s="24"/>
      <c r="AH971" s="24"/>
      <c r="AI971" s="25"/>
      <c r="AJ971" s="24"/>
      <c r="AK971" s="24"/>
      <c r="AL971" s="24"/>
      <c r="AM971" s="25"/>
      <c r="AN971" s="24"/>
      <c r="AO971" s="24"/>
      <c r="AP971" s="24"/>
      <c r="AQ971" s="25"/>
      <c r="AR971" s="24"/>
      <c r="AS971" s="24"/>
      <c r="AT971" s="24"/>
      <c r="AU971" s="25"/>
      <c r="AV971" s="24"/>
      <c r="AW971" s="24"/>
      <c r="AX971" s="24"/>
      <c r="AY971" s="25"/>
      <c r="AZ971" s="24"/>
      <c r="BA971" s="24"/>
      <c r="BB971" s="24"/>
      <c r="BC971" s="25"/>
      <c r="BD971" s="24"/>
      <c r="BE971" s="24"/>
      <c r="BF971" s="24"/>
      <c r="BG971" s="25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</row>
    <row r="972" spans="1:87" ht="15" thickBot="1" x14ac:dyDescent="0.35">
      <c r="A972" s="24"/>
      <c r="B972" s="24"/>
      <c r="C972" s="25"/>
      <c r="D972" s="24"/>
      <c r="E972" s="24"/>
      <c r="F972" s="24"/>
      <c r="G972" s="25"/>
      <c r="H972" s="24"/>
      <c r="I972" s="24"/>
      <c r="J972" s="24"/>
      <c r="K972" s="25"/>
      <c r="L972" s="24"/>
      <c r="M972" s="24"/>
      <c r="N972" s="24"/>
      <c r="O972" s="25"/>
      <c r="P972" s="24"/>
      <c r="Q972" s="24"/>
      <c r="R972" s="24"/>
      <c r="S972" s="25"/>
      <c r="T972" s="24"/>
      <c r="U972" s="24"/>
      <c r="V972" s="24"/>
      <c r="W972" s="25"/>
      <c r="X972" s="24"/>
      <c r="Y972" s="24"/>
      <c r="Z972" s="24"/>
      <c r="AA972" s="25"/>
      <c r="AB972" s="24"/>
      <c r="AC972" s="24"/>
      <c r="AD972" s="24"/>
      <c r="AE972" s="25"/>
      <c r="AF972" s="24"/>
      <c r="AG972" s="24"/>
      <c r="AH972" s="24"/>
      <c r="AI972" s="25"/>
      <c r="AJ972" s="24"/>
      <c r="AK972" s="24"/>
      <c r="AL972" s="24"/>
      <c r="AM972" s="25"/>
      <c r="AN972" s="24"/>
      <c r="AO972" s="24"/>
      <c r="AP972" s="24"/>
      <c r="AQ972" s="25"/>
      <c r="AR972" s="24"/>
      <c r="AS972" s="24"/>
      <c r="AT972" s="24"/>
      <c r="AU972" s="25"/>
      <c r="AV972" s="24"/>
      <c r="AW972" s="24"/>
      <c r="AX972" s="24"/>
      <c r="AY972" s="25"/>
      <c r="AZ972" s="24"/>
      <c r="BA972" s="24"/>
      <c r="BB972" s="24"/>
      <c r="BC972" s="25"/>
      <c r="BD972" s="24"/>
      <c r="BE972" s="24"/>
      <c r="BF972" s="24"/>
      <c r="BG972" s="25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</row>
    <row r="973" spans="1:87" ht="15" thickBot="1" x14ac:dyDescent="0.35">
      <c r="A973" s="24"/>
      <c r="B973" s="24"/>
      <c r="C973" s="25"/>
      <c r="D973" s="24"/>
      <c r="E973" s="24"/>
      <c r="F973" s="24"/>
      <c r="G973" s="25"/>
      <c r="H973" s="24"/>
      <c r="I973" s="24"/>
      <c r="J973" s="24"/>
      <c r="K973" s="25"/>
      <c r="L973" s="24"/>
      <c r="M973" s="24"/>
      <c r="N973" s="24"/>
      <c r="O973" s="25"/>
      <c r="P973" s="24"/>
      <c r="Q973" s="24"/>
      <c r="R973" s="24"/>
      <c r="S973" s="25"/>
      <c r="T973" s="24"/>
      <c r="U973" s="24"/>
      <c r="V973" s="24"/>
      <c r="W973" s="25"/>
      <c r="X973" s="24"/>
      <c r="Y973" s="24"/>
      <c r="Z973" s="24"/>
      <c r="AA973" s="25"/>
      <c r="AB973" s="24"/>
      <c r="AC973" s="24"/>
      <c r="AD973" s="24"/>
      <c r="AE973" s="25"/>
      <c r="AF973" s="24"/>
      <c r="AG973" s="24"/>
      <c r="AH973" s="24"/>
      <c r="AI973" s="25"/>
      <c r="AJ973" s="24"/>
      <c r="AK973" s="24"/>
      <c r="AL973" s="24"/>
      <c r="AM973" s="25"/>
      <c r="AN973" s="24"/>
      <c r="AO973" s="24"/>
      <c r="AP973" s="24"/>
      <c r="AQ973" s="25"/>
      <c r="AR973" s="24"/>
      <c r="AS973" s="24"/>
      <c r="AT973" s="24"/>
      <c r="AU973" s="25"/>
      <c r="AV973" s="24"/>
      <c r="AW973" s="24"/>
      <c r="AX973" s="24"/>
      <c r="AY973" s="25"/>
      <c r="AZ973" s="24"/>
      <c r="BA973" s="24"/>
      <c r="BB973" s="24"/>
      <c r="BC973" s="25"/>
      <c r="BD973" s="24"/>
      <c r="BE973" s="24"/>
      <c r="BF973" s="24"/>
      <c r="BG973" s="25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</row>
    <row r="974" spans="1:87" ht="15" thickBot="1" x14ac:dyDescent="0.35">
      <c r="A974" s="24"/>
      <c r="B974" s="24"/>
      <c r="C974" s="25"/>
      <c r="D974" s="24"/>
      <c r="E974" s="24"/>
      <c r="F974" s="24"/>
      <c r="G974" s="25"/>
      <c r="H974" s="24"/>
      <c r="I974" s="24"/>
      <c r="J974" s="24"/>
      <c r="K974" s="25"/>
      <c r="L974" s="24"/>
      <c r="M974" s="24"/>
      <c r="N974" s="24"/>
      <c r="O974" s="25"/>
      <c r="P974" s="24"/>
      <c r="Q974" s="24"/>
      <c r="R974" s="24"/>
      <c r="S974" s="25"/>
      <c r="T974" s="24"/>
      <c r="U974" s="24"/>
      <c r="V974" s="24"/>
      <c r="W974" s="25"/>
      <c r="X974" s="24"/>
      <c r="Y974" s="24"/>
      <c r="Z974" s="24"/>
      <c r="AA974" s="25"/>
      <c r="AB974" s="24"/>
      <c r="AC974" s="24"/>
      <c r="AD974" s="24"/>
      <c r="AE974" s="25"/>
      <c r="AF974" s="24"/>
      <c r="AG974" s="24"/>
      <c r="AH974" s="24"/>
      <c r="AI974" s="25"/>
      <c r="AJ974" s="24"/>
      <c r="AK974" s="24"/>
      <c r="AL974" s="24"/>
      <c r="AM974" s="25"/>
      <c r="AN974" s="24"/>
      <c r="AO974" s="24"/>
      <c r="AP974" s="24"/>
      <c r="AQ974" s="25"/>
      <c r="AR974" s="24"/>
      <c r="AS974" s="24"/>
      <c r="AT974" s="24"/>
      <c r="AU974" s="25"/>
      <c r="AV974" s="24"/>
      <c r="AW974" s="24"/>
      <c r="AX974" s="24"/>
      <c r="AY974" s="25"/>
      <c r="AZ974" s="24"/>
      <c r="BA974" s="24"/>
      <c r="BB974" s="24"/>
      <c r="BC974" s="25"/>
      <c r="BD974" s="24"/>
      <c r="BE974" s="24"/>
      <c r="BF974" s="24"/>
      <c r="BG974" s="25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</row>
    <row r="975" spans="1:87" ht="15" thickBot="1" x14ac:dyDescent="0.35">
      <c r="A975" s="24"/>
      <c r="B975" s="24"/>
      <c r="C975" s="25"/>
      <c r="D975" s="24"/>
      <c r="E975" s="24"/>
      <c r="F975" s="24"/>
      <c r="G975" s="25"/>
      <c r="H975" s="24"/>
      <c r="I975" s="24"/>
      <c r="J975" s="24"/>
      <c r="K975" s="25"/>
      <c r="L975" s="24"/>
      <c r="M975" s="24"/>
      <c r="N975" s="24"/>
      <c r="O975" s="25"/>
      <c r="P975" s="24"/>
      <c r="Q975" s="24"/>
      <c r="R975" s="24"/>
      <c r="S975" s="25"/>
      <c r="T975" s="24"/>
      <c r="U975" s="24"/>
      <c r="V975" s="24"/>
      <c r="W975" s="25"/>
      <c r="X975" s="24"/>
      <c r="Y975" s="24"/>
      <c r="Z975" s="24"/>
      <c r="AA975" s="25"/>
      <c r="AB975" s="24"/>
      <c r="AC975" s="24"/>
      <c r="AD975" s="24"/>
      <c r="AE975" s="25"/>
      <c r="AF975" s="24"/>
      <c r="AG975" s="24"/>
      <c r="AH975" s="24"/>
      <c r="AI975" s="25"/>
      <c r="AJ975" s="24"/>
      <c r="AK975" s="24"/>
      <c r="AL975" s="24"/>
      <c r="AM975" s="25"/>
      <c r="AN975" s="24"/>
      <c r="AO975" s="24"/>
      <c r="AP975" s="24"/>
      <c r="AQ975" s="25"/>
      <c r="AR975" s="24"/>
      <c r="AS975" s="24"/>
      <c r="AT975" s="24"/>
      <c r="AU975" s="25"/>
      <c r="AV975" s="24"/>
      <c r="AW975" s="24"/>
      <c r="AX975" s="24"/>
      <c r="AY975" s="25"/>
      <c r="AZ975" s="24"/>
      <c r="BA975" s="24"/>
      <c r="BB975" s="24"/>
      <c r="BC975" s="25"/>
      <c r="BD975" s="24"/>
      <c r="BE975" s="24"/>
      <c r="BF975" s="24"/>
      <c r="BG975" s="25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</row>
    <row r="976" spans="1:87" ht="15" thickBot="1" x14ac:dyDescent="0.35">
      <c r="A976" s="24"/>
      <c r="B976" s="24"/>
      <c r="C976" s="25"/>
      <c r="D976" s="24"/>
      <c r="E976" s="24"/>
      <c r="F976" s="24"/>
      <c r="G976" s="25"/>
      <c r="H976" s="24"/>
      <c r="I976" s="24"/>
      <c r="J976" s="24"/>
      <c r="K976" s="25"/>
      <c r="L976" s="24"/>
      <c r="M976" s="24"/>
      <c r="N976" s="24"/>
      <c r="O976" s="25"/>
      <c r="P976" s="24"/>
      <c r="Q976" s="24"/>
      <c r="R976" s="24"/>
      <c r="S976" s="25"/>
      <c r="T976" s="24"/>
      <c r="U976" s="24"/>
      <c r="V976" s="24"/>
      <c r="W976" s="25"/>
      <c r="X976" s="24"/>
      <c r="Y976" s="24"/>
      <c r="Z976" s="24"/>
      <c r="AA976" s="25"/>
      <c r="AB976" s="24"/>
      <c r="AC976" s="24"/>
      <c r="AD976" s="24"/>
      <c r="AE976" s="25"/>
      <c r="AF976" s="24"/>
      <c r="AG976" s="24"/>
      <c r="AH976" s="24"/>
      <c r="AI976" s="25"/>
      <c r="AJ976" s="24"/>
      <c r="AK976" s="24"/>
      <c r="AL976" s="24"/>
      <c r="AM976" s="25"/>
      <c r="AN976" s="24"/>
      <c r="AO976" s="24"/>
      <c r="AP976" s="24"/>
      <c r="AQ976" s="25"/>
      <c r="AR976" s="24"/>
      <c r="AS976" s="24"/>
      <c r="AT976" s="24"/>
      <c r="AU976" s="25"/>
      <c r="AV976" s="24"/>
      <c r="AW976" s="24"/>
      <c r="AX976" s="24"/>
      <c r="AY976" s="25"/>
      <c r="AZ976" s="24"/>
      <c r="BA976" s="24"/>
      <c r="BB976" s="24"/>
      <c r="BC976" s="25"/>
      <c r="BD976" s="24"/>
      <c r="BE976" s="24"/>
      <c r="BF976" s="24"/>
      <c r="BG976" s="25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</row>
    <row r="977" spans="1:87" ht="15" thickBot="1" x14ac:dyDescent="0.35">
      <c r="A977" s="24"/>
      <c r="B977" s="24"/>
      <c r="C977" s="25"/>
      <c r="D977" s="24"/>
      <c r="E977" s="24"/>
      <c r="F977" s="24"/>
      <c r="G977" s="25"/>
      <c r="H977" s="24"/>
      <c r="I977" s="24"/>
      <c r="J977" s="24"/>
      <c r="K977" s="25"/>
      <c r="L977" s="24"/>
      <c r="M977" s="24"/>
      <c r="N977" s="24"/>
      <c r="O977" s="25"/>
      <c r="P977" s="24"/>
      <c r="Q977" s="24"/>
      <c r="R977" s="24"/>
      <c r="S977" s="25"/>
      <c r="T977" s="24"/>
      <c r="U977" s="24"/>
      <c r="V977" s="24"/>
      <c r="W977" s="25"/>
      <c r="X977" s="24"/>
      <c r="Y977" s="24"/>
      <c r="Z977" s="24"/>
      <c r="AA977" s="25"/>
      <c r="AB977" s="24"/>
      <c r="AC977" s="24"/>
      <c r="AD977" s="24"/>
      <c r="AE977" s="25"/>
      <c r="AF977" s="24"/>
      <c r="AG977" s="24"/>
      <c r="AH977" s="24"/>
      <c r="AI977" s="25"/>
      <c r="AJ977" s="24"/>
      <c r="AK977" s="24"/>
      <c r="AL977" s="24"/>
      <c r="AM977" s="25"/>
      <c r="AN977" s="24"/>
      <c r="AO977" s="24"/>
      <c r="AP977" s="24"/>
      <c r="AQ977" s="25"/>
      <c r="AR977" s="24"/>
      <c r="AS977" s="24"/>
      <c r="AT977" s="24"/>
      <c r="AU977" s="25"/>
      <c r="AV977" s="24"/>
      <c r="AW977" s="24"/>
      <c r="AX977" s="24"/>
      <c r="AY977" s="25"/>
      <c r="AZ977" s="24"/>
      <c r="BA977" s="24"/>
      <c r="BB977" s="24"/>
      <c r="BC977" s="25"/>
      <c r="BD977" s="24"/>
      <c r="BE977" s="24"/>
      <c r="BF977" s="24"/>
      <c r="BG977" s="25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</row>
    <row r="978" spans="1:87" ht="15" thickBot="1" x14ac:dyDescent="0.35">
      <c r="A978" s="24"/>
      <c r="B978" s="24"/>
      <c r="C978" s="25"/>
      <c r="D978" s="24"/>
      <c r="E978" s="24"/>
      <c r="F978" s="24"/>
      <c r="G978" s="25"/>
      <c r="H978" s="24"/>
      <c r="I978" s="24"/>
      <c r="J978" s="24"/>
      <c r="K978" s="25"/>
      <c r="L978" s="24"/>
      <c r="M978" s="24"/>
      <c r="N978" s="24"/>
      <c r="O978" s="25"/>
      <c r="P978" s="24"/>
      <c r="Q978" s="24"/>
      <c r="R978" s="24"/>
      <c r="S978" s="25"/>
      <c r="T978" s="24"/>
      <c r="U978" s="24"/>
      <c r="V978" s="24"/>
      <c r="W978" s="25"/>
      <c r="X978" s="24"/>
      <c r="Y978" s="24"/>
      <c r="Z978" s="24"/>
      <c r="AA978" s="25"/>
      <c r="AB978" s="24"/>
      <c r="AC978" s="24"/>
      <c r="AD978" s="24"/>
      <c r="AE978" s="25"/>
      <c r="AF978" s="24"/>
      <c r="AG978" s="24"/>
      <c r="AH978" s="24"/>
      <c r="AI978" s="25"/>
      <c r="AJ978" s="24"/>
      <c r="AK978" s="24"/>
      <c r="AL978" s="24"/>
      <c r="AM978" s="25"/>
      <c r="AN978" s="24"/>
      <c r="AO978" s="24"/>
      <c r="AP978" s="24"/>
      <c r="AQ978" s="25"/>
      <c r="AR978" s="24"/>
      <c r="AS978" s="24"/>
      <c r="AT978" s="24"/>
      <c r="AU978" s="25"/>
      <c r="AV978" s="24"/>
      <c r="AW978" s="24"/>
      <c r="AX978" s="24"/>
      <c r="AY978" s="25"/>
      <c r="AZ978" s="24"/>
      <c r="BA978" s="24"/>
      <c r="BB978" s="24"/>
      <c r="BC978" s="25"/>
      <c r="BD978" s="24"/>
      <c r="BE978" s="24"/>
      <c r="BF978" s="24"/>
      <c r="BG978" s="25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</row>
    <row r="979" spans="1:87" ht="15" thickBot="1" x14ac:dyDescent="0.35">
      <c r="A979" s="24"/>
      <c r="B979" s="24"/>
      <c r="C979" s="25"/>
      <c r="D979" s="24"/>
      <c r="E979" s="24"/>
      <c r="F979" s="24"/>
      <c r="G979" s="25"/>
      <c r="H979" s="24"/>
      <c r="I979" s="24"/>
      <c r="J979" s="24"/>
      <c r="K979" s="25"/>
      <c r="L979" s="24"/>
      <c r="M979" s="24"/>
      <c r="N979" s="24"/>
      <c r="O979" s="25"/>
      <c r="P979" s="24"/>
      <c r="Q979" s="24"/>
      <c r="R979" s="24"/>
      <c r="S979" s="25"/>
      <c r="T979" s="24"/>
      <c r="U979" s="24"/>
      <c r="V979" s="24"/>
      <c r="W979" s="25"/>
      <c r="X979" s="24"/>
      <c r="Y979" s="24"/>
      <c r="Z979" s="24"/>
      <c r="AA979" s="25"/>
      <c r="AB979" s="24"/>
      <c r="AC979" s="24"/>
      <c r="AD979" s="24"/>
      <c r="AE979" s="25"/>
      <c r="AF979" s="24"/>
      <c r="AG979" s="24"/>
      <c r="AH979" s="24"/>
      <c r="AI979" s="25"/>
      <c r="AJ979" s="24"/>
      <c r="AK979" s="24"/>
      <c r="AL979" s="24"/>
      <c r="AM979" s="25"/>
      <c r="AN979" s="24"/>
      <c r="AO979" s="24"/>
      <c r="AP979" s="24"/>
      <c r="AQ979" s="25"/>
      <c r="AR979" s="24"/>
      <c r="AS979" s="24"/>
      <c r="AT979" s="24"/>
      <c r="AU979" s="25"/>
      <c r="AV979" s="24"/>
      <c r="AW979" s="24"/>
      <c r="AX979" s="24"/>
      <c r="AY979" s="25"/>
      <c r="AZ979" s="24"/>
      <c r="BA979" s="24"/>
      <c r="BB979" s="24"/>
      <c r="BC979" s="25"/>
      <c r="BD979" s="24"/>
      <c r="BE979" s="24"/>
      <c r="BF979" s="24"/>
      <c r="BG979" s="25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</row>
    <row r="980" spans="1:87" ht="15" thickBot="1" x14ac:dyDescent="0.35">
      <c r="A980" s="24"/>
      <c r="B980" s="24"/>
      <c r="C980" s="25"/>
      <c r="D980" s="24"/>
      <c r="E980" s="24"/>
      <c r="F980" s="24"/>
      <c r="G980" s="25"/>
      <c r="H980" s="24"/>
      <c r="I980" s="24"/>
      <c r="J980" s="24"/>
      <c r="K980" s="25"/>
      <c r="L980" s="24"/>
      <c r="M980" s="24"/>
      <c r="N980" s="24"/>
      <c r="O980" s="25"/>
      <c r="P980" s="24"/>
      <c r="Q980" s="24"/>
      <c r="R980" s="24"/>
      <c r="S980" s="25"/>
      <c r="T980" s="24"/>
      <c r="U980" s="24"/>
      <c r="V980" s="24"/>
      <c r="W980" s="25"/>
      <c r="X980" s="24"/>
      <c r="Y980" s="24"/>
      <c r="Z980" s="24"/>
      <c r="AA980" s="25"/>
      <c r="AB980" s="24"/>
      <c r="AC980" s="24"/>
      <c r="AD980" s="24"/>
      <c r="AE980" s="25"/>
      <c r="AF980" s="24"/>
      <c r="AG980" s="24"/>
      <c r="AH980" s="24"/>
      <c r="AI980" s="25"/>
      <c r="AJ980" s="24"/>
      <c r="AK980" s="24"/>
      <c r="AL980" s="24"/>
      <c r="AM980" s="25"/>
      <c r="AN980" s="24"/>
      <c r="AO980" s="24"/>
      <c r="AP980" s="24"/>
      <c r="AQ980" s="25"/>
      <c r="AR980" s="24"/>
      <c r="AS980" s="24"/>
      <c r="AT980" s="24"/>
      <c r="AU980" s="25"/>
      <c r="AV980" s="24"/>
      <c r="AW980" s="24"/>
      <c r="AX980" s="24"/>
      <c r="AY980" s="25"/>
      <c r="AZ980" s="24"/>
      <c r="BA980" s="24"/>
      <c r="BB980" s="24"/>
      <c r="BC980" s="25"/>
      <c r="BD980" s="24"/>
      <c r="BE980" s="24"/>
      <c r="BF980" s="24"/>
      <c r="BG980" s="25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</row>
    <row r="981" spans="1:87" ht="15" thickBot="1" x14ac:dyDescent="0.35">
      <c r="A981" s="24"/>
      <c r="B981" s="24"/>
      <c r="C981" s="25"/>
      <c r="D981" s="24"/>
      <c r="E981" s="24"/>
      <c r="F981" s="24"/>
      <c r="G981" s="25"/>
      <c r="H981" s="24"/>
      <c r="I981" s="24"/>
      <c r="J981" s="24"/>
      <c r="K981" s="25"/>
      <c r="L981" s="24"/>
      <c r="M981" s="24"/>
      <c r="N981" s="24"/>
      <c r="O981" s="25"/>
      <c r="P981" s="24"/>
      <c r="Q981" s="24"/>
      <c r="R981" s="24"/>
      <c r="S981" s="25"/>
      <c r="T981" s="24"/>
      <c r="U981" s="24"/>
      <c r="V981" s="24"/>
      <c r="W981" s="25"/>
      <c r="X981" s="24"/>
      <c r="Y981" s="24"/>
      <c r="Z981" s="24"/>
      <c r="AA981" s="25"/>
      <c r="AB981" s="24"/>
      <c r="AC981" s="24"/>
      <c r="AD981" s="24"/>
      <c r="AE981" s="25"/>
      <c r="AF981" s="24"/>
      <c r="AG981" s="24"/>
      <c r="AH981" s="24"/>
      <c r="AI981" s="25"/>
      <c r="AJ981" s="24"/>
      <c r="AK981" s="24"/>
      <c r="AL981" s="24"/>
      <c r="AM981" s="25"/>
      <c r="AN981" s="24"/>
      <c r="AO981" s="24"/>
      <c r="AP981" s="24"/>
      <c r="AQ981" s="25"/>
      <c r="AR981" s="24"/>
      <c r="AS981" s="24"/>
      <c r="AT981" s="24"/>
      <c r="AU981" s="25"/>
      <c r="AV981" s="24"/>
      <c r="AW981" s="24"/>
      <c r="AX981" s="24"/>
      <c r="AY981" s="25"/>
      <c r="AZ981" s="24"/>
      <c r="BA981" s="24"/>
      <c r="BB981" s="24"/>
      <c r="BC981" s="25"/>
      <c r="BD981" s="24"/>
      <c r="BE981" s="24"/>
      <c r="BF981" s="24"/>
      <c r="BG981" s="25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</row>
    <row r="982" spans="1:87" ht="15" thickBot="1" x14ac:dyDescent="0.35">
      <c r="A982" s="24"/>
      <c r="B982" s="24"/>
      <c r="C982" s="25"/>
      <c r="D982" s="24"/>
      <c r="E982" s="24"/>
      <c r="F982" s="24"/>
      <c r="G982" s="25"/>
      <c r="H982" s="24"/>
      <c r="I982" s="24"/>
      <c r="J982" s="24"/>
      <c r="K982" s="25"/>
      <c r="L982" s="24"/>
      <c r="M982" s="24"/>
      <c r="N982" s="24"/>
      <c r="O982" s="25"/>
      <c r="P982" s="24"/>
      <c r="Q982" s="24"/>
      <c r="R982" s="24"/>
      <c r="S982" s="25"/>
      <c r="T982" s="24"/>
      <c r="U982" s="24"/>
      <c r="V982" s="24"/>
      <c r="W982" s="25"/>
      <c r="X982" s="24"/>
      <c r="Y982" s="24"/>
      <c r="Z982" s="24"/>
      <c r="AA982" s="25"/>
      <c r="AB982" s="24"/>
      <c r="AC982" s="24"/>
      <c r="AD982" s="24"/>
      <c r="AE982" s="25"/>
      <c r="AF982" s="24"/>
      <c r="AG982" s="24"/>
      <c r="AH982" s="24"/>
      <c r="AI982" s="25"/>
      <c r="AJ982" s="24"/>
      <c r="AK982" s="24"/>
      <c r="AL982" s="24"/>
      <c r="AM982" s="25"/>
      <c r="AN982" s="24"/>
      <c r="AO982" s="24"/>
      <c r="AP982" s="24"/>
      <c r="AQ982" s="25"/>
      <c r="AR982" s="24"/>
      <c r="AS982" s="24"/>
      <c r="AT982" s="24"/>
      <c r="AU982" s="25"/>
      <c r="AV982" s="24"/>
      <c r="AW982" s="24"/>
      <c r="AX982" s="24"/>
      <c r="AY982" s="25"/>
      <c r="AZ982" s="24"/>
      <c r="BA982" s="24"/>
      <c r="BB982" s="24"/>
      <c r="BC982" s="25"/>
      <c r="BD982" s="24"/>
      <c r="BE982" s="24"/>
      <c r="BF982" s="24"/>
      <c r="BG982" s="25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</row>
    <row r="983" spans="1:87" ht="15" thickBot="1" x14ac:dyDescent="0.35">
      <c r="A983" s="24"/>
      <c r="B983" s="24"/>
      <c r="C983" s="25"/>
      <c r="D983" s="24"/>
      <c r="E983" s="24"/>
      <c r="F983" s="24"/>
      <c r="G983" s="25"/>
      <c r="H983" s="24"/>
      <c r="I983" s="24"/>
      <c r="J983" s="24"/>
      <c r="K983" s="25"/>
      <c r="L983" s="24"/>
      <c r="M983" s="24"/>
      <c r="N983" s="24"/>
      <c r="O983" s="25"/>
      <c r="P983" s="24"/>
      <c r="Q983" s="24"/>
      <c r="R983" s="24"/>
      <c r="S983" s="25"/>
      <c r="T983" s="24"/>
      <c r="U983" s="24"/>
      <c r="V983" s="24"/>
      <c r="W983" s="25"/>
      <c r="X983" s="24"/>
      <c r="Y983" s="24"/>
      <c r="Z983" s="24"/>
      <c r="AA983" s="25"/>
      <c r="AB983" s="24"/>
      <c r="AC983" s="24"/>
      <c r="AD983" s="24"/>
      <c r="AE983" s="25"/>
      <c r="AF983" s="24"/>
      <c r="AG983" s="24"/>
      <c r="AH983" s="24"/>
      <c r="AI983" s="25"/>
      <c r="AJ983" s="24"/>
      <c r="AK983" s="24"/>
      <c r="AL983" s="24"/>
      <c r="AM983" s="25"/>
      <c r="AN983" s="24"/>
      <c r="AO983" s="24"/>
      <c r="AP983" s="24"/>
      <c r="AQ983" s="25"/>
      <c r="AR983" s="24"/>
      <c r="AS983" s="24"/>
      <c r="AT983" s="24"/>
      <c r="AU983" s="25"/>
      <c r="AV983" s="24"/>
      <c r="AW983" s="24"/>
      <c r="AX983" s="24"/>
      <c r="AY983" s="25"/>
      <c r="AZ983" s="24"/>
      <c r="BA983" s="24"/>
      <c r="BB983" s="24"/>
      <c r="BC983" s="25"/>
      <c r="BD983" s="24"/>
      <c r="BE983" s="24"/>
      <c r="BF983" s="24"/>
      <c r="BG983" s="25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</row>
    <row r="984" spans="1:87" ht="15" thickBot="1" x14ac:dyDescent="0.35">
      <c r="A984" s="24"/>
      <c r="B984" s="24"/>
      <c r="C984" s="25"/>
      <c r="D984" s="24"/>
      <c r="E984" s="24"/>
      <c r="F984" s="24"/>
      <c r="G984" s="25"/>
      <c r="H984" s="24"/>
      <c r="I984" s="24"/>
      <c r="J984" s="24"/>
      <c r="K984" s="25"/>
      <c r="L984" s="24"/>
      <c r="M984" s="24"/>
      <c r="N984" s="24"/>
      <c r="O984" s="25"/>
      <c r="P984" s="24"/>
      <c r="Q984" s="24"/>
      <c r="R984" s="24"/>
      <c r="S984" s="25"/>
      <c r="T984" s="24"/>
      <c r="U984" s="24"/>
      <c r="V984" s="24"/>
      <c r="W984" s="25"/>
      <c r="X984" s="24"/>
      <c r="Y984" s="24"/>
      <c r="Z984" s="24"/>
      <c r="AA984" s="25"/>
      <c r="AB984" s="24"/>
      <c r="AC984" s="24"/>
      <c r="AD984" s="24"/>
      <c r="AE984" s="25"/>
      <c r="AF984" s="24"/>
      <c r="AG984" s="24"/>
      <c r="AH984" s="24"/>
      <c r="AI984" s="25"/>
      <c r="AJ984" s="24"/>
      <c r="AK984" s="24"/>
      <c r="AL984" s="24"/>
      <c r="AM984" s="25"/>
      <c r="AN984" s="24"/>
      <c r="AO984" s="24"/>
      <c r="AP984" s="24"/>
      <c r="AQ984" s="25"/>
      <c r="AR984" s="24"/>
      <c r="AS984" s="24"/>
      <c r="AT984" s="24"/>
      <c r="AU984" s="25"/>
      <c r="AV984" s="24"/>
      <c r="AW984" s="24"/>
      <c r="AX984" s="24"/>
      <c r="AY984" s="25"/>
      <c r="AZ984" s="24"/>
      <c r="BA984" s="24"/>
      <c r="BB984" s="24"/>
      <c r="BC984" s="25"/>
      <c r="BD984" s="24"/>
      <c r="BE984" s="24"/>
      <c r="BF984" s="24"/>
      <c r="BG984" s="25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</row>
    <row r="985" spans="1:87" ht="15" thickBot="1" x14ac:dyDescent="0.35">
      <c r="A985" s="24"/>
      <c r="B985" s="24"/>
      <c r="C985" s="25"/>
      <c r="D985" s="24"/>
      <c r="E985" s="24"/>
      <c r="F985" s="24"/>
      <c r="G985" s="25"/>
      <c r="H985" s="24"/>
      <c r="I985" s="24"/>
      <c r="J985" s="24"/>
      <c r="K985" s="25"/>
      <c r="L985" s="24"/>
      <c r="M985" s="24"/>
      <c r="N985" s="24"/>
      <c r="O985" s="25"/>
      <c r="P985" s="24"/>
      <c r="Q985" s="24"/>
      <c r="R985" s="24"/>
      <c r="S985" s="25"/>
      <c r="T985" s="24"/>
      <c r="U985" s="24"/>
      <c r="V985" s="24"/>
      <c r="W985" s="25"/>
      <c r="X985" s="24"/>
      <c r="Y985" s="24"/>
      <c r="Z985" s="24"/>
      <c r="AA985" s="25"/>
      <c r="AB985" s="24"/>
      <c r="AC985" s="24"/>
      <c r="AD985" s="24"/>
      <c r="AE985" s="25"/>
      <c r="AF985" s="24"/>
      <c r="AG985" s="24"/>
      <c r="AH985" s="24"/>
      <c r="AI985" s="25"/>
      <c r="AJ985" s="24"/>
      <c r="AK985" s="24"/>
      <c r="AL985" s="24"/>
      <c r="AM985" s="25"/>
      <c r="AN985" s="24"/>
      <c r="AO985" s="24"/>
      <c r="AP985" s="24"/>
      <c r="AQ985" s="25"/>
      <c r="AR985" s="24"/>
      <c r="AS985" s="24"/>
      <c r="AT985" s="24"/>
      <c r="AU985" s="25"/>
      <c r="AV985" s="24"/>
      <c r="AW985" s="24"/>
      <c r="AX985" s="24"/>
      <c r="AY985" s="25"/>
      <c r="AZ985" s="24"/>
      <c r="BA985" s="24"/>
      <c r="BB985" s="24"/>
      <c r="BC985" s="25"/>
      <c r="BD985" s="24"/>
      <c r="BE985" s="24"/>
      <c r="BF985" s="24"/>
      <c r="BG985" s="25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</row>
    <row r="986" spans="1:87" ht="15" thickBot="1" x14ac:dyDescent="0.35">
      <c r="A986" s="24"/>
      <c r="B986" s="24"/>
      <c r="C986" s="25"/>
      <c r="D986" s="24"/>
      <c r="E986" s="24"/>
      <c r="F986" s="24"/>
      <c r="G986" s="25"/>
      <c r="H986" s="24"/>
      <c r="I986" s="24"/>
      <c r="J986" s="24"/>
      <c r="K986" s="25"/>
      <c r="L986" s="24"/>
      <c r="M986" s="24"/>
      <c r="N986" s="24"/>
      <c r="O986" s="25"/>
      <c r="P986" s="24"/>
      <c r="Q986" s="24"/>
      <c r="R986" s="24"/>
      <c r="S986" s="25"/>
      <c r="T986" s="24"/>
      <c r="U986" s="24"/>
      <c r="V986" s="24"/>
      <c r="W986" s="25"/>
      <c r="X986" s="24"/>
      <c r="Y986" s="24"/>
      <c r="Z986" s="24"/>
      <c r="AA986" s="25"/>
      <c r="AB986" s="24"/>
      <c r="AC986" s="24"/>
      <c r="AD986" s="24"/>
      <c r="AE986" s="25"/>
      <c r="AF986" s="24"/>
      <c r="AG986" s="24"/>
      <c r="AH986" s="24"/>
      <c r="AI986" s="25"/>
      <c r="AJ986" s="24"/>
      <c r="AK986" s="24"/>
      <c r="AL986" s="24"/>
      <c r="AM986" s="25"/>
      <c r="AN986" s="24"/>
      <c r="AO986" s="24"/>
      <c r="AP986" s="24"/>
      <c r="AQ986" s="25"/>
      <c r="AR986" s="24"/>
      <c r="AS986" s="24"/>
      <c r="AT986" s="24"/>
      <c r="AU986" s="25"/>
      <c r="AV986" s="24"/>
      <c r="AW986" s="24"/>
      <c r="AX986" s="24"/>
      <c r="AY986" s="25"/>
      <c r="AZ986" s="24"/>
      <c r="BA986" s="24"/>
      <c r="BB986" s="24"/>
      <c r="BC986" s="25"/>
      <c r="BD986" s="24"/>
      <c r="BE986" s="24"/>
      <c r="BF986" s="24"/>
      <c r="BG986" s="25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</row>
    <row r="987" spans="1:87" ht="15" thickBot="1" x14ac:dyDescent="0.35">
      <c r="A987" s="24"/>
      <c r="B987" s="24"/>
      <c r="C987" s="25"/>
      <c r="D987" s="24"/>
      <c r="E987" s="24"/>
      <c r="F987" s="24"/>
      <c r="G987" s="25"/>
      <c r="H987" s="24"/>
      <c r="I987" s="24"/>
      <c r="J987" s="24"/>
      <c r="K987" s="25"/>
      <c r="L987" s="24"/>
      <c r="M987" s="24"/>
      <c r="N987" s="24"/>
      <c r="O987" s="25"/>
      <c r="P987" s="24"/>
      <c r="Q987" s="24"/>
      <c r="R987" s="24"/>
      <c r="S987" s="25"/>
      <c r="T987" s="24"/>
      <c r="U987" s="24"/>
      <c r="V987" s="24"/>
      <c r="W987" s="25"/>
      <c r="X987" s="24"/>
      <c r="Y987" s="24"/>
      <c r="Z987" s="24"/>
      <c r="AA987" s="25"/>
      <c r="AB987" s="24"/>
      <c r="AC987" s="24"/>
      <c r="AD987" s="24"/>
      <c r="AE987" s="25"/>
      <c r="AF987" s="24"/>
      <c r="AG987" s="24"/>
      <c r="AH987" s="24"/>
      <c r="AI987" s="25"/>
      <c r="AJ987" s="24"/>
      <c r="AK987" s="24"/>
      <c r="AL987" s="24"/>
      <c r="AM987" s="25"/>
      <c r="AN987" s="24"/>
      <c r="AO987" s="24"/>
      <c r="AP987" s="24"/>
      <c r="AQ987" s="25"/>
      <c r="AR987" s="24"/>
      <c r="AS987" s="24"/>
      <c r="AT987" s="24"/>
      <c r="AU987" s="25"/>
      <c r="AV987" s="24"/>
      <c r="AW987" s="24"/>
      <c r="AX987" s="24"/>
      <c r="AY987" s="25"/>
      <c r="AZ987" s="24"/>
      <c r="BA987" s="24"/>
      <c r="BB987" s="24"/>
      <c r="BC987" s="25"/>
      <c r="BD987" s="24"/>
      <c r="BE987" s="24"/>
      <c r="BF987" s="24"/>
      <c r="BG987" s="25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</row>
    <row r="988" spans="1:87" ht="15" thickBot="1" x14ac:dyDescent="0.35">
      <c r="A988" s="24"/>
      <c r="B988" s="24"/>
      <c r="C988" s="25"/>
      <c r="D988" s="24"/>
      <c r="E988" s="24"/>
      <c r="F988" s="24"/>
      <c r="G988" s="25"/>
      <c r="H988" s="24"/>
      <c r="I988" s="24"/>
      <c r="J988" s="24"/>
      <c r="K988" s="25"/>
      <c r="L988" s="24"/>
      <c r="M988" s="24"/>
      <c r="N988" s="24"/>
      <c r="O988" s="25"/>
      <c r="P988" s="24"/>
      <c r="Q988" s="24"/>
      <c r="R988" s="24"/>
      <c r="S988" s="25"/>
      <c r="T988" s="24"/>
      <c r="U988" s="24"/>
      <c r="V988" s="24"/>
      <c r="W988" s="25"/>
      <c r="X988" s="24"/>
      <c r="Y988" s="24"/>
      <c r="Z988" s="24"/>
      <c r="AA988" s="25"/>
      <c r="AB988" s="24"/>
      <c r="AC988" s="24"/>
      <c r="AD988" s="24"/>
      <c r="AE988" s="25"/>
      <c r="AF988" s="24"/>
      <c r="AG988" s="24"/>
      <c r="AH988" s="24"/>
      <c r="AI988" s="25"/>
      <c r="AJ988" s="24"/>
      <c r="AK988" s="24"/>
      <c r="AL988" s="24"/>
      <c r="AM988" s="25"/>
      <c r="AN988" s="24"/>
      <c r="AO988" s="24"/>
      <c r="AP988" s="24"/>
      <c r="AQ988" s="25"/>
      <c r="AR988" s="24"/>
      <c r="AS988" s="24"/>
      <c r="AT988" s="24"/>
      <c r="AU988" s="25"/>
      <c r="AV988" s="24"/>
      <c r="AW988" s="24"/>
      <c r="AX988" s="24"/>
      <c r="AY988" s="25"/>
      <c r="AZ988" s="24"/>
      <c r="BA988" s="24"/>
      <c r="BB988" s="24"/>
      <c r="BC988" s="25"/>
      <c r="BD988" s="24"/>
      <c r="BE988" s="24"/>
      <c r="BF988" s="24"/>
      <c r="BG988" s="25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</row>
    <row r="989" spans="1:87" ht="15" thickBot="1" x14ac:dyDescent="0.35">
      <c r="A989" s="24"/>
      <c r="B989" s="24"/>
      <c r="C989" s="25"/>
      <c r="D989" s="24"/>
      <c r="E989" s="24"/>
      <c r="F989" s="24"/>
      <c r="G989" s="25"/>
      <c r="H989" s="24"/>
      <c r="I989" s="24"/>
      <c r="J989" s="24"/>
      <c r="K989" s="25"/>
      <c r="L989" s="24"/>
      <c r="M989" s="24"/>
      <c r="N989" s="24"/>
      <c r="O989" s="25"/>
      <c r="P989" s="24"/>
      <c r="Q989" s="24"/>
      <c r="R989" s="24"/>
      <c r="S989" s="25"/>
      <c r="T989" s="24"/>
      <c r="U989" s="24"/>
      <c r="V989" s="24"/>
      <c r="W989" s="25"/>
      <c r="X989" s="24"/>
      <c r="Y989" s="24"/>
      <c r="Z989" s="24"/>
      <c r="AA989" s="25"/>
      <c r="AB989" s="24"/>
      <c r="AC989" s="24"/>
      <c r="AD989" s="24"/>
      <c r="AE989" s="25"/>
      <c r="AF989" s="24"/>
      <c r="AG989" s="24"/>
      <c r="AH989" s="24"/>
      <c r="AI989" s="25"/>
      <c r="AJ989" s="24"/>
      <c r="AK989" s="24"/>
      <c r="AL989" s="24"/>
      <c r="AM989" s="25"/>
      <c r="AN989" s="24"/>
      <c r="AO989" s="24"/>
      <c r="AP989" s="24"/>
      <c r="AQ989" s="25"/>
      <c r="AR989" s="24"/>
      <c r="AS989" s="24"/>
      <c r="AT989" s="24"/>
      <c r="AU989" s="25"/>
      <c r="AV989" s="24"/>
      <c r="AW989" s="24"/>
      <c r="AX989" s="24"/>
      <c r="AY989" s="25"/>
      <c r="AZ989" s="24"/>
      <c r="BA989" s="24"/>
      <c r="BB989" s="24"/>
      <c r="BC989" s="25"/>
      <c r="BD989" s="24"/>
      <c r="BE989" s="24"/>
      <c r="BF989" s="24"/>
      <c r="BG989" s="25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</row>
    <row r="990" spans="1:87" ht="15" thickBot="1" x14ac:dyDescent="0.35">
      <c r="A990" s="24"/>
      <c r="B990" s="24"/>
      <c r="C990" s="25"/>
      <c r="D990" s="24"/>
      <c r="E990" s="24"/>
      <c r="F990" s="24"/>
      <c r="G990" s="25"/>
      <c r="H990" s="24"/>
      <c r="I990" s="24"/>
      <c r="J990" s="24"/>
      <c r="K990" s="25"/>
      <c r="L990" s="24"/>
      <c r="M990" s="24"/>
      <c r="N990" s="24"/>
      <c r="O990" s="25"/>
      <c r="P990" s="24"/>
      <c r="Q990" s="24"/>
      <c r="R990" s="24"/>
      <c r="S990" s="25"/>
      <c r="T990" s="24"/>
      <c r="U990" s="24"/>
      <c r="V990" s="24"/>
      <c r="W990" s="25"/>
      <c r="X990" s="24"/>
      <c r="Y990" s="24"/>
      <c r="Z990" s="24"/>
      <c r="AA990" s="25"/>
      <c r="AB990" s="24"/>
      <c r="AC990" s="24"/>
      <c r="AD990" s="24"/>
      <c r="AE990" s="25"/>
      <c r="AF990" s="24"/>
      <c r="AG990" s="24"/>
      <c r="AH990" s="24"/>
      <c r="AI990" s="25"/>
      <c r="AJ990" s="24"/>
      <c r="AK990" s="24"/>
      <c r="AL990" s="24"/>
      <c r="AM990" s="25"/>
      <c r="AN990" s="24"/>
      <c r="AO990" s="24"/>
      <c r="AP990" s="24"/>
      <c r="AQ990" s="25"/>
      <c r="AR990" s="24"/>
      <c r="AS990" s="24"/>
      <c r="AT990" s="24"/>
      <c r="AU990" s="25"/>
      <c r="AV990" s="24"/>
      <c r="AW990" s="24"/>
      <c r="AX990" s="24"/>
      <c r="AY990" s="25"/>
      <c r="AZ990" s="24"/>
      <c r="BA990" s="24"/>
      <c r="BB990" s="24"/>
      <c r="BC990" s="25"/>
      <c r="BD990" s="24"/>
      <c r="BE990" s="24"/>
      <c r="BF990" s="24"/>
      <c r="BG990" s="25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</row>
    <row r="991" spans="1:87" ht="15" thickBot="1" x14ac:dyDescent="0.35">
      <c r="A991" s="24"/>
      <c r="B991" s="24"/>
      <c r="C991" s="25"/>
      <c r="D991" s="24"/>
      <c r="E991" s="24"/>
      <c r="F991" s="24"/>
      <c r="G991" s="25"/>
      <c r="H991" s="24"/>
      <c r="I991" s="24"/>
      <c r="J991" s="24"/>
      <c r="K991" s="25"/>
      <c r="L991" s="24"/>
      <c r="M991" s="24"/>
      <c r="N991" s="24"/>
      <c r="O991" s="25"/>
      <c r="P991" s="24"/>
      <c r="Q991" s="24"/>
      <c r="R991" s="24"/>
      <c r="S991" s="25"/>
      <c r="T991" s="24"/>
      <c r="U991" s="24"/>
      <c r="V991" s="24"/>
      <c r="W991" s="25"/>
      <c r="X991" s="24"/>
      <c r="Y991" s="24"/>
      <c r="Z991" s="24"/>
      <c r="AA991" s="25"/>
      <c r="AB991" s="24"/>
      <c r="AC991" s="24"/>
      <c r="AD991" s="24"/>
      <c r="AE991" s="25"/>
      <c r="AF991" s="24"/>
      <c r="AG991" s="24"/>
      <c r="AH991" s="24"/>
      <c r="AI991" s="25"/>
      <c r="AJ991" s="24"/>
      <c r="AK991" s="24"/>
      <c r="AL991" s="24"/>
      <c r="AM991" s="25"/>
      <c r="AN991" s="24"/>
      <c r="AO991" s="24"/>
      <c r="AP991" s="24"/>
      <c r="AQ991" s="25"/>
      <c r="AR991" s="24"/>
      <c r="AS991" s="24"/>
      <c r="AT991" s="24"/>
      <c r="AU991" s="25"/>
      <c r="AV991" s="24"/>
      <c r="AW991" s="24"/>
      <c r="AX991" s="24"/>
      <c r="AY991" s="25"/>
      <c r="AZ991" s="24"/>
      <c r="BA991" s="24"/>
      <c r="BB991" s="24"/>
      <c r="BC991" s="25"/>
      <c r="BD991" s="24"/>
      <c r="BE991" s="24"/>
      <c r="BF991" s="24"/>
      <c r="BG991" s="25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</row>
    <row r="992" spans="1:87" ht="15" thickBot="1" x14ac:dyDescent="0.35">
      <c r="A992" s="24"/>
      <c r="B992" s="24"/>
      <c r="C992" s="25"/>
      <c r="D992" s="24"/>
      <c r="E992" s="24"/>
      <c r="F992" s="24"/>
      <c r="G992" s="25"/>
      <c r="H992" s="24"/>
      <c r="I992" s="24"/>
      <c r="J992" s="24"/>
      <c r="K992" s="25"/>
      <c r="L992" s="24"/>
      <c r="M992" s="24"/>
      <c r="N992" s="24"/>
      <c r="O992" s="25"/>
      <c r="P992" s="24"/>
      <c r="Q992" s="24"/>
      <c r="R992" s="24"/>
      <c r="S992" s="25"/>
      <c r="T992" s="24"/>
      <c r="U992" s="24"/>
      <c r="V992" s="24"/>
      <c r="W992" s="25"/>
      <c r="X992" s="24"/>
      <c r="Y992" s="24"/>
      <c r="Z992" s="24"/>
      <c r="AA992" s="25"/>
      <c r="AB992" s="24"/>
      <c r="AC992" s="24"/>
      <c r="AD992" s="24"/>
      <c r="AE992" s="25"/>
      <c r="AF992" s="24"/>
      <c r="AG992" s="24"/>
      <c r="AH992" s="24"/>
      <c r="AI992" s="25"/>
      <c r="AJ992" s="24"/>
      <c r="AK992" s="24"/>
      <c r="AL992" s="24"/>
      <c r="AM992" s="25"/>
      <c r="AN992" s="24"/>
      <c r="AO992" s="24"/>
      <c r="AP992" s="24"/>
      <c r="AQ992" s="25"/>
      <c r="AR992" s="24"/>
      <c r="AS992" s="24"/>
      <c r="AT992" s="24"/>
      <c r="AU992" s="25"/>
      <c r="AV992" s="24"/>
      <c r="AW992" s="24"/>
      <c r="AX992" s="24"/>
      <c r="AY992" s="25"/>
      <c r="AZ992" s="24"/>
      <c r="BA992" s="24"/>
      <c r="BB992" s="24"/>
      <c r="BC992" s="25"/>
      <c r="BD992" s="24"/>
      <c r="BE992" s="24"/>
      <c r="BF992" s="24"/>
      <c r="BG992" s="25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  <c r="CD992" s="24"/>
      <c r="CE992" s="24"/>
      <c r="CF992" s="24"/>
      <c r="CG992" s="24"/>
      <c r="CH992" s="24"/>
      <c r="CI992" s="24"/>
    </row>
    <row r="993" spans="1:87" ht="15" thickBot="1" x14ac:dyDescent="0.35">
      <c r="A993" s="24"/>
      <c r="B993" s="24"/>
      <c r="C993" s="25"/>
      <c r="D993" s="24"/>
      <c r="E993" s="24"/>
      <c r="F993" s="24"/>
      <c r="G993" s="25"/>
      <c r="H993" s="24"/>
      <c r="I993" s="24"/>
      <c r="J993" s="24"/>
      <c r="K993" s="25"/>
      <c r="L993" s="24"/>
      <c r="M993" s="24"/>
      <c r="N993" s="24"/>
      <c r="O993" s="25"/>
      <c r="P993" s="24"/>
      <c r="Q993" s="24"/>
      <c r="R993" s="24"/>
      <c r="S993" s="25"/>
      <c r="T993" s="24"/>
      <c r="U993" s="24"/>
      <c r="V993" s="24"/>
      <c r="W993" s="25"/>
      <c r="X993" s="24"/>
      <c r="Y993" s="24"/>
      <c r="Z993" s="24"/>
      <c r="AA993" s="25"/>
      <c r="AB993" s="24"/>
      <c r="AC993" s="24"/>
      <c r="AD993" s="24"/>
      <c r="AE993" s="25"/>
      <c r="AF993" s="24"/>
      <c r="AG993" s="24"/>
      <c r="AH993" s="24"/>
      <c r="AI993" s="25"/>
      <c r="AJ993" s="24"/>
      <c r="AK993" s="24"/>
      <c r="AL993" s="24"/>
      <c r="AM993" s="25"/>
      <c r="AN993" s="24"/>
      <c r="AO993" s="24"/>
      <c r="AP993" s="24"/>
      <c r="AQ993" s="25"/>
      <c r="AR993" s="24"/>
      <c r="AS993" s="24"/>
      <c r="AT993" s="24"/>
      <c r="AU993" s="25"/>
      <c r="AV993" s="24"/>
      <c r="AW993" s="24"/>
      <c r="AX993" s="24"/>
      <c r="AY993" s="25"/>
      <c r="AZ993" s="24"/>
      <c r="BA993" s="24"/>
      <c r="BB993" s="24"/>
      <c r="BC993" s="25"/>
      <c r="BD993" s="24"/>
      <c r="BE993" s="24"/>
      <c r="BF993" s="24"/>
      <c r="BG993" s="25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  <c r="CD993" s="24"/>
      <c r="CE993" s="24"/>
      <c r="CF993" s="24"/>
      <c r="CG993" s="24"/>
      <c r="CH993" s="24"/>
      <c r="CI993" s="24"/>
    </row>
    <row r="994" spans="1:87" ht="15" thickBot="1" x14ac:dyDescent="0.35">
      <c r="A994" s="24"/>
      <c r="B994" s="24"/>
      <c r="C994" s="25"/>
      <c r="D994" s="24"/>
      <c r="E994" s="24"/>
      <c r="F994" s="24"/>
      <c r="G994" s="25"/>
      <c r="H994" s="24"/>
      <c r="I994" s="24"/>
      <c r="J994" s="24"/>
      <c r="K994" s="25"/>
      <c r="L994" s="24"/>
      <c r="M994" s="24"/>
      <c r="N994" s="24"/>
      <c r="O994" s="25"/>
      <c r="P994" s="24"/>
      <c r="Q994" s="24"/>
      <c r="R994" s="24"/>
      <c r="S994" s="25"/>
      <c r="T994" s="24"/>
      <c r="U994" s="24"/>
      <c r="V994" s="24"/>
      <c r="W994" s="25"/>
      <c r="X994" s="24"/>
      <c r="Y994" s="24"/>
      <c r="Z994" s="24"/>
      <c r="AA994" s="25"/>
      <c r="AB994" s="24"/>
      <c r="AC994" s="24"/>
      <c r="AD994" s="24"/>
      <c r="AE994" s="25"/>
      <c r="AF994" s="24"/>
      <c r="AG994" s="24"/>
      <c r="AH994" s="24"/>
      <c r="AI994" s="25"/>
      <c r="AJ994" s="24"/>
      <c r="AK994" s="24"/>
      <c r="AL994" s="24"/>
      <c r="AM994" s="25"/>
      <c r="AN994" s="24"/>
      <c r="AO994" s="24"/>
      <c r="AP994" s="24"/>
      <c r="AQ994" s="25"/>
      <c r="AR994" s="24"/>
      <c r="AS994" s="24"/>
      <c r="AT994" s="24"/>
      <c r="AU994" s="25"/>
      <c r="AV994" s="24"/>
      <c r="AW994" s="24"/>
      <c r="AX994" s="24"/>
      <c r="AY994" s="25"/>
      <c r="AZ994" s="24"/>
      <c r="BA994" s="24"/>
      <c r="BB994" s="24"/>
      <c r="BC994" s="25"/>
      <c r="BD994" s="24"/>
      <c r="BE994" s="24"/>
      <c r="BF994" s="24"/>
      <c r="BG994" s="25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4"/>
      <c r="CF994" s="24"/>
      <c r="CG994" s="24"/>
      <c r="CH994" s="24"/>
      <c r="CI994" s="24"/>
    </row>
    <row r="995" spans="1:87" ht="15" thickBot="1" x14ac:dyDescent="0.35">
      <c r="A995" s="24"/>
      <c r="B995" s="24"/>
      <c r="C995" s="25"/>
      <c r="D995" s="24"/>
      <c r="E995" s="24"/>
      <c r="F995" s="24"/>
      <c r="G995" s="25"/>
      <c r="H995" s="24"/>
      <c r="I995" s="24"/>
      <c r="J995" s="24"/>
      <c r="K995" s="25"/>
      <c r="L995" s="24"/>
      <c r="M995" s="24"/>
      <c r="N995" s="24"/>
      <c r="O995" s="25"/>
      <c r="P995" s="24"/>
      <c r="Q995" s="24"/>
      <c r="R995" s="24"/>
      <c r="S995" s="25"/>
      <c r="T995" s="24"/>
      <c r="U995" s="24"/>
      <c r="V995" s="24"/>
      <c r="W995" s="25"/>
      <c r="X995" s="24"/>
      <c r="Y995" s="24"/>
      <c r="Z995" s="24"/>
      <c r="AA995" s="25"/>
      <c r="AB995" s="24"/>
      <c r="AC995" s="24"/>
      <c r="AD995" s="24"/>
      <c r="AE995" s="25"/>
      <c r="AF995" s="24"/>
      <c r="AG995" s="24"/>
      <c r="AH995" s="24"/>
      <c r="AI995" s="25"/>
      <c r="AJ995" s="24"/>
      <c r="AK995" s="24"/>
      <c r="AL995" s="24"/>
      <c r="AM995" s="25"/>
      <c r="AN995" s="24"/>
      <c r="AO995" s="24"/>
      <c r="AP995" s="24"/>
      <c r="AQ995" s="25"/>
      <c r="AR995" s="24"/>
      <c r="AS995" s="24"/>
      <c r="AT995" s="24"/>
      <c r="AU995" s="25"/>
      <c r="AV995" s="24"/>
      <c r="AW995" s="24"/>
      <c r="AX995" s="24"/>
      <c r="AY995" s="25"/>
      <c r="AZ995" s="24"/>
      <c r="BA995" s="24"/>
      <c r="BB995" s="24"/>
      <c r="BC995" s="25"/>
      <c r="BD995" s="24"/>
      <c r="BE995" s="24"/>
      <c r="BF995" s="24"/>
      <c r="BG995" s="25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  <c r="CD995" s="24"/>
      <c r="CE995" s="24"/>
      <c r="CF995" s="24"/>
      <c r="CG995" s="24"/>
      <c r="CH995" s="24"/>
      <c r="CI995" s="24"/>
    </row>
    <row r="996" spans="1:87" ht="15" thickBot="1" x14ac:dyDescent="0.35">
      <c r="A996" s="24"/>
      <c r="B996" s="24"/>
      <c r="C996" s="25"/>
      <c r="D996" s="24"/>
      <c r="E996" s="24"/>
      <c r="F996" s="24"/>
      <c r="G996" s="25"/>
      <c r="H996" s="24"/>
      <c r="I996" s="24"/>
      <c r="J996" s="24"/>
      <c r="K996" s="25"/>
      <c r="L996" s="24"/>
      <c r="M996" s="24"/>
      <c r="N996" s="24"/>
      <c r="O996" s="25"/>
      <c r="P996" s="24"/>
      <c r="Q996" s="24"/>
      <c r="R996" s="24"/>
      <c r="S996" s="25"/>
      <c r="T996" s="24"/>
      <c r="U996" s="24"/>
      <c r="V996" s="24"/>
      <c r="W996" s="25"/>
      <c r="X996" s="24"/>
      <c r="Y996" s="24"/>
      <c r="Z996" s="24"/>
      <c r="AA996" s="25"/>
      <c r="AB996" s="24"/>
      <c r="AC996" s="24"/>
      <c r="AD996" s="24"/>
      <c r="AE996" s="25"/>
      <c r="AF996" s="24"/>
      <c r="AG996" s="24"/>
      <c r="AH996" s="24"/>
      <c r="AI996" s="25"/>
      <c r="AJ996" s="24"/>
      <c r="AK996" s="24"/>
      <c r="AL996" s="24"/>
      <c r="AM996" s="25"/>
      <c r="AN996" s="24"/>
      <c r="AO996" s="24"/>
      <c r="AP996" s="24"/>
      <c r="AQ996" s="25"/>
      <c r="AR996" s="24"/>
      <c r="AS996" s="24"/>
      <c r="AT996" s="24"/>
      <c r="AU996" s="25"/>
      <c r="AV996" s="24"/>
      <c r="AW996" s="24"/>
      <c r="AX996" s="24"/>
      <c r="AY996" s="25"/>
      <c r="AZ996" s="24"/>
      <c r="BA996" s="24"/>
      <c r="BB996" s="24"/>
      <c r="BC996" s="25"/>
      <c r="BD996" s="24"/>
      <c r="BE996" s="24"/>
      <c r="BF996" s="24"/>
      <c r="BG996" s="25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  <c r="CD996" s="24"/>
      <c r="CE996" s="24"/>
      <c r="CF996" s="24"/>
      <c r="CG996" s="24"/>
      <c r="CH996" s="24"/>
      <c r="CI996" s="24"/>
    </row>
    <row r="997" spans="1:87" ht="15" thickBot="1" x14ac:dyDescent="0.35">
      <c r="A997" s="24"/>
      <c r="B997" s="24"/>
      <c r="C997" s="25"/>
      <c r="D997" s="24"/>
      <c r="E997" s="24"/>
      <c r="F997" s="24"/>
      <c r="G997" s="25"/>
      <c r="H997" s="24"/>
      <c r="I997" s="24"/>
      <c r="J997" s="24"/>
      <c r="K997" s="25"/>
      <c r="L997" s="24"/>
      <c r="M997" s="24"/>
      <c r="N997" s="24"/>
      <c r="O997" s="25"/>
      <c r="P997" s="24"/>
      <c r="Q997" s="24"/>
      <c r="R997" s="24"/>
      <c r="S997" s="25"/>
      <c r="T997" s="24"/>
      <c r="U997" s="24"/>
      <c r="V997" s="24"/>
      <c r="W997" s="25"/>
      <c r="X997" s="24"/>
      <c r="Y997" s="24"/>
      <c r="Z997" s="24"/>
      <c r="AA997" s="25"/>
      <c r="AB997" s="24"/>
      <c r="AC997" s="24"/>
      <c r="AD997" s="24"/>
      <c r="AE997" s="25"/>
      <c r="AF997" s="24"/>
      <c r="AG997" s="24"/>
      <c r="AH997" s="24"/>
      <c r="AI997" s="25"/>
      <c r="AJ997" s="24"/>
      <c r="AK997" s="24"/>
      <c r="AL997" s="24"/>
      <c r="AM997" s="25"/>
      <c r="AN997" s="24"/>
      <c r="AO997" s="24"/>
      <c r="AP997" s="24"/>
      <c r="AQ997" s="25"/>
      <c r="AR997" s="24"/>
      <c r="AS997" s="24"/>
      <c r="AT997" s="24"/>
      <c r="AU997" s="25"/>
      <c r="AV997" s="24"/>
      <c r="AW997" s="24"/>
      <c r="AX997" s="24"/>
      <c r="AY997" s="25"/>
      <c r="AZ997" s="24"/>
      <c r="BA997" s="24"/>
      <c r="BB997" s="24"/>
      <c r="BC997" s="25"/>
      <c r="BD997" s="24"/>
      <c r="BE997" s="24"/>
      <c r="BF997" s="24"/>
      <c r="BG997" s="25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  <c r="CD997" s="24"/>
      <c r="CE997" s="24"/>
      <c r="CF997" s="24"/>
      <c r="CG997" s="24"/>
      <c r="CH997" s="24"/>
      <c r="CI997" s="24"/>
    </row>
    <row r="998" spans="1:87" ht="15" thickBot="1" x14ac:dyDescent="0.35">
      <c r="A998" s="24"/>
      <c r="B998" s="24"/>
      <c r="C998" s="25"/>
      <c r="D998" s="24"/>
      <c r="E998" s="24"/>
      <c r="F998" s="24"/>
      <c r="G998" s="25"/>
      <c r="H998" s="24"/>
      <c r="I998" s="24"/>
      <c r="J998" s="24"/>
      <c r="K998" s="25"/>
      <c r="L998" s="24"/>
      <c r="M998" s="24"/>
      <c r="N998" s="24"/>
      <c r="O998" s="25"/>
      <c r="P998" s="24"/>
      <c r="Q998" s="24"/>
      <c r="R998" s="24"/>
      <c r="S998" s="25"/>
      <c r="T998" s="24"/>
      <c r="U998" s="24"/>
      <c r="V998" s="24"/>
      <c r="W998" s="25"/>
      <c r="X998" s="24"/>
      <c r="Y998" s="24"/>
      <c r="Z998" s="24"/>
      <c r="AA998" s="25"/>
      <c r="AB998" s="24"/>
      <c r="AC998" s="24"/>
      <c r="AD998" s="24"/>
      <c r="AE998" s="25"/>
      <c r="AF998" s="24"/>
      <c r="AG998" s="24"/>
      <c r="AH998" s="24"/>
      <c r="AI998" s="25"/>
      <c r="AJ998" s="24"/>
      <c r="AK998" s="24"/>
      <c r="AL998" s="24"/>
      <c r="AM998" s="25"/>
      <c r="AN998" s="24"/>
      <c r="AO998" s="24"/>
      <c r="AP998" s="24"/>
      <c r="AQ998" s="25"/>
      <c r="AR998" s="24"/>
      <c r="AS998" s="24"/>
      <c r="AT998" s="24"/>
      <c r="AU998" s="25"/>
      <c r="AV998" s="24"/>
      <c r="AW998" s="24"/>
      <c r="AX998" s="24"/>
      <c r="AY998" s="25"/>
      <c r="AZ998" s="24"/>
      <c r="BA998" s="24"/>
      <c r="BB998" s="24"/>
      <c r="BC998" s="25"/>
      <c r="BD998" s="24"/>
      <c r="BE998" s="24"/>
      <c r="BF998" s="24"/>
      <c r="BG998" s="25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  <c r="CD998" s="24"/>
      <c r="CE998" s="24"/>
      <c r="CF998" s="24"/>
      <c r="CG998" s="24"/>
      <c r="CH998" s="24"/>
      <c r="CI998" s="24"/>
    </row>
    <row r="999" spans="1:87" ht="15" thickBot="1" x14ac:dyDescent="0.35">
      <c r="A999" s="24"/>
      <c r="B999" s="24"/>
      <c r="C999" s="25"/>
      <c r="D999" s="24"/>
      <c r="E999" s="24"/>
      <c r="F999" s="24"/>
      <c r="G999" s="25"/>
      <c r="H999" s="24"/>
      <c r="I999" s="24"/>
      <c r="J999" s="24"/>
      <c r="K999" s="25"/>
      <c r="L999" s="24"/>
      <c r="M999" s="24"/>
      <c r="N999" s="24"/>
      <c r="O999" s="25"/>
      <c r="P999" s="24"/>
      <c r="Q999" s="24"/>
      <c r="R999" s="24"/>
      <c r="S999" s="25"/>
      <c r="T999" s="24"/>
      <c r="U999" s="24"/>
      <c r="V999" s="24"/>
      <c r="W999" s="25"/>
      <c r="X999" s="24"/>
      <c r="Y999" s="24"/>
      <c r="Z999" s="24"/>
      <c r="AA999" s="25"/>
      <c r="AB999" s="24"/>
      <c r="AC999" s="24"/>
      <c r="AD999" s="24"/>
      <c r="AE999" s="25"/>
      <c r="AF999" s="24"/>
      <c r="AG999" s="24"/>
      <c r="AH999" s="24"/>
      <c r="AI999" s="25"/>
      <c r="AJ999" s="24"/>
      <c r="AK999" s="24"/>
      <c r="AL999" s="24"/>
      <c r="AM999" s="25"/>
      <c r="AN999" s="24"/>
      <c r="AO999" s="24"/>
      <c r="AP999" s="24"/>
      <c r="AQ999" s="25"/>
      <c r="AR999" s="24"/>
      <c r="AS999" s="24"/>
      <c r="AT999" s="24"/>
      <c r="AU999" s="25"/>
      <c r="AV999" s="24"/>
      <c r="AW999" s="24"/>
      <c r="AX999" s="24"/>
      <c r="AY999" s="25"/>
      <c r="AZ999" s="24"/>
      <c r="BA999" s="24"/>
      <c r="BB999" s="24"/>
      <c r="BC999" s="25"/>
      <c r="BD999" s="24"/>
      <c r="BE999" s="24"/>
      <c r="BF999" s="24"/>
      <c r="BG999" s="25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  <c r="CD999" s="24"/>
      <c r="CE999" s="24"/>
      <c r="CF999" s="24"/>
      <c r="CG999" s="24"/>
      <c r="CH999" s="24"/>
      <c r="CI999" s="24"/>
    </row>
    <row r="1000" spans="1:87" ht="15" thickBot="1" x14ac:dyDescent="0.35">
      <c r="A1000" s="24"/>
      <c r="B1000" s="24"/>
      <c r="C1000" s="25"/>
      <c r="D1000" s="24"/>
      <c r="E1000" s="24"/>
      <c r="F1000" s="24"/>
      <c r="G1000" s="25"/>
      <c r="H1000" s="24"/>
      <c r="I1000" s="24"/>
      <c r="J1000" s="24"/>
      <c r="K1000" s="25"/>
      <c r="L1000" s="24"/>
      <c r="M1000" s="24"/>
      <c r="N1000" s="24"/>
      <c r="O1000" s="25"/>
      <c r="P1000" s="24"/>
      <c r="Q1000" s="24"/>
      <c r="R1000" s="24"/>
      <c r="S1000" s="25"/>
      <c r="T1000" s="24"/>
      <c r="U1000" s="24"/>
      <c r="V1000" s="24"/>
      <c r="W1000" s="25"/>
      <c r="X1000" s="24"/>
      <c r="Y1000" s="24"/>
      <c r="Z1000" s="24"/>
      <c r="AA1000" s="25"/>
      <c r="AB1000" s="24"/>
      <c r="AC1000" s="24"/>
      <c r="AD1000" s="24"/>
      <c r="AE1000" s="25"/>
      <c r="AF1000" s="24"/>
      <c r="AG1000" s="24"/>
      <c r="AH1000" s="24"/>
      <c r="AI1000" s="25"/>
      <c r="AJ1000" s="24"/>
      <c r="AK1000" s="24"/>
      <c r="AL1000" s="24"/>
      <c r="AM1000" s="25"/>
      <c r="AN1000" s="24"/>
      <c r="AO1000" s="24"/>
      <c r="AP1000" s="24"/>
      <c r="AQ1000" s="25"/>
      <c r="AR1000" s="24"/>
      <c r="AS1000" s="24"/>
      <c r="AT1000" s="24"/>
      <c r="AU1000" s="25"/>
      <c r="AV1000" s="24"/>
      <c r="AW1000" s="24"/>
      <c r="AX1000" s="24"/>
      <c r="AY1000" s="25"/>
      <c r="AZ1000" s="24"/>
      <c r="BA1000" s="24"/>
      <c r="BB1000" s="24"/>
      <c r="BC1000" s="25"/>
      <c r="BD1000" s="24"/>
      <c r="BE1000" s="24"/>
      <c r="BF1000" s="24"/>
      <c r="BG1000" s="25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</row>
    <row r="1001" spans="1:87" ht="15" thickBot="1" x14ac:dyDescent="0.35">
      <c r="A1001" s="24"/>
      <c r="B1001" s="24"/>
      <c r="C1001" s="25"/>
      <c r="D1001" s="24"/>
      <c r="E1001" s="24"/>
      <c r="F1001" s="24"/>
      <c r="G1001" s="25"/>
      <c r="H1001" s="24"/>
      <c r="I1001" s="24"/>
      <c r="J1001" s="24"/>
      <c r="K1001" s="25"/>
      <c r="M1001" s="24"/>
      <c r="N1001" s="24"/>
      <c r="O1001" s="25"/>
      <c r="P1001" s="24"/>
      <c r="Q1001" s="24"/>
      <c r="R1001" s="24"/>
      <c r="S1001" s="25"/>
      <c r="T1001" s="24"/>
      <c r="U1001" s="24"/>
      <c r="V1001" s="24"/>
      <c r="W1001" s="25"/>
      <c r="X1001" s="24"/>
      <c r="Y1001" s="24"/>
      <c r="Z1001" s="24"/>
      <c r="AA1001" s="25"/>
      <c r="AB1001" s="24"/>
      <c r="AC1001" s="24"/>
      <c r="AD1001" s="24"/>
      <c r="AE1001" s="25"/>
      <c r="AF1001" s="24"/>
      <c r="AG1001" s="24"/>
      <c r="AH1001" s="24"/>
      <c r="AI1001" s="25"/>
      <c r="AJ1001" s="24"/>
      <c r="AK1001" s="24"/>
      <c r="AL1001" s="24"/>
      <c r="AM1001" s="25"/>
      <c r="AN1001" s="24"/>
      <c r="AO1001" s="24"/>
      <c r="AP1001" s="24"/>
      <c r="AQ1001" s="25"/>
      <c r="AR1001" s="24"/>
      <c r="AS1001" s="24"/>
      <c r="AT1001" s="24"/>
      <c r="AU1001" s="25"/>
      <c r="AV1001" s="24"/>
      <c r="AW1001" s="24"/>
      <c r="AX1001" s="24"/>
      <c r="AY1001" s="25"/>
      <c r="AZ1001" s="24"/>
      <c r="BA1001" s="24"/>
      <c r="BB1001" s="24"/>
      <c r="BC1001" s="25"/>
      <c r="BD1001" s="24"/>
      <c r="BE1001" s="24"/>
      <c r="BF1001" s="24"/>
      <c r="BG1001" s="25"/>
    </row>
    <row r="1002" spans="1:87" ht="15" thickBot="1" x14ac:dyDescent="0.35">
      <c r="A1002" s="24"/>
      <c r="B1002" s="24"/>
      <c r="C1002" s="25"/>
      <c r="E1002" s="24"/>
      <c r="F1002" s="24"/>
      <c r="G1002" s="25"/>
      <c r="I1002" s="24"/>
      <c r="J1002" s="24"/>
      <c r="K1002" s="25"/>
      <c r="M1002" s="24"/>
      <c r="N1002" s="24"/>
      <c r="O1002" s="25"/>
      <c r="P1002" s="24"/>
      <c r="Q1002" s="24"/>
      <c r="R1002" s="24"/>
      <c r="S1002" s="25"/>
      <c r="T1002" s="24"/>
      <c r="U1002" s="24"/>
      <c r="V1002" s="24"/>
      <c r="W1002" s="25"/>
      <c r="X1002" s="24"/>
      <c r="Y1002" s="24"/>
      <c r="Z1002" s="24"/>
      <c r="AA1002" s="25"/>
      <c r="AB1002" s="24"/>
      <c r="AC1002" s="24"/>
      <c r="AD1002" s="24"/>
      <c r="AE1002" s="25"/>
      <c r="AF1002" s="24"/>
      <c r="AG1002" s="24"/>
      <c r="AH1002" s="24"/>
      <c r="AI1002" s="25"/>
      <c r="AJ1002" s="24"/>
      <c r="AK1002" s="24"/>
      <c r="AL1002" s="24"/>
      <c r="AM1002" s="25"/>
      <c r="AN1002" s="24"/>
      <c r="AO1002" s="24"/>
      <c r="AP1002" s="24"/>
      <c r="AQ1002" s="25"/>
      <c r="AR1002" s="24"/>
      <c r="AS1002" s="24"/>
      <c r="AT1002" s="24"/>
      <c r="AU1002" s="25"/>
      <c r="AV1002" s="24"/>
      <c r="AW1002" s="24"/>
      <c r="AX1002" s="24"/>
      <c r="AY1002" s="25"/>
      <c r="AZ1002" s="24"/>
      <c r="BA1002" s="24"/>
      <c r="BB1002" s="24"/>
      <c r="BC1002" s="25"/>
      <c r="BD1002" s="24"/>
      <c r="BE1002" s="24"/>
      <c r="BF1002" s="24"/>
      <c r="BG1002" s="25"/>
    </row>
  </sheetData>
  <mergeCells count="20">
    <mergeCell ref="A2:C2"/>
    <mergeCell ref="E2:G2"/>
    <mergeCell ref="I2:K2"/>
    <mergeCell ref="M2:O2"/>
    <mergeCell ref="A1:K1"/>
    <mergeCell ref="M1:W1"/>
    <mergeCell ref="Y1:AI1"/>
    <mergeCell ref="AK1:AU1"/>
    <mergeCell ref="AW1:BG1"/>
    <mergeCell ref="Q2:S2"/>
    <mergeCell ref="U2:W2"/>
    <mergeCell ref="AW2:AY2"/>
    <mergeCell ref="BA2:BC2"/>
    <mergeCell ref="BE2:BG2"/>
    <mergeCell ref="Y2:AA2"/>
    <mergeCell ref="AC2:AE2"/>
    <mergeCell ref="AG2:AI2"/>
    <mergeCell ref="AK2:AM2"/>
    <mergeCell ref="AO2:AQ2"/>
    <mergeCell ref="AS2:AU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F858-B2F7-48FB-9DEE-BC6993C1551A}">
  <dimension ref="A1:DD1002"/>
  <sheetViews>
    <sheetView topLeftCell="K1" zoomScaleNormal="100" workbookViewId="0">
      <selection activeCell="Z2" sqref="Z2:AB2"/>
    </sheetView>
  </sheetViews>
  <sheetFormatPr defaultRowHeight="14.4" x14ac:dyDescent="0.3"/>
  <cols>
    <col min="1" max="1" width="20.44140625" customWidth="1"/>
    <col min="2" max="2" width="7.77734375" bestFit="1" customWidth="1"/>
    <col min="3" max="3" width="12.44140625" style="17" bestFit="1" customWidth="1"/>
    <col min="4" max="4" width="6.5546875" customWidth="1"/>
    <col min="5" max="5" width="12.109375" bestFit="1" customWidth="1"/>
    <col min="6" max="6" width="11.5546875" bestFit="1" customWidth="1"/>
    <col min="7" max="7" width="11.109375" style="17" bestFit="1" customWidth="1"/>
    <col min="8" max="8" width="6.5546875" customWidth="1"/>
    <col min="9" max="9" width="14.21875" bestFit="1" customWidth="1"/>
    <col min="10" max="10" width="6.5546875" bestFit="1" customWidth="1"/>
    <col min="11" max="11" width="10.77734375" style="17" bestFit="1" customWidth="1"/>
    <col min="12" max="12" width="15.5546875" bestFit="1" customWidth="1"/>
    <col min="13" max="13" width="12.33203125" bestFit="1" customWidth="1"/>
    <col min="14" max="14" width="6.5546875" bestFit="1" customWidth="1"/>
    <col min="15" max="15" width="9.5546875" style="17" bestFit="1" customWidth="1"/>
    <col min="16" max="16" width="6.5546875" customWidth="1"/>
    <col min="17" max="17" width="12.109375" bestFit="1" customWidth="1"/>
    <col min="18" max="18" width="11.5546875" bestFit="1" customWidth="1"/>
    <col min="19" max="19" width="12.33203125" style="17" bestFit="1" customWidth="1"/>
    <col min="20" max="20" width="6.5546875" customWidth="1"/>
    <col min="21" max="21" width="12.77734375" bestFit="1" customWidth="1"/>
    <col min="22" max="22" width="6.5546875" bestFit="1" customWidth="1"/>
    <col min="23" max="23" width="12.33203125" style="17" customWidth="1"/>
    <col min="24" max="24" width="7.33203125" style="28" bestFit="1" customWidth="1"/>
    <col min="25" max="25" width="5.5546875" customWidth="1"/>
    <col min="26" max="26" width="12.33203125" bestFit="1" customWidth="1"/>
    <col min="27" max="27" width="6.5546875" bestFit="1" customWidth="1"/>
    <col min="28" max="28" width="9.5546875" style="17" bestFit="1" customWidth="1"/>
    <col min="29" max="29" width="5.5546875" customWidth="1"/>
    <col min="30" max="30" width="12.109375" bestFit="1" customWidth="1"/>
    <col min="31" max="31" width="11.5546875" bestFit="1" customWidth="1"/>
    <col min="32" max="32" width="11.109375" style="17" bestFit="1" customWidth="1"/>
    <col min="33" max="33" width="9.5546875" customWidth="1"/>
    <col min="34" max="34" width="12.109375" bestFit="1" customWidth="1"/>
    <col min="35" max="35" width="6.5546875" bestFit="1" customWidth="1"/>
    <col min="36" max="36" width="7.33203125" style="17" bestFit="1" customWidth="1"/>
    <col min="37" max="37" width="5.5546875" customWidth="1"/>
    <col min="38" max="38" width="13.5546875" bestFit="1" customWidth="1"/>
    <col min="39" max="39" width="7.77734375" bestFit="1" customWidth="1"/>
    <col min="40" max="40" width="9.5546875" style="17" bestFit="1" customWidth="1"/>
    <col min="41" max="41" width="6.5546875" customWidth="1"/>
    <col min="42" max="42" width="12.109375" bestFit="1" customWidth="1"/>
    <col min="43" max="43" width="11.5546875" bestFit="1" customWidth="1"/>
    <col min="44" max="44" width="11.109375" style="17" bestFit="1" customWidth="1"/>
    <col min="45" max="45" width="9.5546875" customWidth="1"/>
    <col min="46" max="46" width="12.109375" bestFit="1" customWidth="1"/>
    <col min="47" max="47" width="6.5546875" bestFit="1" customWidth="1"/>
    <col min="48" max="48" width="10.77734375" style="17" bestFit="1" customWidth="1"/>
    <col min="49" max="49" width="5.5546875" customWidth="1"/>
    <col min="50" max="50" width="12.109375" bestFit="1" customWidth="1"/>
    <col min="51" max="51" width="6.5546875" bestFit="1" customWidth="1"/>
    <col min="52" max="52" width="8.33203125" style="17" bestFit="1" customWidth="1"/>
    <col min="53" max="53" width="5.5546875" customWidth="1"/>
    <col min="54" max="54" width="14" bestFit="1" customWidth="1"/>
    <col min="55" max="55" width="11.5546875" bestFit="1" customWidth="1"/>
    <col min="56" max="56" width="7.5546875" style="17" bestFit="1" customWidth="1"/>
    <col min="57" max="57" width="9.5546875" customWidth="1"/>
    <col min="58" max="58" width="12.109375" bestFit="1" customWidth="1"/>
    <col min="59" max="59" width="6.5546875" bestFit="1" customWidth="1"/>
    <col min="60" max="60" width="8.33203125" style="17" bestFit="1" customWidth="1"/>
    <col min="61" max="61" width="5.5546875" customWidth="1"/>
    <col min="62" max="62" width="12" bestFit="1" customWidth="1"/>
    <col min="63" max="63" width="6.5546875" bestFit="1" customWidth="1"/>
    <col min="64" max="64" width="7.33203125" style="17" bestFit="1" customWidth="1"/>
    <col min="66" max="66" width="12" bestFit="1" customWidth="1"/>
    <col min="67" max="67" width="6.5546875" bestFit="1" customWidth="1"/>
    <col min="68" max="68" width="7.33203125" style="17" bestFit="1" customWidth="1"/>
    <col min="70" max="70" width="12" bestFit="1" customWidth="1"/>
    <col min="71" max="71" width="6.5546875" bestFit="1" customWidth="1"/>
    <col min="72" max="72" width="7.33203125" style="17" bestFit="1" customWidth="1"/>
    <col min="74" max="74" width="14" bestFit="1" customWidth="1"/>
    <col min="75" max="75" width="6.5546875" bestFit="1" customWidth="1"/>
    <col min="76" max="76" width="7.33203125" style="17" bestFit="1" customWidth="1"/>
    <col min="78" max="78" width="12" bestFit="1" customWidth="1"/>
    <col min="79" max="79" width="6.5546875" bestFit="1" customWidth="1"/>
    <col min="80" max="80" width="7.33203125" style="17" bestFit="1" customWidth="1"/>
  </cols>
  <sheetData>
    <row r="1" spans="1:108" s="21" customFormat="1" ht="16.2" thickBot="1" x14ac:dyDescent="0.35">
      <c r="A1"/>
      <c r="B1"/>
      <c r="C1" s="17"/>
      <c r="D1"/>
      <c r="E1"/>
      <c r="F1"/>
      <c r="G1" s="17"/>
      <c r="H1"/>
      <c r="I1"/>
      <c r="J1"/>
      <c r="K1" s="17"/>
      <c r="L1"/>
      <c r="M1"/>
      <c r="N1"/>
      <c r="O1" s="17"/>
      <c r="P1"/>
      <c r="Q1"/>
      <c r="R1"/>
      <c r="S1" s="17"/>
      <c r="T1"/>
      <c r="U1"/>
      <c r="V1"/>
      <c r="W1" s="17"/>
      <c r="X1" s="28"/>
      <c r="Y1"/>
      <c r="Z1"/>
      <c r="AA1"/>
      <c r="AB1" s="17"/>
      <c r="AC1"/>
      <c r="AD1"/>
      <c r="AE1"/>
      <c r="AF1" s="17"/>
      <c r="AG1"/>
      <c r="AH1"/>
      <c r="AI1"/>
      <c r="AJ1" s="17"/>
      <c r="AK1"/>
      <c r="AL1"/>
      <c r="AM1"/>
      <c r="AN1" s="17"/>
      <c r="AO1"/>
      <c r="AP1"/>
      <c r="AQ1"/>
      <c r="AR1" s="17"/>
      <c r="AS1"/>
      <c r="AT1"/>
      <c r="AU1"/>
      <c r="AV1" s="17"/>
      <c r="AW1"/>
      <c r="AX1"/>
      <c r="AY1"/>
      <c r="AZ1" s="17"/>
      <c r="BA1"/>
      <c r="BB1"/>
      <c r="BC1"/>
      <c r="BD1" s="17"/>
      <c r="BE1"/>
      <c r="BF1"/>
      <c r="BG1"/>
      <c r="BH1" s="17"/>
      <c r="BI1"/>
      <c r="BJ1"/>
      <c r="BK1"/>
      <c r="BL1" s="17"/>
      <c r="BM1"/>
      <c r="BN1"/>
      <c r="BO1"/>
      <c r="BP1" s="17"/>
      <c r="BQ1"/>
      <c r="BR1"/>
      <c r="BS1"/>
      <c r="BT1" s="17"/>
      <c r="BU1"/>
      <c r="BV1"/>
      <c r="BW1"/>
      <c r="BX1" s="17"/>
      <c r="BY1"/>
      <c r="BZ1"/>
      <c r="CA1"/>
      <c r="CB1" s="17"/>
      <c r="CC1" s="34"/>
      <c r="CD1" s="34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</row>
    <row r="2" spans="1:108" ht="18" thickBot="1" x14ac:dyDescent="0.35">
      <c r="A2" s="378" t="s">
        <v>42</v>
      </c>
      <c r="B2" s="378"/>
      <c r="C2" s="378"/>
      <c r="D2" s="138"/>
      <c r="E2" s="378" t="s">
        <v>2</v>
      </c>
      <c r="F2" s="378"/>
      <c r="G2" s="378"/>
      <c r="H2" s="138"/>
      <c r="I2" s="378" t="s">
        <v>3</v>
      </c>
      <c r="J2" s="378"/>
      <c r="K2" s="378"/>
      <c r="M2" s="378" t="s">
        <v>16</v>
      </c>
      <c r="N2" s="378"/>
      <c r="O2" s="378"/>
      <c r="P2" s="138"/>
      <c r="Q2" s="378" t="s">
        <v>15</v>
      </c>
      <c r="R2" s="378"/>
      <c r="S2" s="378"/>
      <c r="T2" s="138"/>
      <c r="U2" s="378" t="s">
        <v>14</v>
      </c>
      <c r="V2" s="378"/>
      <c r="W2" s="378"/>
      <c r="Z2" s="391" t="s">
        <v>23</v>
      </c>
      <c r="AA2" s="391"/>
      <c r="AB2" s="391"/>
      <c r="AD2" s="391" t="s">
        <v>24</v>
      </c>
      <c r="AE2" s="391"/>
      <c r="AF2" s="391"/>
      <c r="AH2" s="391" t="s">
        <v>89</v>
      </c>
      <c r="AI2" s="391"/>
      <c r="AJ2" s="391"/>
      <c r="AL2" s="390" t="s">
        <v>43</v>
      </c>
      <c r="AM2" s="390"/>
      <c r="AN2" s="390"/>
      <c r="AP2" s="390" t="s">
        <v>45</v>
      </c>
      <c r="AQ2" s="390"/>
      <c r="AR2" s="390"/>
      <c r="AT2" s="390" t="s">
        <v>44</v>
      </c>
      <c r="AU2" s="390"/>
      <c r="AV2" s="390"/>
      <c r="AX2" s="390" t="s">
        <v>20</v>
      </c>
      <c r="AY2" s="390"/>
      <c r="AZ2" s="390"/>
      <c r="BB2" s="390" t="s">
        <v>22</v>
      </c>
      <c r="BC2" s="390"/>
      <c r="BD2" s="390"/>
      <c r="CC2" s="31"/>
      <c r="CD2" s="31"/>
      <c r="CE2" s="30"/>
      <c r="CF2" s="30"/>
      <c r="CG2" s="30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</row>
    <row r="3" spans="1:108" ht="16.2" thickBot="1" x14ac:dyDescent="0.35">
      <c r="A3" s="215" t="s">
        <v>88</v>
      </c>
      <c r="B3" s="143" t="s">
        <v>87</v>
      </c>
      <c r="C3" s="173" t="s">
        <v>86</v>
      </c>
      <c r="D3" s="202"/>
      <c r="E3" s="215" t="s">
        <v>88</v>
      </c>
      <c r="F3" s="143" t="s">
        <v>87</v>
      </c>
      <c r="G3" s="173" t="s">
        <v>86</v>
      </c>
      <c r="H3" s="202"/>
      <c r="I3" s="215" t="s">
        <v>88</v>
      </c>
      <c r="J3" s="143" t="s">
        <v>87</v>
      </c>
      <c r="K3" s="173" t="s">
        <v>86</v>
      </c>
      <c r="L3" s="175"/>
      <c r="M3" s="221" t="s">
        <v>88</v>
      </c>
      <c r="N3" s="50" t="s">
        <v>87</v>
      </c>
      <c r="O3" s="170" t="s">
        <v>86</v>
      </c>
      <c r="P3" s="175"/>
      <c r="Q3" s="221" t="s">
        <v>88</v>
      </c>
      <c r="R3" s="50" t="s">
        <v>87</v>
      </c>
      <c r="S3" s="170" t="s">
        <v>86</v>
      </c>
      <c r="T3" s="175"/>
      <c r="U3" s="221" t="s">
        <v>88</v>
      </c>
      <c r="V3" s="50" t="s">
        <v>87</v>
      </c>
      <c r="W3" s="170" t="s">
        <v>86</v>
      </c>
      <c r="X3" s="198"/>
      <c r="Y3" s="36"/>
      <c r="Z3" s="195" t="s">
        <v>23</v>
      </c>
      <c r="AA3" s="193" t="s">
        <v>87</v>
      </c>
      <c r="AB3" s="194" t="s">
        <v>86</v>
      </c>
      <c r="AC3" s="195"/>
      <c r="AD3" s="196" t="s">
        <v>24</v>
      </c>
      <c r="AE3" s="193" t="s">
        <v>87</v>
      </c>
      <c r="AF3" s="194" t="s">
        <v>86</v>
      </c>
      <c r="AG3" s="196"/>
      <c r="AH3" s="196" t="s">
        <v>89</v>
      </c>
      <c r="AI3" s="193" t="s">
        <v>87</v>
      </c>
      <c r="AJ3" s="194" t="s">
        <v>86</v>
      </c>
      <c r="AK3" s="197"/>
      <c r="AL3" s="192" t="s">
        <v>43</v>
      </c>
      <c r="AM3" s="193" t="s">
        <v>87</v>
      </c>
      <c r="AN3" s="194" t="s">
        <v>86</v>
      </c>
      <c r="AO3" s="193"/>
      <c r="AP3" s="192" t="s">
        <v>45</v>
      </c>
      <c r="AQ3" s="193" t="s">
        <v>87</v>
      </c>
      <c r="AR3" s="194" t="s">
        <v>86</v>
      </c>
      <c r="AS3" s="193"/>
      <c r="AT3" s="192" t="s">
        <v>44</v>
      </c>
      <c r="AU3" s="193" t="s">
        <v>87</v>
      </c>
      <c r="AV3" s="194" t="s">
        <v>86</v>
      </c>
      <c r="AW3" s="193"/>
      <c r="AX3" s="192" t="s">
        <v>20</v>
      </c>
      <c r="AY3" s="193" t="s">
        <v>87</v>
      </c>
      <c r="AZ3" s="194" t="s">
        <v>86</v>
      </c>
      <c r="BA3" s="193"/>
      <c r="BB3" s="192" t="s">
        <v>22</v>
      </c>
      <c r="BC3" s="193" t="s">
        <v>87</v>
      </c>
      <c r="BD3" s="194" t="s">
        <v>86</v>
      </c>
      <c r="BE3" s="193"/>
      <c r="BF3" s="192" t="s">
        <v>21</v>
      </c>
      <c r="BG3" s="193" t="s">
        <v>87</v>
      </c>
      <c r="BH3" s="194" t="s">
        <v>86</v>
      </c>
      <c r="BI3" s="193"/>
      <c r="BJ3" s="192"/>
      <c r="BK3" s="193"/>
      <c r="BL3" s="194"/>
      <c r="BM3" s="193"/>
      <c r="BN3" s="192"/>
      <c r="BO3" s="193"/>
      <c r="BP3" s="194"/>
      <c r="BQ3" s="193"/>
      <c r="BR3" s="192"/>
      <c r="BS3" s="193"/>
      <c r="BT3" s="194"/>
      <c r="BU3" s="193"/>
      <c r="BV3" s="192"/>
      <c r="BW3" s="193"/>
      <c r="BX3" s="194"/>
      <c r="BY3" s="193"/>
      <c r="BZ3" s="192"/>
      <c r="CA3" s="193"/>
      <c r="CB3" s="35"/>
      <c r="CC3" s="19"/>
      <c r="CD3" s="19"/>
      <c r="CE3" s="22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</row>
    <row r="4" spans="1:108" ht="16.2" thickBot="1" x14ac:dyDescent="0.35">
      <c r="A4" s="160">
        <v>45566</v>
      </c>
      <c r="B4" s="136">
        <v>2158.8000000000002</v>
      </c>
      <c r="C4" s="216"/>
      <c r="D4" s="176"/>
      <c r="E4" s="160">
        <v>45566</v>
      </c>
      <c r="F4" s="136">
        <v>1044.8</v>
      </c>
      <c r="G4" s="161"/>
      <c r="H4" s="176"/>
      <c r="I4" s="160">
        <v>45566</v>
      </c>
      <c r="J4" s="136">
        <v>384.1</v>
      </c>
      <c r="K4" s="216"/>
      <c r="L4" s="176"/>
      <c r="M4" s="160">
        <v>45566</v>
      </c>
      <c r="N4" s="136">
        <v>883.2</v>
      </c>
      <c r="O4" s="216"/>
      <c r="P4" s="217"/>
      <c r="Q4" s="160">
        <v>45566</v>
      </c>
      <c r="R4" s="136">
        <v>292</v>
      </c>
      <c r="S4" s="216"/>
      <c r="T4" s="217"/>
      <c r="U4" s="160">
        <v>45566</v>
      </c>
      <c r="V4" s="136">
        <v>231.3</v>
      </c>
      <c r="W4" s="216"/>
      <c r="X4" s="219"/>
      <c r="Y4" s="1"/>
      <c r="Z4" s="211">
        <v>45566</v>
      </c>
      <c r="AA4" s="140">
        <v>885.3</v>
      </c>
      <c r="AB4" s="212"/>
      <c r="AC4" s="140"/>
      <c r="AD4" s="211">
        <v>45566</v>
      </c>
      <c r="AE4" s="140">
        <v>1854.6</v>
      </c>
      <c r="AF4" s="212"/>
      <c r="AG4" s="140"/>
      <c r="AH4" s="211">
        <v>45561</v>
      </c>
      <c r="AI4" s="140">
        <v>106.6</v>
      </c>
      <c r="AJ4" s="212"/>
      <c r="AK4" s="140"/>
      <c r="AL4" s="211">
        <v>45566</v>
      </c>
      <c r="AM4" s="140">
        <v>1184.0999999999999</v>
      </c>
      <c r="AN4" s="212"/>
      <c r="AO4" s="140"/>
      <c r="AP4" s="211">
        <v>45566</v>
      </c>
      <c r="AQ4" s="140">
        <v>451.3</v>
      </c>
      <c r="AR4" s="212"/>
      <c r="AS4" s="140"/>
      <c r="AT4" s="211">
        <v>45566</v>
      </c>
      <c r="AU4" s="140">
        <v>167</v>
      </c>
      <c r="AV4" s="212"/>
      <c r="AW4" s="140"/>
      <c r="AX4" s="211">
        <v>45566</v>
      </c>
      <c r="AY4" s="140">
        <v>568.5</v>
      </c>
      <c r="AZ4" s="212"/>
      <c r="BA4" s="140"/>
      <c r="BB4" s="211">
        <v>45566</v>
      </c>
      <c r="BC4" s="140">
        <v>490.4</v>
      </c>
      <c r="BD4" s="212"/>
      <c r="BE4" s="140"/>
      <c r="BF4" s="211">
        <v>45566</v>
      </c>
      <c r="BG4" s="140">
        <v>610.29999999999995</v>
      </c>
      <c r="BH4" s="212"/>
      <c r="BI4" s="140"/>
      <c r="BJ4" s="211"/>
      <c r="BK4" s="140"/>
      <c r="BL4" s="155"/>
      <c r="BM4" s="154"/>
      <c r="BN4" s="211"/>
      <c r="BO4" s="140"/>
      <c r="BP4" s="155"/>
      <c r="BQ4" s="154"/>
      <c r="BR4" s="211"/>
      <c r="BS4" s="140"/>
      <c r="BT4" s="155"/>
      <c r="BU4" s="154"/>
      <c r="BV4" s="211"/>
      <c r="BW4" s="140"/>
      <c r="BX4" s="155"/>
      <c r="BY4" s="154"/>
      <c r="BZ4" s="211"/>
      <c r="CA4" s="213"/>
      <c r="CB4" s="32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</row>
    <row r="5" spans="1:108" ht="16.2" thickBot="1" x14ac:dyDescent="0.35">
      <c r="A5" s="160">
        <v>45568</v>
      </c>
      <c r="B5" s="136">
        <v>2143.1</v>
      </c>
      <c r="C5" s="216">
        <f t="shared" ref="C5:C36" si="0">(B5-B4)/B4</f>
        <v>-7.2725588289791884E-3</v>
      </c>
      <c r="D5" s="176"/>
      <c r="E5" s="160">
        <v>45568</v>
      </c>
      <c r="F5" s="136">
        <v>1001.2</v>
      </c>
      <c r="G5" s="161">
        <f t="shared" ref="G5:G36" si="1">(F5-F4)/F4</f>
        <v>-4.1730474732006043E-2</v>
      </c>
      <c r="H5" s="176"/>
      <c r="I5" s="160">
        <v>45568</v>
      </c>
      <c r="J5" s="136">
        <v>377.6</v>
      </c>
      <c r="K5" s="216">
        <f t="shared" ref="K5:K36" si="2">(J5-J4)/J4</f>
        <v>-1.6922676386357718E-2</v>
      </c>
      <c r="L5" s="176"/>
      <c r="M5" s="160">
        <v>45568</v>
      </c>
      <c r="N5" s="136">
        <v>862.3</v>
      </c>
      <c r="O5" s="216">
        <f t="shared" ref="O5:O36" si="3">(N5-N4)/N4</f>
        <v>-2.366394927536242E-2</v>
      </c>
      <c r="P5" s="217"/>
      <c r="Q5" s="160">
        <v>45568</v>
      </c>
      <c r="R5" s="136">
        <v>292.10000000000002</v>
      </c>
      <c r="S5" s="216">
        <f t="shared" ref="S5:S36" si="4">(R5-R4)/R4</f>
        <v>3.4246575342473538E-4</v>
      </c>
      <c r="T5" s="217"/>
      <c r="U5" s="160">
        <v>45568</v>
      </c>
      <c r="V5" s="136">
        <v>235.2</v>
      </c>
      <c r="W5" s="216">
        <f t="shared" ref="W5:W36" si="5">(V5-V4)/V4</f>
        <v>1.6861219195849448E-2</v>
      </c>
      <c r="X5" s="219"/>
      <c r="Y5" s="1"/>
      <c r="Z5" s="211">
        <v>45568</v>
      </c>
      <c r="AA5" s="140">
        <v>896</v>
      </c>
      <c r="AB5" s="212">
        <f t="shared" ref="AB5:AB36" si="6">(AA5-AA4)/AA4</f>
        <v>1.2086298429910818E-2</v>
      </c>
      <c r="AC5" s="140"/>
      <c r="AD5" s="211">
        <v>45568</v>
      </c>
      <c r="AE5" s="140">
        <v>1845.7</v>
      </c>
      <c r="AF5" s="212">
        <f t="shared" ref="AF5:AF36" si="7">(AE5-AE4)/AE4</f>
        <v>-4.7988784643588182E-3</v>
      </c>
      <c r="AG5" s="140"/>
      <c r="AH5" s="211">
        <v>45562</v>
      </c>
      <c r="AI5" s="140">
        <v>107.7</v>
      </c>
      <c r="AJ5" s="212"/>
      <c r="AK5" s="140"/>
      <c r="AL5" s="211">
        <v>45568</v>
      </c>
      <c r="AM5" s="140">
        <v>1139.2</v>
      </c>
      <c r="AN5" s="212">
        <f t="shared" ref="AN5:AN36" si="8">(AM5-AM4)/AM4</f>
        <v>-3.7919094671058078E-2</v>
      </c>
      <c r="AO5" s="140"/>
      <c r="AP5" s="211">
        <v>45568</v>
      </c>
      <c r="AQ5" s="140">
        <v>492</v>
      </c>
      <c r="AR5" s="212">
        <f t="shared" ref="AR5:AR36" si="9">(AQ5-AQ4)/AQ4</f>
        <v>9.0183913139818273E-2</v>
      </c>
      <c r="AS5" s="140"/>
      <c r="AT5" s="211">
        <v>45568</v>
      </c>
      <c r="AU5" s="140">
        <v>167</v>
      </c>
      <c r="AV5" s="212">
        <f t="shared" ref="AV5:AV36" si="10">(AU5-AU4)/AU4</f>
        <v>0</v>
      </c>
      <c r="AW5" s="140"/>
      <c r="AX5" s="211">
        <v>45568</v>
      </c>
      <c r="AY5" s="140">
        <v>561.4</v>
      </c>
      <c r="AZ5" s="212">
        <f>(AY5-AY4)/AY4</f>
        <v>-1.248900615655237E-2</v>
      </c>
      <c r="BA5" s="140"/>
      <c r="BB5" s="211">
        <v>45568</v>
      </c>
      <c r="BC5" s="140">
        <v>484.6</v>
      </c>
      <c r="BD5" s="212">
        <f>-(BC5-BC4)/BC4</f>
        <v>1.1827079934747053E-2</v>
      </c>
      <c r="BE5" s="140"/>
      <c r="BF5" s="211">
        <v>45568</v>
      </c>
      <c r="BG5" s="140">
        <v>607.29999999999995</v>
      </c>
      <c r="BH5" s="212">
        <f>(BG5-BG4)/BG4</f>
        <v>-4.9156152711781094E-3</v>
      </c>
      <c r="BI5" s="140"/>
      <c r="BJ5" s="211"/>
      <c r="BK5" s="140"/>
      <c r="BL5" s="155"/>
      <c r="BM5" s="154"/>
      <c r="BN5" s="211"/>
      <c r="BO5" s="140"/>
      <c r="BP5" s="155"/>
      <c r="BQ5" s="154"/>
      <c r="BR5" s="211"/>
      <c r="BS5" s="140"/>
      <c r="BT5" s="155"/>
      <c r="BU5" s="154"/>
      <c r="BV5" s="211"/>
      <c r="BW5" s="140"/>
      <c r="BX5" s="155"/>
      <c r="BY5" s="154"/>
      <c r="BZ5" s="211"/>
      <c r="CA5" s="140"/>
      <c r="CB5" s="18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</row>
    <row r="6" spans="1:108" ht="16.2" thickBot="1" x14ac:dyDescent="0.35">
      <c r="A6" s="160">
        <v>45569</v>
      </c>
      <c r="B6" s="136">
        <v>2082.1</v>
      </c>
      <c r="C6" s="216">
        <f t="shared" si="0"/>
        <v>-2.846344081004153E-2</v>
      </c>
      <c r="D6" s="176"/>
      <c r="E6" s="160">
        <v>45569</v>
      </c>
      <c r="F6" s="136">
        <v>973.35</v>
      </c>
      <c r="G6" s="161">
        <f t="shared" si="1"/>
        <v>-2.7816620055932901E-2</v>
      </c>
      <c r="H6" s="176"/>
      <c r="I6" s="160">
        <v>45569</v>
      </c>
      <c r="J6" s="136">
        <v>372.2</v>
      </c>
      <c r="K6" s="216">
        <f t="shared" si="2"/>
        <v>-1.4300847457627209E-2</v>
      </c>
      <c r="L6" s="176"/>
      <c r="M6" s="160">
        <v>45569</v>
      </c>
      <c r="N6" s="136">
        <v>883.9</v>
      </c>
      <c r="O6" s="216">
        <f t="shared" si="3"/>
        <v>2.5049286791140001E-2</v>
      </c>
      <c r="P6" s="217"/>
      <c r="Q6" s="160">
        <v>45569</v>
      </c>
      <c r="R6" s="136">
        <v>295.3</v>
      </c>
      <c r="S6" s="216">
        <f t="shared" si="4"/>
        <v>1.0955152345087258E-2</v>
      </c>
      <c r="T6" s="217"/>
      <c r="U6" s="160">
        <v>45569</v>
      </c>
      <c r="V6" s="136">
        <v>237.4</v>
      </c>
      <c r="W6" s="216">
        <f t="shared" si="5"/>
        <v>9.3537414965987123E-3</v>
      </c>
      <c r="X6" s="219"/>
      <c r="Y6" s="1"/>
      <c r="Z6" s="211">
        <v>45569</v>
      </c>
      <c r="AA6" s="140">
        <v>903.2</v>
      </c>
      <c r="AB6" s="212">
        <f t="shared" si="6"/>
        <v>8.035714285714337E-3</v>
      </c>
      <c r="AC6" s="140"/>
      <c r="AD6" s="211">
        <v>45569</v>
      </c>
      <c r="AE6" s="140">
        <v>1809.6</v>
      </c>
      <c r="AF6" s="212">
        <f t="shared" si="7"/>
        <v>-1.9558974914666596E-2</v>
      </c>
      <c r="AG6" s="140"/>
      <c r="AH6" s="211">
        <v>45565</v>
      </c>
      <c r="AI6" s="140">
        <v>107</v>
      </c>
      <c r="AJ6" s="212"/>
      <c r="AK6" s="140"/>
      <c r="AL6" s="211">
        <v>45569</v>
      </c>
      <c r="AM6" s="140">
        <v>1126.3</v>
      </c>
      <c r="AN6" s="212">
        <f t="shared" si="8"/>
        <v>-1.1323735955056259E-2</v>
      </c>
      <c r="AO6" s="140"/>
      <c r="AP6" s="211">
        <v>45569</v>
      </c>
      <c r="AQ6" s="140">
        <v>480.2</v>
      </c>
      <c r="AR6" s="212">
        <f t="shared" si="9"/>
        <v>-2.3983739837398398E-2</v>
      </c>
      <c r="AS6" s="140"/>
      <c r="AT6" s="211">
        <v>45569</v>
      </c>
      <c r="AU6" s="140">
        <v>166.8</v>
      </c>
      <c r="AV6" s="212">
        <f t="shared" si="10"/>
        <v>-1.1976047904190936E-3</v>
      </c>
      <c r="AW6" s="140"/>
      <c r="AX6" s="211">
        <v>45569</v>
      </c>
      <c r="AY6" s="140">
        <v>542.20000000000005</v>
      </c>
      <c r="AZ6" s="212"/>
      <c r="BA6" s="140"/>
      <c r="BB6" s="211">
        <v>45569</v>
      </c>
      <c r="BC6" s="140">
        <v>477.1</v>
      </c>
      <c r="BD6" s="212"/>
      <c r="BE6" s="140"/>
      <c r="BF6" s="211">
        <v>45569</v>
      </c>
      <c r="BG6" s="140">
        <v>602.1</v>
      </c>
      <c r="BH6" s="212"/>
      <c r="BI6" s="140"/>
      <c r="BJ6" s="211"/>
      <c r="BK6" s="140"/>
      <c r="BL6" s="155"/>
      <c r="BM6" s="154"/>
      <c r="BN6" s="211"/>
      <c r="BO6" s="140"/>
      <c r="BP6" s="155"/>
      <c r="BQ6" s="154"/>
      <c r="BR6" s="211"/>
      <c r="BS6" s="140"/>
      <c r="BT6" s="155"/>
      <c r="BU6" s="154"/>
      <c r="BV6" s="211"/>
      <c r="BW6" s="140"/>
      <c r="BX6" s="155"/>
      <c r="BY6" s="154"/>
      <c r="BZ6" s="211"/>
      <c r="CA6" s="140"/>
      <c r="CB6" s="18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</row>
    <row r="7" spans="1:108" ht="16.2" thickBot="1" x14ac:dyDescent="0.35">
      <c r="A7" s="160">
        <v>45572</v>
      </c>
      <c r="B7" s="136">
        <v>1980</v>
      </c>
      <c r="C7" s="216">
        <f t="shared" si="0"/>
        <v>-4.9037029921713611E-2</v>
      </c>
      <c r="D7" s="176"/>
      <c r="E7" s="160">
        <v>45572</v>
      </c>
      <c r="F7" s="136">
        <v>945</v>
      </c>
      <c r="G7" s="161">
        <f t="shared" si="1"/>
        <v>-2.9126213592233031E-2</v>
      </c>
      <c r="H7" s="176"/>
      <c r="I7" s="160">
        <v>45572</v>
      </c>
      <c r="J7" s="136">
        <v>361.2</v>
      </c>
      <c r="K7" s="216">
        <f t="shared" si="2"/>
        <v>-2.9554003224073078E-2</v>
      </c>
      <c r="L7" s="176"/>
      <c r="M7" s="160">
        <v>45572</v>
      </c>
      <c r="N7" s="136">
        <v>838.8</v>
      </c>
      <c r="O7" s="216">
        <f t="shared" si="3"/>
        <v>-5.1023871478674085E-2</v>
      </c>
      <c r="P7" s="217"/>
      <c r="Q7" s="160">
        <v>45572</v>
      </c>
      <c r="R7" s="136">
        <v>289.5</v>
      </c>
      <c r="S7" s="216">
        <f t="shared" si="4"/>
        <v>-1.9641043007111451E-2</v>
      </c>
      <c r="T7" s="217"/>
      <c r="U7" s="160">
        <v>45572</v>
      </c>
      <c r="V7" s="136">
        <v>220</v>
      </c>
      <c r="W7" s="216">
        <f t="shared" si="5"/>
        <v>-7.3294018534119654E-2</v>
      </c>
      <c r="X7" s="219"/>
      <c r="Y7" s="1"/>
      <c r="Z7" s="211">
        <v>45572</v>
      </c>
      <c r="AA7" s="140">
        <v>893.8</v>
      </c>
      <c r="AB7" s="212">
        <f t="shared" si="6"/>
        <v>-1.0407440212577602E-2</v>
      </c>
      <c r="AC7" s="140"/>
      <c r="AD7" s="211">
        <v>45572</v>
      </c>
      <c r="AE7" s="140">
        <v>1757.2</v>
      </c>
      <c r="AF7" s="212">
        <f t="shared" si="7"/>
        <v>-2.8956675508399574E-2</v>
      </c>
      <c r="AG7" s="140"/>
      <c r="AH7" s="211">
        <v>45566</v>
      </c>
      <c r="AI7" s="140">
        <v>106.9</v>
      </c>
      <c r="AJ7" s="212"/>
      <c r="AK7" s="140"/>
      <c r="AL7" s="211">
        <v>45572</v>
      </c>
      <c r="AM7" s="140">
        <v>1079.5999999999999</v>
      </c>
      <c r="AN7" s="212">
        <f t="shared" si="8"/>
        <v>-4.146319808221615E-2</v>
      </c>
      <c r="AO7" s="140"/>
      <c r="AP7" s="211">
        <v>45572</v>
      </c>
      <c r="AQ7" s="140">
        <v>459.1</v>
      </c>
      <c r="AR7" s="212">
        <f t="shared" si="9"/>
        <v>-4.3940024989587601E-2</v>
      </c>
      <c r="AS7" s="140"/>
      <c r="AT7" s="211">
        <v>45572</v>
      </c>
      <c r="AU7" s="140">
        <v>164.4</v>
      </c>
      <c r="AV7" s="212">
        <f t="shared" si="10"/>
        <v>-1.4388489208633127E-2</v>
      </c>
      <c r="AW7" s="140"/>
      <c r="AX7" s="211">
        <v>45572</v>
      </c>
      <c r="AY7" s="140">
        <v>524.9</v>
      </c>
      <c r="AZ7" s="212"/>
      <c r="BA7" s="140"/>
      <c r="BB7" s="211">
        <v>45572</v>
      </c>
      <c r="BC7" s="140">
        <v>436.9</v>
      </c>
      <c r="BD7" s="212"/>
      <c r="BE7" s="140"/>
      <c r="BF7" s="211">
        <v>45572</v>
      </c>
      <c r="BG7" s="140">
        <v>585.79999999999995</v>
      </c>
      <c r="BH7" s="212"/>
      <c r="BI7" s="140"/>
      <c r="BJ7" s="211"/>
      <c r="BK7" s="140"/>
      <c r="BL7" s="155"/>
      <c r="BM7" s="154"/>
      <c r="BN7" s="211"/>
      <c r="BO7" s="140"/>
      <c r="BP7" s="155"/>
      <c r="BQ7" s="154"/>
      <c r="BR7" s="211"/>
      <c r="BS7" s="140"/>
      <c r="BT7" s="155"/>
      <c r="BU7" s="154"/>
      <c r="BV7" s="211"/>
      <c r="BW7" s="140"/>
      <c r="BX7" s="155"/>
      <c r="BY7" s="154"/>
      <c r="BZ7" s="211"/>
      <c r="CA7" s="140"/>
      <c r="CB7" s="18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</row>
    <row r="8" spans="1:108" ht="16.2" thickBot="1" x14ac:dyDescent="0.35">
      <c r="A8" s="160">
        <v>45573</v>
      </c>
      <c r="B8" s="136">
        <v>2004.2</v>
      </c>
      <c r="C8" s="216">
        <f t="shared" si="0"/>
        <v>1.2222222222222245E-2</v>
      </c>
      <c r="D8" s="176"/>
      <c r="E8" s="160">
        <v>45573</v>
      </c>
      <c r="F8" s="136">
        <v>1001.7</v>
      </c>
      <c r="G8" s="161">
        <f t="shared" si="1"/>
        <v>6.0000000000000046E-2</v>
      </c>
      <c r="H8" s="176"/>
      <c r="I8" s="160">
        <v>45573</v>
      </c>
      <c r="J8" s="136">
        <v>370</v>
      </c>
      <c r="K8" s="216">
        <f t="shared" si="2"/>
        <v>2.4363233665559279E-2</v>
      </c>
      <c r="L8" s="176"/>
      <c r="M8" s="160">
        <v>45573</v>
      </c>
      <c r="N8" s="136">
        <v>857.2</v>
      </c>
      <c r="O8" s="216">
        <f t="shared" si="3"/>
        <v>2.1936099189318183E-2</v>
      </c>
      <c r="P8" s="217"/>
      <c r="Q8" s="160">
        <v>45573</v>
      </c>
      <c r="R8" s="136">
        <v>293.5</v>
      </c>
      <c r="S8" s="216">
        <f t="shared" si="4"/>
        <v>1.3816925734024179E-2</v>
      </c>
      <c r="T8" s="217"/>
      <c r="U8" s="160">
        <v>45573</v>
      </c>
      <c r="V8" s="136">
        <v>228.1</v>
      </c>
      <c r="W8" s="216">
        <f t="shared" si="5"/>
        <v>3.6818181818181792E-2</v>
      </c>
      <c r="X8" s="219"/>
      <c r="Y8" s="1"/>
      <c r="Z8" s="211">
        <v>45573</v>
      </c>
      <c r="AA8" s="140">
        <v>878.7</v>
      </c>
      <c r="AB8" s="212">
        <f t="shared" si="6"/>
        <v>-1.6894159767285647E-2</v>
      </c>
      <c r="AC8" s="140"/>
      <c r="AD8" s="211">
        <v>45573</v>
      </c>
      <c r="AE8" s="140">
        <v>1800.9</v>
      </c>
      <c r="AF8" s="212">
        <f t="shared" si="7"/>
        <v>2.4869109947644005E-2</v>
      </c>
      <c r="AG8" s="140"/>
      <c r="AH8" s="211">
        <v>45567</v>
      </c>
      <c r="AI8" s="140">
        <v>105.2</v>
      </c>
      <c r="AJ8" s="212"/>
      <c r="AK8" s="140"/>
      <c r="AL8" s="211">
        <v>45573</v>
      </c>
      <c r="AM8" s="140">
        <v>1083.5</v>
      </c>
      <c r="AN8" s="212">
        <f t="shared" si="8"/>
        <v>3.6124490552057161E-3</v>
      </c>
      <c r="AO8" s="140"/>
      <c r="AP8" s="211">
        <v>45573</v>
      </c>
      <c r="AQ8" s="140">
        <v>480.1</v>
      </c>
      <c r="AR8" s="212">
        <f t="shared" si="9"/>
        <v>4.5741668481812242E-2</v>
      </c>
      <c r="AS8" s="140"/>
      <c r="AT8" s="211">
        <v>45573</v>
      </c>
      <c r="AU8" s="140">
        <v>159.5</v>
      </c>
      <c r="AV8" s="212">
        <f t="shared" si="10"/>
        <v>-2.9805352798053561E-2</v>
      </c>
      <c r="AW8" s="140"/>
      <c r="AX8" s="211">
        <v>45573</v>
      </c>
      <c r="AY8" s="140">
        <v>538.79999999999995</v>
      </c>
      <c r="AZ8" s="212"/>
      <c r="BA8" s="140"/>
      <c r="BB8" s="211">
        <v>45573</v>
      </c>
      <c r="BC8" s="140">
        <v>473.8</v>
      </c>
      <c r="BD8" s="212"/>
      <c r="BE8" s="140"/>
      <c r="BF8" s="211">
        <v>45573</v>
      </c>
      <c r="BG8" s="140">
        <v>589.4</v>
      </c>
      <c r="BH8" s="212"/>
      <c r="BI8" s="140"/>
      <c r="BJ8" s="211"/>
      <c r="BK8" s="140"/>
      <c r="BL8" s="155"/>
      <c r="BM8" s="154"/>
      <c r="BN8" s="211"/>
      <c r="BO8" s="140"/>
      <c r="BP8" s="155"/>
      <c r="BQ8" s="154"/>
      <c r="BR8" s="211"/>
      <c r="BS8" s="140"/>
      <c r="BT8" s="155"/>
      <c r="BU8" s="154"/>
      <c r="BV8" s="211"/>
      <c r="BW8" s="140"/>
      <c r="BX8" s="155"/>
      <c r="BY8" s="154"/>
      <c r="BZ8" s="211"/>
      <c r="CA8" s="140"/>
      <c r="CB8" s="18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</row>
    <row r="9" spans="1:108" ht="16.2" thickBot="1" x14ac:dyDescent="0.35">
      <c r="A9" s="160">
        <v>45574</v>
      </c>
      <c r="B9" s="136">
        <v>1949.4</v>
      </c>
      <c r="C9" s="216">
        <f t="shared" si="0"/>
        <v>-2.7342580580780339E-2</v>
      </c>
      <c r="D9" s="176"/>
      <c r="E9" s="160">
        <v>45574</v>
      </c>
      <c r="F9" s="136">
        <v>996.15</v>
      </c>
      <c r="G9" s="161">
        <f t="shared" si="1"/>
        <v>-5.5405810122791934E-3</v>
      </c>
      <c r="H9" s="176"/>
      <c r="I9" s="160">
        <v>45574</v>
      </c>
      <c r="J9" s="136">
        <v>373.5</v>
      </c>
      <c r="K9" s="216">
        <f t="shared" si="2"/>
        <v>9.45945945945946E-3</v>
      </c>
      <c r="L9" s="176"/>
      <c r="M9" s="160">
        <v>45574</v>
      </c>
      <c r="N9" s="136">
        <v>861.2</v>
      </c>
      <c r="O9" s="216">
        <f t="shared" si="3"/>
        <v>4.6663555762949133E-3</v>
      </c>
      <c r="P9" s="217"/>
      <c r="Q9" s="160">
        <v>45574</v>
      </c>
      <c r="R9" s="136">
        <v>288.5</v>
      </c>
      <c r="S9" s="216">
        <f t="shared" si="4"/>
        <v>-1.7035775127768313E-2</v>
      </c>
      <c r="T9" s="217"/>
      <c r="U9" s="160">
        <v>45574</v>
      </c>
      <c r="V9" s="136">
        <v>223.7</v>
      </c>
      <c r="W9" s="216">
        <f t="shared" si="5"/>
        <v>-1.9289785181937771E-2</v>
      </c>
      <c r="X9" s="219"/>
      <c r="Y9" s="1"/>
      <c r="Z9" s="211">
        <v>45574</v>
      </c>
      <c r="AA9" s="140">
        <v>874.7</v>
      </c>
      <c r="AB9" s="212">
        <f t="shared" si="6"/>
        <v>-4.5521793558666208E-3</v>
      </c>
      <c r="AC9" s="140"/>
      <c r="AD9" s="211">
        <v>45574</v>
      </c>
      <c r="AE9" s="140">
        <v>1786.5</v>
      </c>
      <c r="AF9" s="212">
        <f t="shared" si="7"/>
        <v>-7.9960019990005498E-3</v>
      </c>
      <c r="AG9" s="140"/>
      <c r="AH9" s="211">
        <v>45568</v>
      </c>
      <c r="AI9" s="140">
        <v>104.8</v>
      </c>
      <c r="AJ9" s="212"/>
      <c r="AK9" s="140"/>
      <c r="AL9" s="211">
        <v>45574</v>
      </c>
      <c r="AM9" s="140">
        <v>1077.7</v>
      </c>
      <c r="AN9" s="212">
        <f t="shared" si="8"/>
        <v>-5.3530226119058184E-3</v>
      </c>
      <c r="AO9" s="140"/>
      <c r="AP9" s="211">
        <v>45574</v>
      </c>
      <c r="AQ9" s="140">
        <v>497.2</v>
      </c>
      <c r="AR9" s="212">
        <f t="shared" si="9"/>
        <v>3.5617579670901824E-2</v>
      </c>
      <c r="AS9" s="140"/>
      <c r="AT9" s="211">
        <v>45574</v>
      </c>
      <c r="AU9" s="140">
        <v>159.1</v>
      </c>
      <c r="AV9" s="212">
        <f t="shared" si="10"/>
        <v>-2.507836990595647E-3</v>
      </c>
      <c r="AW9" s="140"/>
      <c r="AX9" s="211">
        <v>45574</v>
      </c>
      <c r="AY9" s="140">
        <v>554.1</v>
      </c>
      <c r="AZ9" s="212"/>
      <c r="BA9" s="140"/>
      <c r="BB9" s="211">
        <v>45574</v>
      </c>
      <c r="BC9" s="140">
        <v>471.9</v>
      </c>
      <c r="BD9" s="212"/>
      <c r="BE9" s="140"/>
      <c r="BF9" s="211">
        <v>45574</v>
      </c>
      <c r="BG9" s="140">
        <v>593.20000000000005</v>
      </c>
      <c r="BH9" s="212"/>
      <c r="BI9" s="140"/>
      <c r="BJ9" s="211"/>
      <c r="BK9" s="140"/>
      <c r="BL9" s="155"/>
      <c r="BM9" s="154"/>
      <c r="BN9" s="211"/>
      <c r="BO9" s="140"/>
      <c r="BP9" s="155"/>
      <c r="BQ9" s="154"/>
      <c r="BR9" s="211"/>
      <c r="BS9" s="140"/>
      <c r="BT9" s="155"/>
      <c r="BU9" s="154"/>
      <c r="BV9" s="211"/>
      <c r="BW9" s="140"/>
      <c r="BX9" s="155"/>
      <c r="BY9" s="154"/>
      <c r="BZ9" s="211"/>
      <c r="CA9" s="140"/>
      <c r="CB9" s="18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</row>
    <row r="10" spans="1:108" ht="16.2" thickBot="1" x14ac:dyDescent="0.35">
      <c r="A10" s="160">
        <v>45575</v>
      </c>
      <c r="B10" s="136">
        <v>1951.8</v>
      </c>
      <c r="C10" s="216">
        <f t="shared" si="0"/>
        <v>1.2311480455524076E-3</v>
      </c>
      <c r="D10" s="176"/>
      <c r="E10" s="160">
        <v>45575</v>
      </c>
      <c r="F10" s="136">
        <v>1006.6</v>
      </c>
      <c r="G10" s="161">
        <f t="shared" si="1"/>
        <v>1.0490387993776084E-2</v>
      </c>
      <c r="H10" s="176"/>
      <c r="I10" s="160">
        <v>45575</v>
      </c>
      <c r="J10" s="136">
        <v>378.9</v>
      </c>
      <c r="K10" s="216">
        <f t="shared" si="2"/>
        <v>1.4457831325301145E-2</v>
      </c>
      <c r="L10" s="176"/>
      <c r="M10" s="160">
        <v>45575</v>
      </c>
      <c r="N10" s="136">
        <v>868.8</v>
      </c>
      <c r="O10" s="216">
        <f t="shared" si="3"/>
        <v>8.8248954946585096E-3</v>
      </c>
      <c r="P10" s="217"/>
      <c r="Q10" s="160">
        <v>45575</v>
      </c>
      <c r="R10" s="136">
        <v>288.8</v>
      </c>
      <c r="S10" s="216">
        <f t="shared" si="4"/>
        <v>1.0398613518197968E-3</v>
      </c>
      <c r="T10" s="217"/>
      <c r="U10" s="160">
        <v>45575</v>
      </c>
      <c r="V10" s="136">
        <v>221.3</v>
      </c>
      <c r="W10" s="216">
        <f t="shared" si="5"/>
        <v>-1.0728654447921222E-2</v>
      </c>
      <c r="X10" s="219"/>
      <c r="Y10" s="1"/>
      <c r="Z10" s="211">
        <v>45575</v>
      </c>
      <c r="AA10" s="140">
        <v>874.3</v>
      </c>
      <c r="AB10" s="212">
        <f t="shared" si="6"/>
        <v>-4.5729964559287862E-4</v>
      </c>
      <c r="AC10" s="140"/>
      <c r="AD10" s="211">
        <v>45575</v>
      </c>
      <c r="AE10" s="140">
        <v>1776.7</v>
      </c>
      <c r="AF10" s="212">
        <f t="shared" si="7"/>
        <v>-5.4855863420094899E-3</v>
      </c>
      <c r="AG10" s="140"/>
      <c r="AH10" s="211">
        <v>45569</v>
      </c>
      <c r="AI10" s="140">
        <v>104.2</v>
      </c>
      <c r="AJ10" s="212"/>
      <c r="AK10" s="140"/>
      <c r="AL10" s="211">
        <v>45575</v>
      </c>
      <c r="AM10" s="140">
        <v>1084.8</v>
      </c>
      <c r="AN10" s="212">
        <f t="shared" si="8"/>
        <v>6.5881042961862379E-3</v>
      </c>
      <c r="AO10" s="140"/>
      <c r="AP10" s="211">
        <v>45575</v>
      </c>
      <c r="AQ10" s="140">
        <v>498.3</v>
      </c>
      <c r="AR10" s="212">
        <f t="shared" si="9"/>
        <v>2.2123893805310194E-3</v>
      </c>
      <c r="AS10" s="140"/>
      <c r="AT10" s="211">
        <v>45575</v>
      </c>
      <c r="AU10" s="140">
        <v>159.69999999999999</v>
      </c>
      <c r="AV10" s="212">
        <f t="shared" si="10"/>
        <v>3.7712130735386195E-3</v>
      </c>
      <c r="AW10" s="140"/>
      <c r="AX10" s="211">
        <v>45575</v>
      </c>
      <c r="AY10" s="140">
        <v>560.70000000000005</v>
      </c>
      <c r="AZ10" s="212"/>
      <c r="BA10" s="140"/>
      <c r="BB10" s="211">
        <v>45575</v>
      </c>
      <c r="BC10" s="140">
        <v>465.6</v>
      </c>
      <c r="BD10" s="212"/>
      <c r="BE10" s="140"/>
      <c r="BF10" s="211">
        <v>45575</v>
      </c>
      <c r="BG10" s="140">
        <v>609.9</v>
      </c>
      <c r="BH10" s="212"/>
      <c r="BI10" s="140"/>
      <c r="BJ10" s="211"/>
      <c r="BK10" s="140"/>
      <c r="BL10" s="155"/>
      <c r="BM10" s="154"/>
      <c r="BN10" s="211"/>
      <c r="BO10" s="140"/>
      <c r="BP10" s="155"/>
      <c r="BQ10" s="154"/>
      <c r="BR10" s="211"/>
      <c r="BS10" s="140"/>
      <c r="BT10" s="155"/>
      <c r="BU10" s="154"/>
      <c r="BV10" s="211"/>
      <c r="BW10" s="140"/>
      <c r="BX10" s="155"/>
      <c r="BY10" s="154"/>
      <c r="BZ10" s="211"/>
      <c r="CA10" s="140"/>
      <c r="CB10" s="18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</row>
    <row r="11" spans="1:108" ht="16.2" thickBot="1" x14ac:dyDescent="0.35">
      <c r="A11" s="160">
        <v>45576</v>
      </c>
      <c r="B11" s="136">
        <v>1963.8</v>
      </c>
      <c r="C11" s="216">
        <f t="shared" si="0"/>
        <v>6.1481709191515523E-3</v>
      </c>
      <c r="D11" s="176"/>
      <c r="E11" s="160">
        <v>45576</v>
      </c>
      <c r="F11" s="136">
        <v>1002.3</v>
      </c>
      <c r="G11" s="161">
        <f t="shared" si="1"/>
        <v>-4.2718060798729073E-3</v>
      </c>
      <c r="H11" s="176"/>
      <c r="I11" s="160">
        <v>45576</v>
      </c>
      <c r="J11" s="136">
        <v>378.5</v>
      </c>
      <c r="K11" s="216">
        <f t="shared" si="2"/>
        <v>-1.0556875164950575E-3</v>
      </c>
      <c r="L11" s="176"/>
      <c r="M11" s="160">
        <v>45576</v>
      </c>
      <c r="N11" s="136">
        <v>845.5</v>
      </c>
      <c r="O11" s="216">
        <f t="shared" si="3"/>
        <v>-2.6818600368324074E-2</v>
      </c>
      <c r="P11" s="217"/>
      <c r="Q11" s="160">
        <v>45576</v>
      </c>
      <c r="R11" s="136">
        <v>292.60000000000002</v>
      </c>
      <c r="S11" s="216">
        <f t="shared" si="4"/>
        <v>1.3157894736842144E-2</v>
      </c>
      <c r="T11" s="217"/>
      <c r="U11" s="160">
        <v>45576</v>
      </c>
      <c r="V11" s="136">
        <v>217.8</v>
      </c>
      <c r="W11" s="216">
        <f t="shared" si="5"/>
        <v>-1.5815634884771803E-2</v>
      </c>
      <c r="X11" s="219"/>
      <c r="Y11" s="1"/>
      <c r="Z11" s="211">
        <v>45576</v>
      </c>
      <c r="AA11" s="140">
        <v>873.6</v>
      </c>
      <c r="AB11" s="212">
        <f t="shared" si="6"/>
        <v>-8.0064051240984993E-4</v>
      </c>
      <c r="AC11" s="140"/>
      <c r="AD11" s="211">
        <v>45576</v>
      </c>
      <c r="AE11" s="140">
        <v>1789.5</v>
      </c>
      <c r="AF11" s="212">
        <f t="shared" si="7"/>
        <v>7.2043676478865054E-3</v>
      </c>
      <c r="AG11" s="140"/>
      <c r="AH11" s="211">
        <v>45572</v>
      </c>
      <c r="AI11" s="140">
        <v>103.2</v>
      </c>
      <c r="AJ11" s="212"/>
      <c r="AK11" s="140"/>
      <c r="AL11" s="211">
        <v>45576</v>
      </c>
      <c r="AM11" s="140">
        <v>1084.5999999999999</v>
      </c>
      <c r="AN11" s="212">
        <f t="shared" si="8"/>
        <v>-1.8436578171095638E-4</v>
      </c>
      <c r="AO11" s="140"/>
      <c r="AP11" s="211">
        <v>45576</v>
      </c>
      <c r="AQ11" s="140">
        <v>499.5</v>
      </c>
      <c r="AR11" s="212">
        <f t="shared" si="9"/>
        <v>2.4081878386513918E-3</v>
      </c>
      <c r="AS11" s="140"/>
      <c r="AT11" s="211">
        <v>45576</v>
      </c>
      <c r="AU11" s="140">
        <v>160.69999999999999</v>
      </c>
      <c r="AV11" s="212">
        <f t="shared" si="10"/>
        <v>6.261740763932374E-3</v>
      </c>
      <c r="AW11" s="140"/>
      <c r="AX11" s="211">
        <v>45576</v>
      </c>
      <c r="AY11" s="140">
        <v>557.4</v>
      </c>
      <c r="AZ11" s="212"/>
      <c r="BA11" s="140"/>
      <c r="BB11" s="211">
        <v>45576</v>
      </c>
      <c r="BC11" s="140">
        <v>471.9</v>
      </c>
      <c r="BD11" s="212"/>
      <c r="BE11" s="140"/>
      <c r="BF11" s="211">
        <v>45576</v>
      </c>
      <c r="BG11" s="140">
        <v>608</v>
      </c>
      <c r="BH11" s="212"/>
      <c r="BI11" s="140"/>
      <c r="BJ11" s="211"/>
      <c r="BK11" s="140"/>
      <c r="BL11" s="155"/>
      <c r="BM11" s="154"/>
      <c r="BN11" s="211"/>
      <c r="BO11" s="140"/>
      <c r="BP11" s="155"/>
      <c r="BQ11" s="154"/>
      <c r="BR11" s="211"/>
      <c r="BS11" s="140"/>
      <c r="BT11" s="155"/>
      <c r="BU11" s="154"/>
      <c r="BV11" s="211"/>
      <c r="BW11" s="140"/>
      <c r="BX11" s="155"/>
      <c r="BY11" s="154"/>
      <c r="BZ11" s="211"/>
      <c r="CA11" s="140"/>
      <c r="CB11" s="18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</row>
    <row r="12" spans="1:108" ht="16.2" thickBot="1" x14ac:dyDescent="0.35">
      <c r="A12" s="160">
        <v>45579</v>
      </c>
      <c r="B12" s="136">
        <v>1951.4</v>
      </c>
      <c r="C12" s="216">
        <f t="shared" si="0"/>
        <v>-6.3142886240960712E-3</v>
      </c>
      <c r="D12" s="176"/>
      <c r="E12" s="160">
        <v>45579</v>
      </c>
      <c r="F12" s="136">
        <v>1004</v>
      </c>
      <c r="G12" s="161">
        <f t="shared" si="1"/>
        <v>1.6960989723636092E-3</v>
      </c>
      <c r="H12" s="176"/>
      <c r="I12" s="160">
        <v>45579</v>
      </c>
      <c r="J12" s="136">
        <v>386.9</v>
      </c>
      <c r="K12" s="216">
        <f t="shared" si="2"/>
        <v>2.2192866578599677E-2</v>
      </c>
      <c r="L12" s="176"/>
      <c r="M12" s="160">
        <v>45579</v>
      </c>
      <c r="N12" s="136">
        <v>831.6</v>
      </c>
      <c r="O12" s="216">
        <f t="shared" si="3"/>
        <v>-1.6439976345357748E-2</v>
      </c>
      <c r="P12" s="217"/>
      <c r="Q12" s="160">
        <v>45579</v>
      </c>
      <c r="R12" s="136">
        <v>286.5</v>
      </c>
      <c r="S12" s="216">
        <f t="shared" si="4"/>
        <v>-2.0847573479152504E-2</v>
      </c>
      <c r="T12" s="217"/>
      <c r="U12" s="160">
        <v>45579</v>
      </c>
      <c r="V12" s="136">
        <v>219.8</v>
      </c>
      <c r="W12" s="216">
        <f t="shared" si="5"/>
        <v>9.1827364554637279E-3</v>
      </c>
      <c r="X12" s="219"/>
      <c r="Y12" s="1"/>
      <c r="Z12" s="211">
        <v>45579</v>
      </c>
      <c r="AA12" s="140">
        <v>885.9</v>
      </c>
      <c r="AB12" s="212">
        <f t="shared" si="6"/>
        <v>1.4079670329670278E-2</v>
      </c>
      <c r="AC12" s="140"/>
      <c r="AD12" s="211">
        <v>45579</v>
      </c>
      <c r="AE12" s="140">
        <v>1794.5</v>
      </c>
      <c r="AF12" s="212">
        <f t="shared" si="7"/>
        <v>2.7940765576976809E-3</v>
      </c>
      <c r="AG12" s="140"/>
      <c r="AH12" s="211">
        <v>45573</v>
      </c>
      <c r="AI12" s="140">
        <v>103.5</v>
      </c>
      <c r="AJ12" s="212"/>
      <c r="AK12" s="140"/>
      <c r="AL12" s="211">
        <v>45579</v>
      </c>
      <c r="AM12" s="140">
        <v>1079.8</v>
      </c>
      <c r="AN12" s="212">
        <f t="shared" si="8"/>
        <v>-4.4255946892863317E-3</v>
      </c>
      <c r="AO12" s="140"/>
      <c r="AP12" s="211">
        <v>45579</v>
      </c>
      <c r="AQ12" s="140">
        <v>512.20000000000005</v>
      </c>
      <c r="AR12" s="212">
        <f t="shared" si="9"/>
        <v>2.5425425425425516E-2</v>
      </c>
      <c r="AS12" s="140"/>
      <c r="AT12" s="211">
        <v>45579</v>
      </c>
      <c r="AU12" s="140">
        <v>158.30000000000001</v>
      </c>
      <c r="AV12" s="212">
        <f t="shared" si="10"/>
        <v>-1.4934660858742859E-2</v>
      </c>
      <c r="AW12" s="140"/>
      <c r="AX12" s="211">
        <v>45579</v>
      </c>
      <c r="AY12" s="140">
        <v>549.79999999999995</v>
      </c>
      <c r="AZ12" s="212"/>
      <c r="BA12" s="140"/>
      <c r="BB12" s="211">
        <v>45579</v>
      </c>
      <c r="BC12" s="140">
        <v>461.9</v>
      </c>
      <c r="BD12" s="212"/>
      <c r="BE12" s="140"/>
      <c r="BF12" s="211">
        <v>45579</v>
      </c>
      <c r="BG12" s="140">
        <v>604.70000000000005</v>
      </c>
      <c r="BH12" s="212"/>
      <c r="BI12" s="140"/>
      <c r="BJ12" s="211"/>
      <c r="BK12" s="140"/>
      <c r="BL12" s="155"/>
      <c r="BM12" s="154"/>
      <c r="BN12" s="211"/>
      <c r="BO12" s="140"/>
      <c r="BP12" s="155"/>
      <c r="BQ12" s="154"/>
      <c r="BR12" s="211"/>
      <c r="BS12" s="140"/>
      <c r="BT12" s="155"/>
      <c r="BU12" s="154"/>
      <c r="BV12" s="211"/>
      <c r="BW12" s="140"/>
      <c r="BX12" s="155"/>
      <c r="BY12" s="154"/>
      <c r="BZ12" s="211"/>
      <c r="CA12" s="140"/>
      <c r="CB12" s="18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</row>
    <row r="13" spans="1:108" ht="16.2" thickBot="1" x14ac:dyDescent="0.35">
      <c r="A13" s="160">
        <v>45580</v>
      </c>
      <c r="B13" s="136">
        <v>1931.3</v>
      </c>
      <c r="C13" s="216">
        <f t="shared" si="0"/>
        <v>-1.0300297222506987E-2</v>
      </c>
      <c r="D13" s="176"/>
      <c r="E13" s="160">
        <v>45580</v>
      </c>
      <c r="F13" s="136">
        <v>995.15</v>
      </c>
      <c r="G13" s="161">
        <f t="shared" si="1"/>
        <v>-8.8147410358565964E-3</v>
      </c>
      <c r="H13" s="176"/>
      <c r="I13" s="160">
        <v>45580</v>
      </c>
      <c r="J13" s="136">
        <v>385.9</v>
      </c>
      <c r="K13" s="216">
        <f t="shared" si="2"/>
        <v>-2.5846471956577927E-3</v>
      </c>
      <c r="L13" s="176"/>
      <c r="M13" s="160">
        <v>45580</v>
      </c>
      <c r="N13" s="136">
        <v>849.5</v>
      </c>
      <c r="O13" s="216">
        <f t="shared" si="3"/>
        <v>2.1524771524771495E-2</v>
      </c>
      <c r="P13" s="217"/>
      <c r="Q13" s="160">
        <v>45580</v>
      </c>
      <c r="R13" s="136">
        <v>283.7</v>
      </c>
      <c r="S13" s="216">
        <f t="shared" si="4"/>
        <v>-9.7731239092496026E-3</v>
      </c>
      <c r="T13" s="217"/>
      <c r="U13" s="160">
        <v>45580</v>
      </c>
      <c r="V13" s="136">
        <v>224.5</v>
      </c>
      <c r="W13" s="216">
        <f t="shared" si="5"/>
        <v>2.1383075523202857E-2</v>
      </c>
      <c r="X13" s="219"/>
      <c r="Y13" s="1"/>
      <c r="Z13" s="211">
        <v>45580</v>
      </c>
      <c r="AA13" s="140">
        <v>874.8</v>
      </c>
      <c r="AB13" s="212">
        <f t="shared" si="6"/>
        <v>-1.2529630883846961E-2</v>
      </c>
      <c r="AC13" s="140"/>
      <c r="AD13" s="211">
        <v>45580</v>
      </c>
      <c r="AE13" s="140">
        <v>1811.1</v>
      </c>
      <c r="AF13" s="212">
        <f t="shared" si="7"/>
        <v>9.2504876010030147E-3</v>
      </c>
      <c r="AG13" s="140"/>
      <c r="AH13" s="211">
        <v>45574</v>
      </c>
      <c r="AI13" s="140">
        <v>104.7</v>
      </c>
      <c r="AJ13" s="212"/>
      <c r="AK13" s="140"/>
      <c r="AL13" s="211">
        <v>45580</v>
      </c>
      <c r="AM13" s="140">
        <v>1085.9000000000001</v>
      </c>
      <c r="AN13" s="212">
        <f t="shared" si="8"/>
        <v>5.6491942952399858E-3</v>
      </c>
      <c r="AO13" s="140"/>
      <c r="AP13" s="211">
        <v>45580</v>
      </c>
      <c r="AQ13" s="140">
        <v>511.7</v>
      </c>
      <c r="AR13" s="212">
        <f t="shared" si="9"/>
        <v>-9.7618117922697539E-4</v>
      </c>
      <c r="AS13" s="140"/>
      <c r="AT13" s="211">
        <v>45580</v>
      </c>
      <c r="AU13" s="140">
        <v>155.6</v>
      </c>
      <c r="AV13" s="212">
        <f t="shared" si="10"/>
        <v>-1.705622236260276E-2</v>
      </c>
      <c r="AW13" s="140"/>
      <c r="AX13" s="211">
        <v>45580</v>
      </c>
      <c r="AY13" s="140">
        <v>559.4</v>
      </c>
      <c r="AZ13" s="212"/>
      <c r="BA13" s="140"/>
      <c r="BB13" s="211">
        <v>45580</v>
      </c>
      <c r="BC13" s="140">
        <v>462.9</v>
      </c>
      <c r="BD13" s="212"/>
      <c r="BE13" s="140"/>
      <c r="BF13" s="211">
        <v>45580</v>
      </c>
      <c r="BG13" s="140">
        <v>603.4</v>
      </c>
      <c r="BH13" s="212"/>
      <c r="BI13" s="140"/>
      <c r="BJ13" s="211"/>
      <c r="BK13" s="140"/>
      <c r="BL13" s="155"/>
      <c r="BM13" s="154"/>
      <c r="BN13" s="211"/>
      <c r="BO13" s="140"/>
      <c r="BP13" s="155"/>
      <c r="BQ13" s="154"/>
      <c r="BR13" s="211"/>
      <c r="BS13" s="140"/>
      <c r="BT13" s="155"/>
      <c r="BU13" s="154"/>
      <c r="BV13" s="211"/>
      <c r="BW13" s="140"/>
      <c r="BX13" s="155"/>
      <c r="BY13" s="154"/>
      <c r="BZ13" s="211"/>
      <c r="CA13" s="140"/>
      <c r="CB13" s="18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</row>
    <row r="14" spans="1:108" ht="16.2" thickBot="1" x14ac:dyDescent="0.35">
      <c r="A14" s="160">
        <v>45581</v>
      </c>
      <c r="B14" s="136">
        <v>1922.5</v>
      </c>
      <c r="C14" s="216">
        <f t="shared" si="0"/>
        <v>-4.5565163361466132E-3</v>
      </c>
      <c r="D14" s="176"/>
      <c r="E14" s="160">
        <v>45581</v>
      </c>
      <c r="F14" s="136">
        <v>994.7</v>
      </c>
      <c r="G14" s="161">
        <f t="shared" si="1"/>
        <v>-4.5219313671298982E-4</v>
      </c>
      <c r="H14" s="176"/>
      <c r="I14" s="160">
        <v>45581</v>
      </c>
      <c r="J14" s="136">
        <v>388.3</v>
      </c>
      <c r="K14" s="216">
        <f t="shared" si="2"/>
        <v>6.2192277792175029E-3</v>
      </c>
      <c r="L14" s="176"/>
      <c r="M14" s="160">
        <v>45581</v>
      </c>
      <c r="N14" s="136">
        <v>843.9</v>
      </c>
      <c r="O14" s="216">
        <f t="shared" si="3"/>
        <v>-6.5921130076515861E-3</v>
      </c>
      <c r="P14" s="217"/>
      <c r="Q14" s="160">
        <v>45581</v>
      </c>
      <c r="R14" s="136">
        <v>285.39999999999998</v>
      </c>
      <c r="S14" s="216">
        <f t="shared" si="4"/>
        <v>5.9922453295734529E-3</v>
      </c>
      <c r="T14" s="217"/>
      <c r="U14" s="160">
        <v>45581</v>
      </c>
      <c r="V14" s="136">
        <v>219.7</v>
      </c>
      <c r="W14" s="216">
        <f t="shared" si="5"/>
        <v>-2.138084632516709E-2</v>
      </c>
      <c r="X14" s="219"/>
      <c r="Y14" s="1"/>
      <c r="Z14" s="211">
        <v>45581</v>
      </c>
      <c r="AA14" s="140">
        <v>875.3</v>
      </c>
      <c r="AB14" s="212">
        <f t="shared" si="6"/>
        <v>5.7155921353452223E-4</v>
      </c>
      <c r="AC14" s="140"/>
      <c r="AD14" s="211">
        <v>45581</v>
      </c>
      <c r="AE14" s="140">
        <v>1881.3</v>
      </c>
      <c r="AF14" s="212">
        <f t="shared" si="7"/>
        <v>3.8760973993705511E-2</v>
      </c>
      <c r="AG14" s="140"/>
      <c r="AH14" s="211">
        <v>45575</v>
      </c>
      <c r="AI14" s="140">
        <v>103.2</v>
      </c>
      <c r="AJ14" s="212"/>
      <c r="AK14" s="140"/>
      <c r="AL14" s="211">
        <v>45581</v>
      </c>
      <c r="AM14" s="140">
        <v>1087.5</v>
      </c>
      <c r="AN14" s="212">
        <f t="shared" si="8"/>
        <v>1.4734321760750612E-3</v>
      </c>
      <c r="AO14" s="140"/>
      <c r="AP14" s="211">
        <v>45581</v>
      </c>
      <c r="AQ14" s="140">
        <v>507.3</v>
      </c>
      <c r="AR14" s="212">
        <f t="shared" si="9"/>
        <v>-8.5987883525502785E-3</v>
      </c>
      <c r="AS14" s="140"/>
      <c r="AT14" s="211">
        <v>45581</v>
      </c>
      <c r="AU14" s="140">
        <v>155.19999999999999</v>
      </c>
      <c r="AV14" s="212">
        <f t="shared" si="10"/>
        <v>-2.5706940874036356E-3</v>
      </c>
      <c r="AW14" s="140"/>
      <c r="AX14" s="211">
        <v>45581</v>
      </c>
      <c r="AY14" s="140">
        <v>554.6</v>
      </c>
      <c r="AZ14" s="212"/>
      <c r="BA14" s="140"/>
      <c r="BB14" s="211">
        <v>45581</v>
      </c>
      <c r="BC14" s="140">
        <v>474.1</v>
      </c>
      <c r="BD14" s="212"/>
      <c r="BE14" s="140"/>
      <c r="BF14" s="211">
        <v>45581</v>
      </c>
      <c r="BG14" s="140">
        <v>608.5</v>
      </c>
      <c r="BH14" s="212"/>
      <c r="BI14" s="140"/>
      <c r="BJ14" s="211"/>
      <c r="BK14" s="140"/>
      <c r="BL14" s="155"/>
      <c r="BM14" s="154"/>
      <c r="BN14" s="211"/>
      <c r="BO14" s="140"/>
      <c r="BP14" s="155"/>
      <c r="BQ14" s="154"/>
      <c r="BR14" s="211"/>
      <c r="BS14" s="140"/>
      <c r="BT14" s="155"/>
      <c r="BU14" s="154"/>
      <c r="BV14" s="211"/>
      <c r="BW14" s="140"/>
      <c r="BX14" s="155"/>
      <c r="BY14" s="154"/>
      <c r="BZ14" s="211"/>
      <c r="CA14" s="140"/>
      <c r="CB14" s="18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</row>
    <row r="15" spans="1:108" ht="16.2" thickBot="1" x14ac:dyDescent="0.35">
      <c r="A15" s="160">
        <v>45582</v>
      </c>
      <c r="B15" s="136">
        <v>1830.1</v>
      </c>
      <c r="C15" s="216">
        <f t="shared" si="0"/>
        <v>-4.8062418725617735E-2</v>
      </c>
      <c r="D15" s="176"/>
      <c r="E15" s="160">
        <v>45582</v>
      </c>
      <c r="F15" s="136">
        <v>965.2</v>
      </c>
      <c r="G15" s="161">
        <f t="shared" si="1"/>
        <v>-2.9657183070272444E-2</v>
      </c>
      <c r="H15" s="176"/>
      <c r="I15" s="160">
        <v>45582</v>
      </c>
      <c r="J15" s="136">
        <v>384.8</v>
      </c>
      <c r="K15" s="216">
        <f t="shared" si="2"/>
        <v>-9.0136492402781345E-3</v>
      </c>
      <c r="L15" s="176"/>
      <c r="M15" s="160">
        <v>45582</v>
      </c>
      <c r="N15" s="136">
        <v>853.5</v>
      </c>
      <c r="O15" s="216">
        <f t="shared" si="3"/>
        <v>1.137575542125847E-2</v>
      </c>
      <c r="P15" s="217"/>
      <c r="Q15" s="160">
        <v>45582</v>
      </c>
      <c r="R15" s="136">
        <v>281.60000000000002</v>
      </c>
      <c r="S15" s="216">
        <f t="shared" si="4"/>
        <v>-1.3314646110721636E-2</v>
      </c>
      <c r="T15" s="217"/>
      <c r="U15" s="160">
        <v>45582</v>
      </c>
      <c r="V15" s="136">
        <v>216.8</v>
      </c>
      <c r="W15" s="216">
        <f t="shared" si="5"/>
        <v>-1.3199817933545641E-2</v>
      </c>
      <c r="X15" s="219"/>
      <c r="Y15" s="1"/>
      <c r="Z15" s="211">
        <v>45582</v>
      </c>
      <c r="AA15" s="140">
        <v>898.3</v>
      </c>
      <c r="AB15" s="212">
        <f t="shared" si="6"/>
        <v>2.6276705129669828E-2</v>
      </c>
      <c r="AC15" s="140"/>
      <c r="AD15" s="211">
        <v>45582</v>
      </c>
      <c r="AE15" s="140">
        <v>1834.6</v>
      </c>
      <c r="AF15" s="212">
        <f t="shared" si="7"/>
        <v>-2.482326051134856E-2</v>
      </c>
      <c r="AG15" s="140"/>
      <c r="AH15" s="211">
        <v>45576</v>
      </c>
      <c r="AI15" s="140">
        <v>105.1</v>
      </c>
      <c r="AJ15" s="212"/>
      <c r="AK15" s="140"/>
      <c r="AL15" s="211">
        <v>45582</v>
      </c>
      <c r="AM15" s="140">
        <v>1064.2</v>
      </c>
      <c r="AN15" s="212">
        <f t="shared" si="8"/>
        <v>-2.1425287356321796E-2</v>
      </c>
      <c r="AO15" s="140"/>
      <c r="AP15" s="211">
        <v>45582</v>
      </c>
      <c r="AQ15" s="140">
        <v>498.5</v>
      </c>
      <c r="AR15" s="212">
        <f t="shared" si="9"/>
        <v>-1.734673763059336E-2</v>
      </c>
      <c r="AS15" s="140"/>
      <c r="AT15" s="211">
        <v>45582</v>
      </c>
      <c r="AU15" s="140">
        <v>152.4</v>
      </c>
      <c r="AV15" s="212">
        <f t="shared" si="10"/>
        <v>-1.8041237113401953E-2</v>
      </c>
      <c r="AW15" s="140"/>
      <c r="AX15" s="211">
        <v>45582</v>
      </c>
      <c r="AY15" s="140">
        <v>544.5</v>
      </c>
      <c r="AZ15" s="212"/>
      <c r="BA15" s="140"/>
      <c r="BB15" s="211">
        <v>45582</v>
      </c>
      <c r="BC15" s="140">
        <v>461.8</v>
      </c>
      <c r="BD15" s="212"/>
      <c r="BE15" s="140"/>
      <c r="BF15" s="211">
        <v>45582</v>
      </c>
      <c r="BG15" s="140">
        <v>603.4</v>
      </c>
      <c r="BH15" s="212"/>
      <c r="BI15" s="140"/>
      <c r="BJ15" s="211"/>
      <c r="BK15" s="140"/>
      <c r="BL15" s="155"/>
      <c r="BM15" s="154"/>
      <c r="BN15" s="211"/>
      <c r="BO15" s="140"/>
      <c r="BP15" s="155"/>
      <c r="BQ15" s="154"/>
      <c r="BR15" s="211"/>
      <c r="BS15" s="140"/>
      <c r="BT15" s="155"/>
      <c r="BU15" s="154"/>
      <c r="BV15" s="211"/>
      <c r="BW15" s="140"/>
      <c r="BX15" s="155"/>
      <c r="BY15" s="154"/>
      <c r="BZ15" s="211"/>
      <c r="CA15" s="140"/>
      <c r="CB15" s="18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</row>
    <row r="16" spans="1:108" ht="16.2" thickBot="1" x14ac:dyDescent="0.35">
      <c r="A16" s="160">
        <v>45583</v>
      </c>
      <c r="B16" s="136">
        <v>1873</v>
      </c>
      <c r="C16" s="216">
        <f t="shared" si="0"/>
        <v>2.3441342003169278E-2</v>
      </c>
      <c r="D16" s="176"/>
      <c r="E16" s="160">
        <v>45583</v>
      </c>
      <c r="F16" s="136">
        <v>969.65</v>
      </c>
      <c r="G16" s="161">
        <f t="shared" si="1"/>
        <v>4.610443431413108E-3</v>
      </c>
      <c r="H16" s="176"/>
      <c r="I16" s="160">
        <v>45583</v>
      </c>
      <c r="J16" s="136">
        <v>384.6</v>
      </c>
      <c r="K16" s="216">
        <f t="shared" si="2"/>
        <v>-5.1975051975049018E-4</v>
      </c>
      <c r="L16" s="176"/>
      <c r="M16" s="160">
        <v>45583</v>
      </c>
      <c r="N16" s="136">
        <v>857.9</v>
      </c>
      <c r="O16" s="216">
        <f t="shared" si="3"/>
        <v>5.1552431165787669E-3</v>
      </c>
      <c r="P16" s="217"/>
      <c r="Q16" s="160">
        <v>45583</v>
      </c>
      <c r="R16" s="136">
        <v>283.3</v>
      </c>
      <c r="S16" s="216">
        <f t="shared" si="4"/>
        <v>6.0369318181817773E-3</v>
      </c>
      <c r="T16" s="217"/>
      <c r="U16" s="160">
        <v>45583</v>
      </c>
      <c r="V16" s="136">
        <v>216.7</v>
      </c>
      <c r="W16" s="216">
        <f t="shared" si="5"/>
        <v>-4.6125461254623029E-4</v>
      </c>
      <c r="X16" s="219"/>
      <c r="Y16" s="1"/>
      <c r="Z16" s="211">
        <v>45583</v>
      </c>
      <c r="AA16" s="140">
        <v>894.8</v>
      </c>
      <c r="AB16" s="212">
        <f t="shared" si="6"/>
        <v>-3.8962484693309588E-3</v>
      </c>
      <c r="AC16" s="140"/>
      <c r="AD16" s="211">
        <v>45583</v>
      </c>
      <c r="AE16" s="140">
        <v>1865.3</v>
      </c>
      <c r="AF16" s="212">
        <f t="shared" si="7"/>
        <v>1.6733892946691403E-2</v>
      </c>
      <c r="AG16" s="140"/>
      <c r="AH16" s="211">
        <v>45579</v>
      </c>
      <c r="AI16" s="140">
        <v>104.2</v>
      </c>
      <c r="AJ16" s="212"/>
      <c r="AK16" s="140"/>
      <c r="AL16" s="211">
        <v>45583</v>
      </c>
      <c r="AM16" s="140">
        <v>1054.4000000000001</v>
      </c>
      <c r="AN16" s="212">
        <f t="shared" si="8"/>
        <v>-9.208795339221908E-3</v>
      </c>
      <c r="AO16" s="140"/>
      <c r="AP16" s="211">
        <v>45583</v>
      </c>
      <c r="AQ16" s="140">
        <v>506.6</v>
      </c>
      <c r="AR16" s="212">
        <f t="shared" si="9"/>
        <v>1.6248746238716194E-2</v>
      </c>
      <c r="AS16" s="140"/>
      <c r="AT16" s="211">
        <v>45583</v>
      </c>
      <c r="AU16" s="140">
        <v>155.4</v>
      </c>
      <c r="AV16" s="212">
        <f t="shared" si="10"/>
        <v>1.968503937007874E-2</v>
      </c>
      <c r="AW16" s="140"/>
      <c r="AX16" s="211">
        <v>45583</v>
      </c>
      <c r="AY16" s="140">
        <v>556.70000000000005</v>
      </c>
      <c r="AZ16" s="212"/>
      <c r="BA16" s="140"/>
      <c r="BB16" s="211">
        <v>45583</v>
      </c>
      <c r="BC16" s="140">
        <v>468.9</v>
      </c>
      <c r="BD16" s="212"/>
      <c r="BE16" s="140"/>
      <c r="BF16" s="211">
        <v>45583</v>
      </c>
      <c r="BG16" s="140">
        <v>639.29999999999995</v>
      </c>
      <c r="BH16" s="212"/>
      <c r="BI16" s="140"/>
      <c r="BJ16" s="211"/>
      <c r="BK16" s="140"/>
      <c r="BL16" s="155"/>
      <c r="BM16" s="154"/>
      <c r="BN16" s="211"/>
      <c r="BO16" s="140"/>
      <c r="BP16" s="155"/>
      <c r="BQ16" s="154"/>
      <c r="BR16" s="211"/>
      <c r="BS16" s="140"/>
      <c r="BT16" s="155"/>
      <c r="BU16" s="154"/>
      <c r="BV16" s="211"/>
      <c r="BW16" s="140"/>
      <c r="BX16" s="155"/>
      <c r="BY16" s="154"/>
      <c r="BZ16" s="211"/>
      <c r="CA16" s="140"/>
      <c r="CB16" s="18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</row>
    <row r="17" spans="1:108" ht="16.2" thickBot="1" x14ac:dyDescent="0.35">
      <c r="A17" s="160">
        <v>45586</v>
      </c>
      <c r="B17" s="136">
        <v>1852.9</v>
      </c>
      <c r="C17" s="216">
        <f t="shared" si="0"/>
        <v>-1.0731446876668398E-2</v>
      </c>
      <c r="D17" s="176"/>
      <c r="E17" s="160">
        <v>45586</v>
      </c>
      <c r="F17" s="136">
        <v>960.9</v>
      </c>
      <c r="G17" s="161">
        <f t="shared" si="1"/>
        <v>-9.0238745939256442E-3</v>
      </c>
      <c r="H17" s="176"/>
      <c r="I17" s="160">
        <v>45586</v>
      </c>
      <c r="J17" s="136">
        <v>375.4</v>
      </c>
      <c r="K17" s="216">
        <f t="shared" si="2"/>
        <v>-2.3920956838273649E-2</v>
      </c>
      <c r="L17" s="176"/>
      <c r="M17" s="160">
        <v>45586</v>
      </c>
      <c r="N17" s="136">
        <v>834.3</v>
      </c>
      <c r="O17" s="216">
        <f t="shared" si="3"/>
        <v>-2.7509033686909923E-2</v>
      </c>
      <c r="P17" s="217"/>
      <c r="Q17" s="160">
        <v>45586</v>
      </c>
      <c r="R17" s="136">
        <v>276.60000000000002</v>
      </c>
      <c r="S17" s="216">
        <f t="shared" si="4"/>
        <v>-2.3649841157783229E-2</v>
      </c>
      <c r="T17" s="217"/>
      <c r="U17" s="160">
        <v>45586</v>
      </c>
      <c r="V17" s="136">
        <v>210.6</v>
      </c>
      <c r="W17" s="216">
        <f t="shared" si="5"/>
        <v>-2.8149515459160106E-2</v>
      </c>
      <c r="X17" s="219"/>
      <c r="Y17" s="1"/>
      <c r="Z17" s="211">
        <v>45586</v>
      </c>
      <c r="AA17" s="140">
        <v>877.7</v>
      </c>
      <c r="AB17" s="212">
        <f t="shared" si="6"/>
        <v>-1.9110415735359758E-2</v>
      </c>
      <c r="AC17" s="140"/>
      <c r="AD17" s="211">
        <v>45586</v>
      </c>
      <c r="AE17" s="140">
        <v>1814</v>
      </c>
      <c r="AF17" s="212">
        <f t="shared" si="7"/>
        <v>-2.7502278453867986E-2</v>
      </c>
      <c r="AG17" s="140"/>
      <c r="AH17" s="211">
        <v>45580</v>
      </c>
      <c r="AI17" s="140">
        <v>103.1</v>
      </c>
      <c r="AJ17" s="212"/>
      <c r="AK17" s="140"/>
      <c r="AL17" s="211">
        <v>45586</v>
      </c>
      <c r="AM17" s="140">
        <v>1034.5999999999999</v>
      </c>
      <c r="AN17" s="212">
        <f t="shared" si="8"/>
        <v>-1.877845220030366E-2</v>
      </c>
      <c r="AO17" s="140"/>
      <c r="AP17" s="211">
        <v>45586</v>
      </c>
      <c r="AQ17" s="140">
        <v>490.4</v>
      </c>
      <c r="AR17" s="212">
        <f t="shared" si="9"/>
        <v>-3.1977891827872175E-2</v>
      </c>
      <c r="AS17" s="140"/>
      <c r="AT17" s="211">
        <v>45586</v>
      </c>
      <c r="AU17" s="140">
        <v>155</v>
      </c>
      <c r="AV17" s="212">
        <f t="shared" si="10"/>
        <v>-2.5740025740026103E-3</v>
      </c>
      <c r="AW17" s="140"/>
      <c r="AX17" s="211">
        <v>45586</v>
      </c>
      <c r="AY17" s="140">
        <v>546</v>
      </c>
      <c r="AZ17" s="212"/>
      <c r="BA17" s="140"/>
      <c r="BB17" s="211">
        <v>45586</v>
      </c>
      <c r="BC17" s="140">
        <v>449.4</v>
      </c>
      <c r="BD17" s="212"/>
      <c r="BE17" s="140"/>
      <c r="BF17" s="211">
        <v>45586</v>
      </c>
      <c r="BG17" s="140">
        <v>642.4</v>
      </c>
      <c r="BH17" s="212"/>
      <c r="BI17" s="140"/>
      <c r="BJ17" s="211"/>
      <c r="BK17" s="140"/>
      <c r="BL17" s="155"/>
      <c r="BM17" s="154"/>
      <c r="BN17" s="211"/>
      <c r="BO17" s="140"/>
      <c r="BP17" s="155"/>
      <c r="BQ17" s="154"/>
      <c r="BR17" s="211"/>
      <c r="BS17" s="140"/>
      <c r="BT17" s="155"/>
      <c r="BU17" s="154"/>
      <c r="BV17" s="211"/>
      <c r="BW17" s="140"/>
      <c r="BX17" s="155"/>
      <c r="BY17" s="154"/>
      <c r="BZ17" s="211"/>
      <c r="CA17" s="140"/>
      <c r="CB17" s="18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</row>
    <row r="18" spans="1:108" ht="16.2" thickBot="1" x14ac:dyDescent="0.35">
      <c r="A18" s="160">
        <v>45587</v>
      </c>
      <c r="B18" s="136">
        <v>1799.2</v>
      </c>
      <c r="C18" s="216">
        <f t="shared" si="0"/>
        <v>-2.8981596416428324E-2</v>
      </c>
      <c r="D18" s="176"/>
      <c r="E18" s="160">
        <v>45587</v>
      </c>
      <c r="F18" s="136">
        <v>893.1</v>
      </c>
      <c r="G18" s="161">
        <f t="shared" si="1"/>
        <v>-7.0558851077115153E-2</v>
      </c>
      <c r="H18" s="176"/>
      <c r="I18" s="160">
        <v>45587</v>
      </c>
      <c r="J18" s="136">
        <v>366.8</v>
      </c>
      <c r="K18" s="216">
        <f t="shared" si="2"/>
        <v>-2.2908897176345141E-2</v>
      </c>
      <c r="L18" s="176"/>
      <c r="M18" s="160">
        <v>45587</v>
      </c>
      <c r="N18" s="136">
        <v>795.3</v>
      </c>
      <c r="O18" s="216">
        <f t="shared" si="3"/>
        <v>-4.6745774901114708E-2</v>
      </c>
      <c r="P18" s="217"/>
      <c r="Q18" s="160">
        <v>45587</v>
      </c>
      <c r="R18" s="136">
        <v>270.8</v>
      </c>
      <c r="S18" s="216">
        <f t="shared" si="4"/>
        <v>-2.0968908170643567E-2</v>
      </c>
      <c r="T18" s="217"/>
      <c r="U18" s="160">
        <v>45587</v>
      </c>
      <c r="V18" s="136">
        <v>197.8</v>
      </c>
      <c r="W18" s="216">
        <f t="shared" si="5"/>
        <v>-6.0778727445394032E-2</v>
      </c>
      <c r="X18" s="219"/>
      <c r="Y18" s="1"/>
      <c r="Z18" s="211">
        <v>45587</v>
      </c>
      <c r="AA18" s="140">
        <v>854.1</v>
      </c>
      <c r="AB18" s="212">
        <f t="shared" si="6"/>
        <v>-2.6888458471003785E-2</v>
      </c>
      <c r="AC18" s="140"/>
      <c r="AD18" s="211">
        <v>45587</v>
      </c>
      <c r="AE18" s="140">
        <v>1794.7</v>
      </c>
      <c r="AF18" s="212">
        <f t="shared" si="7"/>
        <v>-1.0639470782800416E-2</v>
      </c>
      <c r="AG18" s="140"/>
      <c r="AH18" s="211">
        <v>45581</v>
      </c>
      <c r="AI18" s="140">
        <v>104.9</v>
      </c>
      <c r="AJ18" s="212"/>
      <c r="AK18" s="140"/>
      <c r="AL18" s="211">
        <v>45587</v>
      </c>
      <c r="AM18" s="140">
        <v>1002.4</v>
      </c>
      <c r="AN18" s="212">
        <f t="shared" si="8"/>
        <v>-3.1123139377537148E-2</v>
      </c>
      <c r="AO18" s="140"/>
      <c r="AP18" s="211">
        <v>45587</v>
      </c>
      <c r="AQ18" s="140">
        <v>463.1</v>
      </c>
      <c r="AR18" s="212">
        <f t="shared" si="9"/>
        <v>-5.5668841761826987E-2</v>
      </c>
      <c r="AS18" s="140"/>
      <c r="AT18" s="211">
        <v>45587</v>
      </c>
      <c r="AU18" s="140">
        <v>150.4</v>
      </c>
      <c r="AV18" s="212">
        <f t="shared" si="10"/>
        <v>-2.9677419354838672E-2</v>
      </c>
      <c r="AW18" s="140"/>
      <c r="AX18" s="211">
        <v>45587</v>
      </c>
      <c r="AY18" s="140">
        <v>526.29999999999995</v>
      </c>
      <c r="AZ18" s="212"/>
      <c r="BA18" s="140"/>
      <c r="BB18" s="211">
        <v>45587</v>
      </c>
      <c r="BC18" s="140">
        <v>420.4</v>
      </c>
      <c r="BD18" s="212"/>
      <c r="BE18" s="140"/>
      <c r="BF18" s="211">
        <v>45587</v>
      </c>
      <c r="BG18" s="140">
        <v>600.4</v>
      </c>
      <c r="BH18" s="212"/>
      <c r="BI18" s="140"/>
      <c r="BJ18" s="211"/>
      <c r="BK18" s="140"/>
      <c r="BL18" s="155"/>
      <c r="BM18" s="154"/>
      <c r="BN18" s="211"/>
      <c r="BO18" s="140"/>
      <c r="BP18" s="155"/>
      <c r="BQ18" s="154"/>
      <c r="BR18" s="211"/>
      <c r="BS18" s="140"/>
      <c r="BT18" s="155"/>
      <c r="BU18" s="154"/>
      <c r="BV18" s="211"/>
      <c r="BW18" s="140"/>
      <c r="BX18" s="155"/>
      <c r="BY18" s="154"/>
      <c r="BZ18" s="211"/>
      <c r="CA18" s="140"/>
      <c r="CB18" s="18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</row>
    <row r="19" spans="1:108" ht="16.2" thickBot="1" x14ac:dyDescent="0.35">
      <c r="A19" s="160">
        <v>45588</v>
      </c>
      <c r="B19" s="136">
        <v>1779.1</v>
      </c>
      <c r="C19" s="216">
        <f t="shared" si="0"/>
        <v>-1.1171631836371796E-2</v>
      </c>
      <c r="D19" s="176"/>
      <c r="E19" s="160">
        <v>45588</v>
      </c>
      <c r="F19" s="136">
        <v>909.8</v>
      </c>
      <c r="G19" s="161">
        <f t="shared" si="1"/>
        <v>1.8698913895420367E-2</v>
      </c>
      <c r="H19" s="176"/>
      <c r="I19" s="160">
        <v>45588</v>
      </c>
      <c r="J19" s="136">
        <v>357.1</v>
      </c>
      <c r="K19" s="216">
        <f t="shared" si="2"/>
        <v>-2.644492911668481E-2</v>
      </c>
      <c r="L19" s="176"/>
      <c r="M19" s="160">
        <v>45588</v>
      </c>
      <c r="N19" s="136">
        <v>781.7</v>
      </c>
      <c r="O19" s="216">
        <f t="shared" si="3"/>
        <v>-1.7100465233245203E-2</v>
      </c>
      <c r="P19" s="217"/>
      <c r="Q19" s="160">
        <v>45588</v>
      </c>
      <c r="R19" s="136">
        <v>270.89999999999998</v>
      </c>
      <c r="S19" s="216">
        <f t="shared" si="4"/>
        <v>3.6927621861139546E-4</v>
      </c>
      <c r="T19" s="217"/>
      <c r="U19" s="160">
        <v>45588</v>
      </c>
      <c r="V19" s="136">
        <v>204.9</v>
      </c>
      <c r="W19" s="216">
        <f t="shared" si="5"/>
        <v>3.589484327603637E-2</v>
      </c>
      <c r="X19" s="219"/>
      <c r="Y19" s="1"/>
      <c r="Z19" s="211">
        <v>45588</v>
      </c>
      <c r="AA19" s="140">
        <v>849.3</v>
      </c>
      <c r="AB19" s="212">
        <f t="shared" si="6"/>
        <v>-5.6199508254303572E-3</v>
      </c>
      <c r="AC19" s="140"/>
      <c r="AD19" s="211">
        <v>45588</v>
      </c>
      <c r="AE19" s="140">
        <v>1795.7</v>
      </c>
      <c r="AF19" s="212">
        <f t="shared" si="7"/>
        <v>5.5719618877806873E-4</v>
      </c>
      <c r="AG19" s="140"/>
      <c r="AH19" s="211">
        <v>45582</v>
      </c>
      <c r="AI19" s="140">
        <v>104.7</v>
      </c>
      <c r="AJ19" s="212"/>
      <c r="AK19" s="140"/>
      <c r="AL19" s="211">
        <v>45588</v>
      </c>
      <c r="AM19" s="140">
        <v>1003.5</v>
      </c>
      <c r="AN19" s="212">
        <f t="shared" si="8"/>
        <v>1.0973663208300307E-3</v>
      </c>
      <c r="AO19" s="140"/>
      <c r="AP19" s="211">
        <v>45588</v>
      </c>
      <c r="AQ19" s="140">
        <v>472.2</v>
      </c>
      <c r="AR19" s="212">
        <f t="shared" si="9"/>
        <v>1.9650183545670406E-2</v>
      </c>
      <c r="AS19" s="140"/>
      <c r="AT19" s="211">
        <v>45588</v>
      </c>
      <c r="AU19" s="140">
        <v>148.80000000000001</v>
      </c>
      <c r="AV19" s="212">
        <f t="shared" si="10"/>
        <v>-1.0638297872340387E-2</v>
      </c>
      <c r="AW19" s="140"/>
      <c r="AX19" s="211">
        <v>45588</v>
      </c>
      <c r="AY19" s="140">
        <v>521.9</v>
      </c>
      <c r="AZ19" s="212"/>
      <c r="BA19" s="140"/>
      <c r="BB19" s="211">
        <v>45588</v>
      </c>
      <c r="BC19" s="140">
        <v>430.2</v>
      </c>
      <c r="BD19" s="212"/>
      <c r="BE19" s="140"/>
      <c r="BF19" s="211">
        <v>45588</v>
      </c>
      <c r="BG19" s="140">
        <v>594.6</v>
      </c>
      <c r="BH19" s="212"/>
      <c r="BI19" s="140"/>
      <c r="BJ19" s="211"/>
      <c r="BK19" s="140"/>
      <c r="BL19" s="155"/>
      <c r="BM19" s="154"/>
      <c r="BN19" s="211"/>
      <c r="BO19" s="140"/>
      <c r="BP19" s="155"/>
      <c r="BQ19" s="154"/>
      <c r="BR19" s="211"/>
      <c r="BS19" s="140"/>
      <c r="BT19" s="155"/>
      <c r="BU19" s="154"/>
      <c r="BV19" s="211"/>
      <c r="BW19" s="140"/>
      <c r="BX19" s="155"/>
      <c r="BY19" s="154"/>
      <c r="BZ19" s="211"/>
      <c r="CA19" s="140"/>
      <c r="CB19" s="18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</row>
    <row r="20" spans="1:108" ht="16.2" thickBot="1" x14ac:dyDescent="0.35">
      <c r="A20" s="160">
        <v>45589</v>
      </c>
      <c r="B20" s="136">
        <v>1787</v>
      </c>
      <c r="C20" s="216">
        <f t="shared" si="0"/>
        <v>4.440447417233484E-3</v>
      </c>
      <c r="D20" s="176"/>
      <c r="E20" s="160">
        <v>45589</v>
      </c>
      <c r="F20" s="136">
        <v>883.9</v>
      </c>
      <c r="G20" s="161">
        <f t="shared" si="1"/>
        <v>-2.8467795119806526E-2</v>
      </c>
      <c r="H20" s="176"/>
      <c r="I20" s="160">
        <v>45589</v>
      </c>
      <c r="J20" s="136">
        <v>350.3</v>
      </c>
      <c r="K20" s="216">
        <f t="shared" si="2"/>
        <v>-1.9042285074208937E-2</v>
      </c>
      <c r="L20" s="176"/>
      <c r="M20" s="160">
        <v>45589</v>
      </c>
      <c r="N20" s="136">
        <v>779.6</v>
      </c>
      <c r="O20" s="216">
        <f t="shared" si="3"/>
        <v>-2.6864526033005278E-3</v>
      </c>
      <c r="P20" s="217"/>
      <c r="Q20" s="160">
        <v>45589</v>
      </c>
      <c r="R20" s="136">
        <v>269.10000000000002</v>
      </c>
      <c r="S20" s="216">
        <f t="shared" si="4"/>
        <v>-6.6445182724250819E-3</v>
      </c>
      <c r="T20" s="217"/>
      <c r="U20" s="160">
        <v>45589</v>
      </c>
      <c r="V20" s="136">
        <v>193.6</v>
      </c>
      <c r="W20" s="216">
        <f t="shared" si="5"/>
        <v>-5.5148853099072775E-2</v>
      </c>
      <c r="X20" s="219"/>
      <c r="Y20" s="1"/>
      <c r="Z20" s="211">
        <v>45589</v>
      </c>
      <c r="AA20" s="140">
        <v>843.3</v>
      </c>
      <c r="AB20" s="212">
        <f t="shared" si="6"/>
        <v>-7.0646414694454261E-3</v>
      </c>
      <c r="AC20" s="140"/>
      <c r="AD20" s="211">
        <v>45589</v>
      </c>
      <c r="AE20" s="140">
        <v>1795.1</v>
      </c>
      <c r="AF20" s="212">
        <f t="shared" si="7"/>
        <v>-3.3413153644825771E-4</v>
      </c>
      <c r="AG20" s="140"/>
      <c r="AH20" s="211">
        <v>45583</v>
      </c>
      <c r="AI20" s="140">
        <v>107.2</v>
      </c>
      <c r="AJ20" s="212"/>
      <c r="AK20" s="140"/>
      <c r="AL20" s="211">
        <v>45589</v>
      </c>
      <c r="AM20" s="140">
        <v>1008.5</v>
      </c>
      <c r="AN20" s="212">
        <f t="shared" si="8"/>
        <v>4.9825610363726956E-3</v>
      </c>
      <c r="AO20" s="140"/>
      <c r="AP20" s="211">
        <v>45589</v>
      </c>
      <c r="AQ20" s="140">
        <v>461.1</v>
      </c>
      <c r="AR20" s="212">
        <f t="shared" si="9"/>
        <v>-2.3506988564167653E-2</v>
      </c>
      <c r="AS20" s="140"/>
      <c r="AT20" s="211">
        <v>45589</v>
      </c>
      <c r="AU20" s="140">
        <v>149</v>
      </c>
      <c r="AV20" s="212">
        <f t="shared" si="10"/>
        <v>1.3440860215052999E-3</v>
      </c>
      <c r="AW20" s="140"/>
      <c r="AX20" s="211">
        <v>45589</v>
      </c>
      <c r="AY20" s="140">
        <v>534.4</v>
      </c>
      <c r="AZ20" s="212"/>
      <c r="BA20" s="140"/>
      <c r="BB20" s="211">
        <v>45589</v>
      </c>
      <c r="BC20" s="140">
        <v>430.2</v>
      </c>
      <c r="BD20" s="212"/>
      <c r="BE20" s="140"/>
      <c r="BF20" s="211">
        <v>45589</v>
      </c>
      <c r="BG20" s="140">
        <v>601.6</v>
      </c>
      <c r="BH20" s="212"/>
      <c r="BI20" s="140"/>
      <c r="BJ20" s="211"/>
      <c r="BK20" s="140"/>
      <c r="BL20" s="155"/>
      <c r="BM20" s="154"/>
      <c r="BN20" s="211"/>
      <c r="BO20" s="140"/>
      <c r="BP20" s="155"/>
      <c r="BQ20" s="154"/>
      <c r="BR20" s="211"/>
      <c r="BS20" s="140"/>
      <c r="BT20" s="155"/>
      <c r="BU20" s="154"/>
      <c r="BV20" s="211"/>
      <c r="BW20" s="140"/>
      <c r="BX20" s="155"/>
      <c r="BY20" s="154"/>
      <c r="BZ20" s="211"/>
      <c r="CA20" s="140"/>
      <c r="CB20" s="18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</row>
    <row r="21" spans="1:108" ht="16.2" thickBot="1" x14ac:dyDescent="0.35">
      <c r="A21" s="160">
        <v>45590</v>
      </c>
      <c r="B21" s="136">
        <v>1777.6</v>
      </c>
      <c r="C21" s="216">
        <f t="shared" si="0"/>
        <v>-5.2602126468942866E-3</v>
      </c>
      <c r="D21" s="176"/>
      <c r="E21" s="160">
        <v>45590</v>
      </c>
      <c r="F21" s="136">
        <v>861.2</v>
      </c>
      <c r="G21" s="161">
        <f t="shared" si="1"/>
        <v>-2.5681638194365801E-2</v>
      </c>
      <c r="H21" s="176"/>
      <c r="I21" s="160">
        <v>45590</v>
      </c>
      <c r="J21" s="136">
        <v>334.7</v>
      </c>
      <c r="K21" s="216">
        <f t="shared" si="2"/>
        <v>-4.4533257208107399E-2</v>
      </c>
      <c r="L21" s="176"/>
      <c r="M21" s="160">
        <v>45590</v>
      </c>
      <c r="N21" s="136">
        <v>790.2</v>
      </c>
      <c r="O21" s="216">
        <f t="shared" si="3"/>
        <v>1.3596716264751183E-2</v>
      </c>
      <c r="P21" s="217"/>
      <c r="Q21" s="160">
        <v>45590</v>
      </c>
      <c r="R21" s="136">
        <v>264.10000000000002</v>
      </c>
      <c r="S21" s="216">
        <f t="shared" si="4"/>
        <v>-1.8580453363062056E-2</v>
      </c>
      <c r="T21" s="217"/>
      <c r="U21" s="160">
        <v>45590</v>
      </c>
      <c r="V21" s="136">
        <v>193.4</v>
      </c>
      <c r="W21" s="216">
        <f t="shared" si="5"/>
        <v>-1.0330578512396107E-3</v>
      </c>
      <c r="X21" s="219"/>
      <c r="Y21" s="1"/>
      <c r="Z21" s="211">
        <v>45590</v>
      </c>
      <c r="AA21" s="140">
        <v>835.4</v>
      </c>
      <c r="AB21" s="212">
        <f t="shared" si="6"/>
        <v>-9.3679592078738019E-3</v>
      </c>
      <c r="AC21" s="140"/>
      <c r="AD21" s="211">
        <v>45590</v>
      </c>
      <c r="AE21" s="140">
        <v>1754.9</v>
      </c>
      <c r="AF21" s="212">
        <f t="shared" si="7"/>
        <v>-2.2394295582418705E-2</v>
      </c>
      <c r="AG21" s="140"/>
      <c r="AH21" s="211">
        <v>45586</v>
      </c>
      <c r="AI21" s="140">
        <v>105</v>
      </c>
      <c r="AJ21" s="212"/>
      <c r="AK21" s="140"/>
      <c r="AL21" s="211">
        <v>45590</v>
      </c>
      <c r="AM21" s="140">
        <v>987</v>
      </c>
      <c r="AN21" s="212">
        <f t="shared" si="8"/>
        <v>-2.1318790282597918E-2</v>
      </c>
      <c r="AO21" s="140"/>
      <c r="AP21" s="211">
        <v>45590</v>
      </c>
      <c r="AQ21" s="140">
        <v>462.4</v>
      </c>
      <c r="AR21" s="212">
        <f t="shared" si="9"/>
        <v>2.8193450444588038E-3</v>
      </c>
      <c r="AS21" s="140"/>
      <c r="AT21" s="211">
        <v>45590</v>
      </c>
      <c r="AU21" s="140">
        <v>145.9</v>
      </c>
      <c r="AV21" s="212">
        <f t="shared" si="10"/>
        <v>-2.0805369127516741E-2</v>
      </c>
      <c r="AW21" s="140"/>
      <c r="AX21" s="211">
        <v>45590</v>
      </c>
      <c r="AY21" s="140">
        <v>498.1</v>
      </c>
      <c r="AZ21" s="212"/>
      <c r="BA21" s="140"/>
      <c r="BB21" s="211">
        <v>45590</v>
      </c>
      <c r="BC21" s="140">
        <v>417.2</v>
      </c>
      <c r="BD21" s="212"/>
      <c r="BE21" s="140"/>
      <c r="BF21" s="211">
        <v>45590</v>
      </c>
      <c r="BG21" s="140">
        <v>593.70000000000005</v>
      </c>
      <c r="BH21" s="212"/>
      <c r="BI21" s="140"/>
      <c r="BJ21" s="211"/>
      <c r="BK21" s="140"/>
      <c r="BL21" s="155"/>
      <c r="BM21" s="154"/>
      <c r="BN21" s="211"/>
      <c r="BO21" s="140"/>
      <c r="BP21" s="155"/>
      <c r="BQ21" s="154"/>
      <c r="BR21" s="211"/>
      <c r="BS21" s="140"/>
      <c r="BT21" s="155"/>
      <c r="BU21" s="154"/>
      <c r="BV21" s="211"/>
      <c r="BW21" s="140"/>
      <c r="BX21" s="155"/>
      <c r="BY21" s="154"/>
      <c r="BZ21" s="211"/>
      <c r="CA21" s="140"/>
      <c r="CB21" s="18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</row>
    <row r="22" spans="1:108" ht="16.2" thickBot="1" x14ac:dyDescent="0.35">
      <c r="A22" s="160">
        <v>45593</v>
      </c>
      <c r="B22" s="136">
        <v>1787.4</v>
      </c>
      <c r="C22" s="216">
        <f t="shared" si="0"/>
        <v>5.5130513051306158E-3</v>
      </c>
      <c r="D22" s="176"/>
      <c r="E22" s="160">
        <v>45593</v>
      </c>
      <c r="F22" s="136">
        <v>878.4</v>
      </c>
      <c r="G22" s="161">
        <f t="shared" si="1"/>
        <v>1.9972131908964155E-2</v>
      </c>
      <c r="H22" s="176"/>
      <c r="I22" s="160">
        <v>45593</v>
      </c>
      <c r="J22" s="136">
        <v>346.3</v>
      </c>
      <c r="K22" s="216">
        <f t="shared" si="2"/>
        <v>3.4657902599342767E-2</v>
      </c>
      <c r="L22" s="176"/>
      <c r="M22" s="160">
        <v>45593</v>
      </c>
      <c r="N22" s="136">
        <v>798.4</v>
      </c>
      <c r="O22" s="216">
        <f t="shared" si="3"/>
        <v>1.0377119716527375E-2</v>
      </c>
      <c r="P22" s="217"/>
      <c r="Q22" s="160">
        <v>45593</v>
      </c>
      <c r="R22" s="136">
        <v>263.39999999999998</v>
      </c>
      <c r="S22" s="216">
        <f t="shared" si="4"/>
        <v>-2.6505111700115313E-3</v>
      </c>
      <c r="T22" s="217"/>
      <c r="U22" s="160">
        <v>45593</v>
      </c>
      <c r="V22" s="136">
        <v>199.3</v>
      </c>
      <c r="W22" s="216">
        <f t="shared" si="5"/>
        <v>3.0506721820062074E-2</v>
      </c>
      <c r="X22" s="219"/>
      <c r="Y22" s="1"/>
      <c r="Z22" s="211">
        <v>45593</v>
      </c>
      <c r="AA22" s="140">
        <v>860.2</v>
      </c>
      <c r="AB22" s="212">
        <f t="shared" si="6"/>
        <v>2.9686377783098E-2</v>
      </c>
      <c r="AC22" s="140"/>
      <c r="AD22" s="211">
        <v>45593</v>
      </c>
      <c r="AE22" s="140">
        <v>1762.3</v>
      </c>
      <c r="AF22" s="212">
        <f t="shared" si="7"/>
        <v>4.2167644880049364E-3</v>
      </c>
      <c r="AG22" s="140"/>
      <c r="AH22" s="211">
        <v>45587</v>
      </c>
      <c r="AI22" s="140">
        <v>102.3</v>
      </c>
      <c r="AJ22" s="212"/>
      <c r="AK22" s="140"/>
      <c r="AL22" s="211">
        <v>45593</v>
      </c>
      <c r="AM22" s="140">
        <v>1014.6</v>
      </c>
      <c r="AN22" s="212">
        <f t="shared" si="8"/>
        <v>2.7963525835866285E-2</v>
      </c>
      <c r="AO22" s="140"/>
      <c r="AP22" s="211">
        <v>45593</v>
      </c>
      <c r="AQ22" s="140">
        <v>465.4</v>
      </c>
      <c r="AR22" s="212">
        <f t="shared" si="9"/>
        <v>6.4878892733564019E-3</v>
      </c>
      <c r="AS22" s="140"/>
      <c r="AT22" s="211">
        <v>45593</v>
      </c>
      <c r="AU22" s="140">
        <v>149.4</v>
      </c>
      <c r="AV22" s="212">
        <f t="shared" si="10"/>
        <v>2.3989033584647018E-2</v>
      </c>
      <c r="AW22" s="140"/>
      <c r="AX22" s="211">
        <v>45593</v>
      </c>
      <c r="AY22" s="140">
        <v>511.8</v>
      </c>
      <c r="AZ22" s="212"/>
      <c r="BA22" s="140"/>
      <c r="BB22" s="211">
        <v>45593</v>
      </c>
      <c r="BC22" s="140">
        <v>426</v>
      </c>
      <c r="BD22" s="212"/>
      <c r="BE22" s="140"/>
      <c r="BF22" s="211">
        <v>45593</v>
      </c>
      <c r="BG22" s="140">
        <v>594.79999999999995</v>
      </c>
      <c r="BH22" s="212"/>
      <c r="BI22" s="140"/>
      <c r="BJ22" s="211"/>
      <c r="BK22" s="140"/>
      <c r="BL22" s="155"/>
      <c r="BM22" s="154"/>
      <c r="BN22" s="211"/>
      <c r="BO22" s="140"/>
      <c r="BP22" s="155"/>
      <c r="BQ22" s="154"/>
      <c r="BR22" s="211"/>
      <c r="BS22" s="140"/>
      <c r="BT22" s="155"/>
      <c r="BU22" s="154"/>
      <c r="BV22" s="211"/>
      <c r="BW22" s="140"/>
      <c r="BX22" s="155"/>
      <c r="BY22" s="154"/>
      <c r="BZ22" s="211"/>
      <c r="CA22" s="140"/>
      <c r="CB22" s="18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</row>
    <row r="23" spans="1:108" ht="16.2" thickBot="1" x14ac:dyDescent="0.35">
      <c r="A23" s="160">
        <v>45594</v>
      </c>
      <c r="B23" s="136">
        <v>1784.1</v>
      </c>
      <c r="C23" s="216">
        <f t="shared" si="0"/>
        <v>-1.8462571332662984E-3</v>
      </c>
      <c r="D23" s="176"/>
      <c r="E23" s="160">
        <v>45594</v>
      </c>
      <c r="F23" s="136">
        <v>874.65</v>
      </c>
      <c r="G23" s="161">
        <f t="shared" si="1"/>
        <v>-4.2691256830601097E-3</v>
      </c>
      <c r="H23" s="176"/>
      <c r="I23" s="160">
        <v>45594</v>
      </c>
      <c r="J23" s="136">
        <v>347.9</v>
      </c>
      <c r="K23" s="216">
        <f t="shared" si="2"/>
        <v>4.6202714409470571E-3</v>
      </c>
      <c r="L23" s="176"/>
      <c r="M23" s="160">
        <v>45594</v>
      </c>
      <c r="N23" s="136">
        <v>837.7</v>
      </c>
      <c r="O23" s="216">
        <f t="shared" si="3"/>
        <v>4.9223446893787659E-2</v>
      </c>
      <c r="P23" s="217"/>
      <c r="Q23" s="160">
        <v>45594</v>
      </c>
      <c r="R23" s="136">
        <v>265</v>
      </c>
      <c r="S23" s="216">
        <f t="shared" si="4"/>
        <v>6.0744115413820157E-3</v>
      </c>
      <c r="T23" s="217"/>
      <c r="U23" s="160">
        <v>45594</v>
      </c>
      <c r="V23" s="136">
        <v>204.2</v>
      </c>
      <c r="W23" s="216">
        <f t="shared" si="5"/>
        <v>2.4586051179126829E-2</v>
      </c>
      <c r="X23" s="219"/>
      <c r="Y23" s="1"/>
      <c r="Z23" s="211">
        <v>45594</v>
      </c>
      <c r="AA23" s="140">
        <v>869.7</v>
      </c>
      <c r="AB23" s="212">
        <f t="shared" si="6"/>
        <v>1.1043943269007208E-2</v>
      </c>
      <c r="AC23" s="140"/>
      <c r="AD23" s="211">
        <v>45594</v>
      </c>
      <c r="AE23" s="140">
        <v>1770.6</v>
      </c>
      <c r="AF23" s="212">
        <f t="shared" si="7"/>
        <v>4.7097542983600719E-3</v>
      </c>
      <c r="AG23" s="140"/>
      <c r="AH23" s="211">
        <v>45588</v>
      </c>
      <c r="AI23" s="140">
        <v>99.28</v>
      </c>
      <c r="AJ23" s="212"/>
      <c r="AK23" s="140"/>
      <c r="AL23" s="211">
        <v>45594</v>
      </c>
      <c r="AM23" s="140">
        <v>1018.6</v>
      </c>
      <c r="AN23" s="212">
        <f t="shared" si="8"/>
        <v>3.9424403705893944E-3</v>
      </c>
      <c r="AO23" s="140"/>
      <c r="AP23" s="211">
        <v>45594</v>
      </c>
      <c r="AQ23" s="140">
        <v>477</v>
      </c>
      <c r="AR23" s="212">
        <f t="shared" si="9"/>
        <v>2.4924795874516594E-2</v>
      </c>
      <c r="AS23" s="140"/>
      <c r="AT23" s="211">
        <v>45594</v>
      </c>
      <c r="AU23" s="140">
        <v>150.1</v>
      </c>
      <c r="AV23" s="212">
        <f t="shared" si="10"/>
        <v>4.685408299866055E-3</v>
      </c>
      <c r="AW23" s="140"/>
      <c r="AX23" s="211">
        <v>45594</v>
      </c>
      <c r="AY23" s="140">
        <v>491.6</v>
      </c>
      <c r="AZ23" s="212"/>
      <c r="BA23" s="140"/>
      <c r="BB23" s="211">
        <v>45594</v>
      </c>
      <c r="BC23" s="140">
        <v>423</v>
      </c>
      <c r="BD23" s="212"/>
      <c r="BE23" s="140"/>
      <c r="BF23" s="211">
        <v>45594</v>
      </c>
      <c r="BG23" s="140">
        <v>619</v>
      </c>
      <c r="BH23" s="212"/>
      <c r="BI23" s="140"/>
      <c r="BJ23" s="211"/>
      <c r="BK23" s="140"/>
      <c r="BL23" s="155"/>
      <c r="BM23" s="154"/>
      <c r="BN23" s="211"/>
      <c r="BO23" s="140"/>
      <c r="BP23" s="155"/>
      <c r="BQ23" s="154"/>
      <c r="BR23" s="211"/>
      <c r="BS23" s="140"/>
      <c r="BT23" s="155"/>
      <c r="BU23" s="154"/>
      <c r="BV23" s="211"/>
      <c r="BW23" s="140"/>
      <c r="BX23" s="155"/>
      <c r="BY23" s="154"/>
      <c r="BZ23" s="211"/>
      <c r="CA23" s="140"/>
      <c r="CB23" s="18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</row>
    <row r="24" spans="1:108" ht="16.2" thickBot="1" x14ac:dyDescent="0.35">
      <c r="A24" s="160">
        <v>45595</v>
      </c>
      <c r="B24" s="136">
        <v>1787.2</v>
      </c>
      <c r="C24" s="216">
        <f t="shared" si="0"/>
        <v>1.7375707639707061E-3</v>
      </c>
      <c r="D24" s="176"/>
      <c r="E24" s="160">
        <v>45595</v>
      </c>
      <c r="F24" s="136">
        <v>909.65</v>
      </c>
      <c r="G24" s="161">
        <f t="shared" si="1"/>
        <v>4.0016006402561026E-2</v>
      </c>
      <c r="H24" s="176"/>
      <c r="I24" s="160">
        <v>45595</v>
      </c>
      <c r="J24" s="136">
        <v>342.8</v>
      </c>
      <c r="K24" s="216">
        <f t="shared" si="2"/>
        <v>-1.4659384880712752E-2</v>
      </c>
      <c r="L24" s="176"/>
      <c r="M24" s="160">
        <v>45595</v>
      </c>
      <c r="N24" s="136">
        <v>884.9</v>
      </c>
      <c r="O24" s="216">
        <f t="shared" si="3"/>
        <v>5.6344753491703391E-2</v>
      </c>
      <c r="P24" s="217"/>
      <c r="Q24" s="160">
        <v>45595</v>
      </c>
      <c r="R24" s="136">
        <v>261.7</v>
      </c>
      <c r="S24" s="216">
        <f t="shared" si="4"/>
        <v>-1.2452830188679289E-2</v>
      </c>
      <c r="T24" s="217"/>
      <c r="U24" s="160">
        <v>45595</v>
      </c>
      <c r="V24" s="136">
        <v>208</v>
      </c>
      <c r="W24" s="216">
        <f t="shared" si="5"/>
        <v>1.8609206660137177E-2</v>
      </c>
      <c r="X24" s="219"/>
      <c r="Y24" s="1"/>
      <c r="Z24" s="211">
        <v>45595</v>
      </c>
      <c r="AA24" s="140">
        <v>874</v>
      </c>
      <c r="AB24" s="212">
        <f t="shared" si="6"/>
        <v>4.9442336437851607E-3</v>
      </c>
      <c r="AC24" s="140"/>
      <c r="AD24" s="211">
        <v>45595</v>
      </c>
      <c r="AE24" s="140">
        <v>1697.9</v>
      </c>
      <c r="AF24" s="212">
        <f t="shared" si="7"/>
        <v>-4.105952784366871E-2</v>
      </c>
      <c r="AG24" s="140"/>
      <c r="AH24" s="211">
        <v>45589</v>
      </c>
      <c r="AI24" s="140">
        <v>110.4</v>
      </c>
      <c r="AJ24" s="212"/>
      <c r="AK24" s="140"/>
      <c r="AL24" s="211">
        <v>45595</v>
      </c>
      <c r="AM24" s="140">
        <v>1028.7</v>
      </c>
      <c r="AN24" s="212">
        <f t="shared" si="8"/>
        <v>9.9155703907323998E-3</v>
      </c>
      <c r="AO24" s="140"/>
      <c r="AP24" s="211">
        <v>45595</v>
      </c>
      <c r="AQ24" s="140">
        <v>437.4</v>
      </c>
      <c r="AR24" s="212">
        <f t="shared" si="9"/>
        <v>-8.3018867924528353E-2</v>
      </c>
      <c r="AS24" s="140"/>
      <c r="AT24" s="211">
        <v>45595</v>
      </c>
      <c r="AU24" s="140">
        <v>149</v>
      </c>
      <c r="AV24" s="212">
        <f t="shared" si="10"/>
        <v>-7.3284477015322742E-3</v>
      </c>
      <c r="AW24" s="140"/>
      <c r="AX24" s="211">
        <v>45595</v>
      </c>
      <c r="AY24" s="140">
        <v>490.5</v>
      </c>
      <c r="AZ24" s="212"/>
      <c r="BA24" s="140"/>
      <c r="BB24" s="211">
        <v>45595</v>
      </c>
      <c r="BC24" s="140">
        <v>446</v>
      </c>
      <c r="BD24" s="212"/>
      <c r="BE24" s="140"/>
      <c r="BF24" s="211">
        <v>45595</v>
      </c>
      <c r="BG24" s="140">
        <v>671.4</v>
      </c>
      <c r="BH24" s="212"/>
      <c r="BI24" s="140"/>
      <c r="BJ24" s="211"/>
      <c r="BK24" s="140"/>
      <c r="BL24" s="155"/>
      <c r="BM24" s="154"/>
      <c r="BN24" s="211"/>
      <c r="BO24" s="140"/>
      <c r="BP24" s="155"/>
      <c r="BQ24" s="154"/>
      <c r="BR24" s="211"/>
      <c r="BS24" s="140"/>
      <c r="BT24" s="155"/>
      <c r="BU24" s="154"/>
      <c r="BV24" s="211"/>
      <c r="BW24" s="140"/>
      <c r="BX24" s="155"/>
      <c r="BY24" s="154"/>
      <c r="BZ24" s="211"/>
      <c r="CA24" s="140"/>
      <c r="CB24" s="18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</row>
    <row r="25" spans="1:108" ht="16.2" thickBot="1" x14ac:dyDescent="0.35">
      <c r="A25" s="160">
        <v>45596</v>
      </c>
      <c r="B25" s="136">
        <v>1774.7</v>
      </c>
      <c r="C25" s="216">
        <f t="shared" si="0"/>
        <v>-6.9941808415398387E-3</v>
      </c>
      <c r="D25" s="176"/>
      <c r="E25" s="160">
        <v>45596</v>
      </c>
      <c r="F25" s="136">
        <v>917.65</v>
      </c>
      <c r="G25" s="161">
        <f t="shared" si="1"/>
        <v>8.7945913263343042E-3</v>
      </c>
      <c r="H25" s="176"/>
      <c r="I25" s="160">
        <v>45596</v>
      </c>
      <c r="J25" s="136">
        <v>340.6</v>
      </c>
      <c r="K25" s="216">
        <f t="shared" si="2"/>
        <v>-6.4177362893815303E-3</v>
      </c>
      <c r="L25" s="176"/>
      <c r="M25" s="160">
        <v>45596</v>
      </c>
      <c r="N25" s="136">
        <v>897.4</v>
      </c>
      <c r="O25" s="216">
        <f t="shared" si="3"/>
        <v>1.4125889931065658E-2</v>
      </c>
      <c r="P25" s="217"/>
      <c r="Q25" s="160">
        <v>45596</v>
      </c>
      <c r="R25" s="136">
        <v>266.2</v>
      </c>
      <c r="S25" s="216">
        <f t="shared" si="4"/>
        <v>1.7195261750095531E-2</v>
      </c>
      <c r="T25" s="217"/>
      <c r="U25" s="160">
        <v>45596</v>
      </c>
      <c r="V25" s="136">
        <v>205.9</v>
      </c>
      <c r="W25" s="216">
        <f t="shared" si="5"/>
        <v>-1.0096153846153819E-2</v>
      </c>
      <c r="X25" s="219"/>
      <c r="Y25" s="1"/>
      <c r="Z25" s="211">
        <v>45596</v>
      </c>
      <c r="AA25" s="140">
        <v>863.9</v>
      </c>
      <c r="AB25" s="212">
        <f t="shared" si="6"/>
        <v>-1.155606407322657E-2</v>
      </c>
      <c r="AC25" s="140"/>
      <c r="AD25" s="211">
        <v>45596</v>
      </c>
      <c r="AE25" s="140">
        <v>1649.5</v>
      </c>
      <c r="AF25" s="212">
        <f t="shared" si="7"/>
        <v>-2.8505801283939036E-2</v>
      </c>
      <c r="AG25" s="140"/>
      <c r="AH25" s="211">
        <v>45590</v>
      </c>
      <c r="AI25" s="140">
        <v>104.1</v>
      </c>
      <c r="AJ25" s="212"/>
      <c r="AK25" s="140"/>
      <c r="AL25" s="211">
        <v>45596</v>
      </c>
      <c r="AM25" s="140">
        <v>1029.9000000000001</v>
      </c>
      <c r="AN25" s="212">
        <f t="shared" si="8"/>
        <v>1.1665208515602658E-3</v>
      </c>
      <c r="AO25" s="140"/>
      <c r="AP25" s="211">
        <v>45596</v>
      </c>
      <c r="AQ25" s="140">
        <v>454.2</v>
      </c>
      <c r="AR25" s="212">
        <f t="shared" si="9"/>
        <v>3.8408779149519921E-2</v>
      </c>
      <c r="AS25" s="140"/>
      <c r="AT25" s="211">
        <v>45596</v>
      </c>
      <c r="AU25" s="140">
        <v>148.6</v>
      </c>
      <c r="AV25" s="212">
        <f t="shared" si="10"/>
        <v>-2.6845637583892998E-3</v>
      </c>
      <c r="AW25" s="140"/>
      <c r="AX25" s="211">
        <v>45596</v>
      </c>
      <c r="AY25" s="140">
        <v>497.7</v>
      </c>
      <c r="AZ25" s="212"/>
      <c r="BA25" s="140"/>
      <c r="BB25" s="211">
        <v>45596</v>
      </c>
      <c r="BC25" s="140">
        <v>444.5</v>
      </c>
      <c r="BD25" s="212"/>
      <c r="BE25" s="140"/>
      <c r="BF25" s="211">
        <v>45596</v>
      </c>
      <c r="BG25" s="140">
        <v>671.8</v>
      </c>
      <c r="BH25" s="212"/>
      <c r="BI25" s="140"/>
      <c r="BJ25" s="211"/>
      <c r="BK25" s="140"/>
      <c r="BL25" s="155"/>
      <c r="BM25" s="154"/>
      <c r="BN25" s="211"/>
      <c r="BO25" s="140"/>
      <c r="BP25" s="155"/>
      <c r="BQ25" s="154"/>
      <c r="BR25" s="211"/>
      <c r="BS25" s="140"/>
      <c r="BT25" s="155"/>
      <c r="BU25" s="154"/>
      <c r="BV25" s="211"/>
      <c r="BW25" s="140"/>
      <c r="BX25" s="155"/>
      <c r="BY25" s="154"/>
      <c r="BZ25" s="211"/>
      <c r="CA25" s="140"/>
      <c r="CB25" s="18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</row>
    <row r="26" spans="1:108" ht="16.2" thickBot="1" x14ac:dyDescent="0.35">
      <c r="A26" s="160">
        <v>45600</v>
      </c>
      <c r="B26" s="136">
        <v>1746.4</v>
      </c>
      <c r="C26" s="216">
        <f t="shared" si="0"/>
        <v>-1.5946357130782643E-2</v>
      </c>
      <c r="D26" s="176"/>
      <c r="E26" s="160">
        <v>45600</v>
      </c>
      <c r="F26" s="136">
        <v>897.6</v>
      </c>
      <c r="G26" s="161">
        <f t="shared" si="1"/>
        <v>-2.1849288944586667E-2</v>
      </c>
      <c r="H26" s="176"/>
      <c r="I26" s="160">
        <v>45600</v>
      </c>
      <c r="J26" s="136">
        <v>337.4</v>
      </c>
      <c r="K26" s="216">
        <f t="shared" si="2"/>
        <v>-9.395184967704185E-3</v>
      </c>
      <c r="L26" s="176"/>
      <c r="M26" s="160">
        <v>45600</v>
      </c>
      <c r="N26" s="136">
        <v>946.4</v>
      </c>
      <c r="O26" s="216">
        <f t="shared" si="3"/>
        <v>5.4602184087363496E-2</v>
      </c>
      <c r="P26" s="217"/>
      <c r="Q26" s="160">
        <v>45600</v>
      </c>
      <c r="R26" s="136">
        <v>265.3</v>
      </c>
      <c r="S26" s="216">
        <f t="shared" si="4"/>
        <v>-3.3809166040570148E-3</v>
      </c>
      <c r="T26" s="217"/>
      <c r="U26" s="160">
        <v>45600</v>
      </c>
      <c r="V26" s="136">
        <v>202.8</v>
      </c>
      <c r="W26" s="216">
        <f t="shared" si="5"/>
        <v>-1.5055852355512357E-2</v>
      </c>
      <c r="X26" s="219"/>
      <c r="Y26" s="1"/>
      <c r="Z26" s="211">
        <v>45600</v>
      </c>
      <c r="AA26" s="140">
        <v>872</v>
      </c>
      <c r="AB26" s="212">
        <f t="shared" si="6"/>
        <v>9.3760851950457497E-3</v>
      </c>
      <c r="AC26" s="140"/>
      <c r="AD26" s="211">
        <v>45600</v>
      </c>
      <c r="AE26" s="140">
        <v>1665.1</v>
      </c>
      <c r="AF26" s="212">
        <f t="shared" si="7"/>
        <v>9.4574113367686622E-3</v>
      </c>
      <c r="AG26" s="140"/>
      <c r="AH26" s="211">
        <v>45593</v>
      </c>
      <c r="AI26" s="140">
        <v>103.7</v>
      </c>
      <c r="AJ26" s="212"/>
      <c r="AK26" s="140"/>
      <c r="AL26" s="211">
        <v>45600</v>
      </c>
      <c r="AM26" s="140">
        <v>1026.0999999999999</v>
      </c>
      <c r="AN26" s="212">
        <f t="shared" si="8"/>
        <v>-3.6896786095739213E-3</v>
      </c>
      <c r="AO26" s="140"/>
      <c r="AP26" s="211">
        <v>45600</v>
      </c>
      <c r="AQ26" s="140">
        <v>432.7</v>
      </c>
      <c r="AR26" s="212">
        <f t="shared" si="9"/>
        <v>-4.7335975341259356E-2</v>
      </c>
      <c r="AS26" s="140"/>
      <c r="AT26" s="211">
        <v>45600</v>
      </c>
      <c r="AU26" s="140">
        <v>147</v>
      </c>
      <c r="AV26" s="212">
        <f t="shared" si="10"/>
        <v>-1.0767160161507364E-2</v>
      </c>
      <c r="AW26" s="140"/>
      <c r="AX26" s="211">
        <v>45600</v>
      </c>
      <c r="AY26" s="140">
        <v>482.7</v>
      </c>
      <c r="AZ26" s="212"/>
      <c r="BA26" s="140"/>
      <c r="BB26" s="211">
        <v>45600</v>
      </c>
      <c r="BC26" s="140">
        <v>438.1</v>
      </c>
      <c r="BD26" s="212"/>
      <c r="BE26" s="140"/>
      <c r="BF26" s="211">
        <v>45600</v>
      </c>
      <c r="BG26" s="140">
        <v>709.7</v>
      </c>
      <c r="BH26" s="212"/>
      <c r="BI26" s="140"/>
      <c r="BJ26" s="211"/>
      <c r="BK26" s="140"/>
      <c r="BL26" s="155"/>
      <c r="BM26" s="154"/>
      <c r="BN26" s="211"/>
      <c r="BO26" s="140"/>
      <c r="BP26" s="155"/>
      <c r="BQ26" s="154"/>
      <c r="BR26" s="211"/>
      <c r="BS26" s="140"/>
      <c r="BT26" s="155"/>
      <c r="BU26" s="154"/>
      <c r="BV26" s="211"/>
      <c r="BW26" s="140"/>
      <c r="BX26" s="155"/>
      <c r="BY26" s="154"/>
      <c r="BZ26" s="211"/>
      <c r="CA26" s="140"/>
      <c r="CB26" s="18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</row>
    <row r="27" spans="1:108" ht="16.2" thickBot="1" x14ac:dyDescent="0.35">
      <c r="A27" s="160">
        <v>45601</v>
      </c>
      <c r="B27" s="136">
        <v>1756.1</v>
      </c>
      <c r="C27" s="216">
        <f t="shared" si="0"/>
        <v>5.5542830966558735E-3</v>
      </c>
      <c r="D27" s="176"/>
      <c r="E27" s="160">
        <v>45601</v>
      </c>
      <c r="F27" s="136">
        <v>920.2</v>
      </c>
      <c r="G27" s="161">
        <f t="shared" si="1"/>
        <v>2.5178253119429613E-2</v>
      </c>
      <c r="H27" s="176"/>
      <c r="I27" s="160">
        <v>45601</v>
      </c>
      <c r="J27" s="136">
        <v>342.2</v>
      </c>
      <c r="K27" s="216">
        <f t="shared" si="2"/>
        <v>1.422643746295202E-2</v>
      </c>
      <c r="L27" s="176"/>
      <c r="M27" s="160">
        <v>45601</v>
      </c>
      <c r="N27" s="136">
        <v>912</v>
      </c>
      <c r="O27" s="216">
        <f t="shared" si="3"/>
        <v>-3.6348267117497862E-2</v>
      </c>
      <c r="P27" s="217"/>
      <c r="Q27" s="160">
        <v>45601</v>
      </c>
      <c r="R27" s="136">
        <v>267.39999999999998</v>
      </c>
      <c r="S27" s="216">
        <f t="shared" si="4"/>
        <v>7.9155672823217702E-3</v>
      </c>
      <c r="T27" s="217"/>
      <c r="U27" s="160">
        <v>45601</v>
      </c>
      <c r="V27" s="136">
        <v>209.5</v>
      </c>
      <c r="W27" s="216">
        <f t="shared" si="5"/>
        <v>3.3037475345167593E-2</v>
      </c>
      <c r="X27" s="219"/>
      <c r="Y27" s="1"/>
      <c r="Z27" s="211">
        <v>45601</v>
      </c>
      <c r="AA27" s="140">
        <v>869.4</v>
      </c>
      <c r="AB27" s="212">
        <f t="shared" si="6"/>
        <v>-2.9816513761468152E-3</v>
      </c>
      <c r="AC27" s="140"/>
      <c r="AD27" s="211">
        <v>45601</v>
      </c>
      <c r="AE27" s="140">
        <v>1694.7</v>
      </c>
      <c r="AF27" s="212">
        <f t="shared" si="7"/>
        <v>1.7776710107501134E-2</v>
      </c>
      <c r="AG27" s="140"/>
      <c r="AH27" s="211">
        <v>45594</v>
      </c>
      <c r="AI27" s="140">
        <v>102.7</v>
      </c>
      <c r="AJ27" s="212"/>
      <c r="AK27" s="140"/>
      <c r="AL27" s="211">
        <v>45601</v>
      </c>
      <c r="AM27" s="140">
        <v>1042.7</v>
      </c>
      <c r="AN27" s="212">
        <f t="shared" si="8"/>
        <v>1.6177760452197775E-2</v>
      </c>
      <c r="AO27" s="140"/>
      <c r="AP27" s="211">
        <v>45601</v>
      </c>
      <c r="AQ27" s="140">
        <v>445.3</v>
      </c>
      <c r="AR27" s="212">
        <f t="shared" si="9"/>
        <v>2.911948232031436E-2</v>
      </c>
      <c r="AS27" s="140"/>
      <c r="AT27" s="211">
        <v>45601</v>
      </c>
      <c r="AU27" s="140">
        <v>152.30000000000001</v>
      </c>
      <c r="AV27" s="212">
        <f t="shared" si="10"/>
        <v>3.6054421768707559E-2</v>
      </c>
      <c r="AW27" s="140"/>
      <c r="AX27" s="211">
        <v>45601</v>
      </c>
      <c r="AY27" s="140">
        <v>482.6</v>
      </c>
      <c r="AZ27" s="212"/>
      <c r="BA27" s="140"/>
      <c r="BB27" s="211">
        <v>45601</v>
      </c>
      <c r="BC27" s="140">
        <v>442.4</v>
      </c>
      <c r="BD27" s="212"/>
      <c r="BE27" s="140"/>
      <c r="BF27" s="211">
        <v>45601</v>
      </c>
      <c r="BG27" s="140">
        <v>733</v>
      </c>
      <c r="BH27" s="212"/>
      <c r="BI27" s="140"/>
      <c r="BJ27" s="211"/>
      <c r="BK27" s="140"/>
      <c r="BL27" s="155"/>
      <c r="BM27" s="154"/>
      <c r="BN27" s="211"/>
      <c r="BO27" s="140"/>
      <c r="BP27" s="155"/>
      <c r="BQ27" s="154"/>
      <c r="BR27" s="211"/>
      <c r="BS27" s="140"/>
      <c r="BT27" s="155"/>
      <c r="BU27" s="154"/>
      <c r="BV27" s="211"/>
      <c r="BW27" s="140"/>
      <c r="BX27" s="155"/>
      <c r="BY27" s="154"/>
      <c r="BZ27" s="211"/>
      <c r="CA27" s="140"/>
      <c r="CB27" s="18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</row>
    <row r="28" spans="1:108" ht="16.2" thickBot="1" x14ac:dyDescent="0.35">
      <c r="A28" s="160">
        <v>45602</v>
      </c>
      <c r="B28" s="136">
        <v>1809.1</v>
      </c>
      <c r="C28" s="216">
        <f t="shared" si="0"/>
        <v>3.0180513638175505E-2</v>
      </c>
      <c r="D28" s="176"/>
      <c r="E28" s="160">
        <v>45602</v>
      </c>
      <c r="F28" s="136">
        <v>1005.8</v>
      </c>
      <c r="G28" s="161">
        <f t="shared" si="1"/>
        <v>9.302325581395339E-2</v>
      </c>
      <c r="H28" s="176"/>
      <c r="I28" s="160">
        <v>45602</v>
      </c>
      <c r="J28" s="136">
        <v>342.1</v>
      </c>
      <c r="K28" s="216">
        <f t="shared" si="2"/>
        <v>-2.9222676797184657E-4</v>
      </c>
      <c r="L28" s="176"/>
      <c r="M28" s="160">
        <v>45602</v>
      </c>
      <c r="N28" s="136">
        <v>942.8</v>
      </c>
      <c r="O28" s="216">
        <f t="shared" si="3"/>
        <v>3.3771929824561356E-2</v>
      </c>
      <c r="P28" s="217"/>
      <c r="Q28" s="160">
        <v>45602</v>
      </c>
      <c r="R28" s="136">
        <v>269.10000000000002</v>
      </c>
      <c r="S28" s="216">
        <f t="shared" si="4"/>
        <v>6.3575168287211877E-3</v>
      </c>
      <c r="T28" s="217"/>
      <c r="U28" s="160">
        <v>45602</v>
      </c>
      <c r="V28" s="136">
        <v>213.2</v>
      </c>
      <c r="W28" s="216">
        <f t="shared" si="5"/>
        <v>1.7661097852028584E-2</v>
      </c>
      <c r="X28" s="219"/>
      <c r="Y28" s="1"/>
      <c r="Z28" s="211">
        <v>45602</v>
      </c>
      <c r="AA28" s="140">
        <v>881.4</v>
      </c>
      <c r="AB28" s="212">
        <f t="shared" si="6"/>
        <v>1.3802622498274672E-2</v>
      </c>
      <c r="AC28" s="140"/>
      <c r="AD28" s="211">
        <v>45602</v>
      </c>
      <c r="AE28" s="140">
        <v>1737.9</v>
      </c>
      <c r="AF28" s="212">
        <f t="shared" si="7"/>
        <v>2.5491237387148195E-2</v>
      </c>
      <c r="AG28" s="140"/>
      <c r="AH28" s="211">
        <v>45595</v>
      </c>
      <c r="AI28" s="140">
        <v>103.6</v>
      </c>
      <c r="AJ28" s="212"/>
      <c r="AK28" s="140"/>
      <c r="AL28" s="211">
        <v>45602</v>
      </c>
      <c r="AM28" s="140">
        <v>1063.9000000000001</v>
      </c>
      <c r="AN28" s="212">
        <f t="shared" si="8"/>
        <v>2.0331830823822811E-2</v>
      </c>
      <c r="AO28" s="140"/>
      <c r="AP28" s="211">
        <v>45602</v>
      </c>
      <c r="AQ28" s="140">
        <v>451.7</v>
      </c>
      <c r="AR28" s="212">
        <f t="shared" si="9"/>
        <v>1.4372333258477379E-2</v>
      </c>
      <c r="AS28" s="140"/>
      <c r="AT28" s="211">
        <v>45602</v>
      </c>
      <c r="AU28" s="140">
        <v>153.6</v>
      </c>
      <c r="AV28" s="212">
        <f t="shared" si="10"/>
        <v>8.5357846355875438E-3</v>
      </c>
      <c r="AW28" s="140"/>
      <c r="AX28" s="211">
        <v>45602</v>
      </c>
      <c r="AY28" s="140">
        <v>503.7</v>
      </c>
      <c r="AZ28" s="212"/>
      <c r="BA28" s="140"/>
      <c r="BB28" s="211">
        <v>45602</v>
      </c>
      <c r="BC28" s="140">
        <v>455.9</v>
      </c>
      <c r="BD28" s="212"/>
      <c r="BE28" s="140"/>
      <c r="BF28" s="211">
        <v>45602</v>
      </c>
      <c r="BG28" s="140">
        <v>757.7</v>
      </c>
      <c r="BH28" s="212"/>
      <c r="BI28" s="140"/>
      <c r="BJ28" s="211"/>
      <c r="BK28" s="140"/>
      <c r="BL28" s="155"/>
      <c r="BM28" s="154"/>
      <c r="BN28" s="211"/>
      <c r="BO28" s="140"/>
      <c r="BP28" s="155"/>
      <c r="BQ28" s="154"/>
      <c r="BR28" s="211"/>
      <c r="BS28" s="140"/>
      <c r="BT28" s="155"/>
      <c r="BU28" s="154"/>
      <c r="BV28" s="211"/>
      <c r="BW28" s="140"/>
      <c r="BX28" s="155"/>
      <c r="BY28" s="154"/>
      <c r="BZ28" s="211"/>
      <c r="CA28" s="140"/>
      <c r="CB28" s="18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</row>
    <row r="29" spans="1:108" ht="16.2" thickBot="1" x14ac:dyDescent="0.35">
      <c r="A29" s="160">
        <v>45603</v>
      </c>
      <c r="B29" s="136">
        <v>1805.8</v>
      </c>
      <c r="C29" s="216">
        <f t="shared" si="0"/>
        <v>-1.8241114366259216E-3</v>
      </c>
      <c r="D29" s="176"/>
      <c r="E29" s="160">
        <v>45603</v>
      </c>
      <c r="F29" s="136">
        <v>988.2</v>
      </c>
      <c r="G29" s="161">
        <f t="shared" si="1"/>
        <v>-1.749850864983089E-2</v>
      </c>
      <c r="H29" s="176"/>
      <c r="I29" s="160">
        <v>45603</v>
      </c>
      <c r="J29" s="136">
        <v>339.5</v>
      </c>
      <c r="K29" s="216">
        <f t="shared" si="2"/>
        <v>-7.6001169248758335E-3</v>
      </c>
      <c r="L29" s="176"/>
      <c r="M29" s="160">
        <v>45603</v>
      </c>
      <c r="N29" s="136">
        <v>911.9</v>
      </c>
      <c r="O29" s="216">
        <f t="shared" si="3"/>
        <v>-3.277471361900719E-2</v>
      </c>
      <c r="P29" s="217"/>
      <c r="Q29" s="160">
        <v>45603</v>
      </c>
      <c r="R29" s="136">
        <v>265.2</v>
      </c>
      <c r="S29" s="216">
        <f t="shared" si="4"/>
        <v>-1.4492753623188531E-2</v>
      </c>
      <c r="T29" s="217"/>
      <c r="U29" s="160">
        <v>45603</v>
      </c>
      <c r="V29" s="136">
        <v>207.3</v>
      </c>
      <c r="W29" s="216">
        <f t="shared" si="5"/>
        <v>-2.7673545966228789E-2</v>
      </c>
      <c r="X29" s="219"/>
      <c r="Y29" s="1"/>
      <c r="Z29" s="211">
        <v>45603</v>
      </c>
      <c r="AA29" s="140">
        <v>876.2</v>
      </c>
      <c r="AB29" s="212">
        <f t="shared" si="6"/>
        <v>-5.8997050147491853E-3</v>
      </c>
      <c r="AC29" s="140"/>
      <c r="AD29" s="211">
        <v>45603</v>
      </c>
      <c r="AE29" s="140">
        <v>1767</v>
      </c>
      <c r="AF29" s="212">
        <f t="shared" si="7"/>
        <v>1.6744346625237303E-2</v>
      </c>
      <c r="AG29" s="140"/>
      <c r="AH29" s="211">
        <v>45596</v>
      </c>
      <c r="AI29" s="140">
        <v>103.5</v>
      </c>
      <c r="AJ29" s="212"/>
      <c r="AK29" s="140"/>
      <c r="AL29" s="211">
        <v>45603</v>
      </c>
      <c r="AM29" s="140">
        <v>1049.5999999999999</v>
      </c>
      <c r="AN29" s="212">
        <f t="shared" si="8"/>
        <v>-1.3441112886549658E-2</v>
      </c>
      <c r="AO29" s="140"/>
      <c r="AP29" s="211">
        <v>45603</v>
      </c>
      <c r="AQ29" s="140">
        <v>468.8</v>
      </c>
      <c r="AR29" s="212">
        <f t="shared" si="9"/>
        <v>3.7856984724374633E-2</v>
      </c>
      <c r="AS29" s="140"/>
      <c r="AT29" s="211">
        <v>45603</v>
      </c>
      <c r="AU29" s="140">
        <v>151</v>
      </c>
      <c r="AV29" s="212">
        <f t="shared" si="10"/>
        <v>-1.6927083333333297E-2</v>
      </c>
      <c r="AW29" s="140"/>
      <c r="AX29" s="211">
        <v>45603</v>
      </c>
      <c r="AY29" s="140">
        <v>499.3</v>
      </c>
      <c r="AZ29" s="212"/>
      <c r="BA29" s="140"/>
      <c r="BB29" s="211">
        <v>45603</v>
      </c>
      <c r="BC29" s="140">
        <v>460.4</v>
      </c>
      <c r="BD29" s="212"/>
      <c r="BE29" s="140"/>
      <c r="BF29" s="211">
        <v>45603</v>
      </c>
      <c r="BG29" s="140">
        <v>760.3</v>
      </c>
      <c r="BH29" s="212"/>
      <c r="BI29" s="140"/>
      <c r="BJ29" s="211"/>
      <c r="BK29" s="140"/>
      <c r="BL29" s="155"/>
      <c r="BM29" s="154"/>
      <c r="BN29" s="211"/>
      <c r="BO29" s="140"/>
      <c r="BP29" s="155"/>
      <c r="BQ29" s="154"/>
      <c r="BR29" s="211"/>
      <c r="BS29" s="140"/>
      <c r="BT29" s="155"/>
      <c r="BU29" s="154"/>
      <c r="BV29" s="211"/>
      <c r="BW29" s="140"/>
      <c r="BX29" s="155"/>
      <c r="BY29" s="154"/>
      <c r="BZ29" s="211"/>
      <c r="CA29" s="140"/>
      <c r="CB29" s="18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</row>
    <row r="30" spans="1:108" ht="16.2" thickBot="1" x14ac:dyDescent="0.35">
      <c r="A30" s="160">
        <v>45604</v>
      </c>
      <c r="B30" s="136">
        <v>1774.7</v>
      </c>
      <c r="C30" s="216">
        <f t="shared" si="0"/>
        <v>-1.7222283752353476E-2</v>
      </c>
      <c r="D30" s="176"/>
      <c r="E30" s="160">
        <v>45604</v>
      </c>
      <c r="F30" s="136">
        <v>961.1</v>
      </c>
      <c r="G30" s="161">
        <f t="shared" si="1"/>
        <v>-2.742359846184985E-2</v>
      </c>
      <c r="H30" s="176"/>
      <c r="I30" s="160">
        <v>45604</v>
      </c>
      <c r="J30" s="136">
        <v>326.2</v>
      </c>
      <c r="K30" s="216">
        <f t="shared" si="2"/>
        <v>-3.9175257731958797E-2</v>
      </c>
      <c r="L30" s="176"/>
      <c r="M30" s="160">
        <v>45604</v>
      </c>
      <c r="N30" s="136">
        <v>907.7</v>
      </c>
      <c r="O30" s="216">
        <f t="shared" si="3"/>
        <v>-4.6057681763350495E-3</v>
      </c>
      <c r="P30" s="217"/>
      <c r="Q30" s="160">
        <v>45604</v>
      </c>
      <c r="R30" s="136">
        <v>262.60000000000002</v>
      </c>
      <c r="S30" s="216">
        <f t="shared" si="4"/>
        <v>-9.8039215686273225E-3</v>
      </c>
      <c r="T30" s="217"/>
      <c r="U30" s="160">
        <v>45604</v>
      </c>
      <c r="V30" s="136">
        <v>209.5</v>
      </c>
      <c r="W30" s="216">
        <f t="shared" si="5"/>
        <v>1.0612638687891888E-2</v>
      </c>
      <c r="X30" s="219"/>
      <c r="Y30" s="1"/>
      <c r="Z30" s="211">
        <v>45604</v>
      </c>
      <c r="AA30" s="140">
        <v>861.4</v>
      </c>
      <c r="AB30" s="212">
        <f t="shared" si="6"/>
        <v>-1.689112074868759E-2</v>
      </c>
      <c r="AC30" s="140"/>
      <c r="AD30" s="211">
        <v>45604</v>
      </c>
      <c r="AE30" s="140">
        <v>1766</v>
      </c>
      <c r="AF30" s="212">
        <f t="shared" si="7"/>
        <v>-5.6593095642331638E-4</v>
      </c>
      <c r="AG30" s="140"/>
      <c r="AH30" s="211">
        <v>45597</v>
      </c>
      <c r="AI30" s="140">
        <v>103.2</v>
      </c>
      <c r="AJ30" s="212"/>
      <c r="AK30" s="140"/>
      <c r="AL30" s="211">
        <v>45604</v>
      </c>
      <c r="AM30" s="140">
        <v>1030.9000000000001</v>
      </c>
      <c r="AN30" s="212">
        <f t="shared" si="8"/>
        <v>-1.7816310975609585E-2</v>
      </c>
      <c r="AO30" s="140"/>
      <c r="AP30" s="211">
        <v>45604</v>
      </c>
      <c r="AQ30" s="140">
        <v>462.4</v>
      </c>
      <c r="AR30" s="212">
        <f t="shared" si="9"/>
        <v>-1.3651877133105875E-2</v>
      </c>
      <c r="AS30" s="140"/>
      <c r="AT30" s="211">
        <v>45604</v>
      </c>
      <c r="AU30" s="140">
        <v>147.6</v>
      </c>
      <c r="AV30" s="212">
        <f t="shared" si="10"/>
        <v>-2.2516556291390766E-2</v>
      </c>
      <c r="AW30" s="140"/>
      <c r="AX30" s="211">
        <v>45604</v>
      </c>
      <c r="AY30" s="140">
        <v>484.9</v>
      </c>
      <c r="AZ30" s="212"/>
      <c r="BA30" s="140"/>
      <c r="BB30" s="211">
        <v>45604</v>
      </c>
      <c r="BC30" s="140">
        <v>455.1</v>
      </c>
      <c r="BD30" s="212"/>
      <c r="BE30" s="140"/>
      <c r="BF30" s="211">
        <v>45604</v>
      </c>
      <c r="BG30" s="140">
        <v>727.4</v>
      </c>
      <c r="BH30" s="212"/>
      <c r="BI30" s="140"/>
      <c r="BJ30" s="211"/>
      <c r="BK30" s="140"/>
      <c r="BL30" s="155"/>
      <c r="BM30" s="154"/>
      <c r="BN30" s="211"/>
      <c r="BO30" s="140"/>
      <c r="BP30" s="155"/>
      <c r="BQ30" s="154"/>
      <c r="BR30" s="211"/>
      <c r="BS30" s="140"/>
      <c r="BT30" s="155"/>
      <c r="BU30" s="154"/>
      <c r="BV30" s="211"/>
      <c r="BW30" s="140"/>
      <c r="BX30" s="155"/>
      <c r="BY30" s="154"/>
      <c r="BZ30" s="211"/>
      <c r="CA30" s="140"/>
      <c r="CB30" s="18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</row>
    <row r="31" spans="1:108" ht="16.2" thickBot="1" x14ac:dyDescent="0.35">
      <c r="A31" s="160">
        <v>45607</v>
      </c>
      <c r="B31" s="136">
        <v>1768</v>
      </c>
      <c r="C31" s="216">
        <f t="shared" si="0"/>
        <v>-3.7752859638248972E-3</v>
      </c>
      <c r="D31" s="176"/>
      <c r="E31" s="160">
        <v>45607</v>
      </c>
      <c r="F31" s="136">
        <v>943.45</v>
      </c>
      <c r="G31" s="161">
        <f t="shared" si="1"/>
        <v>-1.836437415461448E-2</v>
      </c>
      <c r="H31" s="176"/>
      <c r="I31" s="160">
        <v>45607</v>
      </c>
      <c r="J31" s="136">
        <v>325.10000000000002</v>
      </c>
      <c r="K31" s="216">
        <f t="shared" si="2"/>
        <v>-3.3721643163702204E-3</v>
      </c>
      <c r="L31" s="176"/>
      <c r="M31" s="160">
        <v>45607</v>
      </c>
      <c r="N31" s="136">
        <v>912</v>
      </c>
      <c r="O31" s="216">
        <f t="shared" si="3"/>
        <v>4.7372479894237677E-3</v>
      </c>
      <c r="P31" s="217"/>
      <c r="Q31" s="160">
        <v>45607</v>
      </c>
      <c r="R31" s="136">
        <v>256.89999999999998</v>
      </c>
      <c r="S31" s="216">
        <f t="shared" si="4"/>
        <v>-2.1706016755521876E-2</v>
      </c>
      <c r="T31" s="217"/>
      <c r="U31" s="160">
        <v>45607</v>
      </c>
      <c r="V31" s="136">
        <v>202.9</v>
      </c>
      <c r="W31" s="216">
        <f t="shared" si="5"/>
        <v>-3.1503579952267276E-2</v>
      </c>
      <c r="X31" s="219"/>
      <c r="Y31" s="1"/>
      <c r="Z31" s="211">
        <v>45607</v>
      </c>
      <c r="AA31" s="140">
        <v>861</v>
      </c>
      <c r="AB31" s="212">
        <f t="shared" si="6"/>
        <v>-4.6436034362662789E-4</v>
      </c>
      <c r="AC31" s="140"/>
      <c r="AD31" s="211">
        <v>45607</v>
      </c>
      <c r="AE31" s="140">
        <v>1754.1</v>
      </c>
      <c r="AF31" s="212">
        <f t="shared" si="7"/>
        <v>-6.7383918459796664E-3</v>
      </c>
      <c r="AG31" s="140"/>
      <c r="AH31" s="211">
        <v>45600</v>
      </c>
      <c r="AI31" s="140">
        <v>105</v>
      </c>
      <c r="AJ31" s="212"/>
      <c r="AK31" s="140"/>
      <c r="AL31" s="211">
        <v>45607</v>
      </c>
      <c r="AM31" s="140">
        <v>1053.7</v>
      </c>
      <c r="AN31" s="212">
        <f t="shared" si="8"/>
        <v>2.2116597148122953E-2</v>
      </c>
      <c r="AO31" s="140"/>
      <c r="AP31" s="211">
        <v>45607</v>
      </c>
      <c r="AQ31" s="140">
        <v>459.9</v>
      </c>
      <c r="AR31" s="212">
        <f t="shared" si="9"/>
        <v>-5.4065743944636683E-3</v>
      </c>
      <c r="AS31" s="140"/>
      <c r="AT31" s="211">
        <v>45607</v>
      </c>
      <c r="AU31" s="140">
        <v>145</v>
      </c>
      <c r="AV31" s="212">
        <f t="shared" si="10"/>
        <v>-1.7615176151761478E-2</v>
      </c>
      <c r="AW31" s="140"/>
      <c r="AX31" s="211">
        <v>45607</v>
      </c>
      <c r="AY31" s="140">
        <v>480</v>
      </c>
      <c r="AZ31" s="212"/>
      <c r="BA31" s="140"/>
      <c r="BB31" s="211">
        <v>45607</v>
      </c>
      <c r="BC31" s="140">
        <v>442.9</v>
      </c>
      <c r="BD31" s="212"/>
      <c r="BE31" s="140"/>
      <c r="BF31" s="211">
        <v>45607</v>
      </c>
      <c r="BG31" s="140">
        <v>737.9</v>
      </c>
      <c r="BH31" s="212"/>
      <c r="BI31" s="140"/>
      <c r="BJ31" s="211"/>
      <c r="BK31" s="140"/>
      <c r="BL31" s="155"/>
      <c r="BM31" s="154"/>
      <c r="BN31" s="211"/>
      <c r="BO31" s="140"/>
      <c r="BP31" s="155"/>
      <c r="BQ31" s="154"/>
      <c r="BR31" s="211"/>
      <c r="BS31" s="140"/>
      <c r="BT31" s="155"/>
      <c r="BU31" s="154"/>
      <c r="BV31" s="211"/>
      <c r="BW31" s="140"/>
      <c r="BX31" s="155"/>
      <c r="BY31" s="154"/>
      <c r="BZ31" s="211"/>
      <c r="CA31" s="140"/>
      <c r="CB31" s="18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</row>
    <row r="32" spans="1:108" ht="16.2" thickBot="1" x14ac:dyDescent="0.35">
      <c r="A32" s="160">
        <v>45608</v>
      </c>
      <c r="B32" s="136">
        <v>1759.7</v>
      </c>
      <c r="C32" s="216">
        <f t="shared" si="0"/>
        <v>-4.694570135746581E-3</v>
      </c>
      <c r="D32" s="176"/>
      <c r="E32" s="160">
        <v>45608</v>
      </c>
      <c r="F32" s="136">
        <v>914.7</v>
      </c>
      <c r="G32" s="161">
        <f t="shared" si="1"/>
        <v>-3.047326302400763E-2</v>
      </c>
      <c r="H32" s="176"/>
      <c r="I32" s="160">
        <v>45608</v>
      </c>
      <c r="J32" s="136">
        <v>321</v>
      </c>
      <c r="K32" s="216">
        <f t="shared" si="2"/>
        <v>-1.2611504152568509E-2</v>
      </c>
      <c r="L32" s="176"/>
      <c r="M32" s="160">
        <v>45608</v>
      </c>
      <c r="N32" s="136">
        <v>877.5</v>
      </c>
      <c r="O32" s="216">
        <f t="shared" si="3"/>
        <v>-3.7828947368421052E-2</v>
      </c>
      <c r="P32" s="217"/>
      <c r="Q32" s="160">
        <v>45608</v>
      </c>
      <c r="R32" s="136">
        <v>256.2</v>
      </c>
      <c r="S32" s="216">
        <f t="shared" si="4"/>
        <v>-2.7247956403269316E-3</v>
      </c>
      <c r="T32" s="217"/>
      <c r="U32" s="160">
        <v>45608</v>
      </c>
      <c r="V32" s="136">
        <v>195.9</v>
      </c>
      <c r="W32" s="216">
        <f t="shared" si="5"/>
        <v>-3.4499753573188761E-2</v>
      </c>
      <c r="X32" s="219"/>
      <c r="Y32" s="1"/>
      <c r="Z32" s="211">
        <v>45608</v>
      </c>
      <c r="AA32" s="140">
        <v>853.6</v>
      </c>
      <c r="AB32" s="212">
        <f t="shared" si="6"/>
        <v>-8.5946573751451531E-3</v>
      </c>
      <c r="AC32" s="140"/>
      <c r="AD32" s="211">
        <v>45608</v>
      </c>
      <c r="AE32" s="140">
        <v>1699.6</v>
      </c>
      <c r="AF32" s="212">
        <f t="shared" si="7"/>
        <v>-3.1070064420500542E-2</v>
      </c>
      <c r="AG32" s="140"/>
      <c r="AH32" s="211">
        <v>45601</v>
      </c>
      <c r="AI32" s="140">
        <v>106.4</v>
      </c>
      <c r="AJ32" s="212"/>
      <c r="AK32" s="140"/>
      <c r="AL32" s="211">
        <v>45608</v>
      </c>
      <c r="AM32" s="140">
        <v>1097.5999999999999</v>
      </c>
      <c r="AN32" s="212">
        <f t="shared" si="8"/>
        <v>4.1662712346967695E-2</v>
      </c>
      <c r="AO32" s="140"/>
      <c r="AP32" s="211">
        <v>45608</v>
      </c>
      <c r="AQ32" s="140">
        <v>446.3</v>
      </c>
      <c r="AR32" s="212">
        <f t="shared" si="9"/>
        <v>-2.9571646010002103E-2</v>
      </c>
      <c r="AS32" s="140"/>
      <c r="AT32" s="211">
        <v>45608</v>
      </c>
      <c r="AU32" s="140">
        <v>144.19999999999999</v>
      </c>
      <c r="AV32" s="212">
        <f t="shared" si="10"/>
        <v>-5.5172413793104233E-3</v>
      </c>
      <c r="AW32" s="140"/>
      <c r="AX32" s="211">
        <v>45608</v>
      </c>
      <c r="AY32" s="140">
        <v>477.4</v>
      </c>
      <c r="AZ32" s="212"/>
      <c r="BA32" s="140"/>
      <c r="BB32" s="211">
        <v>45608</v>
      </c>
      <c r="BC32" s="140">
        <v>431.2</v>
      </c>
      <c r="BD32" s="212"/>
      <c r="BE32" s="140"/>
      <c r="BF32" s="211">
        <v>45608</v>
      </c>
      <c r="BG32" s="140">
        <v>725.1</v>
      </c>
      <c r="BH32" s="212"/>
      <c r="BI32" s="140"/>
      <c r="BJ32" s="211"/>
      <c r="BK32" s="140"/>
      <c r="BL32" s="155"/>
      <c r="BM32" s="154"/>
      <c r="BN32" s="211"/>
      <c r="BO32" s="140"/>
      <c r="BP32" s="155"/>
      <c r="BQ32" s="154"/>
      <c r="BR32" s="211"/>
      <c r="BS32" s="140"/>
      <c r="BT32" s="155"/>
      <c r="BU32" s="154"/>
      <c r="BV32" s="211"/>
      <c r="BW32" s="140"/>
      <c r="BX32" s="155"/>
      <c r="BY32" s="154"/>
      <c r="BZ32" s="211"/>
      <c r="CA32" s="140"/>
      <c r="CB32" s="18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</row>
    <row r="33" spans="1:108" ht="16.2" thickBot="1" x14ac:dyDescent="0.35">
      <c r="A33" s="160">
        <v>45609</v>
      </c>
      <c r="B33" s="136">
        <v>1745.1</v>
      </c>
      <c r="C33" s="216">
        <f t="shared" si="0"/>
        <v>-8.2968687844519728E-3</v>
      </c>
      <c r="D33" s="176"/>
      <c r="E33" s="160">
        <v>45609</v>
      </c>
      <c r="F33" s="136">
        <v>875.45</v>
      </c>
      <c r="G33" s="161">
        <f t="shared" si="1"/>
        <v>-4.2910243795780033E-2</v>
      </c>
      <c r="H33" s="176"/>
      <c r="I33" s="160">
        <v>45609</v>
      </c>
      <c r="J33" s="136">
        <v>318.10000000000002</v>
      </c>
      <c r="K33" s="216">
        <f t="shared" si="2"/>
        <v>-9.0342679127725142E-3</v>
      </c>
      <c r="L33" s="176"/>
      <c r="M33" s="160">
        <v>45609</v>
      </c>
      <c r="N33" s="136">
        <v>830.5</v>
      </c>
      <c r="O33" s="216">
        <f t="shared" si="3"/>
        <v>-5.3561253561253561E-2</v>
      </c>
      <c r="P33" s="217"/>
      <c r="Q33" s="160">
        <v>45609</v>
      </c>
      <c r="R33" s="136">
        <v>252.6</v>
      </c>
      <c r="S33" s="216">
        <f t="shared" si="4"/>
        <v>-1.4051522248243539E-2</v>
      </c>
      <c r="T33" s="217"/>
      <c r="U33" s="160">
        <v>45609</v>
      </c>
      <c r="V33" s="136">
        <v>186.6</v>
      </c>
      <c r="W33" s="216">
        <f t="shared" si="5"/>
        <v>-4.7473200612557484E-2</v>
      </c>
      <c r="X33" s="219"/>
      <c r="Y33" s="1"/>
      <c r="Z33" s="211">
        <v>45609</v>
      </c>
      <c r="AA33" s="140">
        <v>850</v>
      </c>
      <c r="AB33" s="212">
        <f t="shared" si="6"/>
        <v>-4.2174320524836252E-3</v>
      </c>
      <c r="AC33" s="140"/>
      <c r="AD33" s="211">
        <v>45609</v>
      </c>
      <c r="AE33" s="140">
        <v>1685.4</v>
      </c>
      <c r="AF33" s="212">
        <f t="shared" si="7"/>
        <v>-8.3549070369497644E-3</v>
      </c>
      <c r="AG33" s="140"/>
      <c r="AH33" s="211">
        <v>45602</v>
      </c>
      <c r="AI33" s="140">
        <v>108</v>
      </c>
      <c r="AJ33" s="212"/>
      <c r="AK33" s="140"/>
      <c r="AL33" s="211">
        <v>45609</v>
      </c>
      <c r="AM33" s="140">
        <v>1084.9000000000001</v>
      </c>
      <c r="AN33" s="212">
        <f t="shared" si="8"/>
        <v>-1.1570699708454646E-2</v>
      </c>
      <c r="AO33" s="140"/>
      <c r="AP33" s="211">
        <v>45609</v>
      </c>
      <c r="AQ33" s="140">
        <v>424.7</v>
      </c>
      <c r="AR33" s="212">
        <f t="shared" si="9"/>
        <v>-4.839793860631867E-2</v>
      </c>
      <c r="AS33" s="140"/>
      <c r="AT33" s="211">
        <v>45609</v>
      </c>
      <c r="AU33" s="140">
        <v>139.19999999999999</v>
      </c>
      <c r="AV33" s="212">
        <f t="shared" si="10"/>
        <v>-3.4674063800277398E-2</v>
      </c>
      <c r="AW33" s="140"/>
      <c r="AX33" s="211">
        <v>45609</v>
      </c>
      <c r="AY33" s="140">
        <v>456.4</v>
      </c>
      <c r="AZ33" s="212"/>
      <c r="BA33" s="140"/>
      <c r="BB33" s="211">
        <v>45609</v>
      </c>
      <c r="BC33" s="140">
        <v>415.6</v>
      </c>
      <c r="BD33" s="212"/>
      <c r="BE33" s="140"/>
      <c r="BF33" s="211">
        <v>45609</v>
      </c>
      <c r="BG33" s="140">
        <v>704.8</v>
      </c>
      <c r="BH33" s="212"/>
      <c r="BI33" s="140"/>
      <c r="BJ33" s="211"/>
      <c r="BK33" s="140"/>
      <c r="BL33" s="155"/>
      <c r="BM33" s="154"/>
      <c r="BN33" s="211"/>
      <c r="BO33" s="140"/>
      <c r="BP33" s="155"/>
      <c r="BQ33" s="154"/>
      <c r="BR33" s="211"/>
      <c r="BS33" s="140"/>
      <c r="BT33" s="155"/>
      <c r="BU33" s="154"/>
      <c r="BV33" s="211"/>
      <c r="BW33" s="140"/>
      <c r="BX33" s="155"/>
      <c r="BY33" s="154"/>
      <c r="BZ33" s="211"/>
      <c r="CA33" s="140"/>
      <c r="CB33" s="18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</row>
    <row r="34" spans="1:108" ht="16.2" thickBot="1" x14ac:dyDescent="0.35">
      <c r="A34" s="160">
        <v>45610</v>
      </c>
      <c r="B34" s="136">
        <v>1749.9</v>
      </c>
      <c r="C34" s="216">
        <f t="shared" si="0"/>
        <v>2.7505587072375118E-3</v>
      </c>
      <c r="D34" s="176"/>
      <c r="E34" s="160">
        <v>45610</v>
      </c>
      <c r="F34" s="136">
        <v>886.35</v>
      </c>
      <c r="G34" s="161">
        <f t="shared" si="1"/>
        <v>1.2450739619624167E-2</v>
      </c>
      <c r="H34" s="176"/>
      <c r="I34" s="160">
        <v>45610</v>
      </c>
      <c r="J34" s="136">
        <v>317.8</v>
      </c>
      <c r="K34" s="216">
        <f t="shared" si="2"/>
        <v>-9.4309965419682917E-4</v>
      </c>
      <c r="L34" s="176"/>
      <c r="M34" s="160">
        <v>45610</v>
      </c>
      <c r="N34" s="136">
        <v>838.2</v>
      </c>
      <c r="O34" s="216">
        <f t="shared" si="3"/>
        <v>9.2715231788080017E-3</v>
      </c>
      <c r="P34" s="217"/>
      <c r="Q34" s="160">
        <v>45610</v>
      </c>
      <c r="R34" s="136">
        <v>250.8</v>
      </c>
      <c r="S34" s="216">
        <f t="shared" si="4"/>
        <v>-7.1258907363419754E-3</v>
      </c>
      <c r="T34" s="217"/>
      <c r="U34" s="160">
        <v>45610</v>
      </c>
      <c r="V34" s="136">
        <v>188.8</v>
      </c>
      <c r="W34" s="216">
        <f t="shared" si="5"/>
        <v>1.1789924973204807E-2</v>
      </c>
      <c r="X34" s="219"/>
      <c r="Y34" s="1"/>
      <c r="Z34" s="211">
        <v>45610</v>
      </c>
      <c r="AA34" s="140">
        <v>855</v>
      </c>
      <c r="AB34" s="212">
        <f t="shared" si="6"/>
        <v>5.8823529411764705E-3</v>
      </c>
      <c r="AC34" s="140"/>
      <c r="AD34" s="211">
        <v>45610</v>
      </c>
      <c r="AE34" s="140">
        <v>1708.6</v>
      </c>
      <c r="AF34" s="212">
        <f t="shared" si="7"/>
        <v>1.3765278272220136E-2</v>
      </c>
      <c r="AG34" s="140"/>
      <c r="AH34" s="211">
        <v>45603</v>
      </c>
      <c r="AI34" s="140">
        <v>108.7</v>
      </c>
      <c r="AJ34" s="212"/>
      <c r="AK34" s="140"/>
      <c r="AL34" s="211">
        <v>45610</v>
      </c>
      <c r="AM34" s="140">
        <v>1079</v>
      </c>
      <c r="AN34" s="212">
        <f t="shared" si="8"/>
        <v>-5.4382892432483093E-3</v>
      </c>
      <c r="AO34" s="140"/>
      <c r="AP34" s="211">
        <v>45610</v>
      </c>
      <c r="AQ34" s="140">
        <v>428.3</v>
      </c>
      <c r="AR34" s="212">
        <f t="shared" si="9"/>
        <v>8.4765716976689959E-3</v>
      </c>
      <c r="AS34" s="140"/>
      <c r="AT34" s="211">
        <v>45610</v>
      </c>
      <c r="AU34" s="140">
        <v>138</v>
      </c>
      <c r="AV34" s="212">
        <f t="shared" si="10"/>
        <v>-8.6206896551723321E-3</v>
      </c>
      <c r="AW34" s="140"/>
      <c r="AX34" s="211">
        <v>45610</v>
      </c>
      <c r="AY34" s="140">
        <v>458.1</v>
      </c>
      <c r="AZ34" s="212"/>
      <c r="BA34" s="140"/>
      <c r="BB34" s="211">
        <v>45610</v>
      </c>
      <c r="BC34" s="140">
        <v>387.3</v>
      </c>
      <c r="BD34" s="212"/>
      <c r="BE34" s="140"/>
      <c r="BF34" s="211">
        <v>45610</v>
      </c>
      <c r="BG34" s="140">
        <v>711</v>
      </c>
      <c r="BH34" s="212"/>
      <c r="BI34" s="140"/>
      <c r="BJ34" s="211"/>
      <c r="BK34" s="140"/>
      <c r="BL34" s="155"/>
      <c r="BM34" s="154"/>
      <c r="BN34" s="211"/>
      <c r="BO34" s="140"/>
      <c r="BP34" s="155"/>
      <c r="BQ34" s="154"/>
      <c r="BR34" s="211"/>
      <c r="BS34" s="140"/>
      <c r="BT34" s="155"/>
      <c r="BU34" s="154"/>
      <c r="BV34" s="211"/>
      <c r="BW34" s="140"/>
      <c r="BX34" s="155"/>
      <c r="BY34" s="154"/>
      <c r="BZ34" s="211"/>
      <c r="CA34" s="140"/>
      <c r="CB34" s="18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</row>
    <row r="35" spans="1:108" ht="16.2" thickBot="1" x14ac:dyDescent="0.35">
      <c r="A35" s="160">
        <v>45614</v>
      </c>
      <c r="B35" s="136">
        <v>1727.4</v>
      </c>
      <c r="C35" s="216">
        <f t="shared" si="0"/>
        <v>-1.2857877593005313E-2</v>
      </c>
      <c r="D35" s="176"/>
      <c r="E35" s="160">
        <v>45614</v>
      </c>
      <c r="F35" s="136">
        <v>884.8</v>
      </c>
      <c r="G35" s="161">
        <f t="shared" si="1"/>
        <v>-1.7487448524849869E-3</v>
      </c>
      <c r="H35" s="176"/>
      <c r="I35" s="160">
        <v>45614</v>
      </c>
      <c r="J35" s="136">
        <v>323.2</v>
      </c>
      <c r="K35" s="216">
        <f t="shared" si="2"/>
        <v>1.699181875393322E-2</v>
      </c>
      <c r="L35" s="176"/>
      <c r="M35" s="160">
        <v>45614</v>
      </c>
      <c r="N35" s="136">
        <v>895.1</v>
      </c>
      <c r="O35" s="216">
        <f t="shared" si="3"/>
        <v>6.7883560009544236E-2</v>
      </c>
      <c r="P35" s="217"/>
      <c r="Q35" s="160">
        <v>45614</v>
      </c>
      <c r="R35" s="136">
        <v>250.7</v>
      </c>
      <c r="S35" s="216">
        <f t="shared" si="4"/>
        <v>-3.9872408293469989E-4</v>
      </c>
      <c r="T35" s="217"/>
      <c r="U35" s="160">
        <v>45614</v>
      </c>
      <c r="V35" s="136">
        <v>183.6</v>
      </c>
      <c r="W35" s="216">
        <f t="shared" si="5"/>
        <v>-2.7542372881356022E-2</v>
      </c>
      <c r="X35" s="219"/>
      <c r="Y35" s="1"/>
      <c r="Z35" s="211">
        <v>45614</v>
      </c>
      <c r="AA35" s="140">
        <v>841.5</v>
      </c>
      <c r="AB35" s="212">
        <f t="shared" si="6"/>
        <v>-1.5789473684210527E-2</v>
      </c>
      <c r="AC35" s="140"/>
      <c r="AD35" s="211">
        <v>45614</v>
      </c>
      <c r="AE35" s="140">
        <v>1696</v>
      </c>
      <c r="AF35" s="212">
        <f t="shared" si="7"/>
        <v>-7.3744586210932397E-3</v>
      </c>
      <c r="AG35" s="140"/>
      <c r="AH35" s="211">
        <v>45604</v>
      </c>
      <c r="AI35" s="140">
        <v>110.5</v>
      </c>
      <c r="AJ35" s="212"/>
      <c r="AK35" s="140"/>
      <c r="AL35" s="211">
        <v>45614</v>
      </c>
      <c r="AM35" s="140">
        <v>1095.0999999999999</v>
      </c>
      <c r="AN35" s="212">
        <f t="shared" si="8"/>
        <v>1.4921223354958211E-2</v>
      </c>
      <c r="AO35" s="140"/>
      <c r="AP35" s="211">
        <v>45614</v>
      </c>
      <c r="AQ35" s="140">
        <v>422.7</v>
      </c>
      <c r="AR35" s="212">
        <f t="shared" si="9"/>
        <v>-1.3074947466728982E-2</v>
      </c>
      <c r="AS35" s="140"/>
      <c r="AT35" s="211">
        <v>45614</v>
      </c>
      <c r="AU35" s="140">
        <v>141.19999999999999</v>
      </c>
      <c r="AV35" s="212">
        <f t="shared" si="10"/>
        <v>2.3188405797101366E-2</v>
      </c>
      <c r="AW35" s="140"/>
      <c r="AX35" s="211">
        <v>45614</v>
      </c>
      <c r="AY35" s="140">
        <v>445</v>
      </c>
      <c r="AZ35" s="212"/>
      <c r="BA35" s="140"/>
      <c r="BB35" s="211">
        <v>45614</v>
      </c>
      <c r="BC35" s="140">
        <v>393.5</v>
      </c>
      <c r="BD35" s="212"/>
      <c r="BE35" s="140"/>
      <c r="BF35" s="211">
        <v>45614</v>
      </c>
      <c r="BG35" s="140">
        <v>755</v>
      </c>
      <c r="BH35" s="212"/>
      <c r="BI35" s="140"/>
      <c r="BJ35" s="211"/>
      <c r="BK35" s="140"/>
      <c r="BL35" s="155"/>
      <c r="BM35" s="154"/>
      <c r="BN35" s="211"/>
      <c r="BO35" s="140"/>
      <c r="BP35" s="155"/>
      <c r="BQ35" s="154"/>
      <c r="BR35" s="211"/>
      <c r="BS35" s="140"/>
      <c r="BT35" s="155"/>
      <c r="BU35" s="154"/>
      <c r="BV35" s="211"/>
      <c r="BW35" s="140"/>
      <c r="BX35" s="155"/>
      <c r="BY35" s="154"/>
      <c r="BZ35" s="211"/>
      <c r="CA35" s="140"/>
      <c r="CB35" s="18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</row>
    <row r="36" spans="1:108" ht="16.2" thickBot="1" x14ac:dyDescent="0.35">
      <c r="A36" s="160">
        <v>45615</v>
      </c>
      <c r="B36" s="136">
        <v>1736.7</v>
      </c>
      <c r="C36" s="216">
        <f t="shared" si="0"/>
        <v>5.3838138242445028E-3</v>
      </c>
      <c r="D36" s="176"/>
      <c r="E36" s="160">
        <v>45615</v>
      </c>
      <c r="F36" s="136">
        <v>898.65</v>
      </c>
      <c r="G36" s="161">
        <f t="shared" si="1"/>
        <v>1.5653254972875251E-2</v>
      </c>
      <c r="H36" s="176"/>
      <c r="I36" s="160">
        <v>45615</v>
      </c>
      <c r="J36" s="136">
        <v>328.2</v>
      </c>
      <c r="K36" s="216">
        <f t="shared" si="2"/>
        <v>1.547029702970297E-2</v>
      </c>
      <c r="L36" s="176"/>
      <c r="M36" s="160">
        <v>45615</v>
      </c>
      <c r="N36" s="136">
        <v>865.6</v>
      </c>
      <c r="O36" s="216">
        <f t="shared" si="3"/>
        <v>-3.2957211484750309E-2</v>
      </c>
      <c r="P36" s="217"/>
      <c r="Q36" s="160">
        <v>45615</v>
      </c>
      <c r="R36" s="136">
        <v>248</v>
      </c>
      <c r="S36" s="216">
        <f t="shared" si="4"/>
        <v>-1.0769844435580329E-2</v>
      </c>
      <c r="T36" s="217"/>
      <c r="U36" s="160">
        <v>45615</v>
      </c>
      <c r="V36" s="136">
        <v>182</v>
      </c>
      <c r="W36" s="216">
        <f t="shared" si="5"/>
        <v>-8.7145969498910372E-3</v>
      </c>
      <c r="X36" s="219"/>
      <c r="Y36" s="1"/>
      <c r="Z36" s="211">
        <v>45615</v>
      </c>
      <c r="AA36" s="140">
        <v>862.9</v>
      </c>
      <c r="AB36" s="212">
        <f t="shared" si="6"/>
        <v>2.5430778371954815E-2</v>
      </c>
      <c r="AC36" s="140"/>
      <c r="AD36" s="211">
        <v>45615</v>
      </c>
      <c r="AE36" s="140">
        <v>1686.8</v>
      </c>
      <c r="AF36" s="212">
        <f t="shared" si="7"/>
        <v>-5.424528301886819E-3</v>
      </c>
      <c r="AG36" s="140"/>
      <c r="AH36" s="211">
        <v>45607</v>
      </c>
      <c r="AI36" s="140">
        <v>112.9</v>
      </c>
      <c r="AJ36" s="212"/>
      <c r="AK36" s="140"/>
      <c r="AL36" s="211">
        <v>45615</v>
      </c>
      <c r="AM36" s="140">
        <v>1071.4000000000001</v>
      </c>
      <c r="AN36" s="212">
        <f t="shared" si="8"/>
        <v>-2.1641859190941304E-2</v>
      </c>
      <c r="AO36" s="140"/>
      <c r="AP36" s="211">
        <v>45615</v>
      </c>
      <c r="AQ36" s="140">
        <v>410.3</v>
      </c>
      <c r="AR36" s="212">
        <f t="shared" si="9"/>
        <v>-2.9335225928554476E-2</v>
      </c>
      <c r="AS36" s="140"/>
      <c r="AT36" s="211">
        <v>45615</v>
      </c>
      <c r="AU36" s="140">
        <v>139.5</v>
      </c>
      <c r="AV36" s="212">
        <f t="shared" si="10"/>
        <v>-1.2039660056657145E-2</v>
      </c>
      <c r="AW36" s="140"/>
      <c r="AX36" s="211">
        <v>45615</v>
      </c>
      <c r="AY36" s="140">
        <v>458.4</v>
      </c>
      <c r="AZ36" s="212"/>
      <c r="BA36" s="140"/>
      <c r="BB36" s="211">
        <v>45615</v>
      </c>
      <c r="BC36" s="140">
        <v>415.8</v>
      </c>
      <c r="BD36" s="212"/>
      <c r="BE36" s="140"/>
      <c r="BF36" s="211">
        <v>45615</v>
      </c>
      <c r="BG36" s="140">
        <v>755</v>
      </c>
      <c r="BH36" s="212"/>
      <c r="BI36" s="140"/>
      <c r="BJ36" s="211"/>
      <c r="BK36" s="140"/>
      <c r="BL36" s="155"/>
      <c r="BM36" s="154"/>
      <c r="BN36" s="211"/>
      <c r="BO36" s="140"/>
      <c r="BP36" s="155"/>
      <c r="BQ36" s="154"/>
      <c r="BR36" s="211"/>
      <c r="BS36" s="140"/>
      <c r="BT36" s="155"/>
      <c r="BU36" s="154"/>
      <c r="BV36" s="211"/>
      <c r="BW36" s="140"/>
      <c r="BX36" s="155"/>
      <c r="BY36" s="154"/>
      <c r="BZ36" s="211"/>
      <c r="CA36" s="140"/>
      <c r="CB36" s="18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</row>
    <row r="37" spans="1:108" ht="16.2" thickBot="1" x14ac:dyDescent="0.35">
      <c r="A37" s="160">
        <v>45617</v>
      </c>
      <c r="B37" s="136">
        <v>1711.6</v>
      </c>
      <c r="C37" s="216">
        <f t="shared" ref="C37:C67" si="11">(B37-B36)/B36</f>
        <v>-1.4452697644958908E-2</v>
      </c>
      <c r="D37" s="176"/>
      <c r="E37" s="160">
        <v>45617</v>
      </c>
      <c r="F37" s="136">
        <v>937.75</v>
      </c>
      <c r="G37" s="161">
        <f t="shared" ref="G37:G67" si="12">(F37-F36)/F36</f>
        <v>4.3509709007956407E-2</v>
      </c>
      <c r="H37" s="176"/>
      <c r="I37" s="160">
        <v>45617</v>
      </c>
      <c r="J37" s="136">
        <v>329.1</v>
      </c>
      <c r="K37" s="216">
        <f t="shared" ref="K37:K67" si="13">(J37-J36)/J36</f>
        <v>2.7422303473492813E-3</v>
      </c>
      <c r="L37" s="176"/>
      <c r="M37" s="160">
        <v>45617</v>
      </c>
      <c r="N37" s="136">
        <v>840.6</v>
      </c>
      <c r="O37" s="216">
        <f t="shared" ref="O37:O67" si="14">(N37-N36)/N36</f>
        <v>-2.8881700554528648E-2</v>
      </c>
      <c r="P37" s="217"/>
      <c r="Q37" s="160">
        <v>45617</v>
      </c>
      <c r="R37" s="136">
        <v>242.2</v>
      </c>
      <c r="S37" s="216">
        <f t="shared" ref="S37:S67" si="15">(R37-R36)/R36</f>
        <v>-2.3387096774193594E-2</v>
      </c>
      <c r="T37" s="217"/>
      <c r="U37" s="160">
        <v>45617</v>
      </c>
      <c r="V37" s="136">
        <v>185.3</v>
      </c>
      <c r="W37" s="216">
        <f t="shared" ref="W37:W67" si="16">(V37-V36)/V36</f>
        <v>1.8131868131868196E-2</v>
      </c>
      <c r="X37" s="219"/>
      <c r="Y37" s="1"/>
      <c r="Z37" s="211">
        <v>45617</v>
      </c>
      <c r="AA37" s="140">
        <v>850.4</v>
      </c>
      <c r="AB37" s="212">
        <f t="shared" ref="AB37:AB67" si="17">(AA37-AA36)/AA36</f>
        <v>-1.4486035461814812E-2</v>
      </c>
      <c r="AC37" s="140"/>
      <c r="AD37" s="211">
        <v>45617</v>
      </c>
      <c r="AE37" s="140">
        <v>1675.5</v>
      </c>
      <c r="AF37" s="212">
        <f t="shared" ref="AF37:AF67" si="18">(AE37-AE36)/AE36</f>
        <v>-6.6990751719231412E-3</v>
      </c>
      <c r="AG37" s="140"/>
      <c r="AH37" s="211">
        <v>45608</v>
      </c>
      <c r="AI37" s="140">
        <v>110.5</v>
      </c>
      <c r="AJ37" s="212"/>
      <c r="AK37" s="140"/>
      <c r="AL37" s="211">
        <v>45617</v>
      </c>
      <c r="AM37" s="140">
        <v>1061.9000000000001</v>
      </c>
      <c r="AN37" s="212">
        <f t="shared" ref="AN37:AN67" si="19">(AM37-AM36)/AM36</f>
        <v>-8.8669031174164643E-3</v>
      </c>
      <c r="AO37" s="140"/>
      <c r="AP37" s="211">
        <v>45617</v>
      </c>
      <c r="AQ37" s="140">
        <v>417.1</v>
      </c>
      <c r="AR37" s="212">
        <f t="shared" ref="AR37:AR67" si="20">(AQ37-AQ36)/AQ36</f>
        <v>1.6573239093346358E-2</v>
      </c>
      <c r="AS37" s="140"/>
      <c r="AT37" s="211">
        <v>45617</v>
      </c>
      <c r="AU37" s="140">
        <v>140.19999999999999</v>
      </c>
      <c r="AV37" s="212">
        <f t="shared" ref="AV37:AV67" si="21">(AU37-AU36)/AU36</f>
        <v>5.0179211469533235E-3</v>
      </c>
      <c r="AW37" s="140"/>
      <c r="AX37" s="211">
        <v>45617</v>
      </c>
      <c r="AY37" s="140">
        <v>450.5</v>
      </c>
      <c r="AZ37" s="212"/>
      <c r="BA37" s="140"/>
      <c r="BB37" s="211">
        <v>45617</v>
      </c>
      <c r="BC37" s="140">
        <v>398.4</v>
      </c>
      <c r="BD37" s="212"/>
      <c r="BE37" s="140"/>
      <c r="BF37" s="211">
        <v>45617</v>
      </c>
      <c r="BG37" s="140">
        <v>733.5</v>
      </c>
      <c r="BH37" s="212"/>
      <c r="BI37" s="140"/>
      <c r="BJ37" s="211"/>
      <c r="BK37" s="140"/>
      <c r="BL37" s="155"/>
      <c r="BM37" s="154"/>
      <c r="BN37" s="211"/>
      <c r="BO37" s="140"/>
      <c r="BP37" s="155"/>
      <c r="BQ37" s="154"/>
      <c r="BR37" s="211"/>
      <c r="BS37" s="140"/>
      <c r="BT37" s="155"/>
      <c r="BU37" s="154"/>
      <c r="BV37" s="211"/>
      <c r="BW37" s="140"/>
      <c r="BX37" s="155"/>
      <c r="BY37" s="154"/>
      <c r="BZ37" s="211"/>
      <c r="CA37" s="140"/>
      <c r="CB37" s="18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</row>
    <row r="38" spans="1:108" ht="16.2" thickBot="1" x14ac:dyDescent="0.35">
      <c r="A38" s="160">
        <v>45618</v>
      </c>
      <c r="B38" s="136">
        <v>1738.2</v>
      </c>
      <c r="C38" s="216">
        <f t="shared" si="11"/>
        <v>1.5541014255667292E-2</v>
      </c>
      <c r="D38" s="176"/>
      <c r="E38" s="160">
        <v>45618</v>
      </c>
      <c r="F38" s="136">
        <v>960.55</v>
      </c>
      <c r="G38" s="161">
        <f t="shared" si="12"/>
        <v>2.4313516395627784E-2</v>
      </c>
      <c r="H38" s="176"/>
      <c r="I38" s="160">
        <v>45618</v>
      </c>
      <c r="J38" s="136">
        <v>330.1</v>
      </c>
      <c r="K38" s="216">
        <f t="shared" si="13"/>
        <v>3.0385900941962926E-3</v>
      </c>
      <c r="L38" s="176"/>
      <c r="M38" s="160">
        <v>45618</v>
      </c>
      <c r="N38" s="136">
        <v>856.2</v>
      </c>
      <c r="O38" s="216">
        <f t="shared" si="14"/>
        <v>1.8558172733761626E-2</v>
      </c>
      <c r="P38" s="217"/>
      <c r="Q38" s="160">
        <v>45618</v>
      </c>
      <c r="R38" s="136">
        <v>245.6</v>
      </c>
      <c r="S38" s="216">
        <f t="shared" si="15"/>
        <v>1.4037985136251057E-2</v>
      </c>
      <c r="T38" s="217"/>
      <c r="U38" s="160">
        <v>45618</v>
      </c>
      <c r="V38" s="136">
        <v>187.3</v>
      </c>
      <c r="W38" s="216">
        <f t="shared" si="16"/>
        <v>1.0793308148947653E-2</v>
      </c>
      <c r="X38" s="219"/>
      <c r="Y38" s="1"/>
      <c r="Z38" s="211">
        <v>45618</v>
      </c>
      <c r="AA38" s="140">
        <v>850.3</v>
      </c>
      <c r="AB38" s="212">
        <f t="shared" si="17"/>
        <v>-1.1759172154283013E-4</v>
      </c>
      <c r="AC38" s="140"/>
      <c r="AD38" s="211">
        <v>45618</v>
      </c>
      <c r="AE38" s="140">
        <v>1653.4</v>
      </c>
      <c r="AF38" s="212">
        <f t="shared" si="18"/>
        <v>-1.3190092509698543E-2</v>
      </c>
      <c r="AG38" s="140"/>
      <c r="AH38" s="211">
        <v>45609</v>
      </c>
      <c r="AI38" s="140">
        <v>113.8</v>
      </c>
      <c r="AJ38" s="212"/>
      <c r="AK38" s="140"/>
      <c r="AL38" s="211">
        <v>45618</v>
      </c>
      <c r="AM38" s="140">
        <v>1062.4000000000001</v>
      </c>
      <c r="AN38" s="212">
        <f t="shared" si="19"/>
        <v>4.7085412939071471E-4</v>
      </c>
      <c r="AO38" s="140"/>
      <c r="AP38" s="211">
        <v>45618</v>
      </c>
      <c r="AQ38" s="140">
        <v>414</v>
      </c>
      <c r="AR38" s="212">
        <f t="shared" si="20"/>
        <v>-7.4322704387437604E-3</v>
      </c>
      <c r="AS38" s="140"/>
      <c r="AT38" s="211">
        <v>45618</v>
      </c>
      <c r="AU38" s="140">
        <v>142.80000000000001</v>
      </c>
      <c r="AV38" s="212">
        <f t="shared" si="21"/>
        <v>1.8544935805991605E-2</v>
      </c>
      <c r="AW38" s="140"/>
      <c r="AX38" s="211">
        <v>45618</v>
      </c>
      <c r="AY38" s="140">
        <v>458.4</v>
      </c>
      <c r="AZ38" s="212"/>
      <c r="BA38" s="140"/>
      <c r="BB38" s="211">
        <v>45618</v>
      </c>
      <c r="BC38" s="140">
        <v>399.4</v>
      </c>
      <c r="BD38" s="212"/>
      <c r="BE38" s="140"/>
      <c r="BF38" s="211">
        <v>45618</v>
      </c>
      <c r="BG38" s="140">
        <v>742.8</v>
      </c>
      <c r="BH38" s="212"/>
      <c r="BI38" s="140"/>
      <c r="BJ38" s="211"/>
      <c r="BK38" s="140"/>
      <c r="BL38" s="155"/>
      <c r="BM38" s="154"/>
      <c r="BN38" s="211"/>
      <c r="BO38" s="140"/>
      <c r="BP38" s="155"/>
      <c r="BQ38" s="154"/>
      <c r="BR38" s="211"/>
      <c r="BS38" s="140"/>
      <c r="BT38" s="155"/>
      <c r="BU38" s="154"/>
      <c r="BV38" s="211"/>
      <c r="BW38" s="140"/>
      <c r="BX38" s="155"/>
      <c r="BY38" s="154"/>
      <c r="BZ38" s="211"/>
      <c r="CA38" s="140"/>
      <c r="CB38" s="18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</row>
    <row r="39" spans="1:108" ht="16.2" thickBot="1" x14ac:dyDescent="0.35">
      <c r="A39" s="160">
        <v>45621</v>
      </c>
      <c r="B39" s="136">
        <v>1784.1</v>
      </c>
      <c r="C39" s="216">
        <f t="shared" si="11"/>
        <v>2.6406627545736892E-2</v>
      </c>
      <c r="D39" s="176"/>
      <c r="E39" s="160">
        <v>45621</v>
      </c>
      <c r="F39" s="136">
        <v>970.6</v>
      </c>
      <c r="G39" s="161">
        <f t="shared" si="12"/>
        <v>1.0462755712872905E-2</v>
      </c>
      <c r="H39" s="176"/>
      <c r="I39" s="160">
        <v>45621</v>
      </c>
      <c r="J39" s="136">
        <v>337.4</v>
      </c>
      <c r="K39" s="216">
        <f t="shared" si="13"/>
        <v>2.2114510754316734E-2</v>
      </c>
      <c r="L39" s="176"/>
      <c r="M39" s="160">
        <v>45621</v>
      </c>
      <c r="N39" s="136">
        <v>849.6</v>
      </c>
      <c r="O39" s="216">
        <f t="shared" si="14"/>
        <v>-7.7084793272600123E-3</v>
      </c>
      <c r="P39" s="217"/>
      <c r="Q39" s="160">
        <v>45621</v>
      </c>
      <c r="R39" s="136">
        <v>257.89999999999998</v>
      </c>
      <c r="S39" s="216">
        <f t="shared" si="15"/>
        <v>5.0081433224755632E-2</v>
      </c>
      <c r="T39" s="217"/>
      <c r="U39" s="160">
        <v>45621</v>
      </c>
      <c r="V39" s="136">
        <v>186.7</v>
      </c>
      <c r="W39" s="216">
        <f t="shared" si="16"/>
        <v>-3.2034169781101052E-3</v>
      </c>
      <c r="X39" s="219"/>
      <c r="Y39" s="1"/>
      <c r="Z39" s="211">
        <v>45621</v>
      </c>
      <c r="AA39" s="140">
        <v>861.5</v>
      </c>
      <c r="AB39" s="212">
        <f t="shared" si="17"/>
        <v>1.3171821709984766E-2</v>
      </c>
      <c r="AC39" s="140"/>
      <c r="AD39" s="211">
        <v>45621</v>
      </c>
      <c r="AE39" s="140">
        <v>1644.3</v>
      </c>
      <c r="AF39" s="212">
        <f t="shared" si="18"/>
        <v>-5.5038103302287016E-3</v>
      </c>
      <c r="AG39" s="140"/>
      <c r="AH39" s="211">
        <v>45610</v>
      </c>
      <c r="AI39" s="140">
        <v>114</v>
      </c>
      <c r="AJ39" s="212"/>
      <c r="AK39" s="140"/>
      <c r="AL39" s="211">
        <v>45621</v>
      </c>
      <c r="AM39" s="140">
        <v>1068</v>
      </c>
      <c r="AN39" s="212">
        <f t="shared" si="19"/>
        <v>5.2710843373493113E-3</v>
      </c>
      <c r="AO39" s="140"/>
      <c r="AP39" s="211">
        <v>45621</v>
      </c>
      <c r="AQ39" s="140">
        <v>439.2</v>
      </c>
      <c r="AR39" s="212">
        <f t="shared" si="20"/>
        <v>6.0869565217391279E-2</v>
      </c>
      <c r="AS39" s="140"/>
      <c r="AT39" s="211">
        <v>45621</v>
      </c>
      <c r="AU39" s="140">
        <v>143.69999999999999</v>
      </c>
      <c r="AV39" s="212">
        <f t="shared" si="21"/>
        <v>6.3025210084032019E-3</v>
      </c>
      <c r="AW39" s="140"/>
      <c r="AX39" s="211">
        <v>45621</v>
      </c>
      <c r="AY39" s="140">
        <v>472.5</v>
      </c>
      <c r="AZ39" s="212"/>
      <c r="BA39" s="140"/>
      <c r="BB39" s="211">
        <v>45621</v>
      </c>
      <c r="BC39" s="140">
        <v>398.4</v>
      </c>
      <c r="BD39" s="212"/>
      <c r="BE39" s="140"/>
      <c r="BF39" s="211">
        <v>45621</v>
      </c>
      <c r="BG39" s="140">
        <v>760.6</v>
      </c>
      <c r="BH39" s="212"/>
      <c r="BI39" s="140"/>
      <c r="BJ39" s="211"/>
      <c r="BK39" s="140"/>
      <c r="BL39" s="155"/>
      <c r="BM39" s="154"/>
      <c r="BN39" s="211"/>
      <c r="BO39" s="140"/>
      <c r="BP39" s="155"/>
      <c r="BQ39" s="154"/>
      <c r="BR39" s="211"/>
      <c r="BS39" s="140"/>
      <c r="BT39" s="155"/>
      <c r="BU39" s="154"/>
      <c r="BV39" s="211"/>
      <c r="BW39" s="140"/>
      <c r="BX39" s="155"/>
      <c r="BY39" s="154"/>
      <c r="BZ39" s="211"/>
      <c r="CA39" s="140"/>
      <c r="CB39" s="18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</row>
    <row r="40" spans="1:108" ht="16.2" thickBot="1" x14ac:dyDescent="0.35">
      <c r="A40" s="160">
        <v>45622</v>
      </c>
      <c r="B40" s="136">
        <v>1765.1</v>
      </c>
      <c r="C40" s="216">
        <f t="shared" si="11"/>
        <v>-1.0649627263045794E-2</v>
      </c>
      <c r="D40" s="176"/>
      <c r="E40" s="160">
        <v>45622</v>
      </c>
      <c r="F40" s="136">
        <v>987.65</v>
      </c>
      <c r="G40" s="161">
        <f t="shared" si="12"/>
        <v>1.7566453739954621E-2</v>
      </c>
      <c r="H40" s="176"/>
      <c r="I40" s="160">
        <v>45622</v>
      </c>
      <c r="J40" s="136">
        <v>341</v>
      </c>
      <c r="K40" s="216">
        <f t="shared" si="13"/>
        <v>1.0669828097214057E-2</v>
      </c>
      <c r="L40" s="176"/>
      <c r="M40" s="160">
        <v>45622</v>
      </c>
      <c r="N40" s="136">
        <v>865.5</v>
      </c>
      <c r="O40" s="216">
        <f t="shared" si="14"/>
        <v>1.8714689265536696E-2</v>
      </c>
      <c r="P40" s="217"/>
      <c r="Q40" s="160">
        <v>45622</v>
      </c>
      <c r="R40" s="136">
        <v>254.3</v>
      </c>
      <c r="S40" s="216">
        <f t="shared" si="15"/>
        <v>-1.3958898797983583E-2</v>
      </c>
      <c r="T40" s="217"/>
      <c r="U40" s="160">
        <v>45622</v>
      </c>
      <c r="V40" s="136">
        <v>188</v>
      </c>
      <c r="W40" s="216">
        <f t="shared" si="16"/>
        <v>6.9630423138725842E-3</v>
      </c>
      <c r="X40" s="219"/>
      <c r="Y40" s="1"/>
      <c r="Z40" s="211">
        <v>45622</v>
      </c>
      <c r="AA40" s="140">
        <v>848.8</v>
      </c>
      <c r="AB40" s="212">
        <f t="shared" si="17"/>
        <v>-1.4741729541497441E-2</v>
      </c>
      <c r="AC40" s="140"/>
      <c r="AD40" s="211">
        <v>45622</v>
      </c>
      <c r="AE40" s="140">
        <v>1674.1</v>
      </c>
      <c r="AF40" s="212">
        <f t="shared" si="18"/>
        <v>1.8123213525512348E-2</v>
      </c>
      <c r="AG40" s="140"/>
      <c r="AH40" s="211">
        <v>45611</v>
      </c>
      <c r="AI40" s="140">
        <v>112.3</v>
      </c>
      <c r="AJ40" s="212"/>
      <c r="AK40" s="140"/>
      <c r="AL40" s="211">
        <v>45622</v>
      </c>
      <c r="AM40" s="140">
        <v>1063.4000000000001</v>
      </c>
      <c r="AN40" s="212">
        <f t="shared" si="19"/>
        <v>-4.3071161048688286E-3</v>
      </c>
      <c r="AO40" s="140"/>
      <c r="AP40" s="211">
        <v>45622</v>
      </c>
      <c r="AQ40" s="140">
        <v>431.5</v>
      </c>
      <c r="AR40" s="212">
        <f t="shared" si="20"/>
        <v>-1.7531876138433489E-2</v>
      </c>
      <c r="AS40" s="140"/>
      <c r="AT40" s="211">
        <v>45622</v>
      </c>
      <c r="AU40" s="140">
        <v>144.5</v>
      </c>
      <c r="AV40" s="212">
        <f t="shared" si="21"/>
        <v>5.5671537926236005E-3</v>
      </c>
      <c r="AW40" s="140"/>
      <c r="AX40" s="211">
        <v>45622</v>
      </c>
      <c r="AY40" s="140">
        <v>501.5</v>
      </c>
      <c r="AZ40" s="212"/>
      <c r="BA40" s="140"/>
      <c r="BB40" s="211">
        <v>45622</v>
      </c>
      <c r="BC40" s="140">
        <v>406.9</v>
      </c>
      <c r="BD40" s="212"/>
      <c r="BE40" s="140"/>
      <c r="BF40" s="211">
        <v>45622</v>
      </c>
      <c r="BG40" s="140">
        <v>789.1</v>
      </c>
      <c r="BH40" s="212"/>
      <c r="BI40" s="140"/>
      <c r="BJ40" s="211"/>
      <c r="BK40" s="140"/>
      <c r="BL40" s="155"/>
      <c r="BM40" s="154"/>
      <c r="BN40" s="211"/>
      <c r="BO40" s="140"/>
      <c r="BP40" s="155"/>
      <c r="BQ40" s="154"/>
      <c r="BR40" s="211"/>
      <c r="BS40" s="140"/>
      <c r="BT40" s="155"/>
      <c r="BU40" s="154"/>
      <c r="BV40" s="211"/>
      <c r="BW40" s="140"/>
      <c r="BX40" s="155"/>
      <c r="BY40" s="154"/>
      <c r="BZ40" s="211"/>
      <c r="CA40" s="140"/>
      <c r="CB40" s="18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</row>
    <row r="41" spans="1:108" ht="16.2" thickBot="1" x14ac:dyDescent="0.35">
      <c r="A41" s="160">
        <v>45623</v>
      </c>
      <c r="B41" s="136">
        <v>1763</v>
      </c>
      <c r="C41" s="216">
        <f t="shared" si="11"/>
        <v>-1.1897342926745845E-3</v>
      </c>
      <c r="D41" s="176"/>
      <c r="E41" s="160">
        <v>45623</v>
      </c>
      <c r="F41" s="136">
        <v>1015.8</v>
      </c>
      <c r="G41" s="161">
        <f t="shared" si="12"/>
        <v>2.8501999696248649E-2</v>
      </c>
      <c r="H41" s="176"/>
      <c r="I41" s="160">
        <v>45623</v>
      </c>
      <c r="J41" s="136">
        <v>349.8</v>
      </c>
      <c r="K41" s="216">
        <f t="shared" si="13"/>
        <v>2.580645161290326E-2</v>
      </c>
      <c r="L41" s="176"/>
      <c r="M41" s="160">
        <v>45623</v>
      </c>
      <c r="N41" s="136">
        <v>851.3</v>
      </c>
      <c r="O41" s="216">
        <f t="shared" si="14"/>
        <v>-1.6406701328711779E-2</v>
      </c>
      <c r="P41" s="217"/>
      <c r="Q41" s="160">
        <v>45623</v>
      </c>
      <c r="R41" s="136">
        <v>254.3</v>
      </c>
      <c r="S41" s="216">
        <f t="shared" si="15"/>
        <v>0</v>
      </c>
      <c r="T41" s="217"/>
      <c r="U41" s="160">
        <v>45623</v>
      </c>
      <c r="V41" s="136">
        <v>191.1</v>
      </c>
      <c r="W41" s="216">
        <f t="shared" si="16"/>
        <v>1.6489361702127628E-2</v>
      </c>
      <c r="X41" s="219"/>
      <c r="Y41" s="1"/>
      <c r="Z41" s="211">
        <v>45623</v>
      </c>
      <c r="AA41" s="140">
        <v>872.9</v>
      </c>
      <c r="AB41" s="212">
        <f t="shared" si="17"/>
        <v>2.8393025447690887E-2</v>
      </c>
      <c r="AC41" s="140"/>
      <c r="AD41" s="211">
        <v>45623</v>
      </c>
      <c r="AE41" s="140">
        <v>1663.1</v>
      </c>
      <c r="AF41" s="212">
        <f t="shared" si="18"/>
        <v>-6.5706947016307277E-3</v>
      </c>
      <c r="AG41" s="140"/>
      <c r="AH41" s="211">
        <v>45614</v>
      </c>
      <c r="AI41" s="140">
        <v>111.3</v>
      </c>
      <c r="AJ41" s="212"/>
      <c r="AK41" s="140"/>
      <c r="AL41" s="211">
        <v>45623</v>
      </c>
      <c r="AM41" s="140">
        <v>1061.8</v>
      </c>
      <c r="AN41" s="212">
        <f t="shared" si="19"/>
        <v>-1.5046078615762049E-3</v>
      </c>
      <c r="AO41" s="140"/>
      <c r="AP41" s="211">
        <v>45623</v>
      </c>
      <c r="AQ41" s="140">
        <v>432.6</v>
      </c>
      <c r="AR41" s="212">
        <f t="shared" si="20"/>
        <v>2.5492468134415357E-3</v>
      </c>
      <c r="AS41" s="140"/>
      <c r="AT41" s="211">
        <v>45623</v>
      </c>
      <c r="AU41" s="140">
        <v>144.5</v>
      </c>
      <c r="AV41" s="212">
        <f t="shared" si="21"/>
        <v>0</v>
      </c>
      <c r="AW41" s="140"/>
      <c r="AX41" s="211">
        <v>45623</v>
      </c>
      <c r="AY41" s="140">
        <v>519.29999999999995</v>
      </c>
      <c r="AZ41" s="212"/>
      <c r="BA41" s="140"/>
      <c r="BB41" s="211">
        <v>45623</v>
      </c>
      <c r="BC41" s="140">
        <v>413.4</v>
      </c>
      <c r="BD41" s="212"/>
      <c r="BE41" s="140"/>
      <c r="BF41" s="211">
        <v>45623</v>
      </c>
      <c r="BG41" s="140">
        <v>764.7</v>
      </c>
      <c r="BH41" s="212"/>
      <c r="BI41" s="140"/>
      <c r="BJ41" s="211"/>
      <c r="BK41" s="140"/>
      <c r="BL41" s="155"/>
      <c r="BM41" s="154"/>
      <c r="BN41" s="211"/>
      <c r="BO41" s="140"/>
      <c r="BP41" s="155"/>
      <c r="BQ41" s="154"/>
      <c r="BR41" s="211"/>
      <c r="BS41" s="140"/>
      <c r="BT41" s="155"/>
      <c r="BU41" s="154"/>
      <c r="BV41" s="211"/>
      <c r="BW41" s="140"/>
      <c r="BX41" s="155"/>
      <c r="BY41" s="154"/>
      <c r="BZ41" s="211"/>
      <c r="CA41" s="140"/>
      <c r="CB41" s="18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</row>
    <row r="42" spans="1:108" ht="16.2" thickBot="1" x14ac:dyDescent="0.35">
      <c r="A42" s="160">
        <v>45624</v>
      </c>
      <c r="B42" s="136">
        <v>1745.1</v>
      </c>
      <c r="C42" s="216">
        <f t="shared" si="11"/>
        <v>-1.0153148043108389E-2</v>
      </c>
      <c r="D42" s="176"/>
      <c r="E42" s="160">
        <v>45624</v>
      </c>
      <c r="F42" s="136">
        <v>1013.1</v>
      </c>
      <c r="G42" s="161">
        <f t="shared" si="12"/>
        <v>-2.6580035440046585E-3</v>
      </c>
      <c r="H42" s="176"/>
      <c r="I42" s="160">
        <v>45624</v>
      </c>
      <c r="J42" s="136">
        <v>348.3</v>
      </c>
      <c r="K42" s="216">
        <f t="shared" si="13"/>
        <v>-4.2881646655231562E-3</v>
      </c>
      <c r="L42" s="176"/>
      <c r="M42" s="160">
        <v>45624</v>
      </c>
      <c r="N42" s="136">
        <v>892.7</v>
      </c>
      <c r="O42" s="216">
        <f t="shared" si="14"/>
        <v>4.8631504757429923E-2</v>
      </c>
      <c r="P42" s="217"/>
      <c r="Q42" s="160">
        <v>45624</v>
      </c>
      <c r="R42" s="136">
        <v>252.2</v>
      </c>
      <c r="S42" s="216">
        <f t="shared" si="15"/>
        <v>-8.2579630357845959E-3</v>
      </c>
      <c r="T42" s="217"/>
      <c r="U42" s="160">
        <v>45624</v>
      </c>
      <c r="V42" s="136">
        <v>193.2</v>
      </c>
      <c r="W42" s="216">
        <f t="shared" si="16"/>
        <v>1.098901098901096E-2</v>
      </c>
      <c r="X42" s="219"/>
      <c r="Y42" s="1"/>
      <c r="Z42" s="211">
        <v>45624</v>
      </c>
      <c r="AA42" s="140">
        <v>850.6</v>
      </c>
      <c r="AB42" s="212">
        <f t="shared" si="17"/>
        <v>-2.5547027150876339E-2</v>
      </c>
      <c r="AC42" s="140"/>
      <c r="AD42" s="211">
        <v>45624</v>
      </c>
      <c r="AE42" s="140">
        <v>1647.3</v>
      </c>
      <c r="AF42" s="212">
        <f t="shared" si="18"/>
        <v>-9.500330707714482E-3</v>
      </c>
      <c r="AG42" s="140"/>
      <c r="AH42" s="211">
        <v>45615</v>
      </c>
      <c r="AI42" s="140">
        <v>109.7</v>
      </c>
      <c r="AJ42" s="212"/>
      <c r="AK42" s="140"/>
      <c r="AL42" s="211">
        <v>45624</v>
      </c>
      <c r="AM42" s="140">
        <v>1065.5999999999999</v>
      </c>
      <c r="AN42" s="212">
        <f t="shared" si="19"/>
        <v>3.5788284045959263E-3</v>
      </c>
      <c r="AO42" s="140"/>
      <c r="AP42" s="211">
        <v>45624</v>
      </c>
      <c r="AQ42" s="140">
        <v>432.4</v>
      </c>
      <c r="AR42" s="212">
        <f t="shared" si="20"/>
        <v>-4.6232085067047032E-4</v>
      </c>
      <c r="AS42" s="140"/>
      <c r="AT42" s="211">
        <v>45624</v>
      </c>
      <c r="AU42" s="140">
        <v>143.4</v>
      </c>
      <c r="AV42" s="212">
        <f t="shared" si="21"/>
        <v>-7.6124567474048048E-3</v>
      </c>
      <c r="AW42" s="140"/>
      <c r="AX42" s="211">
        <v>45624</v>
      </c>
      <c r="AY42" s="140">
        <v>513.79999999999995</v>
      </c>
      <c r="AZ42" s="212"/>
      <c r="BA42" s="140"/>
      <c r="BB42" s="211">
        <v>45624</v>
      </c>
      <c r="BC42" s="140">
        <v>418.9</v>
      </c>
      <c r="BD42" s="212"/>
      <c r="BE42" s="140"/>
      <c r="BF42" s="211">
        <v>45624</v>
      </c>
      <c r="BG42" s="140">
        <v>794.1</v>
      </c>
      <c r="BH42" s="212"/>
      <c r="BI42" s="140"/>
      <c r="BJ42" s="211"/>
      <c r="BK42" s="140"/>
      <c r="BL42" s="155"/>
      <c r="BM42" s="154"/>
      <c r="BN42" s="211"/>
      <c r="BO42" s="140"/>
      <c r="BP42" s="155"/>
      <c r="BQ42" s="154"/>
      <c r="BR42" s="211"/>
      <c r="BS42" s="140"/>
      <c r="BT42" s="155"/>
      <c r="BU42" s="154"/>
      <c r="BV42" s="211"/>
      <c r="BW42" s="140"/>
      <c r="BX42" s="155"/>
      <c r="BY42" s="154"/>
      <c r="BZ42" s="211"/>
      <c r="CA42" s="140"/>
      <c r="CB42" s="18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</row>
    <row r="43" spans="1:108" ht="16.2" thickBot="1" x14ac:dyDescent="0.35">
      <c r="A43" s="160">
        <v>45625</v>
      </c>
      <c r="B43" s="136">
        <v>1755.1</v>
      </c>
      <c r="C43" s="216">
        <f t="shared" si="11"/>
        <v>5.730330640077933E-3</v>
      </c>
      <c r="D43" s="176"/>
      <c r="E43" s="160">
        <v>45625</v>
      </c>
      <c r="F43" s="136">
        <v>1040.9000000000001</v>
      </c>
      <c r="G43" s="161">
        <f t="shared" si="12"/>
        <v>2.7440529069193632E-2</v>
      </c>
      <c r="H43" s="176"/>
      <c r="I43" s="160">
        <v>45625</v>
      </c>
      <c r="J43" s="136">
        <v>349.4</v>
      </c>
      <c r="K43" s="216">
        <f t="shared" si="13"/>
        <v>3.1581969566464711E-3</v>
      </c>
      <c r="L43" s="176"/>
      <c r="M43" s="160">
        <v>45625</v>
      </c>
      <c r="N43" s="136">
        <v>882.6</v>
      </c>
      <c r="O43" s="216">
        <f t="shared" si="14"/>
        <v>-1.1313991262462218E-2</v>
      </c>
      <c r="P43" s="217"/>
      <c r="Q43" s="160">
        <v>45625</v>
      </c>
      <c r="R43" s="136">
        <v>256.7</v>
      </c>
      <c r="S43" s="216">
        <f t="shared" si="15"/>
        <v>1.7842981760507536E-2</v>
      </c>
      <c r="T43" s="217"/>
      <c r="U43" s="160">
        <v>45625</v>
      </c>
      <c r="V43" s="136">
        <v>191.3</v>
      </c>
      <c r="W43" s="216">
        <f t="shared" si="16"/>
        <v>-9.834368530020586E-3</v>
      </c>
      <c r="X43" s="219"/>
      <c r="Y43" s="1"/>
      <c r="Z43" s="211">
        <v>45625</v>
      </c>
      <c r="AA43" s="140">
        <v>844.4</v>
      </c>
      <c r="AB43" s="212">
        <f t="shared" si="17"/>
        <v>-7.2889724900071073E-3</v>
      </c>
      <c r="AC43" s="140"/>
      <c r="AD43" s="211">
        <v>45625</v>
      </c>
      <c r="AE43" s="140">
        <v>1658.3</v>
      </c>
      <c r="AF43" s="212">
        <f t="shared" si="18"/>
        <v>6.6775936380744248E-3</v>
      </c>
      <c r="AG43" s="140"/>
      <c r="AH43" s="211">
        <v>45616</v>
      </c>
      <c r="AI43" s="140">
        <v>109.8</v>
      </c>
      <c r="AJ43" s="212"/>
      <c r="AK43" s="140"/>
      <c r="AL43" s="211">
        <v>45625</v>
      </c>
      <c r="AM43" s="140">
        <v>1065.7</v>
      </c>
      <c r="AN43" s="212">
        <f t="shared" si="19"/>
        <v>9.3843843843971874E-5</v>
      </c>
      <c r="AO43" s="140"/>
      <c r="AP43" s="211">
        <v>45625</v>
      </c>
      <c r="AQ43" s="140">
        <v>447</v>
      </c>
      <c r="AR43" s="212">
        <f t="shared" si="20"/>
        <v>3.376503237742836E-2</v>
      </c>
      <c r="AS43" s="140"/>
      <c r="AT43" s="211">
        <v>45625</v>
      </c>
      <c r="AU43" s="140">
        <v>144.5</v>
      </c>
      <c r="AV43" s="212">
        <f t="shared" si="21"/>
        <v>7.6708507670850369E-3</v>
      </c>
      <c r="AW43" s="140"/>
      <c r="AX43" s="211">
        <v>45625</v>
      </c>
      <c r="AY43" s="140">
        <v>532.5</v>
      </c>
      <c r="AZ43" s="212"/>
      <c r="BA43" s="140"/>
      <c r="BB43" s="211">
        <v>45625</v>
      </c>
      <c r="BC43" s="140">
        <v>412.2</v>
      </c>
      <c r="BD43" s="212"/>
      <c r="BE43" s="140"/>
      <c r="BF43" s="211">
        <v>45625</v>
      </c>
      <c r="BG43" s="140">
        <v>854</v>
      </c>
      <c r="BH43" s="212"/>
      <c r="BI43" s="140"/>
      <c r="BJ43" s="211"/>
      <c r="BK43" s="140"/>
      <c r="BL43" s="155"/>
      <c r="BM43" s="154"/>
      <c r="BN43" s="211"/>
      <c r="BO43" s="140"/>
      <c r="BP43" s="155"/>
      <c r="BQ43" s="154"/>
      <c r="BR43" s="211"/>
      <c r="BS43" s="140"/>
      <c r="BT43" s="155"/>
      <c r="BU43" s="154"/>
      <c r="BV43" s="211"/>
      <c r="BW43" s="140"/>
      <c r="BX43" s="155"/>
      <c r="BY43" s="154"/>
      <c r="BZ43" s="211"/>
      <c r="CA43" s="140"/>
      <c r="CB43" s="18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</row>
    <row r="44" spans="1:108" ht="16.2" thickBot="1" x14ac:dyDescent="0.35">
      <c r="A44" s="160">
        <v>45628</v>
      </c>
      <c r="B44" s="136">
        <v>1792.2</v>
      </c>
      <c r="C44" s="216">
        <f t="shared" si="11"/>
        <v>2.1138396672554349E-2</v>
      </c>
      <c r="D44" s="176"/>
      <c r="E44" s="160">
        <v>45628</v>
      </c>
      <c r="F44" s="136">
        <v>1234.9000000000001</v>
      </c>
      <c r="G44" s="161">
        <f t="shared" si="12"/>
        <v>0.18637717359976941</v>
      </c>
      <c r="H44" s="176"/>
      <c r="I44" s="160">
        <v>45628</v>
      </c>
      <c r="J44" s="136">
        <v>346.7</v>
      </c>
      <c r="K44" s="216">
        <f t="shared" si="13"/>
        <v>-7.7275329135660809E-3</v>
      </c>
      <c r="L44" s="176"/>
      <c r="M44" s="160">
        <v>45628</v>
      </c>
      <c r="N44" s="136">
        <v>872.5</v>
      </c>
      <c r="O44" s="216">
        <f t="shared" si="14"/>
        <v>-1.1443462497167486E-2</v>
      </c>
      <c r="P44" s="217"/>
      <c r="Q44" s="160">
        <v>45628</v>
      </c>
      <c r="R44" s="136">
        <v>257.60000000000002</v>
      </c>
      <c r="S44" s="216">
        <f t="shared" si="15"/>
        <v>3.5060381768602811E-3</v>
      </c>
      <c r="T44" s="217"/>
      <c r="U44" s="160">
        <v>45628</v>
      </c>
      <c r="V44" s="136">
        <v>193.3</v>
      </c>
      <c r="W44" s="216">
        <f t="shared" si="16"/>
        <v>1.0454783063251438E-2</v>
      </c>
      <c r="X44" s="219"/>
      <c r="Y44" s="1"/>
      <c r="Z44" s="211">
        <v>45628</v>
      </c>
      <c r="AA44" s="140">
        <v>847.5</v>
      </c>
      <c r="AB44" s="212">
        <f t="shared" si="17"/>
        <v>3.6712458550450292E-3</v>
      </c>
      <c r="AC44" s="140"/>
      <c r="AD44" s="211">
        <v>45628</v>
      </c>
      <c r="AE44" s="140">
        <v>1721.1</v>
      </c>
      <c r="AF44" s="212">
        <f t="shared" si="18"/>
        <v>3.7870107941868153E-2</v>
      </c>
      <c r="AG44" s="140"/>
      <c r="AH44" s="211">
        <v>45617</v>
      </c>
      <c r="AI44" s="140">
        <v>111.2</v>
      </c>
      <c r="AJ44" s="212"/>
      <c r="AK44" s="140"/>
      <c r="AL44" s="211">
        <v>45628</v>
      </c>
      <c r="AM44" s="140">
        <v>1076.0999999999999</v>
      </c>
      <c r="AN44" s="212">
        <f t="shared" si="19"/>
        <v>9.7588439523316715E-3</v>
      </c>
      <c r="AO44" s="140"/>
      <c r="AP44" s="211">
        <v>45628</v>
      </c>
      <c r="AQ44" s="140">
        <v>457.4</v>
      </c>
      <c r="AR44" s="212">
        <f t="shared" si="20"/>
        <v>2.326621923937355E-2</v>
      </c>
      <c r="AS44" s="140"/>
      <c r="AT44" s="211">
        <v>45628</v>
      </c>
      <c r="AU44" s="140">
        <v>146.4</v>
      </c>
      <c r="AV44" s="212">
        <f t="shared" si="21"/>
        <v>1.314878892733568E-2</v>
      </c>
      <c r="AW44" s="140"/>
      <c r="AX44" s="211">
        <v>45628</v>
      </c>
      <c r="AY44" s="140">
        <v>552.20000000000005</v>
      </c>
      <c r="AZ44" s="212"/>
      <c r="BA44" s="140"/>
      <c r="BB44" s="211">
        <v>45628</v>
      </c>
      <c r="BC44" s="140">
        <v>432.4</v>
      </c>
      <c r="BD44" s="212"/>
      <c r="BE44" s="140"/>
      <c r="BF44" s="211">
        <v>45628</v>
      </c>
      <c r="BG44" s="140">
        <v>828</v>
      </c>
      <c r="BH44" s="212"/>
      <c r="BI44" s="140"/>
      <c r="BJ44" s="211"/>
      <c r="BK44" s="140"/>
      <c r="BL44" s="155"/>
      <c r="BM44" s="154"/>
      <c r="BN44" s="211"/>
      <c r="BO44" s="140"/>
      <c r="BP44" s="155"/>
      <c r="BQ44" s="154"/>
      <c r="BR44" s="211"/>
      <c r="BS44" s="140"/>
      <c r="BT44" s="155"/>
      <c r="BU44" s="154"/>
      <c r="BV44" s="211"/>
      <c r="BW44" s="140"/>
      <c r="BX44" s="155"/>
      <c r="BY44" s="154"/>
      <c r="BZ44" s="211"/>
      <c r="CA44" s="140"/>
      <c r="CB44" s="18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</row>
    <row r="45" spans="1:108" ht="16.2" thickBot="1" x14ac:dyDescent="0.35">
      <c r="A45" s="160">
        <v>45629</v>
      </c>
      <c r="B45" s="136">
        <v>1807.9</v>
      </c>
      <c r="C45" s="216">
        <f t="shared" si="11"/>
        <v>8.7601830152884974E-3</v>
      </c>
      <c r="D45" s="176"/>
      <c r="E45" s="160">
        <v>45629</v>
      </c>
      <c r="F45" s="136">
        <v>1219.5999999999999</v>
      </c>
      <c r="G45" s="161">
        <f t="shared" si="12"/>
        <v>-1.2389667179528854E-2</v>
      </c>
      <c r="H45" s="176"/>
      <c r="I45" s="160">
        <v>45629</v>
      </c>
      <c r="J45" s="136">
        <v>353.9</v>
      </c>
      <c r="K45" s="216">
        <f t="shared" si="13"/>
        <v>2.0767233919815369E-2</v>
      </c>
      <c r="L45" s="176"/>
      <c r="M45" s="160">
        <v>45629</v>
      </c>
      <c r="N45" s="136">
        <v>868.8</v>
      </c>
      <c r="O45" s="216">
        <f t="shared" si="14"/>
        <v>-4.2406876790831464E-3</v>
      </c>
      <c r="P45" s="217"/>
      <c r="Q45" s="160">
        <v>45629</v>
      </c>
      <c r="R45" s="136">
        <v>262.39999999999998</v>
      </c>
      <c r="S45" s="216">
        <f t="shared" si="15"/>
        <v>1.8633540372670631E-2</v>
      </c>
      <c r="T45" s="217"/>
      <c r="U45" s="160">
        <v>45629</v>
      </c>
      <c r="V45" s="136">
        <v>196.5</v>
      </c>
      <c r="W45" s="216">
        <f t="shared" si="16"/>
        <v>1.6554578375581937E-2</v>
      </c>
      <c r="X45" s="219"/>
      <c r="Y45" s="1"/>
      <c r="Z45" s="211">
        <v>45629</v>
      </c>
      <c r="AA45" s="140">
        <v>877.8</v>
      </c>
      <c r="AB45" s="212">
        <f t="shared" si="17"/>
        <v>3.5752212389380478E-2</v>
      </c>
      <c r="AC45" s="140"/>
      <c r="AD45" s="211">
        <v>45629</v>
      </c>
      <c r="AE45" s="140">
        <v>1688.2</v>
      </c>
      <c r="AF45" s="212">
        <f t="shared" si="18"/>
        <v>-1.9115681831386826E-2</v>
      </c>
      <c r="AG45" s="140"/>
      <c r="AH45" s="211">
        <v>45618</v>
      </c>
      <c r="AI45" s="140">
        <v>112.5</v>
      </c>
      <c r="AJ45" s="212"/>
      <c r="AK45" s="140"/>
      <c r="AL45" s="211">
        <v>45629</v>
      </c>
      <c r="AM45" s="140">
        <v>1133.5</v>
      </c>
      <c r="AN45" s="212">
        <f t="shared" si="19"/>
        <v>5.3340767586655603E-2</v>
      </c>
      <c r="AO45" s="140"/>
      <c r="AP45" s="211">
        <v>45629</v>
      </c>
      <c r="AQ45" s="140">
        <v>461.7</v>
      </c>
      <c r="AR45" s="212">
        <f t="shared" si="20"/>
        <v>9.400961958898146E-3</v>
      </c>
      <c r="AS45" s="140"/>
      <c r="AT45" s="211">
        <v>45629</v>
      </c>
      <c r="AU45" s="140">
        <v>146.5</v>
      </c>
      <c r="AV45" s="212">
        <f t="shared" si="21"/>
        <v>6.8306010928957867E-4</v>
      </c>
      <c r="AW45" s="140"/>
      <c r="AX45" s="211">
        <v>45629</v>
      </c>
      <c r="AY45" s="140">
        <v>552.4</v>
      </c>
      <c r="AZ45" s="212"/>
      <c r="BA45" s="140"/>
      <c r="BB45" s="211">
        <v>45629</v>
      </c>
      <c r="BC45" s="140">
        <v>443.2</v>
      </c>
      <c r="BD45" s="212"/>
      <c r="BE45" s="140"/>
      <c r="BF45" s="211">
        <v>45629</v>
      </c>
      <c r="BG45" s="140">
        <v>824.6</v>
      </c>
      <c r="BH45" s="212"/>
      <c r="BI45" s="140"/>
      <c r="BJ45" s="211"/>
      <c r="BK45" s="140"/>
      <c r="BL45" s="155"/>
      <c r="BM45" s="154"/>
      <c r="BN45" s="211"/>
      <c r="BO45" s="140"/>
      <c r="BP45" s="155"/>
      <c r="BQ45" s="154"/>
      <c r="BR45" s="211"/>
      <c r="BS45" s="140"/>
      <c r="BT45" s="155"/>
      <c r="BU45" s="154"/>
      <c r="BV45" s="211"/>
      <c r="BW45" s="140"/>
      <c r="BX45" s="155"/>
      <c r="BY45" s="154"/>
      <c r="BZ45" s="211"/>
      <c r="CA45" s="140"/>
      <c r="CB45" s="18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</row>
    <row r="46" spans="1:108" ht="16.2" thickBot="1" x14ac:dyDescent="0.35">
      <c r="A46" s="160">
        <v>45630</v>
      </c>
      <c r="B46" s="136">
        <v>1800.9</v>
      </c>
      <c r="C46" s="216">
        <f t="shared" si="11"/>
        <v>-3.8718955694452125E-3</v>
      </c>
      <c r="D46" s="176"/>
      <c r="E46" s="160">
        <v>45630</v>
      </c>
      <c r="F46" s="136">
        <v>1306.7</v>
      </c>
      <c r="G46" s="161">
        <f t="shared" si="12"/>
        <v>7.1416857986225116E-2</v>
      </c>
      <c r="H46" s="176"/>
      <c r="I46" s="160">
        <v>45630</v>
      </c>
      <c r="J46" s="136">
        <v>357.2</v>
      </c>
      <c r="K46" s="216">
        <f t="shared" si="13"/>
        <v>9.3246679853066158E-3</v>
      </c>
      <c r="L46" s="176"/>
      <c r="M46" s="160">
        <v>45630</v>
      </c>
      <c r="N46" s="136">
        <v>880.3</v>
      </c>
      <c r="O46" s="216">
        <f t="shared" si="14"/>
        <v>1.3236648250460406E-2</v>
      </c>
      <c r="P46" s="217"/>
      <c r="Q46" s="160">
        <v>45630</v>
      </c>
      <c r="R46" s="136">
        <v>260.7</v>
      </c>
      <c r="S46" s="216">
        <f t="shared" si="15"/>
        <v>-6.478658536585323E-3</v>
      </c>
      <c r="T46" s="217"/>
      <c r="U46" s="160">
        <v>45630</v>
      </c>
      <c r="V46" s="136">
        <v>198.5</v>
      </c>
      <c r="W46" s="216">
        <f t="shared" si="16"/>
        <v>1.0178117048346057E-2</v>
      </c>
      <c r="X46" s="219"/>
      <c r="Y46" s="1"/>
      <c r="Z46" s="211">
        <v>45630</v>
      </c>
      <c r="AA46" s="140">
        <v>918.8</v>
      </c>
      <c r="AB46" s="212">
        <f t="shared" si="17"/>
        <v>4.6707678286625656E-2</v>
      </c>
      <c r="AC46" s="140"/>
      <c r="AD46" s="211">
        <v>45630</v>
      </c>
      <c r="AE46" s="140">
        <v>1688.3</v>
      </c>
      <c r="AF46" s="212">
        <f t="shared" si="18"/>
        <v>5.9234687833141243E-5</v>
      </c>
      <c r="AG46" s="140"/>
      <c r="AH46" s="211">
        <v>45621</v>
      </c>
      <c r="AI46" s="140">
        <v>118</v>
      </c>
      <c r="AJ46" s="212"/>
      <c r="AK46" s="140"/>
      <c r="AL46" s="211">
        <v>45630</v>
      </c>
      <c r="AM46" s="140">
        <v>1140.2</v>
      </c>
      <c r="AN46" s="212">
        <f t="shared" si="19"/>
        <v>5.9108954565505476E-3</v>
      </c>
      <c r="AO46" s="140"/>
      <c r="AP46" s="211">
        <v>45630</v>
      </c>
      <c r="AQ46" s="140">
        <v>480.2</v>
      </c>
      <c r="AR46" s="212">
        <f t="shared" si="20"/>
        <v>4.0069309075157031E-2</v>
      </c>
      <c r="AS46" s="140"/>
      <c r="AT46" s="211">
        <v>45630</v>
      </c>
      <c r="AU46" s="140">
        <v>145.9</v>
      </c>
      <c r="AV46" s="212">
        <f t="shared" si="21"/>
        <v>-4.0955631399317016E-3</v>
      </c>
      <c r="AW46" s="140"/>
      <c r="AX46" s="211">
        <v>45630</v>
      </c>
      <c r="AY46" s="140">
        <v>555</v>
      </c>
      <c r="AZ46" s="212"/>
      <c r="BA46" s="140"/>
      <c r="BB46" s="211">
        <v>45630</v>
      </c>
      <c r="BC46" s="140">
        <v>440.8</v>
      </c>
      <c r="BD46" s="212"/>
      <c r="BE46" s="140"/>
      <c r="BF46" s="211">
        <v>45630</v>
      </c>
      <c r="BG46" s="140">
        <v>823</v>
      </c>
      <c r="BH46" s="212"/>
      <c r="BI46" s="140"/>
      <c r="BJ46" s="211"/>
      <c r="BK46" s="140"/>
      <c r="BL46" s="155"/>
      <c r="BM46" s="154"/>
      <c r="BN46" s="211"/>
      <c r="BO46" s="140"/>
      <c r="BP46" s="155"/>
      <c r="BQ46" s="154"/>
      <c r="BR46" s="211"/>
      <c r="BS46" s="140"/>
      <c r="BT46" s="155"/>
      <c r="BU46" s="154"/>
      <c r="BV46" s="211"/>
      <c r="BW46" s="140"/>
      <c r="BX46" s="155"/>
      <c r="BY46" s="154"/>
      <c r="BZ46" s="211"/>
      <c r="CA46" s="140"/>
      <c r="CB46" s="18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</row>
    <row r="47" spans="1:108" ht="16.2" thickBot="1" x14ac:dyDescent="0.35">
      <c r="A47" s="160">
        <v>45631</v>
      </c>
      <c r="B47" s="136">
        <v>1805.7</v>
      </c>
      <c r="C47" s="216">
        <f t="shared" si="11"/>
        <v>2.6653339996668079E-3</v>
      </c>
      <c r="D47" s="176"/>
      <c r="E47" s="160">
        <v>45631</v>
      </c>
      <c r="F47" s="136">
        <v>1239.3</v>
      </c>
      <c r="G47" s="161">
        <f t="shared" si="12"/>
        <v>-5.1580316828652398E-2</v>
      </c>
      <c r="H47" s="176"/>
      <c r="I47" s="160">
        <v>45631</v>
      </c>
      <c r="J47" s="136">
        <v>363.6</v>
      </c>
      <c r="K47" s="216">
        <f t="shared" si="13"/>
        <v>1.7917133258678709E-2</v>
      </c>
      <c r="L47" s="176"/>
      <c r="M47" s="160">
        <v>45631</v>
      </c>
      <c r="N47" s="136">
        <v>911.3</v>
      </c>
      <c r="O47" s="216">
        <f t="shared" si="14"/>
        <v>3.5215267522435534E-2</v>
      </c>
      <c r="P47" s="217"/>
      <c r="Q47" s="160">
        <v>45631</v>
      </c>
      <c r="R47" s="136">
        <v>261.3</v>
      </c>
      <c r="S47" s="216">
        <f t="shared" si="15"/>
        <v>2.3014959723821355E-3</v>
      </c>
      <c r="T47" s="217"/>
      <c r="U47" s="160">
        <v>45631</v>
      </c>
      <c r="V47" s="136">
        <v>196.7</v>
      </c>
      <c r="W47" s="216">
        <f t="shared" si="16"/>
        <v>-9.0680100755668076E-3</v>
      </c>
      <c r="X47" s="219"/>
      <c r="Y47" s="1"/>
      <c r="Z47" s="211">
        <v>45631</v>
      </c>
      <c r="AA47" s="140">
        <v>900.3</v>
      </c>
      <c r="AB47" s="212">
        <f t="shared" si="17"/>
        <v>-2.0134958641706575E-2</v>
      </c>
      <c r="AC47" s="140"/>
      <c r="AD47" s="211">
        <v>45631</v>
      </c>
      <c r="AE47" s="140">
        <v>1667.9</v>
      </c>
      <c r="AF47" s="212">
        <f t="shared" si="18"/>
        <v>-1.2083160575726982E-2</v>
      </c>
      <c r="AG47" s="140"/>
      <c r="AH47" s="211">
        <v>45622</v>
      </c>
      <c r="AI47" s="140">
        <v>112.5</v>
      </c>
      <c r="AJ47" s="212"/>
      <c r="AK47" s="140"/>
      <c r="AL47" s="211">
        <v>45631</v>
      </c>
      <c r="AM47" s="140">
        <v>1131</v>
      </c>
      <c r="AN47" s="212">
        <f t="shared" si="19"/>
        <v>-8.0687598666900947E-3</v>
      </c>
      <c r="AO47" s="140"/>
      <c r="AP47" s="211">
        <v>45631</v>
      </c>
      <c r="AQ47" s="140">
        <v>478.1</v>
      </c>
      <c r="AR47" s="212">
        <f t="shared" si="20"/>
        <v>-4.3731778425655267E-3</v>
      </c>
      <c r="AS47" s="140"/>
      <c r="AT47" s="211">
        <v>45631</v>
      </c>
      <c r="AU47" s="140">
        <v>147.1</v>
      </c>
      <c r="AV47" s="212">
        <f t="shared" si="21"/>
        <v>8.2248115147360423E-3</v>
      </c>
      <c r="AW47" s="140"/>
      <c r="AX47" s="211">
        <v>45631</v>
      </c>
      <c r="AY47" s="140">
        <v>565.20000000000005</v>
      </c>
      <c r="AZ47" s="212"/>
      <c r="BA47" s="140"/>
      <c r="BB47" s="211">
        <v>45631</v>
      </c>
      <c r="BC47" s="140">
        <v>434.1</v>
      </c>
      <c r="BD47" s="212"/>
      <c r="BE47" s="140"/>
      <c r="BF47" s="211">
        <v>45631</v>
      </c>
      <c r="BG47" s="140">
        <v>797.7</v>
      </c>
      <c r="BH47" s="212"/>
      <c r="BI47" s="140"/>
      <c r="BJ47" s="211"/>
      <c r="BK47" s="140"/>
      <c r="BL47" s="155"/>
      <c r="BM47" s="154"/>
      <c r="BN47" s="211"/>
      <c r="BO47" s="140"/>
      <c r="BP47" s="155"/>
      <c r="BQ47" s="154"/>
      <c r="BR47" s="211"/>
      <c r="BS47" s="140"/>
      <c r="BT47" s="155"/>
      <c r="BU47" s="154"/>
      <c r="BV47" s="211"/>
      <c r="BW47" s="140"/>
      <c r="BX47" s="155"/>
      <c r="BY47" s="154"/>
      <c r="BZ47" s="211"/>
      <c r="CA47" s="140"/>
      <c r="CB47" s="18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</row>
    <row r="48" spans="1:108" ht="16.2" thickBot="1" x14ac:dyDescent="0.35">
      <c r="A48" s="160">
        <v>45632</v>
      </c>
      <c r="B48" s="136">
        <v>1788.1</v>
      </c>
      <c r="C48" s="216">
        <f t="shared" si="11"/>
        <v>-9.7469125546880073E-3</v>
      </c>
      <c r="D48" s="176"/>
      <c r="E48" s="160">
        <v>45632</v>
      </c>
      <c r="F48" s="136">
        <v>1270.2</v>
      </c>
      <c r="G48" s="161">
        <f t="shared" si="12"/>
        <v>2.4933430162188408E-2</v>
      </c>
      <c r="H48" s="176"/>
      <c r="I48" s="160">
        <v>45632</v>
      </c>
      <c r="J48" s="136">
        <v>364.7</v>
      </c>
      <c r="K48" s="216">
        <f t="shared" si="13"/>
        <v>3.0253025302529315E-3</v>
      </c>
      <c r="L48" s="176"/>
      <c r="M48" s="160">
        <v>45632</v>
      </c>
      <c r="N48" s="136">
        <v>901.7</v>
      </c>
      <c r="O48" s="216">
        <f t="shared" si="14"/>
        <v>-1.0534401404586755E-2</v>
      </c>
      <c r="P48" s="217"/>
      <c r="Q48" s="160">
        <v>45632</v>
      </c>
      <c r="R48" s="136">
        <v>260.10000000000002</v>
      </c>
      <c r="S48" s="216">
        <f t="shared" si="15"/>
        <v>-4.5924225028702199E-3</v>
      </c>
      <c r="T48" s="217"/>
      <c r="U48" s="160">
        <v>45632</v>
      </c>
      <c r="V48" s="136">
        <v>196.3</v>
      </c>
      <c r="W48" s="216">
        <f t="shared" si="16"/>
        <v>-2.0335536349770072E-3</v>
      </c>
      <c r="X48" s="219"/>
      <c r="Y48" s="1"/>
      <c r="Z48" s="211">
        <v>45632</v>
      </c>
      <c r="AA48" s="140">
        <v>879.3</v>
      </c>
      <c r="AB48" s="212">
        <f t="shared" si="17"/>
        <v>-2.332555814728424E-2</v>
      </c>
      <c r="AC48" s="140"/>
      <c r="AD48" s="211">
        <v>45632</v>
      </c>
      <c r="AE48" s="140">
        <v>1710.9</v>
      </c>
      <c r="AF48" s="212">
        <f t="shared" si="18"/>
        <v>2.578092211763295E-2</v>
      </c>
      <c r="AG48" s="140"/>
      <c r="AH48" s="211">
        <v>45623</v>
      </c>
      <c r="AI48" s="140">
        <v>111.8</v>
      </c>
      <c r="AJ48" s="212"/>
      <c r="AK48" s="140"/>
      <c r="AL48" s="211">
        <v>45632</v>
      </c>
      <c r="AM48" s="140">
        <v>1187</v>
      </c>
      <c r="AN48" s="212">
        <f t="shared" si="19"/>
        <v>4.951370468611848E-2</v>
      </c>
      <c r="AO48" s="140"/>
      <c r="AP48" s="211">
        <v>45632</v>
      </c>
      <c r="AQ48" s="140">
        <v>472.5</v>
      </c>
      <c r="AR48" s="212">
        <f t="shared" si="20"/>
        <v>-1.1713030746705757E-2</v>
      </c>
      <c r="AS48" s="140"/>
      <c r="AT48" s="211">
        <v>45632</v>
      </c>
      <c r="AU48" s="140">
        <v>148.30000000000001</v>
      </c>
      <c r="AV48" s="212">
        <f t="shared" si="21"/>
        <v>8.1577158395650384E-3</v>
      </c>
      <c r="AW48" s="140"/>
      <c r="AX48" s="211">
        <v>45632</v>
      </c>
      <c r="AY48" s="140">
        <v>569</v>
      </c>
      <c r="AZ48" s="212"/>
      <c r="BA48" s="140"/>
      <c r="BB48" s="211">
        <v>45632</v>
      </c>
      <c r="BC48" s="140">
        <v>436.4</v>
      </c>
      <c r="BD48" s="212"/>
      <c r="BE48" s="140"/>
      <c r="BF48" s="211">
        <v>45632</v>
      </c>
      <c r="BG48" s="140">
        <v>809</v>
      </c>
      <c r="BH48" s="212"/>
      <c r="BI48" s="140"/>
      <c r="BJ48" s="211"/>
      <c r="BK48" s="140"/>
      <c r="BL48" s="155"/>
      <c r="BM48" s="154"/>
      <c r="BN48" s="211"/>
      <c r="BO48" s="140"/>
      <c r="BP48" s="155"/>
      <c r="BQ48" s="154"/>
      <c r="BR48" s="211"/>
      <c r="BS48" s="140"/>
      <c r="BT48" s="155"/>
      <c r="BU48" s="154"/>
      <c r="BV48" s="211"/>
      <c r="BW48" s="140"/>
      <c r="BX48" s="155"/>
      <c r="BY48" s="154"/>
      <c r="BZ48" s="211"/>
      <c r="CA48" s="140"/>
      <c r="CB48" s="18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</row>
    <row r="49" spans="1:108" ht="16.2" thickBot="1" x14ac:dyDescent="0.35">
      <c r="A49" s="160">
        <v>45635</v>
      </c>
      <c r="B49" s="136">
        <v>1785.4</v>
      </c>
      <c r="C49" s="216">
        <f t="shared" si="11"/>
        <v>-1.5099826631619138E-3</v>
      </c>
      <c r="D49" s="176"/>
      <c r="E49" s="160">
        <v>45635</v>
      </c>
      <c r="F49" s="136">
        <v>1331.6</v>
      </c>
      <c r="G49" s="161">
        <f t="shared" si="12"/>
        <v>4.833884427649178E-2</v>
      </c>
      <c r="H49" s="176"/>
      <c r="I49" s="160">
        <v>45635</v>
      </c>
      <c r="J49" s="136">
        <v>362.2</v>
      </c>
      <c r="K49" s="216">
        <f t="shared" si="13"/>
        <v>-6.854949273375377E-3</v>
      </c>
      <c r="L49" s="176"/>
      <c r="M49" s="160">
        <v>45635</v>
      </c>
      <c r="N49" s="136">
        <v>902.6</v>
      </c>
      <c r="O49" s="216">
        <f t="shared" si="14"/>
        <v>9.981146722856573E-4</v>
      </c>
      <c r="P49" s="217"/>
      <c r="Q49" s="160">
        <v>45635</v>
      </c>
      <c r="R49" s="136">
        <v>258.89999999999998</v>
      </c>
      <c r="S49" s="216">
        <f t="shared" si="15"/>
        <v>-4.6136101499425044E-3</v>
      </c>
      <c r="T49" s="217"/>
      <c r="U49" s="160">
        <v>45635</v>
      </c>
      <c r="V49" s="136">
        <v>196</v>
      </c>
      <c r="W49" s="216">
        <f t="shared" si="16"/>
        <v>-1.5282730514519173E-3</v>
      </c>
      <c r="X49" s="219"/>
      <c r="Y49" s="1"/>
      <c r="Z49" s="211">
        <v>45635</v>
      </c>
      <c r="AA49" s="140">
        <v>894.4</v>
      </c>
      <c r="AB49" s="212">
        <f t="shared" si="17"/>
        <v>1.7172751051973186E-2</v>
      </c>
      <c r="AC49" s="140"/>
      <c r="AD49" s="211">
        <v>45635</v>
      </c>
      <c r="AE49" s="140">
        <v>1764.4</v>
      </c>
      <c r="AF49" s="212">
        <f t="shared" si="18"/>
        <v>3.1270091764568353E-2</v>
      </c>
      <c r="AG49" s="140"/>
      <c r="AH49" s="211">
        <v>45625</v>
      </c>
      <c r="AI49" s="140">
        <v>111.4</v>
      </c>
      <c r="AJ49" s="212"/>
      <c r="AK49" s="140"/>
      <c r="AL49" s="211">
        <v>45635</v>
      </c>
      <c r="AM49" s="140">
        <v>1208.7</v>
      </c>
      <c r="AN49" s="212">
        <f t="shared" si="19"/>
        <v>1.8281381634372405E-2</v>
      </c>
      <c r="AO49" s="140"/>
      <c r="AP49" s="211">
        <v>45635</v>
      </c>
      <c r="AQ49" s="140">
        <v>481.7</v>
      </c>
      <c r="AR49" s="212">
        <f t="shared" si="20"/>
        <v>1.9470899470899448E-2</v>
      </c>
      <c r="AS49" s="140"/>
      <c r="AT49" s="211">
        <v>45635</v>
      </c>
      <c r="AU49" s="140">
        <v>149.9</v>
      </c>
      <c r="AV49" s="212">
        <f t="shared" si="21"/>
        <v>1.0788941335131452E-2</v>
      </c>
      <c r="AW49" s="140"/>
      <c r="AX49" s="211">
        <v>45635</v>
      </c>
      <c r="AY49" s="140">
        <v>568.29999999999995</v>
      </c>
      <c r="AZ49" s="212"/>
      <c r="BA49" s="140"/>
      <c r="BB49" s="211">
        <v>45635</v>
      </c>
      <c r="BC49" s="140">
        <v>439.6</v>
      </c>
      <c r="BD49" s="212"/>
      <c r="BE49" s="140"/>
      <c r="BF49" s="211">
        <v>45635</v>
      </c>
      <c r="BG49" s="140">
        <v>822.5</v>
      </c>
      <c r="BH49" s="212"/>
      <c r="BI49" s="140"/>
      <c r="BJ49" s="211"/>
      <c r="BK49" s="140"/>
      <c r="BL49" s="155"/>
      <c r="BM49" s="154"/>
      <c r="BN49" s="211"/>
      <c r="BO49" s="140"/>
      <c r="BP49" s="155"/>
      <c r="BQ49" s="154"/>
      <c r="BR49" s="211"/>
      <c r="BS49" s="140"/>
      <c r="BT49" s="155"/>
      <c r="BU49" s="154"/>
      <c r="BV49" s="211"/>
      <c r="BW49" s="140"/>
      <c r="BX49" s="155"/>
      <c r="BY49" s="154"/>
      <c r="BZ49" s="211"/>
      <c r="CA49" s="140"/>
      <c r="CB49" s="18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</row>
    <row r="50" spans="1:108" ht="16.2" thickBot="1" x14ac:dyDescent="0.35">
      <c r="A50" s="160">
        <v>45636</v>
      </c>
      <c r="B50" s="136">
        <v>1775.1</v>
      </c>
      <c r="C50" s="216">
        <f t="shared" si="11"/>
        <v>-5.7690153467011207E-3</v>
      </c>
      <c r="D50" s="176"/>
      <c r="E50" s="160">
        <v>45636</v>
      </c>
      <c r="F50" s="136">
        <v>1359.8</v>
      </c>
      <c r="G50" s="161">
        <f t="shared" si="12"/>
        <v>2.1177530790027072E-2</v>
      </c>
      <c r="H50" s="176"/>
      <c r="I50" s="160">
        <v>45636</v>
      </c>
      <c r="J50" s="136">
        <v>360.1</v>
      </c>
      <c r="K50" s="216">
        <f t="shared" si="13"/>
        <v>-5.7979017117613637E-3</v>
      </c>
      <c r="L50" s="176"/>
      <c r="M50" s="160">
        <v>45636</v>
      </c>
      <c r="N50" s="136">
        <v>911.6</v>
      </c>
      <c r="O50" s="216">
        <f t="shared" si="14"/>
        <v>9.9711943274983384E-3</v>
      </c>
      <c r="P50" s="217"/>
      <c r="Q50" s="160">
        <v>45636</v>
      </c>
      <c r="R50" s="136">
        <v>256.89999999999998</v>
      </c>
      <c r="S50" s="216">
        <f t="shared" si="15"/>
        <v>-7.724990343762071E-3</v>
      </c>
      <c r="T50" s="217"/>
      <c r="U50" s="160">
        <v>45636</v>
      </c>
      <c r="V50" s="136">
        <v>205.8</v>
      </c>
      <c r="W50" s="216">
        <f t="shared" si="16"/>
        <v>5.0000000000000058E-2</v>
      </c>
      <c r="X50" s="219"/>
      <c r="Y50" s="1"/>
      <c r="Z50" s="211">
        <v>45636</v>
      </c>
      <c r="AA50" s="140">
        <v>886.1</v>
      </c>
      <c r="AB50" s="212">
        <f t="shared" si="17"/>
        <v>-9.2799642218246367E-3</v>
      </c>
      <c r="AC50" s="140"/>
      <c r="AD50" s="211">
        <v>45636</v>
      </c>
      <c r="AE50" s="140">
        <v>1766.6</v>
      </c>
      <c r="AF50" s="212">
        <f t="shared" si="18"/>
        <v>1.2468827930173531E-3</v>
      </c>
      <c r="AG50" s="140"/>
      <c r="AH50" s="211">
        <v>45628</v>
      </c>
      <c r="AI50" s="140">
        <v>110.8</v>
      </c>
      <c r="AJ50" s="212"/>
      <c r="AK50" s="140"/>
      <c r="AL50" s="211">
        <v>45636</v>
      </c>
      <c r="AM50" s="140">
        <v>1168.5999999999999</v>
      </c>
      <c r="AN50" s="212">
        <f t="shared" si="19"/>
        <v>-3.3176139654174021E-2</v>
      </c>
      <c r="AO50" s="140"/>
      <c r="AP50" s="211">
        <v>45636</v>
      </c>
      <c r="AQ50" s="140">
        <v>487.5</v>
      </c>
      <c r="AR50" s="212">
        <f t="shared" si="20"/>
        <v>1.2040689225659148E-2</v>
      </c>
      <c r="AS50" s="140"/>
      <c r="AT50" s="211">
        <v>45636</v>
      </c>
      <c r="AU50" s="140">
        <v>150.30000000000001</v>
      </c>
      <c r="AV50" s="212">
        <f t="shared" si="21"/>
        <v>2.6684456304203181E-3</v>
      </c>
      <c r="AW50" s="140"/>
      <c r="AX50" s="211">
        <v>45636</v>
      </c>
      <c r="AY50" s="140">
        <v>573</v>
      </c>
      <c r="AZ50" s="212"/>
      <c r="BA50" s="140"/>
      <c r="BB50" s="211">
        <v>45636</v>
      </c>
      <c r="BC50" s="140">
        <v>439.8</v>
      </c>
      <c r="BD50" s="212"/>
      <c r="BE50" s="140"/>
      <c r="BF50" s="211">
        <v>45636</v>
      </c>
      <c r="BG50" s="140">
        <v>797.4</v>
      </c>
      <c r="BH50" s="212"/>
      <c r="BI50" s="140"/>
      <c r="BJ50" s="211"/>
      <c r="BK50" s="140"/>
      <c r="BL50" s="155"/>
      <c r="BM50" s="154"/>
      <c r="BN50" s="211"/>
      <c r="BO50" s="140"/>
      <c r="BP50" s="155"/>
      <c r="BQ50" s="154"/>
      <c r="BR50" s="211"/>
      <c r="BS50" s="140"/>
      <c r="BT50" s="155"/>
      <c r="BU50" s="154"/>
      <c r="BV50" s="211"/>
      <c r="BW50" s="140"/>
      <c r="BX50" s="155"/>
      <c r="BY50" s="154"/>
      <c r="BZ50" s="211"/>
      <c r="CA50" s="140"/>
      <c r="CB50" s="18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</row>
    <row r="51" spans="1:108" ht="16.2" thickBot="1" x14ac:dyDescent="0.35">
      <c r="A51" s="160">
        <v>45637</v>
      </c>
      <c r="B51" s="136">
        <v>1840</v>
      </c>
      <c r="C51" s="216">
        <f t="shared" si="11"/>
        <v>3.6561320488986589E-2</v>
      </c>
      <c r="D51" s="176"/>
      <c r="E51" s="160">
        <v>45637</v>
      </c>
      <c r="F51" s="136">
        <v>1378.9</v>
      </c>
      <c r="G51" s="161">
        <f t="shared" si="12"/>
        <v>1.4046183262244549E-2</v>
      </c>
      <c r="H51" s="176"/>
      <c r="I51" s="160">
        <v>45637</v>
      </c>
      <c r="J51" s="136">
        <v>359.6</v>
      </c>
      <c r="K51" s="216">
        <f t="shared" si="13"/>
        <v>-1.3885031935573452E-3</v>
      </c>
      <c r="L51" s="176"/>
      <c r="M51" s="160">
        <v>45637</v>
      </c>
      <c r="N51" s="136">
        <v>904.5</v>
      </c>
      <c r="O51" s="216">
        <f t="shared" si="14"/>
        <v>-7.7885037297060365E-3</v>
      </c>
      <c r="P51" s="217"/>
      <c r="Q51" s="160">
        <v>45637</v>
      </c>
      <c r="R51" s="136">
        <v>256.60000000000002</v>
      </c>
      <c r="S51" s="216">
        <f t="shared" si="15"/>
        <v>-1.1677695601399554E-3</v>
      </c>
      <c r="T51" s="217"/>
      <c r="U51" s="160">
        <v>45637</v>
      </c>
      <c r="V51" s="136">
        <v>201.9</v>
      </c>
      <c r="W51" s="216">
        <f t="shared" si="16"/>
        <v>-1.8950437317784282E-2</v>
      </c>
      <c r="X51" s="219"/>
      <c r="Y51" s="1"/>
      <c r="Z51" s="211">
        <v>45637</v>
      </c>
      <c r="AA51" s="140">
        <v>883.6</v>
      </c>
      <c r="AB51" s="212">
        <f t="shared" si="17"/>
        <v>-2.8213519918745063E-3</v>
      </c>
      <c r="AC51" s="140"/>
      <c r="AD51" s="211">
        <v>45637</v>
      </c>
      <c r="AE51" s="140">
        <v>1797.2</v>
      </c>
      <c r="AF51" s="212">
        <f t="shared" si="18"/>
        <v>1.7321408355032344E-2</v>
      </c>
      <c r="AG51" s="140"/>
      <c r="AH51" s="211">
        <v>45629</v>
      </c>
      <c r="AI51" s="140">
        <v>110.4</v>
      </c>
      <c r="AJ51" s="212"/>
      <c r="AK51" s="140"/>
      <c r="AL51" s="211">
        <v>45637</v>
      </c>
      <c r="AM51" s="140">
        <v>1180.7</v>
      </c>
      <c r="AN51" s="212">
        <f t="shared" si="19"/>
        <v>1.0354270066746652E-2</v>
      </c>
      <c r="AO51" s="140"/>
      <c r="AP51" s="211">
        <v>45637</v>
      </c>
      <c r="AQ51" s="140">
        <v>493.8</v>
      </c>
      <c r="AR51" s="212">
        <f t="shared" si="20"/>
        <v>1.2923076923076947E-2</v>
      </c>
      <c r="AS51" s="140"/>
      <c r="AT51" s="211">
        <v>45637</v>
      </c>
      <c r="AU51" s="140">
        <v>150.6</v>
      </c>
      <c r="AV51" s="212">
        <f t="shared" si="21"/>
        <v>1.9960079840318223E-3</v>
      </c>
      <c r="AW51" s="140"/>
      <c r="AX51" s="211">
        <v>45637</v>
      </c>
      <c r="AY51" s="140">
        <v>579.70000000000005</v>
      </c>
      <c r="AZ51" s="212"/>
      <c r="BA51" s="140"/>
      <c r="BB51" s="211">
        <v>45637</v>
      </c>
      <c r="BC51" s="140">
        <v>443.9</v>
      </c>
      <c r="BD51" s="212"/>
      <c r="BE51" s="140"/>
      <c r="BF51" s="211">
        <v>45637</v>
      </c>
      <c r="BG51" s="140">
        <v>786.2</v>
      </c>
      <c r="BH51" s="212"/>
      <c r="BI51" s="140"/>
      <c r="BJ51" s="211"/>
      <c r="BK51" s="140"/>
      <c r="BL51" s="155"/>
      <c r="BM51" s="154"/>
      <c r="BN51" s="211"/>
      <c r="BO51" s="140"/>
      <c r="BP51" s="155"/>
      <c r="BQ51" s="154"/>
      <c r="BR51" s="211"/>
      <c r="BS51" s="140"/>
      <c r="BT51" s="155"/>
      <c r="BU51" s="154"/>
      <c r="BV51" s="211"/>
      <c r="BW51" s="140"/>
      <c r="BX51" s="155"/>
      <c r="BY51" s="154"/>
      <c r="BZ51" s="211"/>
      <c r="CA51" s="140"/>
      <c r="CB51" s="18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</row>
    <row r="52" spans="1:108" ht="16.2" thickBot="1" x14ac:dyDescent="0.35">
      <c r="A52" s="160">
        <v>45638</v>
      </c>
      <c r="B52" s="136">
        <v>1851.9</v>
      </c>
      <c r="C52" s="216">
        <f t="shared" si="11"/>
        <v>6.4673913043478753E-3</v>
      </c>
      <c r="D52" s="176"/>
      <c r="E52" s="160">
        <v>45638</v>
      </c>
      <c r="F52" s="136">
        <v>1463.9</v>
      </c>
      <c r="G52" s="161">
        <f t="shared" si="12"/>
        <v>6.1643338893320757E-2</v>
      </c>
      <c r="H52" s="176"/>
      <c r="I52" s="160">
        <v>45638</v>
      </c>
      <c r="J52" s="136">
        <v>343.9</v>
      </c>
      <c r="K52" s="216">
        <f t="shared" si="13"/>
        <v>-4.3659621802002349E-2</v>
      </c>
      <c r="L52" s="176"/>
      <c r="M52" s="160">
        <v>45638</v>
      </c>
      <c r="N52" s="136">
        <v>876.9</v>
      </c>
      <c r="O52" s="216">
        <f t="shared" si="14"/>
        <v>-3.0514096185738002E-2</v>
      </c>
      <c r="P52" s="217"/>
      <c r="Q52" s="160">
        <v>45638</v>
      </c>
      <c r="R52" s="136">
        <v>254.1</v>
      </c>
      <c r="S52" s="216">
        <f t="shared" si="15"/>
        <v>-9.7427903351520982E-3</v>
      </c>
      <c r="T52" s="217"/>
      <c r="U52" s="160">
        <v>45638</v>
      </c>
      <c r="V52" s="136">
        <v>196.6</v>
      </c>
      <c r="W52" s="216">
        <f t="shared" si="16"/>
        <v>-2.6250619118375489E-2</v>
      </c>
      <c r="X52" s="219"/>
      <c r="Y52" s="1"/>
      <c r="Z52" s="211">
        <v>45638</v>
      </c>
      <c r="AA52" s="140">
        <v>871.8</v>
      </c>
      <c r="AB52" s="212">
        <f t="shared" si="17"/>
        <v>-1.335445903123593E-2</v>
      </c>
      <c r="AC52" s="140"/>
      <c r="AD52" s="211">
        <v>45638</v>
      </c>
      <c r="AE52" s="140">
        <v>1787.7</v>
      </c>
      <c r="AF52" s="212">
        <f t="shared" si="18"/>
        <v>-5.2860004451368795E-3</v>
      </c>
      <c r="AG52" s="140"/>
      <c r="AH52" s="211">
        <v>45630</v>
      </c>
      <c r="AI52" s="140">
        <v>109.6</v>
      </c>
      <c r="AJ52" s="212"/>
      <c r="AK52" s="140"/>
      <c r="AL52" s="211">
        <v>45638</v>
      </c>
      <c r="AM52" s="140">
        <v>1126.5999999999999</v>
      </c>
      <c r="AN52" s="212">
        <f t="shared" si="19"/>
        <v>-4.5820276107394031E-2</v>
      </c>
      <c r="AO52" s="140"/>
      <c r="AP52" s="211">
        <v>45638</v>
      </c>
      <c r="AQ52" s="140">
        <v>478.6</v>
      </c>
      <c r="AR52" s="212">
        <f t="shared" si="20"/>
        <v>-3.0781692993114597E-2</v>
      </c>
      <c r="AS52" s="140"/>
      <c r="AT52" s="211">
        <v>45638</v>
      </c>
      <c r="AU52" s="140">
        <v>150.80000000000001</v>
      </c>
      <c r="AV52" s="212">
        <f t="shared" si="21"/>
        <v>1.3280212483400868E-3</v>
      </c>
      <c r="AW52" s="140"/>
      <c r="AX52" s="211">
        <v>45638</v>
      </c>
      <c r="AY52" s="140">
        <v>582.70000000000005</v>
      </c>
      <c r="AZ52" s="212"/>
      <c r="BA52" s="140"/>
      <c r="BB52" s="211">
        <v>45638</v>
      </c>
      <c r="BC52" s="140">
        <v>432.5</v>
      </c>
      <c r="BD52" s="212"/>
      <c r="BE52" s="140"/>
      <c r="BF52" s="211">
        <v>45638</v>
      </c>
      <c r="BG52" s="140">
        <v>777.9</v>
      </c>
      <c r="BH52" s="212"/>
      <c r="BI52" s="140"/>
      <c r="BJ52" s="211"/>
      <c r="BK52" s="140"/>
      <c r="BL52" s="155"/>
      <c r="BM52" s="154"/>
      <c r="BN52" s="211"/>
      <c r="BO52" s="140"/>
      <c r="BP52" s="155"/>
      <c r="BQ52" s="154"/>
      <c r="BR52" s="211"/>
      <c r="BS52" s="140"/>
      <c r="BT52" s="155"/>
      <c r="BU52" s="154"/>
      <c r="BV52" s="211"/>
      <c r="BW52" s="140"/>
      <c r="BX52" s="155"/>
      <c r="BY52" s="154"/>
      <c r="BZ52" s="211"/>
      <c r="CA52" s="140"/>
      <c r="CB52" s="18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</row>
    <row r="53" spans="1:108" ht="16.2" thickBot="1" x14ac:dyDescent="0.35">
      <c r="A53" s="160">
        <v>45639</v>
      </c>
      <c r="B53" s="136">
        <v>1841</v>
      </c>
      <c r="C53" s="216">
        <f t="shared" si="11"/>
        <v>-5.8858469679788812E-3</v>
      </c>
      <c r="D53" s="176"/>
      <c r="E53" s="160">
        <v>45639</v>
      </c>
      <c r="F53" s="136">
        <v>1436.6</v>
      </c>
      <c r="G53" s="161">
        <f t="shared" si="12"/>
        <v>-1.8648814809754888E-2</v>
      </c>
      <c r="H53" s="176"/>
      <c r="I53" s="160">
        <v>45639</v>
      </c>
      <c r="J53" s="136">
        <v>350</v>
      </c>
      <c r="K53" s="216">
        <f t="shared" si="13"/>
        <v>1.7737714451875611E-2</v>
      </c>
      <c r="L53" s="176"/>
      <c r="M53" s="160">
        <v>45639</v>
      </c>
      <c r="N53" s="136">
        <v>880.5</v>
      </c>
      <c r="O53" s="216">
        <f t="shared" si="14"/>
        <v>4.1053711939788148E-3</v>
      </c>
      <c r="P53" s="217"/>
      <c r="Q53" s="160">
        <v>45639</v>
      </c>
      <c r="R53" s="136">
        <v>254.3</v>
      </c>
      <c r="S53" s="216">
        <f t="shared" si="15"/>
        <v>7.8709169618267245E-4</v>
      </c>
      <c r="T53" s="217"/>
      <c r="U53" s="160">
        <v>45639</v>
      </c>
      <c r="V53" s="136">
        <v>195.1</v>
      </c>
      <c r="W53" s="216">
        <f t="shared" si="16"/>
        <v>-7.6297049847405905E-3</v>
      </c>
      <c r="X53" s="219"/>
      <c r="Y53" s="1"/>
      <c r="Z53" s="211">
        <v>45639</v>
      </c>
      <c r="AA53" s="140">
        <v>870.9</v>
      </c>
      <c r="AB53" s="212">
        <f t="shared" si="17"/>
        <v>-1.0323468685478061E-3</v>
      </c>
      <c r="AC53" s="140"/>
      <c r="AD53" s="211">
        <v>45639</v>
      </c>
      <c r="AE53" s="140">
        <v>1807.5</v>
      </c>
      <c r="AF53" s="212">
        <f t="shared" si="18"/>
        <v>1.1075683839570373E-2</v>
      </c>
      <c r="AG53" s="140"/>
      <c r="AH53" s="211">
        <v>45631</v>
      </c>
      <c r="AI53" s="140">
        <v>108.5</v>
      </c>
      <c r="AJ53" s="212"/>
      <c r="AK53" s="140"/>
      <c r="AL53" s="211">
        <v>45639</v>
      </c>
      <c r="AM53" s="140">
        <v>1121</v>
      </c>
      <c r="AN53" s="212">
        <f t="shared" si="19"/>
        <v>-4.9707083259363655E-3</v>
      </c>
      <c r="AO53" s="140"/>
      <c r="AP53" s="211">
        <v>45639</v>
      </c>
      <c r="AQ53" s="140">
        <v>478.2</v>
      </c>
      <c r="AR53" s="212">
        <f t="shared" si="20"/>
        <v>-8.3577099874641468E-4</v>
      </c>
      <c r="AS53" s="140"/>
      <c r="AT53" s="211">
        <v>45639</v>
      </c>
      <c r="AU53" s="140">
        <v>149</v>
      </c>
      <c r="AV53" s="212">
        <f t="shared" si="21"/>
        <v>-1.1936339522546493E-2</v>
      </c>
      <c r="AW53" s="140"/>
      <c r="AX53" s="211">
        <v>45639</v>
      </c>
      <c r="AY53" s="140">
        <v>581.9</v>
      </c>
      <c r="AZ53" s="212"/>
      <c r="BA53" s="140"/>
      <c r="BB53" s="211">
        <v>45639</v>
      </c>
      <c r="BC53" s="140">
        <v>431.2</v>
      </c>
      <c r="BD53" s="212"/>
      <c r="BE53" s="140"/>
      <c r="BF53" s="211">
        <v>45639</v>
      </c>
      <c r="BG53" s="140">
        <v>765.5</v>
      </c>
      <c r="BH53" s="212"/>
      <c r="BI53" s="140"/>
      <c r="BJ53" s="211"/>
      <c r="BK53" s="140"/>
      <c r="BL53" s="155"/>
      <c r="BM53" s="154"/>
      <c r="BN53" s="211"/>
      <c r="BO53" s="140"/>
      <c r="BP53" s="155"/>
      <c r="BQ53" s="154"/>
      <c r="BR53" s="211"/>
      <c r="BS53" s="140"/>
      <c r="BT53" s="155"/>
      <c r="BU53" s="154"/>
      <c r="BV53" s="211"/>
      <c r="BW53" s="140"/>
      <c r="BX53" s="155"/>
      <c r="BY53" s="154"/>
      <c r="BZ53" s="211"/>
      <c r="CA53" s="140"/>
      <c r="CB53" s="18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</row>
    <row r="54" spans="1:108" ht="16.2" thickBot="1" x14ac:dyDescent="0.35">
      <c r="A54" s="160">
        <v>45642</v>
      </c>
      <c r="B54" s="136">
        <v>1856.3</v>
      </c>
      <c r="C54" s="216">
        <f t="shared" si="11"/>
        <v>8.310700706137944E-3</v>
      </c>
      <c r="D54" s="176"/>
      <c r="E54" s="160">
        <v>45642</v>
      </c>
      <c r="F54" s="136">
        <v>1430.7</v>
      </c>
      <c r="G54" s="161">
        <f t="shared" si="12"/>
        <v>-4.1069191145759881E-3</v>
      </c>
      <c r="H54" s="176"/>
      <c r="I54" s="160">
        <v>45642</v>
      </c>
      <c r="J54" s="136">
        <v>353</v>
      </c>
      <c r="K54" s="216">
        <f t="shared" si="13"/>
        <v>8.5714285714285719E-3</v>
      </c>
      <c r="L54" s="176"/>
      <c r="M54" s="160">
        <v>45642</v>
      </c>
      <c r="N54" s="136">
        <v>882.7</v>
      </c>
      <c r="O54" s="216">
        <f t="shared" si="14"/>
        <v>2.4985803520727375E-3</v>
      </c>
      <c r="P54" s="217"/>
      <c r="Q54" s="160">
        <v>45642</v>
      </c>
      <c r="R54" s="136">
        <v>251.8</v>
      </c>
      <c r="S54" s="216">
        <f t="shared" si="15"/>
        <v>-9.8309083759339361E-3</v>
      </c>
      <c r="T54" s="217"/>
      <c r="U54" s="160">
        <v>45642</v>
      </c>
      <c r="V54" s="136">
        <v>193.5</v>
      </c>
      <c r="W54" s="216">
        <f t="shared" si="16"/>
        <v>-8.200922603792897E-3</v>
      </c>
      <c r="X54" s="219"/>
      <c r="Y54" s="1"/>
      <c r="Z54" s="211">
        <v>45642</v>
      </c>
      <c r="AA54" s="140">
        <v>866.5</v>
      </c>
      <c r="AB54" s="212">
        <f t="shared" si="17"/>
        <v>-5.0522448042254883E-3</v>
      </c>
      <c r="AC54" s="140"/>
      <c r="AD54" s="211">
        <v>45642</v>
      </c>
      <c r="AE54" s="140">
        <v>1808.1</v>
      </c>
      <c r="AF54" s="212">
        <f t="shared" si="18"/>
        <v>3.3195020746882935E-4</v>
      </c>
      <c r="AG54" s="140"/>
      <c r="AH54" s="211">
        <v>45632</v>
      </c>
      <c r="AI54" s="140">
        <v>112.8</v>
      </c>
      <c r="AJ54" s="212"/>
      <c r="AK54" s="140"/>
      <c r="AL54" s="211">
        <v>45642</v>
      </c>
      <c r="AM54" s="140">
        <v>1137.3</v>
      </c>
      <c r="AN54" s="212">
        <f t="shared" si="19"/>
        <v>1.4540588760035642E-2</v>
      </c>
      <c r="AO54" s="140"/>
      <c r="AP54" s="211">
        <v>45642</v>
      </c>
      <c r="AQ54" s="140">
        <v>482</v>
      </c>
      <c r="AR54" s="212">
        <f t="shared" si="20"/>
        <v>7.9464659138436047E-3</v>
      </c>
      <c r="AS54" s="140"/>
      <c r="AT54" s="211">
        <v>45642</v>
      </c>
      <c r="AU54" s="140">
        <v>147.80000000000001</v>
      </c>
      <c r="AV54" s="212">
        <f t="shared" si="21"/>
        <v>-8.0536912751677098E-3</v>
      </c>
      <c r="AW54" s="140"/>
      <c r="AX54" s="211">
        <v>45642</v>
      </c>
      <c r="AY54" s="140">
        <v>585.9</v>
      </c>
      <c r="AZ54" s="212"/>
      <c r="BA54" s="140"/>
      <c r="BB54" s="211">
        <v>45642</v>
      </c>
      <c r="BC54" s="140">
        <v>426.3</v>
      </c>
      <c r="BD54" s="212"/>
      <c r="BE54" s="140"/>
      <c r="BF54" s="211">
        <v>45642</v>
      </c>
      <c r="BG54" s="140">
        <v>782.8</v>
      </c>
      <c r="BH54" s="212"/>
      <c r="BI54" s="140"/>
      <c r="BJ54" s="211"/>
      <c r="BK54" s="140"/>
      <c r="BL54" s="155"/>
      <c r="BM54" s="154"/>
      <c r="BN54" s="211"/>
      <c r="BO54" s="140"/>
      <c r="BP54" s="155"/>
      <c r="BQ54" s="154"/>
      <c r="BR54" s="211"/>
      <c r="BS54" s="140"/>
      <c r="BT54" s="155"/>
      <c r="BU54" s="154"/>
      <c r="BV54" s="211"/>
      <c r="BW54" s="140"/>
      <c r="BX54" s="155"/>
      <c r="BY54" s="154"/>
      <c r="BZ54" s="211"/>
      <c r="CA54" s="140"/>
      <c r="CB54" s="18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</row>
    <row r="55" spans="1:108" ht="16.2" thickBot="1" x14ac:dyDescent="0.35">
      <c r="A55" s="160">
        <v>45643</v>
      </c>
      <c r="B55" s="136">
        <v>1813.6</v>
      </c>
      <c r="C55" s="216">
        <f t="shared" si="11"/>
        <v>-2.3002747400743439E-2</v>
      </c>
      <c r="D55" s="176"/>
      <c r="E55" s="160">
        <v>45643</v>
      </c>
      <c r="F55" s="136">
        <v>1438.8</v>
      </c>
      <c r="G55" s="161">
        <f t="shared" si="12"/>
        <v>5.6615642692387702E-3</v>
      </c>
      <c r="H55" s="176"/>
      <c r="I55" s="160">
        <v>45643</v>
      </c>
      <c r="J55" s="136">
        <v>345.9</v>
      </c>
      <c r="K55" s="216">
        <f t="shared" si="13"/>
        <v>-2.0113314447592134E-2</v>
      </c>
      <c r="L55" s="176"/>
      <c r="M55" s="160">
        <v>45643</v>
      </c>
      <c r="N55" s="136">
        <v>892</v>
      </c>
      <c r="O55" s="216">
        <f t="shared" si="14"/>
        <v>1.0535855896680588E-2</v>
      </c>
      <c r="P55" s="217"/>
      <c r="Q55" s="160">
        <v>45643</v>
      </c>
      <c r="R55" s="136">
        <v>247.4</v>
      </c>
      <c r="S55" s="216">
        <f t="shared" si="15"/>
        <v>-1.7474185861795097E-2</v>
      </c>
      <c r="T55" s="217"/>
      <c r="U55" s="160">
        <v>45643</v>
      </c>
      <c r="V55" s="136">
        <v>194.7</v>
      </c>
      <c r="W55" s="216">
        <f t="shared" si="16"/>
        <v>6.2015503875968402E-3</v>
      </c>
      <c r="X55" s="219"/>
      <c r="Y55" s="1"/>
      <c r="Z55" s="211">
        <v>45643</v>
      </c>
      <c r="AA55" s="140">
        <v>855.8</v>
      </c>
      <c r="AB55" s="212">
        <f t="shared" si="17"/>
        <v>-1.2348528563185281E-2</v>
      </c>
      <c r="AC55" s="140"/>
      <c r="AD55" s="211">
        <v>45643</v>
      </c>
      <c r="AE55" s="140">
        <v>1769.7</v>
      </c>
      <c r="AF55" s="212">
        <f t="shared" si="18"/>
        <v>-2.1237763398042068E-2</v>
      </c>
      <c r="AG55" s="140"/>
      <c r="AH55" s="211">
        <v>45635</v>
      </c>
      <c r="AI55" s="140">
        <v>124.5</v>
      </c>
      <c r="AJ55" s="212"/>
      <c r="AK55" s="140"/>
      <c r="AL55" s="211">
        <v>45643</v>
      </c>
      <c r="AM55" s="140">
        <v>1169.5</v>
      </c>
      <c r="AN55" s="212">
        <f t="shared" si="19"/>
        <v>2.8312670359623711E-2</v>
      </c>
      <c r="AO55" s="140"/>
      <c r="AP55" s="211">
        <v>45643</v>
      </c>
      <c r="AQ55" s="140">
        <v>477</v>
      </c>
      <c r="AR55" s="212">
        <f t="shared" si="20"/>
        <v>-1.0373443983402489E-2</v>
      </c>
      <c r="AS55" s="140"/>
      <c r="AT55" s="211">
        <v>45643</v>
      </c>
      <c r="AU55" s="140">
        <v>145.69999999999999</v>
      </c>
      <c r="AV55" s="212">
        <f t="shared" si="21"/>
        <v>-1.4208389715832359E-2</v>
      </c>
      <c r="AW55" s="140"/>
      <c r="AX55" s="211">
        <v>45643</v>
      </c>
      <c r="AY55" s="140">
        <v>585.9</v>
      </c>
      <c r="AZ55" s="212"/>
      <c r="BA55" s="140"/>
      <c r="BB55" s="211">
        <v>45643</v>
      </c>
      <c r="BC55" s="140">
        <v>417.3</v>
      </c>
      <c r="BD55" s="212"/>
      <c r="BE55" s="140"/>
      <c r="BF55" s="211">
        <v>45643</v>
      </c>
      <c r="BG55" s="140">
        <v>769.1</v>
      </c>
      <c r="BH55" s="212"/>
      <c r="BI55" s="140"/>
      <c r="BJ55" s="211"/>
      <c r="BK55" s="140"/>
      <c r="BL55" s="155"/>
      <c r="BM55" s="154"/>
      <c r="BN55" s="211"/>
      <c r="BO55" s="140"/>
      <c r="BP55" s="155"/>
      <c r="BQ55" s="154"/>
      <c r="BR55" s="211"/>
      <c r="BS55" s="140"/>
      <c r="BT55" s="155"/>
      <c r="BU55" s="154"/>
      <c r="BV55" s="211"/>
      <c r="BW55" s="140"/>
      <c r="BX55" s="155"/>
      <c r="BY55" s="154"/>
      <c r="BZ55" s="211"/>
      <c r="CA55" s="140"/>
      <c r="CB55" s="18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</row>
    <row r="56" spans="1:108" ht="16.2" thickBot="1" x14ac:dyDescent="0.35">
      <c r="A56" s="160">
        <v>45644</v>
      </c>
      <c r="B56" s="136">
        <v>1795.6</v>
      </c>
      <c r="C56" s="216">
        <f t="shared" si="11"/>
        <v>-9.9250110277900316E-3</v>
      </c>
      <c r="D56" s="176"/>
      <c r="E56" s="160">
        <v>45644</v>
      </c>
      <c r="F56" s="136">
        <v>1390.1</v>
      </c>
      <c r="G56" s="161">
        <f t="shared" si="12"/>
        <v>-3.3847650820127917E-2</v>
      </c>
      <c r="H56" s="176"/>
      <c r="I56" s="160">
        <v>45644</v>
      </c>
      <c r="J56" s="136">
        <v>340.8</v>
      </c>
      <c r="K56" s="216">
        <f t="shared" si="13"/>
        <v>-1.4744145706851593E-2</v>
      </c>
      <c r="L56" s="176"/>
      <c r="M56" s="160">
        <v>45644</v>
      </c>
      <c r="N56" s="136">
        <v>873.1</v>
      </c>
      <c r="O56" s="216">
        <f t="shared" si="14"/>
        <v>-2.1188340807174862E-2</v>
      </c>
      <c r="P56" s="217"/>
      <c r="Q56" s="160">
        <v>45644</v>
      </c>
      <c r="R56" s="136">
        <v>244.2</v>
      </c>
      <c r="S56" s="216">
        <f t="shared" si="15"/>
        <v>-1.2934518997574846E-2</v>
      </c>
      <c r="T56" s="217"/>
      <c r="U56" s="160">
        <v>45644</v>
      </c>
      <c r="V56" s="136">
        <v>194.1</v>
      </c>
      <c r="W56" s="216">
        <f t="shared" si="16"/>
        <v>-3.0816640986132222E-3</v>
      </c>
      <c r="X56" s="219"/>
      <c r="Y56" s="1"/>
      <c r="Z56" s="211">
        <v>45644</v>
      </c>
      <c r="AA56" s="140">
        <v>850.4</v>
      </c>
      <c r="AB56" s="212">
        <f t="shared" si="17"/>
        <v>-6.3098854872633533E-3</v>
      </c>
      <c r="AC56" s="140"/>
      <c r="AD56" s="211">
        <v>45644</v>
      </c>
      <c r="AE56" s="140">
        <v>1757</v>
      </c>
      <c r="AF56" s="212">
        <f t="shared" si="18"/>
        <v>-7.1763575747302057E-3</v>
      </c>
      <c r="AG56" s="140"/>
      <c r="AH56" s="211">
        <v>45636</v>
      </c>
      <c r="AI56" s="140">
        <v>123.9</v>
      </c>
      <c r="AJ56" s="212"/>
      <c r="AK56" s="140"/>
      <c r="AL56" s="211">
        <v>45644</v>
      </c>
      <c r="AM56" s="140">
        <v>1166.7</v>
      </c>
      <c r="AN56" s="212">
        <f t="shared" si="19"/>
        <v>-2.3941855493800381E-3</v>
      </c>
      <c r="AO56" s="140"/>
      <c r="AP56" s="211">
        <v>45644</v>
      </c>
      <c r="AQ56" s="140">
        <v>474.1</v>
      </c>
      <c r="AR56" s="212">
        <f t="shared" si="20"/>
        <v>-6.0796645702305601E-3</v>
      </c>
      <c r="AS56" s="140"/>
      <c r="AT56" s="211">
        <v>45644</v>
      </c>
      <c r="AU56" s="140">
        <v>144.5</v>
      </c>
      <c r="AV56" s="212">
        <f t="shared" si="21"/>
        <v>-8.2361015785860584E-3</v>
      </c>
      <c r="AW56" s="140"/>
      <c r="AX56" s="211">
        <v>45644</v>
      </c>
      <c r="AY56" s="140">
        <v>586.1</v>
      </c>
      <c r="AZ56" s="212"/>
      <c r="BA56" s="140"/>
      <c r="BB56" s="211">
        <v>45644</v>
      </c>
      <c r="BC56" s="140">
        <v>406.3</v>
      </c>
      <c r="BD56" s="212"/>
      <c r="BE56" s="140"/>
      <c r="BF56" s="211">
        <v>45644</v>
      </c>
      <c r="BG56" s="140">
        <v>746.8</v>
      </c>
      <c r="BH56" s="212"/>
      <c r="BI56" s="140"/>
      <c r="BJ56" s="211"/>
      <c r="BK56" s="140"/>
      <c r="BL56" s="155"/>
      <c r="BM56" s="154"/>
      <c r="BN56" s="211"/>
      <c r="BO56" s="140"/>
      <c r="BP56" s="155"/>
      <c r="BQ56" s="154"/>
      <c r="BR56" s="211"/>
      <c r="BS56" s="140"/>
      <c r="BT56" s="155"/>
      <c r="BU56" s="154"/>
      <c r="BV56" s="211"/>
      <c r="BW56" s="140"/>
      <c r="BX56" s="155"/>
      <c r="BY56" s="154"/>
      <c r="BZ56" s="211"/>
      <c r="CA56" s="140"/>
      <c r="CB56" s="18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</row>
    <row r="57" spans="1:108" ht="16.2" thickBot="1" x14ac:dyDescent="0.35">
      <c r="A57" s="160">
        <v>45645</v>
      </c>
      <c r="B57" s="136">
        <v>1768</v>
      </c>
      <c r="C57" s="216">
        <f t="shared" si="11"/>
        <v>-1.537090666072617E-2</v>
      </c>
      <c r="D57" s="176"/>
      <c r="E57" s="160">
        <v>45645</v>
      </c>
      <c r="F57" s="136">
        <v>1407.7</v>
      </c>
      <c r="G57" s="161">
        <f t="shared" si="12"/>
        <v>1.2660959643191236E-2</v>
      </c>
      <c r="H57" s="176"/>
      <c r="I57" s="160">
        <v>45645</v>
      </c>
      <c r="J57" s="136">
        <v>346.4</v>
      </c>
      <c r="K57" s="216">
        <f t="shared" si="13"/>
        <v>1.6431924882629009E-2</v>
      </c>
      <c r="L57" s="176"/>
      <c r="M57" s="160">
        <v>45645</v>
      </c>
      <c r="N57" s="136">
        <v>874.4</v>
      </c>
      <c r="O57" s="216">
        <f t="shared" si="14"/>
        <v>1.4889474287022729E-3</v>
      </c>
      <c r="P57" s="217"/>
      <c r="Q57" s="160">
        <v>45645</v>
      </c>
      <c r="R57" s="136">
        <v>241.9</v>
      </c>
      <c r="S57" s="216">
        <f t="shared" si="15"/>
        <v>-9.418509418509349E-3</v>
      </c>
      <c r="T57" s="217"/>
      <c r="U57" s="160">
        <v>45645</v>
      </c>
      <c r="V57" s="136">
        <v>196.7</v>
      </c>
      <c r="W57" s="216">
        <f t="shared" si="16"/>
        <v>1.3395157135497137E-2</v>
      </c>
      <c r="X57" s="219"/>
      <c r="Y57" s="1"/>
      <c r="Z57" s="211">
        <v>45645</v>
      </c>
      <c r="AA57" s="140">
        <v>841.7</v>
      </c>
      <c r="AB57" s="212">
        <f t="shared" si="17"/>
        <v>-1.0230479774223814E-2</v>
      </c>
      <c r="AC57" s="140"/>
      <c r="AD57" s="211">
        <v>45645</v>
      </c>
      <c r="AE57" s="140">
        <v>1738.3</v>
      </c>
      <c r="AF57" s="212">
        <f t="shared" si="18"/>
        <v>-1.0643141718838955E-2</v>
      </c>
      <c r="AG57" s="140"/>
      <c r="AH57" s="211">
        <v>45637</v>
      </c>
      <c r="AI57" s="140">
        <v>124.4</v>
      </c>
      <c r="AJ57" s="212"/>
      <c r="AK57" s="140"/>
      <c r="AL57" s="211">
        <v>45645</v>
      </c>
      <c r="AM57" s="140">
        <v>1211.4000000000001</v>
      </c>
      <c r="AN57" s="212">
        <f t="shared" si="19"/>
        <v>3.8313191051684278E-2</v>
      </c>
      <c r="AO57" s="140"/>
      <c r="AP57" s="211">
        <v>45645</v>
      </c>
      <c r="AQ57" s="140">
        <v>479.9</v>
      </c>
      <c r="AR57" s="212">
        <f t="shared" si="20"/>
        <v>1.2233705969204712E-2</v>
      </c>
      <c r="AS57" s="140"/>
      <c r="AT57" s="211">
        <v>45645</v>
      </c>
      <c r="AU57" s="140">
        <v>143.30000000000001</v>
      </c>
      <c r="AV57" s="212">
        <f t="shared" si="21"/>
        <v>-8.3044982698961146E-3</v>
      </c>
      <c r="AW57" s="140"/>
      <c r="AX57" s="211">
        <v>45645</v>
      </c>
      <c r="AY57" s="140">
        <v>587.79999999999995</v>
      </c>
      <c r="AZ57" s="212"/>
      <c r="BA57" s="140"/>
      <c r="BB57" s="211">
        <v>45645</v>
      </c>
      <c r="BC57" s="140">
        <v>404.3</v>
      </c>
      <c r="BD57" s="212"/>
      <c r="BE57" s="140"/>
      <c r="BF57" s="211">
        <v>45645</v>
      </c>
      <c r="BG57" s="140">
        <v>742.5</v>
      </c>
      <c r="BH57" s="212"/>
      <c r="BI57" s="140"/>
      <c r="BJ57" s="211"/>
      <c r="BK57" s="140"/>
      <c r="BL57" s="155"/>
      <c r="BM57" s="154"/>
      <c r="BN57" s="211"/>
      <c r="BO57" s="140"/>
      <c r="BP57" s="155"/>
      <c r="BQ57" s="154"/>
      <c r="BR57" s="211"/>
      <c r="BS57" s="140"/>
      <c r="BT57" s="155"/>
      <c r="BU57" s="154"/>
      <c r="BV57" s="211"/>
      <c r="BW57" s="140"/>
      <c r="BX57" s="155"/>
      <c r="BY57" s="154"/>
      <c r="BZ57" s="211"/>
      <c r="CA57" s="140"/>
      <c r="CB57" s="18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</row>
    <row r="58" spans="1:108" ht="16.2" thickBot="1" x14ac:dyDescent="0.35">
      <c r="A58" s="160">
        <v>45646</v>
      </c>
      <c r="B58" s="136">
        <v>1710.5</v>
      </c>
      <c r="C58" s="216">
        <f t="shared" si="11"/>
        <v>-3.2522624434389143E-2</v>
      </c>
      <c r="D58" s="176"/>
      <c r="E58" s="160">
        <v>45646</v>
      </c>
      <c r="F58" s="136">
        <v>1325.6</v>
      </c>
      <c r="G58" s="161">
        <f t="shared" si="12"/>
        <v>-5.8322085671663089E-2</v>
      </c>
      <c r="H58" s="176"/>
      <c r="I58" s="160">
        <v>45646</v>
      </c>
      <c r="J58" s="136">
        <v>337.1</v>
      </c>
      <c r="K58" s="216">
        <f t="shared" si="13"/>
        <v>-2.6847575057736592E-2</v>
      </c>
      <c r="L58" s="176"/>
      <c r="M58" s="160">
        <v>45646</v>
      </c>
      <c r="N58" s="136">
        <v>841.3</v>
      </c>
      <c r="O58" s="216">
        <f t="shared" si="14"/>
        <v>-3.7854528819762152E-2</v>
      </c>
      <c r="P58" s="217"/>
      <c r="Q58" s="160">
        <v>45646</v>
      </c>
      <c r="R58" s="136">
        <v>237.1</v>
      </c>
      <c r="S58" s="216">
        <f t="shared" si="15"/>
        <v>-1.984291029350976E-2</v>
      </c>
      <c r="T58" s="217"/>
      <c r="U58" s="160">
        <v>45646</v>
      </c>
      <c r="V58" s="136">
        <v>192.7</v>
      </c>
      <c r="W58" s="216">
        <f t="shared" si="16"/>
        <v>-2.0335536349771227E-2</v>
      </c>
      <c r="X58" s="219"/>
      <c r="Y58" s="1"/>
      <c r="Z58" s="211">
        <v>45646</v>
      </c>
      <c r="AA58" s="140">
        <v>830.7</v>
      </c>
      <c r="AB58" s="212">
        <f t="shared" si="17"/>
        <v>-1.3068789354877033E-2</v>
      </c>
      <c r="AC58" s="140"/>
      <c r="AD58" s="211">
        <v>45646</v>
      </c>
      <c r="AE58" s="140">
        <v>1686.5</v>
      </c>
      <c r="AF58" s="212">
        <f t="shared" si="18"/>
        <v>-2.9799229131910462E-2</v>
      </c>
      <c r="AG58" s="140"/>
      <c r="AH58" s="211">
        <v>45638</v>
      </c>
      <c r="AI58" s="140">
        <v>123.5</v>
      </c>
      <c r="AJ58" s="212"/>
      <c r="AK58" s="140"/>
      <c r="AL58" s="211">
        <v>45646</v>
      </c>
      <c r="AM58" s="140">
        <v>1171.5999999999999</v>
      </c>
      <c r="AN58" s="212">
        <f t="shared" si="19"/>
        <v>-3.2854548456331664E-2</v>
      </c>
      <c r="AO58" s="140"/>
      <c r="AP58" s="211">
        <v>45646</v>
      </c>
      <c r="AQ58" s="140">
        <v>469.6</v>
      </c>
      <c r="AR58" s="212">
        <f t="shared" si="20"/>
        <v>-2.1462804750989696E-2</v>
      </c>
      <c r="AS58" s="140"/>
      <c r="AT58" s="211">
        <v>45646</v>
      </c>
      <c r="AU58" s="140">
        <v>140.69999999999999</v>
      </c>
      <c r="AV58" s="212">
        <f t="shared" si="21"/>
        <v>-1.814375436147957E-2</v>
      </c>
      <c r="AW58" s="140"/>
      <c r="AX58" s="211">
        <v>45646</v>
      </c>
      <c r="AY58" s="140">
        <v>576</v>
      </c>
      <c r="AZ58" s="212"/>
      <c r="BA58" s="140"/>
      <c r="BB58" s="211">
        <v>45646</v>
      </c>
      <c r="BC58" s="140">
        <v>386.7</v>
      </c>
      <c r="BD58" s="212"/>
      <c r="BE58" s="140"/>
      <c r="BF58" s="211">
        <v>45646</v>
      </c>
      <c r="BG58" s="140">
        <v>766.5</v>
      </c>
      <c r="BH58" s="212"/>
      <c r="BI58" s="140"/>
      <c r="BJ58" s="211"/>
      <c r="BK58" s="140"/>
      <c r="BL58" s="155"/>
      <c r="BM58" s="154"/>
      <c r="BN58" s="211"/>
      <c r="BO58" s="140"/>
      <c r="BP58" s="155"/>
      <c r="BQ58" s="154"/>
      <c r="BR58" s="211"/>
      <c r="BS58" s="140"/>
      <c r="BT58" s="155"/>
      <c r="BU58" s="154"/>
      <c r="BV58" s="211"/>
      <c r="BW58" s="140"/>
      <c r="BX58" s="155"/>
      <c r="BY58" s="154"/>
      <c r="BZ58" s="211"/>
      <c r="CA58" s="140"/>
      <c r="CB58" s="18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</row>
    <row r="59" spans="1:108" ht="16.2" thickBot="1" x14ac:dyDescent="0.35">
      <c r="A59" s="160">
        <v>45649</v>
      </c>
      <c r="B59" s="136">
        <v>1709.5</v>
      </c>
      <c r="C59" s="216">
        <f t="shared" si="11"/>
        <v>-5.8462437883659746E-4</v>
      </c>
      <c r="D59" s="176"/>
      <c r="E59" s="160">
        <v>45649</v>
      </c>
      <c r="F59" s="136">
        <v>1300.8</v>
      </c>
      <c r="G59" s="161">
        <f t="shared" si="12"/>
        <v>-1.8708509354254645E-2</v>
      </c>
      <c r="H59" s="176"/>
      <c r="I59" s="160">
        <v>45649</v>
      </c>
      <c r="J59" s="136">
        <v>335</v>
      </c>
      <c r="K59" s="216">
        <f t="shared" si="13"/>
        <v>-6.22960545832104E-3</v>
      </c>
      <c r="L59" s="176"/>
      <c r="M59" s="160">
        <v>45649</v>
      </c>
      <c r="N59" s="136">
        <v>820.4</v>
      </c>
      <c r="O59" s="216">
        <f t="shared" si="14"/>
        <v>-2.4842505646023985E-2</v>
      </c>
      <c r="P59" s="217"/>
      <c r="Q59" s="160">
        <v>45649</v>
      </c>
      <c r="R59" s="136">
        <v>240.9</v>
      </c>
      <c r="S59" s="216">
        <f t="shared" si="15"/>
        <v>1.6026992830029573E-2</v>
      </c>
      <c r="T59" s="217"/>
      <c r="U59" s="160">
        <v>45649</v>
      </c>
      <c r="V59" s="136">
        <v>192.2</v>
      </c>
      <c r="W59" s="216">
        <f t="shared" si="16"/>
        <v>-2.5947067981318111E-3</v>
      </c>
      <c r="X59" s="219"/>
      <c r="Y59" s="1"/>
      <c r="Z59" s="211">
        <v>45649</v>
      </c>
      <c r="AA59" s="140">
        <v>811</v>
      </c>
      <c r="AB59" s="212">
        <f t="shared" si="17"/>
        <v>-2.3714939207897009E-2</v>
      </c>
      <c r="AC59" s="140"/>
      <c r="AD59" s="211">
        <v>45649</v>
      </c>
      <c r="AE59" s="140">
        <v>1695.6</v>
      </c>
      <c r="AF59" s="212">
        <f t="shared" si="18"/>
        <v>5.3957900978357006E-3</v>
      </c>
      <c r="AG59" s="140"/>
      <c r="AH59" s="211">
        <v>45639</v>
      </c>
      <c r="AI59" s="140">
        <v>122.8</v>
      </c>
      <c r="AJ59" s="212"/>
      <c r="AK59" s="140"/>
      <c r="AL59" s="211">
        <v>45649</v>
      </c>
      <c r="AM59" s="140">
        <v>1138.9000000000001</v>
      </c>
      <c r="AN59" s="212">
        <f t="shared" si="19"/>
        <v>-2.7910549675657068E-2</v>
      </c>
      <c r="AO59" s="140"/>
      <c r="AP59" s="211">
        <v>45649</v>
      </c>
      <c r="AQ59" s="140">
        <v>473.7</v>
      </c>
      <c r="AR59" s="212">
        <f t="shared" si="20"/>
        <v>8.7308347529811876E-3</v>
      </c>
      <c r="AS59" s="140"/>
      <c r="AT59" s="211">
        <v>45649</v>
      </c>
      <c r="AU59" s="140">
        <v>141.69999999999999</v>
      </c>
      <c r="AV59" s="212">
        <f t="shared" si="21"/>
        <v>7.1073205401563618E-3</v>
      </c>
      <c r="AW59" s="140"/>
      <c r="AX59" s="211">
        <v>45649</v>
      </c>
      <c r="AY59" s="140">
        <v>571.29999999999995</v>
      </c>
      <c r="AZ59" s="212"/>
      <c r="BA59" s="140"/>
      <c r="BB59" s="211">
        <v>45649</v>
      </c>
      <c r="BC59" s="140">
        <v>384.2</v>
      </c>
      <c r="BD59" s="212"/>
      <c r="BE59" s="140"/>
      <c r="BF59" s="211">
        <v>45649</v>
      </c>
      <c r="BG59" s="140">
        <v>743.3</v>
      </c>
      <c r="BH59" s="212"/>
      <c r="BI59" s="140"/>
      <c r="BJ59" s="211"/>
      <c r="BK59" s="140"/>
      <c r="BL59" s="155"/>
      <c r="BM59" s="154"/>
      <c r="BN59" s="211"/>
      <c r="BO59" s="140"/>
      <c r="BP59" s="155"/>
      <c r="BQ59" s="154"/>
      <c r="BR59" s="211"/>
      <c r="BS59" s="140"/>
      <c r="BT59" s="155"/>
      <c r="BU59" s="154"/>
      <c r="BV59" s="211"/>
      <c r="BW59" s="140"/>
      <c r="BX59" s="155"/>
      <c r="BY59" s="154"/>
      <c r="BZ59" s="211"/>
      <c r="CA59" s="140"/>
      <c r="CB59" s="18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</row>
    <row r="60" spans="1:108" ht="16.2" thickBot="1" x14ac:dyDescent="0.35">
      <c r="A60" s="160">
        <v>45650</v>
      </c>
      <c r="B60" s="136">
        <v>1721.8</v>
      </c>
      <c r="C60" s="216">
        <f t="shared" si="11"/>
        <v>7.1950862825387275E-3</v>
      </c>
      <c r="D60" s="176"/>
      <c r="E60" s="160">
        <v>45650</v>
      </c>
      <c r="F60" s="136">
        <v>1341.4</v>
      </c>
      <c r="G60" s="161">
        <f t="shared" si="12"/>
        <v>3.1211562115621261E-2</v>
      </c>
      <c r="H60" s="176"/>
      <c r="I60" s="160">
        <v>45650</v>
      </c>
      <c r="J60" s="136">
        <v>333.6</v>
      </c>
      <c r="K60" s="216">
        <f t="shared" si="13"/>
        <v>-4.1791044776118723E-3</v>
      </c>
      <c r="L60" s="176"/>
      <c r="M60" s="160">
        <v>45650</v>
      </c>
      <c r="N60" s="136">
        <v>832.6</v>
      </c>
      <c r="O60" s="216">
        <f t="shared" si="14"/>
        <v>1.4870794734276018E-2</v>
      </c>
      <c r="P60" s="217"/>
      <c r="Q60" s="160">
        <v>45650</v>
      </c>
      <c r="R60" s="136">
        <v>239</v>
      </c>
      <c r="S60" s="216">
        <f t="shared" si="15"/>
        <v>-7.8870900788709248E-3</v>
      </c>
      <c r="T60" s="217"/>
      <c r="U60" s="160">
        <v>45650</v>
      </c>
      <c r="V60" s="136">
        <v>191.9</v>
      </c>
      <c r="W60" s="216">
        <f t="shared" si="16"/>
        <v>-1.5608740894900259E-3</v>
      </c>
      <c r="X60" s="219"/>
      <c r="Y60" s="1"/>
      <c r="Z60" s="211">
        <v>45650</v>
      </c>
      <c r="AA60" s="140">
        <v>814.8</v>
      </c>
      <c r="AB60" s="212">
        <f t="shared" si="17"/>
        <v>4.6855733662144938E-3</v>
      </c>
      <c r="AC60" s="140"/>
      <c r="AD60" s="211">
        <v>45650</v>
      </c>
      <c r="AE60" s="140">
        <v>1675</v>
      </c>
      <c r="AF60" s="212">
        <f t="shared" si="18"/>
        <v>-1.2149091766926108E-2</v>
      </c>
      <c r="AG60" s="140"/>
      <c r="AH60" s="211">
        <v>45642</v>
      </c>
      <c r="AI60" s="140">
        <v>121.5</v>
      </c>
      <c r="AJ60" s="212"/>
      <c r="AK60" s="140"/>
      <c r="AL60" s="211">
        <v>45650</v>
      </c>
      <c r="AM60" s="140">
        <v>1143.8</v>
      </c>
      <c r="AN60" s="212">
        <f t="shared" si="19"/>
        <v>4.30239704978476E-3</v>
      </c>
      <c r="AO60" s="140"/>
      <c r="AP60" s="211">
        <v>45650</v>
      </c>
      <c r="AQ60" s="140">
        <v>477.8</v>
      </c>
      <c r="AR60" s="212">
        <f t="shared" si="20"/>
        <v>8.6552670466540482E-3</v>
      </c>
      <c r="AS60" s="140"/>
      <c r="AT60" s="211">
        <v>45650</v>
      </c>
      <c r="AU60" s="140">
        <v>140.4</v>
      </c>
      <c r="AV60" s="212">
        <f t="shared" si="21"/>
        <v>-9.1743119266053854E-3</v>
      </c>
      <c r="AW60" s="140"/>
      <c r="AX60" s="211">
        <v>45650</v>
      </c>
      <c r="AY60" s="140">
        <v>589.9</v>
      </c>
      <c r="AZ60" s="212"/>
      <c r="BA60" s="140"/>
      <c r="BB60" s="211">
        <v>45650</v>
      </c>
      <c r="BC60" s="140">
        <v>375.1</v>
      </c>
      <c r="BD60" s="212"/>
      <c r="BE60" s="140"/>
      <c r="BF60" s="211">
        <v>45650</v>
      </c>
      <c r="BG60" s="140">
        <v>768.7</v>
      </c>
      <c r="BH60" s="212"/>
      <c r="BI60" s="140"/>
      <c r="BJ60" s="211"/>
      <c r="BK60" s="140"/>
      <c r="BL60" s="155"/>
      <c r="BM60" s="154"/>
      <c r="BN60" s="211"/>
      <c r="BO60" s="140"/>
      <c r="BP60" s="155"/>
      <c r="BQ60" s="154"/>
      <c r="BR60" s="211"/>
      <c r="BS60" s="140"/>
      <c r="BT60" s="155"/>
      <c r="BU60" s="154"/>
      <c r="BV60" s="211"/>
      <c r="BW60" s="140"/>
      <c r="BX60" s="155"/>
      <c r="BY60" s="154"/>
      <c r="BZ60" s="211"/>
      <c r="CA60" s="140"/>
      <c r="CB60" s="18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</row>
    <row r="61" spans="1:108" ht="16.2" thickBot="1" x14ac:dyDescent="0.35">
      <c r="A61" s="160">
        <v>45652</v>
      </c>
      <c r="B61" s="136">
        <v>1733.4</v>
      </c>
      <c r="C61" s="216">
        <f t="shared" si="11"/>
        <v>6.7371355558137631E-3</v>
      </c>
      <c r="D61" s="176"/>
      <c r="E61" s="160">
        <v>45652</v>
      </c>
      <c r="F61" s="136">
        <v>1283.7</v>
      </c>
      <c r="G61" s="161">
        <f t="shared" si="12"/>
        <v>-4.3014760697778473E-2</v>
      </c>
      <c r="H61" s="176"/>
      <c r="I61" s="160">
        <v>45652</v>
      </c>
      <c r="J61" s="136">
        <v>332.4</v>
      </c>
      <c r="K61" s="216">
        <f t="shared" si="13"/>
        <v>-3.5971223021584093E-3</v>
      </c>
      <c r="L61" s="176"/>
      <c r="M61" s="160">
        <v>45652</v>
      </c>
      <c r="N61" s="136">
        <v>822.6</v>
      </c>
      <c r="O61" s="216">
        <f t="shared" si="14"/>
        <v>-1.2010569300984866E-2</v>
      </c>
      <c r="P61" s="217"/>
      <c r="Q61" s="160">
        <v>45652</v>
      </c>
      <c r="R61" s="136">
        <v>240.3</v>
      </c>
      <c r="S61" s="216">
        <f t="shared" si="15"/>
        <v>5.4393305439331017E-3</v>
      </c>
      <c r="T61" s="217"/>
      <c r="U61" s="160">
        <v>45652</v>
      </c>
      <c r="V61" s="136">
        <v>186.3</v>
      </c>
      <c r="W61" s="216">
        <f t="shared" si="16"/>
        <v>-2.9181865554976521E-2</v>
      </c>
      <c r="X61" s="219"/>
      <c r="Y61" s="1"/>
      <c r="Z61" s="211">
        <v>45652</v>
      </c>
      <c r="AA61" s="140">
        <v>807.5</v>
      </c>
      <c r="AB61" s="212">
        <f t="shared" si="17"/>
        <v>-8.9592538046145732E-3</v>
      </c>
      <c r="AC61" s="140"/>
      <c r="AD61" s="211">
        <v>45652</v>
      </c>
      <c r="AE61" s="140">
        <v>1711.3</v>
      </c>
      <c r="AF61" s="212">
        <f t="shared" si="18"/>
        <v>2.1671641791044749E-2</v>
      </c>
      <c r="AG61" s="140"/>
      <c r="AH61" s="211">
        <v>45643</v>
      </c>
      <c r="AI61" s="140">
        <v>120.3</v>
      </c>
      <c r="AJ61" s="212"/>
      <c r="AK61" s="140"/>
      <c r="AL61" s="211">
        <v>45652</v>
      </c>
      <c r="AM61" s="140">
        <v>1113.4000000000001</v>
      </c>
      <c r="AN61" s="212">
        <f t="shared" si="19"/>
        <v>-2.6578073089700879E-2</v>
      </c>
      <c r="AO61" s="140"/>
      <c r="AP61" s="211">
        <v>45652</v>
      </c>
      <c r="AQ61" s="140">
        <v>488.8</v>
      </c>
      <c r="AR61" s="212">
        <f t="shared" si="20"/>
        <v>2.3022185014650479E-2</v>
      </c>
      <c r="AS61" s="140"/>
      <c r="AT61" s="211">
        <v>45652</v>
      </c>
      <c r="AU61" s="140">
        <v>140.4</v>
      </c>
      <c r="AV61" s="212">
        <f t="shared" si="21"/>
        <v>0</v>
      </c>
      <c r="AW61" s="140"/>
      <c r="AX61" s="211">
        <v>45652</v>
      </c>
      <c r="AY61" s="140">
        <v>598.4</v>
      </c>
      <c r="AZ61" s="212"/>
      <c r="BA61" s="140"/>
      <c r="BB61" s="211">
        <v>45652</v>
      </c>
      <c r="BC61" s="140">
        <v>361.1</v>
      </c>
      <c r="BD61" s="212"/>
      <c r="BE61" s="140"/>
      <c r="BF61" s="211">
        <v>45652</v>
      </c>
      <c r="BG61" s="140">
        <v>748.9</v>
      </c>
      <c r="BH61" s="212"/>
      <c r="BI61" s="140"/>
      <c r="BJ61" s="211"/>
      <c r="BK61" s="140"/>
      <c r="BL61" s="155"/>
      <c r="BM61" s="154"/>
      <c r="BN61" s="211"/>
      <c r="BO61" s="140"/>
      <c r="BP61" s="155"/>
      <c r="BQ61" s="154"/>
      <c r="BR61" s="211"/>
      <c r="BS61" s="140"/>
      <c r="BT61" s="155"/>
      <c r="BU61" s="154"/>
      <c r="BV61" s="211"/>
      <c r="BW61" s="140"/>
      <c r="BX61" s="155"/>
      <c r="BY61" s="154"/>
      <c r="BZ61" s="211"/>
      <c r="CA61" s="140"/>
      <c r="CB61" s="18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</row>
    <row r="62" spans="1:108" ht="16.2" thickBot="1" x14ac:dyDescent="0.35">
      <c r="A62" s="160">
        <v>45653</v>
      </c>
      <c r="B62" s="136">
        <v>1713.6</v>
      </c>
      <c r="C62" s="216">
        <f t="shared" si="11"/>
        <v>-1.1422637590861994E-2</v>
      </c>
      <c r="D62" s="176"/>
      <c r="E62" s="160">
        <v>45653</v>
      </c>
      <c r="F62" s="136">
        <v>1273.3</v>
      </c>
      <c r="G62" s="161">
        <f t="shared" si="12"/>
        <v>-8.1015813663629279E-3</v>
      </c>
      <c r="H62" s="176"/>
      <c r="I62" s="160">
        <v>45653</v>
      </c>
      <c r="J62" s="136">
        <v>329.6</v>
      </c>
      <c r="K62" s="216">
        <f t="shared" si="13"/>
        <v>-8.4235860409144249E-3</v>
      </c>
      <c r="L62" s="176"/>
      <c r="M62" s="160">
        <v>45653</v>
      </c>
      <c r="N62" s="136">
        <v>819.5</v>
      </c>
      <c r="O62" s="216">
        <f t="shared" si="14"/>
        <v>-3.7685387794797261E-3</v>
      </c>
      <c r="P62" s="217"/>
      <c r="Q62" s="160">
        <v>45653</v>
      </c>
      <c r="R62" s="136">
        <v>236.9</v>
      </c>
      <c r="S62" s="216">
        <f t="shared" si="15"/>
        <v>-1.4148980441115296E-2</v>
      </c>
      <c r="T62" s="217"/>
      <c r="U62" s="160">
        <v>45653</v>
      </c>
      <c r="V62" s="136">
        <v>183.5</v>
      </c>
      <c r="W62" s="216">
        <f t="shared" si="16"/>
        <v>-1.5029522275899147E-2</v>
      </c>
      <c r="X62" s="219"/>
      <c r="Y62" s="1"/>
      <c r="Z62" s="211">
        <v>45653</v>
      </c>
      <c r="AA62" s="140">
        <v>809.8</v>
      </c>
      <c r="AB62" s="212">
        <f t="shared" si="17"/>
        <v>2.8482972136222346E-3</v>
      </c>
      <c r="AC62" s="140"/>
      <c r="AD62" s="211">
        <v>45653</v>
      </c>
      <c r="AE62" s="140">
        <v>1705.3</v>
      </c>
      <c r="AF62" s="212">
        <f t="shared" si="18"/>
        <v>-3.5061064687664351E-3</v>
      </c>
      <c r="AG62" s="140"/>
      <c r="AH62" s="211">
        <v>45644</v>
      </c>
      <c r="AI62" s="140">
        <v>115.4</v>
      </c>
      <c r="AJ62" s="212"/>
      <c r="AK62" s="140"/>
      <c r="AL62" s="211">
        <v>45653</v>
      </c>
      <c r="AM62" s="140">
        <v>1111.8</v>
      </c>
      <c r="AN62" s="212">
        <f t="shared" si="19"/>
        <v>-1.4370396982217857E-3</v>
      </c>
      <c r="AO62" s="140"/>
      <c r="AP62" s="211">
        <v>45653</v>
      </c>
      <c r="AQ62" s="140">
        <v>478.3</v>
      </c>
      <c r="AR62" s="212">
        <f t="shared" si="20"/>
        <v>-2.1481178396072012E-2</v>
      </c>
      <c r="AS62" s="140"/>
      <c r="AT62" s="211">
        <v>45653</v>
      </c>
      <c r="AU62" s="140">
        <v>138.9</v>
      </c>
      <c r="AV62" s="212">
        <f t="shared" si="21"/>
        <v>-1.0683760683760684E-2</v>
      </c>
      <c r="AW62" s="140"/>
      <c r="AX62" s="211">
        <v>45653</v>
      </c>
      <c r="AY62" s="140">
        <v>600.29999999999995</v>
      </c>
      <c r="AZ62" s="212"/>
      <c r="BA62" s="140"/>
      <c r="BB62" s="211">
        <v>45653</v>
      </c>
      <c r="BC62" s="140">
        <v>369</v>
      </c>
      <c r="BD62" s="212"/>
      <c r="BE62" s="140"/>
      <c r="BF62" s="211">
        <v>45653</v>
      </c>
      <c r="BG62" s="140">
        <v>766.1</v>
      </c>
      <c r="BH62" s="212"/>
      <c r="BI62" s="140"/>
      <c r="BJ62" s="211"/>
      <c r="BK62" s="140"/>
      <c r="BL62" s="155"/>
      <c r="BM62" s="154"/>
      <c r="BN62" s="211"/>
      <c r="BO62" s="140"/>
      <c r="BP62" s="155"/>
      <c r="BQ62" s="154"/>
      <c r="BR62" s="211"/>
      <c r="BS62" s="140"/>
      <c r="BT62" s="155"/>
      <c r="BU62" s="154"/>
      <c r="BV62" s="211"/>
      <c r="BW62" s="140"/>
      <c r="BX62" s="155"/>
      <c r="BY62" s="154"/>
      <c r="BZ62" s="211"/>
      <c r="CA62" s="140"/>
      <c r="CB62" s="18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</row>
    <row r="63" spans="1:108" ht="16.2" thickBot="1" x14ac:dyDescent="0.35">
      <c r="A63" s="160">
        <v>45656</v>
      </c>
      <c r="B63" s="136">
        <v>1697.1</v>
      </c>
      <c r="C63" s="216">
        <f t="shared" si="11"/>
        <v>-9.628851540616247E-3</v>
      </c>
      <c r="D63" s="176"/>
      <c r="E63" s="160">
        <v>45656</v>
      </c>
      <c r="F63" s="136">
        <v>1254.3</v>
      </c>
      <c r="G63" s="161">
        <f t="shared" si="12"/>
        <v>-1.4921856593104531E-2</v>
      </c>
      <c r="H63" s="176"/>
      <c r="I63" s="160">
        <v>45656</v>
      </c>
      <c r="J63" s="136">
        <v>340.1</v>
      </c>
      <c r="K63" s="216">
        <f t="shared" si="13"/>
        <v>3.1856796116504854E-2</v>
      </c>
      <c r="L63" s="176"/>
      <c r="M63" s="160">
        <v>45656</v>
      </c>
      <c r="N63" s="136">
        <v>813.6</v>
      </c>
      <c r="O63" s="216">
        <f t="shared" si="14"/>
        <v>-7.1995118974984467E-3</v>
      </c>
      <c r="P63" s="217"/>
      <c r="Q63" s="160">
        <v>45656</v>
      </c>
      <c r="R63" s="136">
        <v>232.7</v>
      </c>
      <c r="S63" s="216">
        <f t="shared" si="15"/>
        <v>-1.7728999577881033E-2</v>
      </c>
      <c r="T63" s="217"/>
      <c r="U63" s="160">
        <v>45656</v>
      </c>
      <c r="V63" s="136">
        <v>180.7</v>
      </c>
      <c r="W63" s="216">
        <f t="shared" si="16"/>
        <v>-1.5258855585831125E-2</v>
      </c>
      <c r="X63" s="219"/>
      <c r="Y63" s="1"/>
      <c r="Z63" s="211">
        <v>45656</v>
      </c>
      <c r="AA63" s="140">
        <v>806.2</v>
      </c>
      <c r="AB63" s="212">
        <f t="shared" si="17"/>
        <v>-4.4455421091626444E-3</v>
      </c>
      <c r="AC63" s="140"/>
      <c r="AD63" s="211">
        <v>45656</v>
      </c>
      <c r="AE63" s="140">
        <v>1771</v>
      </c>
      <c r="AF63" s="212">
        <f t="shared" si="18"/>
        <v>3.8526945405500529E-2</v>
      </c>
      <c r="AG63" s="140"/>
      <c r="AH63" s="211">
        <v>45645</v>
      </c>
      <c r="AI63" s="140">
        <v>114</v>
      </c>
      <c r="AJ63" s="212"/>
      <c r="AK63" s="140"/>
      <c r="AL63" s="211">
        <v>45656</v>
      </c>
      <c r="AM63" s="140">
        <v>1105.5999999999999</v>
      </c>
      <c r="AN63" s="212">
        <f t="shared" si="19"/>
        <v>-5.576542543622995E-3</v>
      </c>
      <c r="AO63" s="140"/>
      <c r="AP63" s="211">
        <v>45656</v>
      </c>
      <c r="AQ63" s="140">
        <v>484.5</v>
      </c>
      <c r="AR63" s="212">
        <f t="shared" si="20"/>
        <v>1.2962575789253583E-2</v>
      </c>
      <c r="AS63" s="140"/>
      <c r="AT63" s="211">
        <v>45656</v>
      </c>
      <c r="AU63" s="140">
        <v>136.9</v>
      </c>
      <c r="AV63" s="212">
        <f t="shared" si="21"/>
        <v>-1.4398848092152626E-2</v>
      </c>
      <c r="AW63" s="140"/>
      <c r="AX63" s="211">
        <v>45656</v>
      </c>
      <c r="AY63" s="140">
        <v>599.6</v>
      </c>
      <c r="AZ63" s="212"/>
      <c r="BA63" s="140"/>
      <c r="BB63" s="211">
        <v>45656</v>
      </c>
      <c r="BC63" s="140">
        <v>353.5</v>
      </c>
      <c r="BD63" s="212"/>
      <c r="BE63" s="140"/>
      <c r="BF63" s="211">
        <v>45656</v>
      </c>
      <c r="BG63" s="140">
        <v>759.5</v>
      </c>
      <c r="BH63" s="212"/>
      <c r="BI63" s="140"/>
      <c r="BJ63" s="211"/>
      <c r="BK63" s="140"/>
      <c r="BL63" s="155"/>
      <c r="BM63" s="154"/>
      <c r="BN63" s="211"/>
      <c r="BO63" s="140"/>
      <c r="BP63" s="155"/>
      <c r="BQ63" s="154"/>
      <c r="BR63" s="211"/>
      <c r="BS63" s="140"/>
      <c r="BT63" s="155"/>
      <c r="BU63" s="154"/>
      <c r="BV63" s="211"/>
      <c r="BW63" s="140"/>
      <c r="BX63" s="155"/>
      <c r="BY63" s="154"/>
      <c r="BZ63" s="211"/>
      <c r="CA63" s="140"/>
      <c r="CB63" s="18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</row>
    <row r="64" spans="1:108" ht="16.2" thickBot="1" x14ac:dyDescent="0.35">
      <c r="A64" s="160">
        <v>45657</v>
      </c>
      <c r="B64" s="136">
        <v>1703.4</v>
      </c>
      <c r="C64" s="216">
        <f t="shared" si="11"/>
        <v>3.7122149549232114E-3</v>
      </c>
      <c r="D64" s="176"/>
      <c r="E64" s="160">
        <v>45657</v>
      </c>
      <c r="F64" s="136">
        <v>1262.3</v>
      </c>
      <c r="G64" s="161">
        <f t="shared" si="12"/>
        <v>6.3780594754046082E-3</v>
      </c>
      <c r="H64" s="176"/>
      <c r="I64" s="160">
        <v>45657</v>
      </c>
      <c r="J64" s="136">
        <v>341.8</v>
      </c>
      <c r="K64" s="216">
        <f t="shared" si="13"/>
        <v>4.9985298441634473E-3</v>
      </c>
      <c r="L64" s="176"/>
      <c r="M64" s="160">
        <v>45657</v>
      </c>
      <c r="N64" s="136">
        <v>819.9</v>
      </c>
      <c r="O64" s="216">
        <f t="shared" si="14"/>
        <v>7.7433628318583506E-3</v>
      </c>
      <c r="P64" s="217"/>
      <c r="Q64" s="160">
        <v>45657</v>
      </c>
      <c r="R64" s="136">
        <v>239.3</v>
      </c>
      <c r="S64" s="216">
        <f t="shared" si="15"/>
        <v>2.8362698753760306E-2</v>
      </c>
      <c r="T64" s="217"/>
      <c r="U64" s="160">
        <v>45657</v>
      </c>
      <c r="V64" s="136">
        <v>183.2</v>
      </c>
      <c r="W64" s="216">
        <f t="shared" si="16"/>
        <v>1.3835085777531822E-2</v>
      </c>
      <c r="X64" s="219"/>
      <c r="Y64" s="1"/>
      <c r="Z64" s="211">
        <v>45657</v>
      </c>
      <c r="AA64" s="140">
        <v>809.9</v>
      </c>
      <c r="AB64" s="212">
        <f t="shared" si="17"/>
        <v>4.5894319027535739E-3</v>
      </c>
      <c r="AC64" s="140"/>
      <c r="AD64" s="211">
        <v>45657</v>
      </c>
      <c r="AE64" s="140">
        <v>1790</v>
      </c>
      <c r="AF64" s="212">
        <f t="shared" si="18"/>
        <v>1.0728402032749858E-2</v>
      </c>
      <c r="AG64" s="140"/>
      <c r="AH64" s="211">
        <v>45646</v>
      </c>
      <c r="AI64" s="140">
        <v>114.5</v>
      </c>
      <c r="AJ64" s="212"/>
      <c r="AK64" s="140"/>
      <c r="AL64" s="211">
        <v>45657</v>
      </c>
      <c r="AM64" s="140">
        <v>1119.2</v>
      </c>
      <c r="AN64" s="212">
        <f t="shared" si="19"/>
        <v>1.230101302460215E-2</v>
      </c>
      <c r="AO64" s="140"/>
      <c r="AP64" s="211">
        <v>45657</v>
      </c>
      <c r="AQ64" s="140">
        <v>482.7</v>
      </c>
      <c r="AR64" s="212">
        <f t="shared" si="20"/>
        <v>-3.7151702786377945E-3</v>
      </c>
      <c r="AS64" s="140"/>
      <c r="AT64" s="211">
        <v>45657</v>
      </c>
      <c r="AU64" s="140">
        <v>138.1</v>
      </c>
      <c r="AV64" s="212">
        <f t="shared" si="21"/>
        <v>8.765522279035709E-3</v>
      </c>
      <c r="AW64" s="140"/>
      <c r="AX64" s="211">
        <v>45657</v>
      </c>
      <c r="AY64" s="140">
        <v>614.4</v>
      </c>
      <c r="AZ64" s="212"/>
      <c r="BA64" s="140"/>
      <c r="BB64" s="211">
        <v>45657</v>
      </c>
      <c r="BC64" s="140">
        <v>360.2</v>
      </c>
      <c r="BD64" s="212"/>
      <c r="BE64" s="140"/>
      <c r="BF64" s="211">
        <v>45657</v>
      </c>
      <c r="BG64" s="140">
        <v>771</v>
      </c>
      <c r="BH64" s="212"/>
      <c r="BI64" s="140"/>
      <c r="BJ64" s="211"/>
      <c r="BK64" s="140"/>
      <c r="BL64" s="155"/>
      <c r="BM64" s="154"/>
      <c r="BN64" s="211"/>
      <c r="BO64" s="140"/>
      <c r="BP64" s="155"/>
      <c r="BQ64" s="154"/>
      <c r="BR64" s="211"/>
      <c r="BS64" s="140"/>
      <c r="BT64" s="155"/>
      <c r="BU64" s="154"/>
      <c r="BV64" s="211"/>
      <c r="BW64" s="140"/>
      <c r="BX64" s="155"/>
      <c r="BY64" s="154"/>
      <c r="BZ64" s="211"/>
      <c r="CA64" s="140"/>
      <c r="CB64" s="18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</row>
    <row r="65" spans="1:108" ht="16.2" thickBot="1" x14ac:dyDescent="0.35">
      <c r="A65" s="160">
        <v>45561</v>
      </c>
      <c r="B65" s="136">
        <v>2145.1999999999998</v>
      </c>
      <c r="C65" s="216">
        <f t="shared" si="11"/>
        <v>0.25936362568979671</v>
      </c>
      <c r="D65" s="176"/>
      <c r="E65" s="159"/>
      <c r="F65" s="160">
        <v>45561</v>
      </c>
      <c r="G65" s="161">
        <f t="shared" si="12"/>
        <v>35.09363859621326</v>
      </c>
      <c r="H65" s="176"/>
      <c r="I65" s="160">
        <v>1101</v>
      </c>
      <c r="J65" s="159"/>
      <c r="K65" s="216">
        <f t="shared" si="13"/>
        <v>-1</v>
      </c>
      <c r="L65" s="176"/>
      <c r="M65" s="160">
        <v>45561</v>
      </c>
      <c r="N65" s="136">
        <v>393.8</v>
      </c>
      <c r="O65" s="216">
        <f t="shared" si="14"/>
        <v>-0.51969752408830339</v>
      </c>
      <c r="P65" s="217"/>
      <c r="Q65" s="159"/>
      <c r="R65" s="160">
        <v>45561</v>
      </c>
      <c r="S65" s="216">
        <f t="shared" si="15"/>
        <v>189.39281236941076</v>
      </c>
      <c r="T65" s="218"/>
      <c r="U65" s="160">
        <v>856</v>
      </c>
      <c r="V65" s="159"/>
      <c r="W65" s="216">
        <f t="shared" si="16"/>
        <v>-1</v>
      </c>
      <c r="X65" s="220"/>
      <c r="Y65" s="19"/>
      <c r="Z65" s="211">
        <v>45561</v>
      </c>
      <c r="AA65" s="140">
        <v>295.2</v>
      </c>
      <c r="AB65" s="212">
        <f t="shared" si="17"/>
        <v>-0.63551055685887159</v>
      </c>
      <c r="AC65" s="140"/>
      <c r="AD65" s="154"/>
      <c r="AE65" s="211">
        <v>45561</v>
      </c>
      <c r="AF65" s="212">
        <f t="shared" si="18"/>
        <v>24.453072625698326</v>
      </c>
      <c r="AG65" s="211"/>
      <c r="AH65" s="211">
        <v>239</v>
      </c>
      <c r="AI65" s="154"/>
      <c r="AJ65" s="155"/>
      <c r="AK65" s="154"/>
      <c r="AL65" s="211">
        <v>45561</v>
      </c>
      <c r="AM65" s="140">
        <v>879.5</v>
      </c>
      <c r="AN65" s="212">
        <f t="shared" si="19"/>
        <v>-0.21417083631165121</v>
      </c>
      <c r="AO65" s="140"/>
      <c r="AP65" s="154"/>
      <c r="AQ65" s="211">
        <v>45561</v>
      </c>
      <c r="AR65" s="212">
        <f t="shared" si="20"/>
        <v>93.387818520820389</v>
      </c>
      <c r="AS65" s="211"/>
      <c r="AT65" s="211">
        <v>1857</v>
      </c>
      <c r="AU65" s="154"/>
      <c r="AV65" s="212">
        <f t="shared" si="21"/>
        <v>-1</v>
      </c>
      <c r="AW65" s="154"/>
      <c r="AX65" s="211">
        <v>45558</v>
      </c>
      <c r="AY65" s="140">
        <v>102.3</v>
      </c>
      <c r="AZ65" s="212"/>
      <c r="BA65" s="140"/>
      <c r="BB65" s="154"/>
      <c r="BC65" s="211">
        <v>45561</v>
      </c>
      <c r="BD65" s="212"/>
      <c r="BE65" s="211"/>
      <c r="BF65" s="211">
        <v>1168</v>
      </c>
      <c r="BG65" s="154"/>
      <c r="BH65" s="155"/>
      <c r="BI65" s="154"/>
      <c r="BJ65" s="211"/>
      <c r="BK65" s="140"/>
      <c r="BL65" s="155"/>
      <c r="BM65" s="154"/>
      <c r="BN65" s="211"/>
      <c r="BO65" s="140"/>
      <c r="BP65" s="155"/>
      <c r="BQ65" s="154"/>
      <c r="BR65" s="211"/>
      <c r="BS65" s="140"/>
      <c r="BT65" s="155"/>
      <c r="BU65" s="154"/>
      <c r="BV65" s="211"/>
      <c r="BW65" s="140"/>
      <c r="BX65" s="155"/>
      <c r="BY65" s="154"/>
      <c r="BZ65" s="211"/>
      <c r="CA65" s="140"/>
      <c r="CB65" s="18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</row>
    <row r="66" spans="1:108" ht="16.2" thickBot="1" x14ac:dyDescent="0.35">
      <c r="A66" s="160">
        <v>45562</v>
      </c>
      <c r="B66" s="136">
        <v>2126.5</v>
      </c>
      <c r="C66" s="216">
        <f t="shared" si="11"/>
        <v>-8.7171359313816046E-3</v>
      </c>
      <c r="D66" s="176"/>
      <c r="E66" s="159"/>
      <c r="F66" s="160">
        <v>45562</v>
      </c>
      <c r="G66" s="161">
        <f t="shared" si="12"/>
        <v>2.1948596387261035E-5</v>
      </c>
      <c r="H66" s="176"/>
      <c r="I66" s="160">
        <v>1044</v>
      </c>
      <c r="J66" s="159"/>
      <c r="K66" s="216" t="e">
        <f t="shared" si="13"/>
        <v>#DIV/0!</v>
      </c>
      <c r="L66" s="176"/>
      <c r="M66" s="160">
        <v>45562</v>
      </c>
      <c r="N66" s="136">
        <v>392.4</v>
      </c>
      <c r="O66" s="216">
        <f t="shared" si="14"/>
        <v>-3.5551041137634183E-3</v>
      </c>
      <c r="P66" s="217"/>
      <c r="Q66" s="159"/>
      <c r="R66" s="160">
        <v>45562</v>
      </c>
      <c r="S66" s="216">
        <f t="shared" si="15"/>
        <v>2.1948596387261035E-5</v>
      </c>
      <c r="T66" s="218"/>
      <c r="U66" s="160">
        <v>876</v>
      </c>
      <c r="V66" s="159"/>
      <c r="W66" s="216" t="e">
        <f t="shared" si="16"/>
        <v>#DIV/0!</v>
      </c>
      <c r="X66" s="220"/>
      <c r="Y66" s="19"/>
      <c r="Z66" s="211">
        <v>45562</v>
      </c>
      <c r="AA66" s="140">
        <v>297.2</v>
      </c>
      <c r="AB66" s="212">
        <f t="shared" si="17"/>
        <v>6.7750677506775072E-3</v>
      </c>
      <c r="AC66" s="140"/>
      <c r="AD66" s="154"/>
      <c r="AE66" s="211">
        <v>45562</v>
      </c>
      <c r="AF66" s="212">
        <f t="shared" si="18"/>
        <v>2.1948596387261035E-5</v>
      </c>
      <c r="AG66" s="211"/>
      <c r="AH66" s="211">
        <v>236</v>
      </c>
      <c r="AI66" s="154"/>
      <c r="AJ66" s="155"/>
      <c r="AK66" s="154"/>
      <c r="AL66" s="211">
        <v>45562</v>
      </c>
      <c r="AM66" s="140">
        <v>858.6</v>
      </c>
      <c r="AN66" s="212">
        <f t="shared" si="19"/>
        <v>-2.3763501989766886E-2</v>
      </c>
      <c r="AO66" s="140"/>
      <c r="AP66" s="154"/>
      <c r="AQ66" s="211">
        <v>45562</v>
      </c>
      <c r="AR66" s="212">
        <f t="shared" si="20"/>
        <v>2.1948596387261035E-5</v>
      </c>
      <c r="AS66" s="211"/>
      <c r="AT66" s="211">
        <v>1866</v>
      </c>
      <c r="AU66" s="154"/>
      <c r="AV66" s="212" t="e">
        <f t="shared" si="21"/>
        <v>#DIV/0!</v>
      </c>
      <c r="AW66" s="154"/>
      <c r="AX66" s="211">
        <v>45559</v>
      </c>
      <c r="AY66" s="140">
        <v>103.6</v>
      </c>
      <c r="AZ66" s="212"/>
      <c r="BA66" s="140"/>
      <c r="BB66" s="154"/>
      <c r="BC66" s="211">
        <v>45562</v>
      </c>
      <c r="BD66" s="212"/>
      <c r="BE66" s="211"/>
      <c r="BF66" s="211">
        <v>1164</v>
      </c>
      <c r="BG66" s="154"/>
      <c r="BH66" s="155"/>
      <c r="BI66" s="154"/>
      <c r="BJ66" s="211"/>
      <c r="BK66" s="140"/>
      <c r="BL66" s="155"/>
      <c r="BM66" s="154"/>
      <c r="BN66" s="211"/>
      <c r="BO66" s="140"/>
      <c r="BP66" s="155"/>
      <c r="BQ66" s="154"/>
      <c r="BR66" s="211"/>
      <c r="BS66" s="140"/>
      <c r="BT66" s="155"/>
      <c r="BU66" s="154"/>
      <c r="BV66" s="211"/>
      <c r="BW66" s="140"/>
      <c r="BX66" s="155"/>
      <c r="BY66" s="154"/>
      <c r="BZ66" s="211"/>
      <c r="CA66" s="140"/>
      <c r="CB66" s="18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</row>
    <row r="67" spans="1:108" ht="16.2" thickBot="1" x14ac:dyDescent="0.35">
      <c r="A67" s="160">
        <v>45565</v>
      </c>
      <c r="B67" s="136">
        <v>2134.8000000000002</v>
      </c>
      <c r="C67" s="216">
        <f t="shared" si="11"/>
        <v>3.9031272043264435E-3</v>
      </c>
      <c r="D67" s="176"/>
      <c r="E67" s="159"/>
      <c r="F67" s="160">
        <v>45565</v>
      </c>
      <c r="G67" s="161">
        <f t="shared" si="12"/>
        <v>6.5844343970852901E-5</v>
      </c>
      <c r="H67" s="176"/>
      <c r="I67" s="160">
        <v>1028</v>
      </c>
      <c r="J67" s="159"/>
      <c r="K67" s="216" t="e">
        <f t="shared" si="13"/>
        <v>#DIV/0!</v>
      </c>
      <c r="L67" s="176"/>
      <c r="M67" s="160">
        <v>45565</v>
      </c>
      <c r="N67" s="136">
        <v>392.6</v>
      </c>
      <c r="O67" s="216">
        <f t="shared" si="14"/>
        <v>5.0968399592264397E-4</v>
      </c>
      <c r="P67" s="217"/>
      <c r="Q67" s="159"/>
      <c r="R67" s="160">
        <v>45565</v>
      </c>
      <c r="S67" s="216">
        <f t="shared" si="15"/>
        <v>6.5844343970852901E-5</v>
      </c>
      <c r="T67" s="218"/>
      <c r="U67" s="160">
        <v>845</v>
      </c>
      <c r="V67" s="159"/>
      <c r="W67" s="216" t="e">
        <f t="shared" si="16"/>
        <v>#DIV/0!</v>
      </c>
      <c r="X67" s="220"/>
      <c r="Y67" s="19"/>
      <c r="Z67" s="211">
        <v>45565</v>
      </c>
      <c r="AA67" s="140">
        <v>297.60000000000002</v>
      </c>
      <c r="AB67" s="212">
        <f t="shared" si="17"/>
        <v>1.34589502018854E-3</v>
      </c>
      <c r="AC67" s="140"/>
      <c r="AD67" s="154"/>
      <c r="AE67" s="211">
        <v>45565</v>
      </c>
      <c r="AF67" s="212">
        <f t="shared" si="18"/>
        <v>6.5844343970852901E-5</v>
      </c>
      <c r="AG67" s="211"/>
      <c r="AH67" s="211">
        <v>231</v>
      </c>
      <c r="AI67" s="154"/>
      <c r="AJ67" s="155"/>
      <c r="AK67" s="154"/>
      <c r="AL67" s="211">
        <v>45565</v>
      </c>
      <c r="AM67" s="140">
        <v>875.4</v>
      </c>
      <c r="AN67" s="212">
        <f t="shared" si="19"/>
        <v>1.9566736547868571E-2</v>
      </c>
      <c r="AO67" s="140"/>
      <c r="AP67" s="154"/>
      <c r="AQ67" s="211">
        <v>45565</v>
      </c>
      <c r="AR67" s="212">
        <f t="shared" si="20"/>
        <v>6.5844343970852901E-5</v>
      </c>
      <c r="AS67" s="211"/>
      <c r="AT67" s="211">
        <v>1845</v>
      </c>
      <c r="AU67" s="154"/>
      <c r="AV67" s="212" t="e">
        <f t="shared" si="21"/>
        <v>#DIV/0!</v>
      </c>
      <c r="AW67" s="154"/>
      <c r="AX67" s="211">
        <v>45560</v>
      </c>
      <c r="AY67" s="140">
        <v>102.7</v>
      </c>
      <c r="AZ67" s="212"/>
      <c r="BA67" s="140"/>
      <c r="BB67" s="154"/>
      <c r="BC67" s="211">
        <v>45565</v>
      </c>
      <c r="BD67" s="212"/>
      <c r="BE67" s="211"/>
      <c r="BF67" s="211">
        <v>1158</v>
      </c>
      <c r="BG67" s="154"/>
      <c r="BH67" s="155"/>
      <c r="BI67" s="154"/>
      <c r="BJ67" s="211"/>
      <c r="BK67" s="140"/>
      <c r="BL67" s="155"/>
      <c r="BM67" s="154"/>
      <c r="BN67" s="211"/>
      <c r="BO67" s="140"/>
      <c r="BP67" s="155"/>
      <c r="BQ67" s="154"/>
      <c r="BR67" s="211"/>
      <c r="BS67" s="140"/>
      <c r="BT67" s="155"/>
      <c r="BU67" s="154"/>
      <c r="BV67" s="211"/>
      <c r="BW67" s="140"/>
      <c r="BX67" s="155"/>
      <c r="BY67" s="154"/>
      <c r="BZ67" s="211"/>
      <c r="CA67" s="140"/>
      <c r="CB67" s="18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</row>
    <row r="68" spans="1:108" ht="15" thickBot="1" x14ac:dyDescent="0.35">
      <c r="A68" s="168"/>
      <c r="B68" s="168"/>
      <c r="C68" s="169"/>
      <c r="D68" s="19"/>
      <c r="E68" s="168"/>
      <c r="F68" s="168"/>
      <c r="G68" s="169"/>
      <c r="H68" s="19"/>
      <c r="I68" s="168"/>
      <c r="J68" s="168"/>
      <c r="K68" s="169"/>
      <c r="L68" s="19"/>
      <c r="M68" s="168"/>
      <c r="N68" s="168"/>
      <c r="O68" s="169"/>
      <c r="P68" s="19"/>
      <c r="Q68" s="168"/>
      <c r="R68" s="168"/>
      <c r="S68" s="169"/>
      <c r="T68" s="19"/>
      <c r="U68" s="168"/>
      <c r="V68" s="168"/>
      <c r="W68" s="169"/>
      <c r="X68" s="29"/>
      <c r="Y68" s="19"/>
      <c r="Z68" s="19"/>
      <c r="AA68" s="19"/>
      <c r="AB68" s="18"/>
      <c r="AC68" s="19"/>
      <c r="AD68" s="19"/>
      <c r="AE68" s="19"/>
      <c r="AF68" s="18"/>
      <c r="AG68" s="19"/>
      <c r="AH68" s="19"/>
      <c r="AI68" s="19"/>
      <c r="AJ68" s="18"/>
      <c r="AK68" s="19"/>
      <c r="AL68" s="19"/>
      <c r="AM68" s="19"/>
      <c r="AN68" s="18"/>
      <c r="AO68" s="19"/>
      <c r="AP68" s="19"/>
      <c r="AQ68" s="19"/>
      <c r="AR68" s="18"/>
      <c r="AS68" s="19"/>
      <c r="AT68" s="19"/>
      <c r="AU68" s="19"/>
      <c r="AV68" s="18"/>
      <c r="AW68" s="19"/>
      <c r="AX68" s="19"/>
      <c r="AY68" s="19"/>
      <c r="AZ68" s="18"/>
      <c r="BA68" s="19"/>
      <c r="BB68" s="19"/>
      <c r="BC68" s="19"/>
      <c r="BD68" s="18"/>
      <c r="BE68" s="19"/>
      <c r="BF68" s="19"/>
      <c r="BG68" s="19"/>
      <c r="BH68" s="18"/>
      <c r="BI68" s="19"/>
      <c r="BJ68" s="19"/>
      <c r="BK68" s="19"/>
      <c r="BL68" s="18"/>
      <c r="BM68" s="19"/>
      <c r="BN68" s="19"/>
      <c r="BO68" s="19"/>
      <c r="BP68" s="18"/>
      <c r="BQ68" s="19"/>
      <c r="BR68" s="19"/>
      <c r="BS68" s="19"/>
      <c r="BT68" s="18"/>
      <c r="BU68" s="19"/>
      <c r="BV68" s="19"/>
      <c r="BW68" s="19"/>
      <c r="BX68" s="18"/>
      <c r="BY68" s="19"/>
      <c r="BZ68" s="19"/>
      <c r="CA68" s="19"/>
      <c r="CB68" s="18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</row>
    <row r="69" spans="1:108" ht="15" thickBot="1" x14ac:dyDescent="0.35">
      <c r="A69" s="19"/>
      <c r="B69" s="19"/>
      <c r="C69" s="18"/>
      <c r="D69" s="19"/>
      <c r="E69" s="19"/>
      <c r="F69" s="19"/>
      <c r="G69" s="18"/>
      <c r="H69" s="19"/>
      <c r="I69" s="19"/>
      <c r="J69" s="19"/>
      <c r="K69" s="18"/>
      <c r="L69" s="19"/>
      <c r="M69" s="19"/>
      <c r="N69" s="19"/>
      <c r="O69" s="18"/>
      <c r="P69" s="19"/>
      <c r="Q69" s="19"/>
      <c r="R69" s="19"/>
      <c r="S69" s="18"/>
      <c r="T69" s="19"/>
      <c r="U69" s="19"/>
      <c r="V69" s="19"/>
      <c r="W69" s="18"/>
      <c r="X69" s="29"/>
      <c r="Y69" s="19"/>
      <c r="Z69" s="19"/>
      <c r="AA69" s="19"/>
      <c r="AB69" s="18"/>
      <c r="AC69" s="19"/>
      <c r="AD69" s="19"/>
      <c r="AE69" s="19"/>
      <c r="AF69" s="18"/>
      <c r="AG69" s="19"/>
      <c r="AH69" s="19"/>
      <c r="AI69" s="19"/>
      <c r="AJ69" s="18"/>
      <c r="AK69" s="19"/>
      <c r="AL69" s="19"/>
      <c r="AM69" s="19"/>
      <c r="AN69" s="18"/>
      <c r="AO69" s="19"/>
      <c r="AP69" s="19"/>
      <c r="AQ69" s="19"/>
      <c r="AR69" s="18"/>
      <c r="AS69" s="19"/>
      <c r="AT69" s="19"/>
      <c r="AU69" s="19"/>
      <c r="AV69" s="18"/>
      <c r="AW69" s="19"/>
      <c r="AX69" s="19"/>
      <c r="AY69" s="19"/>
      <c r="AZ69" s="18"/>
      <c r="BA69" s="19"/>
      <c r="BB69" s="19"/>
      <c r="BC69" s="19"/>
      <c r="BD69" s="18"/>
      <c r="BE69" s="19"/>
      <c r="BF69" s="19"/>
      <c r="BG69" s="19"/>
      <c r="BH69" s="18"/>
      <c r="BI69" s="19"/>
      <c r="BJ69" s="19"/>
      <c r="BK69" s="19"/>
      <c r="BL69" s="18"/>
      <c r="BM69" s="19"/>
      <c r="BN69" s="19"/>
      <c r="BO69" s="19"/>
      <c r="BP69" s="18"/>
      <c r="BQ69" s="19"/>
      <c r="BR69" s="19"/>
      <c r="BS69" s="19"/>
      <c r="BT69" s="18"/>
      <c r="BU69" s="19"/>
      <c r="BV69" s="19"/>
      <c r="BW69" s="19"/>
      <c r="BX69" s="18"/>
      <c r="BY69" s="19"/>
      <c r="BZ69" s="19"/>
      <c r="CA69" s="19"/>
      <c r="CB69" s="18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</row>
    <row r="70" spans="1:108" ht="15" thickBot="1" x14ac:dyDescent="0.35">
      <c r="A70" s="19"/>
      <c r="B70" s="19"/>
      <c r="C70" s="18"/>
      <c r="D70" s="19"/>
      <c r="E70" s="19"/>
      <c r="F70" s="19"/>
      <c r="G70" s="18"/>
      <c r="H70" s="19"/>
      <c r="I70" s="19"/>
      <c r="J70" s="19"/>
      <c r="K70" s="18"/>
      <c r="L70" s="19"/>
      <c r="M70" s="19"/>
      <c r="N70" s="19"/>
      <c r="O70" s="18"/>
      <c r="P70" s="19"/>
      <c r="Q70" s="19"/>
      <c r="R70" s="19"/>
      <c r="S70" s="18"/>
      <c r="T70" s="19"/>
      <c r="U70" s="19"/>
      <c r="V70" s="19"/>
      <c r="W70" s="18"/>
      <c r="X70" s="29"/>
      <c r="Y70" s="19"/>
      <c r="Z70" s="19"/>
      <c r="AA70" s="19"/>
      <c r="AB70" s="18"/>
      <c r="AC70" s="19"/>
      <c r="AD70" s="19"/>
      <c r="AE70" s="19"/>
      <c r="AF70" s="18"/>
      <c r="AG70" s="19"/>
      <c r="AH70" s="19"/>
      <c r="AI70" s="19"/>
      <c r="AJ70" s="18"/>
      <c r="AK70" s="19"/>
      <c r="AL70" s="19"/>
      <c r="AM70" s="19"/>
      <c r="AN70" s="18"/>
      <c r="AO70" s="19"/>
      <c r="AP70" s="19"/>
      <c r="AQ70" s="19"/>
      <c r="AR70" s="18"/>
      <c r="AS70" s="19"/>
      <c r="AT70" s="19"/>
      <c r="AU70" s="19"/>
      <c r="AV70" s="18"/>
      <c r="AW70" s="19"/>
      <c r="AX70" s="19"/>
      <c r="AY70" s="19"/>
      <c r="AZ70" s="18"/>
      <c r="BA70" s="19"/>
      <c r="BB70" s="19"/>
      <c r="BC70" s="19"/>
      <c r="BD70" s="18"/>
      <c r="BE70" s="19"/>
      <c r="BF70" s="19"/>
      <c r="BG70" s="19"/>
      <c r="BH70" s="18"/>
      <c r="BI70" s="19"/>
      <c r="BJ70" s="19"/>
      <c r="BK70" s="19"/>
      <c r="BL70" s="18"/>
      <c r="BM70" s="19"/>
      <c r="BN70" s="19"/>
      <c r="BO70" s="19"/>
      <c r="BP70" s="18"/>
      <c r="BQ70" s="19"/>
      <c r="BR70" s="19"/>
      <c r="BS70" s="19"/>
      <c r="BT70" s="18"/>
      <c r="BU70" s="19"/>
      <c r="BV70" s="19"/>
      <c r="BW70" s="19"/>
      <c r="BX70" s="18"/>
      <c r="BY70" s="19"/>
      <c r="BZ70" s="19"/>
      <c r="CA70" s="19"/>
      <c r="CB70" s="18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</row>
    <row r="71" spans="1:108" ht="15" thickBot="1" x14ac:dyDescent="0.35">
      <c r="A71" s="19"/>
      <c r="B71" s="19"/>
      <c r="C71" s="18"/>
      <c r="D71" s="19"/>
      <c r="E71" s="19"/>
      <c r="F71" s="19"/>
      <c r="G71" s="18"/>
      <c r="H71" s="19"/>
      <c r="I71" s="19"/>
      <c r="J71" s="19"/>
      <c r="K71" s="18"/>
      <c r="L71" s="19"/>
      <c r="M71" s="19"/>
      <c r="N71" s="19"/>
      <c r="O71" s="18"/>
      <c r="P71" s="19"/>
      <c r="Q71" s="19"/>
      <c r="R71" s="19"/>
      <c r="S71" s="18"/>
      <c r="T71" s="19"/>
      <c r="U71" s="19"/>
      <c r="V71" s="19"/>
      <c r="W71" s="18"/>
      <c r="X71" s="29"/>
      <c r="Y71" s="19"/>
      <c r="Z71" s="19"/>
      <c r="AA71" s="19"/>
      <c r="AB71" s="18"/>
      <c r="AC71" s="19"/>
      <c r="AD71" s="19"/>
      <c r="AE71" s="19"/>
      <c r="AF71" s="18"/>
      <c r="AG71" s="19"/>
      <c r="AH71" s="19"/>
      <c r="AI71" s="19"/>
      <c r="AJ71" s="18"/>
      <c r="AK71" s="19"/>
      <c r="AL71" s="19"/>
      <c r="AM71" s="19"/>
      <c r="AN71" s="18"/>
      <c r="AO71" s="19"/>
      <c r="AP71" s="19"/>
      <c r="AQ71" s="19"/>
      <c r="AR71" s="18"/>
      <c r="AS71" s="19"/>
      <c r="AT71" s="19"/>
      <c r="AU71" s="19"/>
      <c r="AV71" s="18"/>
      <c r="AW71" s="19"/>
      <c r="AX71" s="19"/>
      <c r="AY71" s="19"/>
      <c r="AZ71" s="18"/>
      <c r="BA71" s="19"/>
      <c r="BB71" s="19"/>
      <c r="BC71" s="19"/>
      <c r="BD71" s="18"/>
      <c r="BE71" s="19"/>
      <c r="BF71" s="19"/>
      <c r="BG71" s="19"/>
      <c r="BH71" s="18"/>
      <c r="BI71" s="19"/>
      <c r="BJ71" s="19"/>
      <c r="BK71" s="19"/>
      <c r="BL71" s="18"/>
      <c r="BM71" s="19"/>
      <c r="BN71" s="19"/>
      <c r="BO71" s="19"/>
      <c r="BP71" s="18"/>
      <c r="BQ71" s="19"/>
      <c r="BR71" s="19"/>
      <c r="BS71" s="19"/>
      <c r="BT71" s="18"/>
      <c r="BU71" s="19"/>
      <c r="BV71" s="19"/>
      <c r="BW71" s="19"/>
      <c r="BX71" s="18"/>
      <c r="BY71" s="19"/>
      <c r="BZ71" s="19"/>
      <c r="CA71" s="19"/>
      <c r="CB71" s="18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</row>
    <row r="72" spans="1:108" ht="15" thickBot="1" x14ac:dyDescent="0.35">
      <c r="A72" s="19"/>
      <c r="B72" s="19"/>
      <c r="C72" s="18"/>
      <c r="D72" s="19"/>
      <c r="E72" s="19"/>
      <c r="F72" s="19"/>
      <c r="G72" s="18"/>
      <c r="H72" s="19"/>
      <c r="I72" s="19"/>
      <c r="J72" s="19"/>
      <c r="K72" s="18"/>
      <c r="L72" s="19"/>
      <c r="M72" s="19"/>
      <c r="N72" s="19"/>
      <c r="O72" s="18"/>
      <c r="P72" s="19"/>
      <c r="Q72" s="19"/>
      <c r="R72" s="19"/>
      <c r="S72" s="18"/>
      <c r="T72" s="19"/>
      <c r="U72" s="19"/>
      <c r="V72" s="19"/>
      <c r="W72" s="18"/>
      <c r="X72" s="29"/>
      <c r="Y72" s="19"/>
      <c r="Z72" s="19"/>
      <c r="AA72" s="19"/>
      <c r="AB72" s="18"/>
      <c r="AC72" s="19"/>
      <c r="AD72" s="19"/>
      <c r="AE72" s="19"/>
      <c r="AF72" s="18"/>
      <c r="AG72" s="19"/>
      <c r="AH72" s="19"/>
      <c r="AI72" s="19"/>
      <c r="AJ72" s="18"/>
      <c r="AK72" s="19"/>
      <c r="AL72" s="19"/>
      <c r="AM72" s="19"/>
      <c r="AN72" s="18"/>
      <c r="AO72" s="19"/>
      <c r="AP72" s="19"/>
      <c r="AQ72" s="19"/>
      <c r="AR72" s="18"/>
      <c r="AS72" s="19"/>
      <c r="AT72" s="19"/>
      <c r="AU72" s="19"/>
      <c r="AV72" s="18"/>
      <c r="AW72" s="19"/>
      <c r="AX72" s="19"/>
      <c r="AY72" s="19"/>
      <c r="AZ72" s="18"/>
      <c r="BA72" s="19"/>
      <c r="BB72" s="19"/>
      <c r="BC72" s="19"/>
      <c r="BD72" s="18"/>
      <c r="BE72" s="19"/>
      <c r="BF72" s="19"/>
      <c r="BG72" s="19"/>
      <c r="BH72" s="18"/>
      <c r="BI72" s="19"/>
      <c r="BJ72" s="19"/>
      <c r="BK72" s="19"/>
      <c r="BL72" s="18"/>
      <c r="BM72" s="19"/>
      <c r="BN72" s="19"/>
      <c r="BO72" s="19"/>
      <c r="BP72" s="18"/>
      <c r="BQ72" s="19"/>
      <c r="BR72" s="19"/>
      <c r="BS72" s="19"/>
      <c r="BT72" s="18"/>
      <c r="BU72" s="19"/>
      <c r="BV72" s="19"/>
      <c r="BW72" s="19"/>
      <c r="BX72" s="18"/>
      <c r="BY72" s="19"/>
      <c r="BZ72" s="19"/>
      <c r="CA72" s="19"/>
      <c r="CB72" s="18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</row>
    <row r="73" spans="1:108" ht="15" thickBot="1" x14ac:dyDescent="0.35">
      <c r="A73" s="19"/>
      <c r="B73" s="19"/>
      <c r="C73" s="18"/>
      <c r="D73" s="19"/>
      <c r="E73" s="19"/>
      <c r="F73" s="19"/>
      <c r="G73" s="18"/>
      <c r="H73" s="19"/>
      <c r="I73" s="19"/>
      <c r="J73" s="19"/>
      <c r="K73" s="18"/>
      <c r="L73" s="19"/>
      <c r="M73" s="19"/>
      <c r="N73" s="19"/>
      <c r="O73" s="18"/>
      <c r="P73" s="19"/>
      <c r="Q73" s="19"/>
      <c r="R73" s="19"/>
      <c r="S73" s="18"/>
      <c r="T73" s="19"/>
      <c r="U73" s="19"/>
      <c r="V73" s="19"/>
      <c r="W73" s="18"/>
      <c r="X73" s="29"/>
      <c r="Y73" s="19"/>
      <c r="Z73" s="19"/>
      <c r="AA73" s="19"/>
      <c r="AB73" s="18"/>
      <c r="AC73" s="19"/>
      <c r="AD73" s="19"/>
      <c r="AE73" s="19"/>
      <c r="AF73" s="18"/>
      <c r="AG73" s="19"/>
      <c r="AH73" s="19"/>
      <c r="AI73" s="19"/>
      <c r="AJ73" s="18"/>
      <c r="AK73" s="19"/>
      <c r="AL73" s="19"/>
      <c r="AM73" s="19"/>
      <c r="AN73" s="18"/>
      <c r="AO73" s="19"/>
      <c r="AP73" s="19"/>
      <c r="AQ73" s="19"/>
      <c r="AR73" s="18"/>
      <c r="AS73" s="19"/>
      <c r="AT73" s="19"/>
      <c r="AU73" s="19"/>
      <c r="AV73" s="18"/>
      <c r="AW73" s="19"/>
      <c r="AX73" s="19"/>
      <c r="AY73" s="19"/>
      <c r="AZ73" s="18"/>
      <c r="BA73" s="19"/>
      <c r="BB73" s="19"/>
      <c r="BC73" s="19"/>
      <c r="BD73" s="18"/>
      <c r="BE73" s="19"/>
      <c r="BF73" s="19"/>
      <c r="BG73" s="19"/>
      <c r="BH73" s="18"/>
      <c r="BI73" s="19"/>
      <c r="BJ73" s="19"/>
      <c r="BK73" s="19"/>
      <c r="BL73" s="18"/>
      <c r="BM73" s="19"/>
      <c r="BN73" s="19"/>
      <c r="BO73" s="19"/>
      <c r="BP73" s="18"/>
      <c r="BQ73" s="19"/>
      <c r="BR73" s="19"/>
      <c r="BS73" s="19"/>
      <c r="BT73" s="18"/>
      <c r="BU73" s="19"/>
      <c r="BV73" s="19"/>
      <c r="BW73" s="19"/>
      <c r="BX73" s="18"/>
      <c r="BY73" s="19"/>
      <c r="BZ73" s="19"/>
      <c r="CA73" s="19"/>
      <c r="CB73" s="18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</row>
    <row r="74" spans="1:108" ht="15" thickBot="1" x14ac:dyDescent="0.35">
      <c r="A74" s="19"/>
      <c r="B74" s="19"/>
      <c r="C74" s="18"/>
      <c r="D74" s="19"/>
      <c r="E74" s="19"/>
      <c r="F74" s="19"/>
      <c r="G74" s="18"/>
      <c r="H74" s="19"/>
      <c r="I74" s="19"/>
      <c r="J74" s="19"/>
      <c r="K74" s="18"/>
      <c r="L74" s="19"/>
      <c r="M74" s="19"/>
      <c r="N74" s="19"/>
      <c r="O74" s="18"/>
      <c r="P74" s="19"/>
      <c r="Q74" s="19"/>
      <c r="R74" s="19"/>
      <c r="S74" s="18"/>
      <c r="T74" s="19"/>
      <c r="U74" s="19"/>
      <c r="V74" s="19"/>
      <c r="W74" s="18"/>
      <c r="X74" s="29"/>
      <c r="Y74" s="19"/>
      <c r="Z74" s="19"/>
      <c r="AA74" s="19"/>
      <c r="AB74" s="18"/>
      <c r="AC74" s="19"/>
      <c r="AD74" s="19"/>
      <c r="AE74" s="19"/>
      <c r="AF74" s="18"/>
      <c r="AG74" s="19"/>
      <c r="AH74" s="19"/>
      <c r="AI74" s="19"/>
      <c r="AJ74" s="18"/>
      <c r="AK74" s="19"/>
      <c r="AL74" s="19"/>
      <c r="AM74" s="19"/>
      <c r="AN74" s="18"/>
      <c r="AO74" s="19"/>
      <c r="AP74" s="19"/>
      <c r="AQ74" s="19"/>
      <c r="AR74" s="18"/>
      <c r="AS74" s="19"/>
      <c r="AT74" s="19"/>
      <c r="AU74" s="19"/>
      <c r="AV74" s="18"/>
      <c r="AW74" s="19"/>
      <c r="AX74" s="19"/>
      <c r="AY74" s="19"/>
      <c r="AZ74" s="18"/>
      <c r="BA74" s="19"/>
      <c r="BB74" s="19"/>
      <c r="BC74" s="19"/>
      <c r="BD74" s="18"/>
      <c r="BE74" s="19"/>
      <c r="BF74" s="19"/>
      <c r="BG74" s="19"/>
      <c r="BH74" s="18"/>
      <c r="BI74" s="19"/>
      <c r="BJ74" s="19"/>
      <c r="BK74" s="19"/>
      <c r="BL74" s="18"/>
      <c r="BM74" s="19"/>
      <c r="BN74" s="19"/>
      <c r="BO74" s="19"/>
      <c r="BP74" s="18"/>
      <c r="BQ74" s="19"/>
      <c r="BR74" s="19"/>
      <c r="BS74" s="19"/>
      <c r="BT74" s="18"/>
      <c r="BU74" s="19"/>
      <c r="BV74" s="19"/>
      <c r="BW74" s="19"/>
      <c r="BX74" s="18"/>
      <c r="BY74" s="19"/>
      <c r="BZ74" s="19"/>
      <c r="CA74" s="19"/>
      <c r="CB74" s="18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</row>
    <row r="75" spans="1:108" ht="15" thickBot="1" x14ac:dyDescent="0.35">
      <c r="A75" s="19"/>
      <c r="B75" s="19"/>
      <c r="C75" s="18"/>
      <c r="D75" s="19"/>
      <c r="E75" s="19"/>
      <c r="F75" s="19"/>
      <c r="G75" s="18"/>
      <c r="H75" s="19"/>
      <c r="I75" s="19"/>
      <c r="J75" s="19"/>
      <c r="K75" s="18"/>
      <c r="L75" s="19"/>
      <c r="M75" s="19"/>
      <c r="N75" s="19"/>
      <c r="O75" s="18"/>
      <c r="P75" s="19"/>
      <c r="Q75" s="19"/>
      <c r="R75" s="19"/>
      <c r="S75" s="18"/>
      <c r="T75" s="19"/>
      <c r="U75" s="19"/>
      <c r="V75" s="19"/>
      <c r="W75" s="18"/>
      <c r="X75" s="29"/>
      <c r="Y75" s="19"/>
      <c r="Z75" s="19"/>
      <c r="AA75" s="19"/>
      <c r="AB75" s="18"/>
      <c r="AC75" s="19"/>
      <c r="AD75" s="19"/>
      <c r="AE75" s="19"/>
      <c r="AF75" s="18"/>
      <c r="AG75" s="19"/>
      <c r="AH75" s="19"/>
      <c r="AI75" s="19"/>
      <c r="AJ75" s="18"/>
      <c r="AK75" s="19"/>
      <c r="AL75" s="19"/>
      <c r="AM75" s="19"/>
      <c r="AN75" s="18"/>
      <c r="AO75" s="19"/>
      <c r="AP75" s="19"/>
      <c r="AQ75" s="19"/>
      <c r="AR75" s="18"/>
      <c r="AS75" s="19"/>
      <c r="AT75" s="19"/>
      <c r="AU75" s="19"/>
      <c r="AV75" s="18"/>
      <c r="AW75" s="19"/>
      <c r="AX75" s="19"/>
      <c r="AY75" s="19"/>
      <c r="AZ75" s="18"/>
      <c r="BA75" s="19"/>
      <c r="BB75" s="19"/>
      <c r="BC75" s="19"/>
      <c r="BD75" s="18"/>
      <c r="BE75" s="19"/>
      <c r="BF75" s="19"/>
      <c r="BG75" s="19"/>
      <c r="BH75" s="18"/>
      <c r="BI75" s="19"/>
      <c r="BJ75" s="19"/>
      <c r="BK75" s="19"/>
      <c r="BL75" s="18"/>
      <c r="BM75" s="19"/>
      <c r="BN75" s="19"/>
      <c r="BO75" s="19"/>
      <c r="BP75" s="18"/>
      <c r="BQ75" s="19"/>
      <c r="BR75" s="19"/>
      <c r="BS75" s="19"/>
      <c r="BT75" s="18"/>
      <c r="BU75" s="19"/>
      <c r="BV75" s="19"/>
      <c r="BW75" s="19"/>
      <c r="BX75" s="18"/>
      <c r="BY75" s="19"/>
      <c r="BZ75" s="19"/>
      <c r="CA75" s="19"/>
      <c r="CB75" s="18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</row>
    <row r="76" spans="1:108" ht="15" thickBot="1" x14ac:dyDescent="0.35">
      <c r="A76" s="19"/>
      <c r="B76" s="19"/>
      <c r="C76" s="18"/>
      <c r="D76" s="19"/>
      <c r="E76" s="19"/>
      <c r="F76" s="19"/>
      <c r="G76" s="18"/>
      <c r="H76" s="19"/>
      <c r="I76" s="19"/>
      <c r="J76" s="19"/>
      <c r="K76" s="18"/>
      <c r="L76" s="19"/>
      <c r="M76" s="19"/>
      <c r="N76" s="19"/>
      <c r="O76" s="18"/>
      <c r="P76" s="19"/>
      <c r="Q76" s="19"/>
      <c r="R76" s="19"/>
      <c r="S76" s="18"/>
      <c r="T76" s="19"/>
      <c r="U76" s="19"/>
      <c r="V76" s="19"/>
      <c r="W76" s="18"/>
      <c r="X76" s="29"/>
      <c r="Y76" s="19"/>
      <c r="Z76" s="19"/>
      <c r="AA76" s="19"/>
      <c r="AB76" s="18"/>
      <c r="AC76" s="19"/>
      <c r="AD76" s="19"/>
      <c r="AE76" s="19"/>
      <c r="AF76" s="18"/>
      <c r="AG76" s="19"/>
      <c r="AH76" s="19"/>
      <c r="AI76" s="19"/>
      <c r="AJ76" s="18"/>
      <c r="AK76" s="19"/>
      <c r="AL76" s="19"/>
      <c r="AM76" s="19"/>
      <c r="AN76" s="18"/>
      <c r="AO76" s="19"/>
      <c r="AP76" s="19"/>
      <c r="AQ76" s="19"/>
      <c r="AR76" s="18"/>
      <c r="AS76" s="19"/>
      <c r="AT76" s="19"/>
      <c r="AU76" s="19"/>
      <c r="AV76" s="18"/>
      <c r="AW76" s="19"/>
      <c r="AX76" s="19"/>
      <c r="AY76" s="19"/>
      <c r="AZ76" s="18"/>
      <c r="BA76" s="19"/>
      <c r="BB76" s="19"/>
      <c r="BC76" s="19"/>
      <c r="BD76" s="18"/>
      <c r="BE76" s="19"/>
      <c r="BF76" s="19"/>
      <c r="BG76" s="19"/>
      <c r="BH76" s="18"/>
      <c r="BI76" s="19"/>
      <c r="BJ76" s="19"/>
      <c r="BK76" s="19"/>
      <c r="BL76" s="18"/>
      <c r="BM76" s="19"/>
      <c r="BN76" s="19"/>
      <c r="BO76" s="19"/>
      <c r="BP76" s="18"/>
      <c r="BQ76" s="19"/>
      <c r="BR76" s="19"/>
      <c r="BS76" s="19"/>
      <c r="BT76" s="18"/>
      <c r="BU76" s="19"/>
      <c r="BV76" s="19"/>
      <c r="BW76" s="19"/>
      <c r="BX76" s="18"/>
      <c r="BY76" s="19"/>
      <c r="BZ76" s="19"/>
      <c r="CA76" s="19"/>
      <c r="CB76" s="18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</row>
    <row r="77" spans="1:108" ht="15" thickBot="1" x14ac:dyDescent="0.35">
      <c r="A77" s="19"/>
      <c r="B77" s="19"/>
      <c r="C77" s="18"/>
      <c r="D77" s="19"/>
      <c r="E77" s="19"/>
      <c r="F77" s="19"/>
      <c r="G77" s="18"/>
      <c r="H77" s="19"/>
      <c r="I77" s="19"/>
      <c r="J77" s="19"/>
      <c r="K77" s="18"/>
      <c r="L77" s="19"/>
      <c r="M77" s="19"/>
      <c r="N77" s="19"/>
      <c r="O77" s="18"/>
      <c r="P77" s="19"/>
      <c r="Q77" s="19"/>
      <c r="R77" s="19"/>
      <c r="S77" s="18"/>
      <c r="T77" s="19"/>
      <c r="U77" s="19"/>
      <c r="V77" s="19"/>
      <c r="W77" s="18"/>
      <c r="X77" s="29"/>
      <c r="Y77" s="19"/>
      <c r="Z77" s="19"/>
      <c r="AA77" s="19"/>
      <c r="AB77" s="18"/>
      <c r="AC77" s="19"/>
      <c r="AD77" s="19"/>
      <c r="AE77" s="19"/>
      <c r="AF77" s="18"/>
      <c r="AG77" s="19"/>
      <c r="AH77" s="19"/>
      <c r="AI77" s="19"/>
      <c r="AJ77" s="18"/>
      <c r="AK77" s="19"/>
      <c r="AL77" s="19"/>
      <c r="AM77" s="19"/>
      <c r="AN77" s="18"/>
      <c r="AO77" s="19"/>
      <c r="AP77" s="19"/>
      <c r="AQ77" s="19"/>
      <c r="AR77" s="18"/>
      <c r="AS77" s="19"/>
      <c r="AT77" s="19"/>
      <c r="AU77" s="19"/>
      <c r="AV77" s="18"/>
      <c r="AW77" s="19"/>
      <c r="AX77" s="19"/>
      <c r="AY77" s="19"/>
      <c r="AZ77" s="18"/>
      <c r="BA77" s="19"/>
      <c r="BB77" s="19"/>
      <c r="BC77" s="19"/>
      <c r="BD77" s="18"/>
      <c r="BE77" s="19"/>
      <c r="BF77" s="19"/>
      <c r="BG77" s="19"/>
      <c r="BH77" s="18"/>
      <c r="BI77" s="19"/>
      <c r="BJ77" s="19"/>
      <c r="BK77" s="19"/>
      <c r="BL77" s="18"/>
      <c r="BM77" s="19"/>
      <c r="BN77" s="19"/>
      <c r="BO77" s="19"/>
      <c r="BP77" s="18"/>
      <c r="BQ77" s="19"/>
      <c r="BR77" s="19"/>
      <c r="BS77" s="19"/>
      <c r="BT77" s="18"/>
      <c r="BU77" s="19"/>
      <c r="BV77" s="19"/>
      <c r="BW77" s="19"/>
      <c r="BX77" s="18"/>
      <c r="BY77" s="19"/>
      <c r="BZ77" s="19"/>
      <c r="CA77" s="19"/>
      <c r="CB77" s="18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</row>
    <row r="78" spans="1:108" ht="15" thickBot="1" x14ac:dyDescent="0.35">
      <c r="A78" s="19"/>
      <c r="B78" s="19"/>
      <c r="C78" s="18"/>
      <c r="D78" s="19"/>
      <c r="E78" s="19"/>
      <c r="F78" s="19"/>
      <c r="G78" s="18"/>
      <c r="H78" s="19"/>
      <c r="I78" s="19"/>
      <c r="J78" s="19"/>
      <c r="K78" s="18"/>
      <c r="L78" s="19"/>
      <c r="M78" s="19"/>
      <c r="N78" s="19"/>
      <c r="O78" s="18"/>
      <c r="P78" s="19"/>
      <c r="Q78" s="19"/>
      <c r="R78" s="19"/>
      <c r="S78" s="18"/>
      <c r="T78" s="19"/>
      <c r="U78" s="19"/>
      <c r="V78" s="19"/>
      <c r="W78" s="18"/>
      <c r="X78" s="29"/>
      <c r="Y78" s="19"/>
      <c r="Z78" s="19"/>
      <c r="AA78" s="19"/>
      <c r="AB78" s="18"/>
      <c r="AC78" s="19"/>
      <c r="AD78" s="19"/>
      <c r="AE78" s="19"/>
      <c r="AF78" s="18"/>
      <c r="AG78" s="19"/>
      <c r="AH78" s="19"/>
      <c r="AI78" s="19"/>
      <c r="AJ78" s="18"/>
      <c r="AK78" s="19"/>
      <c r="AL78" s="19"/>
      <c r="AM78" s="19"/>
      <c r="AN78" s="18"/>
      <c r="AO78" s="19"/>
      <c r="AP78" s="19"/>
      <c r="AQ78" s="19"/>
      <c r="AR78" s="18"/>
      <c r="AS78" s="19"/>
      <c r="AT78" s="19"/>
      <c r="AU78" s="19"/>
      <c r="AV78" s="18"/>
      <c r="AW78" s="19"/>
      <c r="AX78" s="19"/>
      <c r="AY78" s="19"/>
      <c r="AZ78" s="18"/>
      <c r="BA78" s="19"/>
      <c r="BB78" s="19"/>
      <c r="BC78" s="19"/>
      <c r="BD78" s="18"/>
      <c r="BE78" s="19"/>
      <c r="BF78" s="19"/>
      <c r="BG78" s="19"/>
      <c r="BH78" s="18"/>
      <c r="BI78" s="19"/>
      <c r="BJ78" s="19"/>
      <c r="BK78" s="19"/>
      <c r="BL78" s="18"/>
      <c r="BM78" s="19"/>
      <c r="BN78" s="19"/>
      <c r="BO78" s="19"/>
      <c r="BP78" s="18"/>
      <c r="BQ78" s="19"/>
      <c r="BR78" s="19"/>
      <c r="BS78" s="19"/>
      <c r="BT78" s="18"/>
      <c r="BU78" s="19"/>
      <c r="BV78" s="19"/>
      <c r="BW78" s="19"/>
      <c r="BX78" s="18"/>
      <c r="BY78" s="19"/>
      <c r="BZ78" s="19"/>
      <c r="CA78" s="19"/>
      <c r="CB78" s="18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</row>
    <row r="79" spans="1:108" ht="15" thickBot="1" x14ac:dyDescent="0.35">
      <c r="A79" s="19"/>
      <c r="B79" s="19"/>
      <c r="C79" s="18"/>
      <c r="D79" s="19"/>
      <c r="E79" s="19"/>
      <c r="F79" s="19"/>
      <c r="G79" s="18"/>
      <c r="H79" s="19"/>
      <c r="I79" s="19"/>
      <c r="J79" s="19"/>
      <c r="K79" s="18"/>
      <c r="L79" s="19"/>
      <c r="M79" s="19"/>
      <c r="N79" s="19"/>
      <c r="O79" s="18"/>
      <c r="P79" s="19"/>
      <c r="Q79" s="19"/>
      <c r="R79" s="19"/>
      <c r="S79" s="18"/>
      <c r="T79" s="19"/>
      <c r="U79" s="19"/>
      <c r="V79" s="19"/>
      <c r="W79" s="18"/>
      <c r="X79" s="29"/>
      <c r="Y79" s="19"/>
      <c r="Z79" s="19"/>
      <c r="AA79" s="19"/>
      <c r="AB79" s="18"/>
      <c r="AC79" s="19"/>
      <c r="AD79" s="19"/>
      <c r="AE79" s="19"/>
      <c r="AF79" s="18"/>
      <c r="AG79" s="19"/>
      <c r="AH79" s="19"/>
      <c r="AI79" s="19"/>
      <c r="AJ79" s="18"/>
      <c r="AK79" s="19"/>
      <c r="AL79" s="19"/>
      <c r="AM79" s="19"/>
      <c r="AN79" s="18"/>
      <c r="AO79" s="19"/>
      <c r="AP79" s="19"/>
      <c r="AQ79" s="19"/>
      <c r="AR79" s="18"/>
      <c r="AS79" s="19"/>
      <c r="AT79" s="19"/>
      <c r="AU79" s="19"/>
      <c r="AV79" s="18"/>
      <c r="AW79" s="19"/>
      <c r="AX79" s="19"/>
      <c r="AY79" s="19"/>
      <c r="AZ79" s="18"/>
      <c r="BA79" s="19"/>
      <c r="BB79" s="19"/>
      <c r="BC79" s="19"/>
      <c r="BD79" s="18"/>
      <c r="BE79" s="19"/>
      <c r="BF79" s="19"/>
      <c r="BG79" s="19"/>
      <c r="BH79" s="18"/>
      <c r="BI79" s="19"/>
      <c r="BJ79" s="19"/>
      <c r="BK79" s="19"/>
      <c r="BL79" s="18"/>
      <c r="BM79" s="19"/>
      <c r="BN79" s="19"/>
      <c r="BO79" s="19"/>
      <c r="BP79" s="18"/>
      <c r="BQ79" s="19"/>
      <c r="BR79" s="19"/>
      <c r="BS79" s="19"/>
      <c r="BT79" s="18"/>
      <c r="BU79" s="19"/>
      <c r="BV79" s="19"/>
      <c r="BW79" s="19"/>
      <c r="BX79" s="18"/>
      <c r="BY79" s="19"/>
      <c r="BZ79" s="19"/>
      <c r="CA79" s="19"/>
      <c r="CB79" s="18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</row>
    <row r="80" spans="1:108" ht="15" thickBot="1" x14ac:dyDescent="0.35">
      <c r="A80" s="19"/>
      <c r="B80" s="19"/>
      <c r="C80" s="18"/>
      <c r="D80" s="19"/>
      <c r="E80" s="19"/>
      <c r="F80" s="19"/>
      <c r="G80" s="18"/>
      <c r="H80" s="19"/>
      <c r="I80" s="19"/>
      <c r="J80" s="19"/>
      <c r="K80" s="18"/>
      <c r="L80" s="19"/>
      <c r="M80" s="19"/>
      <c r="N80" s="19"/>
      <c r="O80" s="18"/>
      <c r="P80" s="19"/>
      <c r="Q80" s="19"/>
      <c r="R80" s="19"/>
      <c r="S80" s="18"/>
      <c r="T80" s="19"/>
      <c r="U80" s="19"/>
      <c r="V80" s="19"/>
      <c r="W80" s="18"/>
      <c r="X80" s="29"/>
      <c r="Y80" s="19"/>
      <c r="Z80" s="19"/>
      <c r="AA80" s="19"/>
      <c r="AB80" s="18"/>
      <c r="AC80" s="19"/>
      <c r="AD80" s="19"/>
      <c r="AE80" s="19"/>
      <c r="AF80" s="18"/>
      <c r="AG80" s="19"/>
      <c r="AH80" s="19"/>
      <c r="AI80" s="19"/>
      <c r="AJ80" s="18"/>
      <c r="AK80" s="19"/>
      <c r="AL80" s="19"/>
      <c r="AM80" s="19"/>
      <c r="AN80" s="18"/>
      <c r="AO80" s="19"/>
      <c r="AP80" s="19"/>
      <c r="AQ80" s="19"/>
      <c r="AR80" s="18"/>
      <c r="AS80" s="19"/>
      <c r="AT80" s="19"/>
      <c r="AU80" s="19"/>
      <c r="AV80" s="18"/>
      <c r="AW80" s="19"/>
      <c r="AX80" s="19"/>
      <c r="AY80" s="19"/>
      <c r="AZ80" s="18"/>
      <c r="BA80" s="19"/>
      <c r="BB80" s="19"/>
      <c r="BC80" s="19"/>
      <c r="BD80" s="18"/>
      <c r="BE80" s="19"/>
      <c r="BF80" s="19"/>
      <c r="BG80" s="19"/>
      <c r="BH80" s="18"/>
      <c r="BI80" s="19"/>
      <c r="BJ80" s="19"/>
      <c r="BK80" s="19"/>
      <c r="BL80" s="18"/>
      <c r="BM80" s="19"/>
      <c r="BN80" s="19"/>
      <c r="BO80" s="19"/>
      <c r="BP80" s="18"/>
      <c r="BQ80" s="19"/>
      <c r="BR80" s="19"/>
      <c r="BS80" s="19"/>
      <c r="BT80" s="18"/>
      <c r="BU80" s="19"/>
      <c r="BV80" s="19"/>
      <c r="BW80" s="19"/>
      <c r="BX80" s="18"/>
      <c r="BY80" s="19"/>
      <c r="BZ80" s="19"/>
      <c r="CA80" s="19"/>
      <c r="CB80" s="18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</row>
    <row r="81" spans="1:108" ht="15" thickBot="1" x14ac:dyDescent="0.35">
      <c r="A81" s="19"/>
      <c r="B81" s="19"/>
      <c r="C81" s="18"/>
      <c r="D81" s="19"/>
      <c r="E81" s="19"/>
      <c r="F81" s="19"/>
      <c r="G81" s="18"/>
      <c r="H81" s="19"/>
      <c r="I81" s="19"/>
      <c r="J81" s="19"/>
      <c r="K81" s="18"/>
      <c r="L81" s="19"/>
      <c r="M81" s="19"/>
      <c r="N81" s="19"/>
      <c r="O81" s="18"/>
      <c r="P81" s="19"/>
      <c r="Q81" s="19"/>
      <c r="R81" s="19"/>
      <c r="S81" s="18"/>
      <c r="T81" s="19"/>
      <c r="U81" s="19"/>
      <c r="V81" s="19"/>
      <c r="W81" s="18"/>
      <c r="X81" s="29"/>
      <c r="Y81" s="19"/>
      <c r="Z81" s="19"/>
      <c r="AA81" s="19"/>
      <c r="AB81" s="18"/>
      <c r="AC81" s="19"/>
      <c r="AD81" s="19"/>
      <c r="AE81" s="19"/>
      <c r="AF81" s="18"/>
      <c r="AG81" s="19"/>
      <c r="AH81" s="19"/>
      <c r="AI81" s="19"/>
      <c r="AJ81" s="18"/>
      <c r="AK81" s="19"/>
      <c r="AL81" s="19"/>
      <c r="AM81" s="19"/>
      <c r="AN81" s="18"/>
      <c r="AO81" s="19"/>
      <c r="AP81" s="19"/>
      <c r="AQ81" s="19"/>
      <c r="AR81" s="18"/>
      <c r="AS81" s="19"/>
      <c r="AT81" s="19"/>
      <c r="AU81" s="19"/>
      <c r="AV81" s="18"/>
      <c r="AW81" s="19"/>
      <c r="AX81" s="19"/>
      <c r="AY81" s="19"/>
      <c r="AZ81" s="18"/>
      <c r="BA81" s="19"/>
      <c r="BB81" s="19"/>
      <c r="BC81" s="19"/>
      <c r="BD81" s="18"/>
      <c r="BE81" s="19"/>
      <c r="BF81" s="19"/>
      <c r="BG81" s="19"/>
      <c r="BH81" s="18"/>
      <c r="BI81" s="19"/>
      <c r="BJ81" s="19"/>
      <c r="BK81" s="19"/>
      <c r="BL81" s="18"/>
      <c r="BM81" s="19"/>
      <c r="BN81" s="19"/>
      <c r="BO81" s="19"/>
      <c r="BP81" s="18"/>
      <c r="BQ81" s="19"/>
      <c r="BR81" s="19"/>
      <c r="BS81" s="19"/>
      <c r="BT81" s="18"/>
      <c r="BU81" s="19"/>
      <c r="BV81" s="19"/>
      <c r="BW81" s="19"/>
      <c r="BX81" s="18"/>
      <c r="BY81" s="19"/>
      <c r="BZ81" s="19"/>
      <c r="CA81" s="19"/>
      <c r="CB81" s="18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</row>
    <row r="82" spans="1:108" ht="15" thickBot="1" x14ac:dyDescent="0.35">
      <c r="A82" s="19"/>
      <c r="B82" s="19"/>
      <c r="C82" s="18"/>
      <c r="D82" s="19"/>
      <c r="E82" s="19"/>
      <c r="F82" s="19"/>
      <c r="G82" s="18"/>
      <c r="H82" s="19"/>
      <c r="I82" s="19"/>
      <c r="J82" s="19"/>
      <c r="K82" s="18"/>
      <c r="L82" s="19"/>
      <c r="M82" s="19"/>
      <c r="N82" s="19"/>
      <c r="O82" s="18"/>
      <c r="P82" s="19"/>
      <c r="Q82" s="19"/>
      <c r="R82" s="19"/>
      <c r="S82" s="18"/>
      <c r="T82" s="19"/>
      <c r="U82" s="19"/>
      <c r="V82" s="19"/>
      <c r="W82" s="18"/>
      <c r="X82" s="29"/>
      <c r="Y82" s="19"/>
      <c r="Z82" s="19"/>
      <c r="AA82" s="19"/>
      <c r="AB82" s="18"/>
      <c r="AC82" s="19"/>
      <c r="AD82" s="19"/>
      <c r="AE82" s="19"/>
      <c r="AF82" s="18"/>
      <c r="AG82" s="19"/>
      <c r="AH82" s="19"/>
      <c r="AI82" s="19"/>
      <c r="AJ82" s="18"/>
      <c r="AK82" s="19"/>
      <c r="AL82" s="19"/>
      <c r="AM82" s="19"/>
      <c r="AN82" s="18"/>
      <c r="AO82" s="19"/>
      <c r="AP82" s="19"/>
      <c r="AQ82" s="19"/>
      <c r="AR82" s="18"/>
      <c r="AS82" s="19"/>
      <c r="AT82" s="19"/>
      <c r="AU82" s="19"/>
      <c r="AV82" s="18"/>
      <c r="AW82" s="19"/>
      <c r="AX82" s="19"/>
      <c r="AY82" s="19"/>
      <c r="AZ82" s="18"/>
      <c r="BA82" s="19"/>
      <c r="BB82" s="19"/>
      <c r="BC82" s="19"/>
      <c r="BD82" s="18"/>
      <c r="BE82" s="19"/>
      <c r="BF82" s="19"/>
      <c r="BG82" s="19"/>
      <c r="BH82" s="18"/>
      <c r="BI82" s="19"/>
      <c r="BJ82" s="19"/>
      <c r="BK82" s="19"/>
      <c r="BL82" s="18"/>
      <c r="BM82" s="19"/>
      <c r="BN82" s="19"/>
      <c r="BO82" s="19"/>
      <c r="BP82" s="18"/>
      <c r="BQ82" s="19"/>
      <c r="BR82" s="19"/>
      <c r="BS82" s="19"/>
      <c r="BT82" s="18"/>
      <c r="BU82" s="19"/>
      <c r="BV82" s="19"/>
      <c r="BW82" s="19"/>
      <c r="BX82" s="18"/>
      <c r="BY82" s="19"/>
      <c r="BZ82" s="19"/>
      <c r="CA82" s="19"/>
      <c r="CB82" s="18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</row>
    <row r="83" spans="1:108" ht="15" thickBot="1" x14ac:dyDescent="0.35">
      <c r="A83" s="19"/>
      <c r="B83" s="19"/>
      <c r="C83" s="18"/>
      <c r="D83" s="19"/>
      <c r="E83" s="19"/>
      <c r="F83" s="19"/>
      <c r="G83" s="18"/>
      <c r="H83" s="19"/>
      <c r="I83" s="19"/>
      <c r="J83" s="19"/>
      <c r="K83" s="18"/>
      <c r="L83" s="19"/>
      <c r="M83" s="19"/>
      <c r="N83" s="19"/>
      <c r="O83" s="18"/>
      <c r="P83" s="19"/>
      <c r="Q83" s="19"/>
      <c r="R83" s="19"/>
      <c r="S83" s="18"/>
      <c r="T83" s="19"/>
      <c r="U83" s="19"/>
      <c r="V83" s="19"/>
      <c r="W83" s="18"/>
      <c r="X83" s="29"/>
      <c r="Y83" s="19"/>
      <c r="Z83" s="19"/>
      <c r="AA83" s="19"/>
      <c r="AB83" s="18"/>
      <c r="AC83" s="19"/>
      <c r="AD83" s="19"/>
      <c r="AE83" s="19"/>
      <c r="AF83" s="18"/>
      <c r="AG83" s="19"/>
      <c r="AH83" s="19"/>
      <c r="AI83" s="19"/>
      <c r="AJ83" s="18"/>
      <c r="AK83" s="19"/>
      <c r="AL83" s="19"/>
      <c r="AM83" s="19"/>
      <c r="AN83" s="18"/>
      <c r="AO83" s="19"/>
      <c r="AP83" s="19"/>
      <c r="AQ83" s="19"/>
      <c r="AR83" s="18"/>
      <c r="AS83" s="19"/>
      <c r="AT83" s="19"/>
      <c r="AU83" s="19"/>
      <c r="AV83" s="18"/>
      <c r="AW83" s="19"/>
      <c r="AX83" s="19"/>
      <c r="AY83" s="19"/>
      <c r="AZ83" s="18"/>
      <c r="BA83" s="19"/>
      <c r="BB83" s="19"/>
      <c r="BC83" s="19"/>
      <c r="BD83" s="18"/>
      <c r="BE83" s="19"/>
      <c r="BF83" s="19"/>
      <c r="BG83" s="19"/>
      <c r="BH83" s="18"/>
      <c r="BI83" s="19"/>
      <c r="BJ83" s="19"/>
      <c r="BK83" s="19"/>
      <c r="BL83" s="18"/>
      <c r="BM83" s="19"/>
      <c r="BN83" s="19"/>
      <c r="BO83" s="19"/>
      <c r="BP83" s="18"/>
      <c r="BQ83" s="19"/>
      <c r="BR83" s="19"/>
      <c r="BS83" s="19"/>
      <c r="BT83" s="18"/>
      <c r="BU83" s="19"/>
      <c r="BV83" s="19"/>
      <c r="BW83" s="19"/>
      <c r="BX83" s="18"/>
      <c r="BY83" s="19"/>
      <c r="BZ83" s="19"/>
      <c r="CA83" s="19"/>
      <c r="CB83" s="18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</row>
    <row r="84" spans="1:108" ht="15" thickBot="1" x14ac:dyDescent="0.35">
      <c r="A84" s="19"/>
      <c r="B84" s="19"/>
      <c r="C84" s="18"/>
      <c r="D84" s="19"/>
      <c r="E84" s="19"/>
      <c r="F84" s="19"/>
      <c r="G84" s="18"/>
      <c r="H84" s="19"/>
      <c r="I84" s="19"/>
      <c r="J84" s="19"/>
      <c r="K84" s="18"/>
      <c r="L84" s="19"/>
      <c r="M84" s="19"/>
      <c r="N84" s="19"/>
      <c r="O84" s="18"/>
      <c r="P84" s="19"/>
      <c r="Q84" s="19"/>
      <c r="R84" s="19"/>
      <c r="S84" s="18"/>
      <c r="T84" s="19"/>
      <c r="U84" s="19"/>
      <c r="V84" s="19"/>
      <c r="W84" s="18"/>
      <c r="X84" s="29"/>
      <c r="Y84" s="19"/>
      <c r="Z84" s="19"/>
      <c r="AA84" s="19"/>
      <c r="AB84" s="18"/>
      <c r="AC84" s="19"/>
      <c r="AD84" s="19"/>
      <c r="AE84" s="19"/>
      <c r="AF84" s="18"/>
      <c r="AG84" s="19"/>
      <c r="AH84" s="19"/>
      <c r="AI84" s="19"/>
      <c r="AJ84" s="18"/>
      <c r="AK84" s="19"/>
      <c r="AL84" s="19"/>
      <c r="AM84" s="19"/>
      <c r="AN84" s="18"/>
      <c r="AO84" s="19"/>
      <c r="AP84" s="19"/>
      <c r="AQ84" s="19"/>
      <c r="AR84" s="18"/>
      <c r="AS84" s="19"/>
      <c r="AT84" s="19"/>
      <c r="AU84" s="19"/>
      <c r="AV84" s="18"/>
      <c r="AW84" s="19"/>
      <c r="AX84" s="19"/>
      <c r="AY84" s="19"/>
      <c r="AZ84" s="18"/>
      <c r="BA84" s="19"/>
      <c r="BB84" s="19"/>
      <c r="BC84" s="19"/>
      <c r="BD84" s="18"/>
      <c r="BE84" s="19"/>
      <c r="BF84" s="19"/>
      <c r="BG84" s="19"/>
      <c r="BH84" s="18"/>
      <c r="BI84" s="19"/>
      <c r="BJ84" s="19"/>
      <c r="BK84" s="19"/>
      <c r="BL84" s="18"/>
      <c r="BM84" s="19"/>
      <c r="BN84" s="19"/>
      <c r="BO84" s="19"/>
      <c r="BP84" s="18"/>
      <c r="BQ84" s="19"/>
      <c r="BR84" s="19"/>
      <c r="BS84" s="19"/>
      <c r="BT84" s="18"/>
      <c r="BU84" s="19"/>
      <c r="BV84" s="19"/>
      <c r="BW84" s="19"/>
      <c r="BX84" s="18"/>
      <c r="BY84" s="19"/>
      <c r="BZ84" s="19"/>
      <c r="CA84" s="19"/>
      <c r="CB84" s="18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</row>
    <row r="85" spans="1:108" ht="15" thickBot="1" x14ac:dyDescent="0.35">
      <c r="A85" s="19"/>
      <c r="B85" s="19"/>
      <c r="C85" s="18"/>
      <c r="D85" s="19"/>
      <c r="E85" s="19"/>
      <c r="F85" s="19"/>
      <c r="G85" s="18"/>
      <c r="H85" s="19"/>
      <c r="I85" s="19"/>
      <c r="J85" s="19"/>
      <c r="K85" s="18"/>
      <c r="L85" s="19"/>
      <c r="M85" s="19"/>
      <c r="N85" s="19"/>
      <c r="O85" s="18"/>
      <c r="P85" s="19"/>
      <c r="Q85" s="19"/>
      <c r="R85" s="19"/>
      <c r="S85" s="18"/>
      <c r="T85" s="19"/>
      <c r="U85" s="19"/>
      <c r="V85" s="19"/>
      <c r="W85" s="18"/>
      <c r="X85" s="29"/>
      <c r="Y85" s="19"/>
      <c r="Z85" s="19"/>
      <c r="AA85" s="19"/>
      <c r="AB85" s="18"/>
      <c r="AC85" s="19"/>
      <c r="AD85" s="19"/>
      <c r="AE85" s="19"/>
      <c r="AF85" s="18"/>
      <c r="AG85" s="19"/>
      <c r="AH85" s="19"/>
      <c r="AI85" s="19"/>
      <c r="AJ85" s="18"/>
      <c r="AK85" s="19"/>
      <c r="AL85" s="19"/>
      <c r="AM85" s="19"/>
      <c r="AN85" s="18"/>
      <c r="AO85" s="19"/>
      <c r="AP85" s="19"/>
      <c r="AQ85" s="19"/>
      <c r="AR85" s="18"/>
      <c r="AS85" s="19"/>
      <c r="AT85" s="19"/>
      <c r="AU85" s="19"/>
      <c r="AV85" s="18"/>
      <c r="AW85" s="19"/>
      <c r="AX85" s="19"/>
      <c r="AY85" s="19"/>
      <c r="AZ85" s="18"/>
      <c r="BA85" s="19"/>
      <c r="BB85" s="19"/>
      <c r="BC85" s="19"/>
      <c r="BD85" s="18"/>
      <c r="BE85" s="19"/>
      <c r="BF85" s="19"/>
      <c r="BG85" s="19"/>
      <c r="BH85" s="18"/>
      <c r="BI85" s="19"/>
      <c r="BJ85" s="19"/>
      <c r="BK85" s="19"/>
      <c r="BL85" s="18"/>
      <c r="BM85" s="19"/>
      <c r="BN85" s="19"/>
      <c r="BO85" s="19"/>
      <c r="BP85" s="18"/>
      <c r="BQ85" s="19"/>
      <c r="BR85" s="19"/>
      <c r="BS85" s="19"/>
      <c r="BT85" s="18"/>
      <c r="BU85" s="19"/>
      <c r="BV85" s="19"/>
      <c r="BW85" s="19"/>
      <c r="BX85" s="18"/>
      <c r="BY85" s="19"/>
      <c r="BZ85" s="19"/>
      <c r="CA85" s="19"/>
      <c r="CB85" s="18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</row>
    <row r="86" spans="1:108" ht="15" thickBot="1" x14ac:dyDescent="0.35">
      <c r="A86" s="19"/>
      <c r="B86" s="19"/>
      <c r="C86" s="18"/>
      <c r="D86" s="19"/>
      <c r="E86" s="19"/>
      <c r="F86" s="19"/>
      <c r="G86" s="18"/>
      <c r="H86" s="19"/>
      <c r="I86" s="19"/>
      <c r="J86" s="19"/>
      <c r="K86" s="18"/>
      <c r="L86" s="19"/>
      <c r="M86" s="19"/>
      <c r="N86" s="19"/>
      <c r="O86" s="18"/>
      <c r="P86" s="19"/>
      <c r="Q86" s="19"/>
      <c r="R86" s="19"/>
      <c r="S86" s="18"/>
      <c r="T86" s="19"/>
      <c r="U86" s="19"/>
      <c r="V86" s="19"/>
      <c r="W86" s="18"/>
      <c r="X86" s="29"/>
      <c r="Y86" s="19"/>
      <c r="Z86" s="19"/>
      <c r="AA86" s="19"/>
      <c r="AB86" s="18"/>
      <c r="AC86" s="19"/>
      <c r="AD86" s="19"/>
      <c r="AE86" s="19"/>
      <c r="AF86" s="18"/>
      <c r="AG86" s="19"/>
      <c r="AH86" s="19"/>
      <c r="AI86" s="19"/>
      <c r="AJ86" s="18"/>
      <c r="AK86" s="19"/>
      <c r="AL86" s="19"/>
      <c r="AM86" s="19"/>
      <c r="AN86" s="18"/>
      <c r="AO86" s="19"/>
      <c r="AP86" s="19"/>
      <c r="AQ86" s="19"/>
      <c r="AR86" s="18"/>
      <c r="AS86" s="19"/>
      <c r="AT86" s="19"/>
      <c r="AU86" s="19"/>
      <c r="AV86" s="18"/>
      <c r="AW86" s="19"/>
      <c r="AX86" s="19"/>
      <c r="AY86" s="19"/>
      <c r="AZ86" s="18"/>
      <c r="BA86" s="19"/>
      <c r="BB86" s="19"/>
      <c r="BC86" s="19"/>
      <c r="BD86" s="18"/>
      <c r="BE86" s="19"/>
      <c r="BF86" s="19"/>
      <c r="BG86" s="19"/>
      <c r="BH86" s="18"/>
      <c r="BI86" s="19"/>
      <c r="BJ86" s="19"/>
      <c r="BK86" s="19"/>
      <c r="BL86" s="18"/>
      <c r="BM86" s="19"/>
      <c r="BN86" s="19"/>
      <c r="BO86" s="19"/>
      <c r="BP86" s="18"/>
      <c r="BQ86" s="19"/>
      <c r="BR86" s="19"/>
      <c r="BS86" s="19"/>
      <c r="BT86" s="18"/>
      <c r="BU86" s="19"/>
      <c r="BV86" s="19"/>
      <c r="BW86" s="19"/>
      <c r="BX86" s="18"/>
      <c r="BY86" s="19"/>
      <c r="BZ86" s="19"/>
      <c r="CA86" s="19"/>
      <c r="CB86" s="18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</row>
    <row r="87" spans="1:108" ht="15" thickBot="1" x14ac:dyDescent="0.35">
      <c r="A87" s="19"/>
      <c r="B87" s="19"/>
      <c r="C87" s="18"/>
      <c r="D87" s="19"/>
      <c r="E87" s="19"/>
      <c r="F87" s="19"/>
      <c r="G87" s="18"/>
      <c r="H87" s="19"/>
      <c r="I87" s="19"/>
      <c r="J87" s="19"/>
      <c r="K87" s="18"/>
      <c r="L87" s="19"/>
      <c r="M87" s="19"/>
      <c r="N87" s="19"/>
      <c r="O87" s="18"/>
      <c r="P87" s="19"/>
      <c r="Q87" s="19"/>
      <c r="R87" s="19"/>
      <c r="S87" s="18"/>
      <c r="T87" s="19"/>
      <c r="U87" s="19"/>
      <c r="V87" s="19"/>
      <c r="W87" s="18"/>
      <c r="X87" s="29"/>
      <c r="Y87" s="19"/>
      <c r="Z87" s="19"/>
      <c r="AA87" s="19"/>
      <c r="AB87" s="18"/>
      <c r="AC87" s="19"/>
      <c r="AD87" s="19"/>
      <c r="AE87" s="19"/>
      <c r="AF87" s="18"/>
      <c r="AG87" s="19"/>
      <c r="AH87" s="19"/>
      <c r="AI87" s="19"/>
      <c r="AJ87" s="18"/>
      <c r="AK87" s="19"/>
      <c r="AL87" s="19"/>
      <c r="AM87" s="19"/>
      <c r="AN87" s="18"/>
      <c r="AO87" s="19"/>
      <c r="AP87" s="19"/>
      <c r="AQ87" s="19"/>
      <c r="AR87" s="18"/>
      <c r="AS87" s="19"/>
      <c r="AT87" s="19"/>
      <c r="AU87" s="19"/>
      <c r="AV87" s="18"/>
      <c r="AW87" s="19"/>
      <c r="AX87" s="19"/>
      <c r="AY87" s="19"/>
      <c r="AZ87" s="18"/>
      <c r="BA87" s="19"/>
      <c r="BB87" s="19"/>
      <c r="BC87" s="19"/>
      <c r="BD87" s="18"/>
      <c r="BE87" s="19"/>
      <c r="BF87" s="19"/>
      <c r="BG87" s="19"/>
      <c r="BH87" s="18"/>
      <c r="BI87" s="19"/>
      <c r="BJ87" s="19"/>
      <c r="BK87" s="19"/>
      <c r="BL87" s="18"/>
      <c r="BM87" s="19"/>
      <c r="BN87" s="19"/>
      <c r="BO87" s="19"/>
      <c r="BP87" s="18"/>
      <c r="BQ87" s="19"/>
      <c r="BR87" s="19"/>
      <c r="BS87" s="19"/>
      <c r="BT87" s="18"/>
      <c r="BU87" s="19"/>
      <c r="BV87" s="19"/>
      <c r="BW87" s="19"/>
      <c r="BX87" s="18"/>
      <c r="BY87" s="19"/>
      <c r="BZ87" s="19"/>
      <c r="CA87" s="19"/>
      <c r="CB87" s="18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</row>
    <row r="88" spans="1:108" ht="15" thickBot="1" x14ac:dyDescent="0.35">
      <c r="A88" s="19"/>
      <c r="B88" s="19"/>
      <c r="C88" s="18"/>
      <c r="D88" s="19"/>
      <c r="E88" s="19"/>
      <c r="F88" s="19"/>
      <c r="G88" s="18"/>
      <c r="H88" s="19"/>
      <c r="I88" s="19"/>
      <c r="J88" s="19"/>
      <c r="K88" s="18"/>
      <c r="L88" s="19"/>
      <c r="M88" s="19"/>
      <c r="N88" s="19"/>
      <c r="O88" s="18"/>
      <c r="P88" s="19"/>
      <c r="Q88" s="19"/>
      <c r="R88" s="19"/>
      <c r="S88" s="18"/>
      <c r="T88" s="19"/>
      <c r="U88" s="19"/>
      <c r="V88" s="19"/>
      <c r="W88" s="18"/>
      <c r="X88" s="29"/>
      <c r="Y88" s="19"/>
      <c r="Z88" s="19"/>
      <c r="AA88" s="19"/>
      <c r="AB88" s="18"/>
      <c r="AC88" s="19"/>
      <c r="AD88" s="19"/>
      <c r="AE88" s="19"/>
      <c r="AF88" s="18"/>
      <c r="AG88" s="19"/>
      <c r="AH88" s="19"/>
      <c r="AI88" s="19"/>
      <c r="AJ88" s="18"/>
      <c r="AK88" s="19"/>
      <c r="AL88" s="19"/>
      <c r="AM88" s="19"/>
      <c r="AN88" s="18"/>
      <c r="AO88" s="19"/>
      <c r="AP88" s="19"/>
      <c r="AQ88" s="19"/>
      <c r="AR88" s="18"/>
      <c r="AS88" s="19"/>
      <c r="AT88" s="19"/>
      <c r="AU88" s="19"/>
      <c r="AV88" s="18"/>
      <c r="AW88" s="19"/>
      <c r="AX88" s="19"/>
      <c r="AY88" s="19"/>
      <c r="AZ88" s="18"/>
      <c r="BA88" s="19"/>
      <c r="BB88" s="19"/>
      <c r="BC88" s="19"/>
      <c r="BD88" s="18"/>
      <c r="BE88" s="19"/>
      <c r="BF88" s="19"/>
      <c r="BG88" s="19"/>
      <c r="BH88" s="18"/>
      <c r="BI88" s="19"/>
      <c r="BJ88" s="19"/>
      <c r="BK88" s="19"/>
      <c r="BL88" s="18"/>
      <c r="BM88" s="19"/>
      <c r="BN88" s="19"/>
      <c r="BO88" s="19"/>
      <c r="BP88" s="18"/>
      <c r="BQ88" s="19"/>
      <c r="BR88" s="19"/>
      <c r="BS88" s="19"/>
      <c r="BT88" s="18"/>
      <c r="BU88" s="19"/>
      <c r="BV88" s="19"/>
      <c r="BW88" s="19"/>
      <c r="BX88" s="18"/>
      <c r="BY88" s="19"/>
      <c r="BZ88" s="19"/>
      <c r="CA88" s="19"/>
      <c r="CB88" s="18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</row>
    <row r="89" spans="1:108" ht="15" thickBot="1" x14ac:dyDescent="0.35">
      <c r="A89" s="19"/>
      <c r="B89" s="19"/>
      <c r="C89" s="18"/>
      <c r="D89" s="19"/>
      <c r="E89" s="19"/>
      <c r="F89" s="19"/>
      <c r="G89" s="18"/>
      <c r="H89" s="19"/>
      <c r="I89" s="19"/>
      <c r="J89" s="19"/>
      <c r="K89" s="18"/>
      <c r="L89" s="19"/>
      <c r="M89" s="19"/>
      <c r="N89" s="19"/>
      <c r="O89" s="18"/>
      <c r="P89" s="19"/>
      <c r="Q89" s="19"/>
      <c r="R89" s="19"/>
      <c r="S89" s="18"/>
      <c r="T89" s="19"/>
      <c r="U89" s="19"/>
      <c r="V89" s="19"/>
      <c r="W89" s="18"/>
      <c r="X89" s="29"/>
      <c r="Y89" s="19"/>
      <c r="Z89" s="19"/>
      <c r="AA89" s="19"/>
      <c r="AB89" s="18"/>
      <c r="AC89" s="19"/>
      <c r="AD89" s="19"/>
      <c r="AE89" s="19"/>
      <c r="AF89" s="18"/>
      <c r="AG89" s="19"/>
      <c r="AH89" s="19"/>
      <c r="AI89" s="19"/>
      <c r="AJ89" s="18"/>
      <c r="AK89" s="19"/>
      <c r="AL89" s="19"/>
      <c r="AM89" s="19"/>
      <c r="AN89" s="18"/>
      <c r="AO89" s="19"/>
      <c r="AP89" s="19"/>
      <c r="AQ89" s="19"/>
      <c r="AR89" s="18"/>
      <c r="AS89" s="19"/>
      <c r="AT89" s="19"/>
      <c r="AU89" s="19"/>
      <c r="AV89" s="18"/>
      <c r="AW89" s="19"/>
      <c r="AX89" s="19"/>
      <c r="AY89" s="19"/>
      <c r="AZ89" s="18"/>
      <c r="BA89" s="19"/>
      <c r="BB89" s="19"/>
      <c r="BC89" s="19"/>
      <c r="BD89" s="18"/>
      <c r="BE89" s="19"/>
      <c r="BF89" s="19"/>
      <c r="BG89" s="19"/>
      <c r="BH89" s="18"/>
      <c r="BI89" s="19"/>
      <c r="BJ89" s="19"/>
      <c r="BK89" s="19"/>
      <c r="BL89" s="18"/>
      <c r="BM89" s="19"/>
      <c r="BN89" s="19"/>
      <c r="BO89" s="19"/>
      <c r="BP89" s="18"/>
      <c r="BQ89" s="19"/>
      <c r="BR89" s="19"/>
      <c r="BS89" s="19"/>
      <c r="BT89" s="18"/>
      <c r="BU89" s="19"/>
      <c r="BV89" s="19"/>
      <c r="BW89" s="19"/>
      <c r="BX89" s="18"/>
      <c r="BY89" s="19"/>
      <c r="BZ89" s="19"/>
      <c r="CA89" s="19"/>
      <c r="CB89" s="18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</row>
    <row r="90" spans="1:108" ht="15" thickBot="1" x14ac:dyDescent="0.35">
      <c r="A90" s="19"/>
      <c r="B90" s="19"/>
      <c r="C90" s="18"/>
      <c r="D90" s="19"/>
      <c r="E90" s="19"/>
      <c r="F90" s="19"/>
      <c r="G90" s="18"/>
      <c r="H90" s="19"/>
      <c r="I90" s="19"/>
      <c r="J90" s="19"/>
      <c r="K90" s="18"/>
      <c r="L90" s="19"/>
      <c r="M90" s="19"/>
      <c r="N90" s="19"/>
      <c r="O90" s="18"/>
      <c r="P90" s="19"/>
      <c r="Q90" s="19"/>
      <c r="R90" s="19"/>
      <c r="S90" s="18"/>
      <c r="T90" s="19"/>
      <c r="U90" s="19"/>
      <c r="V90" s="19"/>
      <c r="W90" s="18"/>
      <c r="X90" s="29"/>
      <c r="Y90" s="19"/>
      <c r="Z90" s="19"/>
      <c r="AA90" s="19"/>
      <c r="AB90" s="18"/>
      <c r="AC90" s="19"/>
      <c r="AD90" s="19"/>
      <c r="AE90" s="19"/>
      <c r="AF90" s="18"/>
      <c r="AG90" s="19"/>
      <c r="AH90" s="19"/>
      <c r="AI90" s="19"/>
      <c r="AJ90" s="18"/>
      <c r="AK90" s="19"/>
      <c r="AL90" s="19"/>
      <c r="AM90" s="19"/>
      <c r="AN90" s="18"/>
      <c r="AO90" s="19"/>
      <c r="AP90" s="19"/>
      <c r="AQ90" s="19"/>
      <c r="AR90" s="18"/>
      <c r="AS90" s="19"/>
      <c r="AT90" s="19"/>
      <c r="AU90" s="19"/>
      <c r="AV90" s="18"/>
      <c r="AW90" s="19"/>
      <c r="AX90" s="19"/>
      <c r="AY90" s="19"/>
      <c r="AZ90" s="18"/>
      <c r="BA90" s="19"/>
      <c r="BB90" s="19"/>
      <c r="BC90" s="19"/>
      <c r="BD90" s="18"/>
      <c r="BE90" s="19"/>
      <c r="BF90" s="19"/>
      <c r="BG90" s="19"/>
      <c r="BH90" s="18"/>
      <c r="BI90" s="19"/>
      <c r="BJ90" s="19"/>
      <c r="BK90" s="19"/>
      <c r="BL90" s="18"/>
      <c r="BM90" s="19"/>
      <c r="BN90" s="19"/>
      <c r="BO90" s="19"/>
      <c r="BP90" s="18"/>
      <c r="BQ90" s="19"/>
      <c r="BR90" s="19"/>
      <c r="BS90" s="19"/>
      <c r="BT90" s="18"/>
      <c r="BU90" s="19"/>
      <c r="BV90" s="19"/>
      <c r="BW90" s="19"/>
      <c r="BX90" s="18"/>
      <c r="BY90" s="19"/>
      <c r="BZ90" s="19"/>
      <c r="CA90" s="19"/>
      <c r="CB90" s="18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</row>
    <row r="91" spans="1:108" ht="15" thickBot="1" x14ac:dyDescent="0.35">
      <c r="A91" s="19"/>
      <c r="B91" s="19"/>
      <c r="C91" s="18"/>
      <c r="D91" s="19"/>
      <c r="E91" s="19"/>
      <c r="F91" s="19"/>
      <c r="G91" s="18"/>
      <c r="H91" s="19"/>
      <c r="I91" s="19"/>
      <c r="J91" s="19"/>
      <c r="K91" s="18"/>
      <c r="L91" s="19"/>
      <c r="M91" s="19"/>
      <c r="N91" s="19"/>
      <c r="O91" s="18"/>
      <c r="P91" s="19"/>
      <c r="Q91" s="19"/>
      <c r="R91" s="19"/>
      <c r="S91" s="18"/>
      <c r="T91" s="19"/>
      <c r="U91" s="19"/>
      <c r="V91" s="19"/>
      <c r="W91" s="18"/>
      <c r="X91" s="29"/>
      <c r="Y91" s="19"/>
      <c r="Z91" s="19"/>
      <c r="AA91" s="19"/>
      <c r="AB91" s="18"/>
      <c r="AC91" s="19"/>
      <c r="AD91" s="19"/>
      <c r="AE91" s="19"/>
      <c r="AF91" s="18"/>
      <c r="AG91" s="19"/>
      <c r="AH91" s="19"/>
      <c r="AI91" s="19"/>
      <c r="AJ91" s="18"/>
      <c r="AK91" s="19"/>
      <c r="AL91" s="19"/>
      <c r="AM91" s="19"/>
      <c r="AN91" s="18"/>
      <c r="AO91" s="19"/>
      <c r="AP91" s="19"/>
      <c r="AQ91" s="19"/>
      <c r="AR91" s="18"/>
      <c r="AS91" s="19"/>
      <c r="AT91" s="19"/>
      <c r="AU91" s="19"/>
      <c r="AV91" s="18"/>
      <c r="AW91" s="19"/>
      <c r="AX91" s="19"/>
      <c r="AY91" s="19"/>
      <c r="AZ91" s="18"/>
      <c r="BA91" s="19"/>
      <c r="BB91" s="19"/>
      <c r="BC91" s="19"/>
      <c r="BD91" s="18"/>
      <c r="BE91" s="19"/>
      <c r="BF91" s="19"/>
      <c r="BG91" s="19"/>
      <c r="BH91" s="18"/>
      <c r="BI91" s="19"/>
      <c r="BJ91" s="19"/>
      <c r="BK91" s="19"/>
      <c r="BL91" s="18"/>
      <c r="BM91" s="19"/>
      <c r="BN91" s="19"/>
      <c r="BO91" s="19"/>
      <c r="BP91" s="18"/>
      <c r="BQ91" s="19"/>
      <c r="BR91" s="19"/>
      <c r="BS91" s="19"/>
      <c r="BT91" s="18"/>
      <c r="BU91" s="19"/>
      <c r="BV91" s="19"/>
      <c r="BW91" s="19"/>
      <c r="BX91" s="18"/>
      <c r="BY91" s="19"/>
      <c r="BZ91" s="19"/>
      <c r="CA91" s="19"/>
      <c r="CB91" s="18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</row>
    <row r="92" spans="1:108" ht="15" thickBot="1" x14ac:dyDescent="0.35">
      <c r="A92" s="19"/>
      <c r="B92" s="19"/>
      <c r="C92" s="18"/>
      <c r="D92" s="19"/>
      <c r="E92" s="19"/>
      <c r="F92" s="19"/>
      <c r="G92" s="18"/>
      <c r="H92" s="19"/>
      <c r="I92" s="19"/>
      <c r="J92" s="19"/>
      <c r="K92" s="18"/>
      <c r="L92" s="19"/>
      <c r="M92" s="19"/>
      <c r="N92" s="19"/>
      <c r="O92" s="18"/>
      <c r="P92" s="19"/>
      <c r="Q92" s="19"/>
      <c r="R92" s="19"/>
      <c r="S92" s="18"/>
      <c r="T92" s="19"/>
      <c r="U92" s="19"/>
      <c r="V92" s="19"/>
      <c r="W92" s="18"/>
      <c r="X92" s="29"/>
      <c r="Y92" s="19"/>
      <c r="Z92" s="19"/>
      <c r="AA92" s="19"/>
      <c r="AB92" s="18"/>
      <c r="AC92" s="19"/>
      <c r="AD92" s="19"/>
      <c r="AE92" s="19"/>
      <c r="AF92" s="18"/>
      <c r="AG92" s="19"/>
      <c r="AH92" s="19"/>
      <c r="AI92" s="19"/>
      <c r="AJ92" s="18"/>
      <c r="AK92" s="19"/>
      <c r="AL92" s="19"/>
      <c r="AM92" s="19"/>
      <c r="AN92" s="18"/>
      <c r="AO92" s="19"/>
      <c r="AP92" s="19"/>
      <c r="AQ92" s="19"/>
      <c r="AR92" s="18"/>
      <c r="AS92" s="19"/>
      <c r="AT92" s="19"/>
      <c r="AU92" s="19"/>
      <c r="AV92" s="18"/>
      <c r="AW92" s="19"/>
      <c r="AX92" s="19"/>
      <c r="AY92" s="19"/>
      <c r="AZ92" s="18"/>
      <c r="BA92" s="19"/>
      <c r="BB92" s="19"/>
      <c r="BC92" s="19"/>
      <c r="BD92" s="18"/>
      <c r="BE92" s="19"/>
      <c r="BF92" s="19"/>
      <c r="BG92" s="19"/>
      <c r="BH92" s="18"/>
      <c r="BI92" s="19"/>
      <c r="BJ92" s="19"/>
      <c r="BK92" s="19"/>
      <c r="BL92" s="18"/>
      <c r="BM92" s="19"/>
      <c r="BN92" s="19"/>
      <c r="BO92" s="19"/>
      <c r="BP92" s="18"/>
      <c r="BQ92" s="19"/>
      <c r="BR92" s="19"/>
      <c r="BS92" s="19"/>
      <c r="BT92" s="18"/>
      <c r="BU92" s="19"/>
      <c r="BV92" s="19"/>
      <c r="BW92" s="19"/>
      <c r="BX92" s="18"/>
      <c r="BY92" s="19"/>
      <c r="BZ92" s="19"/>
      <c r="CA92" s="19"/>
      <c r="CB92" s="18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</row>
    <row r="93" spans="1:108" ht="15" thickBot="1" x14ac:dyDescent="0.35">
      <c r="A93" s="19"/>
      <c r="B93" s="19"/>
      <c r="C93" s="18"/>
      <c r="D93" s="19"/>
      <c r="E93" s="19"/>
      <c r="F93" s="19"/>
      <c r="G93" s="18"/>
      <c r="H93" s="19"/>
      <c r="I93" s="19"/>
      <c r="J93" s="19"/>
      <c r="K93" s="18"/>
      <c r="L93" s="19"/>
      <c r="M93" s="19"/>
      <c r="N93" s="19"/>
      <c r="O93" s="18"/>
      <c r="P93" s="19"/>
      <c r="Q93" s="19"/>
      <c r="R93" s="19"/>
      <c r="S93" s="18"/>
      <c r="T93" s="19"/>
      <c r="U93" s="19"/>
      <c r="V93" s="19"/>
      <c r="W93" s="18"/>
      <c r="X93" s="29"/>
      <c r="Y93" s="19"/>
      <c r="Z93" s="19"/>
      <c r="AA93" s="19"/>
      <c r="AB93" s="18"/>
      <c r="AC93" s="19"/>
      <c r="AD93" s="19"/>
      <c r="AE93" s="19"/>
      <c r="AF93" s="18"/>
      <c r="AG93" s="19"/>
      <c r="AH93" s="19"/>
      <c r="AI93" s="19"/>
      <c r="AJ93" s="18"/>
      <c r="AK93" s="19"/>
      <c r="AL93" s="19"/>
      <c r="AM93" s="19"/>
      <c r="AN93" s="18"/>
      <c r="AO93" s="19"/>
      <c r="AP93" s="19"/>
      <c r="AQ93" s="19"/>
      <c r="AR93" s="18"/>
      <c r="AS93" s="19"/>
      <c r="AT93" s="19"/>
      <c r="AU93" s="19"/>
      <c r="AV93" s="18"/>
      <c r="AW93" s="19"/>
      <c r="AX93" s="19"/>
      <c r="AY93" s="19"/>
      <c r="AZ93" s="18"/>
      <c r="BA93" s="19"/>
      <c r="BB93" s="19"/>
      <c r="BC93" s="19"/>
      <c r="BD93" s="18"/>
      <c r="BE93" s="19"/>
      <c r="BF93" s="19"/>
      <c r="BG93" s="19"/>
      <c r="BH93" s="18"/>
      <c r="BI93" s="19"/>
      <c r="BJ93" s="19"/>
      <c r="BK93" s="19"/>
      <c r="BL93" s="18"/>
      <c r="BM93" s="19"/>
      <c r="BN93" s="19"/>
      <c r="BO93" s="19"/>
      <c r="BP93" s="18"/>
      <c r="BQ93" s="19"/>
      <c r="BR93" s="19"/>
      <c r="BS93" s="19"/>
      <c r="BT93" s="18"/>
      <c r="BU93" s="19"/>
      <c r="BV93" s="19"/>
      <c r="BW93" s="19"/>
      <c r="BX93" s="18"/>
      <c r="BY93" s="19"/>
      <c r="BZ93" s="19"/>
      <c r="CA93" s="19"/>
      <c r="CB93" s="18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</row>
    <row r="94" spans="1:108" ht="15" thickBot="1" x14ac:dyDescent="0.35">
      <c r="A94" s="19"/>
      <c r="B94" s="19"/>
      <c r="C94" s="18"/>
      <c r="D94" s="19"/>
      <c r="E94" s="19"/>
      <c r="F94" s="19"/>
      <c r="G94" s="18"/>
      <c r="H94" s="19"/>
      <c r="I94" s="19"/>
      <c r="J94" s="19"/>
      <c r="K94" s="18"/>
      <c r="L94" s="19"/>
      <c r="M94" s="19"/>
      <c r="N94" s="19"/>
      <c r="O94" s="18"/>
      <c r="P94" s="19"/>
      <c r="Q94" s="19"/>
      <c r="R94" s="19"/>
      <c r="S94" s="18"/>
      <c r="T94" s="19"/>
      <c r="U94" s="19"/>
      <c r="V94" s="19"/>
      <c r="W94" s="18"/>
      <c r="X94" s="29"/>
      <c r="Y94" s="19"/>
      <c r="Z94" s="19"/>
      <c r="AA94" s="19"/>
      <c r="AB94" s="18"/>
      <c r="AC94" s="19"/>
      <c r="AD94" s="19"/>
      <c r="AE94" s="19"/>
      <c r="AF94" s="18"/>
      <c r="AG94" s="19"/>
      <c r="AH94" s="19"/>
      <c r="AI94" s="19"/>
      <c r="AJ94" s="18"/>
      <c r="AK94" s="19"/>
      <c r="AL94" s="19"/>
      <c r="AM94" s="19"/>
      <c r="AN94" s="18"/>
      <c r="AO94" s="19"/>
      <c r="AP94" s="19"/>
      <c r="AQ94" s="19"/>
      <c r="AR94" s="18"/>
      <c r="AS94" s="19"/>
      <c r="AT94" s="19"/>
      <c r="AU94" s="19"/>
      <c r="AV94" s="18"/>
      <c r="AW94" s="19"/>
      <c r="AX94" s="19"/>
      <c r="AY94" s="19"/>
      <c r="AZ94" s="18"/>
      <c r="BA94" s="19"/>
      <c r="BB94" s="19"/>
      <c r="BC94" s="19"/>
      <c r="BD94" s="18"/>
      <c r="BE94" s="19"/>
      <c r="BF94" s="19"/>
      <c r="BG94" s="19"/>
      <c r="BH94" s="18"/>
      <c r="BI94" s="19"/>
      <c r="BJ94" s="19"/>
      <c r="BK94" s="19"/>
      <c r="BL94" s="18"/>
      <c r="BM94" s="19"/>
      <c r="BN94" s="19"/>
      <c r="BO94" s="19"/>
      <c r="BP94" s="18"/>
      <c r="BQ94" s="19"/>
      <c r="BR94" s="19"/>
      <c r="BS94" s="19"/>
      <c r="BT94" s="18"/>
      <c r="BU94" s="19"/>
      <c r="BV94" s="19"/>
      <c r="BW94" s="19"/>
      <c r="BX94" s="18"/>
      <c r="BY94" s="19"/>
      <c r="BZ94" s="19"/>
      <c r="CA94" s="19"/>
      <c r="CB94" s="18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</row>
    <row r="95" spans="1:108" ht="15" thickBot="1" x14ac:dyDescent="0.35">
      <c r="A95" s="19"/>
      <c r="B95" s="19"/>
      <c r="C95" s="18"/>
      <c r="D95" s="19"/>
      <c r="E95" s="19"/>
      <c r="F95" s="19"/>
      <c r="G95" s="18"/>
      <c r="H95" s="19"/>
      <c r="I95" s="19"/>
      <c r="J95" s="19"/>
      <c r="K95" s="18"/>
      <c r="L95" s="19"/>
      <c r="M95" s="19"/>
      <c r="N95" s="19"/>
      <c r="O95" s="18"/>
      <c r="P95" s="19"/>
      <c r="Q95" s="19"/>
      <c r="R95" s="19"/>
      <c r="S95" s="18"/>
      <c r="T95" s="19"/>
      <c r="U95" s="19"/>
      <c r="V95" s="19"/>
      <c r="W95" s="18"/>
      <c r="X95" s="29"/>
      <c r="Y95" s="19"/>
      <c r="Z95" s="19"/>
      <c r="AA95" s="19"/>
      <c r="AB95" s="18"/>
      <c r="AC95" s="19"/>
      <c r="AD95" s="19"/>
      <c r="AE95" s="19"/>
      <c r="AF95" s="18"/>
      <c r="AG95" s="19"/>
      <c r="AH95" s="19"/>
      <c r="AI95" s="19"/>
      <c r="AJ95" s="18"/>
      <c r="AK95" s="19"/>
      <c r="AL95" s="19"/>
      <c r="AM95" s="19"/>
      <c r="AN95" s="18"/>
      <c r="AO95" s="19"/>
      <c r="AP95" s="19"/>
      <c r="AQ95" s="19"/>
      <c r="AR95" s="18"/>
      <c r="AS95" s="19"/>
      <c r="AT95" s="19"/>
      <c r="AU95" s="19"/>
      <c r="AV95" s="18"/>
      <c r="AW95" s="19"/>
      <c r="AX95" s="19"/>
      <c r="AY95" s="19"/>
      <c r="AZ95" s="18"/>
      <c r="BA95" s="19"/>
      <c r="BB95" s="19"/>
      <c r="BC95" s="19"/>
      <c r="BD95" s="18"/>
      <c r="BE95" s="19"/>
      <c r="BF95" s="19"/>
      <c r="BG95" s="19"/>
      <c r="BH95" s="18"/>
      <c r="BI95" s="19"/>
      <c r="BJ95" s="19"/>
      <c r="BK95" s="19"/>
      <c r="BL95" s="18"/>
      <c r="BM95" s="19"/>
      <c r="BN95" s="19"/>
      <c r="BO95" s="19"/>
      <c r="BP95" s="18"/>
      <c r="BQ95" s="19"/>
      <c r="BR95" s="19"/>
      <c r="BS95" s="19"/>
      <c r="BT95" s="18"/>
      <c r="BU95" s="19"/>
      <c r="BV95" s="19"/>
      <c r="BW95" s="19"/>
      <c r="BX95" s="18"/>
      <c r="BY95" s="19"/>
      <c r="BZ95" s="19"/>
      <c r="CA95" s="19"/>
      <c r="CB95" s="18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</row>
    <row r="96" spans="1:108" ht="15" thickBot="1" x14ac:dyDescent="0.35">
      <c r="A96" s="19"/>
      <c r="B96" s="19"/>
      <c r="C96" s="18"/>
      <c r="D96" s="19"/>
      <c r="E96" s="19"/>
      <c r="F96" s="19"/>
      <c r="G96" s="18"/>
      <c r="H96" s="19"/>
      <c r="I96" s="19"/>
      <c r="J96" s="19"/>
      <c r="K96" s="18"/>
      <c r="L96" s="19"/>
      <c r="M96" s="19"/>
      <c r="N96" s="19"/>
      <c r="O96" s="18"/>
      <c r="P96" s="19"/>
      <c r="Q96" s="19"/>
      <c r="R96" s="19"/>
      <c r="S96" s="18"/>
      <c r="T96" s="19"/>
      <c r="U96" s="19"/>
      <c r="V96" s="19"/>
      <c r="W96" s="18"/>
      <c r="X96" s="29"/>
      <c r="Y96" s="19"/>
      <c r="Z96" s="19"/>
      <c r="AA96" s="19"/>
      <c r="AB96" s="18"/>
      <c r="AC96" s="19"/>
      <c r="AD96" s="19"/>
      <c r="AE96" s="19"/>
      <c r="AF96" s="18"/>
      <c r="AG96" s="19"/>
      <c r="AH96" s="19"/>
      <c r="AI96" s="19"/>
      <c r="AJ96" s="18"/>
      <c r="AK96" s="19"/>
      <c r="AL96" s="19"/>
      <c r="AM96" s="19"/>
      <c r="AN96" s="18"/>
      <c r="AO96" s="19"/>
      <c r="AP96" s="19"/>
      <c r="AQ96" s="19"/>
      <c r="AR96" s="18"/>
      <c r="AS96" s="19"/>
      <c r="AT96" s="19"/>
      <c r="AU96" s="19"/>
      <c r="AV96" s="18"/>
      <c r="AW96" s="19"/>
      <c r="AX96" s="19"/>
      <c r="AY96" s="19"/>
      <c r="AZ96" s="18"/>
      <c r="BA96" s="19"/>
      <c r="BB96" s="19"/>
      <c r="BC96" s="19"/>
      <c r="BD96" s="18"/>
      <c r="BE96" s="19"/>
      <c r="BF96" s="19"/>
      <c r="BG96" s="19"/>
      <c r="BH96" s="18"/>
      <c r="BI96" s="19"/>
      <c r="BJ96" s="19"/>
      <c r="BK96" s="19"/>
      <c r="BL96" s="18"/>
      <c r="BM96" s="19"/>
      <c r="BN96" s="19"/>
      <c r="BO96" s="19"/>
      <c r="BP96" s="18"/>
      <c r="BQ96" s="19"/>
      <c r="BR96" s="19"/>
      <c r="BS96" s="19"/>
      <c r="BT96" s="18"/>
      <c r="BU96" s="19"/>
      <c r="BV96" s="19"/>
      <c r="BW96" s="19"/>
      <c r="BX96" s="18"/>
      <c r="BY96" s="19"/>
      <c r="BZ96" s="19"/>
      <c r="CA96" s="19"/>
      <c r="CB96" s="18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</row>
    <row r="97" spans="1:108" ht="15" thickBot="1" x14ac:dyDescent="0.35">
      <c r="A97" s="19"/>
      <c r="B97" s="19"/>
      <c r="C97" s="18"/>
      <c r="D97" s="19"/>
      <c r="E97" s="19"/>
      <c r="F97" s="19"/>
      <c r="G97" s="18"/>
      <c r="H97" s="19"/>
      <c r="I97" s="19"/>
      <c r="J97" s="19"/>
      <c r="K97" s="18"/>
      <c r="L97" s="19"/>
      <c r="M97" s="19"/>
      <c r="N97" s="19"/>
      <c r="O97" s="18"/>
      <c r="P97" s="19"/>
      <c r="Q97" s="19"/>
      <c r="R97" s="19"/>
      <c r="S97" s="18"/>
      <c r="T97" s="19"/>
      <c r="U97" s="19"/>
      <c r="V97" s="19"/>
      <c r="W97" s="18"/>
      <c r="X97" s="29"/>
      <c r="Y97" s="19"/>
      <c r="Z97" s="19"/>
      <c r="AA97" s="19"/>
      <c r="AB97" s="18"/>
      <c r="AC97" s="19"/>
      <c r="AD97" s="19"/>
      <c r="AE97" s="19"/>
      <c r="AF97" s="18"/>
      <c r="AG97" s="19"/>
      <c r="AH97" s="19"/>
      <c r="AI97" s="19"/>
      <c r="AJ97" s="18"/>
      <c r="AK97" s="19"/>
      <c r="AL97" s="19"/>
      <c r="AM97" s="19"/>
      <c r="AN97" s="18"/>
      <c r="AO97" s="19"/>
      <c r="AP97" s="19"/>
      <c r="AQ97" s="19"/>
      <c r="AR97" s="18"/>
      <c r="AS97" s="19"/>
      <c r="AT97" s="19"/>
      <c r="AU97" s="19"/>
      <c r="AV97" s="18"/>
      <c r="AW97" s="19"/>
      <c r="AX97" s="19"/>
      <c r="AY97" s="19"/>
      <c r="AZ97" s="18"/>
      <c r="BA97" s="19"/>
      <c r="BB97" s="19"/>
      <c r="BC97" s="19"/>
      <c r="BD97" s="18"/>
      <c r="BE97" s="19"/>
      <c r="BF97" s="19"/>
      <c r="BG97" s="19"/>
      <c r="BH97" s="18"/>
      <c r="BI97" s="19"/>
      <c r="BJ97" s="19"/>
      <c r="BK97" s="19"/>
      <c r="BL97" s="18"/>
      <c r="BM97" s="19"/>
      <c r="BN97" s="19"/>
      <c r="BO97" s="19"/>
      <c r="BP97" s="18"/>
      <c r="BQ97" s="19"/>
      <c r="BR97" s="19"/>
      <c r="BS97" s="19"/>
      <c r="BT97" s="18"/>
      <c r="BU97" s="19"/>
      <c r="BV97" s="19"/>
      <c r="BW97" s="19"/>
      <c r="BX97" s="18"/>
      <c r="BY97" s="19"/>
      <c r="BZ97" s="19"/>
      <c r="CA97" s="19"/>
      <c r="CB97" s="18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</row>
    <row r="98" spans="1:108" ht="15" thickBot="1" x14ac:dyDescent="0.35">
      <c r="A98" s="19"/>
      <c r="B98" s="19"/>
      <c r="C98" s="18"/>
      <c r="D98" s="19"/>
      <c r="E98" s="19"/>
      <c r="F98" s="19"/>
      <c r="G98" s="18"/>
      <c r="H98" s="19"/>
      <c r="I98" s="19"/>
      <c r="J98" s="19"/>
      <c r="K98" s="18"/>
      <c r="L98" s="19"/>
      <c r="M98" s="19"/>
      <c r="N98" s="19"/>
      <c r="O98" s="18"/>
      <c r="P98" s="19"/>
      <c r="Q98" s="19"/>
      <c r="R98" s="19"/>
      <c r="S98" s="18"/>
      <c r="T98" s="19"/>
      <c r="U98" s="19"/>
      <c r="V98" s="19"/>
      <c r="W98" s="18"/>
      <c r="X98" s="29"/>
      <c r="Y98" s="19"/>
      <c r="Z98" s="19"/>
      <c r="AA98" s="19"/>
      <c r="AB98" s="18"/>
      <c r="AC98" s="19"/>
      <c r="AD98" s="19"/>
      <c r="AE98" s="19"/>
      <c r="AF98" s="18"/>
      <c r="AG98" s="19"/>
      <c r="AH98" s="19"/>
      <c r="AI98" s="19"/>
      <c r="AJ98" s="18"/>
      <c r="AK98" s="19"/>
      <c r="AL98" s="19"/>
      <c r="AM98" s="19"/>
      <c r="AN98" s="18"/>
      <c r="AO98" s="19"/>
      <c r="AP98" s="19"/>
      <c r="AQ98" s="19"/>
      <c r="AR98" s="18"/>
      <c r="AS98" s="19"/>
      <c r="AT98" s="19"/>
      <c r="AU98" s="19"/>
      <c r="AV98" s="18"/>
      <c r="AW98" s="19"/>
      <c r="AX98" s="19"/>
      <c r="AY98" s="19"/>
      <c r="AZ98" s="18"/>
      <c r="BA98" s="19"/>
      <c r="BB98" s="19"/>
      <c r="BC98" s="19"/>
      <c r="BD98" s="18"/>
      <c r="BE98" s="19"/>
      <c r="BF98" s="19"/>
      <c r="BG98" s="19"/>
      <c r="BH98" s="18"/>
      <c r="BI98" s="19"/>
      <c r="BJ98" s="19"/>
      <c r="BK98" s="19"/>
      <c r="BL98" s="18"/>
      <c r="BM98" s="19"/>
      <c r="BN98" s="19"/>
      <c r="BO98" s="19"/>
      <c r="BP98" s="18"/>
      <c r="BQ98" s="19"/>
      <c r="BR98" s="19"/>
      <c r="BS98" s="19"/>
      <c r="BT98" s="18"/>
      <c r="BU98" s="19"/>
      <c r="BV98" s="19"/>
      <c r="BW98" s="19"/>
      <c r="BX98" s="18"/>
      <c r="BY98" s="19"/>
      <c r="BZ98" s="19"/>
      <c r="CA98" s="19"/>
      <c r="CB98" s="18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</row>
    <row r="99" spans="1:108" ht="15" thickBot="1" x14ac:dyDescent="0.35">
      <c r="A99" s="19"/>
      <c r="B99" s="19"/>
      <c r="C99" s="18"/>
      <c r="D99" s="19"/>
      <c r="E99" s="19"/>
      <c r="F99" s="19"/>
      <c r="G99" s="18"/>
      <c r="H99" s="19"/>
      <c r="I99" s="19"/>
      <c r="J99" s="19"/>
      <c r="K99" s="18"/>
      <c r="L99" s="19"/>
      <c r="M99" s="19"/>
      <c r="N99" s="19"/>
      <c r="O99" s="18"/>
      <c r="P99" s="19"/>
      <c r="Q99" s="19"/>
      <c r="R99" s="19"/>
      <c r="S99" s="18"/>
      <c r="T99" s="19"/>
      <c r="U99" s="19"/>
      <c r="V99" s="19"/>
      <c r="W99" s="18"/>
      <c r="X99" s="29"/>
      <c r="Y99" s="19"/>
      <c r="Z99" s="19"/>
      <c r="AA99" s="19"/>
      <c r="AB99" s="18"/>
      <c r="AC99" s="19"/>
      <c r="AD99" s="19"/>
      <c r="AE99" s="19"/>
      <c r="AF99" s="18"/>
      <c r="AG99" s="19"/>
      <c r="AH99" s="19"/>
      <c r="AI99" s="19"/>
      <c r="AJ99" s="18"/>
      <c r="AK99" s="19"/>
      <c r="AL99" s="19"/>
      <c r="AM99" s="19"/>
      <c r="AN99" s="18"/>
      <c r="AO99" s="19"/>
      <c r="AP99" s="19"/>
      <c r="AQ99" s="19"/>
      <c r="AR99" s="18"/>
      <c r="AS99" s="19"/>
      <c r="AT99" s="19"/>
      <c r="AU99" s="19"/>
      <c r="AV99" s="18"/>
      <c r="AW99" s="19"/>
      <c r="AX99" s="19"/>
      <c r="AY99" s="19"/>
      <c r="AZ99" s="18"/>
      <c r="BA99" s="19"/>
      <c r="BB99" s="19"/>
      <c r="BC99" s="19"/>
      <c r="BD99" s="18"/>
      <c r="BE99" s="19"/>
      <c r="BF99" s="19"/>
      <c r="BG99" s="19"/>
      <c r="BH99" s="18"/>
      <c r="BI99" s="19"/>
      <c r="BJ99" s="19"/>
      <c r="BK99" s="19"/>
      <c r="BL99" s="18"/>
      <c r="BM99" s="19"/>
      <c r="BN99" s="19"/>
      <c r="BO99" s="19"/>
      <c r="BP99" s="18"/>
      <c r="BQ99" s="19"/>
      <c r="BR99" s="19"/>
      <c r="BS99" s="19"/>
      <c r="BT99" s="18"/>
      <c r="BU99" s="19"/>
      <c r="BV99" s="19"/>
      <c r="BW99" s="19"/>
      <c r="BX99" s="18"/>
      <c r="BY99" s="19"/>
      <c r="BZ99" s="19"/>
      <c r="CA99" s="19"/>
      <c r="CB99" s="18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</row>
    <row r="100" spans="1:108" ht="15" thickBot="1" x14ac:dyDescent="0.35">
      <c r="A100" s="19"/>
      <c r="B100" s="19"/>
      <c r="C100" s="18"/>
      <c r="D100" s="19"/>
      <c r="E100" s="19"/>
      <c r="F100" s="19"/>
      <c r="G100" s="18"/>
      <c r="H100" s="19"/>
      <c r="I100" s="19"/>
      <c r="J100" s="19"/>
      <c r="K100" s="18"/>
      <c r="L100" s="19"/>
      <c r="M100" s="19"/>
      <c r="N100" s="19"/>
      <c r="O100" s="18"/>
      <c r="P100" s="19"/>
      <c r="Q100" s="19"/>
      <c r="R100" s="19"/>
      <c r="S100" s="18"/>
      <c r="T100" s="19"/>
      <c r="U100" s="19"/>
      <c r="V100" s="19"/>
      <c r="W100" s="18"/>
      <c r="X100" s="29"/>
      <c r="Y100" s="19"/>
      <c r="Z100" s="19"/>
      <c r="AA100" s="19"/>
      <c r="AB100" s="18"/>
      <c r="AC100" s="19"/>
      <c r="AD100" s="19"/>
      <c r="AE100" s="19"/>
      <c r="AF100" s="18"/>
      <c r="AG100" s="19"/>
      <c r="AH100" s="19"/>
      <c r="AI100" s="19"/>
      <c r="AJ100" s="18"/>
      <c r="AK100" s="19"/>
      <c r="AL100" s="19"/>
      <c r="AM100" s="19"/>
      <c r="AN100" s="18"/>
      <c r="AO100" s="19"/>
      <c r="AP100" s="19"/>
      <c r="AQ100" s="19"/>
      <c r="AR100" s="18"/>
      <c r="AS100" s="19"/>
      <c r="AT100" s="19"/>
      <c r="AU100" s="19"/>
      <c r="AV100" s="18"/>
      <c r="AW100" s="19"/>
      <c r="AX100" s="19"/>
      <c r="AY100" s="19"/>
      <c r="AZ100" s="18"/>
      <c r="BA100" s="19"/>
      <c r="BB100" s="19"/>
      <c r="BC100" s="19"/>
      <c r="BD100" s="18"/>
      <c r="BE100" s="19"/>
      <c r="BF100" s="19"/>
      <c r="BG100" s="19"/>
      <c r="BH100" s="18"/>
      <c r="BI100" s="19"/>
      <c r="BJ100" s="19"/>
      <c r="BK100" s="19"/>
      <c r="BL100" s="18"/>
      <c r="BM100" s="19"/>
      <c r="BN100" s="19"/>
      <c r="BO100" s="19"/>
      <c r="BP100" s="18"/>
      <c r="BQ100" s="19"/>
      <c r="BR100" s="19"/>
      <c r="BS100" s="19"/>
      <c r="BT100" s="18"/>
      <c r="BU100" s="19"/>
      <c r="BV100" s="19"/>
      <c r="BW100" s="19"/>
      <c r="BX100" s="18"/>
      <c r="BY100" s="19"/>
      <c r="BZ100" s="19"/>
      <c r="CA100" s="19"/>
      <c r="CB100" s="18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</row>
    <row r="101" spans="1:108" ht="15" thickBot="1" x14ac:dyDescent="0.35">
      <c r="A101" s="19"/>
      <c r="B101" s="19"/>
      <c r="C101" s="18"/>
      <c r="D101" s="19"/>
      <c r="E101" s="19"/>
      <c r="F101" s="19"/>
      <c r="G101" s="18"/>
      <c r="H101" s="19"/>
      <c r="I101" s="19"/>
      <c r="J101" s="19"/>
      <c r="K101" s="18"/>
      <c r="L101" s="19"/>
      <c r="M101" s="19"/>
      <c r="N101" s="19"/>
      <c r="O101" s="18"/>
      <c r="P101" s="19"/>
      <c r="Q101" s="19"/>
      <c r="R101" s="19"/>
      <c r="S101" s="18"/>
      <c r="T101" s="19"/>
      <c r="U101" s="19"/>
      <c r="V101" s="19"/>
      <c r="W101" s="18"/>
      <c r="X101" s="29"/>
      <c r="Y101" s="19"/>
      <c r="Z101" s="19"/>
      <c r="AA101" s="19"/>
      <c r="AB101" s="18"/>
      <c r="AC101" s="19"/>
      <c r="AD101" s="19"/>
      <c r="AE101" s="19"/>
      <c r="AF101" s="18"/>
      <c r="AG101" s="19"/>
      <c r="AH101" s="19"/>
      <c r="AI101" s="19"/>
      <c r="AJ101" s="18"/>
      <c r="AK101" s="19"/>
      <c r="AL101" s="19"/>
      <c r="AM101" s="19"/>
      <c r="AN101" s="18"/>
      <c r="AO101" s="19"/>
      <c r="AP101" s="19"/>
      <c r="AQ101" s="19"/>
      <c r="AR101" s="18"/>
      <c r="AS101" s="19"/>
      <c r="AT101" s="19"/>
      <c r="AU101" s="19"/>
      <c r="AV101" s="18"/>
      <c r="AW101" s="19"/>
      <c r="AX101" s="19"/>
      <c r="AY101" s="19"/>
      <c r="AZ101" s="18"/>
      <c r="BA101" s="19"/>
      <c r="BB101" s="19"/>
      <c r="BC101" s="19"/>
      <c r="BD101" s="18"/>
      <c r="BE101" s="19"/>
      <c r="BF101" s="19"/>
      <c r="BG101" s="19"/>
      <c r="BH101" s="18"/>
      <c r="BI101" s="19"/>
      <c r="BJ101" s="19"/>
      <c r="BK101" s="19"/>
      <c r="BL101" s="18"/>
      <c r="BM101" s="19"/>
      <c r="BN101" s="19"/>
      <c r="BO101" s="19"/>
      <c r="BP101" s="18"/>
      <c r="BQ101" s="19"/>
      <c r="BR101" s="19"/>
      <c r="BS101" s="19"/>
      <c r="BT101" s="18"/>
      <c r="BU101" s="19"/>
      <c r="BV101" s="19"/>
      <c r="BW101" s="19"/>
      <c r="BX101" s="18"/>
      <c r="BY101" s="19"/>
      <c r="BZ101" s="19"/>
      <c r="CA101" s="19"/>
      <c r="CB101" s="18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</row>
    <row r="102" spans="1:108" ht="15" thickBot="1" x14ac:dyDescent="0.35">
      <c r="A102" s="19"/>
      <c r="B102" s="19"/>
      <c r="C102" s="18"/>
      <c r="D102" s="19"/>
      <c r="E102" s="19"/>
      <c r="F102" s="19"/>
      <c r="G102" s="18"/>
      <c r="H102" s="19"/>
      <c r="I102" s="19"/>
      <c r="J102" s="19"/>
      <c r="K102" s="18"/>
      <c r="L102" s="19"/>
      <c r="M102" s="19"/>
      <c r="N102" s="19"/>
      <c r="O102" s="18"/>
      <c r="P102" s="19"/>
      <c r="Q102" s="19"/>
      <c r="R102" s="19"/>
      <c r="S102" s="18"/>
      <c r="T102" s="19"/>
      <c r="U102" s="19"/>
      <c r="V102" s="19"/>
      <c r="W102" s="18"/>
      <c r="X102" s="29"/>
      <c r="Y102" s="19"/>
      <c r="Z102" s="19"/>
      <c r="AA102" s="19"/>
      <c r="AB102" s="18"/>
      <c r="AC102" s="19"/>
      <c r="AD102" s="19"/>
      <c r="AE102" s="19"/>
      <c r="AF102" s="18"/>
      <c r="AG102" s="19"/>
      <c r="AH102" s="19"/>
      <c r="AI102" s="19"/>
      <c r="AJ102" s="18"/>
      <c r="AK102" s="19"/>
      <c r="AL102" s="19"/>
      <c r="AM102" s="19"/>
      <c r="AN102" s="18"/>
      <c r="AO102" s="19"/>
      <c r="AP102" s="19"/>
      <c r="AQ102" s="19"/>
      <c r="AR102" s="18"/>
      <c r="AS102" s="19"/>
      <c r="AT102" s="19"/>
      <c r="AU102" s="19"/>
      <c r="AV102" s="18"/>
      <c r="AW102" s="19"/>
      <c r="AX102" s="19"/>
      <c r="AY102" s="19"/>
      <c r="AZ102" s="18"/>
      <c r="BA102" s="19"/>
      <c r="BB102" s="19"/>
      <c r="BC102" s="19"/>
      <c r="BD102" s="18"/>
      <c r="BE102" s="19"/>
      <c r="BF102" s="19"/>
      <c r="BG102" s="19"/>
      <c r="BH102" s="18"/>
      <c r="BI102" s="19"/>
      <c r="BJ102" s="19"/>
      <c r="BK102" s="19"/>
      <c r="BL102" s="18"/>
      <c r="BM102" s="19"/>
      <c r="BN102" s="19"/>
      <c r="BO102" s="19"/>
      <c r="BP102" s="18"/>
      <c r="BQ102" s="19"/>
      <c r="BR102" s="19"/>
      <c r="BS102" s="19"/>
      <c r="BT102" s="18"/>
      <c r="BU102" s="19"/>
      <c r="BV102" s="19"/>
      <c r="BW102" s="19"/>
      <c r="BX102" s="18"/>
      <c r="BY102" s="19"/>
      <c r="BZ102" s="19"/>
      <c r="CA102" s="19"/>
      <c r="CB102" s="18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</row>
    <row r="103" spans="1:108" ht="15" thickBot="1" x14ac:dyDescent="0.35">
      <c r="A103" s="19"/>
      <c r="B103" s="19"/>
      <c r="C103" s="18"/>
      <c r="D103" s="19"/>
      <c r="E103" s="19"/>
      <c r="F103" s="19"/>
      <c r="G103" s="18"/>
      <c r="H103" s="19"/>
      <c r="I103" s="19"/>
      <c r="J103" s="19"/>
      <c r="K103" s="18"/>
      <c r="L103" s="19"/>
      <c r="M103" s="19"/>
      <c r="N103" s="19"/>
      <c r="O103" s="18"/>
      <c r="P103" s="19"/>
      <c r="Q103" s="19"/>
      <c r="R103" s="19"/>
      <c r="S103" s="18"/>
      <c r="T103" s="19"/>
      <c r="U103" s="19"/>
      <c r="V103" s="19"/>
      <c r="W103" s="18"/>
      <c r="X103" s="29"/>
      <c r="Y103" s="19"/>
      <c r="Z103" s="19"/>
      <c r="AA103" s="19"/>
      <c r="AB103" s="18"/>
      <c r="AC103" s="19"/>
      <c r="AD103" s="19"/>
      <c r="AE103" s="19"/>
      <c r="AF103" s="18"/>
      <c r="AG103" s="19"/>
      <c r="AH103" s="19"/>
      <c r="AI103" s="19"/>
      <c r="AJ103" s="18"/>
      <c r="AK103" s="19"/>
      <c r="AL103" s="19"/>
      <c r="AM103" s="19"/>
      <c r="AN103" s="18"/>
      <c r="AO103" s="19"/>
      <c r="AP103" s="19"/>
      <c r="AQ103" s="19"/>
      <c r="AR103" s="18"/>
      <c r="AS103" s="19"/>
      <c r="AT103" s="19"/>
      <c r="AU103" s="19"/>
      <c r="AV103" s="18"/>
      <c r="AW103" s="19"/>
      <c r="AX103" s="19"/>
      <c r="AY103" s="19"/>
      <c r="AZ103" s="18"/>
      <c r="BA103" s="19"/>
      <c r="BB103" s="19"/>
      <c r="BC103" s="19"/>
      <c r="BD103" s="18"/>
      <c r="BE103" s="19"/>
      <c r="BF103" s="19"/>
      <c r="BG103" s="19"/>
      <c r="BH103" s="18"/>
      <c r="BI103" s="19"/>
      <c r="BJ103" s="19"/>
      <c r="BK103" s="19"/>
      <c r="BL103" s="18"/>
      <c r="BM103" s="19"/>
      <c r="BN103" s="19"/>
      <c r="BO103" s="19"/>
      <c r="BP103" s="18"/>
      <c r="BQ103" s="19"/>
      <c r="BR103" s="19"/>
      <c r="BS103" s="19"/>
      <c r="BT103" s="18"/>
      <c r="BU103" s="19"/>
      <c r="BV103" s="19"/>
      <c r="BW103" s="19"/>
      <c r="BX103" s="18"/>
      <c r="BY103" s="19"/>
      <c r="BZ103" s="19"/>
      <c r="CA103" s="19"/>
      <c r="CB103" s="18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</row>
    <row r="104" spans="1:108" ht="15" thickBot="1" x14ac:dyDescent="0.35">
      <c r="A104" s="19"/>
      <c r="B104" s="19"/>
      <c r="C104" s="18"/>
      <c r="D104" s="19"/>
      <c r="E104" s="19"/>
      <c r="F104" s="19"/>
      <c r="G104" s="18"/>
      <c r="H104" s="19"/>
      <c r="I104" s="19"/>
      <c r="J104" s="19"/>
      <c r="K104" s="18"/>
      <c r="L104" s="19"/>
      <c r="M104" s="19"/>
      <c r="N104" s="19"/>
      <c r="O104" s="18"/>
      <c r="P104" s="19"/>
      <c r="Q104" s="19"/>
      <c r="R104" s="19"/>
      <c r="S104" s="18"/>
      <c r="T104" s="19"/>
      <c r="U104" s="19"/>
      <c r="V104" s="19"/>
      <c r="W104" s="18"/>
      <c r="X104" s="29"/>
      <c r="Y104" s="19"/>
      <c r="Z104" s="19"/>
      <c r="AA104" s="19"/>
      <c r="AB104" s="18"/>
      <c r="AC104" s="19"/>
      <c r="AD104" s="19"/>
      <c r="AE104" s="19"/>
      <c r="AF104" s="18"/>
      <c r="AG104" s="19"/>
      <c r="AH104" s="19"/>
      <c r="AI104" s="19"/>
      <c r="AJ104" s="18"/>
      <c r="AK104" s="19"/>
      <c r="AL104" s="19"/>
      <c r="AM104" s="19"/>
      <c r="AN104" s="18"/>
      <c r="AO104" s="19"/>
      <c r="AP104" s="19"/>
      <c r="AQ104" s="19"/>
      <c r="AR104" s="18"/>
      <c r="AS104" s="19"/>
      <c r="AT104" s="19"/>
      <c r="AU104" s="19"/>
      <c r="AV104" s="18"/>
      <c r="AW104" s="19"/>
      <c r="AX104" s="19"/>
      <c r="AY104" s="19"/>
      <c r="AZ104" s="18"/>
      <c r="BA104" s="19"/>
      <c r="BB104" s="19"/>
      <c r="BC104" s="19"/>
      <c r="BD104" s="18"/>
      <c r="BE104" s="19"/>
      <c r="BF104" s="19"/>
      <c r="BG104" s="19"/>
      <c r="BH104" s="18"/>
      <c r="BI104" s="19"/>
      <c r="BJ104" s="19"/>
      <c r="BK104" s="19"/>
      <c r="BL104" s="18"/>
      <c r="BM104" s="19"/>
      <c r="BN104" s="19"/>
      <c r="BO104" s="19"/>
      <c r="BP104" s="18"/>
      <c r="BQ104" s="19"/>
      <c r="BR104" s="19"/>
      <c r="BS104" s="19"/>
      <c r="BT104" s="18"/>
      <c r="BU104" s="19"/>
      <c r="BV104" s="19"/>
      <c r="BW104" s="19"/>
      <c r="BX104" s="18"/>
      <c r="BY104" s="19"/>
      <c r="BZ104" s="19"/>
      <c r="CA104" s="19"/>
      <c r="CB104" s="18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</row>
    <row r="105" spans="1:108" ht="15" thickBot="1" x14ac:dyDescent="0.35">
      <c r="A105" s="19"/>
      <c r="B105" s="19"/>
      <c r="C105" s="18"/>
      <c r="D105" s="19"/>
      <c r="E105" s="19"/>
      <c r="F105" s="19"/>
      <c r="G105" s="18"/>
      <c r="H105" s="19"/>
      <c r="I105" s="19"/>
      <c r="J105" s="19"/>
      <c r="K105" s="18"/>
      <c r="L105" s="19"/>
      <c r="M105" s="19"/>
      <c r="N105" s="19"/>
      <c r="O105" s="18"/>
      <c r="P105" s="19"/>
      <c r="Q105" s="19"/>
      <c r="R105" s="19"/>
      <c r="S105" s="18"/>
      <c r="T105" s="19"/>
      <c r="U105" s="19"/>
      <c r="V105" s="19"/>
      <c r="W105" s="18"/>
      <c r="X105" s="29"/>
      <c r="Y105" s="19"/>
      <c r="Z105" s="19"/>
      <c r="AA105" s="19"/>
      <c r="AB105" s="18"/>
      <c r="AC105" s="19"/>
      <c r="AD105" s="19"/>
      <c r="AE105" s="19"/>
      <c r="AF105" s="18"/>
      <c r="AG105" s="19"/>
      <c r="AH105" s="19"/>
      <c r="AI105" s="19"/>
      <c r="AJ105" s="18"/>
      <c r="AK105" s="19"/>
      <c r="AL105" s="19"/>
      <c r="AM105" s="19"/>
      <c r="AN105" s="18"/>
      <c r="AO105" s="19"/>
      <c r="AP105" s="19"/>
      <c r="AQ105" s="19"/>
      <c r="AR105" s="18"/>
      <c r="AS105" s="19"/>
      <c r="AT105" s="19"/>
      <c r="AU105" s="19"/>
      <c r="AV105" s="18"/>
      <c r="AW105" s="19"/>
      <c r="AX105" s="19"/>
      <c r="AY105" s="19"/>
      <c r="AZ105" s="18"/>
      <c r="BA105" s="19"/>
      <c r="BB105" s="19"/>
      <c r="BC105" s="19"/>
      <c r="BD105" s="18"/>
      <c r="BE105" s="19"/>
      <c r="BF105" s="19"/>
      <c r="BG105" s="19"/>
      <c r="BH105" s="18"/>
      <c r="BI105" s="19"/>
      <c r="BJ105" s="19"/>
      <c r="BK105" s="19"/>
      <c r="BL105" s="18"/>
      <c r="BM105" s="19"/>
      <c r="BN105" s="19"/>
      <c r="BO105" s="19"/>
      <c r="BP105" s="18"/>
      <c r="BQ105" s="19"/>
      <c r="BR105" s="19"/>
      <c r="BS105" s="19"/>
      <c r="BT105" s="18"/>
      <c r="BU105" s="19"/>
      <c r="BV105" s="19"/>
      <c r="BW105" s="19"/>
      <c r="BX105" s="18"/>
      <c r="BY105" s="19"/>
      <c r="BZ105" s="19"/>
      <c r="CA105" s="19"/>
      <c r="CB105" s="18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</row>
    <row r="106" spans="1:108" ht="15" thickBot="1" x14ac:dyDescent="0.35">
      <c r="A106" s="19"/>
      <c r="B106" s="19"/>
      <c r="C106" s="18"/>
      <c r="D106" s="19"/>
      <c r="E106" s="19"/>
      <c r="F106" s="19"/>
      <c r="G106" s="18"/>
      <c r="H106" s="19"/>
      <c r="I106" s="19"/>
      <c r="J106" s="19"/>
      <c r="K106" s="18"/>
      <c r="L106" s="19"/>
      <c r="M106" s="19"/>
      <c r="N106" s="19"/>
      <c r="O106" s="18"/>
      <c r="P106" s="19"/>
      <c r="Q106" s="19"/>
      <c r="R106" s="19"/>
      <c r="S106" s="18"/>
      <c r="T106" s="19"/>
      <c r="U106" s="19"/>
      <c r="V106" s="19"/>
      <c r="W106" s="18"/>
      <c r="X106" s="29"/>
      <c r="Y106" s="19"/>
      <c r="Z106" s="19"/>
      <c r="AA106" s="19"/>
      <c r="AB106" s="18"/>
      <c r="AC106" s="19"/>
      <c r="AD106" s="19"/>
      <c r="AE106" s="19"/>
      <c r="AF106" s="18"/>
      <c r="AG106" s="19"/>
      <c r="AH106" s="19"/>
      <c r="AI106" s="19"/>
      <c r="AJ106" s="18"/>
      <c r="AK106" s="19"/>
      <c r="AL106" s="19"/>
      <c r="AM106" s="19"/>
      <c r="AN106" s="18"/>
      <c r="AO106" s="19"/>
      <c r="AP106" s="19"/>
      <c r="AQ106" s="19"/>
      <c r="AR106" s="18"/>
      <c r="AS106" s="19"/>
      <c r="AT106" s="19"/>
      <c r="AU106" s="19"/>
      <c r="AV106" s="18"/>
      <c r="AW106" s="19"/>
      <c r="AX106" s="19"/>
      <c r="AY106" s="19"/>
      <c r="AZ106" s="18"/>
      <c r="BA106" s="19"/>
      <c r="BB106" s="19"/>
      <c r="BC106" s="19"/>
      <c r="BD106" s="18"/>
      <c r="BE106" s="19"/>
      <c r="BF106" s="19"/>
      <c r="BG106" s="19"/>
      <c r="BH106" s="18"/>
      <c r="BI106" s="19"/>
      <c r="BJ106" s="19"/>
      <c r="BK106" s="19"/>
      <c r="BL106" s="18"/>
      <c r="BM106" s="19"/>
      <c r="BN106" s="19"/>
      <c r="BO106" s="19"/>
      <c r="BP106" s="18"/>
      <c r="BQ106" s="19"/>
      <c r="BR106" s="19"/>
      <c r="BS106" s="19"/>
      <c r="BT106" s="18"/>
      <c r="BU106" s="19"/>
      <c r="BV106" s="19"/>
      <c r="BW106" s="19"/>
      <c r="BX106" s="18"/>
      <c r="BY106" s="19"/>
      <c r="BZ106" s="19"/>
      <c r="CA106" s="19"/>
      <c r="CB106" s="18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</row>
    <row r="107" spans="1:108" ht="15" thickBot="1" x14ac:dyDescent="0.35">
      <c r="A107" s="19"/>
      <c r="B107" s="19"/>
      <c r="C107" s="18"/>
      <c r="D107" s="19"/>
      <c r="E107" s="19"/>
      <c r="F107" s="19"/>
      <c r="G107" s="18"/>
      <c r="H107" s="19"/>
      <c r="I107" s="19"/>
      <c r="J107" s="19"/>
      <c r="K107" s="18"/>
      <c r="L107" s="19"/>
      <c r="M107" s="19"/>
      <c r="N107" s="19"/>
      <c r="O107" s="18"/>
      <c r="P107" s="19"/>
      <c r="Q107" s="19"/>
      <c r="R107" s="19"/>
      <c r="S107" s="18"/>
      <c r="T107" s="19"/>
      <c r="U107" s="19"/>
      <c r="V107" s="19"/>
      <c r="W107" s="18"/>
      <c r="X107" s="29"/>
      <c r="Y107" s="19"/>
      <c r="Z107" s="19"/>
      <c r="AA107" s="19"/>
      <c r="AB107" s="18"/>
      <c r="AC107" s="19"/>
      <c r="AD107" s="19"/>
      <c r="AE107" s="19"/>
      <c r="AF107" s="18"/>
      <c r="AG107" s="19"/>
      <c r="AH107" s="19"/>
      <c r="AI107" s="19"/>
      <c r="AJ107" s="18"/>
      <c r="AK107" s="19"/>
      <c r="AL107" s="19"/>
      <c r="AM107" s="19"/>
      <c r="AN107" s="18"/>
      <c r="AO107" s="19"/>
      <c r="AP107" s="19"/>
      <c r="AQ107" s="19"/>
      <c r="AR107" s="18"/>
      <c r="AS107" s="19"/>
      <c r="AT107" s="19"/>
      <c r="AU107" s="19"/>
      <c r="AV107" s="18"/>
      <c r="AW107" s="19"/>
      <c r="AX107" s="19"/>
      <c r="AY107" s="19"/>
      <c r="AZ107" s="18"/>
      <c r="BA107" s="19"/>
      <c r="BB107" s="19"/>
      <c r="BC107" s="19"/>
      <c r="BD107" s="18"/>
      <c r="BE107" s="19"/>
      <c r="BF107" s="19"/>
      <c r="BG107" s="19"/>
      <c r="BH107" s="18"/>
      <c r="BI107" s="19"/>
      <c r="BJ107" s="19"/>
      <c r="BK107" s="19"/>
      <c r="BL107" s="18"/>
      <c r="BM107" s="19"/>
      <c r="BN107" s="19"/>
      <c r="BO107" s="19"/>
      <c r="BP107" s="18"/>
      <c r="BQ107" s="19"/>
      <c r="BR107" s="19"/>
      <c r="BS107" s="19"/>
      <c r="BT107" s="18"/>
      <c r="BU107" s="19"/>
      <c r="BV107" s="19"/>
      <c r="BW107" s="19"/>
      <c r="BX107" s="18"/>
      <c r="BY107" s="19"/>
      <c r="BZ107" s="19"/>
      <c r="CA107" s="19"/>
      <c r="CB107" s="18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</row>
    <row r="108" spans="1:108" ht="15" thickBot="1" x14ac:dyDescent="0.35">
      <c r="A108" s="19"/>
      <c r="B108" s="19"/>
      <c r="C108" s="18"/>
      <c r="D108" s="19"/>
      <c r="E108" s="19"/>
      <c r="F108" s="19"/>
      <c r="G108" s="18"/>
      <c r="H108" s="19"/>
      <c r="I108" s="19"/>
      <c r="J108" s="19"/>
      <c r="K108" s="18"/>
      <c r="L108" s="19"/>
      <c r="M108" s="19"/>
      <c r="N108" s="19"/>
      <c r="O108" s="18"/>
      <c r="P108" s="19"/>
      <c r="Q108" s="19"/>
      <c r="R108" s="19"/>
      <c r="S108" s="18"/>
      <c r="T108" s="19"/>
      <c r="U108" s="19"/>
      <c r="V108" s="19"/>
      <c r="W108" s="18"/>
      <c r="X108" s="29"/>
      <c r="Y108" s="19"/>
      <c r="Z108" s="19"/>
      <c r="AA108" s="19"/>
      <c r="AB108" s="18"/>
      <c r="AC108" s="19"/>
      <c r="AD108" s="19"/>
      <c r="AE108" s="19"/>
      <c r="AF108" s="18"/>
      <c r="AG108" s="19"/>
      <c r="AH108" s="19"/>
      <c r="AI108" s="19"/>
      <c r="AJ108" s="18"/>
      <c r="AK108" s="19"/>
      <c r="AL108" s="19"/>
      <c r="AM108" s="19"/>
      <c r="AN108" s="18"/>
      <c r="AO108" s="19"/>
      <c r="AP108" s="19"/>
      <c r="AQ108" s="19"/>
      <c r="AR108" s="18"/>
      <c r="AS108" s="19"/>
      <c r="AT108" s="19"/>
      <c r="AU108" s="19"/>
      <c r="AV108" s="18"/>
      <c r="AW108" s="19"/>
      <c r="AX108" s="19"/>
      <c r="AY108" s="19"/>
      <c r="AZ108" s="18"/>
      <c r="BA108" s="19"/>
      <c r="BB108" s="19"/>
      <c r="BC108" s="19"/>
      <c r="BD108" s="18"/>
      <c r="BE108" s="19"/>
      <c r="BF108" s="19"/>
      <c r="BG108" s="19"/>
      <c r="BH108" s="18"/>
      <c r="BI108" s="19"/>
      <c r="BJ108" s="19"/>
      <c r="BK108" s="19"/>
      <c r="BL108" s="18"/>
      <c r="BM108" s="19"/>
      <c r="BN108" s="19"/>
      <c r="BO108" s="19"/>
      <c r="BP108" s="18"/>
      <c r="BQ108" s="19"/>
      <c r="BR108" s="19"/>
      <c r="BS108" s="19"/>
      <c r="BT108" s="18"/>
      <c r="BU108" s="19"/>
      <c r="BV108" s="19"/>
      <c r="BW108" s="19"/>
      <c r="BX108" s="18"/>
      <c r="BY108" s="19"/>
      <c r="BZ108" s="19"/>
      <c r="CA108" s="19"/>
      <c r="CB108" s="18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</row>
    <row r="109" spans="1:108" ht="15" thickBot="1" x14ac:dyDescent="0.35">
      <c r="A109" s="19"/>
      <c r="B109" s="19"/>
      <c r="C109" s="18"/>
      <c r="D109" s="19"/>
      <c r="E109" s="19"/>
      <c r="F109" s="19"/>
      <c r="G109" s="18"/>
      <c r="H109" s="19"/>
      <c r="I109" s="19"/>
      <c r="J109" s="19"/>
      <c r="K109" s="18"/>
      <c r="L109" s="19"/>
      <c r="M109" s="19"/>
      <c r="N109" s="19"/>
      <c r="O109" s="18"/>
      <c r="P109" s="19"/>
      <c r="Q109" s="19"/>
      <c r="R109" s="19"/>
      <c r="S109" s="18"/>
      <c r="T109" s="19"/>
      <c r="U109" s="19"/>
      <c r="V109" s="19"/>
      <c r="W109" s="18"/>
      <c r="X109" s="29"/>
      <c r="Y109" s="19"/>
      <c r="Z109" s="19"/>
      <c r="AA109" s="19"/>
      <c r="AB109" s="18"/>
      <c r="AC109" s="19"/>
      <c r="AD109" s="19"/>
      <c r="AE109" s="19"/>
      <c r="AF109" s="18"/>
      <c r="AG109" s="19"/>
      <c r="AH109" s="19"/>
      <c r="AI109" s="19"/>
      <c r="AJ109" s="18"/>
      <c r="AK109" s="19"/>
      <c r="AL109" s="19"/>
      <c r="AM109" s="19"/>
      <c r="AN109" s="18"/>
      <c r="AO109" s="19"/>
      <c r="AP109" s="19"/>
      <c r="AQ109" s="19"/>
      <c r="AR109" s="18"/>
      <c r="AS109" s="19"/>
      <c r="AT109" s="19"/>
      <c r="AU109" s="19"/>
      <c r="AV109" s="18"/>
      <c r="AW109" s="19"/>
      <c r="AX109" s="19"/>
      <c r="AY109" s="19"/>
      <c r="AZ109" s="18"/>
      <c r="BA109" s="19"/>
      <c r="BB109" s="19"/>
      <c r="BC109" s="19"/>
      <c r="BD109" s="18"/>
      <c r="BE109" s="19"/>
      <c r="BF109" s="19"/>
      <c r="BG109" s="19"/>
      <c r="BH109" s="18"/>
      <c r="BI109" s="19"/>
      <c r="BJ109" s="19"/>
      <c r="BK109" s="19"/>
      <c r="BL109" s="18"/>
      <c r="BM109" s="19"/>
      <c r="BN109" s="19"/>
      <c r="BO109" s="19"/>
      <c r="BP109" s="18"/>
      <c r="BQ109" s="19"/>
      <c r="BR109" s="19"/>
      <c r="BS109" s="19"/>
      <c r="BT109" s="18"/>
      <c r="BU109" s="19"/>
      <c r="BV109" s="19"/>
      <c r="BW109" s="19"/>
      <c r="BX109" s="18"/>
      <c r="BY109" s="19"/>
      <c r="BZ109" s="19"/>
      <c r="CA109" s="19"/>
      <c r="CB109" s="18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</row>
    <row r="110" spans="1:108" ht="15" thickBot="1" x14ac:dyDescent="0.35">
      <c r="A110" s="19"/>
      <c r="B110" s="19"/>
      <c r="C110" s="18"/>
      <c r="D110" s="19"/>
      <c r="E110" s="19"/>
      <c r="F110" s="19"/>
      <c r="G110" s="18"/>
      <c r="H110" s="19"/>
      <c r="I110" s="19"/>
      <c r="J110" s="19"/>
      <c r="K110" s="18"/>
      <c r="L110" s="19"/>
      <c r="M110" s="19"/>
      <c r="N110" s="19"/>
      <c r="O110" s="18"/>
      <c r="P110" s="19"/>
      <c r="Q110" s="19"/>
      <c r="R110" s="19"/>
      <c r="S110" s="18"/>
      <c r="T110" s="19"/>
      <c r="U110" s="19"/>
      <c r="V110" s="19"/>
      <c r="W110" s="18"/>
      <c r="X110" s="29"/>
      <c r="Y110" s="19"/>
      <c r="Z110" s="19"/>
      <c r="AA110" s="19"/>
      <c r="AB110" s="18"/>
      <c r="AC110" s="19"/>
      <c r="AD110" s="19"/>
      <c r="AE110" s="19"/>
      <c r="AF110" s="18"/>
      <c r="AG110" s="19"/>
      <c r="AH110" s="19"/>
      <c r="AI110" s="19"/>
      <c r="AJ110" s="18"/>
      <c r="AK110" s="19"/>
      <c r="AL110" s="19"/>
      <c r="AM110" s="19"/>
      <c r="AN110" s="18"/>
      <c r="AO110" s="19"/>
      <c r="AP110" s="19"/>
      <c r="AQ110" s="19"/>
      <c r="AR110" s="18"/>
      <c r="AS110" s="19"/>
      <c r="AT110" s="19"/>
      <c r="AU110" s="19"/>
      <c r="AV110" s="18"/>
      <c r="AW110" s="19"/>
      <c r="AX110" s="19"/>
      <c r="AY110" s="19"/>
      <c r="AZ110" s="18"/>
      <c r="BA110" s="19"/>
      <c r="BB110" s="19"/>
      <c r="BC110" s="19"/>
      <c r="BD110" s="18"/>
      <c r="BE110" s="19"/>
      <c r="BF110" s="19"/>
      <c r="BG110" s="19"/>
      <c r="BH110" s="18"/>
      <c r="BI110" s="19"/>
      <c r="BJ110" s="19"/>
      <c r="BK110" s="19"/>
      <c r="BL110" s="18"/>
      <c r="BM110" s="19"/>
      <c r="BN110" s="19"/>
      <c r="BO110" s="19"/>
      <c r="BP110" s="18"/>
      <c r="BQ110" s="19"/>
      <c r="BR110" s="19"/>
      <c r="BS110" s="19"/>
      <c r="BT110" s="18"/>
      <c r="BU110" s="19"/>
      <c r="BV110" s="19"/>
      <c r="BW110" s="19"/>
      <c r="BX110" s="18"/>
      <c r="BY110" s="19"/>
      <c r="BZ110" s="19"/>
      <c r="CA110" s="19"/>
      <c r="CB110" s="18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</row>
    <row r="111" spans="1:108" ht="15" thickBot="1" x14ac:dyDescent="0.35">
      <c r="A111" s="19"/>
      <c r="B111" s="19"/>
      <c r="C111" s="18"/>
      <c r="D111" s="19"/>
      <c r="E111" s="19"/>
      <c r="F111" s="19"/>
      <c r="G111" s="18"/>
      <c r="H111" s="19"/>
      <c r="I111" s="19"/>
      <c r="J111" s="19"/>
      <c r="K111" s="18"/>
      <c r="L111" s="19"/>
      <c r="M111" s="19"/>
      <c r="N111" s="19"/>
      <c r="O111" s="18"/>
      <c r="P111" s="19"/>
      <c r="Q111" s="19"/>
      <c r="R111" s="19"/>
      <c r="S111" s="18"/>
      <c r="T111" s="19"/>
      <c r="U111" s="19"/>
      <c r="V111" s="19"/>
      <c r="W111" s="18"/>
      <c r="X111" s="29"/>
      <c r="Y111" s="19"/>
      <c r="Z111" s="19"/>
      <c r="AA111" s="19"/>
      <c r="AB111" s="18"/>
      <c r="AC111" s="19"/>
      <c r="AD111" s="19"/>
      <c r="AE111" s="19"/>
      <c r="AF111" s="18"/>
      <c r="AG111" s="19"/>
      <c r="AH111" s="19"/>
      <c r="AI111" s="19"/>
      <c r="AJ111" s="18"/>
      <c r="AK111" s="19"/>
      <c r="AL111" s="19"/>
      <c r="AM111" s="19"/>
      <c r="AN111" s="18"/>
      <c r="AO111" s="19"/>
      <c r="AP111" s="19"/>
      <c r="AQ111" s="19"/>
      <c r="AR111" s="18"/>
      <c r="AS111" s="19"/>
      <c r="AT111" s="19"/>
      <c r="AU111" s="19"/>
      <c r="AV111" s="18"/>
      <c r="AW111" s="19"/>
      <c r="AX111" s="19"/>
      <c r="AY111" s="19"/>
      <c r="AZ111" s="18"/>
      <c r="BA111" s="19"/>
      <c r="BB111" s="19"/>
      <c r="BC111" s="19"/>
      <c r="BD111" s="18"/>
      <c r="BE111" s="19"/>
      <c r="BF111" s="19"/>
      <c r="BG111" s="19"/>
      <c r="BH111" s="18"/>
      <c r="BI111" s="19"/>
      <c r="BJ111" s="19"/>
      <c r="BK111" s="19"/>
      <c r="BL111" s="18"/>
      <c r="BM111" s="19"/>
      <c r="BN111" s="19"/>
      <c r="BO111" s="19"/>
      <c r="BP111" s="18"/>
      <c r="BQ111" s="19"/>
      <c r="BR111" s="19"/>
      <c r="BS111" s="19"/>
      <c r="BT111" s="18"/>
      <c r="BU111" s="19"/>
      <c r="BV111" s="19"/>
      <c r="BW111" s="19"/>
      <c r="BX111" s="18"/>
      <c r="BY111" s="19"/>
      <c r="BZ111" s="19"/>
      <c r="CA111" s="19"/>
      <c r="CB111" s="18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</row>
    <row r="112" spans="1:108" ht="15" thickBot="1" x14ac:dyDescent="0.35">
      <c r="A112" s="19"/>
      <c r="B112" s="19"/>
      <c r="C112" s="18"/>
      <c r="D112" s="19"/>
      <c r="E112" s="19"/>
      <c r="F112" s="19"/>
      <c r="G112" s="18"/>
      <c r="H112" s="19"/>
      <c r="I112" s="19"/>
      <c r="J112" s="19"/>
      <c r="K112" s="18"/>
      <c r="L112" s="19"/>
      <c r="M112" s="19"/>
      <c r="N112" s="19"/>
      <c r="O112" s="18"/>
      <c r="P112" s="19"/>
      <c r="Q112" s="19"/>
      <c r="R112" s="19"/>
      <c r="S112" s="18"/>
      <c r="T112" s="19"/>
      <c r="U112" s="19"/>
      <c r="V112" s="19"/>
      <c r="W112" s="18"/>
      <c r="X112" s="29"/>
      <c r="Y112" s="19"/>
      <c r="Z112" s="19"/>
      <c r="AA112" s="19"/>
      <c r="AB112" s="18"/>
      <c r="AC112" s="19"/>
      <c r="AD112" s="19"/>
      <c r="AE112" s="19"/>
      <c r="AF112" s="18"/>
      <c r="AG112" s="19"/>
      <c r="AH112" s="19"/>
      <c r="AI112" s="19"/>
      <c r="AJ112" s="18"/>
      <c r="AK112" s="19"/>
      <c r="AL112" s="19"/>
      <c r="AM112" s="19"/>
      <c r="AN112" s="18"/>
      <c r="AO112" s="19"/>
      <c r="AP112" s="19"/>
      <c r="AQ112" s="19"/>
      <c r="AR112" s="18"/>
      <c r="AS112" s="19"/>
      <c r="AT112" s="19"/>
      <c r="AU112" s="19"/>
      <c r="AV112" s="18"/>
      <c r="AW112" s="19"/>
      <c r="AX112" s="19"/>
      <c r="AY112" s="19"/>
      <c r="AZ112" s="18"/>
      <c r="BA112" s="19"/>
      <c r="BB112" s="19"/>
      <c r="BC112" s="19"/>
      <c r="BD112" s="18"/>
      <c r="BE112" s="19"/>
      <c r="BF112" s="19"/>
      <c r="BG112" s="19"/>
      <c r="BH112" s="18"/>
      <c r="BI112" s="19"/>
      <c r="BJ112" s="19"/>
      <c r="BK112" s="19"/>
      <c r="BL112" s="18"/>
      <c r="BM112" s="19"/>
      <c r="BN112" s="19"/>
      <c r="BO112" s="19"/>
      <c r="BP112" s="18"/>
      <c r="BQ112" s="19"/>
      <c r="BR112" s="19"/>
      <c r="BS112" s="19"/>
      <c r="BT112" s="18"/>
      <c r="BU112" s="19"/>
      <c r="BV112" s="19"/>
      <c r="BW112" s="19"/>
      <c r="BX112" s="18"/>
      <c r="BY112" s="19"/>
      <c r="BZ112" s="19"/>
      <c r="CA112" s="19"/>
      <c r="CB112" s="18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</row>
    <row r="113" spans="1:108" ht="15" thickBot="1" x14ac:dyDescent="0.35">
      <c r="A113" s="19"/>
      <c r="B113" s="19"/>
      <c r="C113" s="18"/>
      <c r="D113" s="19"/>
      <c r="E113" s="19"/>
      <c r="F113" s="19"/>
      <c r="G113" s="18"/>
      <c r="H113" s="19"/>
      <c r="I113" s="19"/>
      <c r="J113" s="19"/>
      <c r="K113" s="18"/>
      <c r="L113" s="19"/>
      <c r="M113" s="19"/>
      <c r="N113" s="19"/>
      <c r="O113" s="18"/>
      <c r="P113" s="19"/>
      <c r="Q113" s="19"/>
      <c r="R113" s="19"/>
      <c r="S113" s="18"/>
      <c r="T113" s="19"/>
      <c r="U113" s="19"/>
      <c r="V113" s="19"/>
      <c r="W113" s="18"/>
      <c r="X113" s="29"/>
      <c r="Y113" s="19"/>
      <c r="Z113" s="19"/>
      <c r="AA113" s="19"/>
      <c r="AB113" s="18"/>
      <c r="AC113" s="19"/>
      <c r="AD113" s="19"/>
      <c r="AE113" s="19"/>
      <c r="AF113" s="18"/>
      <c r="AG113" s="19"/>
      <c r="AH113" s="19"/>
      <c r="AI113" s="19"/>
      <c r="AJ113" s="18"/>
      <c r="AK113" s="19"/>
      <c r="AL113" s="19"/>
      <c r="AM113" s="19"/>
      <c r="AN113" s="18"/>
      <c r="AO113" s="19"/>
      <c r="AP113" s="19"/>
      <c r="AQ113" s="19"/>
      <c r="AR113" s="18"/>
      <c r="AS113" s="19"/>
      <c r="AT113" s="19"/>
      <c r="AU113" s="19"/>
      <c r="AV113" s="18"/>
      <c r="AW113" s="19"/>
      <c r="AX113" s="19"/>
      <c r="AY113" s="19"/>
      <c r="AZ113" s="18"/>
      <c r="BA113" s="19"/>
      <c r="BB113" s="19"/>
      <c r="BC113" s="19"/>
      <c r="BD113" s="18"/>
      <c r="BE113" s="19"/>
      <c r="BF113" s="19"/>
      <c r="BG113" s="19"/>
      <c r="BH113" s="18"/>
      <c r="BI113" s="19"/>
      <c r="BJ113" s="19"/>
      <c r="BK113" s="19"/>
      <c r="BL113" s="18"/>
      <c r="BM113" s="19"/>
      <c r="BN113" s="19"/>
      <c r="BO113" s="19"/>
      <c r="BP113" s="18"/>
      <c r="BQ113" s="19"/>
      <c r="BR113" s="19"/>
      <c r="BS113" s="19"/>
      <c r="BT113" s="18"/>
      <c r="BU113" s="19"/>
      <c r="BV113" s="19"/>
      <c r="BW113" s="19"/>
      <c r="BX113" s="18"/>
      <c r="BY113" s="19"/>
      <c r="BZ113" s="19"/>
      <c r="CA113" s="19"/>
      <c r="CB113" s="18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</row>
    <row r="114" spans="1:108" ht="15" thickBot="1" x14ac:dyDescent="0.35">
      <c r="A114" s="19"/>
      <c r="B114" s="19"/>
      <c r="C114" s="18"/>
      <c r="D114" s="19"/>
      <c r="E114" s="19"/>
      <c r="F114" s="19"/>
      <c r="G114" s="18"/>
      <c r="H114" s="19"/>
      <c r="I114" s="19"/>
      <c r="J114" s="19"/>
      <c r="K114" s="18"/>
      <c r="L114" s="19"/>
      <c r="M114" s="19"/>
      <c r="N114" s="19"/>
      <c r="O114" s="18"/>
      <c r="P114" s="19"/>
      <c r="Q114" s="19"/>
      <c r="R114" s="19"/>
      <c r="S114" s="18"/>
      <c r="T114" s="19"/>
      <c r="U114" s="19"/>
      <c r="V114" s="19"/>
      <c r="W114" s="18"/>
      <c r="X114" s="29"/>
      <c r="Y114" s="19"/>
      <c r="Z114" s="19"/>
      <c r="AA114" s="19"/>
      <c r="AB114" s="18"/>
      <c r="AC114" s="19"/>
      <c r="AD114" s="19"/>
      <c r="AE114" s="19"/>
      <c r="AF114" s="18"/>
      <c r="AG114" s="19"/>
      <c r="AH114" s="19"/>
      <c r="AI114" s="19"/>
      <c r="AJ114" s="18"/>
      <c r="AK114" s="19"/>
      <c r="AL114" s="19"/>
      <c r="AM114" s="19"/>
      <c r="AN114" s="18"/>
      <c r="AO114" s="19"/>
      <c r="AP114" s="19"/>
      <c r="AQ114" s="19"/>
      <c r="AR114" s="18"/>
      <c r="AS114" s="19"/>
      <c r="AT114" s="19"/>
      <c r="AU114" s="19"/>
      <c r="AV114" s="18"/>
      <c r="AW114" s="19"/>
      <c r="AX114" s="19"/>
      <c r="AY114" s="19"/>
      <c r="AZ114" s="18"/>
      <c r="BA114" s="19"/>
      <c r="BB114" s="19"/>
      <c r="BC114" s="19"/>
      <c r="BD114" s="18"/>
      <c r="BE114" s="19"/>
      <c r="BF114" s="19"/>
      <c r="BG114" s="19"/>
      <c r="BH114" s="18"/>
      <c r="BI114" s="19"/>
      <c r="BJ114" s="19"/>
      <c r="BK114" s="19"/>
      <c r="BL114" s="18"/>
      <c r="BM114" s="19"/>
      <c r="BN114" s="19"/>
      <c r="BO114" s="19"/>
      <c r="BP114" s="18"/>
      <c r="BQ114" s="19"/>
      <c r="BR114" s="19"/>
      <c r="BS114" s="19"/>
      <c r="BT114" s="18"/>
      <c r="BU114" s="19"/>
      <c r="BV114" s="19"/>
      <c r="BW114" s="19"/>
      <c r="BX114" s="18"/>
      <c r="BY114" s="19"/>
      <c r="BZ114" s="19"/>
      <c r="CA114" s="19"/>
      <c r="CB114" s="18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</row>
    <row r="115" spans="1:108" ht="15" thickBot="1" x14ac:dyDescent="0.35">
      <c r="A115" s="19"/>
      <c r="B115" s="19"/>
      <c r="C115" s="18"/>
      <c r="D115" s="19"/>
      <c r="E115" s="19"/>
      <c r="F115" s="19"/>
      <c r="G115" s="18"/>
      <c r="H115" s="19"/>
      <c r="I115" s="19"/>
      <c r="J115" s="19"/>
      <c r="K115" s="18"/>
      <c r="L115" s="19"/>
      <c r="M115" s="19"/>
      <c r="N115" s="19"/>
      <c r="O115" s="18"/>
      <c r="P115" s="19"/>
      <c r="Q115" s="19"/>
      <c r="R115" s="19"/>
      <c r="S115" s="18"/>
      <c r="T115" s="19"/>
      <c r="U115" s="19"/>
      <c r="V115" s="19"/>
      <c r="W115" s="18"/>
      <c r="X115" s="29"/>
      <c r="Y115" s="19"/>
      <c r="Z115" s="19"/>
      <c r="AA115" s="19"/>
      <c r="AB115" s="18"/>
      <c r="AC115" s="19"/>
      <c r="AD115" s="19"/>
      <c r="AE115" s="19"/>
      <c r="AF115" s="18"/>
      <c r="AG115" s="19"/>
      <c r="AH115" s="19"/>
      <c r="AI115" s="19"/>
      <c r="AJ115" s="18"/>
      <c r="AK115" s="19"/>
      <c r="AL115" s="19"/>
      <c r="AM115" s="19"/>
      <c r="AN115" s="18"/>
      <c r="AO115" s="19"/>
      <c r="AP115" s="19"/>
      <c r="AQ115" s="19"/>
      <c r="AR115" s="18"/>
      <c r="AS115" s="19"/>
      <c r="AT115" s="19"/>
      <c r="AU115" s="19"/>
      <c r="AV115" s="18"/>
      <c r="AW115" s="19"/>
      <c r="AX115" s="19"/>
      <c r="AY115" s="19"/>
      <c r="AZ115" s="18"/>
      <c r="BA115" s="19"/>
      <c r="BB115" s="19"/>
      <c r="BC115" s="19"/>
      <c r="BD115" s="18"/>
      <c r="BE115" s="19"/>
      <c r="BF115" s="19"/>
      <c r="BG115" s="19"/>
      <c r="BH115" s="18"/>
      <c r="BI115" s="19"/>
      <c r="BJ115" s="19"/>
      <c r="BK115" s="19"/>
      <c r="BL115" s="18"/>
      <c r="BM115" s="19"/>
      <c r="BN115" s="19"/>
      <c r="BO115" s="19"/>
      <c r="BP115" s="18"/>
      <c r="BQ115" s="19"/>
      <c r="BR115" s="19"/>
      <c r="BS115" s="19"/>
      <c r="BT115" s="18"/>
      <c r="BU115" s="19"/>
      <c r="BV115" s="19"/>
      <c r="BW115" s="19"/>
      <c r="BX115" s="18"/>
      <c r="BY115" s="19"/>
      <c r="BZ115" s="19"/>
      <c r="CA115" s="19"/>
      <c r="CB115" s="18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</row>
    <row r="116" spans="1:108" ht="15" thickBot="1" x14ac:dyDescent="0.35">
      <c r="A116" s="19"/>
      <c r="B116" s="19"/>
      <c r="C116" s="18"/>
      <c r="D116" s="19"/>
      <c r="E116" s="19"/>
      <c r="F116" s="19"/>
      <c r="G116" s="18"/>
      <c r="H116" s="19"/>
      <c r="I116" s="19"/>
      <c r="J116" s="19"/>
      <c r="K116" s="18"/>
      <c r="L116" s="19"/>
      <c r="M116" s="19"/>
      <c r="N116" s="19"/>
      <c r="O116" s="18"/>
      <c r="P116" s="19"/>
      <c r="Q116" s="19"/>
      <c r="R116" s="19"/>
      <c r="S116" s="18"/>
      <c r="T116" s="19"/>
      <c r="U116" s="19"/>
      <c r="V116" s="19"/>
      <c r="W116" s="18"/>
      <c r="X116" s="29"/>
      <c r="Y116" s="19"/>
      <c r="Z116" s="19"/>
      <c r="AA116" s="19"/>
      <c r="AB116" s="18"/>
      <c r="AC116" s="19"/>
      <c r="AD116" s="19"/>
      <c r="AE116" s="19"/>
      <c r="AF116" s="18"/>
      <c r="AG116" s="19"/>
      <c r="AH116" s="19"/>
      <c r="AI116" s="19"/>
      <c r="AJ116" s="18"/>
      <c r="AK116" s="19"/>
      <c r="AL116" s="19"/>
      <c r="AM116" s="19"/>
      <c r="AN116" s="18"/>
      <c r="AO116" s="19"/>
      <c r="AP116" s="19"/>
      <c r="AQ116" s="19"/>
      <c r="AR116" s="18"/>
      <c r="AS116" s="19"/>
      <c r="AT116" s="19"/>
      <c r="AU116" s="19"/>
      <c r="AV116" s="18"/>
      <c r="AW116" s="19"/>
      <c r="AX116" s="19"/>
      <c r="AY116" s="19"/>
      <c r="AZ116" s="18"/>
      <c r="BA116" s="19"/>
      <c r="BB116" s="19"/>
      <c r="BC116" s="19"/>
      <c r="BD116" s="18"/>
      <c r="BE116" s="19"/>
      <c r="BF116" s="19"/>
      <c r="BG116" s="19"/>
      <c r="BH116" s="18"/>
      <c r="BI116" s="19"/>
      <c r="BJ116" s="19"/>
      <c r="BK116" s="19"/>
      <c r="BL116" s="18"/>
      <c r="BM116" s="19"/>
      <c r="BN116" s="19"/>
      <c r="BO116" s="19"/>
      <c r="BP116" s="18"/>
      <c r="BQ116" s="19"/>
      <c r="BR116" s="19"/>
      <c r="BS116" s="19"/>
      <c r="BT116" s="18"/>
      <c r="BU116" s="19"/>
      <c r="BV116" s="19"/>
      <c r="BW116" s="19"/>
      <c r="BX116" s="18"/>
      <c r="BY116" s="19"/>
      <c r="BZ116" s="19"/>
      <c r="CA116" s="19"/>
      <c r="CB116" s="18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</row>
    <row r="117" spans="1:108" ht="15" thickBot="1" x14ac:dyDescent="0.35">
      <c r="A117" s="19"/>
      <c r="B117" s="19"/>
      <c r="C117" s="18"/>
      <c r="D117" s="19"/>
      <c r="E117" s="19"/>
      <c r="F117" s="19"/>
      <c r="G117" s="18"/>
      <c r="H117" s="19"/>
      <c r="I117" s="19"/>
      <c r="J117" s="19"/>
      <c r="K117" s="18"/>
      <c r="L117" s="19"/>
      <c r="M117" s="19"/>
      <c r="N117" s="19"/>
      <c r="O117" s="18"/>
      <c r="P117" s="19"/>
      <c r="Q117" s="19"/>
      <c r="R117" s="19"/>
      <c r="S117" s="18"/>
      <c r="T117" s="19"/>
      <c r="U117" s="19"/>
      <c r="V117" s="19"/>
      <c r="W117" s="18"/>
      <c r="X117" s="29"/>
      <c r="Y117" s="19"/>
      <c r="Z117" s="19"/>
      <c r="AA117" s="19"/>
      <c r="AB117" s="18"/>
      <c r="AC117" s="19"/>
      <c r="AD117" s="19"/>
      <c r="AE117" s="19"/>
      <c r="AF117" s="18"/>
      <c r="AG117" s="19"/>
      <c r="AH117" s="19"/>
      <c r="AI117" s="19"/>
      <c r="AJ117" s="18"/>
      <c r="AK117" s="19"/>
      <c r="AL117" s="19"/>
      <c r="AM117" s="19"/>
      <c r="AN117" s="18"/>
      <c r="AO117" s="19"/>
      <c r="AP117" s="19"/>
      <c r="AQ117" s="19"/>
      <c r="AR117" s="18"/>
      <c r="AS117" s="19"/>
      <c r="AT117" s="19"/>
      <c r="AU117" s="19"/>
      <c r="AV117" s="18"/>
      <c r="AW117" s="19"/>
      <c r="AX117" s="19"/>
      <c r="AY117" s="19"/>
      <c r="AZ117" s="18"/>
      <c r="BA117" s="19"/>
      <c r="BB117" s="19"/>
      <c r="BC117" s="19"/>
      <c r="BD117" s="18"/>
      <c r="BE117" s="19"/>
      <c r="BF117" s="19"/>
      <c r="BG117" s="19"/>
      <c r="BH117" s="18"/>
      <c r="BI117" s="19"/>
      <c r="BJ117" s="19"/>
      <c r="BK117" s="19"/>
      <c r="BL117" s="18"/>
      <c r="BM117" s="19"/>
      <c r="BN117" s="19"/>
      <c r="BO117" s="19"/>
      <c r="BP117" s="18"/>
      <c r="BQ117" s="19"/>
      <c r="BR117" s="19"/>
      <c r="BS117" s="19"/>
      <c r="BT117" s="18"/>
      <c r="BU117" s="19"/>
      <c r="BV117" s="19"/>
      <c r="BW117" s="19"/>
      <c r="BX117" s="18"/>
      <c r="BY117" s="19"/>
      <c r="BZ117" s="19"/>
      <c r="CA117" s="19"/>
      <c r="CB117" s="18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</row>
    <row r="118" spans="1:108" ht="15" thickBot="1" x14ac:dyDescent="0.35">
      <c r="A118" s="19"/>
      <c r="B118" s="19"/>
      <c r="C118" s="18"/>
      <c r="D118" s="19"/>
      <c r="E118" s="19"/>
      <c r="F118" s="19"/>
      <c r="G118" s="18"/>
      <c r="H118" s="19"/>
      <c r="I118" s="19"/>
      <c r="J118" s="19"/>
      <c r="K118" s="18"/>
      <c r="L118" s="19"/>
      <c r="M118" s="19"/>
      <c r="N118" s="19"/>
      <c r="O118" s="18"/>
      <c r="P118" s="19"/>
      <c r="Q118" s="19"/>
      <c r="R118" s="19"/>
      <c r="S118" s="18"/>
      <c r="T118" s="19"/>
      <c r="U118" s="19"/>
      <c r="V118" s="19"/>
      <c r="W118" s="18"/>
      <c r="X118" s="29"/>
      <c r="Y118" s="19"/>
      <c r="Z118" s="19"/>
      <c r="AA118" s="19"/>
      <c r="AB118" s="18"/>
      <c r="AC118" s="19"/>
      <c r="AD118" s="19"/>
      <c r="AE118" s="19"/>
      <c r="AF118" s="18"/>
      <c r="AG118" s="19"/>
      <c r="AH118" s="19"/>
      <c r="AI118" s="19"/>
      <c r="AJ118" s="18"/>
      <c r="AK118" s="19"/>
      <c r="AL118" s="19"/>
      <c r="AM118" s="19"/>
      <c r="AN118" s="18"/>
      <c r="AO118" s="19"/>
      <c r="AP118" s="19"/>
      <c r="AQ118" s="19"/>
      <c r="AR118" s="18"/>
      <c r="AS118" s="19"/>
      <c r="AT118" s="19"/>
      <c r="AU118" s="19"/>
      <c r="AV118" s="18"/>
      <c r="AW118" s="19"/>
      <c r="AX118" s="19"/>
      <c r="AY118" s="19"/>
      <c r="AZ118" s="18"/>
      <c r="BA118" s="19"/>
      <c r="BB118" s="19"/>
      <c r="BC118" s="19"/>
      <c r="BD118" s="18"/>
      <c r="BE118" s="19"/>
      <c r="BF118" s="19"/>
      <c r="BG118" s="19"/>
      <c r="BH118" s="18"/>
      <c r="BI118" s="19"/>
      <c r="BJ118" s="19"/>
      <c r="BK118" s="19"/>
      <c r="BL118" s="18"/>
      <c r="BM118" s="19"/>
      <c r="BN118" s="19"/>
      <c r="BO118" s="19"/>
      <c r="BP118" s="18"/>
      <c r="BQ118" s="19"/>
      <c r="BR118" s="19"/>
      <c r="BS118" s="19"/>
      <c r="BT118" s="18"/>
      <c r="BU118" s="19"/>
      <c r="BV118" s="19"/>
      <c r="BW118" s="19"/>
      <c r="BX118" s="18"/>
      <c r="BY118" s="19"/>
      <c r="BZ118" s="19"/>
      <c r="CA118" s="19"/>
      <c r="CB118" s="18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</row>
    <row r="119" spans="1:108" ht="15" thickBot="1" x14ac:dyDescent="0.35">
      <c r="A119" s="19"/>
      <c r="B119" s="19"/>
      <c r="C119" s="18"/>
      <c r="D119" s="19"/>
      <c r="E119" s="19"/>
      <c r="F119" s="19"/>
      <c r="G119" s="18"/>
      <c r="H119" s="19"/>
      <c r="I119" s="19"/>
      <c r="J119" s="19"/>
      <c r="K119" s="18"/>
      <c r="L119" s="19"/>
      <c r="M119" s="19"/>
      <c r="N119" s="19"/>
      <c r="O119" s="18"/>
      <c r="P119" s="19"/>
      <c r="Q119" s="19"/>
      <c r="R119" s="19"/>
      <c r="S119" s="18"/>
      <c r="T119" s="19"/>
      <c r="U119" s="19"/>
      <c r="V119" s="19"/>
      <c r="W119" s="18"/>
      <c r="X119" s="29"/>
      <c r="Y119" s="19"/>
      <c r="Z119" s="19"/>
      <c r="AA119" s="19"/>
      <c r="AB119" s="18"/>
      <c r="AC119" s="19"/>
      <c r="AD119" s="19"/>
      <c r="AE119" s="19"/>
      <c r="AF119" s="18"/>
      <c r="AG119" s="19"/>
      <c r="AH119" s="19"/>
      <c r="AI119" s="19"/>
      <c r="AJ119" s="18"/>
      <c r="AK119" s="19"/>
      <c r="AL119" s="19"/>
      <c r="AM119" s="19"/>
      <c r="AN119" s="18"/>
      <c r="AO119" s="19"/>
      <c r="AP119" s="19"/>
      <c r="AQ119" s="19"/>
      <c r="AR119" s="18"/>
      <c r="AS119" s="19"/>
      <c r="AT119" s="19"/>
      <c r="AU119" s="19"/>
      <c r="AV119" s="18"/>
      <c r="AW119" s="19"/>
      <c r="AX119" s="19"/>
      <c r="AY119" s="19"/>
      <c r="AZ119" s="18"/>
      <c r="BA119" s="19"/>
      <c r="BB119" s="19"/>
      <c r="BC119" s="19"/>
      <c r="BD119" s="18"/>
      <c r="BE119" s="19"/>
      <c r="BF119" s="19"/>
      <c r="BG119" s="19"/>
      <c r="BH119" s="18"/>
      <c r="BI119" s="19"/>
      <c r="BJ119" s="19"/>
      <c r="BK119" s="19"/>
      <c r="BL119" s="18"/>
      <c r="BM119" s="19"/>
      <c r="BN119" s="19"/>
      <c r="BO119" s="19"/>
      <c r="BP119" s="18"/>
      <c r="BQ119" s="19"/>
      <c r="BR119" s="19"/>
      <c r="BS119" s="19"/>
      <c r="BT119" s="18"/>
      <c r="BU119" s="19"/>
      <c r="BV119" s="19"/>
      <c r="BW119" s="19"/>
      <c r="BX119" s="18"/>
      <c r="BY119" s="19"/>
      <c r="BZ119" s="19"/>
      <c r="CA119" s="19"/>
      <c r="CB119" s="18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</row>
    <row r="120" spans="1:108" ht="15" thickBot="1" x14ac:dyDescent="0.35">
      <c r="A120" s="19"/>
      <c r="B120" s="19"/>
      <c r="C120" s="18"/>
      <c r="D120" s="19"/>
      <c r="E120" s="19"/>
      <c r="F120" s="19"/>
      <c r="G120" s="18"/>
      <c r="H120" s="19"/>
      <c r="I120" s="19"/>
      <c r="J120" s="19"/>
      <c r="K120" s="18"/>
      <c r="L120" s="19"/>
      <c r="M120" s="19"/>
      <c r="N120" s="19"/>
      <c r="O120" s="18"/>
      <c r="P120" s="19"/>
      <c r="Q120" s="19"/>
      <c r="R120" s="19"/>
      <c r="S120" s="18"/>
      <c r="T120" s="19"/>
      <c r="U120" s="19"/>
      <c r="V120" s="19"/>
      <c r="W120" s="18"/>
      <c r="X120" s="29"/>
      <c r="Y120" s="19"/>
      <c r="Z120" s="19"/>
      <c r="AA120" s="19"/>
      <c r="AB120" s="18"/>
      <c r="AC120" s="19"/>
      <c r="AD120" s="19"/>
      <c r="AE120" s="19"/>
      <c r="AF120" s="18"/>
      <c r="AG120" s="19"/>
      <c r="AH120" s="19"/>
      <c r="AI120" s="19"/>
      <c r="AJ120" s="18"/>
      <c r="AK120" s="19"/>
      <c r="AL120" s="19"/>
      <c r="AM120" s="19"/>
      <c r="AN120" s="18"/>
      <c r="AO120" s="19"/>
      <c r="AP120" s="19"/>
      <c r="AQ120" s="19"/>
      <c r="AR120" s="18"/>
      <c r="AS120" s="19"/>
      <c r="AT120" s="19"/>
      <c r="AU120" s="19"/>
      <c r="AV120" s="18"/>
      <c r="AW120" s="19"/>
      <c r="AX120" s="19"/>
      <c r="AY120" s="19"/>
      <c r="AZ120" s="18"/>
      <c r="BA120" s="19"/>
      <c r="BB120" s="19"/>
      <c r="BC120" s="19"/>
      <c r="BD120" s="18"/>
      <c r="BE120" s="19"/>
      <c r="BF120" s="19"/>
      <c r="BG120" s="19"/>
      <c r="BH120" s="18"/>
      <c r="BI120" s="19"/>
      <c r="BJ120" s="19"/>
      <c r="BK120" s="19"/>
      <c r="BL120" s="18"/>
      <c r="BM120" s="19"/>
      <c r="BN120" s="19"/>
      <c r="BO120" s="19"/>
      <c r="BP120" s="18"/>
      <c r="BQ120" s="19"/>
      <c r="BR120" s="19"/>
      <c r="BS120" s="19"/>
      <c r="BT120" s="18"/>
      <c r="BU120" s="19"/>
      <c r="BV120" s="19"/>
      <c r="BW120" s="19"/>
      <c r="BX120" s="18"/>
      <c r="BY120" s="19"/>
      <c r="BZ120" s="19"/>
      <c r="CA120" s="19"/>
      <c r="CB120" s="18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</row>
    <row r="121" spans="1:108" ht="15" thickBot="1" x14ac:dyDescent="0.35">
      <c r="A121" s="19"/>
      <c r="B121" s="19"/>
      <c r="C121" s="18"/>
      <c r="D121" s="19"/>
      <c r="E121" s="19"/>
      <c r="F121" s="19"/>
      <c r="G121" s="18"/>
      <c r="H121" s="19"/>
      <c r="I121" s="19"/>
      <c r="J121" s="19"/>
      <c r="K121" s="18"/>
      <c r="L121" s="19"/>
      <c r="M121" s="19"/>
      <c r="N121" s="19"/>
      <c r="O121" s="18"/>
      <c r="P121" s="19"/>
      <c r="Q121" s="19"/>
      <c r="R121" s="19"/>
      <c r="S121" s="18"/>
      <c r="T121" s="19"/>
      <c r="U121" s="19"/>
      <c r="V121" s="19"/>
      <c r="W121" s="18"/>
      <c r="X121" s="29"/>
      <c r="Y121" s="19"/>
      <c r="Z121" s="19"/>
      <c r="AA121" s="19"/>
      <c r="AB121" s="18"/>
      <c r="AC121" s="19"/>
      <c r="AD121" s="19"/>
      <c r="AE121" s="19"/>
      <c r="AF121" s="18"/>
      <c r="AG121" s="19"/>
      <c r="AH121" s="19"/>
      <c r="AI121" s="19"/>
      <c r="AJ121" s="18"/>
      <c r="AK121" s="19"/>
      <c r="AL121" s="19"/>
      <c r="AM121" s="19"/>
      <c r="AN121" s="18"/>
      <c r="AO121" s="19"/>
      <c r="AP121" s="19"/>
      <c r="AQ121" s="19"/>
      <c r="AR121" s="18"/>
      <c r="AS121" s="19"/>
      <c r="AT121" s="19"/>
      <c r="AU121" s="19"/>
      <c r="AV121" s="18"/>
      <c r="AW121" s="19"/>
      <c r="AX121" s="19"/>
      <c r="AY121" s="19"/>
      <c r="AZ121" s="18"/>
      <c r="BA121" s="19"/>
      <c r="BB121" s="19"/>
      <c r="BC121" s="19"/>
      <c r="BD121" s="18"/>
      <c r="BE121" s="19"/>
      <c r="BF121" s="19"/>
      <c r="BG121" s="19"/>
      <c r="BH121" s="18"/>
      <c r="BI121" s="19"/>
      <c r="BJ121" s="19"/>
      <c r="BK121" s="19"/>
      <c r="BL121" s="18"/>
      <c r="BM121" s="19"/>
      <c r="BN121" s="19"/>
      <c r="BO121" s="19"/>
      <c r="BP121" s="18"/>
      <c r="BQ121" s="19"/>
      <c r="BR121" s="19"/>
      <c r="BS121" s="19"/>
      <c r="BT121" s="18"/>
      <c r="BU121" s="19"/>
      <c r="BV121" s="19"/>
      <c r="BW121" s="19"/>
      <c r="BX121" s="18"/>
      <c r="BY121" s="19"/>
      <c r="BZ121" s="19"/>
      <c r="CA121" s="19"/>
      <c r="CB121" s="18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</row>
    <row r="122" spans="1:108" ht="15" thickBot="1" x14ac:dyDescent="0.35">
      <c r="A122" s="19"/>
      <c r="B122" s="19"/>
      <c r="C122" s="18"/>
      <c r="D122" s="19"/>
      <c r="E122" s="19"/>
      <c r="F122" s="19"/>
      <c r="G122" s="18"/>
      <c r="H122" s="19"/>
      <c r="I122" s="19"/>
      <c r="J122" s="19"/>
      <c r="K122" s="18"/>
      <c r="L122" s="19"/>
      <c r="M122" s="19"/>
      <c r="N122" s="19"/>
      <c r="O122" s="18"/>
      <c r="P122" s="19"/>
      <c r="Q122" s="19"/>
      <c r="R122" s="19"/>
      <c r="S122" s="18"/>
      <c r="T122" s="19"/>
      <c r="U122" s="19"/>
      <c r="V122" s="19"/>
      <c r="W122" s="18"/>
      <c r="X122" s="29"/>
      <c r="Y122" s="19"/>
      <c r="Z122" s="19"/>
      <c r="AA122" s="19"/>
      <c r="AB122" s="18"/>
      <c r="AC122" s="19"/>
      <c r="AD122" s="19"/>
      <c r="AE122" s="19"/>
      <c r="AF122" s="18"/>
      <c r="AG122" s="19"/>
      <c r="AH122" s="19"/>
      <c r="AI122" s="19"/>
      <c r="AJ122" s="18"/>
      <c r="AK122" s="19"/>
      <c r="AL122" s="19"/>
      <c r="AM122" s="19"/>
      <c r="AN122" s="18"/>
      <c r="AO122" s="19"/>
      <c r="AP122" s="19"/>
      <c r="AQ122" s="19"/>
      <c r="AR122" s="18"/>
      <c r="AS122" s="19"/>
      <c r="AT122" s="19"/>
      <c r="AU122" s="19"/>
      <c r="AV122" s="18"/>
      <c r="AW122" s="19"/>
      <c r="AX122" s="19"/>
      <c r="AY122" s="19"/>
      <c r="AZ122" s="18"/>
      <c r="BA122" s="19"/>
      <c r="BB122" s="19"/>
      <c r="BC122" s="19"/>
      <c r="BD122" s="18"/>
      <c r="BE122" s="19"/>
      <c r="BF122" s="19"/>
      <c r="BG122" s="19"/>
      <c r="BH122" s="18"/>
      <c r="BI122" s="19"/>
      <c r="BJ122" s="19"/>
      <c r="BK122" s="19"/>
      <c r="BL122" s="18"/>
      <c r="BM122" s="19"/>
      <c r="BN122" s="19"/>
      <c r="BO122" s="19"/>
      <c r="BP122" s="18"/>
      <c r="BQ122" s="19"/>
      <c r="BR122" s="19"/>
      <c r="BS122" s="19"/>
      <c r="BT122" s="18"/>
      <c r="BU122" s="19"/>
      <c r="BV122" s="19"/>
      <c r="BW122" s="19"/>
      <c r="BX122" s="18"/>
      <c r="BY122" s="19"/>
      <c r="BZ122" s="19"/>
      <c r="CA122" s="19"/>
      <c r="CB122" s="18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</row>
    <row r="123" spans="1:108" ht="15" thickBot="1" x14ac:dyDescent="0.35">
      <c r="A123" s="19"/>
      <c r="B123" s="19"/>
      <c r="C123" s="18"/>
      <c r="D123" s="19"/>
      <c r="E123" s="19"/>
      <c r="F123" s="19"/>
      <c r="G123" s="18"/>
      <c r="H123" s="19"/>
      <c r="I123" s="19"/>
      <c r="J123" s="19"/>
      <c r="K123" s="18"/>
      <c r="L123" s="19"/>
      <c r="M123" s="19"/>
      <c r="N123" s="19"/>
      <c r="O123" s="18"/>
      <c r="P123" s="19"/>
      <c r="Q123" s="19"/>
      <c r="R123" s="19"/>
      <c r="S123" s="18"/>
      <c r="T123" s="19"/>
      <c r="U123" s="19"/>
      <c r="V123" s="19"/>
      <c r="W123" s="18"/>
      <c r="X123" s="29"/>
      <c r="Y123" s="19"/>
      <c r="Z123" s="19"/>
      <c r="AA123" s="19"/>
      <c r="AB123" s="18"/>
      <c r="AC123" s="19"/>
      <c r="AD123" s="19"/>
      <c r="AE123" s="19"/>
      <c r="AF123" s="18"/>
      <c r="AG123" s="19"/>
      <c r="AH123" s="19"/>
      <c r="AI123" s="19"/>
      <c r="AJ123" s="18"/>
      <c r="AK123" s="19"/>
      <c r="AL123" s="19"/>
      <c r="AM123" s="19"/>
      <c r="AN123" s="18"/>
      <c r="AO123" s="19"/>
      <c r="AP123" s="19"/>
      <c r="AQ123" s="19"/>
      <c r="AR123" s="18"/>
      <c r="AS123" s="19"/>
      <c r="AT123" s="19"/>
      <c r="AU123" s="19"/>
      <c r="AV123" s="18"/>
      <c r="AW123" s="19"/>
      <c r="AX123" s="19"/>
      <c r="AY123" s="19"/>
      <c r="AZ123" s="18"/>
      <c r="BA123" s="19"/>
      <c r="BB123" s="19"/>
      <c r="BC123" s="19"/>
      <c r="BD123" s="18"/>
      <c r="BE123" s="19"/>
      <c r="BF123" s="19"/>
      <c r="BG123" s="19"/>
      <c r="BH123" s="18"/>
      <c r="BI123" s="19"/>
      <c r="BJ123" s="19"/>
      <c r="BK123" s="19"/>
      <c r="BL123" s="18"/>
      <c r="BM123" s="19"/>
      <c r="BN123" s="19"/>
      <c r="BO123" s="19"/>
      <c r="BP123" s="18"/>
      <c r="BQ123" s="19"/>
      <c r="BR123" s="19"/>
      <c r="BS123" s="19"/>
      <c r="BT123" s="18"/>
      <c r="BU123" s="19"/>
      <c r="BV123" s="19"/>
      <c r="BW123" s="19"/>
      <c r="BX123" s="18"/>
      <c r="BY123" s="19"/>
      <c r="BZ123" s="19"/>
      <c r="CA123" s="19"/>
      <c r="CB123" s="18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</row>
    <row r="124" spans="1:108" ht="15" thickBot="1" x14ac:dyDescent="0.35">
      <c r="A124" s="19"/>
      <c r="B124" s="19"/>
      <c r="C124" s="18"/>
      <c r="D124" s="19"/>
      <c r="E124" s="19"/>
      <c r="F124" s="19"/>
      <c r="G124" s="18"/>
      <c r="H124" s="19"/>
      <c r="I124" s="19"/>
      <c r="J124" s="19"/>
      <c r="K124" s="18"/>
      <c r="L124" s="19"/>
      <c r="M124" s="19"/>
      <c r="N124" s="19"/>
      <c r="O124" s="18"/>
      <c r="P124" s="19"/>
      <c r="Q124" s="19"/>
      <c r="R124" s="19"/>
      <c r="S124" s="18"/>
      <c r="T124" s="19"/>
      <c r="U124" s="19"/>
      <c r="V124" s="19"/>
      <c r="W124" s="18"/>
      <c r="X124" s="29"/>
      <c r="Y124" s="19"/>
      <c r="Z124" s="19"/>
      <c r="AA124" s="19"/>
      <c r="AB124" s="18"/>
      <c r="AC124" s="19"/>
      <c r="AD124" s="19"/>
      <c r="AE124" s="19"/>
      <c r="AF124" s="18"/>
      <c r="AG124" s="19"/>
      <c r="AH124" s="19"/>
      <c r="AI124" s="19"/>
      <c r="AJ124" s="18"/>
      <c r="AK124" s="19"/>
      <c r="AL124" s="19"/>
      <c r="AM124" s="19"/>
      <c r="AN124" s="18"/>
      <c r="AO124" s="19"/>
      <c r="AP124" s="19"/>
      <c r="AQ124" s="19"/>
      <c r="AR124" s="18"/>
      <c r="AS124" s="19"/>
      <c r="AT124" s="19"/>
      <c r="AU124" s="19"/>
      <c r="AV124" s="18"/>
      <c r="AW124" s="19"/>
      <c r="AX124" s="19"/>
      <c r="AY124" s="19"/>
      <c r="AZ124" s="18"/>
      <c r="BA124" s="19"/>
      <c r="BB124" s="19"/>
      <c r="BC124" s="19"/>
      <c r="BD124" s="18"/>
      <c r="BE124" s="19"/>
      <c r="BF124" s="19"/>
      <c r="BG124" s="19"/>
      <c r="BH124" s="18"/>
      <c r="BI124" s="19"/>
      <c r="BJ124" s="19"/>
      <c r="BK124" s="19"/>
      <c r="BL124" s="18"/>
      <c r="BM124" s="19"/>
      <c r="BN124" s="19"/>
      <c r="BO124" s="19"/>
      <c r="BP124" s="18"/>
      <c r="BQ124" s="19"/>
      <c r="BR124" s="19"/>
      <c r="BS124" s="19"/>
      <c r="BT124" s="18"/>
      <c r="BU124" s="19"/>
      <c r="BV124" s="19"/>
      <c r="BW124" s="19"/>
      <c r="BX124" s="18"/>
      <c r="BY124" s="19"/>
      <c r="BZ124" s="19"/>
      <c r="CA124" s="19"/>
      <c r="CB124" s="18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</row>
    <row r="125" spans="1:108" ht="15" thickBot="1" x14ac:dyDescent="0.35">
      <c r="A125" s="19"/>
      <c r="B125" s="19"/>
      <c r="C125" s="18"/>
      <c r="D125" s="19"/>
      <c r="E125" s="19"/>
      <c r="F125" s="19"/>
      <c r="G125" s="18"/>
      <c r="H125" s="19"/>
      <c r="I125" s="19"/>
      <c r="J125" s="19"/>
      <c r="K125" s="18"/>
      <c r="L125" s="19"/>
      <c r="M125" s="19"/>
      <c r="N125" s="19"/>
      <c r="O125" s="18"/>
      <c r="P125" s="19"/>
      <c r="Q125" s="19"/>
      <c r="R125" s="19"/>
      <c r="S125" s="18"/>
      <c r="T125" s="19"/>
      <c r="U125" s="19"/>
      <c r="V125" s="19"/>
      <c r="W125" s="18"/>
      <c r="X125" s="29"/>
      <c r="Y125" s="19"/>
      <c r="Z125" s="19"/>
      <c r="AA125" s="19"/>
      <c r="AB125" s="18"/>
      <c r="AC125" s="19"/>
      <c r="AD125" s="19"/>
      <c r="AE125" s="19"/>
      <c r="AF125" s="18"/>
      <c r="AG125" s="19"/>
      <c r="AH125" s="19"/>
      <c r="AI125" s="19"/>
      <c r="AJ125" s="18"/>
      <c r="AK125" s="19"/>
      <c r="AL125" s="19"/>
      <c r="AM125" s="19"/>
      <c r="AN125" s="18"/>
      <c r="AO125" s="19"/>
      <c r="AP125" s="19"/>
      <c r="AQ125" s="19"/>
      <c r="AR125" s="18"/>
      <c r="AS125" s="19"/>
      <c r="AT125" s="19"/>
      <c r="AU125" s="19"/>
      <c r="AV125" s="18"/>
      <c r="AW125" s="19"/>
      <c r="AX125" s="19"/>
      <c r="AY125" s="19"/>
      <c r="AZ125" s="18"/>
      <c r="BA125" s="19"/>
      <c r="BB125" s="19"/>
      <c r="BC125" s="19"/>
      <c r="BD125" s="18"/>
      <c r="BE125" s="19"/>
      <c r="BF125" s="19"/>
      <c r="BG125" s="19"/>
      <c r="BH125" s="18"/>
      <c r="BI125" s="19"/>
      <c r="BJ125" s="19"/>
      <c r="BK125" s="19"/>
      <c r="BL125" s="18"/>
      <c r="BM125" s="19"/>
      <c r="BN125" s="19"/>
      <c r="BO125" s="19"/>
      <c r="BP125" s="18"/>
      <c r="BQ125" s="19"/>
      <c r="BR125" s="19"/>
      <c r="BS125" s="19"/>
      <c r="BT125" s="18"/>
      <c r="BU125" s="19"/>
      <c r="BV125" s="19"/>
      <c r="BW125" s="19"/>
      <c r="BX125" s="18"/>
      <c r="BY125" s="19"/>
      <c r="BZ125" s="19"/>
      <c r="CA125" s="19"/>
      <c r="CB125" s="18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</row>
    <row r="126" spans="1:108" ht="15" thickBot="1" x14ac:dyDescent="0.35">
      <c r="A126" s="19"/>
      <c r="B126" s="19"/>
      <c r="C126" s="18"/>
      <c r="D126" s="19"/>
      <c r="E126" s="19"/>
      <c r="F126" s="19"/>
      <c r="G126" s="18"/>
      <c r="H126" s="19"/>
      <c r="I126" s="19"/>
      <c r="J126" s="19"/>
      <c r="K126" s="18"/>
      <c r="L126" s="19"/>
      <c r="M126" s="19"/>
      <c r="N126" s="19"/>
      <c r="O126" s="18"/>
      <c r="P126" s="19"/>
      <c r="Q126" s="19"/>
      <c r="R126" s="19"/>
      <c r="S126" s="18"/>
      <c r="T126" s="19"/>
      <c r="U126" s="19"/>
      <c r="V126" s="19"/>
      <c r="W126" s="18"/>
      <c r="X126" s="29"/>
      <c r="Y126" s="19"/>
      <c r="Z126" s="19"/>
      <c r="AA126" s="19"/>
      <c r="AB126" s="18"/>
      <c r="AC126" s="19"/>
      <c r="AD126" s="19"/>
      <c r="AE126" s="19"/>
      <c r="AF126" s="18"/>
      <c r="AG126" s="19"/>
      <c r="AH126" s="19"/>
      <c r="AI126" s="19"/>
      <c r="AJ126" s="18"/>
      <c r="AK126" s="19"/>
      <c r="AL126" s="19"/>
      <c r="AM126" s="19"/>
      <c r="AN126" s="18"/>
      <c r="AO126" s="19"/>
      <c r="AP126" s="19"/>
      <c r="AQ126" s="19"/>
      <c r="AR126" s="18"/>
      <c r="AS126" s="19"/>
      <c r="AT126" s="19"/>
      <c r="AU126" s="19"/>
      <c r="AV126" s="18"/>
      <c r="AW126" s="19"/>
      <c r="AX126" s="19"/>
      <c r="AY126" s="19"/>
      <c r="AZ126" s="18"/>
      <c r="BA126" s="19"/>
      <c r="BB126" s="19"/>
      <c r="BC126" s="19"/>
      <c r="BD126" s="18"/>
      <c r="BE126" s="19"/>
      <c r="BF126" s="19"/>
      <c r="BG126" s="19"/>
      <c r="BH126" s="18"/>
      <c r="BI126" s="19"/>
      <c r="BJ126" s="19"/>
      <c r="BK126" s="19"/>
      <c r="BL126" s="18"/>
      <c r="BM126" s="19"/>
      <c r="BN126" s="19"/>
      <c r="BO126" s="19"/>
      <c r="BP126" s="18"/>
      <c r="BQ126" s="19"/>
      <c r="BR126" s="19"/>
      <c r="BS126" s="19"/>
      <c r="BT126" s="18"/>
      <c r="BU126" s="19"/>
      <c r="BV126" s="19"/>
      <c r="BW126" s="19"/>
      <c r="BX126" s="18"/>
      <c r="BY126" s="19"/>
      <c r="BZ126" s="19"/>
      <c r="CA126" s="19"/>
      <c r="CB126" s="18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</row>
    <row r="127" spans="1:108" ht="15" thickBot="1" x14ac:dyDescent="0.35">
      <c r="A127" s="19"/>
      <c r="B127" s="19"/>
      <c r="C127" s="18"/>
      <c r="D127" s="19"/>
      <c r="E127" s="19"/>
      <c r="F127" s="19"/>
      <c r="G127" s="18"/>
      <c r="H127" s="19"/>
      <c r="I127" s="19"/>
      <c r="J127" s="19"/>
      <c r="K127" s="18"/>
      <c r="L127" s="19"/>
      <c r="M127" s="19"/>
      <c r="N127" s="19"/>
      <c r="O127" s="18"/>
      <c r="P127" s="19"/>
      <c r="Q127" s="19"/>
      <c r="R127" s="19"/>
      <c r="S127" s="18"/>
      <c r="T127" s="19"/>
      <c r="U127" s="19"/>
      <c r="V127" s="19"/>
      <c r="W127" s="18"/>
      <c r="X127" s="29"/>
      <c r="Y127" s="19"/>
      <c r="Z127" s="19"/>
      <c r="AA127" s="19"/>
      <c r="AB127" s="18"/>
      <c r="AC127" s="19"/>
      <c r="AD127" s="19"/>
      <c r="AE127" s="19"/>
      <c r="AF127" s="18"/>
      <c r="AG127" s="19"/>
      <c r="AH127" s="19"/>
      <c r="AI127" s="19"/>
      <c r="AJ127" s="18"/>
      <c r="AK127" s="19"/>
      <c r="AL127" s="19"/>
      <c r="AM127" s="19"/>
      <c r="AN127" s="18"/>
      <c r="AO127" s="19"/>
      <c r="AP127" s="19"/>
      <c r="AQ127" s="19"/>
      <c r="AR127" s="18"/>
      <c r="AS127" s="19"/>
      <c r="AT127" s="19"/>
      <c r="AU127" s="19"/>
      <c r="AV127" s="18"/>
      <c r="AW127" s="19"/>
      <c r="AX127" s="19"/>
      <c r="AY127" s="19"/>
      <c r="AZ127" s="18"/>
      <c r="BA127" s="19"/>
      <c r="BB127" s="19"/>
      <c r="BC127" s="19"/>
      <c r="BD127" s="18"/>
      <c r="BE127" s="19"/>
      <c r="BF127" s="19"/>
      <c r="BG127" s="19"/>
      <c r="BH127" s="18"/>
      <c r="BI127" s="19"/>
      <c r="BJ127" s="19"/>
      <c r="BK127" s="19"/>
      <c r="BL127" s="18"/>
      <c r="BM127" s="19"/>
      <c r="BN127" s="19"/>
      <c r="BO127" s="19"/>
      <c r="BP127" s="18"/>
      <c r="BQ127" s="19"/>
      <c r="BR127" s="19"/>
      <c r="BS127" s="19"/>
      <c r="BT127" s="18"/>
      <c r="BU127" s="19"/>
      <c r="BV127" s="19"/>
      <c r="BW127" s="19"/>
      <c r="BX127" s="18"/>
      <c r="BY127" s="19"/>
      <c r="BZ127" s="19"/>
      <c r="CA127" s="19"/>
      <c r="CB127" s="18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</row>
    <row r="128" spans="1:108" ht="15" thickBot="1" x14ac:dyDescent="0.35">
      <c r="A128" s="19"/>
      <c r="B128" s="19"/>
      <c r="C128" s="18"/>
      <c r="D128" s="19"/>
      <c r="E128" s="19"/>
      <c r="F128" s="19"/>
      <c r="G128" s="18"/>
      <c r="H128" s="19"/>
      <c r="I128" s="19"/>
      <c r="J128" s="19"/>
      <c r="K128" s="18"/>
      <c r="L128" s="19"/>
      <c r="M128" s="19"/>
      <c r="N128" s="19"/>
      <c r="O128" s="18"/>
      <c r="P128" s="19"/>
      <c r="Q128" s="19"/>
      <c r="R128" s="19"/>
      <c r="S128" s="18"/>
      <c r="T128" s="19"/>
      <c r="U128" s="19"/>
      <c r="V128" s="19"/>
      <c r="W128" s="18"/>
      <c r="X128" s="29"/>
      <c r="Y128" s="19"/>
      <c r="Z128" s="19"/>
      <c r="AA128" s="19"/>
      <c r="AB128" s="18"/>
      <c r="AC128" s="19"/>
      <c r="AD128" s="19"/>
      <c r="AE128" s="19"/>
      <c r="AF128" s="18"/>
      <c r="AG128" s="19"/>
      <c r="AH128" s="19"/>
      <c r="AI128" s="19"/>
      <c r="AJ128" s="18"/>
      <c r="AK128" s="19"/>
      <c r="AL128" s="19"/>
      <c r="AM128" s="19"/>
      <c r="AN128" s="18"/>
      <c r="AO128" s="19"/>
      <c r="AP128" s="19"/>
      <c r="AQ128" s="19"/>
      <c r="AR128" s="18"/>
      <c r="AS128" s="19"/>
      <c r="AT128" s="19"/>
      <c r="AU128" s="19"/>
      <c r="AV128" s="18"/>
      <c r="AW128" s="19"/>
      <c r="AX128" s="19"/>
      <c r="AY128" s="19"/>
      <c r="AZ128" s="18"/>
      <c r="BA128" s="19"/>
      <c r="BB128" s="19"/>
      <c r="BC128" s="19"/>
      <c r="BD128" s="18"/>
      <c r="BE128" s="19"/>
      <c r="BF128" s="19"/>
      <c r="BG128" s="19"/>
      <c r="BH128" s="18"/>
      <c r="BI128" s="19"/>
      <c r="BJ128" s="19"/>
      <c r="BK128" s="19"/>
      <c r="BL128" s="18"/>
      <c r="BM128" s="19"/>
      <c r="BN128" s="19"/>
      <c r="BO128" s="19"/>
      <c r="BP128" s="18"/>
      <c r="BQ128" s="19"/>
      <c r="BR128" s="19"/>
      <c r="BS128" s="19"/>
      <c r="BT128" s="18"/>
      <c r="BU128" s="19"/>
      <c r="BV128" s="19"/>
      <c r="BW128" s="19"/>
      <c r="BX128" s="18"/>
      <c r="BY128" s="19"/>
      <c r="BZ128" s="19"/>
      <c r="CA128" s="19"/>
      <c r="CB128" s="18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</row>
    <row r="129" spans="1:108" ht="15" thickBot="1" x14ac:dyDescent="0.35">
      <c r="A129" s="19"/>
      <c r="B129" s="19"/>
      <c r="C129" s="18"/>
      <c r="D129" s="19"/>
      <c r="E129" s="19"/>
      <c r="F129" s="19"/>
      <c r="G129" s="18"/>
      <c r="H129" s="19"/>
      <c r="I129" s="19"/>
      <c r="J129" s="19"/>
      <c r="K129" s="18"/>
      <c r="L129" s="19"/>
      <c r="M129" s="19"/>
      <c r="N129" s="19"/>
      <c r="O129" s="18"/>
      <c r="P129" s="19"/>
      <c r="Q129" s="19"/>
      <c r="R129" s="19"/>
      <c r="S129" s="18"/>
      <c r="T129" s="19"/>
      <c r="U129" s="19"/>
      <c r="V129" s="19"/>
      <c r="W129" s="18"/>
      <c r="X129" s="29"/>
      <c r="Y129" s="19"/>
      <c r="Z129" s="19"/>
      <c r="AA129" s="19"/>
      <c r="AB129" s="18"/>
      <c r="AC129" s="19"/>
      <c r="AD129" s="19"/>
      <c r="AE129" s="19"/>
      <c r="AF129" s="18"/>
      <c r="AG129" s="19"/>
      <c r="AH129" s="19"/>
      <c r="AI129" s="19"/>
      <c r="AJ129" s="18"/>
      <c r="AK129" s="19"/>
      <c r="AL129" s="19"/>
      <c r="AM129" s="19"/>
      <c r="AN129" s="18"/>
      <c r="AO129" s="19"/>
      <c r="AP129" s="19"/>
      <c r="AQ129" s="19"/>
      <c r="AR129" s="18"/>
      <c r="AS129" s="19"/>
      <c r="AT129" s="19"/>
      <c r="AU129" s="19"/>
      <c r="AV129" s="18"/>
      <c r="AW129" s="19"/>
      <c r="AX129" s="19"/>
      <c r="AY129" s="19"/>
      <c r="AZ129" s="18"/>
      <c r="BA129" s="19"/>
      <c r="BB129" s="19"/>
      <c r="BC129" s="19"/>
      <c r="BD129" s="18"/>
      <c r="BE129" s="19"/>
      <c r="BF129" s="19"/>
      <c r="BG129" s="19"/>
      <c r="BH129" s="18"/>
      <c r="BI129" s="19"/>
      <c r="BJ129" s="19"/>
      <c r="BK129" s="19"/>
      <c r="BL129" s="18"/>
      <c r="BM129" s="19"/>
      <c r="BN129" s="19"/>
      <c r="BO129" s="19"/>
      <c r="BP129" s="18"/>
      <c r="BQ129" s="19"/>
      <c r="BR129" s="19"/>
      <c r="BS129" s="19"/>
      <c r="BT129" s="18"/>
      <c r="BU129" s="19"/>
      <c r="BV129" s="19"/>
      <c r="BW129" s="19"/>
      <c r="BX129" s="18"/>
      <c r="BY129" s="19"/>
      <c r="BZ129" s="19"/>
      <c r="CA129" s="19"/>
      <c r="CB129" s="18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</row>
    <row r="130" spans="1:108" ht="15" thickBot="1" x14ac:dyDescent="0.35">
      <c r="A130" s="19"/>
      <c r="B130" s="19"/>
      <c r="C130" s="18"/>
      <c r="D130" s="19"/>
      <c r="E130" s="19"/>
      <c r="F130" s="19"/>
      <c r="G130" s="18"/>
      <c r="H130" s="19"/>
      <c r="I130" s="19"/>
      <c r="J130" s="19"/>
      <c r="K130" s="18"/>
      <c r="L130" s="19"/>
      <c r="M130" s="19"/>
      <c r="N130" s="19"/>
      <c r="O130" s="18"/>
      <c r="P130" s="19"/>
      <c r="Q130" s="19"/>
      <c r="R130" s="19"/>
      <c r="S130" s="18"/>
      <c r="T130" s="19"/>
      <c r="U130" s="19"/>
      <c r="V130" s="19"/>
      <c r="W130" s="18"/>
      <c r="X130" s="29"/>
      <c r="Y130" s="19"/>
      <c r="Z130" s="19"/>
      <c r="AA130" s="19"/>
      <c r="AB130" s="18"/>
      <c r="AC130" s="19"/>
      <c r="AD130" s="19"/>
      <c r="AE130" s="19"/>
      <c r="AF130" s="18"/>
      <c r="AG130" s="19"/>
      <c r="AH130" s="19"/>
      <c r="AI130" s="19"/>
      <c r="AJ130" s="18"/>
      <c r="AK130" s="19"/>
      <c r="AL130" s="19"/>
      <c r="AM130" s="19"/>
      <c r="AN130" s="18"/>
      <c r="AO130" s="19"/>
      <c r="AP130" s="19"/>
      <c r="AQ130" s="19"/>
      <c r="AR130" s="18"/>
      <c r="AS130" s="19"/>
      <c r="AT130" s="19"/>
      <c r="AU130" s="19"/>
      <c r="AV130" s="18"/>
      <c r="AW130" s="19"/>
      <c r="AX130" s="19"/>
      <c r="AY130" s="19"/>
      <c r="AZ130" s="18"/>
      <c r="BA130" s="19"/>
      <c r="BB130" s="19"/>
      <c r="BC130" s="19"/>
      <c r="BD130" s="18"/>
      <c r="BE130" s="19"/>
      <c r="BF130" s="19"/>
      <c r="BG130" s="19"/>
      <c r="BH130" s="18"/>
      <c r="BI130" s="19"/>
      <c r="BJ130" s="19"/>
      <c r="BK130" s="19"/>
      <c r="BL130" s="18"/>
      <c r="BM130" s="19"/>
      <c r="BN130" s="19"/>
      <c r="BO130" s="19"/>
      <c r="BP130" s="18"/>
      <c r="BQ130" s="19"/>
      <c r="BR130" s="19"/>
      <c r="BS130" s="19"/>
      <c r="BT130" s="18"/>
      <c r="BU130" s="19"/>
      <c r="BV130" s="19"/>
      <c r="BW130" s="19"/>
      <c r="BX130" s="18"/>
      <c r="BY130" s="19"/>
      <c r="BZ130" s="19"/>
      <c r="CA130" s="19"/>
      <c r="CB130" s="18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</row>
    <row r="131" spans="1:108" ht="15" thickBot="1" x14ac:dyDescent="0.35">
      <c r="A131" s="19"/>
      <c r="B131" s="19"/>
      <c r="C131" s="18"/>
      <c r="D131" s="19"/>
      <c r="E131" s="19"/>
      <c r="F131" s="19"/>
      <c r="G131" s="18"/>
      <c r="H131" s="19"/>
      <c r="I131" s="19"/>
      <c r="J131" s="19"/>
      <c r="K131" s="18"/>
      <c r="L131" s="19"/>
      <c r="M131" s="19"/>
      <c r="N131" s="19"/>
      <c r="O131" s="18"/>
      <c r="P131" s="19"/>
      <c r="Q131" s="19"/>
      <c r="R131" s="19"/>
      <c r="S131" s="18"/>
      <c r="T131" s="19"/>
      <c r="U131" s="19"/>
      <c r="V131" s="19"/>
      <c r="W131" s="18"/>
      <c r="X131" s="29"/>
      <c r="Y131" s="19"/>
      <c r="Z131" s="19"/>
      <c r="AA131" s="19"/>
      <c r="AB131" s="18"/>
      <c r="AC131" s="19"/>
      <c r="AD131" s="19"/>
      <c r="AE131" s="19"/>
      <c r="AF131" s="18"/>
      <c r="AG131" s="19"/>
      <c r="AH131" s="19"/>
      <c r="AI131" s="19"/>
      <c r="AJ131" s="18"/>
      <c r="AK131" s="19"/>
      <c r="AL131" s="19"/>
      <c r="AM131" s="19"/>
      <c r="AN131" s="18"/>
      <c r="AO131" s="19"/>
      <c r="AP131" s="19"/>
      <c r="AQ131" s="19"/>
      <c r="AR131" s="18"/>
      <c r="AS131" s="19"/>
      <c r="AT131" s="19"/>
      <c r="AU131" s="19"/>
      <c r="AV131" s="18"/>
      <c r="AW131" s="19"/>
      <c r="AX131" s="19"/>
      <c r="AY131" s="19"/>
      <c r="AZ131" s="18"/>
      <c r="BA131" s="19"/>
      <c r="BB131" s="19"/>
      <c r="BC131" s="19"/>
      <c r="BD131" s="18"/>
      <c r="BE131" s="19"/>
      <c r="BF131" s="19"/>
      <c r="BG131" s="19"/>
      <c r="BH131" s="18"/>
      <c r="BI131" s="19"/>
      <c r="BJ131" s="19"/>
      <c r="BK131" s="19"/>
      <c r="BL131" s="18"/>
      <c r="BM131" s="19"/>
      <c r="BN131" s="19"/>
      <c r="BO131" s="19"/>
      <c r="BP131" s="18"/>
      <c r="BQ131" s="19"/>
      <c r="BR131" s="19"/>
      <c r="BS131" s="19"/>
      <c r="BT131" s="18"/>
      <c r="BU131" s="19"/>
      <c r="BV131" s="19"/>
      <c r="BW131" s="19"/>
      <c r="BX131" s="18"/>
      <c r="BY131" s="19"/>
      <c r="BZ131" s="19"/>
      <c r="CA131" s="19"/>
      <c r="CB131" s="18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</row>
    <row r="132" spans="1:108" ht="15" thickBot="1" x14ac:dyDescent="0.35">
      <c r="A132" s="19"/>
      <c r="B132" s="19"/>
      <c r="C132" s="18"/>
      <c r="D132" s="19"/>
      <c r="E132" s="19"/>
      <c r="F132" s="19"/>
      <c r="G132" s="18"/>
      <c r="H132" s="19"/>
      <c r="I132" s="19"/>
      <c r="J132" s="19"/>
      <c r="K132" s="18"/>
      <c r="L132" s="19"/>
      <c r="M132" s="19"/>
      <c r="N132" s="19"/>
      <c r="O132" s="18"/>
      <c r="P132" s="19"/>
      <c r="Q132" s="19"/>
      <c r="R132" s="19"/>
      <c r="S132" s="18"/>
      <c r="T132" s="19"/>
      <c r="U132" s="19"/>
      <c r="V132" s="19"/>
      <c r="W132" s="18"/>
      <c r="X132" s="29"/>
      <c r="Y132" s="19"/>
      <c r="Z132" s="19"/>
      <c r="AA132" s="19"/>
      <c r="AB132" s="18"/>
      <c r="AC132" s="19"/>
      <c r="AD132" s="19"/>
      <c r="AE132" s="19"/>
      <c r="AF132" s="18"/>
      <c r="AG132" s="19"/>
      <c r="AH132" s="19"/>
      <c r="AI132" s="19"/>
      <c r="AJ132" s="18"/>
      <c r="AK132" s="19"/>
      <c r="AL132" s="19"/>
      <c r="AM132" s="19"/>
      <c r="AN132" s="18"/>
      <c r="AO132" s="19"/>
      <c r="AP132" s="19"/>
      <c r="AQ132" s="19"/>
      <c r="AR132" s="18"/>
      <c r="AS132" s="19"/>
      <c r="AT132" s="19"/>
      <c r="AU132" s="19"/>
      <c r="AV132" s="18"/>
      <c r="AW132" s="19"/>
      <c r="AX132" s="19"/>
      <c r="AY132" s="19"/>
      <c r="AZ132" s="18"/>
      <c r="BA132" s="19"/>
      <c r="BB132" s="19"/>
      <c r="BC132" s="19"/>
      <c r="BD132" s="18"/>
      <c r="BE132" s="19"/>
      <c r="BF132" s="19"/>
      <c r="BG132" s="19"/>
      <c r="BH132" s="18"/>
      <c r="BI132" s="19"/>
      <c r="BJ132" s="19"/>
      <c r="BK132" s="19"/>
      <c r="BL132" s="18"/>
      <c r="BM132" s="19"/>
      <c r="BN132" s="19"/>
      <c r="BO132" s="19"/>
      <c r="BP132" s="18"/>
      <c r="BQ132" s="19"/>
      <c r="BR132" s="19"/>
      <c r="BS132" s="19"/>
      <c r="BT132" s="18"/>
      <c r="BU132" s="19"/>
      <c r="BV132" s="19"/>
      <c r="BW132" s="19"/>
      <c r="BX132" s="18"/>
      <c r="BY132" s="19"/>
      <c r="BZ132" s="19"/>
      <c r="CA132" s="19"/>
      <c r="CB132" s="18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</row>
    <row r="133" spans="1:108" ht="15" thickBot="1" x14ac:dyDescent="0.35">
      <c r="A133" s="19"/>
      <c r="B133" s="19"/>
      <c r="C133" s="18"/>
      <c r="D133" s="19"/>
      <c r="E133" s="19"/>
      <c r="F133" s="19"/>
      <c r="G133" s="18"/>
      <c r="H133" s="19"/>
      <c r="I133" s="19"/>
      <c r="J133" s="19"/>
      <c r="K133" s="18"/>
      <c r="L133" s="19"/>
      <c r="M133" s="19"/>
      <c r="N133" s="19"/>
      <c r="O133" s="18"/>
      <c r="P133" s="19"/>
      <c r="Q133" s="19"/>
      <c r="R133" s="19"/>
      <c r="S133" s="18"/>
      <c r="T133" s="19"/>
      <c r="U133" s="19"/>
      <c r="V133" s="19"/>
      <c r="W133" s="18"/>
      <c r="X133" s="29"/>
      <c r="Y133" s="19"/>
      <c r="Z133" s="19"/>
      <c r="AA133" s="19"/>
      <c r="AB133" s="18"/>
      <c r="AC133" s="19"/>
      <c r="AD133" s="19"/>
      <c r="AE133" s="19"/>
      <c r="AF133" s="18"/>
      <c r="AG133" s="19"/>
      <c r="AH133" s="19"/>
      <c r="AI133" s="19"/>
      <c r="AJ133" s="18"/>
      <c r="AK133" s="19"/>
      <c r="AL133" s="19"/>
      <c r="AM133" s="19"/>
      <c r="AN133" s="18"/>
      <c r="AO133" s="19"/>
      <c r="AP133" s="19"/>
      <c r="AQ133" s="19"/>
      <c r="AR133" s="18"/>
      <c r="AS133" s="19"/>
      <c r="AT133" s="19"/>
      <c r="AU133" s="19"/>
      <c r="AV133" s="18"/>
      <c r="AW133" s="19"/>
      <c r="AX133" s="19"/>
      <c r="AY133" s="19"/>
      <c r="AZ133" s="18"/>
      <c r="BA133" s="19"/>
      <c r="BB133" s="19"/>
      <c r="BC133" s="19"/>
      <c r="BD133" s="18"/>
      <c r="BE133" s="19"/>
      <c r="BF133" s="19"/>
      <c r="BG133" s="19"/>
      <c r="BH133" s="18"/>
      <c r="BI133" s="19"/>
      <c r="BJ133" s="19"/>
      <c r="BK133" s="19"/>
      <c r="BL133" s="18"/>
      <c r="BM133" s="19"/>
      <c r="BN133" s="19"/>
      <c r="BO133" s="19"/>
      <c r="BP133" s="18"/>
      <c r="BQ133" s="19"/>
      <c r="BR133" s="19"/>
      <c r="BS133" s="19"/>
      <c r="BT133" s="18"/>
      <c r="BU133" s="19"/>
      <c r="BV133" s="19"/>
      <c r="BW133" s="19"/>
      <c r="BX133" s="18"/>
      <c r="BY133" s="19"/>
      <c r="BZ133" s="19"/>
      <c r="CA133" s="19"/>
      <c r="CB133" s="18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</row>
    <row r="134" spans="1:108" ht="15" thickBot="1" x14ac:dyDescent="0.35">
      <c r="A134" s="19"/>
      <c r="B134" s="19"/>
      <c r="C134" s="18"/>
      <c r="D134" s="19"/>
      <c r="E134" s="19"/>
      <c r="F134" s="19"/>
      <c r="G134" s="18"/>
      <c r="H134" s="19"/>
      <c r="I134" s="19"/>
      <c r="J134" s="19"/>
      <c r="K134" s="18"/>
      <c r="L134" s="19"/>
      <c r="M134" s="19"/>
      <c r="N134" s="19"/>
      <c r="O134" s="18"/>
      <c r="P134" s="19"/>
      <c r="Q134" s="19"/>
      <c r="R134" s="19"/>
      <c r="S134" s="18"/>
      <c r="T134" s="19"/>
      <c r="U134" s="19"/>
      <c r="V134" s="19"/>
      <c r="W134" s="18"/>
      <c r="X134" s="29"/>
      <c r="Y134" s="19"/>
      <c r="Z134" s="19"/>
      <c r="AA134" s="19"/>
      <c r="AB134" s="18"/>
      <c r="AC134" s="19"/>
      <c r="AD134" s="19"/>
      <c r="AE134" s="19"/>
      <c r="AF134" s="18"/>
      <c r="AG134" s="19"/>
      <c r="AH134" s="19"/>
      <c r="AI134" s="19"/>
      <c r="AJ134" s="18"/>
      <c r="AK134" s="19"/>
      <c r="AL134" s="19"/>
      <c r="AM134" s="19"/>
      <c r="AN134" s="18"/>
      <c r="AO134" s="19"/>
      <c r="AP134" s="19"/>
      <c r="AQ134" s="19"/>
      <c r="AR134" s="18"/>
      <c r="AS134" s="19"/>
      <c r="AT134" s="19"/>
      <c r="AU134" s="19"/>
      <c r="AV134" s="18"/>
      <c r="AW134" s="19"/>
      <c r="AX134" s="19"/>
      <c r="AY134" s="19"/>
      <c r="AZ134" s="18"/>
      <c r="BA134" s="19"/>
      <c r="BB134" s="19"/>
      <c r="BC134" s="19"/>
      <c r="BD134" s="18"/>
      <c r="BE134" s="19"/>
      <c r="BF134" s="19"/>
      <c r="BG134" s="19"/>
      <c r="BH134" s="18"/>
      <c r="BI134" s="19"/>
      <c r="BJ134" s="19"/>
      <c r="BK134" s="19"/>
      <c r="BL134" s="18"/>
      <c r="BM134" s="19"/>
      <c r="BN134" s="19"/>
      <c r="BO134" s="19"/>
      <c r="BP134" s="18"/>
      <c r="BQ134" s="19"/>
      <c r="BR134" s="19"/>
      <c r="BS134" s="19"/>
      <c r="BT134" s="18"/>
      <c r="BU134" s="19"/>
      <c r="BV134" s="19"/>
      <c r="BW134" s="19"/>
      <c r="BX134" s="18"/>
      <c r="BY134" s="19"/>
      <c r="BZ134" s="19"/>
      <c r="CA134" s="19"/>
      <c r="CB134" s="18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</row>
    <row r="135" spans="1:108" ht="15" thickBot="1" x14ac:dyDescent="0.35">
      <c r="A135" s="19"/>
      <c r="B135" s="19"/>
      <c r="C135" s="18"/>
      <c r="D135" s="19"/>
      <c r="E135" s="19"/>
      <c r="F135" s="19"/>
      <c r="G135" s="18"/>
      <c r="H135" s="19"/>
      <c r="I135" s="19"/>
      <c r="J135" s="19"/>
      <c r="K135" s="18"/>
      <c r="L135" s="19"/>
      <c r="M135" s="19"/>
      <c r="N135" s="19"/>
      <c r="O135" s="18"/>
      <c r="P135" s="19"/>
      <c r="Q135" s="19"/>
      <c r="R135" s="19"/>
      <c r="S135" s="18"/>
      <c r="T135" s="19"/>
      <c r="U135" s="19"/>
      <c r="V135" s="19"/>
      <c r="W135" s="18"/>
      <c r="X135" s="29"/>
      <c r="Y135" s="19"/>
      <c r="Z135" s="19"/>
      <c r="AA135" s="19"/>
      <c r="AB135" s="18"/>
      <c r="AC135" s="19"/>
      <c r="AD135" s="19"/>
      <c r="AE135" s="19"/>
      <c r="AF135" s="18"/>
      <c r="AG135" s="19"/>
      <c r="AH135" s="19"/>
      <c r="AI135" s="19"/>
      <c r="AJ135" s="18"/>
      <c r="AK135" s="19"/>
      <c r="AL135" s="19"/>
      <c r="AM135" s="19"/>
      <c r="AN135" s="18"/>
      <c r="AO135" s="19"/>
      <c r="AP135" s="19"/>
      <c r="AQ135" s="19"/>
      <c r="AR135" s="18"/>
      <c r="AS135" s="19"/>
      <c r="AT135" s="19"/>
      <c r="AU135" s="19"/>
      <c r="AV135" s="18"/>
      <c r="AW135" s="19"/>
      <c r="AX135" s="19"/>
      <c r="AY135" s="19"/>
      <c r="AZ135" s="18"/>
      <c r="BA135" s="19"/>
      <c r="BB135" s="19"/>
      <c r="BC135" s="19"/>
      <c r="BD135" s="18"/>
      <c r="BE135" s="19"/>
      <c r="BF135" s="19"/>
      <c r="BG135" s="19"/>
      <c r="BH135" s="18"/>
      <c r="BI135" s="19"/>
      <c r="BJ135" s="19"/>
      <c r="BK135" s="19"/>
      <c r="BL135" s="18"/>
      <c r="BM135" s="19"/>
      <c r="BN135" s="19"/>
      <c r="BO135" s="19"/>
      <c r="BP135" s="18"/>
      <c r="BQ135" s="19"/>
      <c r="BR135" s="19"/>
      <c r="BS135" s="19"/>
      <c r="BT135" s="18"/>
      <c r="BU135" s="19"/>
      <c r="BV135" s="19"/>
      <c r="BW135" s="19"/>
      <c r="BX135" s="18"/>
      <c r="BY135" s="19"/>
      <c r="BZ135" s="19"/>
      <c r="CA135" s="19"/>
      <c r="CB135" s="18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</row>
    <row r="136" spans="1:108" ht="15" thickBot="1" x14ac:dyDescent="0.35">
      <c r="A136" s="19"/>
      <c r="B136" s="19"/>
      <c r="C136" s="18"/>
      <c r="D136" s="19"/>
      <c r="E136" s="19"/>
      <c r="F136" s="19"/>
      <c r="G136" s="18"/>
      <c r="H136" s="19"/>
      <c r="I136" s="19"/>
      <c r="J136" s="19"/>
      <c r="K136" s="18"/>
      <c r="L136" s="19"/>
      <c r="M136" s="19"/>
      <c r="N136" s="19"/>
      <c r="O136" s="18"/>
      <c r="P136" s="19"/>
      <c r="Q136" s="19"/>
      <c r="R136" s="19"/>
      <c r="S136" s="18"/>
      <c r="T136" s="19"/>
      <c r="U136" s="19"/>
      <c r="V136" s="19"/>
      <c r="W136" s="18"/>
      <c r="X136" s="29"/>
      <c r="Y136" s="19"/>
      <c r="Z136" s="19"/>
      <c r="AA136" s="19"/>
      <c r="AB136" s="18"/>
      <c r="AC136" s="19"/>
      <c r="AD136" s="19"/>
      <c r="AE136" s="19"/>
      <c r="AF136" s="18"/>
      <c r="AG136" s="19"/>
      <c r="AH136" s="19"/>
      <c r="AI136" s="19"/>
      <c r="AJ136" s="18"/>
      <c r="AK136" s="19"/>
      <c r="AL136" s="19"/>
      <c r="AM136" s="19"/>
      <c r="AN136" s="18"/>
      <c r="AO136" s="19"/>
      <c r="AP136" s="19"/>
      <c r="AQ136" s="19"/>
      <c r="AR136" s="18"/>
      <c r="AS136" s="19"/>
      <c r="AT136" s="19"/>
      <c r="AU136" s="19"/>
      <c r="AV136" s="18"/>
      <c r="AW136" s="19"/>
      <c r="AX136" s="19"/>
      <c r="AY136" s="19"/>
      <c r="AZ136" s="18"/>
      <c r="BA136" s="19"/>
      <c r="BB136" s="19"/>
      <c r="BC136" s="19"/>
      <c r="BD136" s="18"/>
      <c r="BE136" s="19"/>
      <c r="BF136" s="19"/>
      <c r="BG136" s="19"/>
      <c r="BH136" s="18"/>
      <c r="BI136" s="19"/>
      <c r="BJ136" s="19"/>
      <c r="BK136" s="19"/>
      <c r="BL136" s="18"/>
      <c r="BM136" s="19"/>
      <c r="BN136" s="19"/>
      <c r="BO136" s="19"/>
      <c r="BP136" s="18"/>
      <c r="BQ136" s="19"/>
      <c r="BR136" s="19"/>
      <c r="BS136" s="19"/>
      <c r="BT136" s="18"/>
      <c r="BU136" s="19"/>
      <c r="BV136" s="19"/>
      <c r="BW136" s="19"/>
      <c r="BX136" s="18"/>
      <c r="BY136" s="19"/>
      <c r="BZ136" s="19"/>
      <c r="CA136" s="19"/>
      <c r="CB136" s="18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</row>
    <row r="137" spans="1:108" ht="15" thickBot="1" x14ac:dyDescent="0.35">
      <c r="A137" s="19"/>
      <c r="B137" s="19"/>
      <c r="C137" s="18"/>
      <c r="D137" s="19"/>
      <c r="E137" s="19"/>
      <c r="F137" s="19"/>
      <c r="G137" s="18"/>
      <c r="H137" s="19"/>
      <c r="I137" s="19"/>
      <c r="J137" s="19"/>
      <c r="K137" s="18"/>
      <c r="L137" s="19"/>
      <c r="M137" s="19"/>
      <c r="N137" s="19"/>
      <c r="O137" s="18"/>
      <c r="P137" s="19"/>
      <c r="Q137" s="19"/>
      <c r="R137" s="19"/>
      <c r="S137" s="18"/>
      <c r="T137" s="19"/>
      <c r="U137" s="19"/>
      <c r="V137" s="19"/>
      <c r="W137" s="18"/>
      <c r="X137" s="29"/>
      <c r="Y137" s="19"/>
      <c r="Z137" s="19"/>
      <c r="AA137" s="19"/>
      <c r="AB137" s="18"/>
      <c r="AC137" s="19"/>
      <c r="AD137" s="19"/>
      <c r="AE137" s="19"/>
      <c r="AF137" s="18"/>
      <c r="AG137" s="19"/>
      <c r="AH137" s="19"/>
      <c r="AI137" s="19"/>
      <c r="AJ137" s="18"/>
      <c r="AK137" s="19"/>
      <c r="AL137" s="19"/>
      <c r="AM137" s="19"/>
      <c r="AN137" s="18"/>
      <c r="AO137" s="19"/>
      <c r="AP137" s="19"/>
      <c r="AQ137" s="19"/>
      <c r="AR137" s="18"/>
      <c r="AS137" s="19"/>
      <c r="AT137" s="19"/>
      <c r="AU137" s="19"/>
      <c r="AV137" s="18"/>
      <c r="AW137" s="19"/>
      <c r="AX137" s="19"/>
      <c r="AY137" s="19"/>
      <c r="AZ137" s="18"/>
      <c r="BA137" s="19"/>
      <c r="BB137" s="19"/>
      <c r="BC137" s="19"/>
      <c r="BD137" s="18"/>
      <c r="BE137" s="19"/>
      <c r="BF137" s="19"/>
      <c r="BG137" s="19"/>
      <c r="BH137" s="18"/>
      <c r="BI137" s="19"/>
      <c r="BJ137" s="19"/>
      <c r="BK137" s="19"/>
      <c r="BL137" s="18"/>
      <c r="BM137" s="19"/>
      <c r="BN137" s="19"/>
      <c r="BO137" s="19"/>
      <c r="BP137" s="18"/>
      <c r="BQ137" s="19"/>
      <c r="BR137" s="19"/>
      <c r="BS137" s="19"/>
      <c r="BT137" s="18"/>
      <c r="BU137" s="19"/>
      <c r="BV137" s="19"/>
      <c r="BW137" s="19"/>
      <c r="BX137" s="18"/>
      <c r="BY137" s="19"/>
      <c r="BZ137" s="19"/>
      <c r="CA137" s="19"/>
      <c r="CB137" s="18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</row>
    <row r="138" spans="1:108" ht="15" thickBot="1" x14ac:dyDescent="0.35">
      <c r="A138" s="19"/>
      <c r="B138" s="19"/>
      <c r="C138" s="18"/>
      <c r="D138" s="19"/>
      <c r="E138" s="19"/>
      <c r="F138" s="19"/>
      <c r="G138" s="18"/>
      <c r="H138" s="19"/>
      <c r="I138" s="19"/>
      <c r="J138" s="19"/>
      <c r="K138" s="18"/>
      <c r="L138" s="19"/>
      <c r="M138" s="19"/>
      <c r="N138" s="19"/>
      <c r="O138" s="18"/>
      <c r="P138" s="19"/>
      <c r="Q138" s="19"/>
      <c r="R138" s="19"/>
      <c r="S138" s="18"/>
      <c r="T138" s="19"/>
      <c r="U138" s="19"/>
      <c r="V138" s="19"/>
      <c r="W138" s="18"/>
      <c r="X138" s="29"/>
      <c r="Y138" s="19"/>
      <c r="Z138" s="19"/>
      <c r="AA138" s="19"/>
      <c r="AB138" s="18"/>
      <c r="AC138" s="19"/>
      <c r="AD138" s="19"/>
      <c r="AE138" s="19"/>
      <c r="AF138" s="18"/>
      <c r="AG138" s="19"/>
      <c r="AH138" s="19"/>
      <c r="AI138" s="19"/>
      <c r="AJ138" s="18"/>
      <c r="AK138" s="19"/>
      <c r="AL138" s="19"/>
      <c r="AM138" s="19"/>
      <c r="AN138" s="18"/>
      <c r="AO138" s="19"/>
      <c r="AP138" s="19"/>
      <c r="AQ138" s="19"/>
      <c r="AR138" s="18"/>
      <c r="AS138" s="19"/>
      <c r="AT138" s="19"/>
      <c r="AU138" s="19"/>
      <c r="AV138" s="18"/>
      <c r="AW138" s="19"/>
      <c r="AX138" s="19"/>
      <c r="AY138" s="19"/>
      <c r="AZ138" s="18"/>
      <c r="BA138" s="19"/>
      <c r="BB138" s="19"/>
      <c r="BC138" s="19"/>
      <c r="BD138" s="18"/>
      <c r="BE138" s="19"/>
      <c r="BF138" s="19"/>
      <c r="BG138" s="19"/>
      <c r="BH138" s="18"/>
      <c r="BI138" s="19"/>
      <c r="BJ138" s="19"/>
      <c r="BK138" s="19"/>
      <c r="BL138" s="18"/>
      <c r="BM138" s="19"/>
      <c r="BN138" s="19"/>
      <c r="BO138" s="19"/>
      <c r="BP138" s="18"/>
      <c r="BQ138" s="19"/>
      <c r="BR138" s="19"/>
      <c r="BS138" s="19"/>
      <c r="BT138" s="18"/>
      <c r="BU138" s="19"/>
      <c r="BV138" s="19"/>
      <c r="BW138" s="19"/>
      <c r="BX138" s="18"/>
      <c r="BY138" s="19"/>
      <c r="BZ138" s="19"/>
      <c r="CA138" s="19"/>
      <c r="CB138" s="18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</row>
    <row r="139" spans="1:108" ht="15" thickBot="1" x14ac:dyDescent="0.35">
      <c r="A139" s="19"/>
      <c r="B139" s="19"/>
      <c r="C139" s="18"/>
      <c r="D139" s="19"/>
      <c r="E139" s="19"/>
      <c r="F139" s="19"/>
      <c r="G139" s="18"/>
      <c r="H139" s="19"/>
      <c r="I139" s="19"/>
      <c r="J139" s="19"/>
      <c r="K139" s="18"/>
      <c r="L139" s="19"/>
      <c r="M139" s="19"/>
      <c r="N139" s="19"/>
      <c r="O139" s="18"/>
      <c r="P139" s="19"/>
      <c r="Q139" s="19"/>
      <c r="R139" s="19"/>
      <c r="S139" s="18"/>
      <c r="T139" s="19"/>
      <c r="U139" s="19"/>
      <c r="V139" s="19"/>
      <c r="W139" s="18"/>
      <c r="X139" s="29"/>
      <c r="Y139" s="19"/>
      <c r="Z139" s="19"/>
      <c r="AA139" s="19"/>
      <c r="AB139" s="18"/>
      <c r="AC139" s="19"/>
      <c r="AD139" s="19"/>
      <c r="AE139" s="19"/>
      <c r="AF139" s="18"/>
      <c r="AG139" s="19"/>
      <c r="AH139" s="19"/>
      <c r="AI139" s="19"/>
      <c r="AJ139" s="18"/>
      <c r="AK139" s="19"/>
      <c r="AL139" s="19"/>
      <c r="AM139" s="19"/>
      <c r="AN139" s="18"/>
      <c r="AO139" s="19"/>
      <c r="AP139" s="19"/>
      <c r="AQ139" s="19"/>
      <c r="AR139" s="18"/>
      <c r="AS139" s="19"/>
      <c r="AT139" s="19"/>
      <c r="AU139" s="19"/>
      <c r="AV139" s="18"/>
      <c r="AW139" s="19"/>
      <c r="AX139" s="19"/>
      <c r="AY139" s="19"/>
      <c r="AZ139" s="18"/>
      <c r="BA139" s="19"/>
      <c r="BB139" s="19"/>
      <c r="BC139" s="19"/>
      <c r="BD139" s="18"/>
      <c r="BE139" s="19"/>
      <c r="BF139" s="19"/>
      <c r="BG139" s="19"/>
      <c r="BH139" s="18"/>
      <c r="BI139" s="19"/>
      <c r="BJ139" s="19"/>
      <c r="BK139" s="19"/>
      <c r="BL139" s="18"/>
      <c r="BM139" s="19"/>
      <c r="BN139" s="19"/>
      <c r="BO139" s="19"/>
      <c r="BP139" s="18"/>
      <c r="BQ139" s="19"/>
      <c r="BR139" s="19"/>
      <c r="BS139" s="19"/>
      <c r="BT139" s="18"/>
      <c r="BU139" s="19"/>
      <c r="BV139" s="19"/>
      <c r="BW139" s="19"/>
      <c r="BX139" s="18"/>
      <c r="BY139" s="19"/>
      <c r="BZ139" s="19"/>
      <c r="CA139" s="19"/>
      <c r="CB139" s="18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</row>
    <row r="140" spans="1:108" ht="15" thickBot="1" x14ac:dyDescent="0.35">
      <c r="A140" s="19"/>
      <c r="B140" s="19"/>
      <c r="C140" s="18"/>
      <c r="D140" s="19"/>
      <c r="E140" s="19"/>
      <c r="F140" s="19"/>
      <c r="G140" s="18"/>
      <c r="H140" s="19"/>
      <c r="I140" s="19"/>
      <c r="J140" s="19"/>
      <c r="K140" s="18"/>
      <c r="L140" s="19"/>
      <c r="M140" s="19"/>
      <c r="N140" s="19"/>
      <c r="O140" s="18"/>
      <c r="P140" s="19"/>
      <c r="Q140" s="19"/>
      <c r="R140" s="19"/>
      <c r="S140" s="18"/>
      <c r="T140" s="19"/>
      <c r="U140" s="19"/>
      <c r="V140" s="19"/>
      <c r="W140" s="18"/>
      <c r="X140" s="29"/>
      <c r="Y140" s="19"/>
      <c r="Z140" s="19"/>
      <c r="AA140" s="19"/>
      <c r="AB140" s="18"/>
      <c r="AC140" s="19"/>
      <c r="AD140" s="19"/>
      <c r="AE140" s="19"/>
      <c r="AF140" s="18"/>
      <c r="AG140" s="19"/>
      <c r="AH140" s="19"/>
      <c r="AI140" s="19"/>
      <c r="AJ140" s="18"/>
      <c r="AK140" s="19"/>
      <c r="AL140" s="19"/>
      <c r="AM140" s="19"/>
      <c r="AN140" s="18"/>
      <c r="AO140" s="19"/>
      <c r="AP140" s="19"/>
      <c r="AQ140" s="19"/>
      <c r="AR140" s="18"/>
      <c r="AS140" s="19"/>
      <c r="AT140" s="19"/>
      <c r="AU140" s="19"/>
      <c r="AV140" s="18"/>
      <c r="AW140" s="19"/>
      <c r="AX140" s="19"/>
      <c r="AY140" s="19"/>
      <c r="AZ140" s="18"/>
      <c r="BA140" s="19"/>
      <c r="BB140" s="19"/>
      <c r="BC140" s="19"/>
      <c r="BD140" s="18"/>
      <c r="BE140" s="19"/>
      <c r="BF140" s="19"/>
      <c r="BG140" s="19"/>
      <c r="BH140" s="18"/>
      <c r="BI140" s="19"/>
      <c r="BJ140" s="19"/>
      <c r="BK140" s="19"/>
      <c r="BL140" s="18"/>
      <c r="BM140" s="19"/>
      <c r="BN140" s="19"/>
      <c r="BO140" s="19"/>
      <c r="BP140" s="18"/>
      <c r="BQ140" s="19"/>
      <c r="BR140" s="19"/>
      <c r="BS140" s="19"/>
      <c r="BT140" s="18"/>
      <c r="BU140" s="19"/>
      <c r="BV140" s="19"/>
      <c r="BW140" s="19"/>
      <c r="BX140" s="18"/>
      <c r="BY140" s="19"/>
      <c r="BZ140" s="19"/>
      <c r="CA140" s="19"/>
      <c r="CB140" s="18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</row>
    <row r="141" spans="1:108" ht="15" thickBot="1" x14ac:dyDescent="0.35">
      <c r="A141" s="19"/>
      <c r="B141" s="19"/>
      <c r="C141" s="18"/>
      <c r="D141" s="19"/>
      <c r="E141" s="19"/>
      <c r="F141" s="19"/>
      <c r="G141" s="18"/>
      <c r="H141" s="19"/>
      <c r="I141" s="19"/>
      <c r="J141" s="19"/>
      <c r="K141" s="18"/>
      <c r="L141" s="19"/>
      <c r="M141" s="19"/>
      <c r="N141" s="19"/>
      <c r="O141" s="18"/>
      <c r="P141" s="19"/>
      <c r="Q141" s="19"/>
      <c r="R141" s="19"/>
      <c r="S141" s="18"/>
      <c r="T141" s="19"/>
      <c r="U141" s="19"/>
      <c r="V141" s="19"/>
      <c r="W141" s="18"/>
      <c r="X141" s="29"/>
      <c r="Y141" s="19"/>
      <c r="Z141" s="19"/>
      <c r="AA141" s="19"/>
      <c r="AB141" s="18"/>
      <c r="AC141" s="19"/>
      <c r="AD141" s="19"/>
      <c r="AE141" s="19"/>
      <c r="AF141" s="18"/>
      <c r="AG141" s="19"/>
      <c r="AH141" s="19"/>
      <c r="AI141" s="19"/>
      <c r="AJ141" s="18"/>
      <c r="AK141" s="19"/>
      <c r="AL141" s="19"/>
      <c r="AM141" s="19"/>
      <c r="AN141" s="18"/>
      <c r="AO141" s="19"/>
      <c r="AP141" s="19"/>
      <c r="AQ141" s="19"/>
      <c r="AR141" s="18"/>
      <c r="AS141" s="19"/>
      <c r="AT141" s="19"/>
      <c r="AU141" s="19"/>
      <c r="AV141" s="18"/>
      <c r="AW141" s="19"/>
      <c r="AX141" s="19"/>
      <c r="AY141" s="19"/>
      <c r="AZ141" s="18"/>
      <c r="BA141" s="19"/>
      <c r="BB141" s="19"/>
      <c r="BC141" s="19"/>
      <c r="BD141" s="18"/>
      <c r="BE141" s="19"/>
      <c r="BF141" s="19"/>
      <c r="BG141" s="19"/>
      <c r="BH141" s="18"/>
      <c r="BI141" s="19"/>
      <c r="BJ141" s="19"/>
      <c r="BK141" s="19"/>
      <c r="BL141" s="18"/>
      <c r="BM141" s="19"/>
      <c r="BN141" s="19"/>
      <c r="BO141" s="19"/>
      <c r="BP141" s="18"/>
      <c r="BQ141" s="19"/>
      <c r="BR141" s="19"/>
      <c r="BS141" s="19"/>
      <c r="BT141" s="18"/>
      <c r="BU141" s="19"/>
      <c r="BV141" s="19"/>
      <c r="BW141" s="19"/>
      <c r="BX141" s="18"/>
      <c r="BY141" s="19"/>
      <c r="BZ141" s="19"/>
      <c r="CA141" s="19"/>
      <c r="CB141" s="18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</row>
    <row r="142" spans="1:108" ht="15" thickBot="1" x14ac:dyDescent="0.35">
      <c r="A142" s="19"/>
      <c r="B142" s="19"/>
      <c r="C142" s="18"/>
      <c r="D142" s="19"/>
      <c r="E142" s="19"/>
      <c r="F142" s="19"/>
      <c r="G142" s="18"/>
      <c r="H142" s="19"/>
      <c r="I142" s="19"/>
      <c r="J142" s="19"/>
      <c r="K142" s="18"/>
      <c r="L142" s="19"/>
      <c r="M142" s="19"/>
      <c r="N142" s="19"/>
      <c r="O142" s="18"/>
      <c r="P142" s="19"/>
      <c r="Q142" s="19"/>
      <c r="R142" s="19"/>
      <c r="S142" s="18"/>
      <c r="T142" s="19"/>
      <c r="U142" s="19"/>
      <c r="V142" s="19"/>
      <c r="W142" s="18"/>
      <c r="X142" s="29"/>
      <c r="Y142" s="19"/>
      <c r="Z142" s="19"/>
      <c r="AA142" s="19"/>
      <c r="AB142" s="18"/>
      <c r="AC142" s="19"/>
      <c r="AD142" s="19"/>
      <c r="AE142" s="19"/>
      <c r="AF142" s="18"/>
      <c r="AG142" s="19"/>
      <c r="AH142" s="19"/>
      <c r="AI142" s="19"/>
      <c r="AJ142" s="18"/>
      <c r="AK142" s="19"/>
      <c r="AL142" s="19"/>
      <c r="AM142" s="19"/>
      <c r="AN142" s="18"/>
      <c r="AO142" s="19"/>
      <c r="AP142" s="19"/>
      <c r="AQ142" s="19"/>
      <c r="AR142" s="18"/>
      <c r="AS142" s="19"/>
      <c r="AT142" s="19"/>
      <c r="AU142" s="19"/>
      <c r="AV142" s="18"/>
      <c r="AW142" s="19"/>
      <c r="AX142" s="19"/>
      <c r="AY142" s="19"/>
      <c r="AZ142" s="18"/>
      <c r="BA142" s="19"/>
      <c r="BB142" s="19"/>
      <c r="BC142" s="19"/>
      <c r="BD142" s="18"/>
      <c r="BE142" s="19"/>
      <c r="BF142" s="19"/>
      <c r="BG142" s="19"/>
      <c r="BH142" s="18"/>
      <c r="BI142" s="19"/>
      <c r="BJ142" s="19"/>
      <c r="BK142" s="19"/>
      <c r="BL142" s="18"/>
      <c r="BM142" s="19"/>
      <c r="BN142" s="19"/>
      <c r="BO142" s="19"/>
      <c r="BP142" s="18"/>
      <c r="BQ142" s="19"/>
      <c r="BR142" s="19"/>
      <c r="BS142" s="19"/>
      <c r="BT142" s="18"/>
      <c r="BU142" s="19"/>
      <c r="BV142" s="19"/>
      <c r="BW142" s="19"/>
      <c r="BX142" s="18"/>
      <c r="BY142" s="19"/>
      <c r="BZ142" s="19"/>
      <c r="CA142" s="19"/>
      <c r="CB142" s="18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</row>
    <row r="143" spans="1:108" ht="15" thickBot="1" x14ac:dyDescent="0.35">
      <c r="A143" s="19"/>
      <c r="B143" s="19"/>
      <c r="C143" s="18"/>
      <c r="D143" s="19"/>
      <c r="E143" s="19"/>
      <c r="F143" s="19"/>
      <c r="G143" s="18"/>
      <c r="H143" s="19"/>
      <c r="I143" s="19"/>
      <c r="J143" s="19"/>
      <c r="K143" s="18"/>
      <c r="L143" s="19"/>
      <c r="M143" s="19"/>
      <c r="N143" s="19"/>
      <c r="O143" s="18"/>
      <c r="P143" s="19"/>
      <c r="Q143" s="19"/>
      <c r="R143" s="19"/>
      <c r="S143" s="18"/>
      <c r="T143" s="19"/>
      <c r="U143" s="19"/>
      <c r="V143" s="19"/>
      <c r="W143" s="18"/>
      <c r="X143" s="29"/>
      <c r="Y143" s="19"/>
      <c r="Z143" s="19"/>
      <c r="AA143" s="19"/>
      <c r="AB143" s="18"/>
      <c r="AC143" s="19"/>
      <c r="AD143" s="19"/>
      <c r="AE143" s="19"/>
      <c r="AF143" s="18"/>
      <c r="AG143" s="19"/>
      <c r="AH143" s="19"/>
      <c r="AI143" s="19"/>
      <c r="AJ143" s="18"/>
      <c r="AK143" s="19"/>
      <c r="AL143" s="19"/>
      <c r="AM143" s="19"/>
      <c r="AN143" s="18"/>
      <c r="AO143" s="19"/>
      <c r="AP143" s="19"/>
      <c r="AQ143" s="19"/>
      <c r="AR143" s="18"/>
      <c r="AS143" s="19"/>
      <c r="AT143" s="19"/>
      <c r="AU143" s="19"/>
      <c r="AV143" s="18"/>
      <c r="AW143" s="19"/>
      <c r="AX143" s="19"/>
      <c r="AY143" s="19"/>
      <c r="AZ143" s="18"/>
      <c r="BA143" s="19"/>
      <c r="BB143" s="19"/>
      <c r="BC143" s="19"/>
      <c r="BD143" s="18"/>
      <c r="BE143" s="19"/>
      <c r="BF143" s="19"/>
      <c r="BG143" s="19"/>
      <c r="BH143" s="18"/>
      <c r="BI143" s="19"/>
      <c r="BJ143" s="19"/>
      <c r="BK143" s="19"/>
      <c r="BL143" s="18"/>
      <c r="BM143" s="19"/>
      <c r="BN143" s="19"/>
      <c r="BO143" s="19"/>
      <c r="BP143" s="18"/>
      <c r="BQ143" s="19"/>
      <c r="BR143" s="19"/>
      <c r="BS143" s="19"/>
      <c r="BT143" s="18"/>
      <c r="BU143" s="19"/>
      <c r="BV143" s="19"/>
      <c r="BW143" s="19"/>
      <c r="BX143" s="18"/>
      <c r="BY143" s="19"/>
      <c r="BZ143" s="19"/>
      <c r="CA143" s="19"/>
      <c r="CB143" s="18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</row>
    <row r="144" spans="1:108" ht="15" thickBot="1" x14ac:dyDescent="0.35">
      <c r="A144" s="19"/>
      <c r="B144" s="19"/>
      <c r="C144" s="18"/>
      <c r="D144" s="19"/>
      <c r="E144" s="19"/>
      <c r="F144" s="19"/>
      <c r="G144" s="18"/>
      <c r="H144" s="19"/>
      <c r="I144" s="19"/>
      <c r="J144" s="19"/>
      <c r="K144" s="18"/>
      <c r="L144" s="19"/>
      <c r="M144" s="19"/>
      <c r="N144" s="19"/>
      <c r="O144" s="18"/>
      <c r="P144" s="19"/>
      <c r="Q144" s="19"/>
      <c r="R144" s="19"/>
      <c r="S144" s="18"/>
      <c r="T144" s="19"/>
      <c r="U144" s="19"/>
      <c r="V144" s="19"/>
      <c r="W144" s="18"/>
      <c r="X144" s="29"/>
      <c r="Y144" s="19"/>
      <c r="Z144" s="19"/>
      <c r="AA144" s="19"/>
      <c r="AB144" s="18"/>
      <c r="AC144" s="19"/>
      <c r="AD144" s="19"/>
      <c r="AE144" s="19"/>
      <c r="AF144" s="18"/>
      <c r="AG144" s="19"/>
      <c r="AH144" s="19"/>
      <c r="AI144" s="19"/>
      <c r="AJ144" s="18"/>
      <c r="AK144" s="19"/>
      <c r="AL144" s="19"/>
      <c r="AM144" s="19"/>
      <c r="AN144" s="18"/>
      <c r="AO144" s="19"/>
      <c r="AP144" s="19"/>
      <c r="AQ144" s="19"/>
      <c r="AR144" s="18"/>
      <c r="AS144" s="19"/>
      <c r="AT144" s="19"/>
      <c r="AU144" s="19"/>
      <c r="AV144" s="18"/>
      <c r="AW144" s="19"/>
      <c r="AX144" s="19"/>
      <c r="AY144" s="19"/>
      <c r="AZ144" s="18"/>
      <c r="BA144" s="19"/>
      <c r="BB144" s="19"/>
      <c r="BC144" s="19"/>
      <c r="BD144" s="18"/>
      <c r="BE144" s="19"/>
      <c r="BF144" s="19"/>
      <c r="BG144" s="19"/>
      <c r="BH144" s="18"/>
      <c r="BI144" s="19"/>
      <c r="BJ144" s="19"/>
      <c r="BK144" s="19"/>
      <c r="BL144" s="18"/>
      <c r="BM144" s="19"/>
      <c r="BN144" s="19"/>
      <c r="BO144" s="19"/>
      <c r="BP144" s="18"/>
      <c r="BQ144" s="19"/>
      <c r="BR144" s="19"/>
      <c r="BS144" s="19"/>
      <c r="BT144" s="18"/>
      <c r="BU144" s="19"/>
      <c r="BV144" s="19"/>
      <c r="BW144" s="19"/>
      <c r="BX144" s="18"/>
      <c r="BY144" s="19"/>
      <c r="BZ144" s="19"/>
      <c r="CA144" s="19"/>
      <c r="CB144" s="18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</row>
    <row r="145" spans="1:108" ht="15" thickBot="1" x14ac:dyDescent="0.35">
      <c r="A145" s="19"/>
      <c r="B145" s="19"/>
      <c r="C145" s="18"/>
      <c r="D145" s="19"/>
      <c r="E145" s="19"/>
      <c r="F145" s="19"/>
      <c r="G145" s="18"/>
      <c r="H145" s="19"/>
      <c r="I145" s="19"/>
      <c r="J145" s="19"/>
      <c r="K145" s="18"/>
      <c r="L145" s="19"/>
      <c r="M145" s="19"/>
      <c r="N145" s="19"/>
      <c r="O145" s="18"/>
      <c r="P145" s="19"/>
      <c r="Q145" s="19"/>
      <c r="R145" s="19"/>
      <c r="S145" s="18"/>
      <c r="T145" s="19"/>
      <c r="U145" s="19"/>
      <c r="V145" s="19"/>
      <c r="W145" s="18"/>
      <c r="X145" s="29"/>
      <c r="Y145" s="19"/>
      <c r="Z145" s="19"/>
      <c r="AA145" s="19"/>
      <c r="AB145" s="18"/>
      <c r="AC145" s="19"/>
      <c r="AD145" s="19"/>
      <c r="AE145" s="19"/>
      <c r="AF145" s="18"/>
      <c r="AG145" s="19"/>
      <c r="AH145" s="19"/>
      <c r="AI145" s="19"/>
      <c r="AJ145" s="18"/>
      <c r="AK145" s="19"/>
      <c r="AL145" s="19"/>
      <c r="AM145" s="19"/>
      <c r="AN145" s="18"/>
      <c r="AO145" s="19"/>
      <c r="AP145" s="19"/>
      <c r="AQ145" s="19"/>
      <c r="AR145" s="18"/>
      <c r="AS145" s="19"/>
      <c r="AT145" s="19"/>
      <c r="AU145" s="19"/>
      <c r="AV145" s="18"/>
      <c r="AW145" s="19"/>
      <c r="AX145" s="19"/>
      <c r="AY145" s="19"/>
      <c r="AZ145" s="18"/>
      <c r="BA145" s="19"/>
      <c r="BB145" s="19"/>
      <c r="BC145" s="19"/>
      <c r="BD145" s="18"/>
      <c r="BE145" s="19"/>
      <c r="BF145" s="19"/>
      <c r="BG145" s="19"/>
      <c r="BH145" s="18"/>
      <c r="BI145" s="19"/>
      <c r="BJ145" s="19"/>
      <c r="BK145" s="19"/>
      <c r="BL145" s="18"/>
      <c r="BM145" s="19"/>
      <c r="BN145" s="19"/>
      <c r="BO145" s="19"/>
      <c r="BP145" s="18"/>
      <c r="BQ145" s="19"/>
      <c r="BR145" s="19"/>
      <c r="BS145" s="19"/>
      <c r="BT145" s="18"/>
      <c r="BU145" s="19"/>
      <c r="BV145" s="19"/>
      <c r="BW145" s="19"/>
      <c r="BX145" s="18"/>
      <c r="BY145" s="19"/>
      <c r="BZ145" s="19"/>
      <c r="CA145" s="19"/>
      <c r="CB145" s="18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</row>
    <row r="146" spans="1:108" ht="15" thickBot="1" x14ac:dyDescent="0.35">
      <c r="A146" s="19"/>
      <c r="B146" s="19"/>
      <c r="C146" s="18"/>
      <c r="D146" s="19"/>
      <c r="E146" s="19"/>
      <c r="F146" s="19"/>
      <c r="G146" s="18"/>
      <c r="H146" s="19"/>
      <c r="I146" s="19"/>
      <c r="J146" s="19"/>
      <c r="K146" s="18"/>
      <c r="L146" s="19"/>
      <c r="M146" s="19"/>
      <c r="N146" s="19"/>
      <c r="O146" s="18"/>
      <c r="P146" s="19"/>
      <c r="Q146" s="19"/>
      <c r="R146" s="19"/>
      <c r="S146" s="18"/>
      <c r="T146" s="19"/>
      <c r="U146" s="19"/>
      <c r="V146" s="19"/>
      <c r="W146" s="18"/>
      <c r="X146" s="29"/>
      <c r="Y146" s="19"/>
      <c r="Z146" s="19"/>
      <c r="AA146" s="19"/>
      <c r="AB146" s="18"/>
      <c r="AC146" s="19"/>
      <c r="AD146" s="19"/>
      <c r="AE146" s="19"/>
      <c r="AF146" s="18"/>
      <c r="AG146" s="19"/>
      <c r="AH146" s="19"/>
      <c r="AI146" s="19"/>
      <c r="AJ146" s="18"/>
      <c r="AK146" s="19"/>
      <c r="AL146" s="19"/>
      <c r="AM146" s="19"/>
      <c r="AN146" s="18"/>
      <c r="AO146" s="19"/>
      <c r="AP146" s="19"/>
      <c r="AQ146" s="19"/>
      <c r="AR146" s="18"/>
      <c r="AS146" s="19"/>
      <c r="AT146" s="19"/>
      <c r="AU146" s="19"/>
      <c r="AV146" s="18"/>
      <c r="AW146" s="19"/>
      <c r="AX146" s="19"/>
      <c r="AY146" s="19"/>
      <c r="AZ146" s="18"/>
      <c r="BA146" s="19"/>
      <c r="BB146" s="19"/>
      <c r="BC146" s="19"/>
      <c r="BD146" s="18"/>
      <c r="BE146" s="19"/>
      <c r="BF146" s="19"/>
      <c r="BG146" s="19"/>
      <c r="BH146" s="18"/>
      <c r="BI146" s="19"/>
      <c r="BJ146" s="19"/>
      <c r="BK146" s="19"/>
      <c r="BL146" s="18"/>
      <c r="BM146" s="19"/>
      <c r="BN146" s="19"/>
      <c r="BO146" s="19"/>
      <c r="BP146" s="18"/>
      <c r="BQ146" s="19"/>
      <c r="BR146" s="19"/>
      <c r="BS146" s="19"/>
      <c r="BT146" s="18"/>
      <c r="BU146" s="19"/>
      <c r="BV146" s="19"/>
      <c r="BW146" s="19"/>
      <c r="BX146" s="18"/>
      <c r="BY146" s="19"/>
      <c r="BZ146" s="19"/>
      <c r="CA146" s="19"/>
      <c r="CB146" s="18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</row>
    <row r="147" spans="1:108" ht="15" thickBot="1" x14ac:dyDescent="0.35">
      <c r="A147" s="19"/>
      <c r="B147" s="19"/>
      <c r="C147" s="18"/>
      <c r="D147" s="19"/>
      <c r="E147" s="19"/>
      <c r="F147" s="19"/>
      <c r="G147" s="18"/>
      <c r="H147" s="19"/>
      <c r="I147" s="19"/>
      <c r="J147" s="19"/>
      <c r="K147" s="18"/>
      <c r="L147" s="19"/>
      <c r="M147" s="19"/>
      <c r="N147" s="19"/>
      <c r="O147" s="18"/>
      <c r="P147" s="19"/>
      <c r="Q147" s="19"/>
      <c r="R147" s="19"/>
      <c r="S147" s="18"/>
      <c r="T147" s="19"/>
      <c r="U147" s="19"/>
      <c r="V147" s="19"/>
      <c r="W147" s="18"/>
      <c r="X147" s="29"/>
      <c r="Y147" s="19"/>
      <c r="Z147" s="19"/>
      <c r="AA147" s="19"/>
      <c r="AB147" s="18"/>
      <c r="AC147" s="19"/>
      <c r="AD147" s="19"/>
      <c r="AE147" s="19"/>
      <c r="AF147" s="18"/>
      <c r="AG147" s="19"/>
      <c r="AH147" s="19"/>
      <c r="AI147" s="19"/>
      <c r="AJ147" s="18"/>
      <c r="AK147" s="19"/>
      <c r="AL147" s="19"/>
      <c r="AM147" s="19"/>
      <c r="AN147" s="18"/>
      <c r="AO147" s="19"/>
      <c r="AP147" s="19"/>
      <c r="AQ147" s="19"/>
      <c r="AR147" s="18"/>
      <c r="AS147" s="19"/>
      <c r="AT147" s="19"/>
      <c r="AU147" s="19"/>
      <c r="AV147" s="18"/>
      <c r="AW147" s="19"/>
      <c r="AX147" s="19"/>
      <c r="AY147" s="19"/>
      <c r="AZ147" s="18"/>
      <c r="BA147" s="19"/>
      <c r="BB147" s="19"/>
      <c r="BC147" s="19"/>
      <c r="BD147" s="18"/>
      <c r="BE147" s="19"/>
      <c r="BF147" s="19"/>
      <c r="BG147" s="19"/>
      <c r="BH147" s="18"/>
      <c r="BI147" s="19"/>
      <c r="BJ147" s="19"/>
      <c r="BK147" s="19"/>
      <c r="BL147" s="18"/>
      <c r="BM147" s="19"/>
      <c r="BN147" s="19"/>
      <c r="BO147" s="19"/>
      <c r="BP147" s="18"/>
      <c r="BQ147" s="19"/>
      <c r="BR147" s="19"/>
      <c r="BS147" s="19"/>
      <c r="BT147" s="18"/>
      <c r="BU147" s="19"/>
      <c r="BV147" s="19"/>
      <c r="BW147" s="19"/>
      <c r="BX147" s="18"/>
      <c r="BY147" s="19"/>
      <c r="BZ147" s="19"/>
      <c r="CA147" s="19"/>
      <c r="CB147" s="18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</row>
    <row r="148" spans="1:108" ht="15" thickBot="1" x14ac:dyDescent="0.35">
      <c r="A148" s="19"/>
      <c r="B148" s="19"/>
      <c r="C148" s="18"/>
      <c r="D148" s="19"/>
      <c r="E148" s="19"/>
      <c r="F148" s="19"/>
      <c r="G148" s="18"/>
      <c r="H148" s="19"/>
      <c r="I148" s="19"/>
      <c r="J148" s="19"/>
      <c r="K148" s="18"/>
      <c r="L148" s="19"/>
      <c r="M148" s="19"/>
      <c r="N148" s="19"/>
      <c r="O148" s="18"/>
      <c r="P148" s="19"/>
      <c r="Q148" s="19"/>
      <c r="R148" s="19"/>
      <c r="S148" s="18"/>
      <c r="T148" s="19"/>
      <c r="U148" s="19"/>
      <c r="V148" s="19"/>
      <c r="W148" s="18"/>
      <c r="X148" s="29"/>
      <c r="Y148" s="19"/>
      <c r="Z148" s="19"/>
      <c r="AA148" s="19"/>
      <c r="AB148" s="18"/>
      <c r="AC148" s="19"/>
      <c r="AD148" s="19"/>
      <c r="AE148" s="19"/>
      <c r="AF148" s="18"/>
      <c r="AG148" s="19"/>
      <c r="AH148" s="19"/>
      <c r="AI148" s="19"/>
      <c r="AJ148" s="18"/>
      <c r="AK148" s="19"/>
      <c r="AL148" s="19"/>
      <c r="AM148" s="19"/>
      <c r="AN148" s="18"/>
      <c r="AO148" s="19"/>
      <c r="AP148" s="19"/>
      <c r="AQ148" s="19"/>
      <c r="AR148" s="18"/>
      <c r="AS148" s="19"/>
      <c r="AT148" s="19"/>
      <c r="AU148" s="19"/>
      <c r="AV148" s="18"/>
      <c r="AW148" s="19"/>
      <c r="AX148" s="19"/>
      <c r="AY148" s="19"/>
      <c r="AZ148" s="18"/>
      <c r="BA148" s="19"/>
      <c r="BB148" s="19"/>
      <c r="BC148" s="19"/>
      <c r="BD148" s="18"/>
      <c r="BE148" s="19"/>
      <c r="BF148" s="19"/>
      <c r="BG148" s="19"/>
      <c r="BH148" s="18"/>
      <c r="BI148" s="19"/>
      <c r="BJ148" s="19"/>
      <c r="BK148" s="19"/>
      <c r="BL148" s="18"/>
      <c r="BM148" s="19"/>
      <c r="BN148" s="19"/>
      <c r="BO148" s="19"/>
      <c r="BP148" s="18"/>
      <c r="BQ148" s="19"/>
      <c r="BR148" s="19"/>
      <c r="BS148" s="19"/>
      <c r="BT148" s="18"/>
      <c r="BU148" s="19"/>
      <c r="BV148" s="19"/>
      <c r="BW148" s="19"/>
      <c r="BX148" s="18"/>
      <c r="BY148" s="19"/>
      <c r="BZ148" s="19"/>
      <c r="CA148" s="19"/>
      <c r="CB148" s="18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</row>
    <row r="149" spans="1:108" ht="15" thickBot="1" x14ac:dyDescent="0.35">
      <c r="A149" s="19"/>
      <c r="B149" s="19"/>
      <c r="C149" s="18"/>
      <c r="D149" s="19"/>
      <c r="E149" s="19"/>
      <c r="F149" s="19"/>
      <c r="G149" s="18"/>
      <c r="H149" s="19"/>
      <c r="I149" s="19"/>
      <c r="J149" s="19"/>
      <c r="K149" s="18"/>
      <c r="L149" s="19"/>
      <c r="M149" s="19"/>
      <c r="N149" s="19"/>
      <c r="O149" s="18"/>
      <c r="P149" s="19"/>
      <c r="Q149" s="19"/>
      <c r="R149" s="19"/>
      <c r="S149" s="18"/>
      <c r="T149" s="19"/>
      <c r="U149" s="19"/>
      <c r="V149" s="19"/>
      <c r="W149" s="18"/>
      <c r="X149" s="29"/>
      <c r="Y149" s="19"/>
      <c r="Z149" s="19"/>
      <c r="AA149" s="19"/>
      <c r="AB149" s="18"/>
      <c r="AC149" s="19"/>
      <c r="AD149" s="19"/>
      <c r="AE149" s="19"/>
      <c r="AF149" s="18"/>
      <c r="AG149" s="19"/>
      <c r="AH149" s="19"/>
      <c r="AI149" s="19"/>
      <c r="AJ149" s="18"/>
      <c r="AK149" s="19"/>
      <c r="AL149" s="19"/>
      <c r="AM149" s="19"/>
      <c r="AN149" s="18"/>
      <c r="AO149" s="19"/>
      <c r="AP149" s="19"/>
      <c r="AQ149" s="19"/>
      <c r="AR149" s="18"/>
      <c r="AS149" s="19"/>
      <c r="AT149" s="19"/>
      <c r="AU149" s="19"/>
      <c r="AV149" s="18"/>
      <c r="AW149" s="19"/>
      <c r="AX149" s="19"/>
      <c r="AY149" s="19"/>
      <c r="AZ149" s="18"/>
      <c r="BA149" s="19"/>
      <c r="BB149" s="19"/>
      <c r="BC149" s="19"/>
      <c r="BD149" s="18"/>
      <c r="BE149" s="19"/>
      <c r="BF149" s="19"/>
      <c r="BG149" s="19"/>
      <c r="BH149" s="18"/>
      <c r="BI149" s="19"/>
      <c r="BJ149" s="19"/>
      <c r="BK149" s="19"/>
      <c r="BL149" s="18"/>
      <c r="BM149" s="19"/>
      <c r="BN149" s="19"/>
      <c r="BO149" s="19"/>
      <c r="BP149" s="18"/>
      <c r="BQ149" s="19"/>
      <c r="BR149" s="19"/>
      <c r="BS149" s="19"/>
      <c r="BT149" s="18"/>
      <c r="BU149" s="19"/>
      <c r="BV149" s="19"/>
      <c r="BW149" s="19"/>
      <c r="BX149" s="18"/>
      <c r="BY149" s="19"/>
      <c r="BZ149" s="19"/>
      <c r="CA149" s="19"/>
      <c r="CB149" s="18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</row>
    <row r="150" spans="1:108" ht="15" thickBot="1" x14ac:dyDescent="0.35">
      <c r="A150" s="19"/>
      <c r="B150" s="19"/>
      <c r="C150" s="18"/>
      <c r="D150" s="19"/>
      <c r="E150" s="19"/>
      <c r="F150" s="19"/>
      <c r="G150" s="18"/>
      <c r="H150" s="19"/>
      <c r="I150" s="19"/>
      <c r="J150" s="19"/>
      <c r="K150" s="18"/>
      <c r="L150" s="19"/>
      <c r="M150" s="19"/>
      <c r="N150" s="19"/>
      <c r="O150" s="18"/>
      <c r="P150" s="19"/>
      <c r="Q150" s="19"/>
      <c r="R150" s="19"/>
      <c r="S150" s="18"/>
      <c r="T150" s="19"/>
      <c r="U150" s="19"/>
      <c r="V150" s="19"/>
      <c r="W150" s="18"/>
      <c r="X150" s="29"/>
      <c r="Y150" s="19"/>
      <c r="Z150" s="19"/>
      <c r="AA150" s="19"/>
      <c r="AB150" s="18"/>
      <c r="AC150" s="19"/>
      <c r="AD150" s="19"/>
      <c r="AE150" s="19"/>
      <c r="AF150" s="18"/>
      <c r="AG150" s="19"/>
      <c r="AH150" s="19"/>
      <c r="AI150" s="19"/>
      <c r="AJ150" s="18"/>
      <c r="AK150" s="19"/>
      <c r="AL150" s="19"/>
      <c r="AM150" s="19"/>
      <c r="AN150" s="18"/>
      <c r="AO150" s="19"/>
      <c r="AP150" s="19"/>
      <c r="AQ150" s="19"/>
      <c r="AR150" s="18"/>
      <c r="AS150" s="19"/>
      <c r="AT150" s="19"/>
      <c r="AU150" s="19"/>
      <c r="AV150" s="18"/>
      <c r="AW150" s="19"/>
      <c r="AX150" s="19"/>
      <c r="AY150" s="19"/>
      <c r="AZ150" s="18"/>
      <c r="BA150" s="19"/>
      <c r="BB150" s="19"/>
      <c r="BC150" s="19"/>
      <c r="BD150" s="18"/>
      <c r="BE150" s="19"/>
      <c r="BF150" s="19"/>
      <c r="BG150" s="19"/>
      <c r="BH150" s="18"/>
      <c r="BI150" s="19"/>
      <c r="BJ150" s="19"/>
      <c r="BK150" s="19"/>
      <c r="BL150" s="18"/>
      <c r="BM150" s="19"/>
      <c r="BN150" s="19"/>
      <c r="BO150" s="19"/>
      <c r="BP150" s="18"/>
      <c r="BQ150" s="19"/>
      <c r="BR150" s="19"/>
      <c r="BS150" s="19"/>
      <c r="BT150" s="18"/>
      <c r="BU150" s="19"/>
      <c r="BV150" s="19"/>
      <c r="BW150" s="19"/>
      <c r="BX150" s="18"/>
      <c r="BY150" s="19"/>
      <c r="BZ150" s="19"/>
      <c r="CA150" s="19"/>
      <c r="CB150" s="18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</row>
    <row r="151" spans="1:108" ht="15" thickBot="1" x14ac:dyDescent="0.35">
      <c r="A151" s="19"/>
      <c r="B151" s="19"/>
      <c r="C151" s="18"/>
      <c r="D151" s="19"/>
      <c r="E151" s="19"/>
      <c r="F151" s="19"/>
      <c r="G151" s="18"/>
      <c r="H151" s="19"/>
      <c r="I151" s="19"/>
      <c r="J151" s="19"/>
      <c r="K151" s="18"/>
      <c r="L151" s="19"/>
      <c r="M151" s="19"/>
      <c r="N151" s="19"/>
      <c r="O151" s="18"/>
      <c r="P151" s="19"/>
      <c r="Q151" s="19"/>
      <c r="R151" s="19"/>
      <c r="S151" s="18"/>
      <c r="T151" s="19"/>
      <c r="U151" s="19"/>
      <c r="V151" s="19"/>
      <c r="W151" s="18"/>
      <c r="X151" s="29"/>
      <c r="Y151" s="19"/>
      <c r="Z151" s="19"/>
      <c r="AA151" s="19"/>
      <c r="AB151" s="18"/>
      <c r="AC151" s="19"/>
      <c r="AD151" s="19"/>
      <c r="AE151" s="19"/>
      <c r="AF151" s="18"/>
      <c r="AG151" s="19"/>
      <c r="AH151" s="19"/>
      <c r="AI151" s="19"/>
      <c r="AJ151" s="18"/>
      <c r="AK151" s="19"/>
      <c r="AL151" s="19"/>
      <c r="AM151" s="19"/>
      <c r="AN151" s="18"/>
      <c r="AO151" s="19"/>
      <c r="AP151" s="19"/>
      <c r="AQ151" s="19"/>
      <c r="AR151" s="18"/>
      <c r="AS151" s="19"/>
      <c r="AT151" s="19"/>
      <c r="AU151" s="19"/>
      <c r="AV151" s="18"/>
      <c r="AW151" s="19"/>
      <c r="AX151" s="19"/>
      <c r="AY151" s="19"/>
      <c r="AZ151" s="18"/>
      <c r="BA151" s="19"/>
      <c r="BB151" s="19"/>
      <c r="BC151" s="19"/>
      <c r="BD151" s="18"/>
      <c r="BE151" s="19"/>
      <c r="BF151" s="19"/>
      <c r="BG151" s="19"/>
      <c r="BH151" s="18"/>
      <c r="BI151" s="19"/>
      <c r="BJ151" s="19"/>
      <c r="BK151" s="19"/>
      <c r="BL151" s="18"/>
      <c r="BM151" s="19"/>
      <c r="BN151" s="19"/>
      <c r="BO151" s="19"/>
      <c r="BP151" s="18"/>
      <c r="BQ151" s="19"/>
      <c r="BR151" s="19"/>
      <c r="BS151" s="19"/>
      <c r="BT151" s="18"/>
      <c r="BU151" s="19"/>
      <c r="BV151" s="19"/>
      <c r="BW151" s="19"/>
      <c r="BX151" s="18"/>
      <c r="BY151" s="19"/>
      <c r="BZ151" s="19"/>
      <c r="CA151" s="19"/>
      <c r="CB151" s="18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</row>
    <row r="152" spans="1:108" ht="15" thickBot="1" x14ac:dyDescent="0.35">
      <c r="A152" s="19"/>
      <c r="B152" s="19"/>
      <c r="C152" s="18"/>
      <c r="D152" s="19"/>
      <c r="E152" s="19"/>
      <c r="F152" s="19"/>
      <c r="G152" s="18"/>
      <c r="H152" s="19"/>
      <c r="I152" s="19"/>
      <c r="J152" s="19"/>
      <c r="K152" s="18"/>
      <c r="L152" s="19"/>
      <c r="M152" s="19"/>
      <c r="N152" s="19"/>
      <c r="O152" s="18"/>
      <c r="P152" s="19"/>
      <c r="Q152" s="19"/>
      <c r="R152" s="19"/>
      <c r="S152" s="18"/>
      <c r="T152" s="19"/>
      <c r="U152" s="19"/>
      <c r="V152" s="19"/>
      <c r="W152" s="18"/>
      <c r="X152" s="29"/>
      <c r="Y152" s="19"/>
      <c r="Z152" s="19"/>
      <c r="AA152" s="19"/>
      <c r="AB152" s="18"/>
      <c r="AC152" s="19"/>
      <c r="AD152" s="19"/>
      <c r="AE152" s="19"/>
      <c r="AF152" s="18"/>
      <c r="AG152" s="19"/>
      <c r="AH152" s="19"/>
      <c r="AI152" s="19"/>
      <c r="AJ152" s="18"/>
      <c r="AK152" s="19"/>
      <c r="AL152" s="19"/>
      <c r="AM152" s="19"/>
      <c r="AN152" s="18"/>
      <c r="AO152" s="19"/>
      <c r="AP152" s="19"/>
      <c r="AQ152" s="19"/>
      <c r="AR152" s="18"/>
      <c r="AS152" s="19"/>
      <c r="AT152" s="19"/>
      <c r="AU152" s="19"/>
      <c r="AV152" s="18"/>
      <c r="AW152" s="19"/>
      <c r="AX152" s="19"/>
      <c r="AY152" s="19"/>
      <c r="AZ152" s="18"/>
      <c r="BA152" s="19"/>
      <c r="BB152" s="19"/>
      <c r="BC152" s="19"/>
      <c r="BD152" s="18"/>
      <c r="BE152" s="19"/>
      <c r="BF152" s="19"/>
      <c r="BG152" s="19"/>
      <c r="BH152" s="18"/>
      <c r="BI152" s="19"/>
      <c r="BJ152" s="19"/>
      <c r="BK152" s="19"/>
      <c r="BL152" s="18"/>
      <c r="BM152" s="19"/>
      <c r="BN152" s="19"/>
      <c r="BO152" s="19"/>
      <c r="BP152" s="18"/>
      <c r="BQ152" s="19"/>
      <c r="BR152" s="19"/>
      <c r="BS152" s="19"/>
      <c r="BT152" s="18"/>
      <c r="BU152" s="19"/>
      <c r="BV152" s="19"/>
      <c r="BW152" s="19"/>
      <c r="BX152" s="18"/>
      <c r="BY152" s="19"/>
      <c r="BZ152" s="19"/>
      <c r="CA152" s="19"/>
      <c r="CB152" s="18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</row>
    <row r="153" spans="1:108" ht="15" thickBot="1" x14ac:dyDescent="0.35">
      <c r="A153" s="19"/>
      <c r="B153" s="19"/>
      <c r="C153" s="18"/>
      <c r="D153" s="19"/>
      <c r="E153" s="19"/>
      <c r="F153" s="19"/>
      <c r="G153" s="18"/>
      <c r="H153" s="19"/>
      <c r="I153" s="19"/>
      <c r="J153" s="19"/>
      <c r="K153" s="18"/>
      <c r="L153" s="19"/>
      <c r="M153" s="19"/>
      <c r="N153" s="19"/>
      <c r="O153" s="18"/>
      <c r="P153" s="19"/>
      <c r="Q153" s="19"/>
      <c r="R153" s="19"/>
      <c r="S153" s="18"/>
      <c r="T153" s="19"/>
      <c r="U153" s="19"/>
      <c r="V153" s="19"/>
      <c r="W153" s="18"/>
      <c r="X153" s="29"/>
      <c r="Y153" s="19"/>
      <c r="Z153" s="19"/>
      <c r="AA153" s="19"/>
      <c r="AB153" s="18"/>
      <c r="AC153" s="19"/>
      <c r="AD153" s="19"/>
      <c r="AE153" s="19"/>
      <c r="AF153" s="18"/>
      <c r="AG153" s="19"/>
      <c r="AH153" s="19"/>
      <c r="AI153" s="19"/>
      <c r="AJ153" s="18"/>
      <c r="AK153" s="19"/>
      <c r="AL153" s="19"/>
      <c r="AM153" s="19"/>
      <c r="AN153" s="18"/>
      <c r="AO153" s="19"/>
      <c r="AP153" s="19"/>
      <c r="AQ153" s="19"/>
      <c r="AR153" s="18"/>
      <c r="AS153" s="19"/>
      <c r="AT153" s="19"/>
      <c r="AU153" s="19"/>
      <c r="AV153" s="18"/>
      <c r="AW153" s="19"/>
      <c r="AX153" s="19"/>
      <c r="AY153" s="19"/>
      <c r="AZ153" s="18"/>
      <c r="BA153" s="19"/>
      <c r="BB153" s="19"/>
      <c r="BC153" s="19"/>
      <c r="BD153" s="18"/>
      <c r="BE153" s="19"/>
      <c r="BF153" s="19"/>
      <c r="BG153" s="19"/>
      <c r="BH153" s="18"/>
      <c r="BI153" s="19"/>
      <c r="BJ153" s="19"/>
      <c r="BK153" s="19"/>
      <c r="BL153" s="18"/>
      <c r="BM153" s="19"/>
      <c r="BN153" s="19"/>
      <c r="BO153" s="19"/>
      <c r="BP153" s="18"/>
      <c r="BQ153" s="19"/>
      <c r="BR153" s="19"/>
      <c r="BS153" s="19"/>
      <c r="BT153" s="18"/>
      <c r="BU153" s="19"/>
      <c r="BV153" s="19"/>
      <c r="BW153" s="19"/>
      <c r="BX153" s="18"/>
      <c r="BY153" s="19"/>
      <c r="BZ153" s="19"/>
      <c r="CA153" s="19"/>
      <c r="CB153" s="18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</row>
    <row r="154" spans="1:108" ht="15" thickBot="1" x14ac:dyDescent="0.35">
      <c r="A154" s="19"/>
      <c r="B154" s="19"/>
      <c r="C154" s="18"/>
      <c r="D154" s="19"/>
      <c r="E154" s="19"/>
      <c r="F154" s="19"/>
      <c r="G154" s="18"/>
      <c r="H154" s="19"/>
      <c r="I154" s="19"/>
      <c r="J154" s="19"/>
      <c r="K154" s="18"/>
      <c r="L154" s="19"/>
      <c r="M154" s="19"/>
      <c r="N154" s="19"/>
      <c r="O154" s="18"/>
      <c r="P154" s="19"/>
      <c r="Q154" s="19"/>
      <c r="R154" s="19"/>
      <c r="S154" s="18"/>
      <c r="T154" s="19"/>
      <c r="U154" s="19"/>
      <c r="V154" s="19"/>
      <c r="W154" s="18"/>
      <c r="X154" s="29"/>
      <c r="Y154" s="19"/>
      <c r="Z154" s="19"/>
      <c r="AA154" s="19"/>
      <c r="AB154" s="18"/>
      <c r="AC154" s="19"/>
      <c r="AD154" s="19"/>
      <c r="AE154" s="19"/>
      <c r="AF154" s="18"/>
      <c r="AG154" s="19"/>
      <c r="AH154" s="19"/>
      <c r="AI154" s="19"/>
      <c r="AJ154" s="18"/>
      <c r="AK154" s="19"/>
      <c r="AL154" s="19"/>
      <c r="AM154" s="19"/>
      <c r="AN154" s="18"/>
      <c r="AO154" s="19"/>
      <c r="AP154" s="19"/>
      <c r="AQ154" s="19"/>
      <c r="AR154" s="18"/>
      <c r="AS154" s="19"/>
      <c r="AT154" s="19"/>
      <c r="AU154" s="19"/>
      <c r="AV154" s="18"/>
      <c r="AW154" s="19"/>
      <c r="AX154" s="19"/>
      <c r="AY154" s="19"/>
      <c r="AZ154" s="18"/>
      <c r="BA154" s="19"/>
      <c r="BB154" s="19"/>
      <c r="BC154" s="19"/>
      <c r="BD154" s="18"/>
      <c r="BE154" s="19"/>
      <c r="BF154" s="19"/>
      <c r="BG154" s="19"/>
      <c r="BH154" s="18"/>
      <c r="BI154" s="19"/>
      <c r="BJ154" s="19"/>
      <c r="BK154" s="19"/>
      <c r="BL154" s="18"/>
      <c r="BM154" s="19"/>
      <c r="BN154" s="19"/>
      <c r="BO154" s="19"/>
      <c r="BP154" s="18"/>
      <c r="BQ154" s="19"/>
      <c r="BR154" s="19"/>
      <c r="BS154" s="19"/>
      <c r="BT154" s="18"/>
      <c r="BU154" s="19"/>
      <c r="BV154" s="19"/>
      <c r="BW154" s="19"/>
      <c r="BX154" s="18"/>
      <c r="BY154" s="19"/>
      <c r="BZ154" s="19"/>
      <c r="CA154" s="19"/>
      <c r="CB154" s="18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</row>
    <row r="155" spans="1:108" ht="15" thickBot="1" x14ac:dyDescent="0.35">
      <c r="A155" s="19"/>
      <c r="B155" s="19"/>
      <c r="C155" s="18"/>
      <c r="D155" s="19"/>
      <c r="E155" s="19"/>
      <c r="F155" s="19"/>
      <c r="G155" s="18"/>
      <c r="H155" s="19"/>
      <c r="I155" s="19"/>
      <c r="J155" s="19"/>
      <c r="K155" s="18"/>
      <c r="L155" s="19"/>
      <c r="M155" s="19"/>
      <c r="N155" s="19"/>
      <c r="O155" s="18"/>
      <c r="P155" s="19"/>
      <c r="Q155" s="19"/>
      <c r="R155" s="19"/>
      <c r="S155" s="18"/>
      <c r="T155" s="19"/>
      <c r="U155" s="19"/>
      <c r="V155" s="19"/>
      <c r="W155" s="18"/>
      <c r="X155" s="29"/>
      <c r="Y155" s="19"/>
      <c r="Z155" s="19"/>
      <c r="AA155" s="19"/>
      <c r="AB155" s="18"/>
      <c r="AC155" s="19"/>
      <c r="AD155" s="19"/>
      <c r="AE155" s="19"/>
      <c r="AF155" s="18"/>
      <c r="AG155" s="19"/>
      <c r="AH155" s="19"/>
      <c r="AI155" s="19"/>
      <c r="AJ155" s="18"/>
      <c r="AK155" s="19"/>
      <c r="AL155" s="19"/>
      <c r="AM155" s="19"/>
      <c r="AN155" s="18"/>
      <c r="AO155" s="19"/>
      <c r="AP155" s="19"/>
      <c r="AQ155" s="19"/>
      <c r="AR155" s="18"/>
      <c r="AS155" s="19"/>
      <c r="AT155" s="19"/>
      <c r="AU155" s="19"/>
      <c r="AV155" s="18"/>
      <c r="AW155" s="19"/>
      <c r="AX155" s="19"/>
      <c r="AY155" s="19"/>
      <c r="AZ155" s="18"/>
      <c r="BA155" s="19"/>
      <c r="BB155" s="19"/>
      <c r="BC155" s="19"/>
      <c r="BD155" s="18"/>
      <c r="BE155" s="19"/>
      <c r="BF155" s="19"/>
      <c r="BG155" s="19"/>
      <c r="BH155" s="18"/>
      <c r="BI155" s="19"/>
      <c r="BJ155" s="19"/>
      <c r="BK155" s="19"/>
      <c r="BL155" s="18"/>
      <c r="BM155" s="19"/>
      <c r="BN155" s="19"/>
      <c r="BO155" s="19"/>
      <c r="BP155" s="18"/>
      <c r="BQ155" s="19"/>
      <c r="BR155" s="19"/>
      <c r="BS155" s="19"/>
      <c r="BT155" s="18"/>
      <c r="BU155" s="19"/>
      <c r="BV155" s="19"/>
      <c r="BW155" s="19"/>
      <c r="BX155" s="18"/>
      <c r="BY155" s="19"/>
      <c r="BZ155" s="19"/>
      <c r="CA155" s="19"/>
      <c r="CB155" s="18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</row>
    <row r="156" spans="1:108" ht="15" thickBot="1" x14ac:dyDescent="0.35">
      <c r="A156" s="19"/>
      <c r="B156" s="19"/>
      <c r="C156" s="18"/>
      <c r="D156" s="19"/>
      <c r="E156" s="19"/>
      <c r="F156" s="19"/>
      <c r="G156" s="18"/>
      <c r="H156" s="19"/>
      <c r="I156" s="19"/>
      <c r="J156" s="19"/>
      <c r="K156" s="18"/>
      <c r="L156" s="19"/>
      <c r="M156" s="19"/>
      <c r="N156" s="19"/>
      <c r="O156" s="18"/>
      <c r="P156" s="19"/>
      <c r="Q156" s="19"/>
      <c r="R156" s="19"/>
      <c r="S156" s="18"/>
      <c r="T156" s="19"/>
      <c r="U156" s="19"/>
      <c r="V156" s="19"/>
      <c r="W156" s="18"/>
      <c r="X156" s="29"/>
      <c r="Y156" s="19"/>
      <c r="Z156" s="19"/>
      <c r="AA156" s="19"/>
      <c r="AB156" s="18"/>
      <c r="AC156" s="19"/>
      <c r="AD156" s="19"/>
      <c r="AE156" s="19"/>
      <c r="AF156" s="18"/>
      <c r="AG156" s="19"/>
      <c r="AH156" s="19"/>
      <c r="AI156" s="19"/>
      <c r="AJ156" s="18"/>
      <c r="AK156" s="19"/>
      <c r="AL156" s="19"/>
      <c r="AM156" s="19"/>
      <c r="AN156" s="18"/>
      <c r="AO156" s="19"/>
      <c r="AP156" s="19"/>
      <c r="AQ156" s="19"/>
      <c r="AR156" s="18"/>
      <c r="AS156" s="19"/>
      <c r="AT156" s="19"/>
      <c r="AU156" s="19"/>
      <c r="AV156" s="18"/>
      <c r="AW156" s="19"/>
      <c r="AX156" s="19"/>
      <c r="AY156" s="19"/>
      <c r="AZ156" s="18"/>
      <c r="BA156" s="19"/>
      <c r="BB156" s="19"/>
      <c r="BC156" s="19"/>
      <c r="BD156" s="18"/>
      <c r="BE156" s="19"/>
      <c r="BF156" s="19"/>
      <c r="BG156" s="19"/>
      <c r="BH156" s="18"/>
      <c r="BI156" s="19"/>
      <c r="BJ156" s="19"/>
      <c r="BK156" s="19"/>
      <c r="BL156" s="18"/>
      <c r="BM156" s="19"/>
      <c r="BN156" s="19"/>
      <c r="BO156" s="19"/>
      <c r="BP156" s="18"/>
      <c r="BQ156" s="19"/>
      <c r="BR156" s="19"/>
      <c r="BS156" s="19"/>
      <c r="BT156" s="18"/>
      <c r="BU156" s="19"/>
      <c r="BV156" s="19"/>
      <c r="BW156" s="19"/>
      <c r="BX156" s="18"/>
      <c r="BY156" s="19"/>
      <c r="BZ156" s="19"/>
      <c r="CA156" s="19"/>
      <c r="CB156" s="18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</row>
    <row r="157" spans="1:108" ht="15" thickBot="1" x14ac:dyDescent="0.35">
      <c r="A157" s="19"/>
      <c r="B157" s="19"/>
      <c r="C157" s="18"/>
      <c r="D157" s="19"/>
      <c r="E157" s="19"/>
      <c r="F157" s="19"/>
      <c r="G157" s="18"/>
      <c r="H157" s="19"/>
      <c r="I157" s="19"/>
      <c r="J157" s="19"/>
      <c r="K157" s="18"/>
      <c r="L157" s="19"/>
      <c r="M157" s="19"/>
      <c r="N157" s="19"/>
      <c r="O157" s="18"/>
      <c r="P157" s="19"/>
      <c r="Q157" s="19"/>
      <c r="R157" s="19"/>
      <c r="S157" s="18"/>
      <c r="T157" s="19"/>
      <c r="U157" s="19"/>
      <c r="V157" s="19"/>
      <c r="W157" s="18"/>
      <c r="X157" s="29"/>
      <c r="Y157" s="19"/>
      <c r="Z157" s="19"/>
      <c r="AA157" s="19"/>
      <c r="AB157" s="18"/>
      <c r="AC157" s="19"/>
      <c r="AD157" s="19"/>
      <c r="AE157" s="19"/>
      <c r="AF157" s="18"/>
      <c r="AG157" s="19"/>
      <c r="AH157" s="19"/>
      <c r="AI157" s="19"/>
      <c r="AJ157" s="18"/>
      <c r="AK157" s="19"/>
      <c r="AL157" s="19"/>
      <c r="AM157" s="19"/>
      <c r="AN157" s="18"/>
      <c r="AO157" s="19"/>
      <c r="AP157" s="19"/>
      <c r="AQ157" s="19"/>
      <c r="AR157" s="18"/>
      <c r="AS157" s="19"/>
      <c r="AT157" s="19"/>
      <c r="AU157" s="19"/>
      <c r="AV157" s="18"/>
      <c r="AW157" s="19"/>
      <c r="AX157" s="19"/>
      <c r="AY157" s="19"/>
      <c r="AZ157" s="18"/>
      <c r="BA157" s="19"/>
      <c r="BB157" s="19"/>
      <c r="BC157" s="19"/>
      <c r="BD157" s="18"/>
      <c r="BE157" s="19"/>
      <c r="BF157" s="19"/>
      <c r="BG157" s="19"/>
      <c r="BH157" s="18"/>
      <c r="BI157" s="19"/>
      <c r="BJ157" s="19"/>
      <c r="BK157" s="19"/>
      <c r="BL157" s="18"/>
      <c r="BM157" s="19"/>
      <c r="BN157" s="19"/>
      <c r="BO157" s="19"/>
      <c r="BP157" s="18"/>
      <c r="BQ157" s="19"/>
      <c r="BR157" s="19"/>
      <c r="BS157" s="19"/>
      <c r="BT157" s="18"/>
      <c r="BU157" s="19"/>
      <c r="BV157" s="19"/>
      <c r="BW157" s="19"/>
      <c r="BX157" s="18"/>
      <c r="BY157" s="19"/>
      <c r="BZ157" s="19"/>
      <c r="CA157" s="19"/>
      <c r="CB157" s="18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</row>
    <row r="158" spans="1:108" ht="15" thickBot="1" x14ac:dyDescent="0.35">
      <c r="A158" s="19"/>
      <c r="B158" s="19"/>
      <c r="C158" s="18"/>
      <c r="D158" s="19"/>
      <c r="E158" s="19"/>
      <c r="F158" s="19"/>
      <c r="G158" s="18"/>
      <c r="H158" s="19"/>
      <c r="I158" s="19"/>
      <c r="J158" s="19"/>
      <c r="K158" s="18"/>
      <c r="L158" s="19"/>
      <c r="M158" s="19"/>
      <c r="N158" s="19"/>
      <c r="O158" s="18"/>
      <c r="P158" s="19"/>
      <c r="Q158" s="19"/>
      <c r="R158" s="19"/>
      <c r="S158" s="18"/>
      <c r="T158" s="19"/>
      <c r="U158" s="19"/>
      <c r="V158" s="19"/>
      <c r="W158" s="18"/>
      <c r="X158" s="29"/>
      <c r="Y158" s="19"/>
      <c r="Z158" s="19"/>
      <c r="AA158" s="19"/>
      <c r="AB158" s="18"/>
      <c r="AC158" s="19"/>
      <c r="AD158" s="19"/>
      <c r="AE158" s="19"/>
      <c r="AF158" s="18"/>
      <c r="AG158" s="19"/>
      <c r="AH158" s="19"/>
      <c r="AI158" s="19"/>
      <c r="AJ158" s="18"/>
      <c r="AK158" s="19"/>
      <c r="AL158" s="19"/>
      <c r="AM158" s="19"/>
      <c r="AN158" s="18"/>
      <c r="AO158" s="19"/>
      <c r="AP158" s="19"/>
      <c r="AQ158" s="19"/>
      <c r="AR158" s="18"/>
      <c r="AS158" s="19"/>
      <c r="AT158" s="19"/>
      <c r="AU158" s="19"/>
      <c r="AV158" s="18"/>
      <c r="AW158" s="19"/>
      <c r="AX158" s="19"/>
      <c r="AY158" s="19"/>
      <c r="AZ158" s="18"/>
      <c r="BA158" s="19"/>
      <c r="BB158" s="19"/>
      <c r="BC158" s="19"/>
      <c r="BD158" s="18"/>
      <c r="BE158" s="19"/>
      <c r="BF158" s="19"/>
      <c r="BG158" s="19"/>
      <c r="BH158" s="18"/>
      <c r="BI158" s="19"/>
      <c r="BJ158" s="19"/>
      <c r="BK158" s="19"/>
      <c r="BL158" s="18"/>
      <c r="BM158" s="19"/>
      <c r="BN158" s="19"/>
      <c r="BO158" s="19"/>
      <c r="BP158" s="18"/>
      <c r="BQ158" s="19"/>
      <c r="BR158" s="19"/>
      <c r="BS158" s="19"/>
      <c r="BT158" s="18"/>
      <c r="BU158" s="19"/>
      <c r="BV158" s="19"/>
      <c r="BW158" s="19"/>
      <c r="BX158" s="18"/>
      <c r="BY158" s="19"/>
      <c r="BZ158" s="19"/>
      <c r="CA158" s="19"/>
      <c r="CB158" s="18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</row>
    <row r="159" spans="1:108" ht="15" thickBot="1" x14ac:dyDescent="0.35">
      <c r="A159" s="19"/>
      <c r="B159" s="19"/>
      <c r="C159" s="18"/>
      <c r="D159" s="19"/>
      <c r="E159" s="19"/>
      <c r="F159" s="19"/>
      <c r="G159" s="18"/>
      <c r="H159" s="19"/>
      <c r="I159" s="19"/>
      <c r="J159" s="19"/>
      <c r="K159" s="18"/>
      <c r="L159" s="19"/>
      <c r="M159" s="19"/>
      <c r="N159" s="19"/>
      <c r="O159" s="18"/>
      <c r="P159" s="19"/>
      <c r="Q159" s="19"/>
      <c r="R159" s="19"/>
      <c r="S159" s="18"/>
      <c r="T159" s="19"/>
      <c r="U159" s="19"/>
      <c r="V159" s="19"/>
      <c r="W159" s="18"/>
      <c r="X159" s="29"/>
      <c r="Y159" s="19"/>
      <c r="Z159" s="19"/>
      <c r="AA159" s="19"/>
      <c r="AB159" s="18"/>
      <c r="AC159" s="19"/>
      <c r="AD159" s="19"/>
      <c r="AE159" s="19"/>
      <c r="AF159" s="18"/>
      <c r="AG159" s="19"/>
      <c r="AH159" s="19"/>
      <c r="AI159" s="19"/>
      <c r="AJ159" s="18"/>
      <c r="AK159" s="19"/>
      <c r="AL159" s="19"/>
      <c r="AM159" s="19"/>
      <c r="AN159" s="18"/>
      <c r="AO159" s="19"/>
      <c r="AP159" s="19"/>
      <c r="AQ159" s="19"/>
      <c r="AR159" s="18"/>
      <c r="AS159" s="19"/>
      <c r="AT159" s="19"/>
      <c r="AU159" s="19"/>
      <c r="AV159" s="18"/>
      <c r="AW159" s="19"/>
      <c r="AX159" s="19"/>
      <c r="AY159" s="19"/>
      <c r="AZ159" s="18"/>
      <c r="BA159" s="19"/>
      <c r="BB159" s="19"/>
      <c r="BC159" s="19"/>
      <c r="BD159" s="18"/>
      <c r="BE159" s="19"/>
      <c r="BF159" s="19"/>
      <c r="BG159" s="19"/>
      <c r="BH159" s="18"/>
      <c r="BI159" s="19"/>
      <c r="BJ159" s="19"/>
      <c r="BK159" s="19"/>
      <c r="BL159" s="18"/>
      <c r="BM159" s="19"/>
      <c r="BN159" s="19"/>
      <c r="BO159" s="19"/>
      <c r="BP159" s="18"/>
      <c r="BQ159" s="19"/>
      <c r="BR159" s="19"/>
      <c r="BS159" s="19"/>
      <c r="BT159" s="18"/>
      <c r="BU159" s="19"/>
      <c r="BV159" s="19"/>
      <c r="BW159" s="19"/>
      <c r="BX159" s="18"/>
      <c r="BY159" s="19"/>
      <c r="BZ159" s="19"/>
      <c r="CA159" s="19"/>
      <c r="CB159" s="18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</row>
    <row r="160" spans="1:108" ht="15" thickBot="1" x14ac:dyDescent="0.35">
      <c r="A160" s="19"/>
      <c r="B160" s="19"/>
      <c r="C160" s="18"/>
      <c r="D160" s="19"/>
      <c r="E160" s="19"/>
      <c r="F160" s="19"/>
      <c r="G160" s="18"/>
      <c r="H160" s="19"/>
      <c r="I160" s="19"/>
      <c r="J160" s="19"/>
      <c r="K160" s="18"/>
      <c r="L160" s="19"/>
      <c r="M160" s="19"/>
      <c r="N160" s="19"/>
      <c r="O160" s="18"/>
      <c r="P160" s="19"/>
      <c r="Q160" s="19"/>
      <c r="R160" s="19"/>
      <c r="S160" s="18"/>
      <c r="T160" s="19"/>
      <c r="U160" s="19"/>
      <c r="V160" s="19"/>
      <c r="W160" s="18"/>
      <c r="X160" s="29"/>
      <c r="Y160" s="19"/>
      <c r="Z160" s="19"/>
      <c r="AA160" s="19"/>
      <c r="AB160" s="18"/>
      <c r="AC160" s="19"/>
      <c r="AD160" s="19"/>
      <c r="AE160" s="19"/>
      <c r="AF160" s="18"/>
      <c r="AG160" s="19"/>
      <c r="AH160" s="19"/>
      <c r="AI160" s="19"/>
      <c r="AJ160" s="18"/>
      <c r="AK160" s="19"/>
      <c r="AL160" s="19"/>
      <c r="AM160" s="19"/>
      <c r="AN160" s="18"/>
      <c r="AO160" s="19"/>
      <c r="AP160" s="19"/>
      <c r="AQ160" s="19"/>
      <c r="AR160" s="18"/>
      <c r="AS160" s="19"/>
      <c r="AT160" s="19"/>
      <c r="AU160" s="19"/>
      <c r="AV160" s="18"/>
      <c r="AW160" s="19"/>
      <c r="AX160" s="19"/>
      <c r="AY160" s="19"/>
      <c r="AZ160" s="18"/>
      <c r="BA160" s="19"/>
      <c r="BB160" s="19"/>
      <c r="BC160" s="19"/>
      <c r="BD160" s="18"/>
      <c r="BE160" s="19"/>
      <c r="BF160" s="19"/>
      <c r="BG160" s="19"/>
      <c r="BH160" s="18"/>
      <c r="BI160" s="19"/>
      <c r="BJ160" s="19"/>
      <c r="BK160" s="19"/>
      <c r="BL160" s="18"/>
      <c r="BM160" s="19"/>
      <c r="BN160" s="19"/>
      <c r="BO160" s="19"/>
      <c r="BP160" s="18"/>
      <c r="BQ160" s="19"/>
      <c r="BR160" s="19"/>
      <c r="BS160" s="19"/>
      <c r="BT160" s="18"/>
      <c r="BU160" s="19"/>
      <c r="BV160" s="19"/>
      <c r="BW160" s="19"/>
      <c r="BX160" s="18"/>
      <c r="BY160" s="19"/>
      <c r="BZ160" s="19"/>
      <c r="CA160" s="19"/>
      <c r="CB160" s="18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</row>
    <row r="161" spans="1:108" ht="15" thickBot="1" x14ac:dyDescent="0.35">
      <c r="A161" s="19"/>
      <c r="B161" s="19"/>
      <c r="C161" s="18"/>
      <c r="D161" s="19"/>
      <c r="E161" s="19"/>
      <c r="F161" s="19"/>
      <c r="G161" s="18"/>
      <c r="H161" s="19"/>
      <c r="I161" s="19"/>
      <c r="J161" s="19"/>
      <c r="K161" s="18"/>
      <c r="L161" s="19"/>
      <c r="M161" s="19"/>
      <c r="N161" s="19"/>
      <c r="O161" s="18"/>
      <c r="P161" s="19"/>
      <c r="Q161" s="19"/>
      <c r="R161" s="19"/>
      <c r="S161" s="18"/>
      <c r="T161" s="19"/>
      <c r="U161" s="19"/>
      <c r="V161" s="19"/>
      <c r="W161" s="18"/>
      <c r="X161" s="29"/>
      <c r="Y161" s="19"/>
      <c r="Z161" s="19"/>
      <c r="AA161" s="19"/>
      <c r="AB161" s="18"/>
      <c r="AC161" s="19"/>
      <c r="AD161" s="19"/>
      <c r="AE161" s="19"/>
      <c r="AF161" s="18"/>
      <c r="AG161" s="19"/>
      <c r="AH161" s="19"/>
      <c r="AI161" s="19"/>
      <c r="AJ161" s="18"/>
      <c r="AK161" s="19"/>
      <c r="AL161" s="19"/>
      <c r="AM161" s="19"/>
      <c r="AN161" s="18"/>
      <c r="AO161" s="19"/>
      <c r="AP161" s="19"/>
      <c r="AQ161" s="19"/>
      <c r="AR161" s="18"/>
      <c r="AS161" s="19"/>
      <c r="AT161" s="19"/>
      <c r="AU161" s="19"/>
      <c r="AV161" s="18"/>
      <c r="AW161" s="19"/>
      <c r="AX161" s="19"/>
      <c r="AY161" s="19"/>
      <c r="AZ161" s="18"/>
      <c r="BA161" s="19"/>
      <c r="BB161" s="19"/>
      <c r="BC161" s="19"/>
      <c r="BD161" s="18"/>
      <c r="BE161" s="19"/>
      <c r="BF161" s="19"/>
      <c r="BG161" s="19"/>
      <c r="BH161" s="18"/>
      <c r="BI161" s="19"/>
      <c r="BJ161" s="19"/>
      <c r="BK161" s="19"/>
      <c r="BL161" s="18"/>
      <c r="BM161" s="19"/>
      <c r="BN161" s="19"/>
      <c r="BO161" s="19"/>
      <c r="BP161" s="18"/>
      <c r="BQ161" s="19"/>
      <c r="BR161" s="19"/>
      <c r="BS161" s="19"/>
      <c r="BT161" s="18"/>
      <c r="BU161" s="19"/>
      <c r="BV161" s="19"/>
      <c r="BW161" s="19"/>
      <c r="BX161" s="18"/>
      <c r="BY161" s="19"/>
      <c r="BZ161" s="19"/>
      <c r="CA161" s="19"/>
      <c r="CB161" s="18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</row>
    <row r="162" spans="1:108" ht="15" thickBot="1" x14ac:dyDescent="0.35">
      <c r="A162" s="19"/>
      <c r="B162" s="19"/>
      <c r="C162" s="18"/>
      <c r="D162" s="19"/>
      <c r="E162" s="19"/>
      <c r="F162" s="19"/>
      <c r="G162" s="18"/>
      <c r="H162" s="19"/>
      <c r="I162" s="19"/>
      <c r="J162" s="19"/>
      <c r="K162" s="18"/>
      <c r="L162" s="19"/>
      <c r="M162" s="19"/>
      <c r="N162" s="19"/>
      <c r="O162" s="18"/>
      <c r="P162" s="19"/>
      <c r="Q162" s="19"/>
      <c r="R162" s="19"/>
      <c r="S162" s="18"/>
      <c r="T162" s="19"/>
      <c r="U162" s="19"/>
      <c r="V162" s="19"/>
      <c r="W162" s="18"/>
      <c r="X162" s="29"/>
      <c r="Y162" s="19"/>
      <c r="Z162" s="19"/>
      <c r="AA162" s="19"/>
      <c r="AB162" s="18"/>
      <c r="AC162" s="19"/>
      <c r="AD162" s="19"/>
      <c r="AE162" s="19"/>
      <c r="AF162" s="18"/>
      <c r="AG162" s="19"/>
      <c r="AH162" s="19"/>
      <c r="AI162" s="19"/>
      <c r="AJ162" s="18"/>
      <c r="AK162" s="19"/>
      <c r="AL162" s="19"/>
      <c r="AM162" s="19"/>
      <c r="AN162" s="18"/>
      <c r="AO162" s="19"/>
      <c r="AP162" s="19"/>
      <c r="AQ162" s="19"/>
      <c r="AR162" s="18"/>
      <c r="AS162" s="19"/>
      <c r="AT162" s="19"/>
      <c r="AU162" s="19"/>
      <c r="AV162" s="18"/>
      <c r="AW162" s="19"/>
      <c r="AX162" s="19"/>
      <c r="AY162" s="19"/>
      <c r="AZ162" s="18"/>
      <c r="BA162" s="19"/>
      <c r="BB162" s="19"/>
      <c r="BC162" s="19"/>
      <c r="BD162" s="18"/>
      <c r="BE162" s="19"/>
      <c r="BF162" s="19"/>
      <c r="BG162" s="19"/>
      <c r="BH162" s="18"/>
      <c r="BI162" s="19"/>
      <c r="BJ162" s="19"/>
      <c r="BK162" s="19"/>
      <c r="BL162" s="18"/>
      <c r="BM162" s="19"/>
      <c r="BN162" s="19"/>
      <c r="BO162" s="19"/>
      <c r="BP162" s="18"/>
      <c r="BQ162" s="19"/>
      <c r="BR162" s="19"/>
      <c r="BS162" s="19"/>
      <c r="BT162" s="18"/>
      <c r="BU162" s="19"/>
      <c r="BV162" s="19"/>
      <c r="BW162" s="19"/>
      <c r="BX162" s="18"/>
      <c r="BY162" s="19"/>
      <c r="BZ162" s="19"/>
      <c r="CA162" s="19"/>
      <c r="CB162" s="18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</row>
    <row r="163" spans="1:108" ht="15" thickBot="1" x14ac:dyDescent="0.35">
      <c r="A163" s="19"/>
      <c r="B163" s="19"/>
      <c r="C163" s="18"/>
      <c r="D163" s="19"/>
      <c r="E163" s="19"/>
      <c r="F163" s="19"/>
      <c r="G163" s="18"/>
      <c r="H163" s="19"/>
      <c r="I163" s="19"/>
      <c r="J163" s="19"/>
      <c r="K163" s="18"/>
      <c r="L163" s="19"/>
      <c r="M163" s="19"/>
      <c r="N163" s="19"/>
      <c r="O163" s="18"/>
      <c r="P163" s="19"/>
      <c r="Q163" s="19"/>
      <c r="R163" s="19"/>
      <c r="S163" s="18"/>
      <c r="T163" s="19"/>
      <c r="U163" s="19"/>
      <c r="V163" s="19"/>
      <c r="W163" s="18"/>
      <c r="X163" s="29"/>
      <c r="Y163" s="19"/>
      <c r="Z163" s="19"/>
      <c r="AA163" s="19"/>
      <c r="AB163" s="18"/>
      <c r="AC163" s="19"/>
      <c r="AD163" s="19"/>
      <c r="AE163" s="19"/>
      <c r="AF163" s="18"/>
      <c r="AG163" s="19"/>
      <c r="AH163" s="19"/>
      <c r="AI163" s="19"/>
      <c r="AJ163" s="18"/>
      <c r="AK163" s="19"/>
      <c r="AL163" s="19"/>
      <c r="AM163" s="19"/>
      <c r="AN163" s="18"/>
      <c r="AO163" s="19"/>
      <c r="AP163" s="19"/>
      <c r="AQ163" s="19"/>
      <c r="AR163" s="18"/>
      <c r="AS163" s="19"/>
      <c r="AT163" s="19"/>
      <c r="AU163" s="19"/>
      <c r="AV163" s="18"/>
      <c r="AW163" s="19"/>
      <c r="AX163" s="19"/>
      <c r="AY163" s="19"/>
      <c r="AZ163" s="18"/>
      <c r="BA163" s="19"/>
      <c r="BB163" s="19"/>
      <c r="BC163" s="19"/>
      <c r="BD163" s="18"/>
      <c r="BE163" s="19"/>
      <c r="BF163" s="19"/>
      <c r="BG163" s="19"/>
      <c r="BH163" s="18"/>
      <c r="BI163" s="19"/>
      <c r="BJ163" s="19"/>
      <c r="BK163" s="19"/>
      <c r="BL163" s="18"/>
      <c r="BM163" s="19"/>
      <c r="BN163" s="19"/>
      <c r="BO163" s="19"/>
      <c r="BP163" s="18"/>
      <c r="BQ163" s="19"/>
      <c r="BR163" s="19"/>
      <c r="BS163" s="19"/>
      <c r="BT163" s="18"/>
      <c r="BU163" s="19"/>
      <c r="BV163" s="19"/>
      <c r="BW163" s="19"/>
      <c r="BX163" s="18"/>
      <c r="BY163" s="19"/>
      <c r="BZ163" s="19"/>
      <c r="CA163" s="19"/>
      <c r="CB163" s="18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</row>
    <row r="164" spans="1:108" ht="15" thickBot="1" x14ac:dyDescent="0.35">
      <c r="A164" s="19"/>
      <c r="B164" s="19"/>
      <c r="C164" s="18"/>
      <c r="D164" s="19"/>
      <c r="E164" s="19"/>
      <c r="F164" s="19"/>
      <c r="G164" s="18"/>
      <c r="H164" s="19"/>
      <c r="I164" s="19"/>
      <c r="J164" s="19"/>
      <c r="K164" s="18"/>
      <c r="L164" s="19"/>
      <c r="M164" s="19"/>
      <c r="N164" s="19"/>
      <c r="O164" s="18"/>
      <c r="P164" s="19"/>
      <c r="Q164" s="19"/>
      <c r="R164" s="19"/>
      <c r="S164" s="18"/>
      <c r="T164" s="19"/>
      <c r="U164" s="19"/>
      <c r="V164" s="19"/>
      <c r="W164" s="18"/>
      <c r="X164" s="29"/>
      <c r="Y164" s="19"/>
      <c r="Z164" s="19"/>
      <c r="AA164" s="19"/>
      <c r="AB164" s="18"/>
      <c r="AC164" s="19"/>
      <c r="AD164" s="19"/>
      <c r="AE164" s="19"/>
      <c r="AF164" s="18"/>
      <c r="AG164" s="19"/>
      <c r="AH164" s="19"/>
      <c r="AI164" s="19"/>
      <c r="AJ164" s="18"/>
      <c r="AK164" s="19"/>
      <c r="AL164" s="19"/>
      <c r="AM164" s="19"/>
      <c r="AN164" s="18"/>
      <c r="AO164" s="19"/>
      <c r="AP164" s="19"/>
      <c r="AQ164" s="19"/>
      <c r="AR164" s="18"/>
      <c r="AS164" s="19"/>
      <c r="AT164" s="19"/>
      <c r="AU164" s="19"/>
      <c r="AV164" s="18"/>
      <c r="AW164" s="19"/>
      <c r="AX164" s="19"/>
      <c r="AY164" s="19"/>
      <c r="AZ164" s="18"/>
      <c r="BA164" s="19"/>
      <c r="BB164" s="19"/>
      <c r="BC164" s="19"/>
      <c r="BD164" s="18"/>
      <c r="BE164" s="19"/>
      <c r="BF164" s="19"/>
      <c r="BG164" s="19"/>
      <c r="BH164" s="18"/>
      <c r="BI164" s="19"/>
      <c r="BJ164" s="19"/>
      <c r="BK164" s="19"/>
      <c r="BL164" s="18"/>
      <c r="BM164" s="19"/>
      <c r="BN164" s="19"/>
      <c r="BO164" s="19"/>
      <c r="BP164" s="18"/>
      <c r="BQ164" s="19"/>
      <c r="BR164" s="19"/>
      <c r="BS164" s="19"/>
      <c r="BT164" s="18"/>
      <c r="BU164" s="19"/>
      <c r="BV164" s="19"/>
      <c r="BW164" s="19"/>
      <c r="BX164" s="18"/>
      <c r="BY164" s="19"/>
      <c r="BZ164" s="19"/>
      <c r="CA164" s="19"/>
      <c r="CB164" s="18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</row>
    <row r="165" spans="1:108" ht="15" thickBot="1" x14ac:dyDescent="0.35">
      <c r="A165" s="19"/>
      <c r="B165" s="19"/>
      <c r="C165" s="18"/>
      <c r="D165" s="19"/>
      <c r="E165" s="19"/>
      <c r="F165" s="19"/>
      <c r="G165" s="18"/>
      <c r="H165" s="19"/>
      <c r="I165" s="19"/>
      <c r="J165" s="19"/>
      <c r="K165" s="18"/>
      <c r="L165" s="19"/>
      <c r="M165" s="19"/>
      <c r="N165" s="19"/>
      <c r="O165" s="18"/>
      <c r="P165" s="19"/>
      <c r="Q165" s="19"/>
      <c r="R165" s="19"/>
      <c r="S165" s="18"/>
      <c r="T165" s="19"/>
      <c r="U165" s="19"/>
      <c r="V165" s="19"/>
      <c r="W165" s="18"/>
      <c r="X165" s="29"/>
      <c r="Y165" s="19"/>
      <c r="Z165" s="19"/>
      <c r="AA165" s="19"/>
      <c r="AB165" s="18"/>
      <c r="AC165" s="19"/>
      <c r="AD165" s="19"/>
      <c r="AE165" s="19"/>
      <c r="AF165" s="18"/>
      <c r="AG165" s="19"/>
      <c r="AH165" s="19"/>
      <c r="AI165" s="19"/>
      <c r="AJ165" s="18"/>
      <c r="AK165" s="19"/>
      <c r="AL165" s="19"/>
      <c r="AM165" s="19"/>
      <c r="AN165" s="18"/>
      <c r="AO165" s="19"/>
      <c r="AP165" s="19"/>
      <c r="AQ165" s="19"/>
      <c r="AR165" s="18"/>
      <c r="AS165" s="19"/>
      <c r="AT165" s="19"/>
      <c r="AU165" s="19"/>
      <c r="AV165" s="18"/>
      <c r="AW165" s="19"/>
      <c r="AX165" s="19"/>
      <c r="AY165" s="19"/>
      <c r="AZ165" s="18"/>
      <c r="BA165" s="19"/>
      <c r="BB165" s="19"/>
      <c r="BC165" s="19"/>
      <c r="BD165" s="18"/>
      <c r="BE165" s="19"/>
      <c r="BF165" s="19"/>
      <c r="BG165" s="19"/>
      <c r="BH165" s="18"/>
      <c r="BI165" s="19"/>
      <c r="BJ165" s="19"/>
      <c r="BK165" s="19"/>
      <c r="BL165" s="18"/>
      <c r="BM165" s="19"/>
      <c r="BN165" s="19"/>
      <c r="BO165" s="19"/>
      <c r="BP165" s="18"/>
      <c r="BQ165" s="19"/>
      <c r="BR165" s="19"/>
      <c r="BS165" s="19"/>
      <c r="BT165" s="18"/>
      <c r="BU165" s="19"/>
      <c r="BV165" s="19"/>
      <c r="BW165" s="19"/>
      <c r="BX165" s="18"/>
      <c r="BY165" s="19"/>
      <c r="BZ165" s="19"/>
      <c r="CA165" s="19"/>
      <c r="CB165" s="18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</row>
    <row r="166" spans="1:108" ht="15" thickBot="1" x14ac:dyDescent="0.35">
      <c r="A166" s="19"/>
      <c r="B166" s="19"/>
      <c r="C166" s="18"/>
      <c r="D166" s="19"/>
      <c r="E166" s="19"/>
      <c r="F166" s="19"/>
      <c r="G166" s="18"/>
      <c r="H166" s="19"/>
      <c r="I166" s="19"/>
      <c r="J166" s="19"/>
      <c r="K166" s="18"/>
      <c r="L166" s="19"/>
      <c r="M166" s="19"/>
      <c r="N166" s="19"/>
      <c r="O166" s="18"/>
      <c r="P166" s="19"/>
      <c r="Q166" s="19"/>
      <c r="R166" s="19"/>
      <c r="S166" s="18"/>
      <c r="T166" s="19"/>
      <c r="U166" s="19"/>
      <c r="V166" s="19"/>
      <c r="W166" s="18"/>
      <c r="X166" s="29"/>
      <c r="Y166" s="19"/>
      <c r="Z166" s="19"/>
      <c r="AA166" s="19"/>
      <c r="AB166" s="18"/>
      <c r="AC166" s="19"/>
      <c r="AD166" s="19"/>
      <c r="AE166" s="19"/>
      <c r="AF166" s="18"/>
      <c r="AG166" s="19"/>
      <c r="AH166" s="19"/>
      <c r="AI166" s="19"/>
      <c r="AJ166" s="18"/>
      <c r="AK166" s="19"/>
      <c r="AL166" s="19"/>
      <c r="AM166" s="19"/>
      <c r="AN166" s="18"/>
      <c r="AO166" s="19"/>
      <c r="AP166" s="19"/>
      <c r="AQ166" s="19"/>
      <c r="AR166" s="18"/>
      <c r="AS166" s="19"/>
      <c r="AT166" s="19"/>
      <c r="AU166" s="19"/>
      <c r="AV166" s="18"/>
      <c r="AW166" s="19"/>
      <c r="AX166" s="19"/>
      <c r="AY166" s="19"/>
      <c r="AZ166" s="18"/>
      <c r="BA166" s="19"/>
      <c r="BB166" s="19"/>
      <c r="BC166" s="19"/>
      <c r="BD166" s="18"/>
      <c r="BE166" s="19"/>
      <c r="BF166" s="19"/>
      <c r="BG166" s="19"/>
      <c r="BH166" s="18"/>
      <c r="BI166" s="19"/>
      <c r="BJ166" s="19"/>
      <c r="BK166" s="19"/>
      <c r="BL166" s="18"/>
      <c r="BM166" s="19"/>
      <c r="BN166" s="19"/>
      <c r="BO166" s="19"/>
      <c r="BP166" s="18"/>
      <c r="BQ166" s="19"/>
      <c r="BR166" s="19"/>
      <c r="BS166" s="19"/>
      <c r="BT166" s="18"/>
      <c r="BU166" s="19"/>
      <c r="BV166" s="19"/>
      <c r="BW166" s="19"/>
      <c r="BX166" s="18"/>
      <c r="BY166" s="19"/>
      <c r="BZ166" s="19"/>
      <c r="CA166" s="19"/>
      <c r="CB166" s="18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</row>
    <row r="167" spans="1:108" ht="15" thickBot="1" x14ac:dyDescent="0.35">
      <c r="A167" s="19"/>
      <c r="B167" s="19"/>
      <c r="C167" s="18"/>
      <c r="D167" s="19"/>
      <c r="E167" s="19"/>
      <c r="F167" s="19"/>
      <c r="G167" s="18"/>
      <c r="H167" s="19"/>
      <c r="I167" s="19"/>
      <c r="J167" s="19"/>
      <c r="K167" s="18"/>
      <c r="L167" s="19"/>
      <c r="M167" s="19"/>
      <c r="N167" s="19"/>
      <c r="O167" s="18"/>
      <c r="P167" s="19"/>
      <c r="Q167" s="19"/>
      <c r="R167" s="19"/>
      <c r="S167" s="18"/>
      <c r="T167" s="19"/>
      <c r="U167" s="19"/>
      <c r="V167" s="19"/>
      <c r="W167" s="18"/>
      <c r="X167" s="29"/>
      <c r="Y167" s="19"/>
      <c r="Z167" s="19"/>
      <c r="AA167" s="19"/>
      <c r="AB167" s="18"/>
      <c r="AC167" s="19"/>
      <c r="AD167" s="19"/>
      <c r="AE167" s="19"/>
      <c r="AF167" s="18"/>
      <c r="AG167" s="19"/>
      <c r="AH167" s="19"/>
      <c r="AI167" s="19"/>
      <c r="AJ167" s="18"/>
      <c r="AK167" s="19"/>
      <c r="AL167" s="19"/>
      <c r="AM167" s="19"/>
      <c r="AN167" s="18"/>
      <c r="AO167" s="19"/>
      <c r="AP167" s="19"/>
      <c r="AQ167" s="19"/>
      <c r="AR167" s="18"/>
      <c r="AS167" s="19"/>
      <c r="AT167" s="19"/>
      <c r="AU167" s="19"/>
      <c r="AV167" s="18"/>
      <c r="AW167" s="19"/>
      <c r="AX167" s="19"/>
      <c r="AY167" s="19"/>
      <c r="AZ167" s="18"/>
      <c r="BA167" s="19"/>
      <c r="BB167" s="19"/>
      <c r="BC167" s="19"/>
      <c r="BD167" s="18"/>
      <c r="BE167" s="19"/>
      <c r="BF167" s="19"/>
      <c r="BG167" s="19"/>
      <c r="BH167" s="18"/>
      <c r="BI167" s="19"/>
      <c r="BJ167" s="19"/>
      <c r="BK167" s="19"/>
      <c r="BL167" s="18"/>
      <c r="BM167" s="19"/>
      <c r="BN167" s="19"/>
      <c r="BO167" s="19"/>
      <c r="BP167" s="18"/>
      <c r="BQ167" s="19"/>
      <c r="BR167" s="19"/>
      <c r="BS167" s="19"/>
      <c r="BT167" s="18"/>
      <c r="BU167" s="19"/>
      <c r="BV167" s="19"/>
      <c r="BW167" s="19"/>
      <c r="BX167" s="18"/>
      <c r="BY167" s="19"/>
      <c r="BZ167" s="19"/>
      <c r="CA167" s="19"/>
      <c r="CB167" s="18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</row>
    <row r="168" spans="1:108" ht="15" thickBot="1" x14ac:dyDescent="0.35">
      <c r="A168" s="19"/>
      <c r="B168" s="19"/>
      <c r="C168" s="18"/>
      <c r="D168" s="19"/>
      <c r="E168" s="19"/>
      <c r="F168" s="19"/>
      <c r="G168" s="18"/>
      <c r="H168" s="19"/>
      <c r="I168" s="19"/>
      <c r="J168" s="19"/>
      <c r="K168" s="18"/>
      <c r="L168" s="19"/>
      <c r="M168" s="19"/>
      <c r="N168" s="19"/>
      <c r="O168" s="18"/>
      <c r="P168" s="19"/>
      <c r="Q168" s="19"/>
      <c r="R168" s="19"/>
      <c r="S168" s="18"/>
      <c r="T168" s="19"/>
      <c r="U168" s="19"/>
      <c r="V168" s="19"/>
      <c r="W168" s="18"/>
      <c r="X168" s="29"/>
      <c r="Y168" s="19"/>
      <c r="Z168" s="19"/>
      <c r="AA168" s="19"/>
      <c r="AB168" s="18"/>
      <c r="AC168" s="19"/>
      <c r="AD168" s="19"/>
      <c r="AE168" s="19"/>
      <c r="AF168" s="18"/>
      <c r="AG168" s="19"/>
      <c r="AH168" s="19"/>
      <c r="AI168" s="19"/>
      <c r="AJ168" s="18"/>
      <c r="AK168" s="19"/>
      <c r="AL168" s="19"/>
      <c r="AM168" s="19"/>
      <c r="AN168" s="18"/>
      <c r="AO168" s="19"/>
      <c r="AP168" s="19"/>
      <c r="AQ168" s="19"/>
      <c r="AR168" s="18"/>
      <c r="AS168" s="19"/>
      <c r="AT168" s="19"/>
      <c r="AU168" s="19"/>
      <c r="AV168" s="18"/>
      <c r="AW168" s="19"/>
      <c r="AX168" s="19"/>
      <c r="AY168" s="19"/>
      <c r="AZ168" s="18"/>
      <c r="BA168" s="19"/>
      <c r="BB168" s="19"/>
      <c r="BC168" s="19"/>
      <c r="BD168" s="18"/>
      <c r="BE168" s="19"/>
      <c r="BF168" s="19"/>
      <c r="BG168" s="19"/>
      <c r="BH168" s="18"/>
      <c r="BI168" s="19"/>
      <c r="BJ168" s="19"/>
      <c r="BK168" s="19"/>
      <c r="BL168" s="18"/>
      <c r="BM168" s="19"/>
      <c r="BN168" s="19"/>
      <c r="BO168" s="19"/>
      <c r="BP168" s="18"/>
      <c r="BQ168" s="19"/>
      <c r="BR168" s="19"/>
      <c r="BS168" s="19"/>
      <c r="BT168" s="18"/>
      <c r="BU168" s="19"/>
      <c r="BV168" s="19"/>
      <c r="BW168" s="19"/>
      <c r="BX168" s="18"/>
      <c r="BY168" s="19"/>
      <c r="BZ168" s="19"/>
      <c r="CA168" s="19"/>
      <c r="CB168" s="18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</row>
    <row r="169" spans="1:108" ht="15" thickBot="1" x14ac:dyDescent="0.35">
      <c r="A169" s="19"/>
      <c r="B169" s="19"/>
      <c r="C169" s="18"/>
      <c r="D169" s="19"/>
      <c r="E169" s="19"/>
      <c r="F169" s="19"/>
      <c r="G169" s="18"/>
      <c r="H169" s="19"/>
      <c r="I169" s="19"/>
      <c r="J169" s="19"/>
      <c r="K169" s="18"/>
      <c r="L169" s="19"/>
      <c r="M169" s="19"/>
      <c r="N169" s="19"/>
      <c r="O169" s="18"/>
      <c r="P169" s="19"/>
      <c r="Q169" s="19"/>
      <c r="R169" s="19"/>
      <c r="S169" s="18"/>
      <c r="T169" s="19"/>
      <c r="U169" s="19"/>
      <c r="V169" s="19"/>
      <c r="W169" s="18"/>
      <c r="X169" s="29"/>
      <c r="Y169" s="19"/>
      <c r="Z169" s="19"/>
      <c r="AA169" s="19"/>
      <c r="AB169" s="18"/>
      <c r="AC169" s="19"/>
      <c r="AD169" s="19"/>
      <c r="AE169" s="19"/>
      <c r="AF169" s="18"/>
      <c r="AG169" s="19"/>
      <c r="AH169" s="19"/>
      <c r="AI169" s="19"/>
      <c r="AJ169" s="18"/>
      <c r="AK169" s="19"/>
      <c r="AL169" s="19"/>
      <c r="AM169" s="19"/>
      <c r="AN169" s="18"/>
      <c r="AO169" s="19"/>
      <c r="AP169" s="19"/>
      <c r="AQ169" s="19"/>
      <c r="AR169" s="18"/>
      <c r="AS169" s="19"/>
      <c r="AT169" s="19"/>
      <c r="AU169" s="19"/>
      <c r="AV169" s="18"/>
      <c r="AW169" s="19"/>
      <c r="AX169" s="19"/>
      <c r="AY169" s="19"/>
      <c r="AZ169" s="18"/>
      <c r="BA169" s="19"/>
      <c r="BB169" s="19"/>
      <c r="BC169" s="19"/>
      <c r="BD169" s="18"/>
      <c r="BE169" s="19"/>
      <c r="BF169" s="19"/>
      <c r="BG169" s="19"/>
      <c r="BH169" s="18"/>
      <c r="BI169" s="19"/>
      <c r="BJ169" s="19"/>
      <c r="BK169" s="19"/>
      <c r="BL169" s="18"/>
      <c r="BM169" s="19"/>
      <c r="BN169" s="19"/>
      <c r="BO169" s="19"/>
      <c r="BP169" s="18"/>
      <c r="BQ169" s="19"/>
      <c r="BR169" s="19"/>
      <c r="BS169" s="19"/>
      <c r="BT169" s="18"/>
      <c r="BU169" s="19"/>
      <c r="BV169" s="19"/>
      <c r="BW169" s="19"/>
      <c r="BX169" s="18"/>
      <c r="BY169" s="19"/>
      <c r="BZ169" s="19"/>
      <c r="CA169" s="19"/>
      <c r="CB169" s="18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</row>
    <row r="170" spans="1:108" ht="15" thickBot="1" x14ac:dyDescent="0.35">
      <c r="A170" s="19"/>
      <c r="B170" s="19"/>
      <c r="C170" s="18"/>
      <c r="D170" s="19"/>
      <c r="E170" s="19"/>
      <c r="F170" s="19"/>
      <c r="G170" s="18"/>
      <c r="H170" s="19"/>
      <c r="I170" s="19"/>
      <c r="J170" s="19"/>
      <c r="K170" s="18"/>
      <c r="L170" s="19"/>
      <c r="M170" s="19"/>
      <c r="N170" s="19"/>
      <c r="O170" s="18"/>
      <c r="P170" s="19"/>
      <c r="Q170" s="19"/>
      <c r="R170" s="19"/>
      <c r="S170" s="18"/>
      <c r="T170" s="19"/>
      <c r="U170" s="19"/>
      <c r="V170" s="19"/>
      <c r="W170" s="18"/>
      <c r="X170" s="29"/>
      <c r="Y170" s="19"/>
      <c r="Z170" s="19"/>
      <c r="AA170" s="19"/>
      <c r="AB170" s="18"/>
      <c r="AC170" s="19"/>
      <c r="AD170" s="19"/>
      <c r="AE170" s="19"/>
      <c r="AF170" s="18"/>
      <c r="AG170" s="19"/>
      <c r="AH170" s="19"/>
      <c r="AI170" s="19"/>
      <c r="AJ170" s="18"/>
      <c r="AK170" s="19"/>
      <c r="AL170" s="19"/>
      <c r="AM170" s="19"/>
      <c r="AN170" s="18"/>
      <c r="AO170" s="19"/>
      <c r="AP170" s="19"/>
      <c r="AQ170" s="19"/>
      <c r="AR170" s="18"/>
      <c r="AS170" s="19"/>
      <c r="AT170" s="19"/>
      <c r="AU170" s="19"/>
      <c r="AV170" s="18"/>
      <c r="AW170" s="19"/>
      <c r="AX170" s="19"/>
      <c r="AY170" s="19"/>
      <c r="AZ170" s="18"/>
      <c r="BA170" s="19"/>
      <c r="BB170" s="19"/>
      <c r="BC170" s="19"/>
      <c r="BD170" s="18"/>
      <c r="BE170" s="19"/>
      <c r="BF170" s="19"/>
      <c r="BG170" s="19"/>
      <c r="BH170" s="18"/>
      <c r="BI170" s="19"/>
      <c r="BJ170" s="19"/>
      <c r="BK170" s="19"/>
      <c r="BL170" s="18"/>
      <c r="BM170" s="19"/>
      <c r="BN170" s="19"/>
      <c r="BO170" s="19"/>
      <c r="BP170" s="18"/>
      <c r="BQ170" s="19"/>
      <c r="BR170" s="19"/>
      <c r="BS170" s="19"/>
      <c r="BT170" s="18"/>
      <c r="BU170" s="19"/>
      <c r="BV170" s="19"/>
      <c r="BW170" s="19"/>
      <c r="BX170" s="18"/>
      <c r="BY170" s="19"/>
      <c r="BZ170" s="19"/>
      <c r="CA170" s="19"/>
      <c r="CB170" s="18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</row>
    <row r="171" spans="1:108" ht="15" thickBot="1" x14ac:dyDescent="0.35">
      <c r="A171" s="19"/>
      <c r="B171" s="19"/>
      <c r="C171" s="18"/>
      <c r="D171" s="19"/>
      <c r="E171" s="19"/>
      <c r="F171" s="19"/>
      <c r="G171" s="18"/>
      <c r="H171" s="19"/>
      <c r="I171" s="19"/>
      <c r="J171" s="19"/>
      <c r="K171" s="18"/>
      <c r="L171" s="19"/>
      <c r="M171" s="19"/>
      <c r="N171" s="19"/>
      <c r="O171" s="18"/>
      <c r="P171" s="19"/>
      <c r="Q171" s="19"/>
      <c r="R171" s="19"/>
      <c r="S171" s="18"/>
      <c r="T171" s="19"/>
      <c r="U171" s="19"/>
      <c r="V171" s="19"/>
      <c r="W171" s="18"/>
      <c r="X171" s="29"/>
      <c r="Y171" s="19"/>
      <c r="Z171" s="19"/>
      <c r="AA171" s="19"/>
      <c r="AB171" s="18"/>
      <c r="AC171" s="19"/>
      <c r="AD171" s="19"/>
      <c r="AE171" s="19"/>
      <c r="AF171" s="18"/>
      <c r="AG171" s="19"/>
      <c r="AH171" s="19"/>
      <c r="AI171" s="19"/>
      <c r="AJ171" s="18"/>
      <c r="AK171" s="19"/>
      <c r="AL171" s="19"/>
      <c r="AM171" s="19"/>
      <c r="AN171" s="18"/>
      <c r="AO171" s="19"/>
      <c r="AP171" s="19"/>
      <c r="AQ171" s="19"/>
      <c r="AR171" s="18"/>
      <c r="AS171" s="19"/>
      <c r="AT171" s="19"/>
      <c r="AU171" s="19"/>
      <c r="AV171" s="18"/>
      <c r="AW171" s="19"/>
      <c r="AX171" s="19"/>
      <c r="AY171" s="19"/>
      <c r="AZ171" s="18"/>
      <c r="BA171" s="19"/>
      <c r="BB171" s="19"/>
      <c r="BC171" s="19"/>
      <c r="BD171" s="18"/>
      <c r="BE171" s="19"/>
      <c r="BF171" s="19"/>
      <c r="BG171" s="19"/>
      <c r="BH171" s="18"/>
      <c r="BI171" s="19"/>
      <c r="BJ171" s="19"/>
      <c r="BK171" s="19"/>
      <c r="BL171" s="18"/>
      <c r="BM171" s="19"/>
      <c r="BN171" s="19"/>
      <c r="BO171" s="19"/>
      <c r="BP171" s="18"/>
      <c r="BQ171" s="19"/>
      <c r="BR171" s="19"/>
      <c r="BS171" s="19"/>
      <c r="BT171" s="18"/>
      <c r="BU171" s="19"/>
      <c r="BV171" s="19"/>
      <c r="BW171" s="19"/>
      <c r="BX171" s="18"/>
      <c r="BY171" s="19"/>
      <c r="BZ171" s="19"/>
      <c r="CA171" s="19"/>
      <c r="CB171" s="18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</row>
    <row r="172" spans="1:108" ht="15" thickBot="1" x14ac:dyDescent="0.35">
      <c r="A172" s="19"/>
      <c r="B172" s="19"/>
      <c r="C172" s="18"/>
      <c r="D172" s="19"/>
      <c r="E172" s="19"/>
      <c r="F172" s="19"/>
      <c r="G172" s="18"/>
      <c r="H172" s="19"/>
      <c r="I172" s="19"/>
      <c r="J172" s="19"/>
      <c r="K172" s="18"/>
      <c r="L172" s="19"/>
      <c r="M172" s="19"/>
      <c r="N172" s="19"/>
      <c r="O172" s="18"/>
      <c r="P172" s="19"/>
      <c r="Q172" s="19"/>
      <c r="R172" s="19"/>
      <c r="S172" s="18"/>
      <c r="T172" s="19"/>
      <c r="U172" s="19"/>
      <c r="V172" s="19"/>
      <c r="W172" s="18"/>
      <c r="X172" s="29"/>
      <c r="Y172" s="19"/>
      <c r="Z172" s="19"/>
      <c r="AA172" s="19"/>
      <c r="AB172" s="18"/>
      <c r="AC172" s="19"/>
      <c r="AD172" s="19"/>
      <c r="AE172" s="19"/>
      <c r="AF172" s="18"/>
      <c r="AG172" s="19"/>
      <c r="AH172" s="19"/>
      <c r="AI172" s="19"/>
      <c r="AJ172" s="18"/>
      <c r="AK172" s="19"/>
      <c r="AL172" s="19"/>
      <c r="AM172" s="19"/>
      <c r="AN172" s="18"/>
      <c r="AO172" s="19"/>
      <c r="AP172" s="19"/>
      <c r="AQ172" s="19"/>
      <c r="AR172" s="18"/>
      <c r="AS172" s="19"/>
      <c r="AT172" s="19"/>
      <c r="AU172" s="19"/>
      <c r="AV172" s="18"/>
      <c r="AW172" s="19"/>
      <c r="AX172" s="19"/>
      <c r="AY172" s="19"/>
      <c r="AZ172" s="18"/>
      <c r="BA172" s="19"/>
      <c r="BB172" s="19"/>
      <c r="BC172" s="19"/>
      <c r="BD172" s="18"/>
      <c r="BE172" s="19"/>
      <c r="BF172" s="19"/>
      <c r="BG172" s="19"/>
      <c r="BH172" s="18"/>
      <c r="BI172" s="19"/>
      <c r="BJ172" s="19"/>
      <c r="BK172" s="19"/>
      <c r="BL172" s="18"/>
      <c r="BM172" s="19"/>
      <c r="BN172" s="19"/>
      <c r="BO172" s="19"/>
      <c r="BP172" s="18"/>
      <c r="BQ172" s="19"/>
      <c r="BR172" s="19"/>
      <c r="BS172" s="19"/>
      <c r="BT172" s="18"/>
      <c r="BU172" s="19"/>
      <c r="BV172" s="19"/>
      <c r="BW172" s="19"/>
      <c r="BX172" s="18"/>
      <c r="BY172" s="19"/>
      <c r="BZ172" s="19"/>
      <c r="CA172" s="19"/>
      <c r="CB172" s="18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</row>
    <row r="173" spans="1:108" ht="15" thickBot="1" x14ac:dyDescent="0.35">
      <c r="A173" s="19"/>
      <c r="B173" s="19"/>
      <c r="C173" s="18"/>
      <c r="D173" s="19"/>
      <c r="E173" s="19"/>
      <c r="F173" s="19"/>
      <c r="G173" s="18"/>
      <c r="H173" s="19"/>
      <c r="I173" s="19"/>
      <c r="J173" s="19"/>
      <c r="K173" s="18"/>
      <c r="L173" s="19"/>
      <c r="M173" s="19"/>
      <c r="N173" s="19"/>
      <c r="O173" s="18"/>
      <c r="P173" s="19"/>
      <c r="Q173" s="19"/>
      <c r="R173" s="19"/>
      <c r="S173" s="18"/>
      <c r="T173" s="19"/>
      <c r="U173" s="19"/>
      <c r="V173" s="19"/>
      <c r="W173" s="18"/>
      <c r="X173" s="29"/>
      <c r="Y173" s="19"/>
      <c r="Z173" s="19"/>
      <c r="AA173" s="19"/>
      <c r="AB173" s="18"/>
      <c r="AC173" s="19"/>
      <c r="AD173" s="19"/>
      <c r="AE173" s="19"/>
      <c r="AF173" s="18"/>
      <c r="AG173" s="19"/>
      <c r="AH173" s="19"/>
      <c r="AI173" s="19"/>
      <c r="AJ173" s="18"/>
      <c r="AK173" s="19"/>
      <c r="AL173" s="19"/>
      <c r="AM173" s="19"/>
      <c r="AN173" s="18"/>
      <c r="AO173" s="19"/>
      <c r="AP173" s="19"/>
      <c r="AQ173" s="19"/>
      <c r="AR173" s="18"/>
      <c r="AS173" s="19"/>
      <c r="AT173" s="19"/>
      <c r="AU173" s="19"/>
      <c r="AV173" s="18"/>
      <c r="AW173" s="19"/>
      <c r="AX173" s="19"/>
      <c r="AY173" s="19"/>
      <c r="AZ173" s="18"/>
      <c r="BA173" s="19"/>
      <c r="BB173" s="19"/>
      <c r="BC173" s="19"/>
      <c r="BD173" s="18"/>
      <c r="BE173" s="19"/>
      <c r="BF173" s="19"/>
      <c r="BG173" s="19"/>
      <c r="BH173" s="18"/>
      <c r="BI173" s="19"/>
      <c r="BJ173" s="19"/>
      <c r="BK173" s="19"/>
      <c r="BL173" s="18"/>
      <c r="BM173" s="19"/>
      <c r="BN173" s="19"/>
      <c r="BO173" s="19"/>
      <c r="BP173" s="18"/>
      <c r="BQ173" s="19"/>
      <c r="BR173" s="19"/>
      <c r="BS173" s="19"/>
      <c r="BT173" s="18"/>
      <c r="BU173" s="19"/>
      <c r="BV173" s="19"/>
      <c r="BW173" s="19"/>
      <c r="BX173" s="18"/>
      <c r="BY173" s="19"/>
      <c r="BZ173" s="19"/>
      <c r="CA173" s="19"/>
      <c r="CB173" s="18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</row>
    <row r="174" spans="1:108" ht="15" thickBot="1" x14ac:dyDescent="0.35">
      <c r="A174" s="19"/>
      <c r="B174" s="19"/>
      <c r="C174" s="18"/>
      <c r="D174" s="19"/>
      <c r="E174" s="19"/>
      <c r="F174" s="19"/>
      <c r="G174" s="18"/>
      <c r="H174" s="19"/>
      <c r="I174" s="19"/>
      <c r="J174" s="19"/>
      <c r="K174" s="18"/>
      <c r="L174" s="19"/>
      <c r="M174" s="19"/>
      <c r="N174" s="19"/>
      <c r="O174" s="18"/>
      <c r="P174" s="19"/>
      <c r="Q174" s="19"/>
      <c r="R174" s="19"/>
      <c r="S174" s="18"/>
      <c r="T174" s="19"/>
      <c r="U174" s="19"/>
      <c r="V174" s="19"/>
      <c r="W174" s="18"/>
      <c r="X174" s="29"/>
      <c r="Y174" s="19"/>
      <c r="Z174" s="19"/>
      <c r="AA174" s="19"/>
      <c r="AB174" s="18"/>
      <c r="AC174" s="19"/>
      <c r="AD174" s="19"/>
      <c r="AE174" s="19"/>
      <c r="AF174" s="18"/>
      <c r="AG174" s="19"/>
      <c r="AH174" s="19"/>
      <c r="AI174" s="19"/>
      <c r="AJ174" s="18"/>
      <c r="AK174" s="19"/>
      <c r="AL174" s="19"/>
      <c r="AM174" s="19"/>
      <c r="AN174" s="18"/>
      <c r="AO174" s="19"/>
      <c r="AP174" s="19"/>
      <c r="AQ174" s="19"/>
      <c r="AR174" s="18"/>
      <c r="AS174" s="19"/>
      <c r="AT174" s="19"/>
      <c r="AU174" s="19"/>
      <c r="AV174" s="18"/>
      <c r="AW174" s="19"/>
      <c r="AX174" s="19"/>
      <c r="AY174" s="19"/>
      <c r="AZ174" s="18"/>
      <c r="BA174" s="19"/>
      <c r="BB174" s="19"/>
      <c r="BC174" s="19"/>
      <c r="BD174" s="18"/>
      <c r="BE174" s="19"/>
      <c r="BF174" s="19"/>
      <c r="BG174" s="19"/>
      <c r="BH174" s="18"/>
      <c r="BI174" s="19"/>
      <c r="BJ174" s="19"/>
      <c r="BK174" s="19"/>
      <c r="BL174" s="18"/>
      <c r="BM174" s="19"/>
      <c r="BN174" s="19"/>
      <c r="BO174" s="19"/>
      <c r="BP174" s="18"/>
      <c r="BQ174" s="19"/>
      <c r="BR174" s="19"/>
      <c r="BS174" s="19"/>
      <c r="BT174" s="18"/>
      <c r="BU174" s="19"/>
      <c r="BV174" s="19"/>
      <c r="BW174" s="19"/>
      <c r="BX174" s="18"/>
      <c r="BY174" s="19"/>
      <c r="BZ174" s="19"/>
      <c r="CA174" s="19"/>
      <c r="CB174" s="18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</row>
    <row r="175" spans="1:108" ht="15" thickBot="1" x14ac:dyDescent="0.35">
      <c r="A175" s="19"/>
      <c r="B175" s="19"/>
      <c r="C175" s="18"/>
      <c r="D175" s="19"/>
      <c r="E175" s="19"/>
      <c r="F175" s="19"/>
      <c r="G175" s="18"/>
      <c r="H175" s="19"/>
      <c r="I175" s="19"/>
      <c r="J175" s="19"/>
      <c r="K175" s="18"/>
      <c r="L175" s="19"/>
      <c r="M175" s="19"/>
      <c r="N175" s="19"/>
      <c r="O175" s="18"/>
      <c r="P175" s="19"/>
      <c r="Q175" s="19"/>
      <c r="R175" s="19"/>
      <c r="S175" s="18"/>
      <c r="T175" s="19"/>
      <c r="U175" s="19"/>
      <c r="V175" s="19"/>
      <c r="W175" s="18"/>
      <c r="X175" s="29"/>
      <c r="Y175" s="19"/>
      <c r="Z175" s="19"/>
      <c r="AA175" s="19"/>
      <c r="AB175" s="18"/>
      <c r="AC175" s="19"/>
      <c r="AD175" s="19"/>
      <c r="AE175" s="19"/>
      <c r="AF175" s="18"/>
      <c r="AG175" s="19"/>
      <c r="AH175" s="19"/>
      <c r="AI175" s="19"/>
      <c r="AJ175" s="18"/>
      <c r="AK175" s="19"/>
      <c r="AL175" s="19"/>
      <c r="AM175" s="19"/>
      <c r="AN175" s="18"/>
      <c r="AO175" s="19"/>
      <c r="AP175" s="19"/>
      <c r="AQ175" s="19"/>
      <c r="AR175" s="18"/>
      <c r="AS175" s="19"/>
      <c r="AT175" s="19"/>
      <c r="AU175" s="19"/>
      <c r="AV175" s="18"/>
      <c r="AW175" s="19"/>
      <c r="AX175" s="19"/>
      <c r="AY175" s="19"/>
      <c r="AZ175" s="18"/>
      <c r="BA175" s="19"/>
      <c r="BB175" s="19"/>
      <c r="BC175" s="19"/>
      <c r="BD175" s="18"/>
      <c r="BE175" s="19"/>
      <c r="BF175" s="19"/>
      <c r="BG175" s="19"/>
      <c r="BH175" s="18"/>
      <c r="BI175" s="19"/>
      <c r="BJ175" s="19"/>
      <c r="BK175" s="19"/>
      <c r="BL175" s="18"/>
      <c r="BM175" s="19"/>
      <c r="BN175" s="19"/>
      <c r="BO175" s="19"/>
      <c r="BP175" s="18"/>
      <c r="BQ175" s="19"/>
      <c r="BR175" s="19"/>
      <c r="BS175" s="19"/>
      <c r="BT175" s="18"/>
      <c r="BU175" s="19"/>
      <c r="BV175" s="19"/>
      <c r="BW175" s="19"/>
      <c r="BX175" s="18"/>
      <c r="BY175" s="19"/>
      <c r="BZ175" s="19"/>
      <c r="CA175" s="19"/>
      <c r="CB175" s="18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</row>
    <row r="176" spans="1:108" ht="15" thickBot="1" x14ac:dyDescent="0.35">
      <c r="A176" s="19"/>
      <c r="B176" s="19"/>
      <c r="C176" s="18"/>
      <c r="D176" s="19"/>
      <c r="E176" s="19"/>
      <c r="F176" s="19"/>
      <c r="G176" s="18"/>
      <c r="H176" s="19"/>
      <c r="I176" s="19"/>
      <c r="J176" s="19"/>
      <c r="K176" s="18"/>
      <c r="L176" s="19"/>
      <c r="M176" s="19"/>
      <c r="N176" s="19"/>
      <c r="O176" s="18"/>
      <c r="P176" s="19"/>
      <c r="Q176" s="19"/>
      <c r="R176" s="19"/>
      <c r="S176" s="18"/>
      <c r="T176" s="19"/>
      <c r="U176" s="19"/>
      <c r="V176" s="19"/>
      <c r="W176" s="18"/>
      <c r="X176" s="29"/>
      <c r="Y176" s="19"/>
      <c r="Z176" s="19"/>
      <c r="AA176" s="19"/>
      <c r="AB176" s="18"/>
      <c r="AC176" s="19"/>
      <c r="AD176" s="19"/>
      <c r="AE176" s="19"/>
      <c r="AF176" s="18"/>
      <c r="AG176" s="19"/>
      <c r="AH176" s="19"/>
      <c r="AI176" s="19"/>
      <c r="AJ176" s="18"/>
      <c r="AK176" s="19"/>
      <c r="AL176" s="19"/>
      <c r="AM176" s="19"/>
      <c r="AN176" s="18"/>
      <c r="AO176" s="19"/>
      <c r="AP176" s="19"/>
      <c r="AQ176" s="19"/>
      <c r="AR176" s="18"/>
      <c r="AS176" s="19"/>
      <c r="AT176" s="19"/>
      <c r="AU176" s="19"/>
      <c r="AV176" s="18"/>
      <c r="AW176" s="19"/>
      <c r="AX176" s="19"/>
      <c r="AY176" s="19"/>
      <c r="AZ176" s="18"/>
      <c r="BA176" s="19"/>
      <c r="BB176" s="19"/>
      <c r="BC176" s="19"/>
      <c r="BD176" s="18"/>
      <c r="BE176" s="19"/>
      <c r="BF176" s="19"/>
      <c r="BG176" s="19"/>
      <c r="BH176" s="18"/>
      <c r="BI176" s="19"/>
      <c r="BJ176" s="19"/>
      <c r="BK176" s="19"/>
      <c r="BL176" s="18"/>
      <c r="BM176" s="19"/>
      <c r="BN176" s="19"/>
      <c r="BO176" s="19"/>
      <c r="BP176" s="18"/>
      <c r="BQ176" s="19"/>
      <c r="BR176" s="19"/>
      <c r="BS176" s="19"/>
      <c r="BT176" s="18"/>
      <c r="BU176" s="19"/>
      <c r="BV176" s="19"/>
      <c r="BW176" s="19"/>
      <c r="BX176" s="18"/>
      <c r="BY176" s="19"/>
      <c r="BZ176" s="19"/>
      <c r="CA176" s="19"/>
      <c r="CB176" s="18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</row>
    <row r="177" spans="1:108" ht="15" thickBot="1" x14ac:dyDescent="0.35">
      <c r="A177" s="19"/>
      <c r="B177" s="19"/>
      <c r="C177" s="18"/>
      <c r="D177" s="19"/>
      <c r="E177" s="19"/>
      <c r="F177" s="19"/>
      <c r="G177" s="18"/>
      <c r="H177" s="19"/>
      <c r="I177" s="19"/>
      <c r="J177" s="19"/>
      <c r="K177" s="18"/>
      <c r="L177" s="19"/>
      <c r="M177" s="19"/>
      <c r="N177" s="19"/>
      <c r="O177" s="18"/>
      <c r="P177" s="19"/>
      <c r="Q177" s="19"/>
      <c r="R177" s="19"/>
      <c r="S177" s="18"/>
      <c r="T177" s="19"/>
      <c r="U177" s="19"/>
      <c r="V177" s="19"/>
      <c r="W177" s="18"/>
      <c r="X177" s="29"/>
      <c r="Y177" s="19"/>
      <c r="Z177" s="19"/>
      <c r="AA177" s="19"/>
      <c r="AB177" s="18"/>
      <c r="AC177" s="19"/>
      <c r="AD177" s="19"/>
      <c r="AE177" s="19"/>
      <c r="AF177" s="18"/>
      <c r="AG177" s="19"/>
      <c r="AH177" s="19"/>
      <c r="AI177" s="19"/>
      <c r="AJ177" s="18"/>
      <c r="AK177" s="19"/>
      <c r="AL177" s="19"/>
      <c r="AM177" s="19"/>
      <c r="AN177" s="18"/>
      <c r="AO177" s="19"/>
      <c r="AP177" s="19"/>
      <c r="AQ177" s="19"/>
      <c r="AR177" s="18"/>
      <c r="AS177" s="19"/>
      <c r="AT177" s="19"/>
      <c r="AU177" s="19"/>
      <c r="AV177" s="18"/>
      <c r="AW177" s="19"/>
      <c r="AX177" s="19"/>
      <c r="AY177" s="19"/>
      <c r="AZ177" s="18"/>
      <c r="BA177" s="19"/>
      <c r="BB177" s="19"/>
      <c r="BC177" s="19"/>
      <c r="BD177" s="18"/>
      <c r="BE177" s="19"/>
      <c r="BF177" s="19"/>
      <c r="BG177" s="19"/>
      <c r="BH177" s="18"/>
      <c r="BI177" s="19"/>
      <c r="BJ177" s="19"/>
      <c r="BK177" s="19"/>
      <c r="BL177" s="18"/>
      <c r="BM177" s="19"/>
      <c r="BN177" s="19"/>
      <c r="BO177" s="19"/>
      <c r="BP177" s="18"/>
      <c r="BQ177" s="19"/>
      <c r="BR177" s="19"/>
      <c r="BS177" s="19"/>
      <c r="BT177" s="18"/>
      <c r="BU177" s="19"/>
      <c r="BV177" s="19"/>
      <c r="BW177" s="19"/>
      <c r="BX177" s="18"/>
      <c r="BY177" s="19"/>
      <c r="BZ177" s="19"/>
      <c r="CA177" s="19"/>
      <c r="CB177" s="18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</row>
    <row r="178" spans="1:108" ht="15" thickBot="1" x14ac:dyDescent="0.35">
      <c r="A178" s="19"/>
      <c r="B178" s="19"/>
      <c r="C178" s="18"/>
      <c r="D178" s="19"/>
      <c r="E178" s="19"/>
      <c r="F178" s="19"/>
      <c r="G178" s="18"/>
      <c r="H178" s="19"/>
      <c r="I178" s="19"/>
      <c r="J178" s="19"/>
      <c r="K178" s="18"/>
      <c r="L178" s="19"/>
      <c r="M178" s="19"/>
      <c r="N178" s="19"/>
      <c r="O178" s="18"/>
      <c r="P178" s="19"/>
      <c r="Q178" s="19"/>
      <c r="R178" s="19"/>
      <c r="S178" s="18"/>
      <c r="T178" s="19"/>
      <c r="U178" s="19"/>
      <c r="V178" s="19"/>
      <c r="W178" s="18"/>
      <c r="X178" s="29"/>
      <c r="Y178" s="19"/>
      <c r="Z178" s="19"/>
      <c r="AA178" s="19"/>
      <c r="AB178" s="18"/>
      <c r="AC178" s="19"/>
      <c r="AD178" s="19"/>
      <c r="AE178" s="19"/>
      <c r="AF178" s="18"/>
      <c r="AG178" s="19"/>
      <c r="AH178" s="19"/>
      <c r="AI178" s="19"/>
      <c r="AJ178" s="18"/>
      <c r="AK178" s="19"/>
      <c r="AL178" s="19"/>
      <c r="AM178" s="19"/>
      <c r="AN178" s="18"/>
      <c r="AO178" s="19"/>
      <c r="AP178" s="19"/>
      <c r="AQ178" s="19"/>
      <c r="AR178" s="18"/>
      <c r="AS178" s="19"/>
      <c r="AT178" s="19"/>
      <c r="AU178" s="19"/>
      <c r="AV178" s="18"/>
      <c r="AW178" s="19"/>
      <c r="AX178" s="19"/>
      <c r="AY178" s="19"/>
      <c r="AZ178" s="18"/>
      <c r="BA178" s="19"/>
      <c r="BB178" s="19"/>
      <c r="BC178" s="19"/>
      <c r="BD178" s="18"/>
      <c r="BE178" s="19"/>
      <c r="BF178" s="19"/>
      <c r="BG178" s="19"/>
      <c r="BH178" s="18"/>
      <c r="BI178" s="19"/>
      <c r="BJ178" s="19"/>
      <c r="BK178" s="19"/>
      <c r="BL178" s="18"/>
      <c r="BM178" s="19"/>
      <c r="BN178" s="19"/>
      <c r="BO178" s="19"/>
      <c r="BP178" s="18"/>
      <c r="BQ178" s="19"/>
      <c r="BR178" s="19"/>
      <c r="BS178" s="19"/>
      <c r="BT178" s="18"/>
      <c r="BU178" s="19"/>
      <c r="BV178" s="19"/>
      <c r="BW178" s="19"/>
      <c r="BX178" s="18"/>
      <c r="BY178" s="19"/>
      <c r="BZ178" s="19"/>
      <c r="CA178" s="19"/>
      <c r="CB178" s="18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</row>
    <row r="179" spans="1:108" ht="15" thickBot="1" x14ac:dyDescent="0.35">
      <c r="A179" s="19"/>
      <c r="B179" s="19"/>
      <c r="C179" s="18"/>
      <c r="D179" s="19"/>
      <c r="E179" s="19"/>
      <c r="F179" s="19"/>
      <c r="G179" s="18"/>
      <c r="H179" s="19"/>
      <c r="I179" s="19"/>
      <c r="J179" s="19"/>
      <c r="K179" s="18"/>
      <c r="L179" s="19"/>
      <c r="M179" s="19"/>
      <c r="N179" s="19"/>
      <c r="O179" s="18"/>
      <c r="P179" s="19"/>
      <c r="Q179" s="19"/>
      <c r="R179" s="19"/>
      <c r="S179" s="18"/>
      <c r="T179" s="19"/>
      <c r="U179" s="19"/>
      <c r="V179" s="19"/>
      <c r="W179" s="18"/>
      <c r="X179" s="29"/>
      <c r="Y179" s="19"/>
      <c r="Z179" s="19"/>
      <c r="AA179" s="19"/>
      <c r="AB179" s="18"/>
      <c r="AC179" s="19"/>
      <c r="AD179" s="19"/>
      <c r="AE179" s="19"/>
      <c r="AF179" s="18"/>
      <c r="AG179" s="19"/>
      <c r="AH179" s="19"/>
      <c r="AI179" s="19"/>
      <c r="AJ179" s="18"/>
      <c r="AK179" s="19"/>
      <c r="AL179" s="19"/>
      <c r="AM179" s="19"/>
      <c r="AN179" s="18"/>
      <c r="AO179" s="19"/>
      <c r="AP179" s="19"/>
      <c r="AQ179" s="19"/>
      <c r="AR179" s="18"/>
      <c r="AS179" s="19"/>
      <c r="AT179" s="19"/>
      <c r="AU179" s="19"/>
      <c r="AV179" s="18"/>
      <c r="AW179" s="19"/>
      <c r="AX179" s="19"/>
      <c r="AY179" s="19"/>
      <c r="AZ179" s="18"/>
      <c r="BA179" s="19"/>
      <c r="BB179" s="19"/>
      <c r="BC179" s="19"/>
      <c r="BD179" s="18"/>
      <c r="BE179" s="19"/>
      <c r="BF179" s="19"/>
      <c r="BG179" s="19"/>
      <c r="BH179" s="18"/>
      <c r="BI179" s="19"/>
      <c r="BJ179" s="19"/>
      <c r="BK179" s="19"/>
      <c r="BL179" s="18"/>
      <c r="BM179" s="19"/>
      <c r="BN179" s="19"/>
      <c r="BO179" s="19"/>
      <c r="BP179" s="18"/>
      <c r="BQ179" s="19"/>
      <c r="BR179" s="19"/>
      <c r="BS179" s="19"/>
      <c r="BT179" s="18"/>
      <c r="BU179" s="19"/>
      <c r="BV179" s="19"/>
      <c r="BW179" s="19"/>
      <c r="BX179" s="18"/>
      <c r="BY179" s="19"/>
      <c r="BZ179" s="19"/>
      <c r="CA179" s="19"/>
      <c r="CB179" s="18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</row>
    <row r="180" spans="1:108" ht="15" thickBot="1" x14ac:dyDescent="0.35">
      <c r="A180" s="19"/>
      <c r="B180" s="19"/>
      <c r="C180" s="18"/>
      <c r="D180" s="19"/>
      <c r="E180" s="19"/>
      <c r="F180" s="19"/>
      <c r="G180" s="18"/>
      <c r="H180" s="19"/>
      <c r="I180" s="19"/>
      <c r="J180" s="19"/>
      <c r="K180" s="18"/>
      <c r="L180" s="19"/>
      <c r="M180" s="19"/>
      <c r="N180" s="19"/>
      <c r="O180" s="18"/>
      <c r="P180" s="19"/>
      <c r="Q180" s="19"/>
      <c r="R180" s="19"/>
      <c r="S180" s="18"/>
      <c r="T180" s="19"/>
      <c r="U180" s="19"/>
      <c r="V180" s="19"/>
      <c r="W180" s="18"/>
      <c r="X180" s="29"/>
      <c r="Y180" s="19"/>
      <c r="Z180" s="19"/>
      <c r="AA180" s="19"/>
      <c r="AB180" s="18"/>
      <c r="AC180" s="19"/>
      <c r="AD180" s="19"/>
      <c r="AE180" s="19"/>
      <c r="AF180" s="18"/>
      <c r="AG180" s="19"/>
      <c r="AH180" s="19"/>
      <c r="AI180" s="19"/>
      <c r="AJ180" s="18"/>
      <c r="AK180" s="19"/>
      <c r="AL180" s="19"/>
      <c r="AM180" s="19"/>
      <c r="AN180" s="18"/>
      <c r="AO180" s="19"/>
      <c r="AP180" s="19"/>
      <c r="AQ180" s="19"/>
      <c r="AR180" s="18"/>
      <c r="AS180" s="19"/>
      <c r="AT180" s="19"/>
      <c r="AU180" s="19"/>
      <c r="AV180" s="18"/>
      <c r="AW180" s="19"/>
      <c r="AX180" s="19"/>
      <c r="AY180" s="19"/>
      <c r="AZ180" s="18"/>
      <c r="BA180" s="19"/>
      <c r="BB180" s="19"/>
      <c r="BC180" s="19"/>
      <c r="BD180" s="18"/>
      <c r="BE180" s="19"/>
      <c r="BF180" s="19"/>
      <c r="BG180" s="19"/>
      <c r="BH180" s="18"/>
      <c r="BI180" s="19"/>
      <c r="BJ180" s="19"/>
      <c r="BK180" s="19"/>
      <c r="BL180" s="18"/>
      <c r="BM180" s="19"/>
      <c r="BN180" s="19"/>
      <c r="BO180" s="19"/>
      <c r="BP180" s="18"/>
      <c r="BQ180" s="19"/>
      <c r="BR180" s="19"/>
      <c r="BS180" s="19"/>
      <c r="BT180" s="18"/>
      <c r="BU180" s="19"/>
      <c r="BV180" s="19"/>
      <c r="BW180" s="19"/>
      <c r="BX180" s="18"/>
      <c r="BY180" s="19"/>
      <c r="BZ180" s="19"/>
      <c r="CA180" s="19"/>
      <c r="CB180" s="18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</row>
    <row r="181" spans="1:108" ht="15" thickBot="1" x14ac:dyDescent="0.35">
      <c r="A181" s="19"/>
      <c r="B181" s="19"/>
      <c r="C181" s="18"/>
      <c r="D181" s="19"/>
      <c r="E181" s="19"/>
      <c r="F181" s="19"/>
      <c r="G181" s="18"/>
      <c r="H181" s="19"/>
      <c r="I181" s="19"/>
      <c r="J181" s="19"/>
      <c r="K181" s="18"/>
      <c r="L181" s="19"/>
      <c r="M181" s="19"/>
      <c r="N181" s="19"/>
      <c r="O181" s="18"/>
      <c r="P181" s="19"/>
      <c r="Q181" s="19"/>
      <c r="R181" s="19"/>
      <c r="S181" s="18"/>
      <c r="T181" s="19"/>
      <c r="U181" s="19"/>
      <c r="V181" s="19"/>
      <c r="W181" s="18"/>
      <c r="X181" s="29"/>
      <c r="Y181" s="19"/>
      <c r="Z181" s="19"/>
      <c r="AA181" s="19"/>
      <c r="AB181" s="18"/>
      <c r="AC181" s="19"/>
      <c r="AD181" s="19"/>
      <c r="AE181" s="19"/>
      <c r="AF181" s="18"/>
      <c r="AG181" s="19"/>
      <c r="AH181" s="19"/>
      <c r="AI181" s="19"/>
      <c r="AJ181" s="18"/>
      <c r="AK181" s="19"/>
      <c r="AL181" s="19"/>
      <c r="AM181" s="19"/>
      <c r="AN181" s="18"/>
      <c r="AO181" s="19"/>
      <c r="AP181" s="19"/>
      <c r="AQ181" s="19"/>
      <c r="AR181" s="18"/>
      <c r="AS181" s="19"/>
      <c r="AT181" s="19"/>
      <c r="AU181" s="19"/>
      <c r="AV181" s="18"/>
      <c r="AW181" s="19"/>
      <c r="AX181" s="19"/>
      <c r="AY181" s="19"/>
      <c r="AZ181" s="18"/>
      <c r="BA181" s="19"/>
      <c r="BB181" s="19"/>
      <c r="BC181" s="19"/>
      <c r="BD181" s="18"/>
      <c r="BE181" s="19"/>
      <c r="BF181" s="19"/>
      <c r="BG181" s="19"/>
      <c r="BH181" s="18"/>
      <c r="BI181" s="19"/>
      <c r="BJ181" s="19"/>
      <c r="BK181" s="19"/>
      <c r="BL181" s="18"/>
      <c r="BM181" s="19"/>
      <c r="BN181" s="19"/>
      <c r="BO181" s="19"/>
      <c r="BP181" s="18"/>
      <c r="BQ181" s="19"/>
      <c r="BR181" s="19"/>
      <c r="BS181" s="19"/>
      <c r="BT181" s="18"/>
      <c r="BU181" s="19"/>
      <c r="BV181" s="19"/>
      <c r="BW181" s="19"/>
      <c r="BX181" s="18"/>
      <c r="BY181" s="19"/>
      <c r="BZ181" s="19"/>
      <c r="CA181" s="19"/>
      <c r="CB181" s="18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</row>
    <row r="182" spans="1:108" ht="15" thickBot="1" x14ac:dyDescent="0.35">
      <c r="A182" s="19"/>
      <c r="B182" s="19"/>
      <c r="C182" s="18"/>
      <c r="D182" s="19"/>
      <c r="E182" s="19"/>
      <c r="F182" s="19"/>
      <c r="G182" s="18"/>
      <c r="H182" s="19"/>
      <c r="I182" s="19"/>
      <c r="J182" s="19"/>
      <c r="K182" s="18"/>
      <c r="L182" s="19"/>
      <c r="M182" s="19"/>
      <c r="N182" s="19"/>
      <c r="O182" s="18"/>
      <c r="P182" s="19"/>
      <c r="Q182" s="19"/>
      <c r="R182" s="19"/>
      <c r="S182" s="18"/>
      <c r="T182" s="19"/>
      <c r="U182" s="19"/>
      <c r="V182" s="19"/>
      <c r="W182" s="18"/>
      <c r="X182" s="29"/>
      <c r="Y182" s="19"/>
      <c r="Z182" s="19"/>
      <c r="AA182" s="19"/>
      <c r="AB182" s="18"/>
      <c r="AC182" s="19"/>
      <c r="AD182" s="19"/>
      <c r="AE182" s="19"/>
      <c r="AF182" s="18"/>
      <c r="AG182" s="19"/>
      <c r="AH182" s="19"/>
      <c r="AI182" s="19"/>
      <c r="AJ182" s="18"/>
      <c r="AK182" s="19"/>
      <c r="AL182" s="19"/>
      <c r="AM182" s="19"/>
      <c r="AN182" s="18"/>
      <c r="AO182" s="19"/>
      <c r="AP182" s="19"/>
      <c r="AQ182" s="19"/>
      <c r="AR182" s="18"/>
      <c r="AS182" s="19"/>
      <c r="AT182" s="19"/>
      <c r="AU182" s="19"/>
      <c r="AV182" s="18"/>
      <c r="AW182" s="19"/>
      <c r="AX182" s="19"/>
      <c r="AY182" s="19"/>
      <c r="AZ182" s="18"/>
      <c r="BA182" s="19"/>
      <c r="BB182" s="19"/>
      <c r="BC182" s="19"/>
      <c r="BD182" s="18"/>
      <c r="BE182" s="19"/>
      <c r="BF182" s="19"/>
      <c r="BG182" s="19"/>
      <c r="BH182" s="18"/>
      <c r="BI182" s="19"/>
      <c r="BJ182" s="19"/>
      <c r="BK182" s="19"/>
      <c r="BL182" s="18"/>
      <c r="BM182" s="19"/>
      <c r="BN182" s="19"/>
      <c r="BO182" s="19"/>
      <c r="BP182" s="18"/>
      <c r="BQ182" s="19"/>
      <c r="BR182" s="19"/>
      <c r="BS182" s="19"/>
      <c r="BT182" s="18"/>
      <c r="BU182" s="19"/>
      <c r="BV182" s="19"/>
      <c r="BW182" s="19"/>
      <c r="BX182" s="18"/>
      <c r="BY182" s="19"/>
      <c r="BZ182" s="19"/>
      <c r="CA182" s="19"/>
      <c r="CB182" s="18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</row>
    <row r="183" spans="1:108" ht="15" thickBot="1" x14ac:dyDescent="0.35">
      <c r="A183" s="19"/>
      <c r="B183" s="19"/>
      <c r="C183" s="18"/>
      <c r="D183" s="19"/>
      <c r="E183" s="19"/>
      <c r="F183" s="19"/>
      <c r="G183" s="18"/>
      <c r="H183" s="19"/>
      <c r="I183" s="19"/>
      <c r="J183" s="19"/>
      <c r="K183" s="18"/>
      <c r="L183" s="19"/>
      <c r="M183" s="19"/>
      <c r="N183" s="19"/>
      <c r="O183" s="18"/>
      <c r="P183" s="19"/>
      <c r="Q183" s="19"/>
      <c r="R183" s="19"/>
      <c r="S183" s="18"/>
      <c r="T183" s="19"/>
      <c r="U183" s="19"/>
      <c r="V183" s="19"/>
      <c r="W183" s="18"/>
      <c r="X183" s="29"/>
      <c r="Y183" s="19"/>
      <c r="Z183" s="19"/>
      <c r="AA183" s="19"/>
      <c r="AB183" s="18"/>
      <c r="AC183" s="19"/>
      <c r="AD183" s="19"/>
      <c r="AE183" s="19"/>
      <c r="AF183" s="18"/>
      <c r="AG183" s="19"/>
      <c r="AH183" s="19"/>
      <c r="AI183" s="19"/>
      <c r="AJ183" s="18"/>
      <c r="AK183" s="19"/>
      <c r="AL183" s="19"/>
      <c r="AM183" s="19"/>
      <c r="AN183" s="18"/>
      <c r="AO183" s="19"/>
      <c r="AP183" s="19"/>
      <c r="AQ183" s="19"/>
      <c r="AR183" s="18"/>
      <c r="AS183" s="19"/>
      <c r="AT183" s="19"/>
      <c r="AU183" s="19"/>
      <c r="AV183" s="18"/>
      <c r="AW183" s="19"/>
      <c r="AX183" s="19"/>
      <c r="AY183" s="19"/>
      <c r="AZ183" s="18"/>
      <c r="BA183" s="19"/>
      <c r="BB183" s="19"/>
      <c r="BC183" s="19"/>
      <c r="BD183" s="18"/>
      <c r="BE183" s="19"/>
      <c r="BF183" s="19"/>
      <c r="BG183" s="19"/>
      <c r="BH183" s="18"/>
      <c r="BI183" s="19"/>
      <c r="BJ183" s="19"/>
      <c r="BK183" s="19"/>
      <c r="BL183" s="18"/>
      <c r="BM183" s="19"/>
      <c r="BN183" s="19"/>
      <c r="BO183" s="19"/>
      <c r="BP183" s="18"/>
      <c r="BQ183" s="19"/>
      <c r="BR183" s="19"/>
      <c r="BS183" s="19"/>
      <c r="BT183" s="18"/>
      <c r="BU183" s="19"/>
      <c r="BV183" s="19"/>
      <c r="BW183" s="19"/>
      <c r="BX183" s="18"/>
      <c r="BY183" s="19"/>
      <c r="BZ183" s="19"/>
      <c r="CA183" s="19"/>
      <c r="CB183" s="18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</row>
    <row r="184" spans="1:108" ht="15" thickBot="1" x14ac:dyDescent="0.35">
      <c r="A184" s="19"/>
      <c r="B184" s="19"/>
      <c r="C184" s="18"/>
      <c r="D184" s="19"/>
      <c r="E184" s="19"/>
      <c r="F184" s="19"/>
      <c r="G184" s="18"/>
      <c r="H184" s="19"/>
      <c r="I184" s="19"/>
      <c r="J184" s="19"/>
      <c r="K184" s="18"/>
      <c r="L184" s="19"/>
      <c r="M184" s="19"/>
      <c r="N184" s="19"/>
      <c r="O184" s="18"/>
      <c r="P184" s="19"/>
      <c r="Q184" s="19"/>
      <c r="R184" s="19"/>
      <c r="S184" s="18"/>
      <c r="T184" s="19"/>
      <c r="U184" s="19"/>
      <c r="V184" s="19"/>
      <c r="W184" s="18"/>
      <c r="X184" s="29"/>
      <c r="Y184" s="19"/>
      <c r="Z184" s="19"/>
      <c r="AA184" s="19"/>
      <c r="AB184" s="18"/>
      <c r="AC184" s="19"/>
      <c r="AD184" s="19"/>
      <c r="AE184" s="19"/>
      <c r="AF184" s="18"/>
      <c r="AG184" s="19"/>
      <c r="AH184" s="19"/>
      <c r="AI184" s="19"/>
      <c r="AJ184" s="18"/>
      <c r="AK184" s="19"/>
      <c r="AL184" s="19"/>
      <c r="AM184" s="19"/>
      <c r="AN184" s="18"/>
      <c r="AO184" s="19"/>
      <c r="AP184" s="19"/>
      <c r="AQ184" s="19"/>
      <c r="AR184" s="18"/>
      <c r="AS184" s="19"/>
      <c r="AT184" s="19"/>
      <c r="AU184" s="19"/>
      <c r="AV184" s="18"/>
      <c r="AW184" s="19"/>
      <c r="AX184" s="19"/>
      <c r="AY184" s="19"/>
      <c r="AZ184" s="18"/>
      <c r="BA184" s="19"/>
      <c r="BB184" s="19"/>
      <c r="BC184" s="19"/>
      <c r="BD184" s="18"/>
      <c r="BE184" s="19"/>
      <c r="BF184" s="19"/>
      <c r="BG184" s="19"/>
      <c r="BH184" s="18"/>
      <c r="BI184" s="19"/>
      <c r="BJ184" s="19"/>
      <c r="BK184" s="19"/>
      <c r="BL184" s="18"/>
      <c r="BM184" s="19"/>
      <c r="BN184" s="19"/>
      <c r="BO184" s="19"/>
      <c r="BP184" s="18"/>
      <c r="BQ184" s="19"/>
      <c r="BR184" s="19"/>
      <c r="BS184" s="19"/>
      <c r="BT184" s="18"/>
      <c r="BU184" s="19"/>
      <c r="BV184" s="19"/>
      <c r="BW184" s="19"/>
      <c r="BX184" s="18"/>
      <c r="BY184" s="19"/>
      <c r="BZ184" s="19"/>
      <c r="CA184" s="19"/>
      <c r="CB184" s="18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</row>
    <row r="185" spans="1:108" ht="15" thickBot="1" x14ac:dyDescent="0.35">
      <c r="A185" s="19"/>
      <c r="B185" s="19"/>
      <c r="C185" s="18"/>
      <c r="D185" s="19"/>
      <c r="E185" s="19"/>
      <c r="F185" s="19"/>
      <c r="G185" s="18"/>
      <c r="H185" s="19"/>
      <c r="I185" s="19"/>
      <c r="J185" s="19"/>
      <c r="K185" s="18"/>
      <c r="L185" s="19"/>
      <c r="M185" s="19"/>
      <c r="N185" s="19"/>
      <c r="O185" s="18"/>
      <c r="P185" s="19"/>
      <c r="Q185" s="19"/>
      <c r="R185" s="19"/>
      <c r="S185" s="18"/>
      <c r="T185" s="19"/>
      <c r="U185" s="19"/>
      <c r="V185" s="19"/>
      <c r="W185" s="18"/>
      <c r="X185" s="29"/>
      <c r="Y185" s="19"/>
      <c r="Z185" s="19"/>
      <c r="AA185" s="19"/>
      <c r="AB185" s="18"/>
      <c r="AC185" s="19"/>
      <c r="AD185" s="19"/>
      <c r="AE185" s="19"/>
      <c r="AF185" s="18"/>
      <c r="AG185" s="19"/>
      <c r="AH185" s="19"/>
      <c r="AI185" s="19"/>
      <c r="AJ185" s="18"/>
      <c r="AK185" s="19"/>
      <c r="AL185" s="19"/>
      <c r="AM185" s="19"/>
      <c r="AN185" s="18"/>
      <c r="AO185" s="19"/>
      <c r="AP185" s="19"/>
      <c r="AQ185" s="19"/>
      <c r="AR185" s="18"/>
      <c r="AS185" s="19"/>
      <c r="AT185" s="19"/>
      <c r="AU185" s="19"/>
      <c r="AV185" s="18"/>
      <c r="AW185" s="19"/>
      <c r="AX185" s="19"/>
      <c r="AY185" s="19"/>
      <c r="AZ185" s="18"/>
      <c r="BA185" s="19"/>
      <c r="BB185" s="19"/>
      <c r="BC185" s="19"/>
      <c r="BD185" s="18"/>
      <c r="BE185" s="19"/>
      <c r="BF185" s="19"/>
      <c r="BG185" s="19"/>
      <c r="BH185" s="18"/>
      <c r="BI185" s="19"/>
      <c r="BJ185" s="19"/>
      <c r="BK185" s="19"/>
      <c r="BL185" s="18"/>
      <c r="BM185" s="19"/>
      <c r="BN185" s="19"/>
      <c r="BO185" s="19"/>
      <c r="BP185" s="18"/>
      <c r="BQ185" s="19"/>
      <c r="BR185" s="19"/>
      <c r="BS185" s="19"/>
      <c r="BT185" s="18"/>
      <c r="BU185" s="19"/>
      <c r="BV185" s="19"/>
      <c r="BW185" s="19"/>
      <c r="BX185" s="18"/>
      <c r="BY185" s="19"/>
      <c r="BZ185" s="19"/>
      <c r="CA185" s="19"/>
      <c r="CB185" s="18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</row>
    <row r="186" spans="1:108" ht="15" thickBot="1" x14ac:dyDescent="0.35">
      <c r="A186" s="19"/>
      <c r="B186" s="19"/>
      <c r="C186" s="18"/>
      <c r="D186" s="19"/>
      <c r="E186" s="19"/>
      <c r="F186" s="19"/>
      <c r="G186" s="18"/>
      <c r="H186" s="19"/>
      <c r="I186" s="19"/>
      <c r="J186" s="19"/>
      <c r="K186" s="18"/>
      <c r="L186" s="19"/>
      <c r="M186" s="19"/>
      <c r="N186" s="19"/>
      <c r="O186" s="18"/>
      <c r="P186" s="19"/>
      <c r="Q186" s="19"/>
      <c r="R186" s="19"/>
      <c r="S186" s="18"/>
      <c r="T186" s="19"/>
      <c r="U186" s="19"/>
      <c r="V186" s="19"/>
      <c r="W186" s="18"/>
      <c r="X186" s="29"/>
      <c r="Y186" s="19"/>
      <c r="Z186" s="19"/>
      <c r="AA186" s="19"/>
      <c r="AB186" s="18"/>
      <c r="AC186" s="19"/>
      <c r="AD186" s="19"/>
      <c r="AE186" s="19"/>
      <c r="AF186" s="18"/>
      <c r="AG186" s="19"/>
      <c r="AH186" s="19"/>
      <c r="AI186" s="19"/>
      <c r="AJ186" s="18"/>
      <c r="AK186" s="19"/>
      <c r="AL186" s="19"/>
      <c r="AM186" s="19"/>
      <c r="AN186" s="18"/>
      <c r="AO186" s="19"/>
      <c r="AP186" s="19"/>
      <c r="AQ186" s="19"/>
      <c r="AR186" s="18"/>
      <c r="AS186" s="19"/>
      <c r="AT186" s="19"/>
      <c r="AU186" s="19"/>
      <c r="AV186" s="18"/>
      <c r="AW186" s="19"/>
      <c r="AX186" s="19"/>
      <c r="AY186" s="19"/>
      <c r="AZ186" s="18"/>
      <c r="BA186" s="19"/>
      <c r="BB186" s="19"/>
      <c r="BC186" s="19"/>
      <c r="BD186" s="18"/>
      <c r="BE186" s="19"/>
      <c r="BF186" s="19"/>
      <c r="BG186" s="19"/>
      <c r="BH186" s="18"/>
      <c r="BI186" s="19"/>
      <c r="BJ186" s="19"/>
      <c r="BK186" s="19"/>
      <c r="BL186" s="18"/>
      <c r="BM186" s="19"/>
      <c r="BN186" s="19"/>
      <c r="BO186" s="19"/>
      <c r="BP186" s="18"/>
      <c r="BQ186" s="19"/>
      <c r="BR186" s="19"/>
      <c r="BS186" s="19"/>
      <c r="BT186" s="18"/>
      <c r="BU186" s="19"/>
      <c r="BV186" s="19"/>
      <c r="BW186" s="19"/>
      <c r="BX186" s="18"/>
      <c r="BY186" s="19"/>
      <c r="BZ186" s="19"/>
      <c r="CA186" s="19"/>
      <c r="CB186" s="18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</row>
    <row r="187" spans="1:108" ht="15" thickBot="1" x14ac:dyDescent="0.35">
      <c r="A187" s="19"/>
      <c r="B187" s="19"/>
      <c r="C187" s="18"/>
      <c r="D187" s="19"/>
      <c r="E187" s="19"/>
      <c r="F187" s="19"/>
      <c r="G187" s="18"/>
      <c r="H187" s="19"/>
      <c r="I187" s="19"/>
      <c r="J187" s="19"/>
      <c r="K187" s="18"/>
      <c r="L187" s="19"/>
      <c r="M187" s="19"/>
      <c r="N187" s="19"/>
      <c r="O187" s="18"/>
      <c r="P187" s="19"/>
      <c r="Q187" s="19"/>
      <c r="R187" s="19"/>
      <c r="S187" s="18"/>
      <c r="T187" s="19"/>
      <c r="U187" s="19"/>
      <c r="V187" s="19"/>
      <c r="W187" s="18"/>
      <c r="X187" s="29"/>
      <c r="Y187" s="19"/>
      <c r="Z187" s="19"/>
      <c r="AA187" s="19"/>
      <c r="AB187" s="18"/>
      <c r="AC187" s="19"/>
      <c r="AD187" s="19"/>
      <c r="AE187" s="19"/>
      <c r="AF187" s="18"/>
      <c r="AG187" s="19"/>
      <c r="AH187" s="19"/>
      <c r="AI187" s="19"/>
      <c r="AJ187" s="18"/>
      <c r="AK187" s="19"/>
      <c r="AL187" s="19"/>
      <c r="AM187" s="19"/>
      <c r="AN187" s="18"/>
      <c r="AO187" s="19"/>
      <c r="AP187" s="19"/>
      <c r="AQ187" s="19"/>
      <c r="AR187" s="18"/>
      <c r="AS187" s="19"/>
      <c r="AT187" s="19"/>
      <c r="AU187" s="19"/>
      <c r="AV187" s="18"/>
      <c r="AW187" s="19"/>
      <c r="AX187" s="19"/>
      <c r="AY187" s="19"/>
      <c r="AZ187" s="18"/>
      <c r="BA187" s="19"/>
      <c r="BB187" s="19"/>
      <c r="BC187" s="19"/>
      <c r="BD187" s="18"/>
      <c r="BE187" s="19"/>
      <c r="BF187" s="19"/>
      <c r="BG187" s="19"/>
      <c r="BH187" s="18"/>
      <c r="BI187" s="19"/>
      <c r="BJ187" s="19"/>
      <c r="BK187" s="19"/>
      <c r="BL187" s="18"/>
      <c r="BM187" s="19"/>
      <c r="BN187" s="19"/>
      <c r="BO187" s="19"/>
      <c r="BP187" s="18"/>
      <c r="BQ187" s="19"/>
      <c r="BR187" s="19"/>
      <c r="BS187" s="19"/>
      <c r="BT187" s="18"/>
      <c r="BU187" s="19"/>
      <c r="BV187" s="19"/>
      <c r="BW187" s="19"/>
      <c r="BX187" s="18"/>
      <c r="BY187" s="19"/>
      <c r="BZ187" s="19"/>
      <c r="CA187" s="19"/>
      <c r="CB187" s="18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</row>
    <row r="188" spans="1:108" ht="15" thickBot="1" x14ac:dyDescent="0.35">
      <c r="A188" s="19"/>
      <c r="B188" s="19"/>
      <c r="C188" s="18"/>
      <c r="D188" s="19"/>
      <c r="E188" s="19"/>
      <c r="F188" s="19"/>
      <c r="G188" s="18"/>
      <c r="H188" s="19"/>
      <c r="I188" s="19"/>
      <c r="J188" s="19"/>
      <c r="K188" s="18"/>
      <c r="L188" s="19"/>
      <c r="M188" s="19"/>
      <c r="N188" s="19"/>
      <c r="O188" s="18"/>
      <c r="P188" s="19"/>
      <c r="Q188" s="19"/>
      <c r="R188" s="19"/>
      <c r="S188" s="18"/>
      <c r="T188" s="19"/>
      <c r="U188" s="19"/>
      <c r="V188" s="19"/>
      <c r="W188" s="18"/>
      <c r="X188" s="29"/>
      <c r="Y188" s="19"/>
      <c r="Z188" s="19"/>
      <c r="AA188" s="19"/>
      <c r="AB188" s="18"/>
      <c r="AC188" s="19"/>
      <c r="AD188" s="19"/>
      <c r="AE188" s="19"/>
      <c r="AF188" s="18"/>
      <c r="AG188" s="19"/>
      <c r="AH188" s="19"/>
      <c r="AI188" s="19"/>
      <c r="AJ188" s="18"/>
      <c r="AK188" s="19"/>
      <c r="AL188" s="19"/>
      <c r="AM188" s="19"/>
      <c r="AN188" s="18"/>
      <c r="AO188" s="19"/>
      <c r="AP188" s="19"/>
      <c r="AQ188" s="19"/>
      <c r="AR188" s="18"/>
      <c r="AS188" s="19"/>
      <c r="AT188" s="19"/>
      <c r="AU188" s="19"/>
      <c r="AV188" s="18"/>
      <c r="AW188" s="19"/>
      <c r="AX188" s="19"/>
      <c r="AY188" s="19"/>
      <c r="AZ188" s="18"/>
      <c r="BA188" s="19"/>
      <c r="BB188" s="19"/>
      <c r="BC188" s="19"/>
      <c r="BD188" s="18"/>
      <c r="BE188" s="19"/>
      <c r="BF188" s="19"/>
      <c r="BG188" s="19"/>
      <c r="BH188" s="18"/>
      <c r="BI188" s="19"/>
      <c r="BJ188" s="19"/>
      <c r="BK188" s="19"/>
      <c r="BL188" s="18"/>
      <c r="BM188" s="19"/>
      <c r="BN188" s="19"/>
      <c r="BO188" s="19"/>
      <c r="BP188" s="18"/>
      <c r="BQ188" s="19"/>
      <c r="BR188" s="19"/>
      <c r="BS188" s="19"/>
      <c r="BT188" s="18"/>
      <c r="BU188" s="19"/>
      <c r="BV188" s="19"/>
      <c r="BW188" s="19"/>
      <c r="BX188" s="18"/>
      <c r="BY188" s="19"/>
      <c r="BZ188" s="19"/>
      <c r="CA188" s="19"/>
      <c r="CB188" s="18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</row>
    <row r="189" spans="1:108" ht="15" thickBot="1" x14ac:dyDescent="0.35">
      <c r="A189" s="19"/>
      <c r="B189" s="19"/>
      <c r="C189" s="18"/>
      <c r="D189" s="19"/>
      <c r="E189" s="19"/>
      <c r="F189" s="19"/>
      <c r="G189" s="18"/>
      <c r="H189" s="19"/>
      <c r="I189" s="19"/>
      <c r="J189" s="19"/>
      <c r="K189" s="18"/>
      <c r="L189" s="19"/>
      <c r="M189" s="19"/>
      <c r="N189" s="19"/>
      <c r="O189" s="18"/>
      <c r="P189" s="19"/>
      <c r="Q189" s="19"/>
      <c r="R189" s="19"/>
      <c r="S189" s="18"/>
      <c r="T189" s="19"/>
      <c r="U189" s="19"/>
      <c r="V189" s="19"/>
      <c r="W189" s="18"/>
      <c r="X189" s="29"/>
      <c r="Y189" s="19"/>
      <c r="Z189" s="19"/>
      <c r="AA189" s="19"/>
      <c r="AB189" s="18"/>
      <c r="AC189" s="19"/>
      <c r="AD189" s="19"/>
      <c r="AE189" s="19"/>
      <c r="AF189" s="18"/>
      <c r="AG189" s="19"/>
      <c r="AH189" s="19"/>
      <c r="AI189" s="19"/>
      <c r="AJ189" s="18"/>
      <c r="AK189" s="19"/>
      <c r="AL189" s="19"/>
      <c r="AM189" s="19"/>
      <c r="AN189" s="18"/>
      <c r="AO189" s="19"/>
      <c r="AP189" s="19"/>
      <c r="AQ189" s="19"/>
      <c r="AR189" s="18"/>
      <c r="AS189" s="19"/>
      <c r="AT189" s="19"/>
      <c r="AU189" s="19"/>
      <c r="AV189" s="18"/>
      <c r="AW189" s="19"/>
      <c r="AX189" s="19"/>
      <c r="AY189" s="19"/>
      <c r="AZ189" s="18"/>
      <c r="BA189" s="19"/>
      <c r="BB189" s="19"/>
      <c r="BC189" s="19"/>
      <c r="BD189" s="18"/>
      <c r="BE189" s="19"/>
      <c r="BF189" s="19"/>
      <c r="BG189" s="19"/>
      <c r="BH189" s="18"/>
      <c r="BI189" s="19"/>
      <c r="BJ189" s="19"/>
      <c r="BK189" s="19"/>
      <c r="BL189" s="18"/>
      <c r="BM189" s="19"/>
      <c r="BN189" s="19"/>
      <c r="BO189" s="19"/>
      <c r="BP189" s="18"/>
      <c r="BQ189" s="19"/>
      <c r="BR189" s="19"/>
      <c r="BS189" s="19"/>
      <c r="BT189" s="18"/>
      <c r="BU189" s="19"/>
      <c r="BV189" s="19"/>
      <c r="BW189" s="19"/>
      <c r="BX189" s="18"/>
      <c r="BY189" s="19"/>
      <c r="BZ189" s="19"/>
      <c r="CA189" s="19"/>
      <c r="CB189" s="18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</row>
    <row r="190" spans="1:108" ht="15" thickBot="1" x14ac:dyDescent="0.35">
      <c r="A190" s="19"/>
      <c r="B190" s="19"/>
      <c r="C190" s="18"/>
      <c r="D190" s="19"/>
      <c r="E190" s="19"/>
      <c r="F190" s="19"/>
      <c r="G190" s="18"/>
      <c r="H190" s="19"/>
      <c r="I190" s="19"/>
      <c r="J190" s="19"/>
      <c r="K190" s="18"/>
      <c r="L190" s="19"/>
      <c r="M190" s="19"/>
      <c r="N190" s="19"/>
      <c r="O190" s="18"/>
      <c r="P190" s="19"/>
      <c r="Q190" s="19"/>
      <c r="R190" s="19"/>
      <c r="S190" s="18"/>
      <c r="T190" s="19"/>
      <c r="U190" s="19"/>
      <c r="V190" s="19"/>
      <c r="W190" s="18"/>
      <c r="X190" s="29"/>
      <c r="Y190" s="19"/>
      <c r="Z190" s="19"/>
      <c r="AA190" s="19"/>
      <c r="AB190" s="18"/>
      <c r="AC190" s="19"/>
      <c r="AD190" s="19"/>
      <c r="AE190" s="19"/>
      <c r="AF190" s="18"/>
      <c r="AG190" s="19"/>
      <c r="AH190" s="19"/>
      <c r="AI190" s="19"/>
      <c r="AJ190" s="18"/>
      <c r="AK190" s="19"/>
      <c r="AL190" s="19"/>
      <c r="AM190" s="19"/>
      <c r="AN190" s="18"/>
      <c r="AO190" s="19"/>
      <c r="AP190" s="19"/>
      <c r="AQ190" s="19"/>
      <c r="AR190" s="18"/>
      <c r="AS190" s="19"/>
      <c r="AT190" s="19"/>
      <c r="AU190" s="19"/>
      <c r="AV190" s="18"/>
      <c r="AW190" s="19"/>
      <c r="AX190" s="19"/>
      <c r="AY190" s="19"/>
      <c r="AZ190" s="18"/>
      <c r="BA190" s="19"/>
      <c r="BB190" s="19"/>
      <c r="BC190" s="19"/>
      <c r="BD190" s="18"/>
      <c r="BE190" s="19"/>
      <c r="BF190" s="19"/>
      <c r="BG190" s="19"/>
      <c r="BH190" s="18"/>
      <c r="BI190" s="19"/>
      <c r="BJ190" s="19"/>
      <c r="BK190" s="19"/>
      <c r="BL190" s="18"/>
      <c r="BM190" s="19"/>
      <c r="BN190" s="19"/>
      <c r="BO190" s="19"/>
      <c r="BP190" s="18"/>
      <c r="BQ190" s="19"/>
      <c r="BR190" s="19"/>
      <c r="BS190" s="19"/>
      <c r="BT190" s="18"/>
      <c r="BU190" s="19"/>
      <c r="BV190" s="19"/>
      <c r="BW190" s="19"/>
      <c r="BX190" s="18"/>
      <c r="BY190" s="19"/>
      <c r="BZ190" s="19"/>
      <c r="CA190" s="19"/>
      <c r="CB190" s="18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</row>
    <row r="191" spans="1:108" ht="15" thickBot="1" x14ac:dyDescent="0.35">
      <c r="A191" s="19"/>
      <c r="B191" s="19"/>
      <c r="C191" s="18"/>
      <c r="D191" s="19"/>
      <c r="E191" s="19"/>
      <c r="F191" s="19"/>
      <c r="G191" s="18"/>
      <c r="H191" s="19"/>
      <c r="I191" s="19"/>
      <c r="J191" s="19"/>
      <c r="K191" s="18"/>
      <c r="L191" s="19"/>
      <c r="M191" s="19"/>
      <c r="N191" s="19"/>
      <c r="O191" s="18"/>
      <c r="P191" s="19"/>
      <c r="Q191" s="19"/>
      <c r="R191" s="19"/>
      <c r="S191" s="18"/>
      <c r="T191" s="19"/>
      <c r="U191" s="19"/>
      <c r="V191" s="19"/>
      <c r="W191" s="18"/>
      <c r="X191" s="29"/>
      <c r="Y191" s="19"/>
      <c r="Z191" s="19"/>
      <c r="AA191" s="19"/>
      <c r="AB191" s="18"/>
      <c r="AC191" s="19"/>
      <c r="AD191" s="19"/>
      <c r="AE191" s="19"/>
      <c r="AF191" s="18"/>
      <c r="AG191" s="19"/>
      <c r="AH191" s="19"/>
      <c r="AI191" s="19"/>
      <c r="AJ191" s="18"/>
      <c r="AK191" s="19"/>
      <c r="AL191" s="19"/>
      <c r="AM191" s="19"/>
      <c r="AN191" s="18"/>
      <c r="AO191" s="19"/>
      <c r="AP191" s="19"/>
      <c r="AQ191" s="19"/>
      <c r="AR191" s="18"/>
      <c r="AS191" s="19"/>
      <c r="AT191" s="19"/>
      <c r="AU191" s="19"/>
      <c r="AV191" s="18"/>
      <c r="AW191" s="19"/>
      <c r="AX191" s="19"/>
      <c r="AY191" s="19"/>
      <c r="AZ191" s="18"/>
      <c r="BA191" s="19"/>
      <c r="BB191" s="19"/>
      <c r="BC191" s="19"/>
      <c r="BD191" s="18"/>
      <c r="BE191" s="19"/>
      <c r="BF191" s="19"/>
      <c r="BG191" s="19"/>
      <c r="BH191" s="18"/>
      <c r="BI191" s="19"/>
      <c r="BJ191" s="19"/>
      <c r="BK191" s="19"/>
      <c r="BL191" s="18"/>
      <c r="BM191" s="19"/>
      <c r="BN191" s="19"/>
      <c r="BO191" s="19"/>
      <c r="BP191" s="18"/>
      <c r="BQ191" s="19"/>
      <c r="BR191" s="19"/>
      <c r="BS191" s="19"/>
      <c r="BT191" s="18"/>
      <c r="BU191" s="19"/>
      <c r="BV191" s="19"/>
      <c r="BW191" s="19"/>
      <c r="BX191" s="18"/>
      <c r="BY191" s="19"/>
      <c r="BZ191" s="19"/>
      <c r="CA191" s="19"/>
      <c r="CB191" s="18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</row>
    <row r="192" spans="1:108" ht="15" thickBot="1" x14ac:dyDescent="0.35">
      <c r="A192" s="19"/>
      <c r="B192" s="19"/>
      <c r="C192" s="18"/>
      <c r="D192" s="19"/>
      <c r="E192" s="19"/>
      <c r="F192" s="19"/>
      <c r="G192" s="18"/>
      <c r="H192" s="19"/>
      <c r="I192" s="19"/>
      <c r="J192" s="19"/>
      <c r="K192" s="18"/>
      <c r="L192" s="19"/>
      <c r="M192" s="19"/>
      <c r="N192" s="19"/>
      <c r="O192" s="18"/>
      <c r="P192" s="19"/>
      <c r="Q192" s="19"/>
      <c r="R192" s="19"/>
      <c r="S192" s="18"/>
      <c r="T192" s="19"/>
      <c r="U192" s="19"/>
      <c r="V192" s="19"/>
      <c r="W192" s="18"/>
      <c r="X192" s="29"/>
      <c r="Y192" s="19"/>
      <c r="Z192" s="19"/>
      <c r="AA192" s="19"/>
      <c r="AB192" s="18"/>
      <c r="AC192" s="19"/>
      <c r="AD192" s="19"/>
      <c r="AE192" s="19"/>
      <c r="AF192" s="18"/>
      <c r="AG192" s="19"/>
      <c r="AH192" s="19"/>
      <c r="AI192" s="19"/>
      <c r="AJ192" s="18"/>
      <c r="AK192" s="19"/>
      <c r="AL192" s="19"/>
      <c r="AM192" s="19"/>
      <c r="AN192" s="18"/>
      <c r="AO192" s="19"/>
      <c r="AP192" s="19"/>
      <c r="AQ192" s="19"/>
      <c r="AR192" s="18"/>
      <c r="AS192" s="19"/>
      <c r="AT192" s="19"/>
      <c r="AU192" s="19"/>
      <c r="AV192" s="18"/>
      <c r="AW192" s="19"/>
      <c r="AX192" s="19"/>
      <c r="AY192" s="19"/>
      <c r="AZ192" s="18"/>
      <c r="BA192" s="19"/>
      <c r="BB192" s="19"/>
      <c r="BC192" s="19"/>
      <c r="BD192" s="18"/>
      <c r="BE192" s="19"/>
      <c r="BF192" s="19"/>
      <c r="BG192" s="19"/>
      <c r="BH192" s="18"/>
      <c r="BI192" s="19"/>
      <c r="BJ192" s="19"/>
      <c r="BK192" s="19"/>
      <c r="BL192" s="18"/>
      <c r="BM192" s="19"/>
      <c r="BN192" s="19"/>
      <c r="BO192" s="19"/>
      <c r="BP192" s="18"/>
      <c r="BQ192" s="19"/>
      <c r="BR192" s="19"/>
      <c r="BS192" s="19"/>
      <c r="BT192" s="18"/>
      <c r="BU192" s="19"/>
      <c r="BV192" s="19"/>
      <c r="BW192" s="19"/>
      <c r="BX192" s="18"/>
      <c r="BY192" s="19"/>
      <c r="BZ192" s="19"/>
      <c r="CA192" s="19"/>
      <c r="CB192" s="18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</row>
    <row r="193" spans="1:108" ht="15" thickBot="1" x14ac:dyDescent="0.35">
      <c r="A193" s="19"/>
      <c r="B193" s="19"/>
      <c r="C193" s="18"/>
      <c r="D193" s="19"/>
      <c r="E193" s="19"/>
      <c r="F193" s="19"/>
      <c r="G193" s="18"/>
      <c r="H193" s="19"/>
      <c r="I193" s="19"/>
      <c r="J193" s="19"/>
      <c r="K193" s="18"/>
      <c r="L193" s="19"/>
      <c r="M193" s="19"/>
      <c r="N193" s="19"/>
      <c r="O193" s="18"/>
      <c r="P193" s="19"/>
      <c r="Q193" s="19"/>
      <c r="R193" s="19"/>
      <c r="S193" s="18"/>
      <c r="T193" s="19"/>
      <c r="U193" s="19"/>
      <c r="V193" s="19"/>
      <c r="W193" s="18"/>
      <c r="X193" s="29"/>
      <c r="Y193" s="19"/>
      <c r="Z193" s="19"/>
      <c r="AA193" s="19"/>
      <c r="AB193" s="18"/>
      <c r="AC193" s="19"/>
      <c r="AD193" s="19"/>
      <c r="AE193" s="19"/>
      <c r="AF193" s="18"/>
      <c r="AG193" s="19"/>
      <c r="AH193" s="19"/>
      <c r="AI193" s="19"/>
      <c r="AJ193" s="18"/>
      <c r="AK193" s="19"/>
      <c r="AL193" s="19"/>
      <c r="AM193" s="19"/>
      <c r="AN193" s="18"/>
      <c r="AO193" s="19"/>
      <c r="AP193" s="19"/>
      <c r="AQ193" s="19"/>
      <c r="AR193" s="18"/>
      <c r="AS193" s="19"/>
      <c r="AT193" s="19"/>
      <c r="AU193" s="19"/>
      <c r="AV193" s="18"/>
      <c r="AW193" s="19"/>
      <c r="AX193" s="19"/>
      <c r="AY193" s="19"/>
      <c r="AZ193" s="18"/>
      <c r="BA193" s="19"/>
      <c r="BB193" s="19"/>
      <c r="BC193" s="19"/>
      <c r="BD193" s="18"/>
      <c r="BE193" s="19"/>
      <c r="BF193" s="19"/>
      <c r="BG193" s="19"/>
      <c r="BH193" s="18"/>
      <c r="BI193" s="19"/>
      <c r="BJ193" s="19"/>
      <c r="BK193" s="19"/>
      <c r="BL193" s="18"/>
      <c r="BM193" s="19"/>
      <c r="BN193" s="19"/>
      <c r="BO193" s="19"/>
      <c r="BP193" s="18"/>
      <c r="BQ193" s="19"/>
      <c r="BR193" s="19"/>
      <c r="BS193" s="19"/>
      <c r="BT193" s="18"/>
      <c r="BU193" s="19"/>
      <c r="BV193" s="19"/>
      <c r="BW193" s="19"/>
      <c r="BX193" s="18"/>
      <c r="BY193" s="19"/>
      <c r="BZ193" s="19"/>
      <c r="CA193" s="19"/>
      <c r="CB193" s="18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</row>
    <row r="194" spans="1:108" ht="15" thickBot="1" x14ac:dyDescent="0.35">
      <c r="A194" s="19"/>
      <c r="B194" s="19"/>
      <c r="C194" s="18"/>
      <c r="D194" s="19"/>
      <c r="E194" s="19"/>
      <c r="F194" s="19"/>
      <c r="G194" s="18"/>
      <c r="H194" s="19"/>
      <c r="I194" s="19"/>
      <c r="J194" s="19"/>
      <c r="K194" s="18"/>
      <c r="L194" s="19"/>
      <c r="M194" s="19"/>
      <c r="N194" s="19"/>
      <c r="O194" s="18"/>
      <c r="P194" s="19"/>
      <c r="Q194" s="19"/>
      <c r="R194" s="19"/>
      <c r="S194" s="18"/>
      <c r="T194" s="19"/>
      <c r="U194" s="19"/>
      <c r="V194" s="19"/>
      <c r="W194" s="18"/>
      <c r="X194" s="29"/>
      <c r="Y194" s="19"/>
      <c r="Z194" s="19"/>
      <c r="AA194" s="19"/>
      <c r="AB194" s="18"/>
      <c r="AC194" s="19"/>
      <c r="AD194" s="19"/>
      <c r="AE194" s="19"/>
      <c r="AF194" s="18"/>
      <c r="AG194" s="19"/>
      <c r="AH194" s="19"/>
      <c r="AI194" s="19"/>
      <c r="AJ194" s="18"/>
      <c r="AK194" s="19"/>
      <c r="AL194" s="19"/>
      <c r="AM194" s="19"/>
      <c r="AN194" s="18"/>
      <c r="AO194" s="19"/>
      <c r="AP194" s="19"/>
      <c r="AQ194" s="19"/>
      <c r="AR194" s="18"/>
      <c r="AS194" s="19"/>
      <c r="AT194" s="19"/>
      <c r="AU194" s="19"/>
      <c r="AV194" s="18"/>
      <c r="AW194" s="19"/>
      <c r="AX194" s="19"/>
      <c r="AY194" s="19"/>
      <c r="AZ194" s="18"/>
      <c r="BA194" s="19"/>
      <c r="BB194" s="19"/>
      <c r="BC194" s="19"/>
      <c r="BD194" s="18"/>
      <c r="BE194" s="19"/>
      <c r="BF194" s="19"/>
      <c r="BG194" s="19"/>
      <c r="BH194" s="18"/>
      <c r="BI194" s="19"/>
      <c r="BJ194" s="19"/>
      <c r="BK194" s="19"/>
      <c r="BL194" s="18"/>
      <c r="BM194" s="19"/>
      <c r="BN194" s="19"/>
      <c r="BO194" s="19"/>
      <c r="BP194" s="18"/>
      <c r="BQ194" s="19"/>
      <c r="BR194" s="19"/>
      <c r="BS194" s="19"/>
      <c r="BT194" s="18"/>
      <c r="BU194" s="19"/>
      <c r="BV194" s="19"/>
      <c r="BW194" s="19"/>
      <c r="BX194" s="18"/>
      <c r="BY194" s="19"/>
      <c r="BZ194" s="19"/>
      <c r="CA194" s="19"/>
      <c r="CB194" s="18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</row>
    <row r="195" spans="1:108" ht="15" thickBot="1" x14ac:dyDescent="0.35">
      <c r="A195" s="19"/>
      <c r="B195" s="19"/>
      <c r="C195" s="18"/>
      <c r="D195" s="19"/>
      <c r="E195" s="19"/>
      <c r="F195" s="19"/>
      <c r="G195" s="18"/>
      <c r="H195" s="19"/>
      <c r="I195" s="19"/>
      <c r="J195" s="19"/>
      <c r="K195" s="18"/>
      <c r="L195" s="19"/>
      <c r="M195" s="19"/>
      <c r="N195" s="19"/>
      <c r="O195" s="18"/>
      <c r="P195" s="19"/>
      <c r="Q195" s="19"/>
      <c r="R195" s="19"/>
      <c r="S195" s="18"/>
      <c r="T195" s="19"/>
      <c r="U195" s="19"/>
      <c r="V195" s="19"/>
      <c r="W195" s="18"/>
      <c r="X195" s="29"/>
      <c r="Y195" s="19"/>
      <c r="Z195" s="19"/>
      <c r="AA195" s="19"/>
      <c r="AB195" s="18"/>
      <c r="AC195" s="19"/>
      <c r="AD195" s="19"/>
      <c r="AE195" s="19"/>
      <c r="AF195" s="18"/>
      <c r="AG195" s="19"/>
      <c r="AH195" s="19"/>
      <c r="AI195" s="19"/>
      <c r="AJ195" s="18"/>
      <c r="AK195" s="19"/>
      <c r="AL195" s="19"/>
      <c r="AM195" s="19"/>
      <c r="AN195" s="18"/>
      <c r="AO195" s="19"/>
      <c r="AP195" s="19"/>
      <c r="AQ195" s="19"/>
      <c r="AR195" s="18"/>
      <c r="AS195" s="19"/>
      <c r="AT195" s="19"/>
      <c r="AU195" s="19"/>
      <c r="AV195" s="18"/>
      <c r="AW195" s="19"/>
      <c r="AX195" s="19"/>
      <c r="AY195" s="19"/>
      <c r="AZ195" s="18"/>
      <c r="BA195" s="19"/>
      <c r="BB195" s="19"/>
      <c r="BC195" s="19"/>
      <c r="BD195" s="18"/>
      <c r="BE195" s="19"/>
      <c r="BF195" s="19"/>
      <c r="BG195" s="19"/>
      <c r="BH195" s="18"/>
      <c r="BI195" s="19"/>
      <c r="BJ195" s="19"/>
      <c r="BK195" s="19"/>
      <c r="BL195" s="18"/>
      <c r="BM195" s="19"/>
      <c r="BN195" s="19"/>
      <c r="BO195" s="19"/>
      <c r="BP195" s="18"/>
      <c r="BQ195" s="19"/>
      <c r="BR195" s="19"/>
      <c r="BS195" s="19"/>
      <c r="BT195" s="18"/>
      <c r="BU195" s="19"/>
      <c r="BV195" s="19"/>
      <c r="BW195" s="19"/>
      <c r="BX195" s="18"/>
      <c r="BY195" s="19"/>
      <c r="BZ195" s="19"/>
      <c r="CA195" s="19"/>
      <c r="CB195" s="18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</row>
    <row r="196" spans="1:108" ht="15" thickBot="1" x14ac:dyDescent="0.35">
      <c r="A196" s="19"/>
      <c r="B196" s="19"/>
      <c r="C196" s="18"/>
      <c r="D196" s="19"/>
      <c r="E196" s="19"/>
      <c r="F196" s="19"/>
      <c r="G196" s="18"/>
      <c r="H196" s="19"/>
      <c r="I196" s="19"/>
      <c r="J196" s="19"/>
      <c r="K196" s="18"/>
      <c r="L196" s="19"/>
      <c r="M196" s="19"/>
      <c r="N196" s="19"/>
      <c r="O196" s="18"/>
      <c r="P196" s="19"/>
      <c r="Q196" s="19"/>
      <c r="R196" s="19"/>
      <c r="S196" s="18"/>
      <c r="T196" s="19"/>
      <c r="U196" s="19"/>
      <c r="V196" s="19"/>
      <c r="W196" s="18"/>
      <c r="X196" s="29"/>
      <c r="Y196" s="19"/>
      <c r="Z196" s="19"/>
      <c r="AA196" s="19"/>
      <c r="AB196" s="18"/>
      <c r="AC196" s="19"/>
      <c r="AD196" s="19"/>
      <c r="AE196" s="19"/>
      <c r="AF196" s="18"/>
      <c r="AG196" s="19"/>
      <c r="AH196" s="19"/>
      <c r="AI196" s="19"/>
      <c r="AJ196" s="18"/>
      <c r="AK196" s="19"/>
      <c r="AL196" s="19"/>
      <c r="AM196" s="19"/>
      <c r="AN196" s="18"/>
      <c r="AO196" s="19"/>
      <c r="AP196" s="19"/>
      <c r="AQ196" s="19"/>
      <c r="AR196" s="18"/>
      <c r="AS196" s="19"/>
      <c r="AT196" s="19"/>
      <c r="AU196" s="19"/>
      <c r="AV196" s="18"/>
      <c r="AW196" s="19"/>
      <c r="AX196" s="19"/>
      <c r="AY196" s="19"/>
      <c r="AZ196" s="18"/>
      <c r="BA196" s="19"/>
      <c r="BB196" s="19"/>
      <c r="BC196" s="19"/>
      <c r="BD196" s="18"/>
      <c r="BE196" s="19"/>
      <c r="BF196" s="19"/>
      <c r="BG196" s="19"/>
      <c r="BH196" s="18"/>
      <c r="BI196" s="19"/>
      <c r="BJ196" s="19"/>
      <c r="BK196" s="19"/>
      <c r="BL196" s="18"/>
      <c r="BM196" s="19"/>
      <c r="BN196" s="19"/>
      <c r="BO196" s="19"/>
      <c r="BP196" s="18"/>
      <c r="BQ196" s="19"/>
      <c r="BR196" s="19"/>
      <c r="BS196" s="19"/>
      <c r="BT196" s="18"/>
      <c r="BU196" s="19"/>
      <c r="BV196" s="19"/>
      <c r="BW196" s="19"/>
      <c r="BX196" s="18"/>
      <c r="BY196" s="19"/>
      <c r="BZ196" s="19"/>
      <c r="CA196" s="19"/>
      <c r="CB196" s="18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</row>
    <row r="197" spans="1:108" ht="15" thickBot="1" x14ac:dyDescent="0.35">
      <c r="A197" s="19"/>
      <c r="B197" s="19"/>
      <c r="C197" s="18"/>
      <c r="D197" s="19"/>
      <c r="E197" s="19"/>
      <c r="F197" s="19"/>
      <c r="G197" s="18"/>
      <c r="H197" s="19"/>
      <c r="I197" s="19"/>
      <c r="J197" s="19"/>
      <c r="K197" s="18"/>
      <c r="L197" s="19"/>
      <c r="M197" s="19"/>
      <c r="N197" s="19"/>
      <c r="O197" s="18"/>
      <c r="P197" s="19"/>
      <c r="Q197" s="19"/>
      <c r="R197" s="19"/>
      <c r="S197" s="18"/>
      <c r="T197" s="19"/>
      <c r="U197" s="19"/>
      <c r="V197" s="19"/>
      <c r="W197" s="18"/>
      <c r="X197" s="29"/>
      <c r="Y197" s="19"/>
      <c r="Z197" s="19"/>
      <c r="AA197" s="19"/>
      <c r="AB197" s="18"/>
      <c r="AC197" s="19"/>
      <c r="AD197" s="19"/>
      <c r="AE197" s="19"/>
      <c r="AF197" s="18"/>
      <c r="AG197" s="19"/>
      <c r="AH197" s="19"/>
      <c r="AI197" s="19"/>
      <c r="AJ197" s="18"/>
      <c r="AK197" s="19"/>
      <c r="AL197" s="19"/>
      <c r="AM197" s="19"/>
      <c r="AN197" s="18"/>
      <c r="AO197" s="19"/>
      <c r="AP197" s="19"/>
      <c r="AQ197" s="19"/>
      <c r="AR197" s="18"/>
      <c r="AS197" s="19"/>
      <c r="AT197" s="19"/>
      <c r="AU197" s="19"/>
      <c r="AV197" s="18"/>
      <c r="AW197" s="19"/>
      <c r="AX197" s="19"/>
      <c r="AY197" s="19"/>
      <c r="AZ197" s="18"/>
      <c r="BA197" s="19"/>
      <c r="BB197" s="19"/>
      <c r="BC197" s="19"/>
      <c r="BD197" s="18"/>
      <c r="BE197" s="19"/>
      <c r="BF197" s="19"/>
      <c r="BG197" s="19"/>
      <c r="BH197" s="18"/>
      <c r="BI197" s="19"/>
      <c r="BJ197" s="19"/>
      <c r="BK197" s="19"/>
      <c r="BL197" s="18"/>
      <c r="BM197" s="19"/>
      <c r="BN197" s="19"/>
      <c r="BO197" s="19"/>
      <c r="BP197" s="18"/>
      <c r="BQ197" s="19"/>
      <c r="BR197" s="19"/>
      <c r="BS197" s="19"/>
      <c r="BT197" s="18"/>
      <c r="BU197" s="19"/>
      <c r="BV197" s="19"/>
      <c r="BW197" s="19"/>
      <c r="BX197" s="18"/>
      <c r="BY197" s="19"/>
      <c r="BZ197" s="19"/>
      <c r="CA197" s="19"/>
      <c r="CB197" s="18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</row>
    <row r="198" spans="1:108" ht="15" thickBot="1" x14ac:dyDescent="0.35">
      <c r="A198" s="19"/>
      <c r="B198" s="19"/>
      <c r="C198" s="18"/>
      <c r="D198" s="19"/>
      <c r="E198" s="19"/>
      <c r="F198" s="19"/>
      <c r="G198" s="18"/>
      <c r="H198" s="19"/>
      <c r="I198" s="19"/>
      <c r="J198" s="19"/>
      <c r="K198" s="18"/>
      <c r="L198" s="19"/>
      <c r="M198" s="19"/>
      <c r="N198" s="19"/>
      <c r="O198" s="18"/>
      <c r="P198" s="19"/>
      <c r="Q198" s="19"/>
      <c r="R198" s="19"/>
      <c r="S198" s="18"/>
      <c r="T198" s="19"/>
      <c r="U198" s="19"/>
      <c r="V198" s="19"/>
      <c r="W198" s="18"/>
      <c r="X198" s="29"/>
      <c r="Y198" s="19"/>
      <c r="Z198" s="19"/>
      <c r="AA198" s="19"/>
      <c r="AB198" s="18"/>
      <c r="AC198" s="19"/>
      <c r="AD198" s="19"/>
      <c r="AE198" s="19"/>
      <c r="AF198" s="18"/>
      <c r="AG198" s="19"/>
      <c r="AH198" s="19"/>
      <c r="AI198" s="19"/>
      <c r="AJ198" s="18"/>
      <c r="AK198" s="19"/>
      <c r="AL198" s="19"/>
      <c r="AM198" s="19"/>
      <c r="AN198" s="18"/>
      <c r="AO198" s="19"/>
      <c r="AP198" s="19"/>
      <c r="AQ198" s="19"/>
      <c r="AR198" s="18"/>
      <c r="AS198" s="19"/>
      <c r="AT198" s="19"/>
      <c r="AU198" s="19"/>
      <c r="AV198" s="18"/>
      <c r="AW198" s="19"/>
      <c r="AX198" s="19"/>
      <c r="AY198" s="19"/>
      <c r="AZ198" s="18"/>
      <c r="BA198" s="19"/>
      <c r="BB198" s="19"/>
      <c r="BC198" s="19"/>
      <c r="BD198" s="18"/>
      <c r="BE198" s="19"/>
      <c r="BF198" s="19"/>
      <c r="BG198" s="19"/>
      <c r="BH198" s="18"/>
      <c r="BI198" s="19"/>
      <c r="BJ198" s="19"/>
      <c r="BK198" s="19"/>
      <c r="BL198" s="18"/>
      <c r="BM198" s="19"/>
      <c r="BN198" s="19"/>
      <c r="BO198" s="19"/>
      <c r="BP198" s="18"/>
      <c r="BQ198" s="19"/>
      <c r="BR198" s="19"/>
      <c r="BS198" s="19"/>
      <c r="BT198" s="18"/>
      <c r="BU198" s="19"/>
      <c r="BV198" s="19"/>
      <c r="BW198" s="19"/>
      <c r="BX198" s="18"/>
      <c r="BY198" s="19"/>
      <c r="BZ198" s="19"/>
      <c r="CA198" s="19"/>
      <c r="CB198" s="18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</row>
    <row r="199" spans="1:108" ht="15" thickBot="1" x14ac:dyDescent="0.35">
      <c r="A199" s="19"/>
      <c r="B199" s="19"/>
      <c r="C199" s="18"/>
      <c r="D199" s="19"/>
      <c r="E199" s="19"/>
      <c r="F199" s="19"/>
      <c r="G199" s="18"/>
      <c r="H199" s="19"/>
      <c r="I199" s="19"/>
      <c r="J199" s="19"/>
      <c r="K199" s="18"/>
      <c r="L199" s="19"/>
      <c r="M199" s="19"/>
      <c r="N199" s="19"/>
      <c r="O199" s="18"/>
      <c r="P199" s="19"/>
      <c r="Q199" s="19"/>
      <c r="R199" s="19"/>
      <c r="S199" s="18"/>
      <c r="T199" s="19"/>
      <c r="U199" s="19"/>
      <c r="V199" s="19"/>
      <c r="W199" s="18"/>
      <c r="X199" s="29"/>
      <c r="Y199" s="19"/>
      <c r="Z199" s="19"/>
      <c r="AA199" s="19"/>
      <c r="AB199" s="18"/>
      <c r="AC199" s="19"/>
      <c r="AD199" s="19"/>
      <c r="AE199" s="19"/>
      <c r="AF199" s="18"/>
      <c r="AG199" s="19"/>
      <c r="AH199" s="19"/>
      <c r="AI199" s="19"/>
      <c r="AJ199" s="18"/>
      <c r="AK199" s="19"/>
      <c r="AL199" s="19"/>
      <c r="AM199" s="19"/>
      <c r="AN199" s="18"/>
      <c r="AO199" s="19"/>
      <c r="AP199" s="19"/>
      <c r="AQ199" s="19"/>
      <c r="AR199" s="18"/>
      <c r="AS199" s="19"/>
      <c r="AT199" s="19"/>
      <c r="AU199" s="19"/>
      <c r="AV199" s="18"/>
      <c r="AW199" s="19"/>
      <c r="AX199" s="19"/>
      <c r="AY199" s="19"/>
      <c r="AZ199" s="18"/>
      <c r="BA199" s="19"/>
      <c r="BB199" s="19"/>
      <c r="BC199" s="19"/>
      <c r="BD199" s="18"/>
      <c r="BE199" s="19"/>
      <c r="BF199" s="19"/>
      <c r="BG199" s="19"/>
      <c r="BH199" s="18"/>
      <c r="BI199" s="19"/>
      <c r="BJ199" s="19"/>
      <c r="BK199" s="19"/>
      <c r="BL199" s="18"/>
      <c r="BM199" s="19"/>
      <c r="BN199" s="19"/>
      <c r="BO199" s="19"/>
      <c r="BP199" s="18"/>
      <c r="BQ199" s="19"/>
      <c r="BR199" s="19"/>
      <c r="BS199" s="19"/>
      <c r="BT199" s="18"/>
      <c r="BU199" s="19"/>
      <c r="BV199" s="19"/>
      <c r="BW199" s="19"/>
      <c r="BX199" s="18"/>
      <c r="BY199" s="19"/>
      <c r="BZ199" s="19"/>
      <c r="CA199" s="19"/>
      <c r="CB199" s="18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</row>
    <row r="200" spans="1:108" ht="15" thickBot="1" x14ac:dyDescent="0.35">
      <c r="A200" s="19"/>
      <c r="B200" s="19"/>
      <c r="C200" s="18"/>
      <c r="D200" s="19"/>
      <c r="E200" s="19"/>
      <c r="F200" s="19"/>
      <c r="G200" s="18"/>
      <c r="H200" s="19"/>
      <c r="I200" s="19"/>
      <c r="J200" s="19"/>
      <c r="K200" s="18"/>
      <c r="L200" s="19"/>
      <c r="M200" s="19"/>
      <c r="N200" s="19"/>
      <c r="O200" s="18"/>
      <c r="P200" s="19"/>
      <c r="Q200" s="19"/>
      <c r="R200" s="19"/>
      <c r="S200" s="18"/>
      <c r="T200" s="19"/>
      <c r="U200" s="19"/>
      <c r="V200" s="19"/>
      <c r="W200" s="18"/>
      <c r="X200" s="29"/>
      <c r="Y200" s="19"/>
      <c r="Z200" s="19"/>
      <c r="AA200" s="19"/>
      <c r="AB200" s="18"/>
      <c r="AC200" s="19"/>
      <c r="AD200" s="19"/>
      <c r="AE200" s="19"/>
      <c r="AF200" s="18"/>
      <c r="AG200" s="19"/>
      <c r="AH200" s="19"/>
      <c r="AI200" s="19"/>
      <c r="AJ200" s="18"/>
      <c r="AK200" s="19"/>
      <c r="AL200" s="19"/>
      <c r="AM200" s="19"/>
      <c r="AN200" s="18"/>
      <c r="AO200" s="19"/>
      <c r="AP200" s="19"/>
      <c r="AQ200" s="19"/>
      <c r="AR200" s="18"/>
      <c r="AS200" s="19"/>
      <c r="AT200" s="19"/>
      <c r="AU200" s="19"/>
      <c r="AV200" s="18"/>
      <c r="AW200" s="19"/>
      <c r="AX200" s="19"/>
      <c r="AY200" s="19"/>
      <c r="AZ200" s="18"/>
      <c r="BA200" s="19"/>
      <c r="BB200" s="19"/>
      <c r="BC200" s="19"/>
      <c r="BD200" s="18"/>
      <c r="BE200" s="19"/>
      <c r="BF200" s="19"/>
      <c r="BG200" s="19"/>
      <c r="BH200" s="18"/>
      <c r="BI200" s="19"/>
      <c r="BJ200" s="19"/>
      <c r="BK200" s="19"/>
      <c r="BL200" s="18"/>
      <c r="BM200" s="19"/>
      <c r="BN200" s="19"/>
      <c r="BO200" s="19"/>
      <c r="BP200" s="18"/>
      <c r="BQ200" s="19"/>
      <c r="BR200" s="19"/>
      <c r="BS200" s="19"/>
      <c r="BT200" s="18"/>
      <c r="BU200" s="19"/>
      <c r="BV200" s="19"/>
      <c r="BW200" s="19"/>
      <c r="BX200" s="18"/>
      <c r="BY200" s="19"/>
      <c r="BZ200" s="19"/>
      <c r="CA200" s="19"/>
      <c r="CB200" s="18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</row>
    <row r="201" spans="1:108" ht="15" thickBot="1" x14ac:dyDescent="0.35">
      <c r="A201" s="19"/>
      <c r="B201" s="19"/>
      <c r="C201" s="18"/>
      <c r="D201" s="19"/>
      <c r="E201" s="19"/>
      <c r="F201" s="19"/>
      <c r="G201" s="18"/>
      <c r="H201" s="19"/>
      <c r="I201" s="19"/>
      <c r="J201" s="19"/>
      <c r="K201" s="18"/>
      <c r="L201" s="19"/>
      <c r="M201" s="19"/>
      <c r="N201" s="19"/>
      <c r="O201" s="18"/>
      <c r="P201" s="19"/>
      <c r="Q201" s="19"/>
      <c r="R201" s="19"/>
      <c r="S201" s="18"/>
      <c r="T201" s="19"/>
      <c r="U201" s="19"/>
      <c r="V201" s="19"/>
      <c r="W201" s="18"/>
      <c r="X201" s="29"/>
      <c r="Y201" s="19"/>
      <c r="Z201" s="19"/>
      <c r="AA201" s="19"/>
      <c r="AB201" s="18"/>
      <c r="AC201" s="19"/>
      <c r="AD201" s="19"/>
      <c r="AE201" s="19"/>
      <c r="AF201" s="18"/>
      <c r="AG201" s="19"/>
      <c r="AH201" s="19"/>
      <c r="AI201" s="19"/>
      <c r="AJ201" s="18"/>
      <c r="AK201" s="19"/>
      <c r="AL201" s="19"/>
      <c r="AM201" s="19"/>
      <c r="AN201" s="18"/>
      <c r="AO201" s="19"/>
      <c r="AP201" s="19"/>
      <c r="AQ201" s="19"/>
      <c r="AR201" s="18"/>
      <c r="AS201" s="19"/>
      <c r="AT201" s="19"/>
      <c r="AU201" s="19"/>
      <c r="AV201" s="18"/>
      <c r="AW201" s="19"/>
      <c r="AX201" s="19"/>
      <c r="AY201" s="19"/>
      <c r="AZ201" s="18"/>
      <c r="BA201" s="19"/>
      <c r="BB201" s="19"/>
      <c r="BC201" s="19"/>
      <c r="BD201" s="18"/>
      <c r="BE201" s="19"/>
      <c r="BF201" s="19"/>
      <c r="BG201" s="19"/>
      <c r="BH201" s="18"/>
      <c r="BI201" s="19"/>
      <c r="BJ201" s="19"/>
      <c r="BK201" s="19"/>
      <c r="BL201" s="18"/>
      <c r="BM201" s="19"/>
      <c r="BN201" s="19"/>
      <c r="BO201" s="19"/>
      <c r="BP201" s="18"/>
      <c r="BQ201" s="19"/>
      <c r="BR201" s="19"/>
      <c r="BS201" s="19"/>
      <c r="BT201" s="18"/>
      <c r="BU201" s="19"/>
      <c r="BV201" s="19"/>
      <c r="BW201" s="19"/>
      <c r="BX201" s="18"/>
      <c r="BY201" s="19"/>
      <c r="BZ201" s="19"/>
      <c r="CA201" s="19"/>
      <c r="CB201" s="18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</row>
    <row r="202" spans="1:108" ht="15" thickBot="1" x14ac:dyDescent="0.35">
      <c r="A202" s="19"/>
      <c r="B202" s="19"/>
      <c r="C202" s="18"/>
      <c r="D202" s="19"/>
      <c r="E202" s="19"/>
      <c r="F202" s="19"/>
      <c r="G202" s="18"/>
      <c r="H202" s="19"/>
      <c r="I202" s="19"/>
      <c r="J202" s="19"/>
      <c r="K202" s="18"/>
      <c r="L202" s="19"/>
      <c r="M202" s="19"/>
      <c r="N202" s="19"/>
      <c r="O202" s="18"/>
      <c r="P202" s="19"/>
      <c r="Q202" s="19"/>
      <c r="R202" s="19"/>
      <c r="S202" s="18"/>
      <c r="T202" s="19"/>
      <c r="U202" s="19"/>
      <c r="V202" s="19"/>
      <c r="W202" s="18"/>
      <c r="X202" s="29"/>
      <c r="Y202" s="19"/>
      <c r="Z202" s="19"/>
      <c r="AA202" s="19"/>
      <c r="AB202" s="18"/>
      <c r="AC202" s="19"/>
      <c r="AD202" s="19"/>
      <c r="AE202" s="19"/>
      <c r="AF202" s="18"/>
      <c r="AG202" s="19"/>
      <c r="AH202" s="19"/>
      <c r="AI202" s="19"/>
      <c r="AJ202" s="18"/>
      <c r="AK202" s="19"/>
      <c r="AL202" s="19"/>
      <c r="AM202" s="19"/>
      <c r="AN202" s="18"/>
      <c r="AO202" s="19"/>
      <c r="AP202" s="19"/>
      <c r="AQ202" s="19"/>
      <c r="AR202" s="18"/>
      <c r="AS202" s="19"/>
      <c r="AT202" s="19"/>
      <c r="AU202" s="19"/>
      <c r="AV202" s="18"/>
      <c r="AW202" s="19"/>
      <c r="AX202" s="19"/>
      <c r="AY202" s="19"/>
      <c r="AZ202" s="18"/>
      <c r="BA202" s="19"/>
      <c r="BB202" s="19"/>
      <c r="BC202" s="19"/>
      <c r="BD202" s="18"/>
      <c r="BE202" s="19"/>
      <c r="BF202" s="19"/>
      <c r="BG202" s="19"/>
      <c r="BH202" s="18"/>
      <c r="BI202" s="19"/>
      <c r="BJ202" s="19"/>
      <c r="BK202" s="19"/>
      <c r="BL202" s="18"/>
      <c r="BM202" s="19"/>
      <c r="BN202" s="19"/>
      <c r="BO202" s="19"/>
      <c r="BP202" s="18"/>
      <c r="BQ202" s="19"/>
      <c r="BR202" s="19"/>
      <c r="BS202" s="19"/>
      <c r="BT202" s="18"/>
      <c r="BU202" s="19"/>
      <c r="BV202" s="19"/>
      <c r="BW202" s="19"/>
      <c r="BX202" s="18"/>
      <c r="BY202" s="19"/>
      <c r="BZ202" s="19"/>
      <c r="CA202" s="19"/>
      <c r="CB202" s="18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</row>
    <row r="203" spans="1:108" ht="15" thickBot="1" x14ac:dyDescent="0.35">
      <c r="A203" s="19"/>
      <c r="B203" s="19"/>
      <c r="C203" s="18"/>
      <c r="D203" s="19"/>
      <c r="E203" s="19"/>
      <c r="F203" s="19"/>
      <c r="G203" s="18"/>
      <c r="H203" s="19"/>
      <c r="I203" s="19"/>
      <c r="J203" s="19"/>
      <c r="K203" s="18"/>
      <c r="L203" s="19"/>
      <c r="M203" s="19"/>
      <c r="N203" s="19"/>
      <c r="O203" s="18"/>
      <c r="P203" s="19"/>
      <c r="Q203" s="19"/>
      <c r="R203" s="19"/>
      <c r="S203" s="18"/>
      <c r="T203" s="19"/>
      <c r="U203" s="19"/>
      <c r="V203" s="19"/>
      <c r="W203" s="18"/>
      <c r="X203" s="29"/>
      <c r="Y203" s="19"/>
      <c r="Z203" s="19"/>
      <c r="AA203" s="19"/>
      <c r="AB203" s="18"/>
      <c r="AC203" s="19"/>
      <c r="AD203" s="19"/>
      <c r="AE203" s="19"/>
      <c r="AF203" s="18"/>
      <c r="AG203" s="19"/>
      <c r="AH203" s="19"/>
      <c r="AI203" s="19"/>
      <c r="AJ203" s="18"/>
      <c r="AK203" s="19"/>
      <c r="AL203" s="19"/>
      <c r="AM203" s="19"/>
      <c r="AN203" s="18"/>
      <c r="AO203" s="19"/>
      <c r="AP203" s="19"/>
      <c r="AQ203" s="19"/>
      <c r="AR203" s="18"/>
      <c r="AS203" s="19"/>
      <c r="AT203" s="19"/>
      <c r="AU203" s="19"/>
      <c r="AV203" s="18"/>
      <c r="AW203" s="19"/>
      <c r="AX203" s="19"/>
      <c r="AY203" s="19"/>
      <c r="AZ203" s="18"/>
      <c r="BA203" s="19"/>
      <c r="BB203" s="19"/>
      <c r="BC203" s="19"/>
      <c r="BD203" s="18"/>
      <c r="BE203" s="19"/>
      <c r="BF203" s="19"/>
      <c r="BG203" s="19"/>
      <c r="BH203" s="18"/>
      <c r="BI203" s="19"/>
      <c r="BJ203" s="19"/>
      <c r="BK203" s="19"/>
      <c r="BL203" s="18"/>
      <c r="BM203" s="19"/>
      <c r="BN203" s="19"/>
      <c r="BO203" s="19"/>
      <c r="BP203" s="18"/>
      <c r="BQ203" s="19"/>
      <c r="BR203" s="19"/>
      <c r="BS203" s="19"/>
      <c r="BT203" s="18"/>
      <c r="BU203" s="19"/>
      <c r="BV203" s="19"/>
      <c r="BW203" s="19"/>
      <c r="BX203" s="18"/>
      <c r="BY203" s="19"/>
      <c r="BZ203" s="19"/>
      <c r="CA203" s="19"/>
      <c r="CB203" s="18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</row>
    <row r="204" spans="1:108" ht="15" thickBot="1" x14ac:dyDescent="0.35">
      <c r="A204" s="19"/>
      <c r="B204" s="19"/>
      <c r="C204" s="18"/>
      <c r="D204" s="19"/>
      <c r="E204" s="19"/>
      <c r="F204" s="19"/>
      <c r="G204" s="18"/>
      <c r="H204" s="19"/>
      <c r="I204" s="19"/>
      <c r="J204" s="19"/>
      <c r="K204" s="18"/>
      <c r="L204" s="19"/>
      <c r="M204" s="19"/>
      <c r="N204" s="19"/>
      <c r="O204" s="18"/>
      <c r="P204" s="19"/>
      <c r="Q204" s="19"/>
      <c r="R204" s="19"/>
      <c r="S204" s="18"/>
      <c r="T204" s="19"/>
      <c r="U204" s="19"/>
      <c r="V204" s="19"/>
      <c r="W204" s="18"/>
      <c r="X204" s="29"/>
      <c r="Y204" s="19"/>
      <c r="Z204" s="19"/>
      <c r="AA204" s="19"/>
      <c r="AB204" s="18"/>
      <c r="AC204" s="19"/>
      <c r="AD204" s="19"/>
      <c r="AE204" s="19"/>
      <c r="AF204" s="18"/>
      <c r="AG204" s="19"/>
      <c r="AH204" s="19"/>
      <c r="AI204" s="19"/>
      <c r="AJ204" s="18"/>
      <c r="AK204" s="19"/>
      <c r="AL204" s="19"/>
      <c r="AM204" s="19"/>
      <c r="AN204" s="18"/>
      <c r="AO204" s="19"/>
      <c r="AP204" s="19"/>
      <c r="AQ204" s="19"/>
      <c r="AR204" s="18"/>
      <c r="AS204" s="19"/>
      <c r="AT204" s="19"/>
      <c r="AU204" s="19"/>
      <c r="AV204" s="18"/>
      <c r="AW204" s="19"/>
      <c r="AX204" s="19"/>
      <c r="AY204" s="19"/>
      <c r="AZ204" s="18"/>
      <c r="BA204" s="19"/>
      <c r="BB204" s="19"/>
      <c r="BC204" s="19"/>
      <c r="BD204" s="18"/>
      <c r="BE204" s="19"/>
      <c r="BF204" s="19"/>
      <c r="BG204" s="19"/>
      <c r="BH204" s="18"/>
      <c r="BI204" s="19"/>
      <c r="BJ204" s="19"/>
      <c r="BK204" s="19"/>
      <c r="BL204" s="18"/>
      <c r="BM204" s="19"/>
      <c r="BN204" s="19"/>
      <c r="BO204" s="19"/>
      <c r="BP204" s="18"/>
      <c r="BQ204" s="19"/>
      <c r="BR204" s="19"/>
      <c r="BS204" s="19"/>
      <c r="BT204" s="18"/>
      <c r="BU204" s="19"/>
      <c r="BV204" s="19"/>
      <c r="BW204" s="19"/>
      <c r="BX204" s="18"/>
      <c r="BY204" s="19"/>
      <c r="BZ204" s="19"/>
      <c r="CA204" s="19"/>
      <c r="CB204" s="18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</row>
    <row r="205" spans="1:108" ht="15" thickBot="1" x14ac:dyDescent="0.35">
      <c r="A205" s="19"/>
      <c r="B205" s="19"/>
      <c r="C205" s="18"/>
      <c r="D205" s="19"/>
      <c r="E205" s="19"/>
      <c r="F205" s="19"/>
      <c r="G205" s="18"/>
      <c r="H205" s="19"/>
      <c r="I205" s="19"/>
      <c r="J205" s="19"/>
      <c r="K205" s="18"/>
      <c r="L205" s="19"/>
      <c r="M205" s="19"/>
      <c r="N205" s="19"/>
      <c r="O205" s="18"/>
      <c r="P205" s="19"/>
      <c r="Q205" s="19"/>
      <c r="R205" s="19"/>
      <c r="S205" s="18"/>
      <c r="T205" s="19"/>
      <c r="U205" s="19"/>
      <c r="V205" s="19"/>
      <c r="W205" s="18"/>
      <c r="X205" s="29"/>
      <c r="Y205" s="19"/>
      <c r="Z205" s="19"/>
      <c r="AA205" s="19"/>
      <c r="AB205" s="18"/>
      <c r="AC205" s="19"/>
      <c r="AD205" s="19"/>
      <c r="AE205" s="19"/>
      <c r="AF205" s="18"/>
      <c r="AG205" s="19"/>
      <c r="AH205" s="19"/>
      <c r="AI205" s="19"/>
      <c r="AJ205" s="18"/>
      <c r="AK205" s="19"/>
      <c r="AL205" s="19"/>
      <c r="AM205" s="19"/>
      <c r="AN205" s="18"/>
      <c r="AO205" s="19"/>
      <c r="AP205" s="19"/>
      <c r="AQ205" s="19"/>
      <c r="AR205" s="18"/>
      <c r="AS205" s="19"/>
      <c r="AT205" s="19"/>
      <c r="AU205" s="19"/>
      <c r="AV205" s="18"/>
      <c r="AW205" s="19"/>
      <c r="AX205" s="19"/>
      <c r="AY205" s="19"/>
      <c r="AZ205" s="18"/>
      <c r="BA205" s="19"/>
      <c r="BB205" s="19"/>
      <c r="BC205" s="19"/>
      <c r="BD205" s="18"/>
      <c r="BE205" s="19"/>
      <c r="BF205" s="19"/>
      <c r="BG205" s="19"/>
      <c r="BH205" s="18"/>
      <c r="BI205" s="19"/>
      <c r="BJ205" s="19"/>
      <c r="BK205" s="19"/>
      <c r="BL205" s="18"/>
      <c r="BM205" s="19"/>
      <c r="BN205" s="19"/>
      <c r="BO205" s="19"/>
      <c r="BP205" s="18"/>
      <c r="BQ205" s="19"/>
      <c r="BR205" s="19"/>
      <c r="BS205" s="19"/>
      <c r="BT205" s="18"/>
      <c r="BU205" s="19"/>
      <c r="BV205" s="19"/>
      <c r="BW205" s="19"/>
      <c r="BX205" s="18"/>
      <c r="BY205" s="19"/>
      <c r="BZ205" s="19"/>
      <c r="CA205" s="19"/>
      <c r="CB205" s="18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</row>
    <row r="206" spans="1:108" ht="15" thickBot="1" x14ac:dyDescent="0.35">
      <c r="A206" s="19"/>
      <c r="B206" s="19"/>
      <c r="C206" s="18"/>
      <c r="D206" s="19"/>
      <c r="E206" s="19"/>
      <c r="F206" s="19"/>
      <c r="G206" s="18"/>
      <c r="H206" s="19"/>
      <c r="I206" s="19"/>
      <c r="J206" s="19"/>
      <c r="K206" s="18"/>
      <c r="L206" s="19"/>
      <c r="M206" s="19"/>
      <c r="N206" s="19"/>
      <c r="O206" s="18"/>
      <c r="P206" s="19"/>
      <c r="Q206" s="19"/>
      <c r="R206" s="19"/>
      <c r="S206" s="18"/>
      <c r="T206" s="19"/>
      <c r="U206" s="19"/>
      <c r="V206" s="19"/>
      <c r="W206" s="18"/>
      <c r="X206" s="29"/>
      <c r="Y206" s="19"/>
      <c r="Z206" s="19"/>
      <c r="AA206" s="19"/>
      <c r="AB206" s="18"/>
      <c r="AC206" s="19"/>
      <c r="AD206" s="19"/>
      <c r="AE206" s="19"/>
      <c r="AF206" s="18"/>
      <c r="AG206" s="19"/>
      <c r="AH206" s="19"/>
      <c r="AI206" s="19"/>
      <c r="AJ206" s="18"/>
      <c r="AK206" s="19"/>
      <c r="AL206" s="19"/>
      <c r="AM206" s="19"/>
      <c r="AN206" s="18"/>
      <c r="AO206" s="19"/>
      <c r="AP206" s="19"/>
      <c r="AQ206" s="19"/>
      <c r="AR206" s="18"/>
      <c r="AS206" s="19"/>
      <c r="AT206" s="19"/>
      <c r="AU206" s="19"/>
      <c r="AV206" s="18"/>
      <c r="AW206" s="19"/>
      <c r="AX206" s="19"/>
      <c r="AY206" s="19"/>
      <c r="AZ206" s="18"/>
      <c r="BA206" s="19"/>
      <c r="BB206" s="19"/>
      <c r="BC206" s="19"/>
      <c r="BD206" s="18"/>
      <c r="BE206" s="19"/>
      <c r="BF206" s="19"/>
      <c r="BG206" s="19"/>
      <c r="BH206" s="18"/>
      <c r="BI206" s="19"/>
      <c r="BJ206" s="19"/>
      <c r="BK206" s="19"/>
      <c r="BL206" s="18"/>
      <c r="BM206" s="19"/>
      <c r="BN206" s="19"/>
      <c r="BO206" s="19"/>
      <c r="BP206" s="18"/>
      <c r="BQ206" s="19"/>
      <c r="BR206" s="19"/>
      <c r="BS206" s="19"/>
      <c r="BT206" s="18"/>
      <c r="BU206" s="19"/>
      <c r="BV206" s="19"/>
      <c r="BW206" s="19"/>
      <c r="BX206" s="18"/>
      <c r="BY206" s="19"/>
      <c r="BZ206" s="19"/>
      <c r="CA206" s="19"/>
      <c r="CB206" s="18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</row>
    <row r="207" spans="1:108" ht="15" thickBot="1" x14ac:dyDescent="0.35">
      <c r="A207" s="19"/>
      <c r="B207" s="19"/>
      <c r="C207" s="18"/>
      <c r="D207" s="19"/>
      <c r="E207" s="19"/>
      <c r="F207" s="19"/>
      <c r="G207" s="18"/>
      <c r="H207" s="19"/>
      <c r="I207" s="19"/>
      <c r="J207" s="19"/>
      <c r="K207" s="18"/>
      <c r="L207" s="19"/>
      <c r="M207" s="19"/>
      <c r="N207" s="19"/>
      <c r="O207" s="18"/>
      <c r="P207" s="19"/>
      <c r="Q207" s="19"/>
      <c r="R207" s="19"/>
      <c r="S207" s="18"/>
      <c r="T207" s="19"/>
      <c r="U207" s="19"/>
      <c r="V207" s="19"/>
      <c r="W207" s="18"/>
      <c r="X207" s="29"/>
      <c r="Y207" s="19"/>
      <c r="Z207" s="19"/>
      <c r="AA207" s="19"/>
      <c r="AB207" s="18"/>
      <c r="AC207" s="19"/>
      <c r="AD207" s="19"/>
      <c r="AE207" s="19"/>
      <c r="AF207" s="18"/>
      <c r="AG207" s="19"/>
      <c r="AH207" s="19"/>
      <c r="AI207" s="19"/>
      <c r="AJ207" s="18"/>
      <c r="AK207" s="19"/>
      <c r="AL207" s="19"/>
      <c r="AM207" s="19"/>
      <c r="AN207" s="18"/>
      <c r="AO207" s="19"/>
      <c r="AP207" s="19"/>
      <c r="AQ207" s="19"/>
      <c r="AR207" s="18"/>
      <c r="AS207" s="19"/>
      <c r="AT207" s="19"/>
      <c r="AU207" s="19"/>
      <c r="AV207" s="18"/>
      <c r="AW207" s="19"/>
      <c r="AX207" s="19"/>
      <c r="AY207" s="19"/>
      <c r="AZ207" s="18"/>
      <c r="BA207" s="19"/>
      <c r="BB207" s="19"/>
      <c r="BC207" s="19"/>
      <c r="BD207" s="18"/>
      <c r="BE207" s="19"/>
      <c r="BF207" s="19"/>
      <c r="BG207" s="19"/>
      <c r="BH207" s="18"/>
      <c r="BI207" s="19"/>
      <c r="BJ207" s="19"/>
      <c r="BK207" s="19"/>
      <c r="BL207" s="18"/>
      <c r="BM207" s="19"/>
      <c r="BN207" s="19"/>
      <c r="BO207" s="19"/>
      <c r="BP207" s="18"/>
      <c r="BQ207" s="19"/>
      <c r="BR207" s="19"/>
      <c r="BS207" s="19"/>
      <c r="BT207" s="18"/>
      <c r="BU207" s="19"/>
      <c r="BV207" s="19"/>
      <c r="BW207" s="19"/>
      <c r="BX207" s="18"/>
      <c r="BY207" s="19"/>
      <c r="BZ207" s="19"/>
      <c r="CA207" s="19"/>
      <c r="CB207" s="18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</row>
    <row r="208" spans="1:108" ht="15" thickBot="1" x14ac:dyDescent="0.35">
      <c r="A208" s="19"/>
      <c r="B208" s="19"/>
      <c r="C208" s="18"/>
      <c r="D208" s="19"/>
      <c r="E208" s="19"/>
      <c r="F208" s="19"/>
      <c r="G208" s="18"/>
      <c r="H208" s="19"/>
      <c r="I208" s="19"/>
      <c r="J208" s="19"/>
      <c r="K208" s="18"/>
      <c r="L208" s="19"/>
      <c r="M208" s="19"/>
      <c r="N208" s="19"/>
      <c r="O208" s="18"/>
      <c r="P208" s="19"/>
      <c r="Q208" s="19"/>
      <c r="R208" s="19"/>
      <c r="S208" s="18"/>
      <c r="T208" s="19"/>
      <c r="U208" s="19"/>
      <c r="V208" s="19"/>
      <c r="W208" s="18"/>
      <c r="X208" s="29"/>
      <c r="Y208" s="19"/>
      <c r="Z208" s="19"/>
      <c r="AA208" s="19"/>
      <c r="AB208" s="18"/>
      <c r="AC208" s="19"/>
      <c r="AD208" s="19"/>
      <c r="AE208" s="19"/>
      <c r="AF208" s="18"/>
      <c r="AG208" s="19"/>
      <c r="AH208" s="19"/>
      <c r="AI208" s="19"/>
      <c r="AJ208" s="18"/>
      <c r="AK208" s="19"/>
      <c r="AL208" s="19"/>
      <c r="AM208" s="19"/>
      <c r="AN208" s="18"/>
      <c r="AO208" s="19"/>
      <c r="AP208" s="19"/>
      <c r="AQ208" s="19"/>
      <c r="AR208" s="18"/>
      <c r="AS208" s="19"/>
      <c r="AT208" s="19"/>
      <c r="AU208" s="19"/>
      <c r="AV208" s="18"/>
      <c r="AW208" s="19"/>
      <c r="AX208" s="19"/>
      <c r="AY208" s="19"/>
      <c r="AZ208" s="18"/>
      <c r="BA208" s="19"/>
      <c r="BB208" s="19"/>
      <c r="BC208" s="19"/>
      <c r="BD208" s="18"/>
      <c r="BE208" s="19"/>
      <c r="BF208" s="19"/>
      <c r="BG208" s="19"/>
      <c r="BH208" s="18"/>
      <c r="BI208" s="19"/>
      <c r="BJ208" s="19"/>
      <c r="BK208" s="19"/>
      <c r="BL208" s="18"/>
      <c r="BM208" s="19"/>
      <c r="BN208" s="19"/>
      <c r="BO208" s="19"/>
      <c r="BP208" s="18"/>
      <c r="BQ208" s="19"/>
      <c r="BR208" s="19"/>
      <c r="BS208" s="19"/>
      <c r="BT208" s="18"/>
      <c r="BU208" s="19"/>
      <c r="BV208" s="19"/>
      <c r="BW208" s="19"/>
      <c r="BX208" s="18"/>
      <c r="BY208" s="19"/>
      <c r="BZ208" s="19"/>
      <c r="CA208" s="19"/>
      <c r="CB208" s="18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</row>
    <row r="209" spans="1:108" ht="15" thickBot="1" x14ac:dyDescent="0.35">
      <c r="A209" s="19"/>
      <c r="B209" s="19"/>
      <c r="C209" s="18"/>
      <c r="D209" s="19"/>
      <c r="E209" s="19"/>
      <c r="F209" s="19"/>
      <c r="G209" s="18"/>
      <c r="H209" s="19"/>
      <c r="I209" s="19"/>
      <c r="J209" s="19"/>
      <c r="K209" s="18"/>
      <c r="L209" s="19"/>
      <c r="M209" s="19"/>
      <c r="N209" s="19"/>
      <c r="O209" s="18"/>
      <c r="P209" s="19"/>
      <c r="Q209" s="19"/>
      <c r="R209" s="19"/>
      <c r="S209" s="18"/>
      <c r="T209" s="19"/>
      <c r="U209" s="19"/>
      <c r="V209" s="19"/>
      <c r="W209" s="18"/>
      <c r="X209" s="29"/>
      <c r="Y209" s="19"/>
      <c r="Z209" s="19"/>
      <c r="AA209" s="19"/>
      <c r="AB209" s="18"/>
      <c r="AC209" s="19"/>
      <c r="AD209" s="19"/>
      <c r="AE209" s="19"/>
      <c r="AF209" s="18"/>
      <c r="AG209" s="19"/>
      <c r="AH209" s="19"/>
      <c r="AI209" s="19"/>
      <c r="AJ209" s="18"/>
      <c r="AK209" s="19"/>
      <c r="AL209" s="19"/>
      <c r="AM209" s="19"/>
      <c r="AN209" s="18"/>
      <c r="AO209" s="19"/>
      <c r="AP209" s="19"/>
      <c r="AQ209" s="19"/>
      <c r="AR209" s="18"/>
      <c r="AS209" s="19"/>
      <c r="AT209" s="19"/>
      <c r="AU209" s="19"/>
      <c r="AV209" s="18"/>
      <c r="AW209" s="19"/>
      <c r="AX209" s="19"/>
      <c r="AY209" s="19"/>
      <c r="AZ209" s="18"/>
      <c r="BA209" s="19"/>
      <c r="BB209" s="19"/>
      <c r="BC209" s="19"/>
      <c r="BD209" s="18"/>
      <c r="BE209" s="19"/>
      <c r="BF209" s="19"/>
      <c r="BG209" s="19"/>
      <c r="BH209" s="18"/>
      <c r="BI209" s="19"/>
      <c r="BJ209" s="19"/>
      <c r="BK209" s="19"/>
      <c r="BL209" s="18"/>
      <c r="BM209" s="19"/>
      <c r="BN209" s="19"/>
      <c r="BO209" s="19"/>
      <c r="BP209" s="18"/>
      <c r="BQ209" s="19"/>
      <c r="BR209" s="19"/>
      <c r="BS209" s="19"/>
      <c r="BT209" s="18"/>
      <c r="BU209" s="19"/>
      <c r="BV209" s="19"/>
      <c r="BW209" s="19"/>
      <c r="BX209" s="18"/>
      <c r="BY209" s="19"/>
      <c r="BZ209" s="19"/>
      <c r="CA209" s="19"/>
      <c r="CB209" s="18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</row>
    <row r="210" spans="1:108" ht="15" thickBot="1" x14ac:dyDescent="0.35">
      <c r="A210" s="19"/>
      <c r="B210" s="19"/>
      <c r="C210" s="18"/>
      <c r="D210" s="19"/>
      <c r="E210" s="19"/>
      <c r="F210" s="19"/>
      <c r="G210" s="18"/>
      <c r="H210" s="19"/>
      <c r="I210" s="19"/>
      <c r="J210" s="19"/>
      <c r="K210" s="18"/>
      <c r="L210" s="19"/>
      <c r="M210" s="19"/>
      <c r="N210" s="19"/>
      <c r="O210" s="18"/>
      <c r="P210" s="19"/>
      <c r="Q210" s="19"/>
      <c r="R210" s="19"/>
      <c r="S210" s="18"/>
      <c r="T210" s="19"/>
      <c r="U210" s="19"/>
      <c r="V210" s="19"/>
      <c r="W210" s="18"/>
      <c r="X210" s="29"/>
      <c r="Y210" s="19"/>
      <c r="Z210" s="19"/>
      <c r="AA210" s="19"/>
      <c r="AB210" s="18"/>
      <c r="AC210" s="19"/>
      <c r="AD210" s="19"/>
      <c r="AE210" s="19"/>
      <c r="AF210" s="18"/>
      <c r="AG210" s="19"/>
      <c r="AH210" s="19"/>
      <c r="AI210" s="19"/>
      <c r="AJ210" s="18"/>
      <c r="AK210" s="19"/>
      <c r="AL210" s="19"/>
      <c r="AM210" s="19"/>
      <c r="AN210" s="18"/>
      <c r="AO210" s="19"/>
      <c r="AP210" s="19"/>
      <c r="AQ210" s="19"/>
      <c r="AR210" s="18"/>
      <c r="AS210" s="19"/>
      <c r="AT210" s="19"/>
      <c r="AU210" s="19"/>
      <c r="AV210" s="18"/>
      <c r="AW210" s="19"/>
      <c r="AX210" s="19"/>
      <c r="AY210" s="19"/>
      <c r="AZ210" s="18"/>
      <c r="BA210" s="19"/>
      <c r="BB210" s="19"/>
      <c r="BC210" s="19"/>
      <c r="BD210" s="18"/>
      <c r="BE210" s="19"/>
      <c r="BF210" s="19"/>
      <c r="BG210" s="19"/>
      <c r="BH210" s="18"/>
      <c r="BI210" s="19"/>
      <c r="BJ210" s="19"/>
      <c r="BK210" s="19"/>
      <c r="BL210" s="18"/>
      <c r="BM210" s="19"/>
      <c r="BN210" s="19"/>
      <c r="BO210" s="19"/>
      <c r="BP210" s="18"/>
      <c r="BQ210" s="19"/>
      <c r="BR210" s="19"/>
      <c r="BS210" s="19"/>
      <c r="BT210" s="18"/>
      <c r="BU210" s="19"/>
      <c r="BV210" s="19"/>
      <c r="BW210" s="19"/>
      <c r="BX210" s="18"/>
      <c r="BY210" s="19"/>
      <c r="BZ210" s="19"/>
      <c r="CA210" s="19"/>
      <c r="CB210" s="18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</row>
    <row r="211" spans="1:108" ht="15" thickBot="1" x14ac:dyDescent="0.35">
      <c r="A211" s="19"/>
      <c r="B211" s="19"/>
      <c r="C211" s="18"/>
      <c r="D211" s="19"/>
      <c r="E211" s="19"/>
      <c r="F211" s="19"/>
      <c r="G211" s="18"/>
      <c r="H211" s="19"/>
      <c r="I211" s="19"/>
      <c r="J211" s="19"/>
      <c r="K211" s="18"/>
      <c r="L211" s="19"/>
      <c r="M211" s="19"/>
      <c r="N211" s="19"/>
      <c r="O211" s="18"/>
      <c r="P211" s="19"/>
      <c r="Q211" s="19"/>
      <c r="R211" s="19"/>
      <c r="S211" s="18"/>
      <c r="T211" s="19"/>
      <c r="U211" s="19"/>
      <c r="V211" s="19"/>
      <c r="W211" s="18"/>
      <c r="X211" s="29"/>
      <c r="Y211" s="19"/>
      <c r="Z211" s="19"/>
      <c r="AA211" s="19"/>
      <c r="AB211" s="18"/>
      <c r="AC211" s="19"/>
      <c r="AD211" s="19"/>
      <c r="AE211" s="19"/>
      <c r="AF211" s="18"/>
      <c r="AG211" s="19"/>
      <c r="AH211" s="19"/>
      <c r="AI211" s="19"/>
      <c r="AJ211" s="18"/>
      <c r="AK211" s="19"/>
      <c r="AL211" s="19"/>
      <c r="AM211" s="19"/>
      <c r="AN211" s="18"/>
      <c r="AO211" s="19"/>
      <c r="AP211" s="19"/>
      <c r="AQ211" s="19"/>
      <c r="AR211" s="18"/>
      <c r="AS211" s="19"/>
      <c r="AT211" s="19"/>
      <c r="AU211" s="19"/>
      <c r="AV211" s="18"/>
      <c r="AW211" s="19"/>
      <c r="AX211" s="19"/>
      <c r="AY211" s="19"/>
      <c r="AZ211" s="18"/>
      <c r="BA211" s="19"/>
      <c r="BB211" s="19"/>
      <c r="BC211" s="19"/>
      <c r="BD211" s="18"/>
      <c r="BE211" s="19"/>
      <c r="BF211" s="19"/>
      <c r="BG211" s="19"/>
      <c r="BH211" s="18"/>
      <c r="BI211" s="19"/>
      <c r="BJ211" s="19"/>
      <c r="BK211" s="19"/>
      <c r="BL211" s="18"/>
      <c r="BM211" s="19"/>
      <c r="BN211" s="19"/>
      <c r="BO211" s="19"/>
      <c r="BP211" s="18"/>
      <c r="BQ211" s="19"/>
      <c r="BR211" s="19"/>
      <c r="BS211" s="19"/>
      <c r="BT211" s="18"/>
      <c r="BU211" s="19"/>
      <c r="BV211" s="19"/>
      <c r="BW211" s="19"/>
      <c r="BX211" s="18"/>
      <c r="BY211" s="19"/>
      <c r="BZ211" s="19"/>
      <c r="CA211" s="19"/>
      <c r="CB211" s="18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</row>
    <row r="212" spans="1:108" ht="15" thickBot="1" x14ac:dyDescent="0.35">
      <c r="A212" s="19"/>
      <c r="B212" s="19"/>
      <c r="C212" s="18"/>
      <c r="D212" s="19"/>
      <c r="E212" s="19"/>
      <c r="F212" s="19"/>
      <c r="G212" s="18"/>
      <c r="H212" s="19"/>
      <c r="I212" s="19"/>
      <c r="J212" s="19"/>
      <c r="K212" s="18"/>
      <c r="L212" s="19"/>
      <c r="M212" s="19"/>
      <c r="N212" s="19"/>
      <c r="O212" s="18"/>
      <c r="P212" s="19"/>
      <c r="Q212" s="19"/>
      <c r="R212" s="19"/>
      <c r="S212" s="18"/>
      <c r="T212" s="19"/>
      <c r="U212" s="19"/>
      <c r="V212" s="19"/>
      <c r="W212" s="18"/>
      <c r="X212" s="29"/>
      <c r="Y212" s="19"/>
      <c r="Z212" s="19"/>
      <c r="AA212" s="19"/>
      <c r="AB212" s="18"/>
      <c r="AC212" s="19"/>
      <c r="AD212" s="19"/>
      <c r="AE212" s="19"/>
      <c r="AF212" s="18"/>
      <c r="AG212" s="19"/>
      <c r="AH212" s="19"/>
      <c r="AI212" s="19"/>
      <c r="AJ212" s="18"/>
      <c r="AK212" s="19"/>
      <c r="AL212" s="19"/>
      <c r="AM212" s="19"/>
      <c r="AN212" s="18"/>
      <c r="AO212" s="19"/>
      <c r="AP212" s="19"/>
      <c r="AQ212" s="19"/>
      <c r="AR212" s="18"/>
      <c r="AS212" s="19"/>
      <c r="AT212" s="19"/>
      <c r="AU212" s="19"/>
      <c r="AV212" s="18"/>
      <c r="AW212" s="19"/>
      <c r="AX212" s="19"/>
      <c r="AY212" s="19"/>
      <c r="AZ212" s="18"/>
      <c r="BA212" s="19"/>
      <c r="BB212" s="19"/>
      <c r="BC212" s="19"/>
      <c r="BD212" s="18"/>
      <c r="BE212" s="19"/>
      <c r="BF212" s="19"/>
      <c r="BG212" s="19"/>
      <c r="BH212" s="18"/>
      <c r="BI212" s="19"/>
      <c r="BJ212" s="19"/>
      <c r="BK212" s="19"/>
      <c r="BL212" s="18"/>
      <c r="BM212" s="19"/>
      <c r="BN212" s="19"/>
      <c r="BO212" s="19"/>
      <c r="BP212" s="18"/>
      <c r="BQ212" s="19"/>
      <c r="BR212" s="19"/>
      <c r="BS212" s="19"/>
      <c r="BT212" s="18"/>
      <c r="BU212" s="19"/>
      <c r="BV212" s="19"/>
      <c r="BW212" s="19"/>
      <c r="BX212" s="18"/>
      <c r="BY212" s="19"/>
      <c r="BZ212" s="19"/>
      <c r="CA212" s="19"/>
      <c r="CB212" s="18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</row>
    <row r="213" spans="1:108" ht="15" thickBot="1" x14ac:dyDescent="0.35">
      <c r="A213" s="19"/>
      <c r="B213" s="19"/>
      <c r="C213" s="18"/>
      <c r="D213" s="19"/>
      <c r="E213" s="19"/>
      <c r="F213" s="19"/>
      <c r="G213" s="18"/>
      <c r="H213" s="19"/>
      <c r="I213" s="19"/>
      <c r="J213" s="19"/>
      <c r="K213" s="18"/>
      <c r="L213" s="19"/>
      <c r="M213" s="19"/>
      <c r="N213" s="19"/>
      <c r="O213" s="18"/>
      <c r="P213" s="19"/>
      <c r="Q213" s="19"/>
      <c r="R213" s="19"/>
      <c r="S213" s="18"/>
      <c r="T213" s="19"/>
      <c r="U213" s="19"/>
      <c r="V213" s="19"/>
      <c r="W213" s="18"/>
      <c r="X213" s="29"/>
      <c r="Y213" s="19"/>
      <c r="Z213" s="19"/>
      <c r="AA213" s="19"/>
      <c r="AB213" s="18"/>
      <c r="AC213" s="19"/>
      <c r="AD213" s="19"/>
      <c r="AE213" s="19"/>
      <c r="AF213" s="18"/>
      <c r="AG213" s="19"/>
      <c r="AH213" s="19"/>
      <c r="AI213" s="19"/>
      <c r="AJ213" s="18"/>
      <c r="AK213" s="19"/>
      <c r="AL213" s="19"/>
      <c r="AM213" s="19"/>
      <c r="AN213" s="18"/>
      <c r="AO213" s="19"/>
      <c r="AP213" s="19"/>
      <c r="AQ213" s="19"/>
      <c r="AR213" s="18"/>
      <c r="AS213" s="19"/>
      <c r="AT213" s="19"/>
      <c r="AU213" s="19"/>
      <c r="AV213" s="18"/>
      <c r="AW213" s="19"/>
      <c r="AX213" s="19"/>
      <c r="AY213" s="19"/>
      <c r="AZ213" s="18"/>
      <c r="BA213" s="19"/>
      <c r="BB213" s="19"/>
      <c r="BC213" s="19"/>
      <c r="BD213" s="18"/>
      <c r="BE213" s="19"/>
      <c r="BF213" s="19"/>
      <c r="BG213" s="19"/>
      <c r="BH213" s="18"/>
      <c r="BI213" s="19"/>
      <c r="BJ213" s="19"/>
      <c r="BK213" s="19"/>
      <c r="BL213" s="18"/>
      <c r="BM213" s="19"/>
      <c r="BN213" s="19"/>
      <c r="BO213" s="19"/>
      <c r="BP213" s="18"/>
      <c r="BQ213" s="19"/>
      <c r="BR213" s="19"/>
      <c r="BS213" s="19"/>
      <c r="BT213" s="18"/>
      <c r="BU213" s="19"/>
      <c r="BV213" s="19"/>
      <c r="BW213" s="19"/>
      <c r="BX213" s="18"/>
      <c r="BY213" s="19"/>
      <c r="BZ213" s="19"/>
      <c r="CA213" s="19"/>
      <c r="CB213" s="18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</row>
    <row r="214" spans="1:108" ht="15" thickBot="1" x14ac:dyDescent="0.35">
      <c r="A214" s="19"/>
      <c r="B214" s="19"/>
      <c r="C214" s="18"/>
      <c r="D214" s="19"/>
      <c r="E214" s="19"/>
      <c r="F214" s="19"/>
      <c r="G214" s="18"/>
      <c r="H214" s="19"/>
      <c r="I214" s="19"/>
      <c r="J214" s="19"/>
      <c r="K214" s="18"/>
      <c r="L214" s="19"/>
      <c r="M214" s="19"/>
      <c r="N214" s="19"/>
      <c r="O214" s="18"/>
      <c r="P214" s="19"/>
      <c r="Q214" s="19"/>
      <c r="R214" s="19"/>
      <c r="S214" s="18"/>
      <c r="T214" s="19"/>
      <c r="U214" s="19"/>
      <c r="V214" s="19"/>
      <c r="W214" s="18"/>
      <c r="X214" s="29"/>
      <c r="Y214" s="19"/>
      <c r="Z214" s="19"/>
      <c r="AA214" s="19"/>
      <c r="AB214" s="18"/>
      <c r="AC214" s="19"/>
      <c r="AD214" s="19"/>
      <c r="AE214" s="19"/>
      <c r="AF214" s="18"/>
      <c r="AG214" s="19"/>
      <c r="AH214" s="19"/>
      <c r="AI214" s="19"/>
      <c r="AJ214" s="18"/>
      <c r="AK214" s="19"/>
      <c r="AL214" s="19"/>
      <c r="AM214" s="19"/>
      <c r="AN214" s="18"/>
      <c r="AO214" s="19"/>
      <c r="AP214" s="19"/>
      <c r="AQ214" s="19"/>
      <c r="AR214" s="18"/>
      <c r="AS214" s="19"/>
      <c r="AT214" s="19"/>
      <c r="AU214" s="19"/>
      <c r="AV214" s="18"/>
      <c r="AW214" s="19"/>
      <c r="AX214" s="19"/>
      <c r="AY214" s="19"/>
      <c r="AZ214" s="18"/>
      <c r="BA214" s="19"/>
      <c r="BB214" s="19"/>
      <c r="BC214" s="19"/>
      <c r="BD214" s="18"/>
      <c r="BE214" s="19"/>
      <c r="BF214" s="19"/>
      <c r="BG214" s="19"/>
      <c r="BH214" s="18"/>
      <c r="BI214" s="19"/>
      <c r="BJ214" s="19"/>
      <c r="BK214" s="19"/>
      <c r="BL214" s="18"/>
      <c r="BM214" s="19"/>
      <c r="BN214" s="19"/>
      <c r="BO214" s="19"/>
      <c r="BP214" s="18"/>
      <c r="BQ214" s="19"/>
      <c r="BR214" s="19"/>
      <c r="BS214" s="19"/>
      <c r="BT214" s="18"/>
      <c r="BU214" s="19"/>
      <c r="BV214" s="19"/>
      <c r="BW214" s="19"/>
      <c r="BX214" s="18"/>
      <c r="BY214" s="19"/>
      <c r="BZ214" s="19"/>
      <c r="CA214" s="19"/>
      <c r="CB214" s="18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</row>
    <row r="215" spans="1:108" ht="15" thickBot="1" x14ac:dyDescent="0.35">
      <c r="A215" s="19"/>
      <c r="B215" s="19"/>
      <c r="C215" s="18"/>
      <c r="D215" s="19"/>
      <c r="E215" s="19"/>
      <c r="F215" s="19"/>
      <c r="G215" s="18"/>
      <c r="H215" s="19"/>
      <c r="I215" s="19"/>
      <c r="J215" s="19"/>
      <c r="K215" s="18"/>
      <c r="L215" s="19"/>
      <c r="M215" s="19"/>
      <c r="N215" s="19"/>
      <c r="O215" s="18"/>
      <c r="P215" s="19"/>
      <c r="Q215" s="19"/>
      <c r="R215" s="19"/>
      <c r="S215" s="18"/>
      <c r="T215" s="19"/>
      <c r="U215" s="19"/>
      <c r="V215" s="19"/>
      <c r="W215" s="18"/>
      <c r="X215" s="29"/>
      <c r="Y215" s="19"/>
      <c r="Z215" s="19"/>
      <c r="AA215" s="19"/>
      <c r="AB215" s="18"/>
      <c r="AC215" s="19"/>
      <c r="AD215" s="19"/>
      <c r="AE215" s="19"/>
      <c r="AF215" s="18"/>
      <c r="AG215" s="19"/>
      <c r="AH215" s="19"/>
      <c r="AI215" s="19"/>
      <c r="AJ215" s="18"/>
      <c r="AK215" s="19"/>
      <c r="AL215" s="19"/>
      <c r="AM215" s="19"/>
      <c r="AN215" s="18"/>
      <c r="AO215" s="19"/>
      <c r="AP215" s="19"/>
      <c r="AQ215" s="19"/>
      <c r="AR215" s="18"/>
      <c r="AS215" s="19"/>
      <c r="AT215" s="19"/>
      <c r="AU215" s="19"/>
      <c r="AV215" s="18"/>
      <c r="AW215" s="19"/>
      <c r="AX215" s="19"/>
      <c r="AY215" s="19"/>
      <c r="AZ215" s="18"/>
      <c r="BA215" s="19"/>
      <c r="BB215" s="19"/>
      <c r="BC215" s="19"/>
      <c r="BD215" s="18"/>
      <c r="BE215" s="19"/>
      <c r="BF215" s="19"/>
      <c r="BG215" s="19"/>
      <c r="BH215" s="18"/>
      <c r="BI215" s="19"/>
      <c r="BJ215" s="19"/>
      <c r="BK215" s="19"/>
      <c r="BL215" s="18"/>
      <c r="BM215" s="19"/>
      <c r="BN215" s="19"/>
      <c r="BO215" s="19"/>
      <c r="BP215" s="18"/>
      <c r="BQ215" s="19"/>
      <c r="BR215" s="19"/>
      <c r="BS215" s="19"/>
      <c r="BT215" s="18"/>
      <c r="BU215" s="19"/>
      <c r="BV215" s="19"/>
      <c r="BW215" s="19"/>
      <c r="BX215" s="18"/>
      <c r="BY215" s="19"/>
      <c r="BZ215" s="19"/>
      <c r="CA215" s="19"/>
      <c r="CB215" s="18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</row>
    <row r="216" spans="1:108" ht="15" thickBot="1" x14ac:dyDescent="0.35">
      <c r="A216" s="19"/>
      <c r="B216" s="19"/>
      <c r="C216" s="18"/>
      <c r="D216" s="19"/>
      <c r="E216" s="19"/>
      <c r="F216" s="19"/>
      <c r="G216" s="18"/>
      <c r="H216" s="19"/>
      <c r="I216" s="19"/>
      <c r="J216" s="19"/>
      <c r="K216" s="18"/>
      <c r="L216" s="19"/>
      <c r="M216" s="19"/>
      <c r="N216" s="19"/>
      <c r="O216" s="18"/>
      <c r="P216" s="19"/>
      <c r="Q216" s="19"/>
      <c r="R216" s="19"/>
      <c r="S216" s="18"/>
      <c r="T216" s="19"/>
      <c r="U216" s="19"/>
      <c r="V216" s="19"/>
      <c r="W216" s="18"/>
      <c r="X216" s="29"/>
      <c r="Y216" s="19"/>
      <c r="Z216" s="19"/>
      <c r="AA216" s="19"/>
      <c r="AB216" s="18"/>
      <c r="AC216" s="19"/>
      <c r="AD216" s="19"/>
      <c r="AE216" s="19"/>
      <c r="AF216" s="18"/>
      <c r="AG216" s="19"/>
      <c r="AH216" s="19"/>
      <c r="AI216" s="19"/>
      <c r="AJ216" s="18"/>
      <c r="AK216" s="19"/>
      <c r="AL216" s="19"/>
      <c r="AM216" s="19"/>
      <c r="AN216" s="18"/>
      <c r="AO216" s="19"/>
      <c r="AP216" s="19"/>
      <c r="AQ216" s="19"/>
      <c r="AR216" s="18"/>
      <c r="AS216" s="19"/>
      <c r="AT216" s="19"/>
      <c r="AU216" s="19"/>
      <c r="AV216" s="18"/>
      <c r="AW216" s="19"/>
      <c r="AX216" s="19"/>
      <c r="AY216" s="19"/>
      <c r="AZ216" s="18"/>
      <c r="BA216" s="19"/>
      <c r="BB216" s="19"/>
      <c r="BC216" s="19"/>
      <c r="BD216" s="18"/>
      <c r="BE216" s="19"/>
      <c r="BF216" s="19"/>
      <c r="BG216" s="19"/>
      <c r="BH216" s="18"/>
      <c r="BI216" s="19"/>
      <c r="BJ216" s="19"/>
      <c r="BK216" s="19"/>
      <c r="BL216" s="18"/>
      <c r="BM216" s="19"/>
      <c r="BN216" s="19"/>
      <c r="BO216" s="19"/>
      <c r="BP216" s="18"/>
      <c r="BQ216" s="19"/>
      <c r="BR216" s="19"/>
      <c r="BS216" s="19"/>
      <c r="BT216" s="18"/>
      <c r="BU216" s="19"/>
      <c r="BV216" s="19"/>
      <c r="BW216" s="19"/>
      <c r="BX216" s="18"/>
      <c r="BY216" s="19"/>
      <c r="BZ216" s="19"/>
      <c r="CA216" s="19"/>
      <c r="CB216" s="18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</row>
    <row r="217" spans="1:108" ht="15" thickBot="1" x14ac:dyDescent="0.35">
      <c r="A217" s="19"/>
      <c r="B217" s="19"/>
      <c r="C217" s="18"/>
      <c r="D217" s="19"/>
      <c r="E217" s="19"/>
      <c r="F217" s="19"/>
      <c r="G217" s="18"/>
      <c r="H217" s="19"/>
      <c r="I217" s="19"/>
      <c r="J217" s="19"/>
      <c r="K217" s="18"/>
      <c r="L217" s="19"/>
      <c r="M217" s="19"/>
      <c r="N217" s="19"/>
      <c r="O217" s="18"/>
      <c r="P217" s="19"/>
      <c r="Q217" s="19"/>
      <c r="R217" s="19"/>
      <c r="S217" s="18"/>
      <c r="T217" s="19"/>
      <c r="U217" s="19"/>
      <c r="V217" s="19"/>
      <c r="W217" s="18"/>
      <c r="X217" s="29"/>
      <c r="Y217" s="19"/>
      <c r="Z217" s="19"/>
      <c r="AA217" s="19"/>
      <c r="AB217" s="18"/>
      <c r="AC217" s="19"/>
      <c r="AD217" s="19"/>
      <c r="AE217" s="19"/>
      <c r="AF217" s="18"/>
      <c r="AG217" s="19"/>
      <c r="AH217" s="19"/>
      <c r="AI217" s="19"/>
      <c r="AJ217" s="18"/>
      <c r="AK217" s="19"/>
      <c r="AL217" s="19"/>
      <c r="AM217" s="19"/>
      <c r="AN217" s="18"/>
      <c r="AO217" s="19"/>
      <c r="AP217" s="19"/>
      <c r="AQ217" s="19"/>
      <c r="AR217" s="18"/>
      <c r="AS217" s="19"/>
      <c r="AT217" s="19"/>
      <c r="AU217" s="19"/>
      <c r="AV217" s="18"/>
      <c r="AW217" s="19"/>
      <c r="AX217" s="19"/>
      <c r="AY217" s="19"/>
      <c r="AZ217" s="18"/>
      <c r="BA217" s="19"/>
      <c r="BB217" s="19"/>
      <c r="BC217" s="19"/>
      <c r="BD217" s="18"/>
      <c r="BE217" s="19"/>
      <c r="BF217" s="19"/>
      <c r="BG217" s="19"/>
      <c r="BH217" s="18"/>
      <c r="BI217" s="19"/>
      <c r="BJ217" s="19"/>
      <c r="BK217" s="19"/>
      <c r="BL217" s="18"/>
      <c r="BM217" s="19"/>
      <c r="BN217" s="19"/>
      <c r="BO217" s="19"/>
      <c r="BP217" s="18"/>
      <c r="BQ217" s="19"/>
      <c r="BR217" s="19"/>
      <c r="BS217" s="19"/>
      <c r="BT217" s="18"/>
      <c r="BU217" s="19"/>
      <c r="BV217" s="19"/>
      <c r="BW217" s="19"/>
      <c r="BX217" s="18"/>
      <c r="BY217" s="19"/>
      <c r="BZ217" s="19"/>
      <c r="CA217" s="19"/>
      <c r="CB217" s="18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</row>
    <row r="218" spans="1:108" ht="15" thickBot="1" x14ac:dyDescent="0.35">
      <c r="A218" s="19"/>
      <c r="B218" s="19"/>
      <c r="C218" s="18"/>
      <c r="D218" s="19"/>
      <c r="E218" s="19"/>
      <c r="F218" s="19"/>
      <c r="G218" s="18"/>
      <c r="H218" s="19"/>
      <c r="I218" s="19"/>
      <c r="J218" s="19"/>
      <c r="K218" s="18"/>
      <c r="L218" s="19"/>
      <c r="M218" s="19"/>
      <c r="N218" s="19"/>
      <c r="O218" s="18"/>
      <c r="P218" s="19"/>
      <c r="Q218" s="19"/>
      <c r="R218" s="19"/>
      <c r="S218" s="18"/>
      <c r="T218" s="19"/>
      <c r="U218" s="19"/>
      <c r="V218" s="19"/>
      <c r="W218" s="18"/>
      <c r="X218" s="29"/>
      <c r="Y218" s="19"/>
      <c r="Z218" s="19"/>
      <c r="AA218" s="19"/>
      <c r="AB218" s="18"/>
      <c r="AC218" s="19"/>
      <c r="AD218" s="19"/>
      <c r="AE218" s="19"/>
      <c r="AF218" s="18"/>
      <c r="AG218" s="19"/>
      <c r="AH218" s="19"/>
      <c r="AI218" s="19"/>
      <c r="AJ218" s="18"/>
      <c r="AK218" s="19"/>
      <c r="AL218" s="19"/>
      <c r="AM218" s="19"/>
      <c r="AN218" s="18"/>
      <c r="AO218" s="19"/>
      <c r="AP218" s="19"/>
      <c r="AQ218" s="19"/>
      <c r="AR218" s="18"/>
      <c r="AS218" s="19"/>
      <c r="AT218" s="19"/>
      <c r="AU218" s="19"/>
      <c r="AV218" s="18"/>
      <c r="AW218" s="19"/>
      <c r="AX218" s="19"/>
      <c r="AY218" s="19"/>
      <c r="AZ218" s="18"/>
      <c r="BA218" s="19"/>
      <c r="BB218" s="19"/>
      <c r="BC218" s="19"/>
      <c r="BD218" s="18"/>
      <c r="BE218" s="19"/>
      <c r="BF218" s="19"/>
      <c r="BG218" s="19"/>
      <c r="BH218" s="18"/>
      <c r="BI218" s="19"/>
      <c r="BJ218" s="19"/>
      <c r="BK218" s="19"/>
      <c r="BL218" s="18"/>
      <c r="BM218" s="19"/>
      <c r="BN218" s="19"/>
      <c r="BO218" s="19"/>
      <c r="BP218" s="18"/>
      <c r="BQ218" s="19"/>
      <c r="BR218" s="19"/>
      <c r="BS218" s="19"/>
      <c r="BT218" s="18"/>
      <c r="BU218" s="19"/>
      <c r="BV218" s="19"/>
      <c r="BW218" s="19"/>
      <c r="BX218" s="18"/>
      <c r="BY218" s="19"/>
      <c r="BZ218" s="19"/>
      <c r="CA218" s="19"/>
      <c r="CB218" s="18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</row>
    <row r="219" spans="1:108" ht="15" thickBot="1" x14ac:dyDescent="0.35">
      <c r="A219" s="19"/>
      <c r="B219" s="19"/>
      <c r="C219" s="18"/>
      <c r="D219" s="19"/>
      <c r="E219" s="19"/>
      <c r="F219" s="19"/>
      <c r="G219" s="18"/>
      <c r="H219" s="19"/>
      <c r="I219" s="19"/>
      <c r="J219" s="19"/>
      <c r="K219" s="18"/>
      <c r="L219" s="19"/>
      <c r="M219" s="19"/>
      <c r="N219" s="19"/>
      <c r="O219" s="18"/>
      <c r="P219" s="19"/>
      <c r="Q219" s="19"/>
      <c r="R219" s="19"/>
      <c r="S219" s="18"/>
      <c r="T219" s="19"/>
      <c r="U219" s="19"/>
      <c r="V219" s="19"/>
      <c r="W219" s="18"/>
      <c r="X219" s="29"/>
      <c r="Y219" s="19"/>
      <c r="Z219" s="19"/>
      <c r="AA219" s="19"/>
      <c r="AB219" s="18"/>
      <c r="AC219" s="19"/>
      <c r="AD219" s="19"/>
      <c r="AE219" s="19"/>
      <c r="AF219" s="18"/>
      <c r="AG219" s="19"/>
      <c r="AH219" s="19"/>
      <c r="AI219" s="19"/>
      <c r="AJ219" s="18"/>
      <c r="AK219" s="19"/>
      <c r="AL219" s="19"/>
      <c r="AM219" s="19"/>
      <c r="AN219" s="18"/>
      <c r="AO219" s="19"/>
      <c r="AP219" s="19"/>
      <c r="AQ219" s="19"/>
      <c r="AR219" s="18"/>
      <c r="AS219" s="19"/>
      <c r="AT219" s="19"/>
      <c r="AU219" s="19"/>
      <c r="AV219" s="18"/>
      <c r="AW219" s="19"/>
      <c r="AX219" s="19"/>
      <c r="AY219" s="19"/>
      <c r="AZ219" s="18"/>
      <c r="BA219" s="19"/>
      <c r="BB219" s="19"/>
      <c r="BC219" s="19"/>
      <c r="BD219" s="18"/>
      <c r="BE219" s="19"/>
      <c r="BF219" s="19"/>
      <c r="BG219" s="19"/>
      <c r="BH219" s="18"/>
      <c r="BI219" s="19"/>
      <c r="BJ219" s="19"/>
      <c r="BK219" s="19"/>
      <c r="BL219" s="18"/>
      <c r="BM219" s="19"/>
      <c r="BN219" s="19"/>
      <c r="BO219" s="19"/>
      <c r="BP219" s="18"/>
      <c r="BQ219" s="19"/>
      <c r="BR219" s="19"/>
      <c r="BS219" s="19"/>
      <c r="BT219" s="18"/>
      <c r="BU219" s="19"/>
      <c r="BV219" s="19"/>
      <c r="BW219" s="19"/>
      <c r="BX219" s="18"/>
      <c r="BY219" s="19"/>
      <c r="BZ219" s="19"/>
      <c r="CA219" s="19"/>
      <c r="CB219" s="18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</row>
    <row r="220" spans="1:108" ht="15" thickBot="1" x14ac:dyDescent="0.35">
      <c r="A220" s="19"/>
      <c r="B220" s="19"/>
      <c r="C220" s="18"/>
      <c r="D220" s="19"/>
      <c r="E220" s="19"/>
      <c r="F220" s="19"/>
      <c r="G220" s="18"/>
      <c r="H220" s="19"/>
      <c r="I220" s="19"/>
      <c r="J220" s="19"/>
      <c r="K220" s="18"/>
      <c r="L220" s="19"/>
      <c r="M220" s="19"/>
      <c r="N220" s="19"/>
      <c r="O220" s="18"/>
      <c r="P220" s="19"/>
      <c r="Q220" s="19"/>
      <c r="R220" s="19"/>
      <c r="S220" s="18"/>
      <c r="T220" s="19"/>
      <c r="U220" s="19"/>
      <c r="V220" s="19"/>
      <c r="W220" s="18"/>
      <c r="X220" s="29"/>
      <c r="Y220" s="19"/>
      <c r="Z220" s="19"/>
      <c r="AA220" s="19"/>
      <c r="AB220" s="18"/>
      <c r="AC220" s="19"/>
      <c r="AD220" s="19"/>
      <c r="AE220" s="19"/>
      <c r="AF220" s="18"/>
      <c r="AG220" s="19"/>
      <c r="AH220" s="19"/>
      <c r="AI220" s="19"/>
      <c r="AJ220" s="18"/>
      <c r="AK220" s="19"/>
      <c r="AL220" s="19"/>
      <c r="AM220" s="19"/>
      <c r="AN220" s="18"/>
      <c r="AO220" s="19"/>
      <c r="AP220" s="19"/>
      <c r="AQ220" s="19"/>
      <c r="AR220" s="18"/>
      <c r="AS220" s="19"/>
      <c r="AT220" s="19"/>
      <c r="AU220" s="19"/>
      <c r="AV220" s="18"/>
      <c r="AW220" s="19"/>
      <c r="AX220" s="19"/>
      <c r="AY220" s="19"/>
      <c r="AZ220" s="18"/>
      <c r="BA220" s="19"/>
      <c r="BB220" s="19"/>
      <c r="BC220" s="19"/>
      <c r="BD220" s="18"/>
      <c r="BE220" s="19"/>
      <c r="BF220" s="19"/>
      <c r="BG220" s="19"/>
      <c r="BH220" s="18"/>
      <c r="BI220" s="19"/>
      <c r="BJ220" s="19"/>
      <c r="BK220" s="19"/>
      <c r="BL220" s="18"/>
      <c r="BM220" s="19"/>
      <c r="BN220" s="19"/>
      <c r="BO220" s="19"/>
      <c r="BP220" s="18"/>
      <c r="BQ220" s="19"/>
      <c r="BR220" s="19"/>
      <c r="BS220" s="19"/>
      <c r="BT220" s="18"/>
      <c r="BU220" s="19"/>
      <c r="BV220" s="19"/>
      <c r="BW220" s="19"/>
      <c r="BX220" s="18"/>
      <c r="BY220" s="19"/>
      <c r="BZ220" s="19"/>
      <c r="CA220" s="19"/>
      <c r="CB220" s="18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</row>
    <row r="221" spans="1:108" ht="15" thickBot="1" x14ac:dyDescent="0.35">
      <c r="A221" s="19"/>
      <c r="B221" s="19"/>
      <c r="C221" s="18"/>
      <c r="D221" s="19"/>
      <c r="E221" s="19"/>
      <c r="F221" s="19"/>
      <c r="G221" s="18"/>
      <c r="H221" s="19"/>
      <c r="I221" s="19"/>
      <c r="J221" s="19"/>
      <c r="K221" s="18"/>
      <c r="L221" s="19"/>
      <c r="M221" s="19"/>
      <c r="N221" s="19"/>
      <c r="O221" s="18"/>
      <c r="P221" s="19"/>
      <c r="Q221" s="19"/>
      <c r="R221" s="19"/>
      <c r="S221" s="18"/>
      <c r="T221" s="19"/>
      <c r="U221" s="19"/>
      <c r="V221" s="19"/>
      <c r="W221" s="18"/>
      <c r="X221" s="29"/>
      <c r="Y221" s="19"/>
      <c r="Z221" s="19"/>
      <c r="AA221" s="19"/>
      <c r="AB221" s="18"/>
      <c r="AC221" s="19"/>
      <c r="AD221" s="19"/>
      <c r="AE221" s="19"/>
      <c r="AF221" s="18"/>
      <c r="AG221" s="19"/>
      <c r="AH221" s="19"/>
      <c r="AI221" s="19"/>
      <c r="AJ221" s="18"/>
      <c r="AK221" s="19"/>
      <c r="AL221" s="19"/>
      <c r="AM221" s="19"/>
      <c r="AN221" s="18"/>
      <c r="AO221" s="19"/>
      <c r="AP221" s="19"/>
      <c r="AQ221" s="19"/>
      <c r="AR221" s="18"/>
      <c r="AS221" s="19"/>
      <c r="AT221" s="19"/>
      <c r="AU221" s="19"/>
      <c r="AV221" s="18"/>
      <c r="AW221" s="19"/>
      <c r="AX221" s="19"/>
      <c r="AY221" s="19"/>
      <c r="AZ221" s="18"/>
      <c r="BA221" s="19"/>
      <c r="BB221" s="19"/>
      <c r="BC221" s="19"/>
      <c r="BD221" s="18"/>
      <c r="BE221" s="19"/>
      <c r="BF221" s="19"/>
      <c r="BG221" s="19"/>
      <c r="BH221" s="18"/>
      <c r="BI221" s="19"/>
      <c r="BJ221" s="19"/>
      <c r="BK221" s="19"/>
      <c r="BL221" s="18"/>
      <c r="BM221" s="19"/>
      <c r="BN221" s="19"/>
      <c r="BO221" s="19"/>
      <c r="BP221" s="18"/>
      <c r="BQ221" s="19"/>
      <c r="BR221" s="19"/>
      <c r="BS221" s="19"/>
      <c r="BT221" s="18"/>
      <c r="BU221" s="19"/>
      <c r="BV221" s="19"/>
      <c r="BW221" s="19"/>
      <c r="BX221" s="18"/>
      <c r="BY221" s="19"/>
      <c r="BZ221" s="19"/>
      <c r="CA221" s="19"/>
      <c r="CB221" s="18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</row>
    <row r="222" spans="1:108" ht="15" thickBot="1" x14ac:dyDescent="0.35">
      <c r="A222" s="19"/>
      <c r="B222" s="19"/>
      <c r="C222" s="18"/>
      <c r="D222" s="19"/>
      <c r="E222" s="19"/>
      <c r="F222" s="19"/>
      <c r="G222" s="18"/>
      <c r="H222" s="19"/>
      <c r="I222" s="19"/>
      <c r="J222" s="19"/>
      <c r="K222" s="18"/>
      <c r="L222" s="19"/>
      <c r="M222" s="19"/>
      <c r="N222" s="19"/>
      <c r="O222" s="18"/>
      <c r="P222" s="19"/>
      <c r="Q222" s="19"/>
      <c r="R222" s="19"/>
      <c r="S222" s="18"/>
      <c r="T222" s="19"/>
      <c r="U222" s="19"/>
      <c r="V222" s="19"/>
      <c r="W222" s="18"/>
      <c r="X222" s="29"/>
      <c r="Y222" s="19"/>
      <c r="Z222" s="19"/>
      <c r="AA222" s="19"/>
      <c r="AB222" s="18"/>
      <c r="AC222" s="19"/>
      <c r="AD222" s="19"/>
      <c r="AE222" s="19"/>
      <c r="AF222" s="18"/>
      <c r="AG222" s="19"/>
      <c r="AH222" s="19"/>
      <c r="AI222" s="19"/>
      <c r="AJ222" s="18"/>
      <c r="AK222" s="19"/>
      <c r="AL222" s="19"/>
      <c r="AM222" s="19"/>
      <c r="AN222" s="18"/>
      <c r="AO222" s="19"/>
      <c r="AP222" s="19"/>
      <c r="AQ222" s="19"/>
      <c r="AR222" s="18"/>
      <c r="AS222" s="19"/>
      <c r="AT222" s="19"/>
      <c r="AU222" s="19"/>
      <c r="AV222" s="18"/>
      <c r="AW222" s="19"/>
      <c r="AX222" s="19"/>
      <c r="AY222" s="19"/>
      <c r="AZ222" s="18"/>
      <c r="BA222" s="19"/>
      <c r="BB222" s="19"/>
      <c r="BC222" s="19"/>
      <c r="BD222" s="18"/>
      <c r="BE222" s="19"/>
      <c r="BF222" s="19"/>
      <c r="BG222" s="19"/>
      <c r="BH222" s="18"/>
      <c r="BI222" s="19"/>
      <c r="BJ222" s="19"/>
      <c r="BK222" s="19"/>
      <c r="BL222" s="18"/>
      <c r="BM222" s="19"/>
      <c r="BN222" s="19"/>
      <c r="BO222" s="19"/>
      <c r="BP222" s="18"/>
      <c r="BQ222" s="19"/>
      <c r="BR222" s="19"/>
      <c r="BS222" s="19"/>
      <c r="BT222" s="18"/>
      <c r="BU222" s="19"/>
      <c r="BV222" s="19"/>
      <c r="BW222" s="19"/>
      <c r="BX222" s="18"/>
      <c r="BY222" s="19"/>
      <c r="BZ222" s="19"/>
      <c r="CA222" s="19"/>
      <c r="CB222" s="18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</row>
    <row r="223" spans="1:108" ht="15" thickBot="1" x14ac:dyDescent="0.35">
      <c r="A223" s="19"/>
      <c r="B223" s="19"/>
      <c r="C223" s="18"/>
      <c r="D223" s="19"/>
      <c r="E223" s="19"/>
      <c r="F223" s="19"/>
      <c r="G223" s="18"/>
      <c r="H223" s="19"/>
      <c r="I223" s="19"/>
      <c r="J223" s="19"/>
      <c r="K223" s="18"/>
      <c r="L223" s="19"/>
      <c r="M223" s="19"/>
      <c r="N223" s="19"/>
      <c r="O223" s="18"/>
      <c r="P223" s="19"/>
      <c r="Q223" s="19"/>
      <c r="R223" s="19"/>
      <c r="S223" s="18"/>
      <c r="T223" s="19"/>
      <c r="U223" s="19"/>
      <c r="V223" s="19"/>
      <c r="W223" s="18"/>
      <c r="X223" s="29"/>
      <c r="Y223" s="19"/>
      <c r="Z223" s="19"/>
      <c r="AA223" s="19"/>
      <c r="AB223" s="18"/>
      <c r="AC223" s="19"/>
      <c r="AD223" s="19"/>
      <c r="AE223" s="19"/>
      <c r="AF223" s="18"/>
      <c r="AG223" s="19"/>
      <c r="AH223" s="19"/>
      <c r="AI223" s="19"/>
      <c r="AJ223" s="18"/>
      <c r="AK223" s="19"/>
      <c r="AL223" s="19"/>
      <c r="AM223" s="19"/>
      <c r="AN223" s="18"/>
      <c r="AO223" s="19"/>
      <c r="AP223" s="19"/>
      <c r="AQ223" s="19"/>
      <c r="AR223" s="18"/>
      <c r="AS223" s="19"/>
      <c r="AT223" s="19"/>
      <c r="AU223" s="19"/>
      <c r="AV223" s="18"/>
      <c r="AW223" s="19"/>
      <c r="AX223" s="19"/>
      <c r="AY223" s="19"/>
      <c r="AZ223" s="18"/>
      <c r="BA223" s="19"/>
      <c r="BB223" s="19"/>
      <c r="BC223" s="19"/>
      <c r="BD223" s="18"/>
      <c r="BE223" s="19"/>
      <c r="BF223" s="19"/>
      <c r="BG223" s="19"/>
      <c r="BH223" s="18"/>
      <c r="BI223" s="19"/>
      <c r="BJ223" s="19"/>
      <c r="BK223" s="19"/>
      <c r="BL223" s="18"/>
      <c r="BM223" s="19"/>
      <c r="BN223" s="19"/>
      <c r="BO223" s="19"/>
      <c r="BP223" s="18"/>
      <c r="BQ223" s="19"/>
      <c r="BR223" s="19"/>
      <c r="BS223" s="19"/>
      <c r="BT223" s="18"/>
      <c r="BU223" s="19"/>
      <c r="BV223" s="19"/>
      <c r="BW223" s="19"/>
      <c r="BX223" s="18"/>
      <c r="BY223" s="19"/>
      <c r="BZ223" s="19"/>
      <c r="CA223" s="19"/>
      <c r="CB223" s="18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</row>
    <row r="224" spans="1:108" ht="15" thickBot="1" x14ac:dyDescent="0.35">
      <c r="A224" s="19"/>
      <c r="B224" s="19"/>
      <c r="C224" s="18"/>
      <c r="D224" s="19"/>
      <c r="E224" s="19"/>
      <c r="F224" s="19"/>
      <c r="G224" s="18"/>
      <c r="H224" s="19"/>
      <c r="I224" s="19"/>
      <c r="J224" s="19"/>
      <c r="K224" s="18"/>
      <c r="L224" s="19"/>
      <c r="M224" s="19"/>
      <c r="N224" s="19"/>
      <c r="O224" s="18"/>
      <c r="P224" s="19"/>
      <c r="Q224" s="19"/>
      <c r="R224" s="19"/>
      <c r="S224" s="18"/>
      <c r="T224" s="19"/>
      <c r="U224" s="19"/>
      <c r="V224" s="19"/>
      <c r="W224" s="18"/>
      <c r="X224" s="29"/>
      <c r="Y224" s="19"/>
      <c r="Z224" s="19"/>
      <c r="AA224" s="19"/>
      <c r="AB224" s="18"/>
      <c r="AC224" s="19"/>
      <c r="AD224" s="19"/>
      <c r="AE224" s="19"/>
      <c r="AF224" s="18"/>
      <c r="AG224" s="19"/>
      <c r="AH224" s="19"/>
      <c r="AI224" s="19"/>
      <c r="AJ224" s="18"/>
      <c r="AK224" s="19"/>
      <c r="AL224" s="19"/>
      <c r="AM224" s="19"/>
      <c r="AN224" s="18"/>
      <c r="AO224" s="19"/>
      <c r="AP224" s="19"/>
      <c r="AQ224" s="19"/>
      <c r="AR224" s="18"/>
      <c r="AS224" s="19"/>
      <c r="AT224" s="19"/>
      <c r="AU224" s="19"/>
      <c r="AV224" s="18"/>
      <c r="AW224" s="19"/>
      <c r="AX224" s="19"/>
      <c r="AY224" s="19"/>
      <c r="AZ224" s="18"/>
      <c r="BA224" s="19"/>
      <c r="BB224" s="19"/>
      <c r="BC224" s="19"/>
      <c r="BD224" s="18"/>
      <c r="BE224" s="19"/>
      <c r="BF224" s="19"/>
      <c r="BG224" s="19"/>
      <c r="BH224" s="18"/>
      <c r="BI224" s="19"/>
      <c r="BJ224" s="19"/>
      <c r="BK224" s="19"/>
      <c r="BL224" s="18"/>
      <c r="BM224" s="19"/>
      <c r="BN224" s="19"/>
      <c r="BO224" s="19"/>
      <c r="BP224" s="18"/>
      <c r="BQ224" s="19"/>
      <c r="BR224" s="19"/>
      <c r="BS224" s="19"/>
      <c r="BT224" s="18"/>
      <c r="BU224" s="19"/>
      <c r="BV224" s="19"/>
      <c r="BW224" s="19"/>
      <c r="BX224" s="18"/>
      <c r="BY224" s="19"/>
      <c r="BZ224" s="19"/>
      <c r="CA224" s="19"/>
      <c r="CB224" s="18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</row>
    <row r="225" spans="1:108" ht="15" thickBot="1" x14ac:dyDescent="0.35">
      <c r="A225" s="19"/>
      <c r="B225" s="19"/>
      <c r="C225" s="18"/>
      <c r="D225" s="19"/>
      <c r="E225" s="19"/>
      <c r="F225" s="19"/>
      <c r="G225" s="18"/>
      <c r="H225" s="19"/>
      <c r="I225" s="19"/>
      <c r="J225" s="19"/>
      <c r="K225" s="18"/>
      <c r="L225" s="19"/>
      <c r="M225" s="19"/>
      <c r="N225" s="19"/>
      <c r="O225" s="18"/>
      <c r="P225" s="19"/>
      <c r="Q225" s="19"/>
      <c r="R225" s="19"/>
      <c r="S225" s="18"/>
      <c r="T225" s="19"/>
      <c r="U225" s="19"/>
      <c r="V225" s="19"/>
      <c r="W225" s="18"/>
      <c r="X225" s="29"/>
      <c r="Y225" s="19"/>
      <c r="Z225" s="19"/>
      <c r="AA225" s="19"/>
      <c r="AB225" s="18"/>
      <c r="AC225" s="19"/>
      <c r="AD225" s="19"/>
      <c r="AE225" s="19"/>
      <c r="AF225" s="18"/>
      <c r="AG225" s="19"/>
      <c r="AH225" s="19"/>
      <c r="AI225" s="19"/>
      <c r="AJ225" s="18"/>
      <c r="AK225" s="19"/>
      <c r="AL225" s="19"/>
      <c r="AM225" s="19"/>
      <c r="AN225" s="18"/>
      <c r="AO225" s="19"/>
      <c r="AP225" s="19"/>
      <c r="AQ225" s="19"/>
      <c r="AR225" s="18"/>
      <c r="AS225" s="19"/>
      <c r="AT225" s="19"/>
      <c r="AU225" s="19"/>
      <c r="AV225" s="18"/>
      <c r="AW225" s="19"/>
      <c r="AX225" s="19"/>
      <c r="AY225" s="19"/>
      <c r="AZ225" s="18"/>
      <c r="BA225" s="19"/>
      <c r="BB225" s="19"/>
      <c r="BC225" s="19"/>
      <c r="BD225" s="18"/>
      <c r="BE225" s="19"/>
      <c r="BF225" s="19"/>
      <c r="BG225" s="19"/>
      <c r="BH225" s="18"/>
      <c r="BI225" s="19"/>
      <c r="BJ225" s="19"/>
      <c r="BK225" s="19"/>
      <c r="BL225" s="18"/>
      <c r="BM225" s="19"/>
      <c r="BN225" s="19"/>
      <c r="BO225" s="19"/>
      <c r="BP225" s="18"/>
      <c r="BQ225" s="19"/>
      <c r="BR225" s="19"/>
      <c r="BS225" s="19"/>
      <c r="BT225" s="18"/>
      <c r="BU225" s="19"/>
      <c r="BV225" s="19"/>
      <c r="BW225" s="19"/>
      <c r="BX225" s="18"/>
      <c r="BY225" s="19"/>
      <c r="BZ225" s="19"/>
      <c r="CA225" s="19"/>
      <c r="CB225" s="18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</row>
    <row r="226" spans="1:108" ht="15" thickBot="1" x14ac:dyDescent="0.35">
      <c r="A226" s="19"/>
      <c r="B226" s="19"/>
      <c r="C226" s="18"/>
      <c r="D226" s="19"/>
      <c r="E226" s="19"/>
      <c r="F226" s="19"/>
      <c r="G226" s="18"/>
      <c r="H226" s="19"/>
      <c r="I226" s="19"/>
      <c r="J226" s="19"/>
      <c r="K226" s="18"/>
      <c r="L226" s="19"/>
      <c r="M226" s="19"/>
      <c r="N226" s="19"/>
      <c r="O226" s="18"/>
      <c r="P226" s="19"/>
      <c r="Q226" s="19"/>
      <c r="R226" s="19"/>
      <c r="S226" s="18"/>
      <c r="T226" s="19"/>
      <c r="U226" s="19"/>
      <c r="V226" s="19"/>
      <c r="W226" s="18"/>
      <c r="X226" s="29"/>
      <c r="Y226" s="19"/>
      <c r="Z226" s="19"/>
      <c r="AA226" s="19"/>
      <c r="AB226" s="18"/>
      <c r="AC226" s="19"/>
      <c r="AD226" s="19"/>
      <c r="AE226" s="19"/>
      <c r="AF226" s="18"/>
      <c r="AG226" s="19"/>
      <c r="AH226" s="19"/>
      <c r="AI226" s="19"/>
      <c r="AJ226" s="18"/>
      <c r="AK226" s="19"/>
      <c r="AL226" s="19"/>
      <c r="AM226" s="19"/>
      <c r="AN226" s="18"/>
      <c r="AO226" s="19"/>
      <c r="AP226" s="19"/>
      <c r="AQ226" s="19"/>
      <c r="AR226" s="18"/>
      <c r="AS226" s="19"/>
      <c r="AT226" s="19"/>
      <c r="AU226" s="19"/>
      <c r="AV226" s="18"/>
      <c r="AW226" s="19"/>
      <c r="AX226" s="19"/>
      <c r="AY226" s="19"/>
      <c r="AZ226" s="18"/>
      <c r="BA226" s="19"/>
      <c r="BB226" s="19"/>
      <c r="BC226" s="19"/>
      <c r="BD226" s="18"/>
      <c r="BE226" s="19"/>
      <c r="BF226" s="19"/>
      <c r="BG226" s="19"/>
      <c r="BH226" s="18"/>
      <c r="BI226" s="19"/>
      <c r="BJ226" s="19"/>
      <c r="BK226" s="19"/>
      <c r="BL226" s="18"/>
      <c r="BM226" s="19"/>
      <c r="BN226" s="19"/>
      <c r="BO226" s="19"/>
      <c r="BP226" s="18"/>
      <c r="BQ226" s="19"/>
      <c r="BR226" s="19"/>
      <c r="BS226" s="19"/>
      <c r="BT226" s="18"/>
      <c r="BU226" s="19"/>
      <c r="BV226" s="19"/>
      <c r="BW226" s="19"/>
      <c r="BX226" s="18"/>
      <c r="BY226" s="19"/>
      <c r="BZ226" s="19"/>
      <c r="CA226" s="19"/>
      <c r="CB226" s="18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</row>
    <row r="227" spans="1:108" ht="15" thickBot="1" x14ac:dyDescent="0.35">
      <c r="A227" s="19"/>
      <c r="B227" s="19"/>
      <c r="C227" s="18"/>
      <c r="D227" s="19"/>
      <c r="E227" s="19"/>
      <c r="F227" s="19"/>
      <c r="G227" s="18"/>
      <c r="H227" s="19"/>
      <c r="I227" s="19"/>
      <c r="J227" s="19"/>
      <c r="K227" s="18"/>
      <c r="L227" s="19"/>
      <c r="M227" s="19"/>
      <c r="N227" s="19"/>
      <c r="O227" s="18"/>
      <c r="P227" s="19"/>
      <c r="Q227" s="19"/>
      <c r="R227" s="19"/>
      <c r="S227" s="18"/>
      <c r="T227" s="19"/>
      <c r="U227" s="19"/>
      <c r="V227" s="19"/>
      <c r="W227" s="18"/>
      <c r="X227" s="29"/>
      <c r="Y227" s="19"/>
      <c r="Z227" s="19"/>
      <c r="AA227" s="19"/>
      <c r="AB227" s="18"/>
      <c r="AC227" s="19"/>
      <c r="AD227" s="19"/>
      <c r="AE227" s="19"/>
      <c r="AF227" s="18"/>
      <c r="AG227" s="19"/>
      <c r="AH227" s="19"/>
      <c r="AI227" s="19"/>
      <c r="AJ227" s="18"/>
      <c r="AK227" s="19"/>
      <c r="AL227" s="19"/>
      <c r="AM227" s="19"/>
      <c r="AN227" s="18"/>
      <c r="AO227" s="19"/>
      <c r="AP227" s="19"/>
      <c r="AQ227" s="19"/>
      <c r="AR227" s="18"/>
      <c r="AS227" s="19"/>
      <c r="AT227" s="19"/>
      <c r="AU227" s="19"/>
      <c r="AV227" s="18"/>
      <c r="AW227" s="19"/>
      <c r="AX227" s="19"/>
      <c r="AY227" s="19"/>
      <c r="AZ227" s="18"/>
      <c r="BA227" s="19"/>
      <c r="BB227" s="19"/>
      <c r="BC227" s="19"/>
      <c r="BD227" s="18"/>
      <c r="BE227" s="19"/>
      <c r="BF227" s="19"/>
      <c r="BG227" s="19"/>
      <c r="BH227" s="18"/>
      <c r="BI227" s="19"/>
      <c r="BJ227" s="19"/>
      <c r="BK227" s="19"/>
      <c r="BL227" s="18"/>
      <c r="BM227" s="19"/>
      <c r="BN227" s="19"/>
      <c r="BO227" s="19"/>
      <c r="BP227" s="18"/>
      <c r="BQ227" s="19"/>
      <c r="BR227" s="19"/>
      <c r="BS227" s="19"/>
      <c r="BT227" s="18"/>
      <c r="BU227" s="19"/>
      <c r="BV227" s="19"/>
      <c r="BW227" s="19"/>
      <c r="BX227" s="18"/>
      <c r="BY227" s="19"/>
      <c r="BZ227" s="19"/>
      <c r="CA227" s="19"/>
      <c r="CB227" s="18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</row>
    <row r="228" spans="1:108" ht="15" thickBot="1" x14ac:dyDescent="0.35">
      <c r="A228" s="19"/>
      <c r="B228" s="19"/>
      <c r="C228" s="18"/>
      <c r="D228" s="19"/>
      <c r="E228" s="19"/>
      <c r="F228" s="19"/>
      <c r="G228" s="18"/>
      <c r="H228" s="19"/>
      <c r="I228" s="19"/>
      <c r="J228" s="19"/>
      <c r="K228" s="18"/>
      <c r="L228" s="19"/>
      <c r="M228" s="19"/>
      <c r="N228" s="19"/>
      <c r="O228" s="18"/>
      <c r="P228" s="19"/>
      <c r="Q228" s="19"/>
      <c r="R228" s="19"/>
      <c r="S228" s="18"/>
      <c r="T228" s="19"/>
      <c r="U228" s="19"/>
      <c r="V228" s="19"/>
      <c r="W228" s="18"/>
      <c r="X228" s="29"/>
      <c r="Y228" s="19"/>
      <c r="Z228" s="19"/>
      <c r="AA228" s="19"/>
      <c r="AB228" s="18"/>
      <c r="AC228" s="19"/>
      <c r="AD228" s="19"/>
      <c r="AE228" s="19"/>
      <c r="AF228" s="18"/>
      <c r="AG228" s="19"/>
      <c r="AH228" s="19"/>
      <c r="AI228" s="19"/>
      <c r="AJ228" s="18"/>
      <c r="AK228" s="19"/>
      <c r="AL228" s="19"/>
      <c r="AM228" s="19"/>
      <c r="AN228" s="18"/>
      <c r="AO228" s="19"/>
      <c r="AP228" s="19"/>
      <c r="AQ228" s="19"/>
      <c r="AR228" s="18"/>
      <c r="AS228" s="19"/>
      <c r="AT228" s="19"/>
      <c r="AU228" s="19"/>
      <c r="AV228" s="18"/>
      <c r="AW228" s="19"/>
      <c r="AX228" s="19"/>
      <c r="AY228" s="19"/>
      <c r="AZ228" s="18"/>
      <c r="BA228" s="19"/>
      <c r="BB228" s="19"/>
      <c r="BC228" s="19"/>
      <c r="BD228" s="18"/>
      <c r="BE228" s="19"/>
      <c r="BF228" s="19"/>
      <c r="BG228" s="19"/>
      <c r="BH228" s="18"/>
      <c r="BI228" s="19"/>
      <c r="BJ228" s="19"/>
      <c r="BK228" s="19"/>
      <c r="BL228" s="18"/>
      <c r="BM228" s="19"/>
      <c r="BN228" s="19"/>
      <c r="BO228" s="19"/>
      <c r="BP228" s="18"/>
      <c r="BQ228" s="19"/>
      <c r="BR228" s="19"/>
      <c r="BS228" s="19"/>
      <c r="BT228" s="18"/>
      <c r="BU228" s="19"/>
      <c r="BV228" s="19"/>
      <c r="BW228" s="19"/>
      <c r="BX228" s="18"/>
      <c r="BY228" s="19"/>
      <c r="BZ228" s="19"/>
      <c r="CA228" s="19"/>
      <c r="CB228" s="18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</row>
    <row r="229" spans="1:108" ht="15" thickBot="1" x14ac:dyDescent="0.35">
      <c r="A229" s="19"/>
      <c r="B229" s="19"/>
      <c r="C229" s="18"/>
      <c r="D229" s="19"/>
      <c r="E229" s="19"/>
      <c r="F229" s="19"/>
      <c r="G229" s="18"/>
      <c r="H229" s="19"/>
      <c r="I229" s="19"/>
      <c r="J229" s="19"/>
      <c r="K229" s="18"/>
      <c r="L229" s="19"/>
      <c r="M229" s="19"/>
      <c r="N229" s="19"/>
      <c r="O229" s="18"/>
      <c r="P229" s="19"/>
      <c r="Q229" s="19"/>
      <c r="R229" s="19"/>
      <c r="S229" s="18"/>
      <c r="T229" s="19"/>
      <c r="U229" s="19"/>
      <c r="V229" s="19"/>
      <c r="W229" s="18"/>
      <c r="X229" s="29"/>
      <c r="Y229" s="19"/>
      <c r="Z229" s="19"/>
      <c r="AA229" s="19"/>
      <c r="AB229" s="18"/>
      <c r="AC229" s="19"/>
      <c r="AD229" s="19"/>
      <c r="AE229" s="19"/>
      <c r="AF229" s="18"/>
      <c r="AG229" s="19"/>
      <c r="AH229" s="19"/>
      <c r="AI229" s="19"/>
      <c r="AJ229" s="18"/>
      <c r="AK229" s="19"/>
      <c r="AL229" s="19"/>
      <c r="AM229" s="19"/>
      <c r="AN229" s="18"/>
      <c r="AO229" s="19"/>
      <c r="AP229" s="19"/>
      <c r="AQ229" s="19"/>
      <c r="AR229" s="18"/>
      <c r="AS229" s="19"/>
      <c r="AT229" s="19"/>
      <c r="AU229" s="19"/>
      <c r="AV229" s="18"/>
      <c r="AW229" s="19"/>
      <c r="AX229" s="19"/>
      <c r="AY229" s="19"/>
      <c r="AZ229" s="18"/>
      <c r="BA229" s="19"/>
      <c r="BB229" s="19"/>
      <c r="BC229" s="19"/>
      <c r="BD229" s="18"/>
      <c r="BE229" s="19"/>
      <c r="BF229" s="19"/>
      <c r="BG229" s="19"/>
      <c r="BH229" s="18"/>
      <c r="BI229" s="19"/>
      <c r="BJ229" s="19"/>
      <c r="BK229" s="19"/>
      <c r="BL229" s="18"/>
      <c r="BM229" s="19"/>
      <c r="BN229" s="19"/>
      <c r="BO229" s="19"/>
      <c r="BP229" s="18"/>
      <c r="BQ229" s="19"/>
      <c r="BR229" s="19"/>
      <c r="BS229" s="19"/>
      <c r="BT229" s="18"/>
      <c r="BU229" s="19"/>
      <c r="BV229" s="19"/>
      <c r="BW229" s="19"/>
      <c r="BX229" s="18"/>
      <c r="BY229" s="19"/>
      <c r="BZ229" s="19"/>
      <c r="CA229" s="19"/>
      <c r="CB229" s="18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</row>
    <row r="230" spans="1:108" ht="15" thickBot="1" x14ac:dyDescent="0.35">
      <c r="A230" s="19"/>
      <c r="B230" s="19"/>
      <c r="C230" s="18"/>
      <c r="D230" s="19"/>
      <c r="E230" s="19"/>
      <c r="F230" s="19"/>
      <c r="G230" s="18"/>
      <c r="H230" s="19"/>
      <c r="I230" s="19"/>
      <c r="J230" s="19"/>
      <c r="K230" s="18"/>
      <c r="L230" s="19"/>
      <c r="M230" s="19"/>
      <c r="N230" s="19"/>
      <c r="O230" s="18"/>
      <c r="P230" s="19"/>
      <c r="Q230" s="19"/>
      <c r="R230" s="19"/>
      <c r="S230" s="18"/>
      <c r="T230" s="19"/>
      <c r="U230" s="19"/>
      <c r="V230" s="19"/>
      <c r="W230" s="18"/>
      <c r="X230" s="29"/>
      <c r="Y230" s="19"/>
      <c r="Z230" s="19"/>
      <c r="AA230" s="19"/>
      <c r="AB230" s="18"/>
      <c r="AC230" s="19"/>
      <c r="AD230" s="19"/>
      <c r="AE230" s="19"/>
      <c r="AF230" s="18"/>
      <c r="AG230" s="19"/>
      <c r="AH230" s="19"/>
      <c r="AI230" s="19"/>
      <c r="AJ230" s="18"/>
      <c r="AK230" s="19"/>
      <c r="AL230" s="19"/>
      <c r="AM230" s="19"/>
      <c r="AN230" s="18"/>
      <c r="AO230" s="19"/>
      <c r="AP230" s="19"/>
      <c r="AQ230" s="19"/>
      <c r="AR230" s="18"/>
      <c r="AS230" s="19"/>
      <c r="AT230" s="19"/>
      <c r="AU230" s="19"/>
      <c r="AV230" s="18"/>
      <c r="AW230" s="19"/>
      <c r="AX230" s="19"/>
      <c r="AY230" s="19"/>
      <c r="AZ230" s="18"/>
      <c r="BA230" s="19"/>
      <c r="BB230" s="19"/>
      <c r="BC230" s="19"/>
      <c r="BD230" s="18"/>
      <c r="BE230" s="19"/>
      <c r="BF230" s="19"/>
      <c r="BG230" s="19"/>
      <c r="BH230" s="18"/>
      <c r="BI230" s="19"/>
      <c r="BJ230" s="19"/>
      <c r="BK230" s="19"/>
      <c r="BL230" s="18"/>
      <c r="BM230" s="19"/>
      <c r="BN230" s="19"/>
      <c r="BO230" s="19"/>
      <c r="BP230" s="18"/>
      <c r="BQ230" s="19"/>
      <c r="BR230" s="19"/>
      <c r="BS230" s="19"/>
      <c r="BT230" s="18"/>
      <c r="BU230" s="19"/>
      <c r="BV230" s="19"/>
      <c r="BW230" s="19"/>
      <c r="BX230" s="18"/>
      <c r="BY230" s="19"/>
      <c r="BZ230" s="19"/>
      <c r="CA230" s="19"/>
      <c r="CB230" s="18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</row>
    <row r="231" spans="1:108" ht="15" thickBot="1" x14ac:dyDescent="0.35">
      <c r="A231" s="19"/>
      <c r="B231" s="19"/>
      <c r="C231" s="18"/>
      <c r="D231" s="19"/>
      <c r="E231" s="19"/>
      <c r="F231" s="19"/>
      <c r="G231" s="18"/>
      <c r="H231" s="19"/>
      <c r="I231" s="19"/>
      <c r="J231" s="19"/>
      <c r="K231" s="18"/>
      <c r="L231" s="19"/>
      <c r="M231" s="19"/>
      <c r="N231" s="19"/>
      <c r="O231" s="18"/>
      <c r="P231" s="19"/>
      <c r="Q231" s="19"/>
      <c r="R231" s="19"/>
      <c r="S231" s="18"/>
      <c r="T231" s="19"/>
      <c r="U231" s="19"/>
      <c r="V231" s="19"/>
      <c r="W231" s="18"/>
      <c r="X231" s="29"/>
      <c r="Y231" s="19"/>
      <c r="Z231" s="19"/>
      <c r="AA231" s="19"/>
      <c r="AB231" s="18"/>
      <c r="AC231" s="19"/>
      <c r="AD231" s="19"/>
      <c r="AE231" s="19"/>
      <c r="AF231" s="18"/>
      <c r="AG231" s="19"/>
      <c r="AH231" s="19"/>
      <c r="AI231" s="19"/>
      <c r="AJ231" s="18"/>
      <c r="AK231" s="19"/>
      <c r="AL231" s="19"/>
      <c r="AM231" s="19"/>
      <c r="AN231" s="18"/>
      <c r="AO231" s="19"/>
      <c r="AP231" s="19"/>
      <c r="AQ231" s="19"/>
      <c r="AR231" s="18"/>
      <c r="AS231" s="19"/>
      <c r="AT231" s="19"/>
      <c r="AU231" s="19"/>
      <c r="AV231" s="18"/>
      <c r="AW231" s="19"/>
      <c r="AX231" s="19"/>
      <c r="AY231" s="19"/>
      <c r="AZ231" s="18"/>
      <c r="BA231" s="19"/>
      <c r="BB231" s="19"/>
      <c r="BC231" s="19"/>
      <c r="BD231" s="18"/>
      <c r="BE231" s="19"/>
      <c r="BF231" s="19"/>
      <c r="BG231" s="19"/>
      <c r="BH231" s="18"/>
      <c r="BI231" s="19"/>
      <c r="BJ231" s="19"/>
      <c r="BK231" s="19"/>
      <c r="BL231" s="18"/>
      <c r="BM231" s="19"/>
      <c r="BN231" s="19"/>
      <c r="BO231" s="19"/>
      <c r="BP231" s="18"/>
      <c r="BQ231" s="19"/>
      <c r="BR231" s="19"/>
      <c r="BS231" s="19"/>
      <c r="BT231" s="18"/>
      <c r="BU231" s="19"/>
      <c r="BV231" s="19"/>
      <c r="BW231" s="19"/>
      <c r="BX231" s="18"/>
      <c r="BY231" s="19"/>
      <c r="BZ231" s="19"/>
      <c r="CA231" s="19"/>
      <c r="CB231" s="18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</row>
    <row r="232" spans="1:108" ht="15" thickBot="1" x14ac:dyDescent="0.35">
      <c r="A232" s="19"/>
      <c r="B232" s="19"/>
      <c r="C232" s="18"/>
      <c r="D232" s="19"/>
      <c r="E232" s="19"/>
      <c r="F232" s="19"/>
      <c r="G232" s="18"/>
      <c r="H232" s="19"/>
      <c r="I232" s="19"/>
      <c r="J232" s="19"/>
      <c r="K232" s="18"/>
      <c r="L232" s="19"/>
      <c r="M232" s="19"/>
      <c r="N232" s="19"/>
      <c r="O232" s="18"/>
      <c r="P232" s="19"/>
      <c r="Q232" s="19"/>
      <c r="R232" s="19"/>
      <c r="S232" s="18"/>
      <c r="T232" s="19"/>
      <c r="U232" s="19"/>
      <c r="V232" s="19"/>
      <c r="W232" s="18"/>
      <c r="X232" s="29"/>
      <c r="Y232" s="19"/>
      <c r="Z232" s="19"/>
      <c r="AA232" s="19"/>
      <c r="AB232" s="18"/>
      <c r="AC232" s="19"/>
      <c r="AD232" s="19"/>
      <c r="AE232" s="19"/>
      <c r="AF232" s="18"/>
      <c r="AG232" s="19"/>
      <c r="AH232" s="19"/>
      <c r="AI232" s="19"/>
      <c r="AJ232" s="18"/>
      <c r="AK232" s="19"/>
      <c r="AL232" s="19"/>
      <c r="AM232" s="19"/>
      <c r="AN232" s="18"/>
      <c r="AO232" s="19"/>
      <c r="AP232" s="19"/>
      <c r="AQ232" s="19"/>
      <c r="AR232" s="18"/>
      <c r="AS232" s="19"/>
      <c r="AT232" s="19"/>
      <c r="AU232" s="19"/>
      <c r="AV232" s="18"/>
      <c r="AW232" s="19"/>
      <c r="AX232" s="19"/>
      <c r="AY232" s="19"/>
      <c r="AZ232" s="18"/>
      <c r="BA232" s="19"/>
      <c r="BB232" s="19"/>
      <c r="BC232" s="19"/>
      <c r="BD232" s="18"/>
      <c r="BE232" s="19"/>
      <c r="BF232" s="19"/>
      <c r="BG232" s="19"/>
      <c r="BH232" s="18"/>
      <c r="BI232" s="19"/>
      <c r="BJ232" s="19"/>
      <c r="BK232" s="19"/>
      <c r="BL232" s="18"/>
      <c r="BM232" s="19"/>
      <c r="BN232" s="19"/>
      <c r="BO232" s="19"/>
      <c r="BP232" s="18"/>
      <c r="BQ232" s="19"/>
      <c r="BR232" s="19"/>
      <c r="BS232" s="19"/>
      <c r="BT232" s="18"/>
      <c r="BU232" s="19"/>
      <c r="BV232" s="19"/>
      <c r="BW232" s="19"/>
      <c r="BX232" s="18"/>
      <c r="BY232" s="19"/>
      <c r="BZ232" s="19"/>
      <c r="CA232" s="19"/>
      <c r="CB232" s="18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</row>
    <row r="233" spans="1:108" ht="15" thickBot="1" x14ac:dyDescent="0.35">
      <c r="A233" s="19"/>
      <c r="B233" s="19"/>
      <c r="C233" s="18"/>
      <c r="D233" s="19"/>
      <c r="E233" s="19"/>
      <c r="F233" s="19"/>
      <c r="G233" s="18"/>
      <c r="H233" s="19"/>
      <c r="I233" s="19"/>
      <c r="J233" s="19"/>
      <c r="K233" s="18"/>
      <c r="L233" s="19"/>
      <c r="M233" s="19"/>
      <c r="N233" s="19"/>
      <c r="O233" s="18"/>
      <c r="P233" s="19"/>
      <c r="Q233" s="19"/>
      <c r="R233" s="19"/>
      <c r="S233" s="18"/>
      <c r="T233" s="19"/>
      <c r="U233" s="19"/>
      <c r="V233" s="19"/>
      <c r="W233" s="18"/>
      <c r="X233" s="29"/>
      <c r="Y233" s="19"/>
      <c r="Z233" s="19"/>
      <c r="AA233" s="19"/>
      <c r="AB233" s="18"/>
      <c r="AC233" s="19"/>
      <c r="AD233" s="19"/>
      <c r="AE233" s="19"/>
      <c r="AF233" s="18"/>
      <c r="AG233" s="19"/>
      <c r="AH233" s="19"/>
      <c r="AI233" s="19"/>
      <c r="AJ233" s="18"/>
      <c r="AK233" s="19"/>
      <c r="AL233" s="19"/>
      <c r="AM233" s="19"/>
      <c r="AN233" s="18"/>
      <c r="AO233" s="19"/>
      <c r="AP233" s="19"/>
      <c r="AQ233" s="19"/>
      <c r="AR233" s="18"/>
      <c r="AS233" s="19"/>
      <c r="AT233" s="19"/>
      <c r="AU233" s="19"/>
      <c r="AV233" s="18"/>
      <c r="AW233" s="19"/>
      <c r="AX233" s="19"/>
      <c r="AY233" s="19"/>
      <c r="AZ233" s="18"/>
      <c r="BA233" s="19"/>
      <c r="BB233" s="19"/>
      <c r="BC233" s="19"/>
      <c r="BD233" s="18"/>
      <c r="BE233" s="19"/>
      <c r="BF233" s="19"/>
      <c r="BG233" s="19"/>
      <c r="BH233" s="18"/>
      <c r="BI233" s="19"/>
      <c r="BJ233" s="19"/>
      <c r="BK233" s="19"/>
      <c r="BL233" s="18"/>
      <c r="BM233" s="19"/>
      <c r="BN233" s="19"/>
      <c r="BO233" s="19"/>
      <c r="BP233" s="18"/>
      <c r="BQ233" s="19"/>
      <c r="BR233" s="19"/>
      <c r="BS233" s="19"/>
      <c r="BT233" s="18"/>
      <c r="BU233" s="19"/>
      <c r="BV233" s="19"/>
      <c r="BW233" s="19"/>
      <c r="BX233" s="18"/>
      <c r="BY233" s="19"/>
      <c r="BZ233" s="19"/>
      <c r="CA233" s="19"/>
      <c r="CB233" s="18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</row>
    <row r="234" spans="1:108" ht="15" thickBot="1" x14ac:dyDescent="0.35">
      <c r="A234" s="19"/>
      <c r="B234" s="19"/>
      <c r="C234" s="18"/>
      <c r="D234" s="19"/>
      <c r="E234" s="19"/>
      <c r="F234" s="19"/>
      <c r="G234" s="18"/>
      <c r="H234" s="19"/>
      <c r="I234" s="19"/>
      <c r="J234" s="19"/>
      <c r="K234" s="18"/>
      <c r="L234" s="19"/>
      <c r="M234" s="19"/>
      <c r="N234" s="19"/>
      <c r="O234" s="18"/>
      <c r="P234" s="19"/>
      <c r="Q234" s="19"/>
      <c r="R234" s="19"/>
      <c r="S234" s="18"/>
      <c r="T234" s="19"/>
      <c r="U234" s="19"/>
      <c r="V234" s="19"/>
      <c r="W234" s="18"/>
      <c r="X234" s="29"/>
      <c r="Y234" s="19"/>
      <c r="Z234" s="19"/>
      <c r="AA234" s="19"/>
      <c r="AB234" s="18"/>
      <c r="AC234" s="19"/>
      <c r="AD234" s="19"/>
      <c r="AE234" s="19"/>
      <c r="AF234" s="18"/>
      <c r="AG234" s="19"/>
      <c r="AH234" s="19"/>
      <c r="AI234" s="19"/>
      <c r="AJ234" s="18"/>
      <c r="AK234" s="19"/>
      <c r="AL234" s="19"/>
      <c r="AM234" s="19"/>
      <c r="AN234" s="18"/>
      <c r="AO234" s="19"/>
      <c r="AP234" s="19"/>
      <c r="AQ234" s="19"/>
      <c r="AR234" s="18"/>
      <c r="AS234" s="19"/>
      <c r="AT234" s="19"/>
      <c r="AU234" s="19"/>
      <c r="AV234" s="18"/>
      <c r="AW234" s="19"/>
      <c r="AX234" s="19"/>
      <c r="AY234" s="19"/>
      <c r="AZ234" s="18"/>
      <c r="BA234" s="19"/>
      <c r="BB234" s="19"/>
      <c r="BC234" s="19"/>
      <c r="BD234" s="18"/>
      <c r="BE234" s="19"/>
      <c r="BF234" s="19"/>
      <c r="BG234" s="19"/>
      <c r="BH234" s="18"/>
      <c r="BI234" s="19"/>
      <c r="BJ234" s="19"/>
      <c r="BK234" s="19"/>
      <c r="BL234" s="18"/>
      <c r="BM234" s="19"/>
      <c r="BN234" s="19"/>
      <c r="BO234" s="19"/>
      <c r="BP234" s="18"/>
      <c r="BQ234" s="19"/>
      <c r="BR234" s="19"/>
      <c r="BS234" s="19"/>
      <c r="BT234" s="18"/>
      <c r="BU234" s="19"/>
      <c r="BV234" s="19"/>
      <c r="BW234" s="19"/>
      <c r="BX234" s="18"/>
      <c r="BY234" s="19"/>
      <c r="BZ234" s="19"/>
      <c r="CA234" s="19"/>
      <c r="CB234" s="18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</row>
    <row r="235" spans="1:108" ht="15" thickBot="1" x14ac:dyDescent="0.35">
      <c r="A235" s="19"/>
      <c r="B235" s="19"/>
      <c r="C235" s="18"/>
      <c r="D235" s="19"/>
      <c r="E235" s="19"/>
      <c r="F235" s="19"/>
      <c r="G235" s="18"/>
      <c r="H235" s="19"/>
      <c r="I235" s="19"/>
      <c r="J235" s="19"/>
      <c r="K235" s="18"/>
      <c r="L235" s="19"/>
      <c r="M235" s="19"/>
      <c r="N235" s="19"/>
      <c r="O235" s="18"/>
      <c r="P235" s="19"/>
      <c r="Q235" s="19"/>
      <c r="R235" s="19"/>
      <c r="S235" s="18"/>
      <c r="T235" s="19"/>
      <c r="U235" s="19"/>
      <c r="V235" s="19"/>
      <c r="W235" s="18"/>
      <c r="X235" s="29"/>
      <c r="Y235" s="19"/>
      <c r="Z235" s="19"/>
      <c r="AA235" s="19"/>
      <c r="AB235" s="18"/>
      <c r="AC235" s="19"/>
      <c r="AD235" s="19"/>
      <c r="AE235" s="19"/>
      <c r="AF235" s="18"/>
      <c r="AG235" s="19"/>
      <c r="AH235" s="19"/>
      <c r="AI235" s="19"/>
      <c r="AJ235" s="18"/>
      <c r="AK235" s="19"/>
      <c r="AL235" s="19"/>
      <c r="AM235" s="19"/>
      <c r="AN235" s="18"/>
      <c r="AO235" s="19"/>
      <c r="AP235" s="19"/>
      <c r="AQ235" s="19"/>
      <c r="AR235" s="18"/>
      <c r="AS235" s="19"/>
      <c r="AT235" s="19"/>
      <c r="AU235" s="19"/>
      <c r="AV235" s="18"/>
      <c r="AW235" s="19"/>
      <c r="AX235" s="19"/>
      <c r="AY235" s="19"/>
      <c r="AZ235" s="18"/>
      <c r="BA235" s="19"/>
      <c r="BB235" s="19"/>
      <c r="BC235" s="19"/>
      <c r="BD235" s="18"/>
      <c r="BE235" s="19"/>
      <c r="BF235" s="19"/>
      <c r="BG235" s="19"/>
      <c r="BH235" s="18"/>
      <c r="BI235" s="19"/>
      <c r="BJ235" s="19"/>
      <c r="BK235" s="19"/>
      <c r="BL235" s="18"/>
      <c r="BM235" s="19"/>
      <c r="BN235" s="19"/>
      <c r="BO235" s="19"/>
      <c r="BP235" s="18"/>
      <c r="BQ235" s="19"/>
      <c r="BR235" s="19"/>
      <c r="BS235" s="19"/>
      <c r="BT235" s="18"/>
      <c r="BU235" s="19"/>
      <c r="BV235" s="19"/>
      <c r="BW235" s="19"/>
      <c r="BX235" s="18"/>
      <c r="BY235" s="19"/>
      <c r="BZ235" s="19"/>
      <c r="CA235" s="19"/>
      <c r="CB235" s="18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</row>
    <row r="236" spans="1:108" ht="15" thickBot="1" x14ac:dyDescent="0.35">
      <c r="A236" s="19"/>
      <c r="B236" s="19"/>
      <c r="C236" s="18"/>
      <c r="D236" s="19"/>
      <c r="E236" s="19"/>
      <c r="F236" s="19"/>
      <c r="G236" s="18"/>
      <c r="H236" s="19"/>
      <c r="I236" s="19"/>
      <c r="J236" s="19"/>
      <c r="K236" s="18"/>
      <c r="L236" s="19"/>
      <c r="M236" s="19"/>
      <c r="N236" s="19"/>
      <c r="O236" s="18"/>
      <c r="P236" s="19"/>
      <c r="Q236" s="19"/>
      <c r="R236" s="19"/>
      <c r="S236" s="18"/>
      <c r="T236" s="19"/>
      <c r="U236" s="19"/>
      <c r="V236" s="19"/>
      <c r="W236" s="18"/>
      <c r="X236" s="29"/>
      <c r="Y236" s="19"/>
      <c r="Z236" s="19"/>
      <c r="AA236" s="19"/>
      <c r="AB236" s="18"/>
      <c r="AC236" s="19"/>
      <c r="AD236" s="19"/>
      <c r="AE236" s="19"/>
      <c r="AF236" s="18"/>
      <c r="AG236" s="19"/>
      <c r="AH236" s="19"/>
      <c r="AI236" s="19"/>
      <c r="AJ236" s="18"/>
      <c r="AK236" s="19"/>
      <c r="AL236" s="19"/>
      <c r="AM236" s="19"/>
      <c r="AN236" s="18"/>
      <c r="AO236" s="19"/>
      <c r="AP236" s="19"/>
      <c r="AQ236" s="19"/>
      <c r="AR236" s="18"/>
      <c r="AS236" s="19"/>
      <c r="AT236" s="19"/>
      <c r="AU236" s="19"/>
      <c r="AV236" s="18"/>
      <c r="AW236" s="19"/>
      <c r="AX236" s="19"/>
      <c r="AY236" s="19"/>
      <c r="AZ236" s="18"/>
      <c r="BA236" s="19"/>
      <c r="BB236" s="19"/>
      <c r="BC236" s="19"/>
      <c r="BD236" s="18"/>
      <c r="BE236" s="19"/>
      <c r="BF236" s="19"/>
      <c r="BG236" s="19"/>
      <c r="BH236" s="18"/>
      <c r="BI236" s="19"/>
      <c r="BJ236" s="19"/>
      <c r="BK236" s="19"/>
      <c r="BL236" s="18"/>
      <c r="BM236" s="19"/>
      <c r="BN236" s="19"/>
      <c r="BO236" s="19"/>
      <c r="BP236" s="18"/>
      <c r="BQ236" s="19"/>
      <c r="BR236" s="19"/>
      <c r="BS236" s="19"/>
      <c r="BT236" s="18"/>
      <c r="BU236" s="19"/>
      <c r="BV236" s="19"/>
      <c r="BW236" s="19"/>
      <c r="BX236" s="18"/>
      <c r="BY236" s="19"/>
      <c r="BZ236" s="19"/>
      <c r="CA236" s="19"/>
      <c r="CB236" s="18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</row>
    <row r="237" spans="1:108" ht="15" thickBot="1" x14ac:dyDescent="0.35">
      <c r="A237" s="19"/>
      <c r="B237" s="19"/>
      <c r="C237" s="18"/>
      <c r="D237" s="19"/>
      <c r="E237" s="19"/>
      <c r="F237" s="19"/>
      <c r="G237" s="18"/>
      <c r="H237" s="19"/>
      <c r="I237" s="19"/>
      <c r="J237" s="19"/>
      <c r="K237" s="18"/>
      <c r="L237" s="19"/>
      <c r="M237" s="19"/>
      <c r="N237" s="19"/>
      <c r="O237" s="18"/>
      <c r="P237" s="19"/>
      <c r="Q237" s="19"/>
      <c r="R237" s="19"/>
      <c r="S237" s="18"/>
      <c r="T237" s="19"/>
      <c r="U237" s="19"/>
      <c r="V237" s="19"/>
      <c r="W237" s="18"/>
      <c r="X237" s="29"/>
      <c r="Y237" s="19"/>
      <c r="Z237" s="19"/>
      <c r="AA237" s="19"/>
      <c r="AB237" s="18"/>
      <c r="AC237" s="19"/>
      <c r="AD237" s="19"/>
      <c r="AE237" s="19"/>
      <c r="AF237" s="18"/>
      <c r="AG237" s="19"/>
      <c r="AH237" s="19"/>
      <c r="AI237" s="19"/>
      <c r="AJ237" s="18"/>
      <c r="AK237" s="19"/>
      <c r="AL237" s="19"/>
      <c r="AM237" s="19"/>
      <c r="AN237" s="18"/>
      <c r="AO237" s="19"/>
      <c r="AP237" s="19"/>
      <c r="AQ237" s="19"/>
      <c r="AR237" s="18"/>
      <c r="AS237" s="19"/>
      <c r="AT237" s="19"/>
      <c r="AU237" s="19"/>
      <c r="AV237" s="18"/>
      <c r="AW237" s="19"/>
      <c r="AX237" s="19"/>
      <c r="AY237" s="19"/>
      <c r="AZ237" s="18"/>
      <c r="BA237" s="19"/>
      <c r="BB237" s="19"/>
      <c r="BC237" s="19"/>
      <c r="BD237" s="18"/>
      <c r="BE237" s="19"/>
      <c r="BF237" s="19"/>
      <c r="BG237" s="19"/>
      <c r="BH237" s="18"/>
      <c r="BI237" s="19"/>
      <c r="BJ237" s="19"/>
      <c r="BK237" s="19"/>
      <c r="BL237" s="18"/>
      <c r="BM237" s="19"/>
      <c r="BN237" s="19"/>
      <c r="BO237" s="19"/>
      <c r="BP237" s="18"/>
      <c r="BQ237" s="19"/>
      <c r="BR237" s="19"/>
      <c r="BS237" s="19"/>
      <c r="BT237" s="18"/>
      <c r="BU237" s="19"/>
      <c r="BV237" s="19"/>
      <c r="BW237" s="19"/>
      <c r="BX237" s="18"/>
      <c r="BY237" s="19"/>
      <c r="BZ237" s="19"/>
      <c r="CA237" s="19"/>
      <c r="CB237" s="18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</row>
    <row r="238" spans="1:108" ht="15" thickBot="1" x14ac:dyDescent="0.35">
      <c r="A238" s="19"/>
      <c r="B238" s="19"/>
      <c r="C238" s="18"/>
      <c r="D238" s="19"/>
      <c r="E238" s="19"/>
      <c r="F238" s="19"/>
      <c r="G238" s="18"/>
      <c r="H238" s="19"/>
      <c r="I238" s="19"/>
      <c r="J238" s="19"/>
      <c r="K238" s="18"/>
      <c r="L238" s="19"/>
      <c r="M238" s="19"/>
      <c r="N238" s="19"/>
      <c r="O238" s="18"/>
      <c r="P238" s="19"/>
      <c r="Q238" s="19"/>
      <c r="R238" s="19"/>
      <c r="S238" s="18"/>
      <c r="T238" s="19"/>
      <c r="U238" s="19"/>
      <c r="V238" s="19"/>
      <c r="W238" s="18"/>
      <c r="X238" s="29"/>
      <c r="Y238" s="19"/>
      <c r="Z238" s="19"/>
      <c r="AA238" s="19"/>
      <c r="AB238" s="18"/>
      <c r="AC238" s="19"/>
      <c r="AD238" s="19"/>
      <c r="AE238" s="19"/>
      <c r="AF238" s="18"/>
      <c r="AG238" s="19"/>
      <c r="AH238" s="19"/>
      <c r="AI238" s="19"/>
      <c r="AJ238" s="18"/>
      <c r="AK238" s="19"/>
      <c r="AL238" s="19"/>
      <c r="AM238" s="19"/>
      <c r="AN238" s="18"/>
      <c r="AO238" s="19"/>
      <c r="AP238" s="19"/>
      <c r="AQ238" s="19"/>
      <c r="AR238" s="18"/>
      <c r="AS238" s="19"/>
      <c r="AT238" s="19"/>
      <c r="AU238" s="19"/>
      <c r="AV238" s="18"/>
      <c r="AW238" s="19"/>
      <c r="AX238" s="19"/>
      <c r="AY238" s="19"/>
      <c r="AZ238" s="18"/>
      <c r="BA238" s="19"/>
      <c r="BB238" s="19"/>
      <c r="BC238" s="19"/>
      <c r="BD238" s="18"/>
      <c r="BE238" s="19"/>
      <c r="BF238" s="19"/>
      <c r="BG238" s="19"/>
      <c r="BH238" s="18"/>
      <c r="BI238" s="19"/>
      <c r="BJ238" s="19"/>
      <c r="BK238" s="19"/>
      <c r="BL238" s="18"/>
      <c r="BM238" s="19"/>
      <c r="BN238" s="19"/>
      <c r="BO238" s="19"/>
      <c r="BP238" s="18"/>
      <c r="BQ238" s="19"/>
      <c r="BR238" s="19"/>
      <c r="BS238" s="19"/>
      <c r="BT238" s="18"/>
      <c r="BU238" s="19"/>
      <c r="BV238" s="19"/>
      <c r="BW238" s="19"/>
      <c r="BX238" s="18"/>
      <c r="BY238" s="19"/>
      <c r="BZ238" s="19"/>
      <c r="CA238" s="19"/>
      <c r="CB238" s="18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</row>
    <row r="239" spans="1:108" ht="15" thickBot="1" x14ac:dyDescent="0.35">
      <c r="A239" s="19"/>
      <c r="B239" s="19"/>
      <c r="C239" s="18"/>
      <c r="D239" s="19"/>
      <c r="E239" s="19"/>
      <c r="F239" s="19"/>
      <c r="G239" s="18"/>
      <c r="H239" s="19"/>
      <c r="I239" s="19"/>
      <c r="J239" s="19"/>
      <c r="K239" s="18"/>
      <c r="L239" s="19"/>
      <c r="M239" s="19"/>
      <c r="N239" s="19"/>
      <c r="O239" s="18"/>
      <c r="P239" s="19"/>
      <c r="Q239" s="19"/>
      <c r="R239" s="19"/>
      <c r="S239" s="18"/>
      <c r="T239" s="19"/>
      <c r="U239" s="19"/>
      <c r="V239" s="19"/>
      <c r="W239" s="18"/>
      <c r="X239" s="29"/>
      <c r="Y239" s="19"/>
      <c r="Z239" s="19"/>
      <c r="AA239" s="19"/>
      <c r="AB239" s="18"/>
      <c r="AC239" s="19"/>
      <c r="AD239" s="19"/>
      <c r="AE239" s="19"/>
      <c r="AF239" s="18"/>
      <c r="AG239" s="19"/>
      <c r="AH239" s="19"/>
      <c r="AI239" s="19"/>
      <c r="AJ239" s="18"/>
      <c r="AK239" s="19"/>
      <c r="AL239" s="19"/>
      <c r="AM239" s="19"/>
      <c r="AN239" s="18"/>
      <c r="AO239" s="19"/>
      <c r="AP239" s="19"/>
      <c r="AQ239" s="19"/>
      <c r="AR239" s="18"/>
      <c r="AS239" s="19"/>
      <c r="AT239" s="19"/>
      <c r="AU239" s="19"/>
      <c r="AV239" s="18"/>
      <c r="AW239" s="19"/>
      <c r="AX239" s="19"/>
      <c r="AY239" s="19"/>
      <c r="AZ239" s="18"/>
      <c r="BA239" s="19"/>
      <c r="BB239" s="19"/>
      <c r="BC239" s="19"/>
      <c r="BD239" s="18"/>
      <c r="BE239" s="19"/>
      <c r="BF239" s="19"/>
      <c r="BG239" s="19"/>
      <c r="BH239" s="18"/>
      <c r="BI239" s="19"/>
      <c r="BJ239" s="19"/>
      <c r="BK239" s="19"/>
      <c r="BL239" s="18"/>
      <c r="BM239" s="19"/>
      <c r="BN239" s="19"/>
      <c r="BO239" s="19"/>
      <c r="BP239" s="18"/>
      <c r="BQ239" s="19"/>
      <c r="BR239" s="19"/>
      <c r="BS239" s="19"/>
      <c r="BT239" s="18"/>
      <c r="BU239" s="19"/>
      <c r="BV239" s="19"/>
      <c r="BW239" s="19"/>
      <c r="BX239" s="18"/>
      <c r="BY239" s="19"/>
      <c r="BZ239" s="19"/>
      <c r="CA239" s="19"/>
      <c r="CB239" s="18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</row>
    <row r="240" spans="1:108" ht="15" thickBot="1" x14ac:dyDescent="0.35">
      <c r="A240" s="19"/>
      <c r="B240" s="19"/>
      <c r="C240" s="18"/>
      <c r="D240" s="19"/>
      <c r="E240" s="19"/>
      <c r="F240" s="19"/>
      <c r="G240" s="18"/>
      <c r="H240" s="19"/>
      <c r="I240" s="19"/>
      <c r="J240" s="19"/>
      <c r="K240" s="18"/>
      <c r="L240" s="19"/>
      <c r="M240" s="19"/>
      <c r="N240" s="19"/>
      <c r="O240" s="18"/>
      <c r="P240" s="19"/>
      <c r="Q240" s="19"/>
      <c r="R240" s="19"/>
      <c r="S240" s="18"/>
      <c r="T240" s="19"/>
      <c r="U240" s="19"/>
      <c r="V240" s="19"/>
      <c r="W240" s="18"/>
      <c r="X240" s="29"/>
      <c r="Y240" s="19"/>
      <c r="Z240" s="19"/>
      <c r="AA240" s="19"/>
      <c r="AB240" s="18"/>
      <c r="AC240" s="19"/>
      <c r="AD240" s="19"/>
      <c r="AE240" s="19"/>
      <c r="AF240" s="18"/>
      <c r="AG240" s="19"/>
      <c r="AH240" s="19"/>
      <c r="AI240" s="19"/>
      <c r="AJ240" s="18"/>
      <c r="AK240" s="19"/>
      <c r="AL240" s="19"/>
      <c r="AM240" s="19"/>
      <c r="AN240" s="18"/>
      <c r="AO240" s="19"/>
      <c r="AP240" s="19"/>
      <c r="AQ240" s="19"/>
      <c r="AR240" s="18"/>
      <c r="AS240" s="19"/>
      <c r="AT240" s="19"/>
      <c r="AU240" s="19"/>
      <c r="AV240" s="18"/>
      <c r="AW240" s="19"/>
      <c r="AX240" s="19"/>
      <c r="AY240" s="19"/>
      <c r="AZ240" s="18"/>
      <c r="BA240" s="19"/>
      <c r="BB240" s="19"/>
      <c r="BC240" s="19"/>
      <c r="BD240" s="18"/>
      <c r="BE240" s="19"/>
      <c r="BF240" s="19"/>
      <c r="BG240" s="19"/>
      <c r="BH240" s="18"/>
      <c r="BI240" s="19"/>
      <c r="BJ240" s="19"/>
      <c r="BK240" s="19"/>
      <c r="BL240" s="18"/>
      <c r="BM240" s="19"/>
      <c r="BN240" s="19"/>
      <c r="BO240" s="19"/>
      <c r="BP240" s="18"/>
      <c r="BQ240" s="19"/>
      <c r="BR240" s="19"/>
      <c r="BS240" s="19"/>
      <c r="BT240" s="18"/>
      <c r="BU240" s="19"/>
      <c r="BV240" s="19"/>
      <c r="BW240" s="19"/>
      <c r="BX240" s="18"/>
      <c r="BY240" s="19"/>
      <c r="BZ240" s="19"/>
      <c r="CA240" s="19"/>
      <c r="CB240" s="18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</row>
    <row r="241" spans="1:108" ht="15" thickBot="1" x14ac:dyDescent="0.35">
      <c r="A241" s="19"/>
      <c r="B241" s="19"/>
      <c r="C241" s="18"/>
      <c r="D241" s="19"/>
      <c r="E241" s="19"/>
      <c r="F241" s="19"/>
      <c r="G241" s="18"/>
      <c r="H241" s="19"/>
      <c r="I241" s="19"/>
      <c r="J241" s="19"/>
      <c r="K241" s="18"/>
      <c r="L241" s="19"/>
      <c r="M241" s="19"/>
      <c r="N241" s="19"/>
      <c r="O241" s="18"/>
      <c r="P241" s="19"/>
      <c r="Q241" s="19"/>
      <c r="R241" s="19"/>
      <c r="S241" s="18"/>
      <c r="T241" s="19"/>
      <c r="U241" s="19"/>
      <c r="V241" s="19"/>
      <c r="W241" s="18"/>
      <c r="X241" s="29"/>
      <c r="Y241" s="19"/>
      <c r="Z241" s="19"/>
      <c r="AA241" s="19"/>
      <c r="AB241" s="18"/>
      <c r="AC241" s="19"/>
      <c r="AD241" s="19"/>
      <c r="AE241" s="19"/>
      <c r="AF241" s="18"/>
      <c r="AG241" s="19"/>
      <c r="AH241" s="19"/>
      <c r="AI241" s="19"/>
      <c r="AJ241" s="18"/>
      <c r="AK241" s="19"/>
      <c r="AL241" s="19"/>
      <c r="AM241" s="19"/>
      <c r="AN241" s="18"/>
      <c r="AO241" s="19"/>
      <c r="AP241" s="19"/>
      <c r="AQ241" s="19"/>
      <c r="AR241" s="18"/>
      <c r="AS241" s="19"/>
      <c r="AT241" s="19"/>
      <c r="AU241" s="19"/>
      <c r="AV241" s="18"/>
      <c r="AW241" s="19"/>
      <c r="AX241" s="19"/>
      <c r="AY241" s="19"/>
      <c r="AZ241" s="18"/>
      <c r="BA241" s="19"/>
      <c r="BB241" s="19"/>
      <c r="BC241" s="19"/>
      <c r="BD241" s="18"/>
      <c r="BE241" s="19"/>
      <c r="BF241" s="19"/>
      <c r="BG241" s="19"/>
      <c r="BH241" s="18"/>
      <c r="BI241" s="19"/>
      <c r="BJ241" s="19"/>
      <c r="BK241" s="19"/>
      <c r="BL241" s="18"/>
      <c r="BM241" s="19"/>
      <c r="BN241" s="19"/>
      <c r="BO241" s="19"/>
      <c r="BP241" s="18"/>
      <c r="BQ241" s="19"/>
      <c r="BR241" s="19"/>
      <c r="BS241" s="19"/>
      <c r="BT241" s="18"/>
      <c r="BU241" s="19"/>
      <c r="BV241" s="19"/>
      <c r="BW241" s="19"/>
      <c r="BX241" s="18"/>
      <c r="BY241" s="19"/>
      <c r="BZ241" s="19"/>
      <c r="CA241" s="19"/>
      <c r="CB241" s="18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</row>
    <row r="242" spans="1:108" ht="15" thickBot="1" x14ac:dyDescent="0.35">
      <c r="A242" s="19"/>
      <c r="B242" s="19"/>
      <c r="C242" s="18"/>
      <c r="D242" s="19"/>
      <c r="E242" s="19"/>
      <c r="F242" s="19"/>
      <c r="G242" s="18"/>
      <c r="H242" s="19"/>
      <c r="I242" s="19"/>
      <c r="J242" s="19"/>
      <c r="K242" s="18"/>
      <c r="L242" s="19"/>
      <c r="M242" s="19"/>
      <c r="N242" s="19"/>
      <c r="O242" s="18"/>
      <c r="P242" s="19"/>
      <c r="Q242" s="19"/>
      <c r="R242" s="19"/>
      <c r="S242" s="18"/>
      <c r="T242" s="19"/>
      <c r="U242" s="19"/>
      <c r="V242" s="19"/>
      <c r="W242" s="18"/>
      <c r="X242" s="29"/>
      <c r="Y242" s="19"/>
      <c r="Z242" s="19"/>
      <c r="AA242" s="19"/>
      <c r="AB242" s="18"/>
      <c r="AC242" s="19"/>
      <c r="AD242" s="19"/>
      <c r="AE242" s="19"/>
      <c r="AF242" s="18"/>
      <c r="AG242" s="19"/>
      <c r="AH242" s="19"/>
      <c r="AI242" s="19"/>
      <c r="AJ242" s="18"/>
      <c r="AK242" s="19"/>
      <c r="AL242" s="19"/>
      <c r="AM242" s="19"/>
      <c r="AN242" s="18"/>
      <c r="AO242" s="19"/>
      <c r="AP242" s="19"/>
      <c r="AQ242" s="19"/>
      <c r="AR242" s="18"/>
      <c r="AS242" s="19"/>
      <c r="AT242" s="19"/>
      <c r="AU242" s="19"/>
      <c r="AV242" s="18"/>
      <c r="AW242" s="19"/>
      <c r="AX242" s="19"/>
      <c r="AY242" s="19"/>
      <c r="AZ242" s="18"/>
      <c r="BA242" s="19"/>
      <c r="BB242" s="19"/>
      <c r="BC242" s="19"/>
      <c r="BD242" s="18"/>
      <c r="BE242" s="19"/>
      <c r="BF242" s="19"/>
      <c r="BG242" s="19"/>
      <c r="BH242" s="18"/>
      <c r="BI242" s="19"/>
      <c r="BJ242" s="19"/>
      <c r="BK242" s="19"/>
      <c r="BL242" s="18"/>
      <c r="BM242" s="19"/>
      <c r="BN242" s="19"/>
      <c r="BO242" s="19"/>
      <c r="BP242" s="18"/>
      <c r="BQ242" s="19"/>
      <c r="BR242" s="19"/>
      <c r="BS242" s="19"/>
      <c r="BT242" s="18"/>
      <c r="BU242" s="19"/>
      <c r="BV242" s="19"/>
      <c r="BW242" s="19"/>
      <c r="BX242" s="18"/>
      <c r="BY242" s="19"/>
      <c r="BZ242" s="19"/>
      <c r="CA242" s="19"/>
      <c r="CB242" s="18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</row>
    <row r="243" spans="1:108" ht="15" thickBot="1" x14ac:dyDescent="0.35">
      <c r="A243" s="19"/>
      <c r="B243" s="19"/>
      <c r="C243" s="18"/>
      <c r="D243" s="19"/>
      <c r="E243" s="19"/>
      <c r="F243" s="19"/>
      <c r="G243" s="18"/>
      <c r="H243" s="19"/>
      <c r="I243" s="19"/>
      <c r="J243" s="19"/>
      <c r="K243" s="18"/>
      <c r="L243" s="19"/>
      <c r="M243" s="19"/>
      <c r="N243" s="19"/>
      <c r="O243" s="18"/>
      <c r="P243" s="19"/>
      <c r="Q243" s="19"/>
      <c r="R243" s="19"/>
      <c r="S243" s="18"/>
      <c r="T243" s="19"/>
      <c r="U243" s="19"/>
      <c r="V243" s="19"/>
      <c r="W243" s="18"/>
      <c r="X243" s="29"/>
      <c r="Y243" s="19"/>
      <c r="Z243" s="19"/>
      <c r="AA243" s="19"/>
      <c r="AB243" s="18"/>
      <c r="AC243" s="19"/>
      <c r="AD243" s="19"/>
      <c r="AE243" s="19"/>
      <c r="AF243" s="18"/>
      <c r="AG243" s="19"/>
      <c r="AH243" s="19"/>
      <c r="AI243" s="19"/>
      <c r="AJ243" s="18"/>
      <c r="AK243" s="19"/>
      <c r="AL243" s="19"/>
      <c r="AM243" s="19"/>
      <c r="AN243" s="18"/>
      <c r="AO243" s="19"/>
      <c r="AP243" s="19"/>
      <c r="AQ243" s="19"/>
      <c r="AR243" s="18"/>
      <c r="AS243" s="19"/>
      <c r="AT243" s="19"/>
      <c r="AU243" s="19"/>
      <c r="AV243" s="18"/>
      <c r="AW243" s="19"/>
      <c r="AX243" s="19"/>
      <c r="AY243" s="19"/>
      <c r="AZ243" s="18"/>
      <c r="BA243" s="19"/>
      <c r="BB243" s="19"/>
      <c r="BC243" s="19"/>
      <c r="BD243" s="18"/>
      <c r="BE243" s="19"/>
      <c r="BF243" s="19"/>
      <c r="BG243" s="19"/>
      <c r="BH243" s="18"/>
      <c r="BI243" s="19"/>
      <c r="BJ243" s="19"/>
      <c r="BK243" s="19"/>
      <c r="BL243" s="18"/>
      <c r="BM243" s="19"/>
      <c r="BN243" s="19"/>
      <c r="BO243" s="19"/>
      <c r="BP243" s="18"/>
      <c r="BQ243" s="19"/>
      <c r="BR243" s="19"/>
      <c r="BS243" s="19"/>
      <c r="BT243" s="18"/>
      <c r="BU243" s="19"/>
      <c r="BV243" s="19"/>
      <c r="BW243" s="19"/>
      <c r="BX243" s="18"/>
      <c r="BY243" s="19"/>
      <c r="BZ243" s="19"/>
      <c r="CA243" s="19"/>
      <c r="CB243" s="18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</row>
    <row r="244" spans="1:108" ht="15" thickBot="1" x14ac:dyDescent="0.35">
      <c r="A244" s="19"/>
      <c r="B244" s="19"/>
      <c r="C244" s="18"/>
      <c r="D244" s="19"/>
      <c r="E244" s="19"/>
      <c r="F244" s="19"/>
      <c r="G244" s="18"/>
      <c r="H244" s="19"/>
      <c r="I244" s="19"/>
      <c r="J244" s="19"/>
      <c r="K244" s="18"/>
      <c r="L244" s="19"/>
      <c r="M244" s="19"/>
      <c r="N244" s="19"/>
      <c r="O244" s="18"/>
      <c r="P244" s="19"/>
      <c r="Q244" s="19"/>
      <c r="R244" s="19"/>
      <c r="S244" s="18"/>
      <c r="T244" s="19"/>
      <c r="U244" s="19"/>
      <c r="V244" s="19"/>
      <c r="W244" s="18"/>
      <c r="X244" s="29"/>
      <c r="Y244" s="19"/>
      <c r="Z244" s="19"/>
      <c r="AA244" s="19"/>
      <c r="AB244" s="18"/>
      <c r="AC244" s="19"/>
      <c r="AD244" s="19"/>
      <c r="AE244" s="19"/>
      <c r="AF244" s="18"/>
      <c r="AG244" s="19"/>
      <c r="AH244" s="19"/>
      <c r="AI244" s="19"/>
      <c r="AJ244" s="18"/>
      <c r="AK244" s="19"/>
      <c r="AL244" s="19"/>
      <c r="AM244" s="19"/>
      <c r="AN244" s="18"/>
      <c r="AO244" s="19"/>
      <c r="AP244" s="19"/>
      <c r="AQ244" s="19"/>
      <c r="AR244" s="18"/>
      <c r="AS244" s="19"/>
      <c r="AT244" s="19"/>
      <c r="AU244" s="19"/>
      <c r="AV244" s="18"/>
      <c r="AW244" s="19"/>
      <c r="AX244" s="19"/>
      <c r="AY244" s="19"/>
      <c r="AZ244" s="18"/>
      <c r="BA244" s="19"/>
      <c r="BB244" s="19"/>
      <c r="BC244" s="19"/>
      <c r="BD244" s="18"/>
      <c r="BE244" s="19"/>
      <c r="BF244" s="19"/>
      <c r="BG244" s="19"/>
      <c r="BH244" s="18"/>
      <c r="BI244" s="19"/>
      <c r="BJ244" s="19"/>
      <c r="BK244" s="19"/>
      <c r="BL244" s="18"/>
      <c r="BM244" s="19"/>
      <c r="BN244" s="19"/>
      <c r="BO244" s="19"/>
      <c r="BP244" s="18"/>
      <c r="BQ244" s="19"/>
      <c r="BR244" s="19"/>
      <c r="BS244" s="19"/>
      <c r="BT244" s="18"/>
      <c r="BU244" s="19"/>
      <c r="BV244" s="19"/>
      <c r="BW244" s="19"/>
      <c r="BX244" s="18"/>
      <c r="BY244" s="19"/>
      <c r="BZ244" s="19"/>
      <c r="CA244" s="19"/>
      <c r="CB244" s="18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</row>
    <row r="245" spans="1:108" ht="15" thickBot="1" x14ac:dyDescent="0.35">
      <c r="A245" s="19"/>
      <c r="B245" s="19"/>
      <c r="C245" s="18"/>
      <c r="D245" s="19"/>
      <c r="E245" s="19"/>
      <c r="F245" s="19"/>
      <c r="G245" s="18"/>
      <c r="H245" s="19"/>
      <c r="I245" s="19"/>
      <c r="J245" s="19"/>
      <c r="K245" s="18"/>
      <c r="L245" s="19"/>
      <c r="M245" s="19"/>
      <c r="N245" s="19"/>
      <c r="O245" s="18"/>
      <c r="P245" s="19"/>
      <c r="Q245" s="19"/>
      <c r="R245" s="19"/>
      <c r="S245" s="18"/>
      <c r="T245" s="19"/>
      <c r="U245" s="19"/>
      <c r="V245" s="19"/>
      <c r="W245" s="18"/>
      <c r="X245" s="29"/>
      <c r="Y245" s="19"/>
      <c r="Z245" s="19"/>
      <c r="AA245" s="19"/>
      <c r="AB245" s="18"/>
      <c r="AC245" s="19"/>
      <c r="AD245" s="19"/>
      <c r="AE245" s="19"/>
      <c r="AF245" s="18"/>
      <c r="AG245" s="19"/>
      <c r="AH245" s="19"/>
      <c r="AI245" s="19"/>
      <c r="AJ245" s="18"/>
      <c r="AK245" s="19"/>
      <c r="AL245" s="19"/>
      <c r="AM245" s="19"/>
      <c r="AN245" s="18"/>
      <c r="AO245" s="19"/>
      <c r="AP245" s="19"/>
      <c r="AQ245" s="19"/>
      <c r="AR245" s="18"/>
      <c r="AS245" s="19"/>
      <c r="AT245" s="19"/>
      <c r="AU245" s="19"/>
      <c r="AV245" s="18"/>
      <c r="AW245" s="19"/>
      <c r="AX245" s="19"/>
      <c r="AY245" s="19"/>
      <c r="AZ245" s="18"/>
      <c r="BA245" s="19"/>
      <c r="BB245" s="19"/>
      <c r="BC245" s="19"/>
      <c r="BD245" s="18"/>
      <c r="BE245" s="19"/>
      <c r="BF245" s="19"/>
      <c r="BG245" s="19"/>
      <c r="BH245" s="18"/>
      <c r="BI245" s="19"/>
      <c r="BJ245" s="19"/>
      <c r="BK245" s="19"/>
      <c r="BL245" s="18"/>
      <c r="BM245" s="19"/>
      <c r="BN245" s="19"/>
      <c r="BO245" s="19"/>
      <c r="BP245" s="18"/>
      <c r="BQ245" s="19"/>
      <c r="BR245" s="19"/>
      <c r="BS245" s="19"/>
      <c r="BT245" s="18"/>
      <c r="BU245" s="19"/>
      <c r="BV245" s="19"/>
      <c r="BW245" s="19"/>
      <c r="BX245" s="18"/>
      <c r="BY245" s="19"/>
      <c r="BZ245" s="19"/>
      <c r="CA245" s="19"/>
      <c r="CB245" s="18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</row>
    <row r="246" spans="1:108" ht="15" thickBot="1" x14ac:dyDescent="0.35">
      <c r="A246" s="19"/>
      <c r="B246" s="19"/>
      <c r="C246" s="18"/>
      <c r="D246" s="19"/>
      <c r="E246" s="19"/>
      <c r="F246" s="19"/>
      <c r="G246" s="18"/>
      <c r="H246" s="19"/>
      <c r="I246" s="19"/>
      <c r="J246" s="19"/>
      <c r="K246" s="18"/>
      <c r="L246" s="19"/>
      <c r="M246" s="19"/>
      <c r="N246" s="19"/>
      <c r="O246" s="18"/>
      <c r="P246" s="19"/>
      <c r="Q246" s="19"/>
      <c r="R246" s="19"/>
      <c r="S246" s="18"/>
      <c r="T246" s="19"/>
      <c r="U246" s="19"/>
      <c r="V246" s="19"/>
      <c r="W246" s="18"/>
      <c r="X246" s="29"/>
      <c r="Y246" s="19"/>
      <c r="Z246" s="19"/>
      <c r="AA246" s="19"/>
      <c r="AB246" s="18"/>
      <c r="AC246" s="19"/>
      <c r="AD246" s="19"/>
      <c r="AE246" s="19"/>
      <c r="AF246" s="18"/>
      <c r="AG246" s="19"/>
      <c r="AH246" s="19"/>
      <c r="AI246" s="19"/>
      <c r="AJ246" s="18"/>
      <c r="AK246" s="19"/>
      <c r="AL246" s="19"/>
      <c r="AM246" s="19"/>
      <c r="AN246" s="18"/>
      <c r="AO246" s="19"/>
      <c r="AP246" s="19"/>
      <c r="AQ246" s="19"/>
      <c r="AR246" s="18"/>
      <c r="AS246" s="19"/>
      <c r="AT246" s="19"/>
      <c r="AU246" s="19"/>
      <c r="AV246" s="18"/>
      <c r="AW246" s="19"/>
      <c r="AX246" s="19"/>
      <c r="AY246" s="19"/>
      <c r="AZ246" s="18"/>
      <c r="BA246" s="19"/>
      <c r="BB246" s="19"/>
      <c r="BC246" s="19"/>
      <c r="BD246" s="18"/>
      <c r="BE246" s="19"/>
      <c r="BF246" s="19"/>
      <c r="BG246" s="19"/>
      <c r="BH246" s="18"/>
      <c r="BI246" s="19"/>
      <c r="BJ246" s="19"/>
      <c r="BK246" s="19"/>
      <c r="BL246" s="18"/>
      <c r="BM246" s="19"/>
      <c r="BN246" s="19"/>
      <c r="BO246" s="19"/>
      <c r="BP246" s="18"/>
      <c r="BQ246" s="19"/>
      <c r="BR246" s="19"/>
      <c r="BS246" s="19"/>
      <c r="BT246" s="18"/>
      <c r="BU246" s="19"/>
      <c r="BV246" s="19"/>
      <c r="BW246" s="19"/>
      <c r="BX246" s="18"/>
      <c r="BY246" s="19"/>
      <c r="BZ246" s="19"/>
      <c r="CA246" s="19"/>
      <c r="CB246" s="18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</row>
    <row r="247" spans="1:108" ht="15" thickBot="1" x14ac:dyDescent="0.35">
      <c r="A247" s="19"/>
      <c r="B247" s="19"/>
      <c r="C247" s="18"/>
      <c r="D247" s="19"/>
      <c r="E247" s="19"/>
      <c r="F247" s="19"/>
      <c r="G247" s="18"/>
      <c r="H247" s="19"/>
      <c r="I247" s="19"/>
      <c r="J247" s="19"/>
      <c r="K247" s="18"/>
      <c r="L247" s="19"/>
      <c r="M247" s="19"/>
      <c r="N247" s="19"/>
      <c r="O247" s="18"/>
      <c r="P247" s="19"/>
      <c r="Q247" s="19"/>
      <c r="R247" s="19"/>
      <c r="S247" s="18"/>
      <c r="T247" s="19"/>
      <c r="U247" s="19"/>
      <c r="V247" s="19"/>
      <c r="W247" s="18"/>
      <c r="X247" s="29"/>
      <c r="Y247" s="19"/>
      <c r="Z247" s="19"/>
      <c r="AA247" s="19"/>
      <c r="AB247" s="18"/>
      <c r="AC247" s="19"/>
      <c r="AD247" s="19"/>
      <c r="AE247" s="19"/>
      <c r="AF247" s="18"/>
      <c r="AG247" s="19"/>
      <c r="AH247" s="19"/>
      <c r="AI247" s="19"/>
      <c r="AJ247" s="18"/>
      <c r="AK247" s="19"/>
      <c r="AL247" s="19"/>
      <c r="AM247" s="19"/>
      <c r="AN247" s="18"/>
      <c r="AO247" s="19"/>
      <c r="AP247" s="19"/>
      <c r="AQ247" s="19"/>
      <c r="AR247" s="18"/>
      <c r="AS247" s="19"/>
      <c r="AT247" s="19"/>
      <c r="AU247" s="19"/>
      <c r="AV247" s="18"/>
      <c r="AW247" s="19"/>
      <c r="AX247" s="19"/>
      <c r="AY247" s="19"/>
      <c r="AZ247" s="18"/>
      <c r="BA247" s="19"/>
      <c r="BB247" s="19"/>
      <c r="BC247" s="19"/>
      <c r="BD247" s="18"/>
      <c r="BE247" s="19"/>
      <c r="BF247" s="19"/>
      <c r="BG247" s="19"/>
      <c r="BH247" s="18"/>
      <c r="BI247" s="19"/>
      <c r="BJ247" s="19"/>
      <c r="BK247" s="19"/>
      <c r="BL247" s="18"/>
      <c r="BM247" s="19"/>
      <c r="BN247" s="19"/>
      <c r="BO247" s="19"/>
      <c r="BP247" s="18"/>
      <c r="BQ247" s="19"/>
      <c r="BR247" s="19"/>
      <c r="BS247" s="19"/>
      <c r="BT247" s="18"/>
      <c r="BU247" s="19"/>
      <c r="BV247" s="19"/>
      <c r="BW247" s="19"/>
      <c r="BX247" s="18"/>
      <c r="BY247" s="19"/>
      <c r="BZ247" s="19"/>
      <c r="CA247" s="19"/>
      <c r="CB247" s="18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</row>
    <row r="248" spans="1:108" ht="15" thickBot="1" x14ac:dyDescent="0.35">
      <c r="A248" s="19"/>
      <c r="B248" s="19"/>
      <c r="C248" s="18"/>
      <c r="D248" s="19"/>
      <c r="E248" s="19"/>
      <c r="F248" s="19"/>
      <c r="G248" s="18"/>
      <c r="H248" s="19"/>
      <c r="I248" s="19"/>
      <c r="J248" s="19"/>
      <c r="K248" s="18"/>
      <c r="L248" s="19"/>
      <c r="M248" s="19"/>
      <c r="N248" s="19"/>
      <c r="O248" s="18"/>
      <c r="P248" s="19"/>
      <c r="Q248" s="19"/>
      <c r="R248" s="19"/>
      <c r="S248" s="18"/>
      <c r="T248" s="19"/>
      <c r="U248" s="19"/>
      <c r="V248" s="19"/>
      <c r="W248" s="18"/>
      <c r="X248" s="29"/>
      <c r="Y248" s="19"/>
      <c r="Z248" s="19"/>
      <c r="AA248" s="19"/>
      <c r="AB248" s="18"/>
      <c r="AC248" s="19"/>
      <c r="AD248" s="19"/>
      <c r="AE248" s="19"/>
      <c r="AF248" s="18"/>
      <c r="AG248" s="19"/>
      <c r="AH248" s="19"/>
      <c r="AI248" s="19"/>
      <c r="AJ248" s="18"/>
      <c r="AK248" s="19"/>
      <c r="AL248" s="19"/>
      <c r="AM248" s="19"/>
      <c r="AN248" s="18"/>
      <c r="AO248" s="19"/>
      <c r="AP248" s="19"/>
      <c r="AQ248" s="19"/>
      <c r="AR248" s="18"/>
      <c r="AS248" s="19"/>
      <c r="AT248" s="19"/>
      <c r="AU248" s="19"/>
      <c r="AV248" s="18"/>
      <c r="AW248" s="19"/>
      <c r="AX248" s="19"/>
      <c r="AY248" s="19"/>
      <c r="AZ248" s="18"/>
      <c r="BA248" s="19"/>
      <c r="BB248" s="19"/>
      <c r="BC248" s="19"/>
      <c r="BD248" s="18"/>
      <c r="BE248" s="19"/>
      <c r="BF248" s="19"/>
      <c r="BG248" s="19"/>
      <c r="BH248" s="18"/>
      <c r="BI248" s="19"/>
      <c r="BJ248" s="19"/>
      <c r="BK248" s="19"/>
      <c r="BL248" s="18"/>
      <c r="BM248" s="19"/>
      <c r="BN248" s="19"/>
      <c r="BO248" s="19"/>
      <c r="BP248" s="18"/>
      <c r="BQ248" s="19"/>
      <c r="BR248" s="19"/>
      <c r="BS248" s="19"/>
      <c r="BT248" s="18"/>
      <c r="BU248" s="19"/>
      <c r="BV248" s="19"/>
      <c r="BW248" s="19"/>
      <c r="BX248" s="18"/>
      <c r="BY248" s="19"/>
      <c r="BZ248" s="19"/>
      <c r="CA248" s="19"/>
      <c r="CB248" s="18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</row>
    <row r="249" spans="1:108" ht="15" thickBot="1" x14ac:dyDescent="0.35">
      <c r="A249" s="19"/>
      <c r="B249" s="19"/>
      <c r="C249" s="18"/>
      <c r="D249" s="19"/>
      <c r="E249" s="19"/>
      <c r="F249" s="19"/>
      <c r="G249" s="18"/>
      <c r="H249" s="19"/>
      <c r="I249" s="19"/>
      <c r="J249" s="19"/>
      <c r="K249" s="18"/>
      <c r="L249" s="19"/>
      <c r="M249" s="19"/>
      <c r="N249" s="19"/>
      <c r="O249" s="18"/>
      <c r="P249" s="19"/>
      <c r="Q249" s="19"/>
      <c r="R249" s="19"/>
      <c r="S249" s="18"/>
      <c r="T249" s="19"/>
      <c r="U249" s="19"/>
      <c r="V249" s="19"/>
      <c r="W249" s="18"/>
      <c r="X249" s="29"/>
      <c r="Y249" s="19"/>
      <c r="Z249" s="19"/>
      <c r="AA249" s="19"/>
      <c r="AB249" s="18"/>
      <c r="AC249" s="19"/>
      <c r="AD249" s="19"/>
      <c r="AE249" s="19"/>
      <c r="AF249" s="18"/>
      <c r="AG249" s="19"/>
      <c r="AH249" s="19"/>
      <c r="AI249" s="19"/>
      <c r="AJ249" s="18"/>
      <c r="AK249" s="19"/>
      <c r="AL249" s="19"/>
      <c r="AM249" s="19"/>
      <c r="AN249" s="18"/>
      <c r="AO249" s="19"/>
      <c r="AP249" s="19"/>
      <c r="AQ249" s="19"/>
      <c r="AR249" s="18"/>
      <c r="AS249" s="19"/>
      <c r="AT249" s="19"/>
      <c r="AU249" s="19"/>
      <c r="AV249" s="18"/>
      <c r="AW249" s="19"/>
      <c r="AX249" s="19"/>
      <c r="AY249" s="19"/>
      <c r="AZ249" s="18"/>
      <c r="BA249" s="19"/>
      <c r="BB249" s="19"/>
      <c r="BC249" s="19"/>
      <c r="BD249" s="18"/>
      <c r="BE249" s="19"/>
      <c r="BF249" s="19"/>
      <c r="BG249" s="19"/>
      <c r="BH249" s="18"/>
      <c r="BI249" s="19"/>
      <c r="BJ249" s="19"/>
      <c r="BK249" s="19"/>
      <c r="BL249" s="18"/>
      <c r="BM249" s="19"/>
      <c r="BN249" s="19"/>
      <c r="BO249" s="19"/>
      <c r="BP249" s="18"/>
      <c r="BQ249" s="19"/>
      <c r="BR249" s="19"/>
      <c r="BS249" s="19"/>
      <c r="BT249" s="18"/>
      <c r="BU249" s="19"/>
      <c r="BV249" s="19"/>
      <c r="BW249" s="19"/>
      <c r="BX249" s="18"/>
      <c r="BY249" s="19"/>
      <c r="BZ249" s="19"/>
      <c r="CA249" s="19"/>
      <c r="CB249" s="18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</row>
    <row r="250" spans="1:108" ht="15" thickBot="1" x14ac:dyDescent="0.35">
      <c r="A250" s="19"/>
      <c r="B250" s="19"/>
      <c r="C250" s="18"/>
      <c r="D250" s="19"/>
      <c r="E250" s="19"/>
      <c r="F250" s="19"/>
      <c r="G250" s="18"/>
      <c r="H250" s="19"/>
      <c r="I250" s="19"/>
      <c r="J250" s="19"/>
      <c r="K250" s="18"/>
      <c r="L250" s="19"/>
      <c r="M250" s="19"/>
      <c r="N250" s="19"/>
      <c r="O250" s="18"/>
      <c r="P250" s="19"/>
      <c r="Q250" s="19"/>
      <c r="R250" s="19"/>
      <c r="S250" s="18"/>
      <c r="T250" s="19"/>
      <c r="U250" s="19"/>
      <c r="V250" s="19"/>
      <c r="W250" s="18"/>
      <c r="X250" s="29"/>
      <c r="Y250" s="19"/>
      <c r="Z250" s="19"/>
      <c r="AA250" s="19"/>
      <c r="AB250" s="18"/>
      <c r="AC250" s="19"/>
      <c r="AD250" s="19"/>
      <c r="AE250" s="19"/>
      <c r="AF250" s="18"/>
      <c r="AG250" s="19"/>
      <c r="AH250" s="19"/>
      <c r="AI250" s="19"/>
      <c r="AJ250" s="18"/>
      <c r="AK250" s="19"/>
      <c r="AL250" s="19"/>
      <c r="AM250" s="19"/>
      <c r="AN250" s="18"/>
      <c r="AO250" s="19"/>
      <c r="AP250" s="19"/>
      <c r="AQ250" s="19"/>
      <c r="AR250" s="18"/>
      <c r="AS250" s="19"/>
      <c r="AT250" s="19"/>
      <c r="AU250" s="19"/>
      <c r="AV250" s="18"/>
      <c r="AW250" s="19"/>
      <c r="AX250" s="19"/>
      <c r="AY250" s="19"/>
      <c r="AZ250" s="18"/>
      <c r="BA250" s="19"/>
      <c r="BB250" s="19"/>
      <c r="BC250" s="19"/>
      <c r="BD250" s="18"/>
      <c r="BE250" s="19"/>
      <c r="BF250" s="19"/>
      <c r="BG250" s="19"/>
      <c r="BH250" s="18"/>
      <c r="BI250" s="19"/>
      <c r="BJ250" s="19"/>
      <c r="BK250" s="19"/>
      <c r="BL250" s="18"/>
      <c r="BM250" s="19"/>
      <c r="BN250" s="19"/>
      <c r="BO250" s="19"/>
      <c r="BP250" s="18"/>
      <c r="BQ250" s="19"/>
      <c r="BR250" s="19"/>
      <c r="BS250" s="19"/>
      <c r="BT250" s="18"/>
      <c r="BU250" s="19"/>
      <c r="BV250" s="19"/>
      <c r="BW250" s="19"/>
      <c r="BX250" s="18"/>
      <c r="BY250" s="19"/>
      <c r="BZ250" s="19"/>
      <c r="CA250" s="19"/>
      <c r="CB250" s="18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</row>
    <row r="251" spans="1:108" ht="15" thickBot="1" x14ac:dyDescent="0.35">
      <c r="A251" s="19"/>
      <c r="B251" s="19"/>
      <c r="C251" s="18"/>
      <c r="D251" s="19"/>
      <c r="E251" s="19"/>
      <c r="F251" s="19"/>
      <c r="G251" s="18"/>
      <c r="H251" s="19"/>
      <c r="I251" s="19"/>
      <c r="J251" s="19"/>
      <c r="K251" s="18"/>
      <c r="L251" s="19"/>
      <c r="M251" s="19"/>
      <c r="N251" s="19"/>
      <c r="O251" s="18"/>
      <c r="P251" s="19"/>
      <c r="Q251" s="19"/>
      <c r="R251" s="19"/>
      <c r="S251" s="18"/>
      <c r="T251" s="19"/>
      <c r="U251" s="19"/>
      <c r="V251" s="19"/>
      <c r="W251" s="18"/>
      <c r="X251" s="29"/>
      <c r="Y251" s="19"/>
      <c r="Z251" s="19"/>
      <c r="AA251" s="19"/>
      <c r="AB251" s="18"/>
      <c r="AC251" s="19"/>
      <c r="AD251" s="19"/>
      <c r="AE251" s="19"/>
      <c r="AF251" s="18"/>
      <c r="AG251" s="19"/>
      <c r="AH251" s="19"/>
      <c r="AI251" s="19"/>
      <c r="AJ251" s="18"/>
      <c r="AK251" s="19"/>
      <c r="AL251" s="19"/>
      <c r="AM251" s="19"/>
      <c r="AN251" s="18"/>
      <c r="AO251" s="19"/>
      <c r="AP251" s="19"/>
      <c r="AQ251" s="19"/>
      <c r="AR251" s="18"/>
      <c r="AS251" s="19"/>
      <c r="AT251" s="19"/>
      <c r="AU251" s="19"/>
      <c r="AV251" s="18"/>
      <c r="AW251" s="19"/>
      <c r="AX251" s="19"/>
      <c r="AY251" s="19"/>
      <c r="AZ251" s="18"/>
      <c r="BA251" s="19"/>
      <c r="BB251" s="19"/>
      <c r="BC251" s="19"/>
      <c r="BD251" s="18"/>
      <c r="BE251" s="19"/>
      <c r="BF251" s="19"/>
      <c r="BG251" s="19"/>
      <c r="BH251" s="18"/>
      <c r="BI251" s="19"/>
      <c r="BJ251" s="19"/>
      <c r="BK251" s="19"/>
      <c r="BL251" s="18"/>
      <c r="BM251" s="19"/>
      <c r="BN251" s="19"/>
      <c r="BO251" s="19"/>
      <c r="BP251" s="18"/>
      <c r="BQ251" s="19"/>
      <c r="BR251" s="19"/>
      <c r="BS251" s="19"/>
      <c r="BT251" s="18"/>
      <c r="BU251" s="19"/>
      <c r="BV251" s="19"/>
      <c r="BW251" s="19"/>
      <c r="BX251" s="18"/>
      <c r="BY251" s="19"/>
      <c r="BZ251" s="19"/>
      <c r="CA251" s="19"/>
      <c r="CB251" s="18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</row>
    <row r="252" spans="1:108" ht="15" thickBot="1" x14ac:dyDescent="0.35">
      <c r="A252" s="19"/>
      <c r="B252" s="19"/>
      <c r="C252" s="18"/>
      <c r="D252" s="19"/>
      <c r="E252" s="19"/>
      <c r="F252" s="19"/>
      <c r="G252" s="18"/>
      <c r="H252" s="19"/>
      <c r="I252" s="19"/>
      <c r="J252" s="19"/>
      <c r="K252" s="18"/>
      <c r="L252" s="19"/>
      <c r="M252" s="19"/>
      <c r="N252" s="19"/>
      <c r="O252" s="18"/>
      <c r="P252" s="19"/>
      <c r="Q252" s="19"/>
      <c r="R252" s="19"/>
      <c r="S252" s="18"/>
      <c r="T252" s="19"/>
      <c r="U252" s="19"/>
      <c r="V252" s="19"/>
      <c r="W252" s="18"/>
      <c r="X252" s="29"/>
      <c r="Y252" s="19"/>
      <c r="Z252" s="19"/>
      <c r="AA252" s="19"/>
      <c r="AB252" s="18"/>
      <c r="AC252" s="19"/>
      <c r="AD252" s="19"/>
      <c r="AE252" s="19"/>
      <c r="AF252" s="18"/>
      <c r="AG252" s="19"/>
      <c r="AH252" s="19"/>
      <c r="AI252" s="19"/>
      <c r="AJ252" s="18"/>
      <c r="AK252" s="19"/>
      <c r="AL252" s="19"/>
      <c r="AM252" s="19"/>
      <c r="AN252" s="18"/>
      <c r="AO252" s="19"/>
      <c r="AP252" s="19"/>
      <c r="AQ252" s="19"/>
      <c r="AR252" s="18"/>
      <c r="AS252" s="19"/>
      <c r="AT252" s="19"/>
      <c r="AU252" s="19"/>
      <c r="AV252" s="18"/>
      <c r="AW252" s="19"/>
      <c r="AX252" s="19"/>
      <c r="AY252" s="19"/>
      <c r="AZ252" s="18"/>
      <c r="BA252" s="19"/>
      <c r="BB252" s="19"/>
      <c r="BC252" s="19"/>
      <c r="BD252" s="18"/>
      <c r="BE252" s="19"/>
      <c r="BF252" s="19"/>
      <c r="BG252" s="19"/>
      <c r="BH252" s="18"/>
      <c r="BI252" s="19"/>
      <c r="BJ252" s="19"/>
      <c r="BK252" s="19"/>
      <c r="BL252" s="18"/>
      <c r="BM252" s="19"/>
      <c r="BN252" s="19"/>
      <c r="BO252" s="19"/>
      <c r="BP252" s="18"/>
      <c r="BQ252" s="19"/>
      <c r="BR252" s="19"/>
      <c r="BS252" s="19"/>
      <c r="BT252" s="18"/>
      <c r="BU252" s="19"/>
      <c r="BV252" s="19"/>
      <c r="BW252" s="19"/>
      <c r="BX252" s="18"/>
      <c r="BY252" s="19"/>
      <c r="BZ252" s="19"/>
      <c r="CA252" s="19"/>
      <c r="CB252" s="18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</row>
    <row r="253" spans="1:108" ht="15" thickBot="1" x14ac:dyDescent="0.35">
      <c r="A253" s="19"/>
      <c r="B253" s="19"/>
      <c r="C253" s="18"/>
      <c r="D253" s="19"/>
      <c r="E253" s="19"/>
      <c r="F253" s="19"/>
      <c r="G253" s="18"/>
      <c r="H253" s="19"/>
      <c r="I253" s="19"/>
      <c r="J253" s="19"/>
      <c r="K253" s="18"/>
      <c r="L253" s="19"/>
      <c r="M253" s="19"/>
      <c r="N253" s="19"/>
      <c r="O253" s="18"/>
      <c r="P253" s="19"/>
      <c r="Q253" s="19"/>
      <c r="R253" s="19"/>
      <c r="S253" s="18"/>
      <c r="T253" s="19"/>
      <c r="U253" s="19"/>
      <c r="V253" s="19"/>
      <c r="W253" s="18"/>
      <c r="X253" s="29"/>
      <c r="Y253" s="19"/>
      <c r="Z253" s="19"/>
      <c r="AA253" s="19"/>
      <c r="AB253" s="18"/>
      <c r="AC253" s="19"/>
      <c r="AD253" s="19"/>
      <c r="AE253" s="19"/>
      <c r="AF253" s="18"/>
      <c r="AG253" s="19"/>
      <c r="AH253" s="19"/>
      <c r="AI253" s="19"/>
      <c r="AJ253" s="18"/>
      <c r="AK253" s="19"/>
      <c r="AL253" s="19"/>
      <c r="AM253" s="19"/>
      <c r="AN253" s="18"/>
      <c r="AO253" s="19"/>
      <c r="AP253" s="19"/>
      <c r="AQ253" s="19"/>
      <c r="AR253" s="18"/>
      <c r="AS253" s="19"/>
      <c r="AT253" s="19"/>
      <c r="AU253" s="19"/>
      <c r="AV253" s="18"/>
      <c r="AW253" s="19"/>
      <c r="AX253" s="19"/>
      <c r="AY253" s="19"/>
      <c r="AZ253" s="18"/>
      <c r="BA253" s="19"/>
      <c r="BB253" s="19"/>
      <c r="BC253" s="19"/>
      <c r="BD253" s="18"/>
      <c r="BE253" s="19"/>
      <c r="BF253" s="19"/>
      <c r="BG253" s="19"/>
      <c r="BH253" s="18"/>
      <c r="BI253" s="19"/>
      <c r="BJ253" s="19"/>
      <c r="BK253" s="19"/>
      <c r="BL253" s="18"/>
      <c r="BM253" s="19"/>
      <c r="BN253" s="19"/>
      <c r="BO253" s="19"/>
      <c r="BP253" s="18"/>
      <c r="BQ253" s="19"/>
      <c r="BR253" s="19"/>
      <c r="BS253" s="19"/>
      <c r="BT253" s="18"/>
      <c r="BU253" s="19"/>
      <c r="BV253" s="19"/>
      <c r="BW253" s="19"/>
      <c r="BX253" s="18"/>
      <c r="BY253" s="19"/>
      <c r="BZ253" s="19"/>
      <c r="CA253" s="19"/>
      <c r="CB253" s="18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</row>
    <row r="254" spans="1:108" ht="15" thickBot="1" x14ac:dyDescent="0.35">
      <c r="A254" s="19"/>
      <c r="B254" s="19"/>
      <c r="C254" s="18"/>
      <c r="D254" s="19"/>
      <c r="E254" s="19"/>
      <c r="F254" s="19"/>
      <c r="G254" s="18"/>
      <c r="H254" s="19"/>
      <c r="I254" s="19"/>
      <c r="J254" s="19"/>
      <c r="K254" s="18"/>
      <c r="L254" s="19"/>
      <c r="M254" s="19"/>
      <c r="N254" s="19"/>
      <c r="O254" s="18"/>
      <c r="P254" s="19"/>
      <c r="Q254" s="19"/>
      <c r="R254" s="19"/>
      <c r="S254" s="18"/>
      <c r="T254" s="19"/>
      <c r="U254" s="19"/>
      <c r="V254" s="19"/>
      <c r="W254" s="18"/>
      <c r="X254" s="29"/>
      <c r="Y254" s="19"/>
      <c r="Z254" s="19"/>
      <c r="AA254" s="19"/>
      <c r="AB254" s="18"/>
      <c r="AC254" s="19"/>
      <c r="AD254" s="19"/>
      <c r="AE254" s="19"/>
      <c r="AF254" s="18"/>
      <c r="AG254" s="19"/>
      <c r="AH254" s="19"/>
      <c r="AI254" s="19"/>
      <c r="AJ254" s="18"/>
      <c r="AK254" s="19"/>
      <c r="AL254" s="19"/>
      <c r="AM254" s="19"/>
      <c r="AN254" s="18"/>
      <c r="AO254" s="19"/>
      <c r="AP254" s="19"/>
      <c r="AQ254" s="19"/>
      <c r="AR254" s="18"/>
      <c r="AS254" s="19"/>
      <c r="AT254" s="19"/>
      <c r="AU254" s="19"/>
      <c r="AV254" s="18"/>
      <c r="AW254" s="19"/>
      <c r="AX254" s="19"/>
      <c r="AY254" s="19"/>
      <c r="AZ254" s="18"/>
      <c r="BA254" s="19"/>
      <c r="BB254" s="19"/>
      <c r="BC254" s="19"/>
      <c r="BD254" s="18"/>
      <c r="BE254" s="19"/>
      <c r="BF254" s="19"/>
      <c r="BG254" s="19"/>
      <c r="BH254" s="18"/>
      <c r="BI254" s="19"/>
      <c r="BJ254" s="19"/>
      <c r="BK254" s="19"/>
      <c r="BL254" s="18"/>
      <c r="BM254" s="19"/>
      <c r="BN254" s="19"/>
      <c r="BO254" s="19"/>
      <c r="BP254" s="18"/>
      <c r="BQ254" s="19"/>
      <c r="BR254" s="19"/>
      <c r="BS254" s="19"/>
      <c r="BT254" s="18"/>
      <c r="BU254" s="19"/>
      <c r="BV254" s="19"/>
      <c r="BW254" s="19"/>
      <c r="BX254" s="18"/>
      <c r="BY254" s="19"/>
      <c r="BZ254" s="19"/>
      <c r="CA254" s="19"/>
      <c r="CB254" s="18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</row>
    <row r="255" spans="1:108" ht="15" thickBot="1" x14ac:dyDescent="0.35">
      <c r="A255" s="19"/>
      <c r="B255" s="19"/>
      <c r="C255" s="18"/>
      <c r="D255" s="19"/>
      <c r="E255" s="19"/>
      <c r="F255" s="19"/>
      <c r="G255" s="18"/>
      <c r="H255" s="19"/>
      <c r="I255" s="19"/>
      <c r="J255" s="19"/>
      <c r="K255" s="18"/>
      <c r="L255" s="19"/>
      <c r="M255" s="19"/>
      <c r="N255" s="19"/>
      <c r="O255" s="18"/>
      <c r="P255" s="19"/>
      <c r="Q255" s="19"/>
      <c r="R255" s="19"/>
      <c r="S255" s="18"/>
      <c r="T255" s="19"/>
      <c r="U255" s="19"/>
      <c r="V255" s="19"/>
      <c r="W255" s="18"/>
      <c r="X255" s="29"/>
      <c r="Y255" s="19"/>
      <c r="Z255" s="19"/>
      <c r="AA255" s="19"/>
      <c r="AB255" s="18"/>
      <c r="AC255" s="19"/>
      <c r="AD255" s="19"/>
      <c r="AE255" s="19"/>
      <c r="AF255" s="18"/>
      <c r="AG255" s="19"/>
      <c r="AH255" s="19"/>
      <c r="AI255" s="19"/>
      <c r="AJ255" s="18"/>
      <c r="AK255" s="19"/>
      <c r="AL255" s="19"/>
      <c r="AM255" s="19"/>
      <c r="AN255" s="18"/>
      <c r="AO255" s="19"/>
      <c r="AP255" s="19"/>
      <c r="AQ255" s="19"/>
      <c r="AR255" s="18"/>
      <c r="AS255" s="19"/>
      <c r="AT255" s="19"/>
      <c r="AU255" s="19"/>
      <c r="AV255" s="18"/>
      <c r="AW255" s="19"/>
      <c r="AX255" s="19"/>
      <c r="AY255" s="19"/>
      <c r="AZ255" s="18"/>
      <c r="BA255" s="19"/>
      <c r="BB255" s="19"/>
      <c r="BC255" s="19"/>
      <c r="BD255" s="18"/>
      <c r="BE255" s="19"/>
      <c r="BF255" s="19"/>
      <c r="BG255" s="19"/>
      <c r="BH255" s="18"/>
      <c r="BI255" s="19"/>
      <c r="BJ255" s="19"/>
      <c r="BK255" s="19"/>
      <c r="BL255" s="18"/>
      <c r="BM255" s="19"/>
      <c r="BN255" s="19"/>
      <c r="BO255" s="19"/>
      <c r="BP255" s="18"/>
      <c r="BQ255" s="19"/>
      <c r="BR255" s="19"/>
      <c r="BS255" s="19"/>
      <c r="BT255" s="18"/>
      <c r="BU255" s="19"/>
      <c r="BV255" s="19"/>
      <c r="BW255" s="19"/>
      <c r="BX255" s="18"/>
      <c r="BY255" s="19"/>
      <c r="BZ255" s="19"/>
      <c r="CA255" s="19"/>
      <c r="CB255" s="18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</row>
    <row r="256" spans="1:108" ht="15" thickBot="1" x14ac:dyDescent="0.35">
      <c r="A256" s="19"/>
      <c r="B256" s="19"/>
      <c r="C256" s="18"/>
      <c r="D256" s="19"/>
      <c r="E256" s="19"/>
      <c r="F256" s="19"/>
      <c r="G256" s="18"/>
      <c r="H256" s="19"/>
      <c r="I256" s="19"/>
      <c r="J256" s="19"/>
      <c r="K256" s="18"/>
      <c r="L256" s="19"/>
      <c r="M256" s="19"/>
      <c r="N256" s="19"/>
      <c r="O256" s="18"/>
      <c r="P256" s="19"/>
      <c r="Q256" s="19"/>
      <c r="R256" s="19"/>
      <c r="S256" s="18"/>
      <c r="T256" s="19"/>
      <c r="U256" s="19"/>
      <c r="V256" s="19"/>
      <c r="W256" s="18"/>
      <c r="X256" s="29"/>
      <c r="Y256" s="19"/>
      <c r="Z256" s="19"/>
      <c r="AA256" s="19"/>
      <c r="AB256" s="18"/>
      <c r="AC256" s="19"/>
      <c r="AD256" s="19"/>
      <c r="AE256" s="19"/>
      <c r="AF256" s="18"/>
      <c r="AG256" s="19"/>
      <c r="AH256" s="19"/>
      <c r="AI256" s="19"/>
      <c r="AJ256" s="18"/>
      <c r="AK256" s="19"/>
      <c r="AL256" s="19"/>
      <c r="AM256" s="19"/>
      <c r="AN256" s="18"/>
      <c r="AO256" s="19"/>
      <c r="AP256" s="19"/>
      <c r="AQ256" s="19"/>
      <c r="AR256" s="18"/>
      <c r="AS256" s="19"/>
      <c r="AT256" s="19"/>
      <c r="AU256" s="19"/>
      <c r="AV256" s="18"/>
      <c r="AW256" s="19"/>
      <c r="AX256" s="19"/>
      <c r="AY256" s="19"/>
      <c r="AZ256" s="18"/>
      <c r="BA256" s="19"/>
      <c r="BB256" s="19"/>
      <c r="BC256" s="19"/>
      <c r="BD256" s="18"/>
      <c r="BE256" s="19"/>
      <c r="BF256" s="19"/>
      <c r="BG256" s="19"/>
      <c r="BH256" s="18"/>
      <c r="BI256" s="19"/>
      <c r="BJ256" s="19"/>
      <c r="BK256" s="19"/>
      <c r="BL256" s="18"/>
      <c r="BM256" s="19"/>
      <c r="BN256" s="19"/>
      <c r="BO256" s="19"/>
      <c r="BP256" s="18"/>
      <c r="BQ256" s="19"/>
      <c r="BR256" s="19"/>
      <c r="BS256" s="19"/>
      <c r="BT256" s="18"/>
      <c r="BU256" s="19"/>
      <c r="BV256" s="19"/>
      <c r="BW256" s="19"/>
      <c r="BX256" s="18"/>
      <c r="BY256" s="19"/>
      <c r="BZ256" s="19"/>
      <c r="CA256" s="19"/>
      <c r="CB256" s="18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</row>
    <row r="257" spans="1:108" ht="15" thickBot="1" x14ac:dyDescent="0.35">
      <c r="A257" s="19"/>
      <c r="B257" s="19"/>
      <c r="C257" s="18"/>
      <c r="D257" s="19"/>
      <c r="E257" s="19"/>
      <c r="F257" s="19"/>
      <c r="G257" s="18"/>
      <c r="H257" s="19"/>
      <c r="I257" s="19"/>
      <c r="J257" s="19"/>
      <c r="K257" s="18"/>
      <c r="L257" s="19"/>
      <c r="M257" s="19"/>
      <c r="N257" s="19"/>
      <c r="O257" s="18"/>
      <c r="P257" s="19"/>
      <c r="Q257" s="19"/>
      <c r="R257" s="19"/>
      <c r="S257" s="18"/>
      <c r="T257" s="19"/>
      <c r="U257" s="19"/>
      <c r="V257" s="19"/>
      <c r="W257" s="18"/>
      <c r="X257" s="29"/>
      <c r="Y257" s="19"/>
      <c r="Z257" s="19"/>
      <c r="AA257" s="19"/>
      <c r="AB257" s="18"/>
      <c r="AC257" s="19"/>
      <c r="AD257" s="19"/>
      <c r="AE257" s="19"/>
      <c r="AF257" s="18"/>
      <c r="AG257" s="19"/>
      <c r="AH257" s="19"/>
      <c r="AI257" s="19"/>
      <c r="AJ257" s="18"/>
      <c r="AK257" s="19"/>
      <c r="AL257" s="19"/>
      <c r="AM257" s="19"/>
      <c r="AN257" s="18"/>
      <c r="AO257" s="19"/>
      <c r="AP257" s="19"/>
      <c r="AQ257" s="19"/>
      <c r="AR257" s="18"/>
      <c r="AS257" s="19"/>
      <c r="AT257" s="19"/>
      <c r="AU257" s="19"/>
      <c r="AV257" s="18"/>
      <c r="AW257" s="19"/>
      <c r="AX257" s="19"/>
      <c r="AY257" s="19"/>
      <c r="AZ257" s="18"/>
      <c r="BA257" s="19"/>
      <c r="BB257" s="19"/>
      <c r="BC257" s="19"/>
      <c r="BD257" s="18"/>
      <c r="BE257" s="19"/>
      <c r="BF257" s="19"/>
      <c r="BG257" s="19"/>
      <c r="BH257" s="18"/>
      <c r="BI257" s="19"/>
      <c r="BJ257" s="19"/>
      <c r="BK257" s="19"/>
      <c r="BL257" s="18"/>
      <c r="BM257" s="19"/>
      <c r="BN257" s="19"/>
      <c r="BO257" s="19"/>
      <c r="BP257" s="18"/>
      <c r="BQ257" s="19"/>
      <c r="BR257" s="19"/>
      <c r="BS257" s="19"/>
      <c r="BT257" s="18"/>
      <c r="BU257" s="19"/>
      <c r="BV257" s="19"/>
      <c r="BW257" s="19"/>
      <c r="BX257" s="18"/>
      <c r="BY257" s="19"/>
      <c r="BZ257" s="19"/>
      <c r="CA257" s="19"/>
      <c r="CB257" s="18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</row>
    <row r="258" spans="1:108" ht="15" thickBot="1" x14ac:dyDescent="0.35">
      <c r="A258" s="19"/>
      <c r="B258" s="19"/>
      <c r="C258" s="18"/>
      <c r="D258" s="19"/>
      <c r="E258" s="19"/>
      <c r="F258" s="19"/>
      <c r="G258" s="18"/>
      <c r="H258" s="19"/>
      <c r="I258" s="19"/>
      <c r="J258" s="19"/>
      <c r="K258" s="18"/>
      <c r="L258" s="19"/>
      <c r="M258" s="19"/>
      <c r="N258" s="19"/>
      <c r="O258" s="18"/>
      <c r="P258" s="19"/>
      <c r="Q258" s="19"/>
      <c r="R258" s="19"/>
      <c r="S258" s="18"/>
      <c r="T258" s="19"/>
      <c r="U258" s="19"/>
      <c r="V258" s="19"/>
      <c r="W258" s="18"/>
      <c r="X258" s="29"/>
      <c r="Y258" s="19"/>
      <c r="Z258" s="19"/>
      <c r="AA258" s="19"/>
      <c r="AB258" s="18"/>
      <c r="AC258" s="19"/>
      <c r="AD258" s="19"/>
      <c r="AE258" s="19"/>
      <c r="AF258" s="18"/>
      <c r="AG258" s="19"/>
      <c r="AH258" s="19"/>
      <c r="AI258" s="19"/>
      <c r="AJ258" s="18"/>
      <c r="AK258" s="19"/>
      <c r="AL258" s="19"/>
      <c r="AM258" s="19"/>
      <c r="AN258" s="18"/>
      <c r="AO258" s="19"/>
      <c r="AP258" s="19"/>
      <c r="AQ258" s="19"/>
      <c r="AR258" s="18"/>
      <c r="AS258" s="19"/>
      <c r="AT258" s="19"/>
      <c r="AU258" s="19"/>
      <c r="AV258" s="18"/>
      <c r="AW258" s="19"/>
      <c r="AX258" s="19"/>
      <c r="AY258" s="19"/>
      <c r="AZ258" s="18"/>
      <c r="BA258" s="19"/>
      <c r="BB258" s="19"/>
      <c r="BC258" s="19"/>
      <c r="BD258" s="18"/>
      <c r="BE258" s="19"/>
      <c r="BF258" s="19"/>
      <c r="BG258" s="19"/>
      <c r="BH258" s="18"/>
      <c r="BI258" s="19"/>
      <c r="BJ258" s="19"/>
      <c r="BK258" s="19"/>
      <c r="BL258" s="18"/>
      <c r="BM258" s="19"/>
      <c r="BN258" s="19"/>
      <c r="BO258" s="19"/>
      <c r="BP258" s="18"/>
      <c r="BQ258" s="19"/>
      <c r="BR258" s="19"/>
      <c r="BS258" s="19"/>
      <c r="BT258" s="18"/>
      <c r="BU258" s="19"/>
      <c r="BV258" s="19"/>
      <c r="BW258" s="19"/>
      <c r="BX258" s="18"/>
      <c r="BY258" s="19"/>
      <c r="BZ258" s="19"/>
      <c r="CA258" s="19"/>
      <c r="CB258" s="18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</row>
    <row r="259" spans="1:108" ht="15" thickBot="1" x14ac:dyDescent="0.35">
      <c r="A259" s="19"/>
      <c r="B259" s="19"/>
      <c r="C259" s="18"/>
      <c r="D259" s="19"/>
      <c r="E259" s="19"/>
      <c r="F259" s="19"/>
      <c r="G259" s="18"/>
      <c r="H259" s="19"/>
      <c r="I259" s="19"/>
      <c r="J259" s="19"/>
      <c r="K259" s="18"/>
      <c r="L259" s="19"/>
      <c r="M259" s="19"/>
      <c r="N259" s="19"/>
      <c r="O259" s="18"/>
      <c r="P259" s="19"/>
      <c r="Q259" s="19"/>
      <c r="R259" s="19"/>
      <c r="S259" s="18"/>
      <c r="T259" s="19"/>
      <c r="U259" s="19"/>
      <c r="V259" s="19"/>
      <c r="W259" s="18"/>
      <c r="X259" s="29"/>
      <c r="Y259" s="19"/>
      <c r="Z259" s="19"/>
      <c r="AA259" s="19"/>
      <c r="AB259" s="18"/>
      <c r="AC259" s="19"/>
      <c r="AD259" s="19"/>
      <c r="AE259" s="19"/>
      <c r="AF259" s="18"/>
      <c r="AG259" s="19"/>
      <c r="AH259" s="19"/>
      <c r="AI259" s="19"/>
      <c r="AJ259" s="18"/>
      <c r="AK259" s="19"/>
      <c r="AL259" s="19"/>
      <c r="AM259" s="19"/>
      <c r="AN259" s="18"/>
      <c r="AO259" s="19"/>
      <c r="AP259" s="19"/>
      <c r="AQ259" s="19"/>
      <c r="AR259" s="18"/>
      <c r="AS259" s="19"/>
      <c r="AT259" s="19"/>
      <c r="AU259" s="19"/>
      <c r="AV259" s="18"/>
      <c r="AW259" s="19"/>
      <c r="AX259" s="19"/>
      <c r="AY259" s="19"/>
      <c r="AZ259" s="18"/>
      <c r="BA259" s="19"/>
      <c r="BB259" s="19"/>
      <c r="BC259" s="19"/>
      <c r="BD259" s="18"/>
      <c r="BE259" s="19"/>
      <c r="BF259" s="19"/>
      <c r="BG259" s="19"/>
      <c r="BH259" s="18"/>
      <c r="BI259" s="19"/>
      <c r="BJ259" s="19"/>
      <c r="BK259" s="19"/>
      <c r="BL259" s="18"/>
      <c r="BM259" s="19"/>
      <c r="BN259" s="19"/>
      <c r="BO259" s="19"/>
      <c r="BP259" s="18"/>
      <c r="BQ259" s="19"/>
      <c r="BR259" s="19"/>
      <c r="BS259" s="19"/>
      <c r="BT259" s="18"/>
      <c r="BU259" s="19"/>
      <c r="BV259" s="19"/>
      <c r="BW259" s="19"/>
      <c r="BX259" s="18"/>
      <c r="BY259" s="19"/>
      <c r="BZ259" s="19"/>
      <c r="CA259" s="19"/>
      <c r="CB259" s="18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</row>
    <row r="260" spans="1:108" ht="15" thickBot="1" x14ac:dyDescent="0.35">
      <c r="A260" s="19"/>
      <c r="B260" s="19"/>
      <c r="C260" s="18"/>
      <c r="D260" s="19"/>
      <c r="E260" s="19"/>
      <c r="F260" s="19"/>
      <c r="G260" s="18"/>
      <c r="H260" s="19"/>
      <c r="I260" s="19"/>
      <c r="J260" s="19"/>
      <c r="K260" s="18"/>
      <c r="L260" s="19"/>
      <c r="M260" s="19"/>
      <c r="N260" s="19"/>
      <c r="O260" s="18"/>
      <c r="P260" s="19"/>
      <c r="Q260" s="19"/>
      <c r="R260" s="19"/>
      <c r="S260" s="18"/>
      <c r="T260" s="19"/>
      <c r="U260" s="19"/>
      <c r="V260" s="19"/>
      <c r="W260" s="18"/>
      <c r="X260" s="29"/>
      <c r="Y260" s="19"/>
      <c r="Z260" s="19"/>
      <c r="AA260" s="19"/>
      <c r="AB260" s="18"/>
      <c r="AC260" s="19"/>
      <c r="AD260" s="19"/>
      <c r="AE260" s="19"/>
      <c r="AF260" s="18"/>
      <c r="AG260" s="19"/>
      <c r="AH260" s="19"/>
      <c r="AI260" s="19"/>
      <c r="AJ260" s="18"/>
      <c r="AK260" s="19"/>
      <c r="AL260" s="19"/>
      <c r="AM260" s="19"/>
      <c r="AN260" s="18"/>
      <c r="AO260" s="19"/>
      <c r="AP260" s="19"/>
      <c r="AQ260" s="19"/>
      <c r="AR260" s="18"/>
      <c r="AS260" s="19"/>
      <c r="AT260" s="19"/>
      <c r="AU260" s="19"/>
      <c r="AV260" s="18"/>
      <c r="AW260" s="19"/>
      <c r="AX260" s="19"/>
      <c r="AY260" s="19"/>
      <c r="AZ260" s="18"/>
      <c r="BA260" s="19"/>
      <c r="BB260" s="19"/>
      <c r="BC260" s="19"/>
      <c r="BD260" s="18"/>
      <c r="BE260" s="19"/>
      <c r="BF260" s="19"/>
      <c r="BG260" s="19"/>
      <c r="BH260" s="18"/>
      <c r="BI260" s="19"/>
      <c r="BJ260" s="19"/>
      <c r="BK260" s="19"/>
      <c r="BL260" s="18"/>
      <c r="BM260" s="19"/>
      <c r="BN260" s="19"/>
      <c r="BO260" s="19"/>
      <c r="BP260" s="18"/>
      <c r="BQ260" s="19"/>
      <c r="BR260" s="19"/>
      <c r="BS260" s="19"/>
      <c r="BT260" s="18"/>
      <c r="BU260" s="19"/>
      <c r="BV260" s="19"/>
      <c r="BW260" s="19"/>
      <c r="BX260" s="18"/>
      <c r="BY260" s="19"/>
      <c r="BZ260" s="19"/>
      <c r="CA260" s="19"/>
      <c r="CB260" s="18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</row>
    <row r="261" spans="1:108" ht="15" thickBot="1" x14ac:dyDescent="0.35">
      <c r="A261" s="19"/>
      <c r="B261" s="19"/>
      <c r="C261" s="18"/>
      <c r="D261" s="19"/>
      <c r="E261" s="19"/>
      <c r="F261" s="19"/>
      <c r="G261" s="18"/>
      <c r="H261" s="19"/>
      <c r="I261" s="19"/>
      <c r="J261" s="19"/>
      <c r="K261" s="18"/>
      <c r="L261" s="19"/>
      <c r="M261" s="19"/>
      <c r="N261" s="19"/>
      <c r="O261" s="18"/>
      <c r="P261" s="19"/>
      <c r="Q261" s="19"/>
      <c r="R261" s="19"/>
      <c r="S261" s="18"/>
      <c r="T261" s="19"/>
      <c r="U261" s="19"/>
      <c r="V261" s="19"/>
      <c r="W261" s="18"/>
      <c r="X261" s="29"/>
      <c r="Y261" s="19"/>
      <c r="Z261" s="19"/>
      <c r="AA261" s="19"/>
      <c r="AB261" s="18"/>
      <c r="AC261" s="19"/>
      <c r="AD261" s="19"/>
      <c r="AE261" s="19"/>
      <c r="AF261" s="18"/>
      <c r="AG261" s="19"/>
      <c r="AH261" s="19"/>
      <c r="AI261" s="19"/>
      <c r="AJ261" s="18"/>
      <c r="AK261" s="19"/>
      <c r="AL261" s="19"/>
      <c r="AM261" s="19"/>
      <c r="AN261" s="18"/>
      <c r="AO261" s="19"/>
      <c r="AP261" s="19"/>
      <c r="AQ261" s="19"/>
      <c r="AR261" s="18"/>
      <c r="AS261" s="19"/>
      <c r="AT261" s="19"/>
      <c r="AU261" s="19"/>
      <c r="AV261" s="18"/>
      <c r="AW261" s="19"/>
      <c r="AX261" s="19"/>
      <c r="AY261" s="19"/>
      <c r="AZ261" s="18"/>
      <c r="BA261" s="19"/>
      <c r="BB261" s="19"/>
      <c r="BC261" s="19"/>
      <c r="BD261" s="18"/>
      <c r="BE261" s="19"/>
      <c r="BF261" s="19"/>
      <c r="BG261" s="19"/>
      <c r="BH261" s="18"/>
      <c r="BI261" s="19"/>
      <c r="BJ261" s="19"/>
      <c r="BK261" s="19"/>
      <c r="BL261" s="18"/>
      <c r="BM261" s="19"/>
      <c r="BN261" s="19"/>
      <c r="BO261" s="19"/>
      <c r="BP261" s="18"/>
      <c r="BQ261" s="19"/>
      <c r="BR261" s="19"/>
      <c r="BS261" s="19"/>
      <c r="BT261" s="18"/>
      <c r="BU261" s="19"/>
      <c r="BV261" s="19"/>
      <c r="BW261" s="19"/>
      <c r="BX261" s="18"/>
      <c r="BY261" s="19"/>
      <c r="BZ261" s="19"/>
      <c r="CA261" s="19"/>
      <c r="CB261" s="18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</row>
    <row r="262" spans="1:108" ht="15" thickBot="1" x14ac:dyDescent="0.35">
      <c r="A262" s="19"/>
      <c r="B262" s="19"/>
      <c r="C262" s="18"/>
      <c r="D262" s="19"/>
      <c r="E262" s="19"/>
      <c r="F262" s="19"/>
      <c r="G262" s="18"/>
      <c r="H262" s="19"/>
      <c r="I262" s="19"/>
      <c r="J262" s="19"/>
      <c r="K262" s="18"/>
      <c r="L262" s="19"/>
      <c r="M262" s="19"/>
      <c r="N262" s="19"/>
      <c r="O262" s="18"/>
      <c r="P262" s="19"/>
      <c r="Q262" s="19"/>
      <c r="R262" s="19"/>
      <c r="S262" s="18"/>
      <c r="T262" s="19"/>
      <c r="U262" s="19"/>
      <c r="V262" s="19"/>
      <c r="W262" s="18"/>
      <c r="X262" s="29"/>
      <c r="Y262" s="19"/>
      <c r="Z262" s="19"/>
      <c r="AA262" s="19"/>
      <c r="AB262" s="18"/>
      <c r="AC262" s="19"/>
      <c r="AD262" s="19"/>
      <c r="AE262" s="19"/>
      <c r="AF262" s="18"/>
      <c r="AG262" s="19"/>
      <c r="AH262" s="19"/>
      <c r="AI262" s="19"/>
      <c r="AJ262" s="18"/>
      <c r="AK262" s="19"/>
      <c r="AL262" s="19"/>
      <c r="AM262" s="19"/>
      <c r="AN262" s="18"/>
      <c r="AO262" s="19"/>
      <c r="AP262" s="19"/>
      <c r="AQ262" s="19"/>
      <c r="AR262" s="18"/>
      <c r="AS262" s="19"/>
      <c r="AT262" s="19"/>
      <c r="AU262" s="19"/>
      <c r="AV262" s="18"/>
      <c r="AW262" s="19"/>
      <c r="AX262" s="19"/>
      <c r="AY262" s="19"/>
      <c r="AZ262" s="18"/>
      <c r="BA262" s="19"/>
      <c r="BB262" s="19"/>
      <c r="BC262" s="19"/>
      <c r="BD262" s="18"/>
      <c r="BE262" s="19"/>
      <c r="BF262" s="19"/>
      <c r="BG262" s="19"/>
      <c r="BH262" s="18"/>
      <c r="BI262" s="19"/>
      <c r="BJ262" s="19"/>
      <c r="BK262" s="19"/>
      <c r="BL262" s="18"/>
      <c r="BM262" s="19"/>
      <c r="BN262" s="19"/>
      <c r="BO262" s="19"/>
      <c r="BP262" s="18"/>
      <c r="BQ262" s="19"/>
      <c r="BR262" s="19"/>
      <c r="BS262" s="19"/>
      <c r="BT262" s="18"/>
      <c r="BU262" s="19"/>
      <c r="BV262" s="19"/>
      <c r="BW262" s="19"/>
      <c r="BX262" s="18"/>
      <c r="BY262" s="19"/>
      <c r="BZ262" s="19"/>
      <c r="CA262" s="19"/>
      <c r="CB262" s="18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</row>
    <row r="263" spans="1:108" ht="15" thickBot="1" x14ac:dyDescent="0.35">
      <c r="A263" s="19"/>
      <c r="B263" s="19"/>
      <c r="C263" s="18"/>
      <c r="D263" s="19"/>
      <c r="E263" s="19"/>
      <c r="F263" s="19"/>
      <c r="G263" s="18"/>
      <c r="H263" s="19"/>
      <c r="I263" s="19"/>
      <c r="J263" s="19"/>
      <c r="K263" s="18"/>
      <c r="L263" s="19"/>
      <c r="M263" s="19"/>
      <c r="N263" s="19"/>
      <c r="O263" s="18"/>
      <c r="P263" s="19"/>
      <c r="Q263" s="19"/>
      <c r="R263" s="19"/>
      <c r="S263" s="18"/>
      <c r="T263" s="19"/>
      <c r="U263" s="19"/>
      <c r="V263" s="19"/>
      <c r="W263" s="18"/>
      <c r="X263" s="29"/>
      <c r="Y263" s="19"/>
      <c r="Z263" s="19"/>
      <c r="AA263" s="19"/>
      <c r="AB263" s="18"/>
      <c r="AC263" s="19"/>
      <c r="AD263" s="19"/>
      <c r="AE263" s="19"/>
      <c r="AF263" s="18"/>
      <c r="AG263" s="19"/>
      <c r="AH263" s="19"/>
      <c r="AI263" s="19"/>
      <c r="AJ263" s="18"/>
      <c r="AK263" s="19"/>
      <c r="AL263" s="19"/>
      <c r="AM263" s="19"/>
      <c r="AN263" s="18"/>
      <c r="AO263" s="19"/>
      <c r="AP263" s="19"/>
      <c r="AQ263" s="19"/>
      <c r="AR263" s="18"/>
      <c r="AS263" s="19"/>
      <c r="AT263" s="19"/>
      <c r="AU263" s="19"/>
      <c r="AV263" s="18"/>
      <c r="AW263" s="19"/>
      <c r="AX263" s="19"/>
      <c r="AY263" s="19"/>
      <c r="AZ263" s="18"/>
      <c r="BA263" s="19"/>
      <c r="BB263" s="19"/>
      <c r="BC263" s="19"/>
      <c r="BD263" s="18"/>
      <c r="BE263" s="19"/>
      <c r="BF263" s="19"/>
      <c r="BG263" s="19"/>
      <c r="BH263" s="18"/>
      <c r="BI263" s="19"/>
      <c r="BJ263" s="19"/>
      <c r="BK263" s="19"/>
      <c r="BL263" s="18"/>
      <c r="BM263" s="19"/>
      <c r="BN263" s="19"/>
      <c r="BO263" s="19"/>
      <c r="BP263" s="18"/>
      <c r="BQ263" s="19"/>
      <c r="BR263" s="19"/>
      <c r="BS263" s="19"/>
      <c r="BT263" s="18"/>
      <c r="BU263" s="19"/>
      <c r="BV263" s="19"/>
      <c r="BW263" s="19"/>
      <c r="BX263" s="18"/>
      <c r="BY263" s="19"/>
      <c r="BZ263" s="19"/>
      <c r="CA263" s="19"/>
      <c r="CB263" s="18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</row>
    <row r="264" spans="1:108" ht="15" thickBot="1" x14ac:dyDescent="0.35">
      <c r="A264" s="19"/>
      <c r="B264" s="19"/>
      <c r="C264" s="18"/>
      <c r="D264" s="19"/>
      <c r="E264" s="19"/>
      <c r="F264" s="19"/>
      <c r="G264" s="18"/>
      <c r="H264" s="19"/>
      <c r="I264" s="19"/>
      <c r="J264" s="19"/>
      <c r="K264" s="18"/>
      <c r="L264" s="19"/>
      <c r="M264" s="19"/>
      <c r="N264" s="19"/>
      <c r="O264" s="18"/>
      <c r="P264" s="19"/>
      <c r="Q264" s="19"/>
      <c r="R264" s="19"/>
      <c r="S264" s="18"/>
      <c r="T264" s="19"/>
      <c r="U264" s="19"/>
      <c r="V264" s="19"/>
      <c r="W264" s="18"/>
      <c r="X264" s="29"/>
      <c r="Y264" s="19"/>
      <c r="Z264" s="19"/>
      <c r="AA264" s="19"/>
      <c r="AB264" s="18"/>
      <c r="AC264" s="19"/>
      <c r="AD264" s="19"/>
      <c r="AE264" s="19"/>
      <c r="AF264" s="18"/>
      <c r="AG264" s="19"/>
      <c r="AH264" s="19"/>
      <c r="AI264" s="19"/>
      <c r="AJ264" s="18"/>
      <c r="AK264" s="19"/>
      <c r="AL264" s="19"/>
      <c r="AM264" s="19"/>
      <c r="AN264" s="18"/>
      <c r="AO264" s="19"/>
      <c r="AP264" s="19"/>
      <c r="AQ264" s="19"/>
      <c r="AR264" s="18"/>
      <c r="AS264" s="19"/>
      <c r="AT264" s="19"/>
      <c r="AU264" s="19"/>
      <c r="AV264" s="18"/>
      <c r="AW264" s="19"/>
      <c r="AX264" s="19"/>
      <c r="AY264" s="19"/>
      <c r="AZ264" s="18"/>
      <c r="BA264" s="19"/>
      <c r="BB264" s="19"/>
      <c r="BC264" s="19"/>
      <c r="BD264" s="18"/>
      <c r="BE264" s="19"/>
      <c r="BF264" s="19"/>
      <c r="BG264" s="19"/>
      <c r="BH264" s="18"/>
      <c r="BI264" s="19"/>
      <c r="BJ264" s="19"/>
      <c r="BK264" s="19"/>
      <c r="BL264" s="18"/>
      <c r="BM264" s="19"/>
      <c r="BN264" s="19"/>
      <c r="BO264" s="19"/>
      <c r="BP264" s="18"/>
      <c r="BQ264" s="19"/>
      <c r="BR264" s="19"/>
      <c r="BS264" s="19"/>
      <c r="BT264" s="18"/>
      <c r="BU264" s="19"/>
      <c r="BV264" s="19"/>
      <c r="BW264" s="19"/>
      <c r="BX264" s="18"/>
      <c r="BY264" s="19"/>
      <c r="BZ264" s="19"/>
      <c r="CA264" s="19"/>
      <c r="CB264" s="18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</row>
    <row r="265" spans="1:108" ht="15" thickBot="1" x14ac:dyDescent="0.35">
      <c r="A265" s="19"/>
      <c r="B265" s="19"/>
      <c r="C265" s="18"/>
      <c r="D265" s="19"/>
      <c r="E265" s="19"/>
      <c r="F265" s="19"/>
      <c r="G265" s="18"/>
      <c r="H265" s="19"/>
      <c r="I265" s="19"/>
      <c r="J265" s="19"/>
      <c r="K265" s="18"/>
      <c r="L265" s="19"/>
      <c r="M265" s="19"/>
      <c r="N265" s="19"/>
      <c r="O265" s="18"/>
      <c r="P265" s="19"/>
      <c r="Q265" s="19"/>
      <c r="R265" s="19"/>
      <c r="S265" s="18"/>
      <c r="T265" s="19"/>
      <c r="U265" s="19"/>
      <c r="V265" s="19"/>
      <c r="W265" s="18"/>
      <c r="X265" s="29"/>
      <c r="Y265" s="19"/>
      <c r="Z265" s="19"/>
      <c r="AA265" s="19"/>
      <c r="AB265" s="18"/>
      <c r="AC265" s="19"/>
      <c r="AD265" s="19"/>
      <c r="AE265" s="19"/>
      <c r="AF265" s="18"/>
      <c r="AG265" s="19"/>
      <c r="AH265" s="19"/>
      <c r="AI265" s="19"/>
      <c r="AJ265" s="18"/>
      <c r="AK265" s="19"/>
      <c r="AL265" s="19"/>
      <c r="AM265" s="19"/>
      <c r="AN265" s="18"/>
      <c r="AO265" s="19"/>
      <c r="AP265" s="19"/>
      <c r="AQ265" s="19"/>
      <c r="AR265" s="18"/>
      <c r="AS265" s="19"/>
      <c r="AT265" s="19"/>
      <c r="AU265" s="19"/>
      <c r="AV265" s="18"/>
      <c r="AW265" s="19"/>
      <c r="AX265" s="19"/>
      <c r="AY265" s="19"/>
      <c r="AZ265" s="18"/>
      <c r="BA265" s="19"/>
      <c r="BB265" s="19"/>
      <c r="BC265" s="19"/>
      <c r="BD265" s="18"/>
      <c r="BE265" s="19"/>
      <c r="BF265" s="19"/>
      <c r="BG265" s="19"/>
      <c r="BH265" s="18"/>
      <c r="BI265" s="19"/>
      <c r="BJ265" s="19"/>
      <c r="BK265" s="19"/>
      <c r="BL265" s="18"/>
      <c r="BM265" s="19"/>
      <c r="BN265" s="19"/>
      <c r="BO265" s="19"/>
      <c r="BP265" s="18"/>
      <c r="BQ265" s="19"/>
      <c r="BR265" s="19"/>
      <c r="BS265" s="19"/>
      <c r="BT265" s="18"/>
      <c r="BU265" s="19"/>
      <c r="BV265" s="19"/>
      <c r="BW265" s="19"/>
      <c r="BX265" s="18"/>
      <c r="BY265" s="19"/>
      <c r="BZ265" s="19"/>
      <c r="CA265" s="19"/>
      <c r="CB265" s="18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</row>
    <row r="266" spans="1:108" ht="15" thickBot="1" x14ac:dyDescent="0.35">
      <c r="A266" s="19"/>
      <c r="B266" s="19"/>
      <c r="C266" s="18"/>
      <c r="D266" s="19"/>
      <c r="E266" s="19"/>
      <c r="F266" s="19"/>
      <c r="G266" s="18"/>
      <c r="H266" s="19"/>
      <c r="I266" s="19"/>
      <c r="J266" s="19"/>
      <c r="K266" s="18"/>
      <c r="L266" s="19"/>
      <c r="M266" s="19"/>
      <c r="N266" s="19"/>
      <c r="O266" s="18"/>
      <c r="P266" s="19"/>
      <c r="Q266" s="19"/>
      <c r="R266" s="19"/>
      <c r="S266" s="18"/>
      <c r="T266" s="19"/>
      <c r="U266" s="19"/>
      <c r="V266" s="19"/>
      <c r="W266" s="18"/>
      <c r="X266" s="29"/>
      <c r="Y266" s="19"/>
      <c r="Z266" s="19"/>
      <c r="AA266" s="19"/>
      <c r="AB266" s="18"/>
      <c r="AC266" s="19"/>
      <c r="AD266" s="19"/>
      <c r="AE266" s="19"/>
      <c r="AF266" s="18"/>
      <c r="AG266" s="19"/>
      <c r="AH266" s="19"/>
      <c r="AI266" s="19"/>
      <c r="AJ266" s="18"/>
      <c r="AK266" s="19"/>
      <c r="AL266" s="19"/>
      <c r="AM266" s="19"/>
      <c r="AN266" s="18"/>
      <c r="AO266" s="19"/>
      <c r="AP266" s="19"/>
      <c r="AQ266" s="19"/>
      <c r="AR266" s="18"/>
      <c r="AS266" s="19"/>
      <c r="AT266" s="19"/>
      <c r="AU266" s="19"/>
      <c r="AV266" s="18"/>
      <c r="AW266" s="19"/>
      <c r="AX266" s="19"/>
      <c r="AY266" s="19"/>
      <c r="AZ266" s="18"/>
      <c r="BA266" s="19"/>
      <c r="BB266" s="19"/>
      <c r="BC266" s="19"/>
      <c r="BD266" s="18"/>
      <c r="BE266" s="19"/>
      <c r="BF266" s="19"/>
      <c r="BG266" s="19"/>
      <c r="BH266" s="18"/>
      <c r="BI266" s="19"/>
      <c r="BJ266" s="19"/>
      <c r="BK266" s="19"/>
      <c r="BL266" s="18"/>
      <c r="BM266" s="19"/>
      <c r="BN266" s="19"/>
      <c r="BO266" s="19"/>
      <c r="BP266" s="18"/>
      <c r="BQ266" s="19"/>
      <c r="BR266" s="19"/>
      <c r="BS266" s="19"/>
      <c r="BT266" s="18"/>
      <c r="BU266" s="19"/>
      <c r="BV266" s="19"/>
      <c r="BW266" s="19"/>
      <c r="BX266" s="18"/>
      <c r="BY266" s="19"/>
      <c r="BZ266" s="19"/>
      <c r="CA266" s="19"/>
      <c r="CB266" s="18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</row>
    <row r="267" spans="1:108" ht="15" thickBot="1" x14ac:dyDescent="0.35">
      <c r="A267" s="19"/>
      <c r="B267" s="19"/>
      <c r="C267" s="18"/>
      <c r="D267" s="19"/>
      <c r="E267" s="19"/>
      <c r="F267" s="19"/>
      <c r="G267" s="18"/>
      <c r="H267" s="19"/>
      <c r="I267" s="19"/>
      <c r="J267" s="19"/>
      <c r="K267" s="18"/>
      <c r="L267" s="19"/>
      <c r="M267" s="19"/>
      <c r="N267" s="19"/>
      <c r="O267" s="18"/>
      <c r="P267" s="19"/>
      <c r="Q267" s="19"/>
      <c r="R267" s="19"/>
      <c r="S267" s="18"/>
      <c r="T267" s="19"/>
      <c r="U267" s="19"/>
      <c r="V267" s="19"/>
      <c r="W267" s="18"/>
      <c r="X267" s="29"/>
      <c r="Y267" s="19"/>
      <c r="Z267" s="19"/>
      <c r="AA267" s="19"/>
      <c r="AB267" s="18"/>
      <c r="AC267" s="19"/>
      <c r="AD267" s="19"/>
      <c r="AE267" s="19"/>
      <c r="AF267" s="18"/>
      <c r="AG267" s="19"/>
      <c r="AH267" s="19"/>
      <c r="AI267" s="19"/>
      <c r="AJ267" s="18"/>
      <c r="AK267" s="19"/>
      <c r="AL267" s="19"/>
      <c r="AM267" s="19"/>
      <c r="AN267" s="18"/>
      <c r="AO267" s="19"/>
      <c r="AP267" s="19"/>
      <c r="AQ267" s="19"/>
      <c r="AR267" s="18"/>
      <c r="AS267" s="19"/>
      <c r="AT267" s="19"/>
      <c r="AU267" s="19"/>
      <c r="AV267" s="18"/>
      <c r="AW267" s="19"/>
      <c r="AX267" s="19"/>
      <c r="AY267" s="19"/>
      <c r="AZ267" s="18"/>
      <c r="BA267" s="19"/>
      <c r="BB267" s="19"/>
      <c r="BC267" s="19"/>
      <c r="BD267" s="18"/>
      <c r="BE267" s="19"/>
      <c r="BF267" s="19"/>
      <c r="BG267" s="19"/>
      <c r="BH267" s="18"/>
      <c r="BI267" s="19"/>
      <c r="BJ267" s="19"/>
      <c r="BK267" s="19"/>
      <c r="BL267" s="18"/>
      <c r="BM267" s="19"/>
      <c r="BN267" s="19"/>
      <c r="BO267" s="19"/>
      <c r="BP267" s="18"/>
      <c r="BQ267" s="19"/>
      <c r="BR267" s="19"/>
      <c r="BS267" s="19"/>
      <c r="BT267" s="18"/>
      <c r="BU267" s="19"/>
      <c r="BV267" s="19"/>
      <c r="BW267" s="19"/>
      <c r="BX267" s="18"/>
      <c r="BY267" s="19"/>
      <c r="BZ267" s="19"/>
      <c r="CA267" s="19"/>
      <c r="CB267" s="18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</row>
    <row r="268" spans="1:108" ht="15" thickBot="1" x14ac:dyDescent="0.35">
      <c r="A268" s="19"/>
      <c r="B268" s="19"/>
      <c r="C268" s="18"/>
      <c r="D268" s="19"/>
      <c r="E268" s="19"/>
      <c r="F268" s="19"/>
      <c r="G268" s="18"/>
      <c r="H268" s="19"/>
      <c r="I268" s="19"/>
      <c r="J268" s="19"/>
      <c r="K268" s="18"/>
      <c r="L268" s="19"/>
      <c r="M268" s="19"/>
      <c r="N268" s="19"/>
      <c r="O268" s="18"/>
      <c r="P268" s="19"/>
      <c r="Q268" s="19"/>
      <c r="R268" s="19"/>
      <c r="S268" s="18"/>
      <c r="T268" s="19"/>
      <c r="U268" s="19"/>
      <c r="V268" s="19"/>
      <c r="W268" s="18"/>
      <c r="X268" s="29"/>
      <c r="Y268" s="19"/>
      <c r="Z268" s="19"/>
      <c r="AA268" s="19"/>
      <c r="AB268" s="18"/>
      <c r="AC268" s="19"/>
      <c r="AD268" s="19"/>
      <c r="AE268" s="19"/>
      <c r="AF268" s="18"/>
      <c r="AG268" s="19"/>
      <c r="AH268" s="19"/>
      <c r="AI268" s="19"/>
      <c r="AJ268" s="18"/>
      <c r="AK268" s="19"/>
      <c r="AL268" s="19"/>
      <c r="AM268" s="19"/>
      <c r="AN268" s="18"/>
      <c r="AO268" s="19"/>
      <c r="AP268" s="19"/>
      <c r="AQ268" s="19"/>
      <c r="AR268" s="18"/>
      <c r="AS268" s="19"/>
      <c r="AT268" s="19"/>
      <c r="AU268" s="19"/>
      <c r="AV268" s="18"/>
      <c r="AW268" s="19"/>
      <c r="AX268" s="19"/>
      <c r="AY268" s="19"/>
      <c r="AZ268" s="18"/>
      <c r="BA268" s="19"/>
      <c r="BB268" s="19"/>
      <c r="BC268" s="19"/>
      <c r="BD268" s="18"/>
      <c r="BE268" s="19"/>
      <c r="BF268" s="19"/>
      <c r="BG268" s="19"/>
      <c r="BH268" s="18"/>
      <c r="BI268" s="19"/>
      <c r="BJ268" s="19"/>
      <c r="BK268" s="19"/>
      <c r="BL268" s="18"/>
      <c r="BM268" s="19"/>
      <c r="BN268" s="19"/>
      <c r="BO268" s="19"/>
      <c r="BP268" s="18"/>
      <c r="BQ268" s="19"/>
      <c r="BR268" s="19"/>
      <c r="BS268" s="19"/>
      <c r="BT268" s="18"/>
      <c r="BU268" s="19"/>
      <c r="BV268" s="19"/>
      <c r="BW268" s="19"/>
      <c r="BX268" s="18"/>
      <c r="BY268" s="19"/>
      <c r="BZ268" s="19"/>
      <c r="CA268" s="19"/>
      <c r="CB268" s="18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</row>
    <row r="269" spans="1:108" ht="15" thickBot="1" x14ac:dyDescent="0.35">
      <c r="A269" s="19"/>
      <c r="B269" s="19"/>
      <c r="C269" s="18"/>
      <c r="D269" s="19"/>
      <c r="E269" s="19"/>
      <c r="F269" s="19"/>
      <c r="G269" s="18"/>
      <c r="H269" s="19"/>
      <c r="I269" s="19"/>
      <c r="J269" s="19"/>
      <c r="K269" s="18"/>
      <c r="L269" s="19"/>
      <c r="M269" s="19"/>
      <c r="N269" s="19"/>
      <c r="O269" s="18"/>
      <c r="P269" s="19"/>
      <c r="Q269" s="19"/>
      <c r="R269" s="19"/>
      <c r="S269" s="18"/>
      <c r="T269" s="19"/>
      <c r="U269" s="19"/>
      <c r="V269" s="19"/>
      <c r="W269" s="18"/>
      <c r="X269" s="29"/>
      <c r="Y269" s="19"/>
      <c r="Z269" s="19"/>
      <c r="AA269" s="19"/>
      <c r="AB269" s="18"/>
      <c r="AC269" s="19"/>
      <c r="AD269" s="19"/>
      <c r="AE269" s="19"/>
      <c r="AF269" s="18"/>
      <c r="AG269" s="19"/>
      <c r="AH269" s="19"/>
      <c r="AI269" s="19"/>
      <c r="AJ269" s="18"/>
      <c r="AK269" s="19"/>
      <c r="AL269" s="19"/>
      <c r="AM269" s="19"/>
      <c r="AN269" s="18"/>
      <c r="AO269" s="19"/>
      <c r="AP269" s="19"/>
      <c r="AQ269" s="19"/>
      <c r="AR269" s="18"/>
      <c r="AS269" s="19"/>
      <c r="AT269" s="19"/>
      <c r="AU269" s="19"/>
      <c r="AV269" s="18"/>
      <c r="AW269" s="19"/>
      <c r="AX269" s="19"/>
      <c r="AY269" s="19"/>
      <c r="AZ269" s="18"/>
      <c r="BA269" s="19"/>
      <c r="BB269" s="19"/>
      <c r="BC269" s="19"/>
      <c r="BD269" s="18"/>
      <c r="BE269" s="19"/>
      <c r="BF269" s="19"/>
      <c r="BG269" s="19"/>
      <c r="BH269" s="18"/>
      <c r="BI269" s="19"/>
      <c r="BJ269" s="19"/>
      <c r="BK269" s="19"/>
      <c r="BL269" s="18"/>
      <c r="BM269" s="19"/>
      <c r="BN269" s="19"/>
      <c r="BO269" s="19"/>
      <c r="BP269" s="18"/>
      <c r="BQ269" s="19"/>
      <c r="BR269" s="19"/>
      <c r="BS269" s="19"/>
      <c r="BT269" s="18"/>
      <c r="BU269" s="19"/>
      <c r="BV269" s="19"/>
      <c r="BW269" s="19"/>
      <c r="BX269" s="18"/>
      <c r="BY269" s="19"/>
      <c r="BZ269" s="19"/>
      <c r="CA269" s="19"/>
      <c r="CB269" s="18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</row>
    <row r="270" spans="1:108" ht="15" thickBot="1" x14ac:dyDescent="0.35">
      <c r="A270" s="19"/>
      <c r="B270" s="19"/>
      <c r="C270" s="18"/>
      <c r="D270" s="19"/>
      <c r="E270" s="19"/>
      <c r="F270" s="19"/>
      <c r="G270" s="18"/>
      <c r="H270" s="19"/>
      <c r="I270" s="19"/>
      <c r="J270" s="19"/>
      <c r="K270" s="18"/>
      <c r="L270" s="19"/>
      <c r="M270" s="19"/>
      <c r="N270" s="19"/>
      <c r="O270" s="18"/>
      <c r="P270" s="19"/>
      <c r="Q270" s="19"/>
      <c r="R270" s="19"/>
      <c r="S270" s="18"/>
      <c r="T270" s="19"/>
      <c r="U270" s="19"/>
      <c r="V270" s="19"/>
      <c r="W270" s="18"/>
      <c r="X270" s="29"/>
      <c r="Y270" s="19"/>
      <c r="Z270" s="19"/>
      <c r="AA270" s="19"/>
      <c r="AB270" s="18"/>
      <c r="AC270" s="19"/>
      <c r="AD270" s="19"/>
      <c r="AE270" s="19"/>
      <c r="AF270" s="18"/>
      <c r="AG270" s="19"/>
      <c r="AH270" s="19"/>
      <c r="AI270" s="19"/>
      <c r="AJ270" s="18"/>
      <c r="AK270" s="19"/>
      <c r="AL270" s="19"/>
      <c r="AM270" s="19"/>
      <c r="AN270" s="18"/>
      <c r="AO270" s="19"/>
      <c r="AP270" s="19"/>
      <c r="AQ270" s="19"/>
      <c r="AR270" s="18"/>
      <c r="AS270" s="19"/>
      <c r="AT270" s="19"/>
      <c r="AU270" s="19"/>
      <c r="AV270" s="18"/>
      <c r="AW270" s="19"/>
      <c r="AX270" s="19"/>
      <c r="AY270" s="19"/>
      <c r="AZ270" s="18"/>
      <c r="BA270" s="19"/>
      <c r="BB270" s="19"/>
      <c r="BC270" s="19"/>
      <c r="BD270" s="18"/>
      <c r="BE270" s="19"/>
      <c r="BF270" s="19"/>
      <c r="BG270" s="19"/>
      <c r="BH270" s="18"/>
      <c r="BI270" s="19"/>
      <c r="BJ270" s="19"/>
      <c r="BK270" s="19"/>
      <c r="BL270" s="18"/>
      <c r="BM270" s="19"/>
      <c r="BN270" s="19"/>
      <c r="BO270" s="19"/>
      <c r="BP270" s="18"/>
      <c r="BQ270" s="19"/>
      <c r="BR270" s="19"/>
      <c r="BS270" s="19"/>
      <c r="BT270" s="18"/>
      <c r="BU270" s="19"/>
      <c r="BV270" s="19"/>
      <c r="BW270" s="19"/>
      <c r="BX270" s="18"/>
      <c r="BY270" s="19"/>
      <c r="BZ270" s="19"/>
      <c r="CA270" s="19"/>
      <c r="CB270" s="18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</row>
    <row r="271" spans="1:108" ht="15" thickBot="1" x14ac:dyDescent="0.35">
      <c r="A271" s="19"/>
      <c r="B271" s="19"/>
      <c r="C271" s="18"/>
      <c r="D271" s="19"/>
      <c r="E271" s="19"/>
      <c r="F271" s="19"/>
      <c r="G271" s="18"/>
      <c r="H271" s="19"/>
      <c r="I271" s="19"/>
      <c r="J271" s="19"/>
      <c r="K271" s="18"/>
      <c r="L271" s="19"/>
      <c r="M271" s="19"/>
      <c r="N271" s="19"/>
      <c r="O271" s="18"/>
      <c r="P271" s="19"/>
      <c r="Q271" s="19"/>
      <c r="R271" s="19"/>
      <c r="S271" s="18"/>
      <c r="T271" s="19"/>
      <c r="U271" s="19"/>
      <c r="V271" s="19"/>
      <c r="W271" s="18"/>
      <c r="X271" s="29"/>
      <c r="Y271" s="19"/>
      <c r="Z271" s="19"/>
      <c r="AA271" s="19"/>
      <c r="AB271" s="18"/>
      <c r="AC271" s="19"/>
      <c r="AD271" s="19"/>
      <c r="AE271" s="19"/>
      <c r="AF271" s="18"/>
      <c r="AG271" s="19"/>
      <c r="AH271" s="19"/>
      <c r="AI271" s="19"/>
      <c r="AJ271" s="18"/>
      <c r="AK271" s="19"/>
      <c r="AL271" s="19"/>
      <c r="AM271" s="19"/>
      <c r="AN271" s="18"/>
      <c r="AO271" s="19"/>
      <c r="AP271" s="19"/>
      <c r="AQ271" s="19"/>
      <c r="AR271" s="18"/>
      <c r="AS271" s="19"/>
      <c r="AT271" s="19"/>
      <c r="AU271" s="19"/>
      <c r="AV271" s="18"/>
      <c r="AW271" s="19"/>
      <c r="AX271" s="19"/>
      <c r="AY271" s="19"/>
      <c r="AZ271" s="18"/>
      <c r="BA271" s="19"/>
      <c r="BB271" s="19"/>
      <c r="BC271" s="19"/>
      <c r="BD271" s="18"/>
      <c r="BE271" s="19"/>
      <c r="BF271" s="19"/>
      <c r="BG271" s="19"/>
      <c r="BH271" s="18"/>
      <c r="BI271" s="19"/>
      <c r="BJ271" s="19"/>
      <c r="BK271" s="19"/>
      <c r="BL271" s="18"/>
      <c r="BM271" s="19"/>
      <c r="BN271" s="19"/>
      <c r="BO271" s="19"/>
      <c r="BP271" s="18"/>
      <c r="BQ271" s="19"/>
      <c r="BR271" s="19"/>
      <c r="BS271" s="19"/>
      <c r="BT271" s="18"/>
      <c r="BU271" s="19"/>
      <c r="BV271" s="19"/>
      <c r="BW271" s="19"/>
      <c r="BX271" s="18"/>
      <c r="BY271" s="19"/>
      <c r="BZ271" s="19"/>
      <c r="CA271" s="19"/>
      <c r="CB271" s="18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</row>
    <row r="272" spans="1:108" ht="15" thickBot="1" x14ac:dyDescent="0.35">
      <c r="A272" s="19"/>
      <c r="B272" s="19"/>
      <c r="C272" s="18"/>
      <c r="D272" s="19"/>
      <c r="E272" s="19"/>
      <c r="F272" s="19"/>
      <c r="G272" s="18"/>
      <c r="H272" s="19"/>
      <c r="I272" s="19"/>
      <c r="J272" s="19"/>
      <c r="K272" s="18"/>
      <c r="L272" s="19"/>
      <c r="M272" s="19"/>
      <c r="N272" s="19"/>
      <c r="O272" s="18"/>
      <c r="P272" s="19"/>
      <c r="Q272" s="19"/>
      <c r="R272" s="19"/>
      <c r="S272" s="18"/>
      <c r="T272" s="19"/>
      <c r="U272" s="19"/>
      <c r="V272" s="19"/>
      <c r="W272" s="18"/>
      <c r="X272" s="29"/>
      <c r="Y272" s="19"/>
      <c r="Z272" s="19"/>
      <c r="AA272" s="19"/>
      <c r="AB272" s="18"/>
      <c r="AC272" s="19"/>
      <c r="AD272" s="19"/>
      <c r="AE272" s="19"/>
      <c r="AF272" s="18"/>
      <c r="AG272" s="19"/>
      <c r="AH272" s="19"/>
      <c r="AI272" s="19"/>
      <c r="AJ272" s="18"/>
      <c r="AK272" s="19"/>
      <c r="AL272" s="19"/>
      <c r="AM272" s="19"/>
      <c r="AN272" s="18"/>
      <c r="AO272" s="19"/>
      <c r="AP272" s="19"/>
      <c r="AQ272" s="19"/>
      <c r="AR272" s="18"/>
      <c r="AS272" s="19"/>
      <c r="AT272" s="19"/>
      <c r="AU272" s="19"/>
      <c r="AV272" s="18"/>
      <c r="AW272" s="19"/>
      <c r="AX272" s="19"/>
      <c r="AY272" s="19"/>
      <c r="AZ272" s="18"/>
      <c r="BA272" s="19"/>
      <c r="BB272" s="19"/>
      <c r="BC272" s="19"/>
      <c r="BD272" s="18"/>
      <c r="BE272" s="19"/>
      <c r="BF272" s="19"/>
      <c r="BG272" s="19"/>
      <c r="BH272" s="18"/>
      <c r="BI272" s="19"/>
      <c r="BJ272" s="19"/>
      <c r="BK272" s="19"/>
      <c r="BL272" s="18"/>
      <c r="BM272" s="19"/>
      <c r="BN272" s="19"/>
      <c r="BO272" s="19"/>
      <c r="BP272" s="18"/>
      <c r="BQ272" s="19"/>
      <c r="BR272" s="19"/>
      <c r="BS272" s="19"/>
      <c r="BT272" s="18"/>
      <c r="BU272" s="19"/>
      <c r="BV272" s="19"/>
      <c r="BW272" s="19"/>
      <c r="BX272" s="18"/>
      <c r="BY272" s="19"/>
      <c r="BZ272" s="19"/>
      <c r="CA272" s="19"/>
      <c r="CB272" s="18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</row>
    <row r="273" spans="1:108" ht="15" thickBot="1" x14ac:dyDescent="0.35">
      <c r="A273" s="19"/>
      <c r="B273" s="19"/>
      <c r="C273" s="18"/>
      <c r="D273" s="19"/>
      <c r="E273" s="19"/>
      <c r="F273" s="19"/>
      <c r="G273" s="18"/>
      <c r="H273" s="19"/>
      <c r="I273" s="19"/>
      <c r="J273" s="19"/>
      <c r="K273" s="18"/>
      <c r="L273" s="19"/>
      <c r="M273" s="19"/>
      <c r="N273" s="19"/>
      <c r="O273" s="18"/>
      <c r="P273" s="19"/>
      <c r="Q273" s="19"/>
      <c r="R273" s="19"/>
      <c r="S273" s="18"/>
      <c r="T273" s="19"/>
      <c r="U273" s="19"/>
      <c r="V273" s="19"/>
      <c r="W273" s="18"/>
      <c r="X273" s="29"/>
      <c r="Y273" s="19"/>
      <c r="Z273" s="19"/>
      <c r="AA273" s="19"/>
      <c r="AB273" s="18"/>
      <c r="AC273" s="19"/>
      <c r="AD273" s="19"/>
      <c r="AE273" s="19"/>
      <c r="AF273" s="18"/>
      <c r="AG273" s="19"/>
      <c r="AH273" s="19"/>
      <c r="AI273" s="19"/>
      <c r="AJ273" s="18"/>
      <c r="AK273" s="19"/>
      <c r="AL273" s="19"/>
      <c r="AM273" s="19"/>
      <c r="AN273" s="18"/>
      <c r="AO273" s="19"/>
      <c r="AP273" s="19"/>
      <c r="AQ273" s="19"/>
      <c r="AR273" s="18"/>
      <c r="AS273" s="19"/>
      <c r="AT273" s="19"/>
      <c r="AU273" s="19"/>
      <c r="AV273" s="18"/>
      <c r="AW273" s="19"/>
      <c r="AX273" s="19"/>
      <c r="AY273" s="19"/>
      <c r="AZ273" s="18"/>
      <c r="BA273" s="19"/>
      <c r="BB273" s="19"/>
      <c r="BC273" s="19"/>
      <c r="BD273" s="18"/>
      <c r="BE273" s="19"/>
      <c r="BF273" s="19"/>
      <c r="BG273" s="19"/>
      <c r="BH273" s="18"/>
      <c r="BI273" s="19"/>
      <c r="BJ273" s="19"/>
      <c r="BK273" s="19"/>
      <c r="BL273" s="18"/>
      <c r="BM273" s="19"/>
      <c r="BN273" s="19"/>
      <c r="BO273" s="19"/>
      <c r="BP273" s="18"/>
      <c r="BQ273" s="19"/>
      <c r="BR273" s="19"/>
      <c r="BS273" s="19"/>
      <c r="BT273" s="18"/>
      <c r="BU273" s="19"/>
      <c r="BV273" s="19"/>
      <c r="BW273" s="19"/>
      <c r="BX273" s="18"/>
      <c r="BY273" s="19"/>
      <c r="BZ273" s="19"/>
      <c r="CA273" s="19"/>
      <c r="CB273" s="18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</row>
    <row r="274" spans="1:108" ht="15" thickBot="1" x14ac:dyDescent="0.35">
      <c r="A274" s="19"/>
      <c r="B274" s="19"/>
      <c r="C274" s="18"/>
      <c r="D274" s="19"/>
      <c r="E274" s="19"/>
      <c r="F274" s="19"/>
      <c r="G274" s="18"/>
      <c r="H274" s="19"/>
      <c r="I274" s="19"/>
      <c r="J274" s="19"/>
      <c r="K274" s="18"/>
      <c r="L274" s="19"/>
      <c r="M274" s="19"/>
      <c r="N274" s="19"/>
      <c r="O274" s="18"/>
      <c r="P274" s="19"/>
      <c r="Q274" s="19"/>
      <c r="R274" s="19"/>
      <c r="S274" s="18"/>
      <c r="T274" s="19"/>
      <c r="U274" s="19"/>
      <c r="V274" s="19"/>
      <c r="W274" s="18"/>
      <c r="X274" s="29"/>
      <c r="Y274" s="19"/>
      <c r="Z274" s="19"/>
      <c r="AA274" s="19"/>
      <c r="AB274" s="18"/>
      <c r="AC274" s="19"/>
      <c r="AD274" s="19"/>
      <c r="AE274" s="19"/>
      <c r="AF274" s="18"/>
      <c r="AG274" s="19"/>
      <c r="AH274" s="19"/>
      <c r="AI274" s="19"/>
      <c r="AJ274" s="18"/>
      <c r="AK274" s="19"/>
      <c r="AL274" s="19"/>
      <c r="AM274" s="19"/>
      <c r="AN274" s="18"/>
      <c r="AO274" s="19"/>
      <c r="AP274" s="19"/>
      <c r="AQ274" s="19"/>
      <c r="AR274" s="18"/>
      <c r="AS274" s="19"/>
      <c r="AT274" s="19"/>
      <c r="AU274" s="19"/>
      <c r="AV274" s="18"/>
      <c r="AW274" s="19"/>
      <c r="AX274" s="19"/>
      <c r="AY274" s="19"/>
      <c r="AZ274" s="18"/>
      <c r="BA274" s="19"/>
      <c r="BB274" s="19"/>
      <c r="BC274" s="19"/>
      <c r="BD274" s="18"/>
      <c r="BE274" s="19"/>
      <c r="BF274" s="19"/>
      <c r="BG274" s="19"/>
      <c r="BH274" s="18"/>
      <c r="BI274" s="19"/>
      <c r="BJ274" s="19"/>
      <c r="BK274" s="19"/>
      <c r="BL274" s="18"/>
      <c r="BM274" s="19"/>
      <c r="BN274" s="19"/>
      <c r="BO274" s="19"/>
      <c r="BP274" s="18"/>
      <c r="BQ274" s="19"/>
      <c r="BR274" s="19"/>
      <c r="BS274" s="19"/>
      <c r="BT274" s="18"/>
      <c r="BU274" s="19"/>
      <c r="BV274" s="19"/>
      <c r="BW274" s="19"/>
      <c r="BX274" s="18"/>
      <c r="BY274" s="19"/>
      <c r="BZ274" s="19"/>
      <c r="CA274" s="19"/>
      <c r="CB274" s="18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</row>
    <row r="275" spans="1:108" ht="15" thickBot="1" x14ac:dyDescent="0.35">
      <c r="A275" s="19"/>
      <c r="B275" s="19"/>
      <c r="C275" s="18"/>
      <c r="D275" s="19"/>
      <c r="E275" s="19"/>
      <c r="F275" s="19"/>
      <c r="G275" s="18"/>
      <c r="H275" s="19"/>
      <c r="I275" s="19"/>
      <c r="J275" s="19"/>
      <c r="K275" s="18"/>
      <c r="L275" s="19"/>
      <c r="M275" s="19"/>
      <c r="N275" s="19"/>
      <c r="O275" s="18"/>
      <c r="P275" s="19"/>
      <c r="Q275" s="19"/>
      <c r="R275" s="19"/>
      <c r="S275" s="18"/>
      <c r="T275" s="19"/>
      <c r="U275" s="19"/>
      <c r="V275" s="19"/>
      <c r="W275" s="18"/>
      <c r="X275" s="29"/>
      <c r="Y275" s="19"/>
      <c r="Z275" s="19"/>
      <c r="AA275" s="19"/>
      <c r="AB275" s="18"/>
      <c r="AC275" s="19"/>
      <c r="AD275" s="19"/>
      <c r="AE275" s="19"/>
      <c r="AF275" s="18"/>
      <c r="AG275" s="19"/>
      <c r="AH275" s="19"/>
      <c r="AI275" s="19"/>
      <c r="AJ275" s="18"/>
      <c r="AK275" s="19"/>
      <c r="AL275" s="19"/>
      <c r="AM275" s="19"/>
      <c r="AN275" s="18"/>
      <c r="AO275" s="19"/>
      <c r="AP275" s="19"/>
      <c r="AQ275" s="19"/>
      <c r="AR275" s="18"/>
      <c r="AS275" s="19"/>
      <c r="AT275" s="19"/>
      <c r="AU275" s="19"/>
      <c r="AV275" s="18"/>
      <c r="AW275" s="19"/>
      <c r="AX275" s="19"/>
      <c r="AY275" s="19"/>
      <c r="AZ275" s="18"/>
      <c r="BA275" s="19"/>
      <c r="BB275" s="19"/>
      <c r="BC275" s="19"/>
      <c r="BD275" s="18"/>
      <c r="BE275" s="19"/>
      <c r="BF275" s="19"/>
      <c r="BG275" s="19"/>
      <c r="BH275" s="18"/>
      <c r="BI275" s="19"/>
      <c r="BJ275" s="19"/>
      <c r="BK275" s="19"/>
      <c r="BL275" s="18"/>
      <c r="BM275" s="19"/>
      <c r="BN275" s="19"/>
      <c r="BO275" s="19"/>
      <c r="BP275" s="18"/>
      <c r="BQ275" s="19"/>
      <c r="BR275" s="19"/>
      <c r="BS275" s="19"/>
      <c r="BT275" s="18"/>
      <c r="BU275" s="19"/>
      <c r="BV275" s="19"/>
      <c r="BW275" s="19"/>
      <c r="BX275" s="18"/>
      <c r="BY275" s="19"/>
      <c r="BZ275" s="19"/>
      <c r="CA275" s="19"/>
      <c r="CB275" s="18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</row>
    <row r="276" spans="1:108" ht="15" thickBot="1" x14ac:dyDescent="0.35">
      <c r="A276" s="19"/>
      <c r="B276" s="19"/>
      <c r="C276" s="18"/>
      <c r="D276" s="19"/>
      <c r="E276" s="19"/>
      <c r="F276" s="19"/>
      <c r="G276" s="18"/>
      <c r="H276" s="19"/>
      <c r="I276" s="19"/>
      <c r="J276" s="19"/>
      <c r="K276" s="18"/>
      <c r="L276" s="19"/>
      <c r="M276" s="19"/>
      <c r="N276" s="19"/>
      <c r="O276" s="18"/>
      <c r="P276" s="19"/>
      <c r="Q276" s="19"/>
      <c r="R276" s="19"/>
      <c r="S276" s="18"/>
      <c r="T276" s="19"/>
      <c r="U276" s="19"/>
      <c r="V276" s="19"/>
      <c r="W276" s="18"/>
      <c r="X276" s="29"/>
      <c r="Y276" s="19"/>
      <c r="Z276" s="19"/>
      <c r="AA276" s="19"/>
      <c r="AB276" s="18"/>
      <c r="AC276" s="19"/>
      <c r="AD276" s="19"/>
      <c r="AE276" s="19"/>
      <c r="AF276" s="18"/>
      <c r="AG276" s="19"/>
      <c r="AH276" s="19"/>
      <c r="AI276" s="19"/>
      <c r="AJ276" s="18"/>
      <c r="AK276" s="19"/>
      <c r="AL276" s="19"/>
      <c r="AM276" s="19"/>
      <c r="AN276" s="18"/>
      <c r="AO276" s="19"/>
      <c r="AP276" s="19"/>
      <c r="AQ276" s="19"/>
      <c r="AR276" s="18"/>
      <c r="AS276" s="19"/>
      <c r="AT276" s="19"/>
      <c r="AU276" s="19"/>
      <c r="AV276" s="18"/>
      <c r="AW276" s="19"/>
      <c r="AX276" s="19"/>
      <c r="AY276" s="19"/>
      <c r="AZ276" s="18"/>
      <c r="BA276" s="19"/>
      <c r="BB276" s="19"/>
      <c r="BC276" s="19"/>
      <c r="BD276" s="18"/>
      <c r="BE276" s="19"/>
      <c r="BF276" s="19"/>
      <c r="BG276" s="19"/>
      <c r="BH276" s="18"/>
      <c r="BI276" s="19"/>
      <c r="BJ276" s="19"/>
      <c r="BK276" s="19"/>
      <c r="BL276" s="18"/>
      <c r="BM276" s="19"/>
      <c r="BN276" s="19"/>
      <c r="BO276" s="19"/>
      <c r="BP276" s="18"/>
      <c r="BQ276" s="19"/>
      <c r="BR276" s="19"/>
      <c r="BS276" s="19"/>
      <c r="BT276" s="18"/>
      <c r="BU276" s="19"/>
      <c r="BV276" s="19"/>
      <c r="BW276" s="19"/>
      <c r="BX276" s="18"/>
      <c r="BY276" s="19"/>
      <c r="BZ276" s="19"/>
      <c r="CA276" s="19"/>
      <c r="CB276" s="18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</row>
    <row r="277" spans="1:108" ht="15" thickBot="1" x14ac:dyDescent="0.35">
      <c r="A277" s="19"/>
      <c r="B277" s="19"/>
      <c r="C277" s="18"/>
      <c r="D277" s="19"/>
      <c r="E277" s="19"/>
      <c r="F277" s="19"/>
      <c r="G277" s="18"/>
      <c r="H277" s="19"/>
      <c r="I277" s="19"/>
      <c r="J277" s="19"/>
      <c r="K277" s="18"/>
      <c r="L277" s="19"/>
      <c r="M277" s="19"/>
      <c r="N277" s="19"/>
      <c r="O277" s="18"/>
      <c r="P277" s="19"/>
      <c r="Q277" s="19"/>
      <c r="R277" s="19"/>
      <c r="S277" s="18"/>
      <c r="T277" s="19"/>
      <c r="U277" s="19"/>
      <c r="V277" s="19"/>
      <c r="W277" s="18"/>
      <c r="X277" s="29"/>
      <c r="Y277" s="19"/>
      <c r="Z277" s="19"/>
      <c r="AA277" s="19"/>
      <c r="AB277" s="18"/>
      <c r="AC277" s="19"/>
      <c r="AD277" s="19"/>
      <c r="AE277" s="19"/>
      <c r="AF277" s="18"/>
      <c r="AG277" s="19"/>
      <c r="AH277" s="19"/>
      <c r="AI277" s="19"/>
      <c r="AJ277" s="18"/>
      <c r="AK277" s="19"/>
      <c r="AL277" s="19"/>
      <c r="AM277" s="19"/>
      <c r="AN277" s="18"/>
      <c r="AO277" s="19"/>
      <c r="AP277" s="19"/>
      <c r="AQ277" s="19"/>
      <c r="AR277" s="18"/>
      <c r="AS277" s="19"/>
      <c r="AT277" s="19"/>
      <c r="AU277" s="19"/>
      <c r="AV277" s="18"/>
      <c r="AW277" s="19"/>
      <c r="AX277" s="19"/>
      <c r="AY277" s="19"/>
      <c r="AZ277" s="18"/>
      <c r="BA277" s="19"/>
      <c r="BB277" s="19"/>
      <c r="BC277" s="19"/>
      <c r="BD277" s="18"/>
      <c r="BE277" s="19"/>
      <c r="BF277" s="19"/>
      <c r="BG277" s="19"/>
      <c r="BH277" s="18"/>
      <c r="BI277" s="19"/>
      <c r="BJ277" s="19"/>
      <c r="BK277" s="19"/>
      <c r="BL277" s="18"/>
      <c r="BM277" s="19"/>
      <c r="BN277" s="19"/>
      <c r="BO277" s="19"/>
      <c r="BP277" s="18"/>
      <c r="BQ277" s="19"/>
      <c r="BR277" s="19"/>
      <c r="BS277" s="19"/>
      <c r="BT277" s="18"/>
      <c r="BU277" s="19"/>
      <c r="BV277" s="19"/>
      <c r="BW277" s="19"/>
      <c r="BX277" s="18"/>
      <c r="BY277" s="19"/>
      <c r="BZ277" s="19"/>
      <c r="CA277" s="19"/>
      <c r="CB277" s="18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</row>
    <row r="278" spans="1:108" ht="15" thickBot="1" x14ac:dyDescent="0.35">
      <c r="A278" s="19"/>
      <c r="B278" s="19"/>
      <c r="C278" s="18"/>
      <c r="D278" s="19"/>
      <c r="E278" s="19"/>
      <c r="F278" s="19"/>
      <c r="G278" s="18"/>
      <c r="H278" s="19"/>
      <c r="I278" s="19"/>
      <c r="J278" s="19"/>
      <c r="K278" s="18"/>
      <c r="L278" s="19"/>
      <c r="M278" s="19"/>
      <c r="N278" s="19"/>
      <c r="O278" s="18"/>
      <c r="P278" s="19"/>
      <c r="Q278" s="19"/>
      <c r="R278" s="19"/>
      <c r="S278" s="18"/>
      <c r="T278" s="19"/>
      <c r="U278" s="19"/>
      <c r="V278" s="19"/>
      <c r="W278" s="18"/>
      <c r="X278" s="29"/>
      <c r="Y278" s="19"/>
      <c r="Z278" s="19"/>
      <c r="AA278" s="19"/>
      <c r="AB278" s="18"/>
      <c r="AC278" s="19"/>
      <c r="AD278" s="19"/>
      <c r="AE278" s="19"/>
      <c r="AF278" s="18"/>
      <c r="AG278" s="19"/>
      <c r="AH278" s="19"/>
      <c r="AI278" s="19"/>
      <c r="AJ278" s="18"/>
      <c r="AK278" s="19"/>
      <c r="AL278" s="19"/>
      <c r="AM278" s="19"/>
      <c r="AN278" s="18"/>
      <c r="AO278" s="19"/>
      <c r="AP278" s="19"/>
      <c r="AQ278" s="19"/>
      <c r="AR278" s="18"/>
      <c r="AS278" s="19"/>
      <c r="AT278" s="19"/>
      <c r="AU278" s="19"/>
      <c r="AV278" s="18"/>
      <c r="AW278" s="19"/>
      <c r="AX278" s="19"/>
      <c r="AY278" s="19"/>
      <c r="AZ278" s="18"/>
      <c r="BA278" s="19"/>
      <c r="BB278" s="19"/>
      <c r="BC278" s="19"/>
      <c r="BD278" s="18"/>
      <c r="BE278" s="19"/>
      <c r="BF278" s="19"/>
      <c r="BG278" s="19"/>
      <c r="BH278" s="18"/>
      <c r="BI278" s="19"/>
      <c r="BJ278" s="19"/>
      <c r="BK278" s="19"/>
      <c r="BL278" s="18"/>
      <c r="BM278" s="19"/>
      <c r="BN278" s="19"/>
      <c r="BO278" s="19"/>
      <c r="BP278" s="18"/>
      <c r="BQ278" s="19"/>
      <c r="BR278" s="19"/>
      <c r="BS278" s="19"/>
      <c r="BT278" s="18"/>
      <c r="BU278" s="19"/>
      <c r="BV278" s="19"/>
      <c r="BW278" s="19"/>
      <c r="BX278" s="18"/>
      <c r="BY278" s="19"/>
      <c r="BZ278" s="19"/>
      <c r="CA278" s="19"/>
      <c r="CB278" s="18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</row>
    <row r="279" spans="1:108" ht="15" thickBot="1" x14ac:dyDescent="0.35">
      <c r="A279" s="19"/>
      <c r="B279" s="19"/>
      <c r="C279" s="18"/>
      <c r="D279" s="19"/>
      <c r="E279" s="19"/>
      <c r="F279" s="19"/>
      <c r="G279" s="18"/>
      <c r="H279" s="19"/>
      <c r="I279" s="19"/>
      <c r="J279" s="19"/>
      <c r="K279" s="18"/>
      <c r="L279" s="19"/>
      <c r="M279" s="19"/>
      <c r="N279" s="19"/>
      <c r="O279" s="18"/>
      <c r="P279" s="19"/>
      <c r="Q279" s="19"/>
      <c r="R279" s="19"/>
      <c r="S279" s="18"/>
      <c r="T279" s="19"/>
      <c r="U279" s="19"/>
      <c r="V279" s="19"/>
      <c r="W279" s="18"/>
      <c r="X279" s="29"/>
      <c r="Y279" s="19"/>
      <c r="Z279" s="19"/>
      <c r="AA279" s="19"/>
      <c r="AB279" s="18"/>
      <c r="AC279" s="19"/>
      <c r="AD279" s="19"/>
      <c r="AE279" s="19"/>
      <c r="AF279" s="18"/>
      <c r="AG279" s="19"/>
      <c r="AH279" s="19"/>
      <c r="AI279" s="19"/>
      <c r="AJ279" s="18"/>
      <c r="AK279" s="19"/>
      <c r="AL279" s="19"/>
      <c r="AM279" s="19"/>
      <c r="AN279" s="18"/>
      <c r="AO279" s="19"/>
      <c r="AP279" s="19"/>
      <c r="AQ279" s="19"/>
      <c r="AR279" s="18"/>
      <c r="AS279" s="19"/>
      <c r="AT279" s="19"/>
      <c r="AU279" s="19"/>
      <c r="AV279" s="18"/>
      <c r="AW279" s="19"/>
      <c r="AX279" s="19"/>
      <c r="AY279" s="19"/>
      <c r="AZ279" s="18"/>
      <c r="BA279" s="19"/>
      <c r="BB279" s="19"/>
      <c r="BC279" s="19"/>
      <c r="BD279" s="18"/>
      <c r="BE279" s="19"/>
      <c r="BF279" s="19"/>
      <c r="BG279" s="19"/>
      <c r="BH279" s="18"/>
      <c r="BI279" s="19"/>
      <c r="BJ279" s="19"/>
      <c r="BK279" s="19"/>
      <c r="BL279" s="18"/>
      <c r="BM279" s="19"/>
      <c r="BN279" s="19"/>
      <c r="BO279" s="19"/>
      <c r="BP279" s="18"/>
      <c r="BQ279" s="19"/>
      <c r="BR279" s="19"/>
      <c r="BS279" s="19"/>
      <c r="BT279" s="18"/>
      <c r="BU279" s="19"/>
      <c r="BV279" s="19"/>
      <c r="BW279" s="19"/>
      <c r="BX279" s="18"/>
      <c r="BY279" s="19"/>
      <c r="BZ279" s="19"/>
      <c r="CA279" s="19"/>
      <c r="CB279" s="18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</row>
    <row r="280" spans="1:108" ht="15" thickBot="1" x14ac:dyDescent="0.35">
      <c r="A280" s="19"/>
      <c r="B280" s="19"/>
      <c r="C280" s="18"/>
      <c r="D280" s="19"/>
      <c r="E280" s="19"/>
      <c r="F280" s="19"/>
      <c r="G280" s="18"/>
      <c r="H280" s="19"/>
      <c r="I280" s="19"/>
      <c r="J280" s="19"/>
      <c r="K280" s="18"/>
      <c r="L280" s="19"/>
      <c r="M280" s="19"/>
      <c r="N280" s="19"/>
      <c r="O280" s="18"/>
      <c r="P280" s="19"/>
      <c r="Q280" s="19"/>
      <c r="R280" s="19"/>
      <c r="S280" s="18"/>
      <c r="T280" s="19"/>
      <c r="U280" s="19"/>
      <c r="V280" s="19"/>
      <c r="W280" s="18"/>
      <c r="X280" s="29"/>
      <c r="Y280" s="19"/>
      <c r="Z280" s="19"/>
      <c r="AA280" s="19"/>
      <c r="AB280" s="18"/>
      <c r="AC280" s="19"/>
      <c r="AD280" s="19"/>
      <c r="AE280" s="19"/>
      <c r="AF280" s="18"/>
      <c r="AG280" s="19"/>
      <c r="AH280" s="19"/>
      <c r="AI280" s="19"/>
      <c r="AJ280" s="18"/>
      <c r="AK280" s="19"/>
      <c r="AL280" s="19"/>
      <c r="AM280" s="19"/>
      <c r="AN280" s="18"/>
      <c r="AO280" s="19"/>
      <c r="AP280" s="19"/>
      <c r="AQ280" s="19"/>
      <c r="AR280" s="18"/>
      <c r="AS280" s="19"/>
      <c r="AT280" s="19"/>
      <c r="AU280" s="19"/>
      <c r="AV280" s="18"/>
      <c r="AW280" s="19"/>
      <c r="AX280" s="19"/>
      <c r="AY280" s="19"/>
      <c r="AZ280" s="18"/>
      <c r="BA280" s="19"/>
      <c r="BB280" s="19"/>
      <c r="BC280" s="19"/>
      <c r="BD280" s="18"/>
      <c r="BE280" s="19"/>
      <c r="BF280" s="19"/>
      <c r="BG280" s="19"/>
      <c r="BH280" s="18"/>
      <c r="BI280" s="19"/>
      <c r="BJ280" s="19"/>
      <c r="BK280" s="19"/>
      <c r="BL280" s="18"/>
      <c r="BM280" s="19"/>
      <c r="BN280" s="19"/>
      <c r="BO280" s="19"/>
      <c r="BP280" s="18"/>
      <c r="BQ280" s="19"/>
      <c r="BR280" s="19"/>
      <c r="BS280" s="19"/>
      <c r="BT280" s="18"/>
      <c r="BU280" s="19"/>
      <c r="BV280" s="19"/>
      <c r="BW280" s="19"/>
      <c r="BX280" s="18"/>
      <c r="BY280" s="19"/>
      <c r="BZ280" s="19"/>
      <c r="CA280" s="19"/>
      <c r="CB280" s="18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</row>
    <row r="281" spans="1:108" ht="15" thickBot="1" x14ac:dyDescent="0.35">
      <c r="A281" s="19"/>
      <c r="B281" s="19"/>
      <c r="C281" s="18"/>
      <c r="D281" s="19"/>
      <c r="E281" s="19"/>
      <c r="F281" s="19"/>
      <c r="G281" s="18"/>
      <c r="H281" s="19"/>
      <c r="I281" s="19"/>
      <c r="J281" s="19"/>
      <c r="K281" s="18"/>
      <c r="L281" s="19"/>
      <c r="M281" s="19"/>
      <c r="N281" s="19"/>
      <c r="O281" s="18"/>
      <c r="P281" s="19"/>
      <c r="Q281" s="19"/>
      <c r="R281" s="19"/>
      <c r="S281" s="18"/>
      <c r="T281" s="19"/>
      <c r="U281" s="19"/>
      <c r="V281" s="19"/>
      <c r="W281" s="18"/>
      <c r="X281" s="29"/>
      <c r="Y281" s="19"/>
      <c r="Z281" s="19"/>
      <c r="AA281" s="19"/>
      <c r="AB281" s="18"/>
      <c r="AC281" s="19"/>
      <c r="AD281" s="19"/>
      <c r="AE281" s="19"/>
      <c r="AF281" s="18"/>
      <c r="AG281" s="19"/>
      <c r="AH281" s="19"/>
      <c r="AI281" s="19"/>
      <c r="AJ281" s="18"/>
      <c r="AK281" s="19"/>
      <c r="AL281" s="19"/>
      <c r="AM281" s="19"/>
      <c r="AN281" s="18"/>
      <c r="AO281" s="19"/>
      <c r="AP281" s="19"/>
      <c r="AQ281" s="19"/>
      <c r="AR281" s="18"/>
      <c r="AS281" s="19"/>
      <c r="AT281" s="19"/>
      <c r="AU281" s="19"/>
      <c r="AV281" s="18"/>
      <c r="AW281" s="19"/>
      <c r="AX281" s="19"/>
      <c r="AY281" s="19"/>
      <c r="AZ281" s="18"/>
      <c r="BA281" s="19"/>
      <c r="BB281" s="19"/>
      <c r="BC281" s="19"/>
      <c r="BD281" s="18"/>
      <c r="BE281" s="19"/>
      <c r="BF281" s="19"/>
      <c r="BG281" s="19"/>
      <c r="BH281" s="18"/>
      <c r="BI281" s="19"/>
      <c r="BJ281" s="19"/>
      <c r="BK281" s="19"/>
      <c r="BL281" s="18"/>
      <c r="BM281" s="19"/>
      <c r="BN281" s="19"/>
      <c r="BO281" s="19"/>
      <c r="BP281" s="18"/>
      <c r="BQ281" s="19"/>
      <c r="BR281" s="19"/>
      <c r="BS281" s="19"/>
      <c r="BT281" s="18"/>
      <c r="BU281" s="19"/>
      <c r="BV281" s="19"/>
      <c r="BW281" s="19"/>
      <c r="BX281" s="18"/>
      <c r="BY281" s="19"/>
      <c r="BZ281" s="19"/>
      <c r="CA281" s="19"/>
      <c r="CB281" s="18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</row>
    <row r="282" spans="1:108" ht="15" thickBot="1" x14ac:dyDescent="0.35">
      <c r="A282" s="19"/>
      <c r="B282" s="19"/>
      <c r="C282" s="18"/>
      <c r="D282" s="19"/>
      <c r="E282" s="19"/>
      <c r="F282" s="19"/>
      <c r="G282" s="18"/>
      <c r="H282" s="19"/>
      <c r="I282" s="19"/>
      <c r="J282" s="19"/>
      <c r="K282" s="18"/>
      <c r="L282" s="19"/>
      <c r="M282" s="19"/>
      <c r="N282" s="19"/>
      <c r="O282" s="18"/>
      <c r="P282" s="19"/>
      <c r="Q282" s="19"/>
      <c r="R282" s="19"/>
      <c r="S282" s="18"/>
      <c r="T282" s="19"/>
      <c r="U282" s="19"/>
      <c r="V282" s="19"/>
      <c r="W282" s="18"/>
      <c r="X282" s="29"/>
      <c r="Y282" s="19"/>
      <c r="Z282" s="19"/>
      <c r="AA282" s="19"/>
      <c r="AB282" s="18"/>
      <c r="AC282" s="19"/>
      <c r="AD282" s="19"/>
      <c r="AE282" s="19"/>
      <c r="AF282" s="18"/>
      <c r="AG282" s="19"/>
      <c r="AH282" s="19"/>
      <c r="AI282" s="19"/>
      <c r="AJ282" s="18"/>
      <c r="AK282" s="19"/>
      <c r="AL282" s="19"/>
      <c r="AM282" s="19"/>
      <c r="AN282" s="18"/>
      <c r="AO282" s="19"/>
      <c r="AP282" s="19"/>
      <c r="AQ282" s="19"/>
      <c r="AR282" s="18"/>
      <c r="AS282" s="19"/>
      <c r="AT282" s="19"/>
      <c r="AU282" s="19"/>
      <c r="AV282" s="18"/>
      <c r="AW282" s="19"/>
      <c r="AX282" s="19"/>
      <c r="AY282" s="19"/>
      <c r="AZ282" s="18"/>
      <c r="BA282" s="19"/>
      <c r="BB282" s="19"/>
      <c r="BC282" s="19"/>
      <c r="BD282" s="18"/>
      <c r="BE282" s="19"/>
      <c r="BF282" s="19"/>
      <c r="BG282" s="19"/>
      <c r="BH282" s="18"/>
      <c r="BI282" s="19"/>
      <c r="BJ282" s="19"/>
      <c r="BK282" s="19"/>
      <c r="BL282" s="18"/>
      <c r="BM282" s="19"/>
      <c r="BN282" s="19"/>
      <c r="BO282" s="19"/>
      <c r="BP282" s="18"/>
      <c r="BQ282" s="19"/>
      <c r="BR282" s="19"/>
      <c r="BS282" s="19"/>
      <c r="BT282" s="18"/>
      <c r="BU282" s="19"/>
      <c r="BV282" s="19"/>
      <c r="BW282" s="19"/>
      <c r="BX282" s="18"/>
      <c r="BY282" s="19"/>
      <c r="BZ282" s="19"/>
      <c r="CA282" s="19"/>
      <c r="CB282" s="18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</row>
    <row r="283" spans="1:108" ht="15" thickBot="1" x14ac:dyDescent="0.35">
      <c r="A283" s="19"/>
      <c r="B283" s="19"/>
      <c r="C283" s="18"/>
      <c r="D283" s="19"/>
      <c r="E283" s="19"/>
      <c r="F283" s="19"/>
      <c r="G283" s="18"/>
      <c r="H283" s="19"/>
      <c r="I283" s="19"/>
      <c r="J283" s="19"/>
      <c r="K283" s="18"/>
      <c r="L283" s="19"/>
      <c r="M283" s="19"/>
      <c r="N283" s="19"/>
      <c r="O283" s="18"/>
      <c r="P283" s="19"/>
      <c r="Q283" s="19"/>
      <c r="R283" s="19"/>
      <c r="S283" s="18"/>
      <c r="T283" s="19"/>
      <c r="U283" s="19"/>
      <c r="V283" s="19"/>
      <c r="W283" s="18"/>
      <c r="X283" s="29"/>
      <c r="Y283" s="19"/>
      <c r="Z283" s="19"/>
      <c r="AA283" s="19"/>
      <c r="AB283" s="18"/>
      <c r="AC283" s="19"/>
      <c r="AD283" s="19"/>
      <c r="AE283" s="19"/>
      <c r="AF283" s="18"/>
      <c r="AG283" s="19"/>
      <c r="AH283" s="19"/>
      <c r="AI283" s="19"/>
      <c r="AJ283" s="18"/>
      <c r="AK283" s="19"/>
      <c r="AL283" s="19"/>
      <c r="AM283" s="19"/>
      <c r="AN283" s="18"/>
      <c r="AO283" s="19"/>
      <c r="AP283" s="19"/>
      <c r="AQ283" s="19"/>
      <c r="AR283" s="18"/>
      <c r="AS283" s="19"/>
      <c r="AT283" s="19"/>
      <c r="AU283" s="19"/>
      <c r="AV283" s="18"/>
      <c r="AW283" s="19"/>
      <c r="AX283" s="19"/>
      <c r="AY283" s="19"/>
      <c r="AZ283" s="18"/>
      <c r="BA283" s="19"/>
      <c r="BB283" s="19"/>
      <c r="BC283" s="19"/>
      <c r="BD283" s="18"/>
      <c r="BE283" s="19"/>
      <c r="BF283" s="19"/>
      <c r="BG283" s="19"/>
      <c r="BH283" s="18"/>
      <c r="BI283" s="19"/>
      <c r="BJ283" s="19"/>
      <c r="BK283" s="19"/>
      <c r="BL283" s="18"/>
      <c r="BM283" s="19"/>
      <c r="BN283" s="19"/>
      <c r="BO283" s="19"/>
      <c r="BP283" s="18"/>
      <c r="BQ283" s="19"/>
      <c r="BR283" s="19"/>
      <c r="BS283" s="19"/>
      <c r="BT283" s="18"/>
      <c r="BU283" s="19"/>
      <c r="BV283" s="19"/>
      <c r="BW283" s="19"/>
      <c r="BX283" s="18"/>
      <c r="BY283" s="19"/>
      <c r="BZ283" s="19"/>
      <c r="CA283" s="19"/>
      <c r="CB283" s="18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</row>
    <row r="284" spans="1:108" ht="15" thickBot="1" x14ac:dyDescent="0.35">
      <c r="A284" s="19"/>
      <c r="B284" s="19"/>
      <c r="C284" s="18"/>
      <c r="D284" s="19"/>
      <c r="E284" s="19"/>
      <c r="F284" s="19"/>
      <c r="G284" s="18"/>
      <c r="H284" s="19"/>
      <c r="I284" s="19"/>
      <c r="J284" s="19"/>
      <c r="K284" s="18"/>
      <c r="L284" s="19"/>
      <c r="M284" s="19"/>
      <c r="N284" s="19"/>
      <c r="O284" s="18"/>
      <c r="P284" s="19"/>
      <c r="Q284" s="19"/>
      <c r="R284" s="19"/>
      <c r="S284" s="18"/>
      <c r="T284" s="19"/>
      <c r="U284" s="19"/>
      <c r="V284" s="19"/>
      <c r="W284" s="18"/>
      <c r="X284" s="29"/>
      <c r="Y284" s="19"/>
      <c r="Z284" s="19"/>
      <c r="AA284" s="19"/>
      <c r="AB284" s="18"/>
      <c r="AC284" s="19"/>
      <c r="AD284" s="19"/>
      <c r="AE284" s="19"/>
      <c r="AF284" s="18"/>
      <c r="AG284" s="19"/>
      <c r="AH284" s="19"/>
      <c r="AI284" s="19"/>
      <c r="AJ284" s="18"/>
      <c r="AK284" s="19"/>
      <c r="AL284" s="19"/>
      <c r="AM284" s="19"/>
      <c r="AN284" s="18"/>
      <c r="AO284" s="19"/>
      <c r="AP284" s="19"/>
      <c r="AQ284" s="19"/>
      <c r="AR284" s="18"/>
      <c r="AS284" s="19"/>
      <c r="AT284" s="19"/>
      <c r="AU284" s="19"/>
      <c r="AV284" s="18"/>
      <c r="AW284" s="19"/>
      <c r="AX284" s="19"/>
      <c r="AY284" s="19"/>
      <c r="AZ284" s="18"/>
      <c r="BA284" s="19"/>
      <c r="BB284" s="19"/>
      <c r="BC284" s="19"/>
      <c r="BD284" s="18"/>
      <c r="BE284" s="19"/>
      <c r="BF284" s="19"/>
      <c r="BG284" s="19"/>
      <c r="BH284" s="18"/>
      <c r="BI284" s="19"/>
      <c r="BJ284" s="19"/>
      <c r="BK284" s="19"/>
      <c r="BL284" s="18"/>
      <c r="BM284" s="19"/>
      <c r="BN284" s="19"/>
      <c r="BO284" s="19"/>
      <c r="BP284" s="18"/>
      <c r="BQ284" s="19"/>
      <c r="BR284" s="19"/>
      <c r="BS284" s="19"/>
      <c r="BT284" s="18"/>
      <c r="BU284" s="19"/>
      <c r="BV284" s="19"/>
      <c r="BW284" s="19"/>
      <c r="BX284" s="18"/>
      <c r="BY284" s="19"/>
      <c r="BZ284" s="19"/>
      <c r="CA284" s="19"/>
      <c r="CB284" s="18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</row>
    <row r="285" spans="1:108" ht="15" thickBot="1" x14ac:dyDescent="0.35">
      <c r="A285" s="19"/>
      <c r="B285" s="19"/>
      <c r="C285" s="18"/>
      <c r="D285" s="19"/>
      <c r="E285" s="19"/>
      <c r="F285" s="19"/>
      <c r="G285" s="18"/>
      <c r="H285" s="19"/>
      <c r="I285" s="19"/>
      <c r="J285" s="19"/>
      <c r="K285" s="18"/>
      <c r="L285" s="19"/>
      <c r="M285" s="19"/>
      <c r="N285" s="19"/>
      <c r="O285" s="18"/>
      <c r="P285" s="19"/>
      <c r="Q285" s="19"/>
      <c r="R285" s="19"/>
      <c r="S285" s="18"/>
      <c r="T285" s="19"/>
      <c r="U285" s="19"/>
      <c r="V285" s="19"/>
      <c r="W285" s="18"/>
      <c r="X285" s="29"/>
      <c r="Y285" s="19"/>
      <c r="Z285" s="19"/>
      <c r="AA285" s="19"/>
      <c r="AB285" s="18"/>
      <c r="AC285" s="19"/>
      <c r="AD285" s="19"/>
      <c r="AE285" s="19"/>
      <c r="AF285" s="18"/>
      <c r="AG285" s="19"/>
      <c r="AH285" s="19"/>
      <c r="AI285" s="19"/>
      <c r="AJ285" s="18"/>
      <c r="AK285" s="19"/>
      <c r="AL285" s="19"/>
      <c r="AM285" s="19"/>
      <c r="AN285" s="18"/>
      <c r="AO285" s="19"/>
      <c r="AP285" s="19"/>
      <c r="AQ285" s="19"/>
      <c r="AR285" s="18"/>
      <c r="AS285" s="19"/>
      <c r="AT285" s="19"/>
      <c r="AU285" s="19"/>
      <c r="AV285" s="18"/>
      <c r="AW285" s="19"/>
      <c r="AX285" s="19"/>
      <c r="AY285" s="19"/>
      <c r="AZ285" s="18"/>
      <c r="BA285" s="19"/>
      <c r="BB285" s="19"/>
      <c r="BC285" s="19"/>
      <c r="BD285" s="18"/>
      <c r="BE285" s="19"/>
      <c r="BF285" s="19"/>
      <c r="BG285" s="19"/>
      <c r="BH285" s="18"/>
      <c r="BI285" s="19"/>
      <c r="BJ285" s="19"/>
      <c r="BK285" s="19"/>
      <c r="BL285" s="18"/>
      <c r="BM285" s="19"/>
      <c r="BN285" s="19"/>
      <c r="BO285" s="19"/>
      <c r="BP285" s="18"/>
      <c r="BQ285" s="19"/>
      <c r="BR285" s="19"/>
      <c r="BS285" s="19"/>
      <c r="BT285" s="18"/>
      <c r="BU285" s="19"/>
      <c r="BV285" s="19"/>
      <c r="BW285" s="19"/>
      <c r="BX285" s="18"/>
      <c r="BY285" s="19"/>
      <c r="BZ285" s="19"/>
      <c r="CA285" s="19"/>
      <c r="CB285" s="18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</row>
    <row r="286" spans="1:108" ht="15" thickBot="1" x14ac:dyDescent="0.35">
      <c r="A286" s="19"/>
      <c r="B286" s="19"/>
      <c r="C286" s="18"/>
      <c r="D286" s="19"/>
      <c r="E286" s="19"/>
      <c r="F286" s="19"/>
      <c r="G286" s="18"/>
      <c r="H286" s="19"/>
      <c r="I286" s="19"/>
      <c r="J286" s="19"/>
      <c r="K286" s="18"/>
      <c r="L286" s="19"/>
      <c r="M286" s="19"/>
      <c r="N286" s="19"/>
      <c r="O286" s="18"/>
      <c r="P286" s="19"/>
      <c r="Q286" s="19"/>
      <c r="R286" s="19"/>
      <c r="S286" s="18"/>
      <c r="T286" s="19"/>
      <c r="U286" s="19"/>
      <c r="V286" s="19"/>
      <c r="W286" s="18"/>
      <c r="X286" s="29"/>
      <c r="Y286" s="19"/>
      <c r="Z286" s="19"/>
      <c r="AA286" s="19"/>
      <c r="AB286" s="18"/>
      <c r="AC286" s="19"/>
      <c r="AD286" s="19"/>
      <c r="AE286" s="19"/>
      <c r="AF286" s="18"/>
      <c r="AG286" s="19"/>
      <c r="AH286" s="19"/>
      <c r="AI286" s="19"/>
      <c r="AJ286" s="18"/>
      <c r="AK286" s="19"/>
      <c r="AL286" s="19"/>
      <c r="AM286" s="19"/>
      <c r="AN286" s="18"/>
      <c r="AO286" s="19"/>
      <c r="AP286" s="19"/>
      <c r="AQ286" s="19"/>
      <c r="AR286" s="18"/>
      <c r="AS286" s="19"/>
      <c r="AT286" s="19"/>
      <c r="AU286" s="19"/>
      <c r="AV286" s="18"/>
      <c r="AW286" s="19"/>
      <c r="AX286" s="19"/>
      <c r="AY286" s="19"/>
      <c r="AZ286" s="18"/>
      <c r="BA286" s="19"/>
      <c r="BB286" s="19"/>
      <c r="BC286" s="19"/>
      <c r="BD286" s="18"/>
      <c r="BE286" s="19"/>
      <c r="BF286" s="19"/>
      <c r="BG286" s="19"/>
      <c r="BH286" s="18"/>
      <c r="BI286" s="19"/>
      <c r="BJ286" s="19"/>
      <c r="BK286" s="19"/>
      <c r="BL286" s="18"/>
      <c r="BM286" s="19"/>
      <c r="BN286" s="19"/>
      <c r="BO286" s="19"/>
      <c r="BP286" s="18"/>
      <c r="BQ286" s="19"/>
      <c r="BR286" s="19"/>
      <c r="BS286" s="19"/>
      <c r="BT286" s="18"/>
      <c r="BU286" s="19"/>
      <c r="BV286" s="19"/>
      <c r="BW286" s="19"/>
      <c r="BX286" s="18"/>
      <c r="BY286" s="19"/>
      <c r="BZ286" s="19"/>
      <c r="CA286" s="19"/>
      <c r="CB286" s="18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</row>
    <row r="287" spans="1:108" ht="15" thickBot="1" x14ac:dyDescent="0.35">
      <c r="A287" s="19"/>
      <c r="B287" s="19"/>
      <c r="C287" s="18"/>
      <c r="D287" s="19"/>
      <c r="E287" s="19"/>
      <c r="F287" s="19"/>
      <c r="G287" s="18"/>
      <c r="H287" s="19"/>
      <c r="I287" s="19"/>
      <c r="J287" s="19"/>
      <c r="K287" s="18"/>
      <c r="L287" s="19"/>
      <c r="M287" s="19"/>
      <c r="N287" s="19"/>
      <c r="O287" s="18"/>
      <c r="P287" s="19"/>
      <c r="Q287" s="19"/>
      <c r="R287" s="19"/>
      <c r="S287" s="18"/>
      <c r="T287" s="19"/>
      <c r="U287" s="19"/>
      <c r="V287" s="19"/>
      <c r="W287" s="18"/>
      <c r="X287" s="29"/>
      <c r="Y287" s="19"/>
      <c r="Z287" s="19"/>
      <c r="AA287" s="19"/>
      <c r="AB287" s="18"/>
      <c r="AC287" s="19"/>
      <c r="AD287" s="19"/>
      <c r="AE287" s="19"/>
      <c r="AF287" s="18"/>
      <c r="AG287" s="19"/>
      <c r="AH287" s="19"/>
      <c r="AI287" s="19"/>
      <c r="AJ287" s="18"/>
      <c r="AK287" s="19"/>
      <c r="AL287" s="19"/>
      <c r="AM287" s="19"/>
      <c r="AN287" s="18"/>
      <c r="AO287" s="19"/>
      <c r="AP287" s="19"/>
      <c r="AQ287" s="19"/>
      <c r="AR287" s="18"/>
      <c r="AS287" s="19"/>
      <c r="AT287" s="19"/>
      <c r="AU287" s="19"/>
      <c r="AV287" s="18"/>
      <c r="AW287" s="19"/>
      <c r="AX287" s="19"/>
      <c r="AY287" s="19"/>
      <c r="AZ287" s="18"/>
      <c r="BA287" s="19"/>
      <c r="BB287" s="19"/>
      <c r="BC287" s="19"/>
      <c r="BD287" s="18"/>
      <c r="BE287" s="19"/>
      <c r="BF287" s="19"/>
      <c r="BG287" s="19"/>
      <c r="BH287" s="18"/>
      <c r="BI287" s="19"/>
      <c r="BJ287" s="19"/>
      <c r="BK287" s="19"/>
      <c r="BL287" s="18"/>
      <c r="BM287" s="19"/>
      <c r="BN287" s="19"/>
      <c r="BO287" s="19"/>
      <c r="BP287" s="18"/>
      <c r="BQ287" s="19"/>
      <c r="BR287" s="19"/>
      <c r="BS287" s="19"/>
      <c r="BT287" s="18"/>
      <c r="BU287" s="19"/>
      <c r="BV287" s="19"/>
      <c r="BW287" s="19"/>
      <c r="BX287" s="18"/>
      <c r="BY287" s="19"/>
      <c r="BZ287" s="19"/>
      <c r="CA287" s="19"/>
      <c r="CB287" s="18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</row>
    <row r="288" spans="1:108" ht="15" thickBot="1" x14ac:dyDescent="0.35">
      <c r="A288" s="19"/>
      <c r="B288" s="19"/>
      <c r="C288" s="18"/>
      <c r="D288" s="19"/>
      <c r="E288" s="19"/>
      <c r="F288" s="19"/>
      <c r="G288" s="18"/>
      <c r="H288" s="19"/>
      <c r="I288" s="19"/>
      <c r="J288" s="19"/>
      <c r="K288" s="18"/>
      <c r="L288" s="19"/>
      <c r="M288" s="19"/>
      <c r="N288" s="19"/>
      <c r="O288" s="18"/>
      <c r="P288" s="19"/>
      <c r="Q288" s="19"/>
      <c r="R288" s="19"/>
      <c r="S288" s="18"/>
      <c r="T288" s="19"/>
      <c r="U288" s="19"/>
      <c r="V288" s="19"/>
      <c r="W288" s="18"/>
      <c r="X288" s="29"/>
      <c r="Y288" s="19"/>
      <c r="Z288" s="19"/>
      <c r="AA288" s="19"/>
      <c r="AB288" s="18"/>
      <c r="AC288" s="19"/>
      <c r="AD288" s="19"/>
      <c r="AE288" s="19"/>
      <c r="AF288" s="18"/>
      <c r="AG288" s="19"/>
      <c r="AH288" s="19"/>
      <c r="AI288" s="19"/>
      <c r="AJ288" s="18"/>
      <c r="AK288" s="19"/>
      <c r="AL288" s="19"/>
      <c r="AM288" s="19"/>
      <c r="AN288" s="18"/>
      <c r="AO288" s="19"/>
      <c r="AP288" s="19"/>
      <c r="AQ288" s="19"/>
      <c r="AR288" s="18"/>
      <c r="AS288" s="19"/>
      <c r="AT288" s="19"/>
      <c r="AU288" s="19"/>
      <c r="AV288" s="18"/>
      <c r="AW288" s="19"/>
      <c r="AX288" s="19"/>
      <c r="AY288" s="19"/>
      <c r="AZ288" s="18"/>
      <c r="BA288" s="19"/>
      <c r="BB288" s="19"/>
      <c r="BC288" s="19"/>
      <c r="BD288" s="18"/>
      <c r="BE288" s="19"/>
      <c r="BF288" s="19"/>
      <c r="BG288" s="19"/>
      <c r="BH288" s="18"/>
      <c r="BI288" s="19"/>
      <c r="BJ288" s="19"/>
      <c r="BK288" s="19"/>
      <c r="BL288" s="18"/>
      <c r="BM288" s="19"/>
      <c r="BN288" s="19"/>
      <c r="BO288" s="19"/>
      <c r="BP288" s="18"/>
      <c r="BQ288" s="19"/>
      <c r="BR288" s="19"/>
      <c r="BS288" s="19"/>
      <c r="BT288" s="18"/>
      <c r="BU288" s="19"/>
      <c r="BV288" s="19"/>
      <c r="BW288" s="19"/>
      <c r="BX288" s="18"/>
      <c r="BY288" s="19"/>
      <c r="BZ288" s="19"/>
      <c r="CA288" s="19"/>
      <c r="CB288" s="18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</row>
    <row r="289" spans="1:108" ht="15" thickBot="1" x14ac:dyDescent="0.35">
      <c r="A289" s="19"/>
      <c r="B289" s="19"/>
      <c r="C289" s="18"/>
      <c r="D289" s="19"/>
      <c r="E289" s="19"/>
      <c r="F289" s="19"/>
      <c r="G289" s="18"/>
      <c r="H289" s="19"/>
      <c r="I289" s="19"/>
      <c r="J289" s="19"/>
      <c r="K289" s="18"/>
      <c r="L289" s="19"/>
      <c r="M289" s="19"/>
      <c r="N289" s="19"/>
      <c r="O289" s="18"/>
      <c r="P289" s="19"/>
      <c r="Q289" s="19"/>
      <c r="R289" s="19"/>
      <c r="S289" s="18"/>
      <c r="T289" s="19"/>
      <c r="U289" s="19"/>
      <c r="V289" s="19"/>
      <c r="W289" s="18"/>
      <c r="X289" s="29"/>
      <c r="Y289" s="19"/>
      <c r="Z289" s="19"/>
      <c r="AA289" s="19"/>
      <c r="AB289" s="18"/>
      <c r="AC289" s="19"/>
      <c r="AD289" s="19"/>
      <c r="AE289" s="19"/>
      <c r="AF289" s="18"/>
      <c r="AG289" s="19"/>
      <c r="AH289" s="19"/>
      <c r="AI289" s="19"/>
      <c r="AJ289" s="18"/>
      <c r="AK289" s="19"/>
      <c r="AL289" s="19"/>
      <c r="AM289" s="19"/>
      <c r="AN289" s="18"/>
      <c r="AO289" s="19"/>
      <c r="AP289" s="19"/>
      <c r="AQ289" s="19"/>
      <c r="AR289" s="18"/>
      <c r="AS289" s="19"/>
      <c r="AT289" s="19"/>
      <c r="AU289" s="19"/>
      <c r="AV289" s="18"/>
      <c r="AW289" s="19"/>
      <c r="AX289" s="19"/>
      <c r="AY289" s="19"/>
      <c r="AZ289" s="18"/>
      <c r="BA289" s="19"/>
      <c r="BB289" s="19"/>
      <c r="BC289" s="19"/>
      <c r="BD289" s="18"/>
      <c r="BE289" s="19"/>
      <c r="BF289" s="19"/>
      <c r="BG289" s="19"/>
      <c r="BH289" s="18"/>
      <c r="BI289" s="19"/>
      <c r="BJ289" s="19"/>
      <c r="BK289" s="19"/>
      <c r="BL289" s="18"/>
      <c r="BM289" s="19"/>
      <c r="BN289" s="19"/>
      <c r="BO289" s="19"/>
      <c r="BP289" s="18"/>
      <c r="BQ289" s="19"/>
      <c r="BR289" s="19"/>
      <c r="BS289" s="19"/>
      <c r="BT289" s="18"/>
      <c r="BU289" s="19"/>
      <c r="BV289" s="19"/>
      <c r="BW289" s="19"/>
      <c r="BX289" s="18"/>
      <c r="BY289" s="19"/>
      <c r="BZ289" s="19"/>
      <c r="CA289" s="19"/>
      <c r="CB289" s="18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</row>
    <row r="290" spans="1:108" ht="15" thickBot="1" x14ac:dyDescent="0.35">
      <c r="A290" s="19"/>
      <c r="B290" s="19"/>
      <c r="C290" s="18"/>
      <c r="D290" s="19"/>
      <c r="E290" s="19"/>
      <c r="F290" s="19"/>
      <c r="G290" s="18"/>
      <c r="H290" s="19"/>
      <c r="I290" s="19"/>
      <c r="J290" s="19"/>
      <c r="K290" s="18"/>
      <c r="L290" s="19"/>
      <c r="M290" s="19"/>
      <c r="N290" s="19"/>
      <c r="O290" s="18"/>
      <c r="P290" s="19"/>
      <c r="Q290" s="19"/>
      <c r="R290" s="19"/>
      <c r="S290" s="18"/>
      <c r="T290" s="19"/>
      <c r="U290" s="19"/>
      <c r="V290" s="19"/>
      <c r="W290" s="18"/>
      <c r="X290" s="29"/>
      <c r="Y290" s="19"/>
      <c r="Z290" s="19"/>
      <c r="AA290" s="19"/>
      <c r="AB290" s="18"/>
      <c r="AC290" s="19"/>
      <c r="AD290" s="19"/>
      <c r="AE290" s="19"/>
      <c r="AF290" s="18"/>
      <c r="AG290" s="19"/>
      <c r="AH290" s="19"/>
      <c r="AI290" s="19"/>
      <c r="AJ290" s="18"/>
      <c r="AK290" s="19"/>
      <c r="AL290" s="19"/>
      <c r="AM290" s="19"/>
      <c r="AN290" s="18"/>
      <c r="AO290" s="19"/>
      <c r="AP290" s="19"/>
      <c r="AQ290" s="19"/>
      <c r="AR290" s="18"/>
      <c r="AS290" s="19"/>
      <c r="AT290" s="19"/>
      <c r="AU290" s="19"/>
      <c r="AV290" s="18"/>
      <c r="AW290" s="19"/>
      <c r="AX290" s="19"/>
      <c r="AY290" s="19"/>
      <c r="AZ290" s="18"/>
      <c r="BA290" s="19"/>
      <c r="BB290" s="19"/>
      <c r="BC290" s="19"/>
      <c r="BD290" s="18"/>
      <c r="BE290" s="19"/>
      <c r="BF290" s="19"/>
      <c r="BG290" s="19"/>
      <c r="BH290" s="18"/>
      <c r="BI290" s="19"/>
      <c r="BJ290" s="19"/>
      <c r="BK290" s="19"/>
      <c r="BL290" s="18"/>
      <c r="BM290" s="19"/>
      <c r="BN290" s="19"/>
      <c r="BO290" s="19"/>
      <c r="BP290" s="18"/>
      <c r="BQ290" s="19"/>
      <c r="BR290" s="19"/>
      <c r="BS290" s="19"/>
      <c r="BT290" s="18"/>
      <c r="BU290" s="19"/>
      <c r="BV290" s="19"/>
      <c r="BW290" s="19"/>
      <c r="BX290" s="18"/>
      <c r="BY290" s="19"/>
      <c r="BZ290" s="19"/>
      <c r="CA290" s="19"/>
      <c r="CB290" s="18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</row>
    <row r="291" spans="1:108" ht="15" thickBot="1" x14ac:dyDescent="0.35">
      <c r="A291" s="19"/>
      <c r="B291" s="19"/>
      <c r="C291" s="18"/>
      <c r="D291" s="19"/>
      <c r="E291" s="19"/>
      <c r="F291" s="19"/>
      <c r="G291" s="18"/>
      <c r="H291" s="19"/>
      <c r="I291" s="19"/>
      <c r="J291" s="19"/>
      <c r="K291" s="18"/>
      <c r="L291" s="19"/>
      <c r="M291" s="19"/>
      <c r="N291" s="19"/>
      <c r="O291" s="18"/>
      <c r="P291" s="19"/>
      <c r="Q291" s="19"/>
      <c r="R291" s="19"/>
      <c r="S291" s="18"/>
      <c r="T291" s="19"/>
      <c r="U291" s="19"/>
      <c r="V291" s="19"/>
      <c r="W291" s="18"/>
      <c r="X291" s="29"/>
      <c r="Y291" s="19"/>
      <c r="Z291" s="19"/>
      <c r="AA291" s="19"/>
      <c r="AB291" s="18"/>
      <c r="AC291" s="19"/>
      <c r="AD291" s="19"/>
      <c r="AE291" s="19"/>
      <c r="AF291" s="18"/>
      <c r="AG291" s="19"/>
      <c r="AH291" s="19"/>
      <c r="AI291" s="19"/>
      <c r="AJ291" s="18"/>
      <c r="AK291" s="19"/>
      <c r="AL291" s="19"/>
      <c r="AM291" s="19"/>
      <c r="AN291" s="18"/>
      <c r="AO291" s="19"/>
      <c r="AP291" s="19"/>
      <c r="AQ291" s="19"/>
      <c r="AR291" s="18"/>
      <c r="AS291" s="19"/>
      <c r="AT291" s="19"/>
      <c r="AU291" s="19"/>
      <c r="AV291" s="18"/>
      <c r="AW291" s="19"/>
      <c r="AX291" s="19"/>
      <c r="AY291" s="19"/>
      <c r="AZ291" s="18"/>
      <c r="BA291" s="19"/>
      <c r="BB291" s="19"/>
      <c r="BC291" s="19"/>
      <c r="BD291" s="18"/>
      <c r="BE291" s="19"/>
      <c r="BF291" s="19"/>
      <c r="BG291" s="19"/>
      <c r="BH291" s="18"/>
      <c r="BI291" s="19"/>
      <c r="BJ291" s="19"/>
      <c r="BK291" s="19"/>
      <c r="BL291" s="18"/>
      <c r="BM291" s="19"/>
      <c r="BN291" s="19"/>
      <c r="BO291" s="19"/>
      <c r="BP291" s="18"/>
      <c r="BQ291" s="19"/>
      <c r="BR291" s="19"/>
      <c r="BS291" s="19"/>
      <c r="BT291" s="18"/>
      <c r="BU291" s="19"/>
      <c r="BV291" s="19"/>
      <c r="BW291" s="19"/>
      <c r="BX291" s="18"/>
      <c r="BY291" s="19"/>
      <c r="BZ291" s="19"/>
      <c r="CA291" s="19"/>
      <c r="CB291" s="18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</row>
    <row r="292" spans="1:108" ht="15" thickBot="1" x14ac:dyDescent="0.35">
      <c r="A292" s="19"/>
      <c r="B292" s="19"/>
      <c r="C292" s="18"/>
      <c r="D292" s="19"/>
      <c r="E292" s="19"/>
      <c r="F292" s="19"/>
      <c r="G292" s="18"/>
      <c r="H292" s="19"/>
      <c r="I292" s="19"/>
      <c r="J292" s="19"/>
      <c r="K292" s="18"/>
      <c r="L292" s="19"/>
      <c r="M292" s="19"/>
      <c r="N292" s="19"/>
      <c r="O292" s="18"/>
      <c r="P292" s="19"/>
      <c r="Q292" s="19"/>
      <c r="R292" s="19"/>
      <c r="S292" s="18"/>
      <c r="T292" s="19"/>
      <c r="U292" s="19"/>
      <c r="V292" s="19"/>
      <c r="W292" s="18"/>
      <c r="X292" s="29"/>
      <c r="Y292" s="19"/>
      <c r="Z292" s="19"/>
      <c r="AA292" s="19"/>
      <c r="AB292" s="18"/>
      <c r="AC292" s="19"/>
      <c r="AD292" s="19"/>
      <c r="AE292" s="19"/>
      <c r="AF292" s="18"/>
      <c r="AG292" s="19"/>
      <c r="AH292" s="19"/>
      <c r="AI292" s="19"/>
      <c r="AJ292" s="18"/>
      <c r="AK292" s="19"/>
      <c r="AL292" s="19"/>
      <c r="AM292" s="19"/>
      <c r="AN292" s="18"/>
      <c r="AO292" s="19"/>
      <c r="AP292" s="19"/>
      <c r="AQ292" s="19"/>
      <c r="AR292" s="18"/>
      <c r="AS292" s="19"/>
      <c r="AT292" s="19"/>
      <c r="AU292" s="19"/>
      <c r="AV292" s="18"/>
      <c r="AW292" s="19"/>
      <c r="AX292" s="19"/>
      <c r="AY292" s="19"/>
      <c r="AZ292" s="18"/>
      <c r="BA292" s="19"/>
      <c r="BB292" s="19"/>
      <c r="BC292" s="19"/>
      <c r="BD292" s="18"/>
      <c r="BE292" s="19"/>
      <c r="BF292" s="19"/>
      <c r="BG292" s="19"/>
      <c r="BH292" s="18"/>
      <c r="BI292" s="19"/>
      <c r="BJ292" s="19"/>
      <c r="BK292" s="19"/>
      <c r="BL292" s="18"/>
      <c r="BM292" s="19"/>
      <c r="BN292" s="19"/>
      <c r="BO292" s="19"/>
      <c r="BP292" s="18"/>
      <c r="BQ292" s="19"/>
      <c r="BR292" s="19"/>
      <c r="BS292" s="19"/>
      <c r="BT292" s="18"/>
      <c r="BU292" s="19"/>
      <c r="BV292" s="19"/>
      <c r="BW292" s="19"/>
      <c r="BX292" s="18"/>
      <c r="BY292" s="19"/>
      <c r="BZ292" s="19"/>
      <c r="CA292" s="19"/>
      <c r="CB292" s="18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</row>
    <row r="293" spans="1:108" ht="15" thickBot="1" x14ac:dyDescent="0.35">
      <c r="A293" s="19"/>
      <c r="B293" s="19"/>
      <c r="C293" s="18"/>
      <c r="D293" s="19"/>
      <c r="E293" s="19"/>
      <c r="F293" s="19"/>
      <c r="G293" s="18"/>
      <c r="H293" s="19"/>
      <c r="I293" s="19"/>
      <c r="J293" s="19"/>
      <c r="K293" s="18"/>
      <c r="L293" s="19"/>
      <c r="M293" s="19"/>
      <c r="N293" s="19"/>
      <c r="O293" s="18"/>
      <c r="P293" s="19"/>
      <c r="Q293" s="19"/>
      <c r="R293" s="19"/>
      <c r="S293" s="18"/>
      <c r="T293" s="19"/>
      <c r="U293" s="19"/>
      <c r="V293" s="19"/>
      <c r="W293" s="18"/>
      <c r="X293" s="29"/>
      <c r="Y293" s="19"/>
      <c r="Z293" s="19"/>
      <c r="AA293" s="19"/>
      <c r="AB293" s="18"/>
      <c r="AC293" s="19"/>
      <c r="AD293" s="19"/>
      <c r="AE293" s="19"/>
      <c r="AF293" s="18"/>
      <c r="AG293" s="19"/>
      <c r="AH293" s="19"/>
      <c r="AI293" s="19"/>
      <c r="AJ293" s="18"/>
      <c r="AK293" s="19"/>
      <c r="AL293" s="19"/>
      <c r="AM293" s="19"/>
      <c r="AN293" s="18"/>
      <c r="AO293" s="19"/>
      <c r="AP293" s="19"/>
      <c r="AQ293" s="19"/>
      <c r="AR293" s="18"/>
      <c r="AS293" s="19"/>
      <c r="AT293" s="19"/>
      <c r="AU293" s="19"/>
      <c r="AV293" s="18"/>
      <c r="AW293" s="19"/>
      <c r="AX293" s="19"/>
      <c r="AY293" s="19"/>
      <c r="AZ293" s="18"/>
      <c r="BA293" s="19"/>
      <c r="BB293" s="19"/>
      <c r="BC293" s="19"/>
      <c r="BD293" s="18"/>
      <c r="BE293" s="19"/>
      <c r="BF293" s="19"/>
      <c r="BG293" s="19"/>
      <c r="BH293" s="18"/>
      <c r="BI293" s="19"/>
      <c r="BJ293" s="19"/>
      <c r="BK293" s="19"/>
      <c r="BL293" s="18"/>
      <c r="BM293" s="19"/>
      <c r="BN293" s="19"/>
      <c r="BO293" s="19"/>
      <c r="BP293" s="18"/>
      <c r="BQ293" s="19"/>
      <c r="BR293" s="19"/>
      <c r="BS293" s="19"/>
      <c r="BT293" s="18"/>
      <c r="BU293" s="19"/>
      <c r="BV293" s="19"/>
      <c r="BW293" s="19"/>
      <c r="BX293" s="18"/>
      <c r="BY293" s="19"/>
      <c r="BZ293" s="19"/>
      <c r="CA293" s="19"/>
      <c r="CB293" s="18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</row>
    <row r="294" spans="1:108" ht="15" thickBot="1" x14ac:dyDescent="0.35">
      <c r="A294" s="19"/>
      <c r="B294" s="19"/>
      <c r="C294" s="18"/>
      <c r="D294" s="19"/>
      <c r="E294" s="19"/>
      <c r="F294" s="19"/>
      <c r="G294" s="18"/>
      <c r="H294" s="19"/>
      <c r="I294" s="19"/>
      <c r="J294" s="19"/>
      <c r="K294" s="18"/>
      <c r="L294" s="19"/>
      <c r="M294" s="19"/>
      <c r="N294" s="19"/>
      <c r="O294" s="18"/>
      <c r="P294" s="19"/>
      <c r="Q294" s="19"/>
      <c r="R294" s="19"/>
      <c r="S294" s="18"/>
      <c r="T294" s="19"/>
      <c r="U294" s="19"/>
      <c r="V294" s="19"/>
      <c r="W294" s="18"/>
      <c r="X294" s="29"/>
      <c r="Y294" s="19"/>
      <c r="Z294" s="19"/>
      <c r="AA294" s="19"/>
      <c r="AB294" s="18"/>
      <c r="AC294" s="19"/>
      <c r="AD294" s="19"/>
      <c r="AE294" s="19"/>
      <c r="AF294" s="18"/>
      <c r="AG294" s="19"/>
      <c r="AH294" s="19"/>
      <c r="AI294" s="19"/>
      <c r="AJ294" s="18"/>
      <c r="AK294" s="19"/>
      <c r="AL294" s="19"/>
      <c r="AM294" s="19"/>
      <c r="AN294" s="18"/>
      <c r="AO294" s="19"/>
      <c r="AP294" s="19"/>
      <c r="AQ294" s="19"/>
      <c r="AR294" s="18"/>
      <c r="AS294" s="19"/>
      <c r="AT294" s="19"/>
      <c r="AU294" s="19"/>
      <c r="AV294" s="18"/>
      <c r="AW294" s="19"/>
      <c r="AX294" s="19"/>
      <c r="AY294" s="19"/>
      <c r="AZ294" s="18"/>
      <c r="BA294" s="19"/>
      <c r="BB294" s="19"/>
      <c r="BC294" s="19"/>
      <c r="BD294" s="18"/>
      <c r="BE294" s="19"/>
      <c r="BF294" s="19"/>
      <c r="BG294" s="19"/>
      <c r="BH294" s="18"/>
      <c r="BI294" s="19"/>
      <c r="BJ294" s="19"/>
      <c r="BK294" s="19"/>
      <c r="BL294" s="18"/>
      <c r="BM294" s="19"/>
      <c r="BN294" s="19"/>
      <c r="BO294" s="19"/>
      <c r="BP294" s="18"/>
      <c r="BQ294" s="19"/>
      <c r="BR294" s="19"/>
      <c r="BS294" s="19"/>
      <c r="BT294" s="18"/>
      <c r="BU294" s="19"/>
      <c r="BV294" s="19"/>
      <c r="BW294" s="19"/>
      <c r="BX294" s="18"/>
      <c r="BY294" s="19"/>
      <c r="BZ294" s="19"/>
      <c r="CA294" s="19"/>
      <c r="CB294" s="18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</row>
    <row r="295" spans="1:108" ht="15" thickBot="1" x14ac:dyDescent="0.35">
      <c r="A295" s="19"/>
      <c r="B295" s="19"/>
      <c r="C295" s="18"/>
      <c r="D295" s="19"/>
      <c r="E295" s="19"/>
      <c r="F295" s="19"/>
      <c r="G295" s="18"/>
      <c r="H295" s="19"/>
      <c r="I295" s="19"/>
      <c r="J295" s="19"/>
      <c r="K295" s="18"/>
      <c r="L295" s="19"/>
      <c r="M295" s="19"/>
      <c r="N295" s="19"/>
      <c r="O295" s="18"/>
      <c r="P295" s="19"/>
      <c r="Q295" s="19"/>
      <c r="R295" s="19"/>
      <c r="S295" s="18"/>
      <c r="T295" s="19"/>
      <c r="U295" s="19"/>
      <c r="V295" s="19"/>
      <c r="W295" s="18"/>
      <c r="X295" s="29"/>
      <c r="Y295" s="19"/>
      <c r="Z295" s="19"/>
      <c r="AA295" s="19"/>
      <c r="AB295" s="18"/>
      <c r="AC295" s="19"/>
      <c r="AD295" s="19"/>
      <c r="AE295" s="19"/>
      <c r="AF295" s="18"/>
      <c r="AG295" s="19"/>
      <c r="AH295" s="19"/>
      <c r="AI295" s="19"/>
      <c r="AJ295" s="18"/>
      <c r="AK295" s="19"/>
      <c r="AL295" s="19"/>
      <c r="AM295" s="19"/>
      <c r="AN295" s="18"/>
      <c r="AO295" s="19"/>
      <c r="AP295" s="19"/>
      <c r="AQ295" s="19"/>
      <c r="AR295" s="18"/>
      <c r="AS295" s="19"/>
      <c r="AT295" s="19"/>
      <c r="AU295" s="19"/>
      <c r="AV295" s="18"/>
      <c r="AW295" s="19"/>
      <c r="AX295" s="19"/>
      <c r="AY295" s="19"/>
      <c r="AZ295" s="18"/>
      <c r="BA295" s="19"/>
      <c r="BB295" s="19"/>
      <c r="BC295" s="19"/>
      <c r="BD295" s="18"/>
      <c r="BE295" s="19"/>
      <c r="BF295" s="19"/>
      <c r="BG295" s="19"/>
      <c r="BH295" s="18"/>
      <c r="BI295" s="19"/>
      <c r="BJ295" s="19"/>
      <c r="BK295" s="19"/>
      <c r="BL295" s="18"/>
      <c r="BM295" s="19"/>
      <c r="BN295" s="19"/>
      <c r="BO295" s="19"/>
      <c r="BP295" s="18"/>
      <c r="BQ295" s="19"/>
      <c r="BR295" s="19"/>
      <c r="BS295" s="19"/>
      <c r="BT295" s="18"/>
      <c r="BU295" s="19"/>
      <c r="BV295" s="19"/>
      <c r="BW295" s="19"/>
      <c r="BX295" s="18"/>
      <c r="BY295" s="19"/>
      <c r="BZ295" s="19"/>
      <c r="CA295" s="19"/>
      <c r="CB295" s="18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</row>
    <row r="296" spans="1:108" ht="15" thickBot="1" x14ac:dyDescent="0.35">
      <c r="A296" s="19"/>
      <c r="B296" s="19"/>
      <c r="C296" s="18"/>
      <c r="D296" s="19"/>
      <c r="E296" s="19"/>
      <c r="F296" s="19"/>
      <c r="G296" s="18"/>
      <c r="H296" s="19"/>
      <c r="I296" s="19"/>
      <c r="J296" s="19"/>
      <c r="K296" s="18"/>
      <c r="L296" s="19"/>
      <c r="M296" s="19"/>
      <c r="N296" s="19"/>
      <c r="O296" s="18"/>
      <c r="P296" s="19"/>
      <c r="Q296" s="19"/>
      <c r="R296" s="19"/>
      <c r="S296" s="18"/>
      <c r="T296" s="19"/>
      <c r="U296" s="19"/>
      <c r="V296" s="19"/>
      <c r="W296" s="18"/>
      <c r="X296" s="29"/>
      <c r="Y296" s="19"/>
      <c r="Z296" s="19"/>
      <c r="AA296" s="19"/>
      <c r="AB296" s="18"/>
      <c r="AC296" s="19"/>
      <c r="AD296" s="19"/>
      <c r="AE296" s="19"/>
      <c r="AF296" s="18"/>
      <c r="AG296" s="19"/>
      <c r="AH296" s="19"/>
      <c r="AI296" s="19"/>
      <c r="AJ296" s="18"/>
      <c r="AK296" s="19"/>
      <c r="AL296" s="19"/>
      <c r="AM296" s="19"/>
      <c r="AN296" s="18"/>
      <c r="AO296" s="19"/>
      <c r="AP296" s="19"/>
      <c r="AQ296" s="19"/>
      <c r="AR296" s="18"/>
      <c r="AS296" s="19"/>
      <c r="AT296" s="19"/>
      <c r="AU296" s="19"/>
      <c r="AV296" s="18"/>
      <c r="AW296" s="19"/>
      <c r="AX296" s="19"/>
      <c r="AY296" s="19"/>
      <c r="AZ296" s="18"/>
      <c r="BA296" s="19"/>
      <c r="BB296" s="19"/>
      <c r="BC296" s="19"/>
      <c r="BD296" s="18"/>
      <c r="BE296" s="19"/>
      <c r="BF296" s="19"/>
      <c r="BG296" s="19"/>
      <c r="BH296" s="18"/>
      <c r="BI296" s="19"/>
      <c r="BJ296" s="19"/>
      <c r="BK296" s="19"/>
      <c r="BL296" s="18"/>
      <c r="BM296" s="19"/>
      <c r="BN296" s="19"/>
      <c r="BO296" s="19"/>
      <c r="BP296" s="18"/>
      <c r="BQ296" s="19"/>
      <c r="BR296" s="19"/>
      <c r="BS296" s="19"/>
      <c r="BT296" s="18"/>
      <c r="BU296" s="19"/>
      <c r="BV296" s="19"/>
      <c r="BW296" s="19"/>
      <c r="BX296" s="18"/>
      <c r="BY296" s="19"/>
      <c r="BZ296" s="19"/>
      <c r="CA296" s="19"/>
      <c r="CB296" s="18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</row>
    <row r="297" spans="1:108" ht="15" thickBot="1" x14ac:dyDescent="0.35">
      <c r="A297" s="19"/>
      <c r="B297" s="19"/>
      <c r="C297" s="18"/>
      <c r="D297" s="19"/>
      <c r="E297" s="19"/>
      <c r="F297" s="19"/>
      <c r="G297" s="18"/>
      <c r="H297" s="19"/>
      <c r="I297" s="19"/>
      <c r="J297" s="19"/>
      <c r="K297" s="18"/>
      <c r="L297" s="19"/>
      <c r="M297" s="19"/>
      <c r="N297" s="19"/>
      <c r="O297" s="18"/>
      <c r="P297" s="19"/>
      <c r="Q297" s="19"/>
      <c r="R297" s="19"/>
      <c r="S297" s="18"/>
      <c r="T297" s="19"/>
      <c r="U297" s="19"/>
      <c r="V297" s="19"/>
      <c r="W297" s="18"/>
      <c r="X297" s="29"/>
      <c r="Y297" s="19"/>
      <c r="Z297" s="19"/>
      <c r="AA297" s="19"/>
      <c r="AB297" s="18"/>
      <c r="AC297" s="19"/>
      <c r="AD297" s="19"/>
      <c r="AE297" s="19"/>
      <c r="AF297" s="18"/>
      <c r="AG297" s="19"/>
      <c r="AH297" s="19"/>
      <c r="AI297" s="19"/>
      <c r="AJ297" s="18"/>
      <c r="AK297" s="19"/>
      <c r="AL297" s="19"/>
      <c r="AM297" s="19"/>
      <c r="AN297" s="18"/>
      <c r="AO297" s="19"/>
      <c r="AP297" s="19"/>
      <c r="AQ297" s="19"/>
      <c r="AR297" s="18"/>
      <c r="AS297" s="19"/>
      <c r="AT297" s="19"/>
      <c r="AU297" s="19"/>
      <c r="AV297" s="18"/>
      <c r="AW297" s="19"/>
      <c r="AX297" s="19"/>
      <c r="AY297" s="19"/>
      <c r="AZ297" s="18"/>
      <c r="BA297" s="19"/>
      <c r="BB297" s="19"/>
      <c r="BC297" s="19"/>
      <c r="BD297" s="18"/>
      <c r="BE297" s="19"/>
      <c r="BF297" s="19"/>
      <c r="BG297" s="19"/>
      <c r="BH297" s="18"/>
      <c r="BI297" s="19"/>
      <c r="BJ297" s="19"/>
      <c r="BK297" s="19"/>
      <c r="BL297" s="18"/>
      <c r="BM297" s="19"/>
      <c r="BN297" s="19"/>
      <c r="BO297" s="19"/>
      <c r="BP297" s="18"/>
      <c r="BQ297" s="19"/>
      <c r="BR297" s="19"/>
      <c r="BS297" s="19"/>
      <c r="BT297" s="18"/>
      <c r="BU297" s="19"/>
      <c r="BV297" s="19"/>
      <c r="BW297" s="19"/>
      <c r="BX297" s="18"/>
      <c r="BY297" s="19"/>
      <c r="BZ297" s="19"/>
      <c r="CA297" s="19"/>
      <c r="CB297" s="18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</row>
    <row r="298" spans="1:108" ht="15" thickBot="1" x14ac:dyDescent="0.35">
      <c r="A298" s="19"/>
      <c r="B298" s="19"/>
      <c r="C298" s="18"/>
      <c r="D298" s="19"/>
      <c r="E298" s="19"/>
      <c r="F298" s="19"/>
      <c r="G298" s="18"/>
      <c r="H298" s="19"/>
      <c r="I298" s="19"/>
      <c r="J298" s="19"/>
      <c r="K298" s="18"/>
      <c r="L298" s="19"/>
      <c r="M298" s="19"/>
      <c r="N298" s="19"/>
      <c r="O298" s="18"/>
      <c r="P298" s="19"/>
      <c r="Q298" s="19"/>
      <c r="R298" s="19"/>
      <c r="S298" s="18"/>
      <c r="T298" s="19"/>
      <c r="U298" s="19"/>
      <c r="V298" s="19"/>
      <c r="W298" s="18"/>
      <c r="X298" s="29"/>
      <c r="Y298" s="19"/>
      <c r="Z298" s="19"/>
      <c r="AA298" s="19"/>
      <c r="AB298" s="18"/>
      <c r="AC298" s="19"/>
      <c r="AD298" s="19"/>
      <c r="AE298" s="19"/>
      <c r="AF298" s="18"/>
      <c r="AG298" s="19"/>
      <c r="AH298" s="19"/>
      <c r="AI298" s="19"/>
      <c r="AJ298" s="18"/>
      <c r="AK298" s="19"/>
      <c r="AL298" s="19"/>
      <c r="AM298" s="19"/>
      <c r="AN298" s="18"/>
      <c r="AO298" s="19"/>
      <c r="AP298" s="19"/>
      <c r="AQ298" s="19"/>
      <c r="AR298" s="18"/>
      <c r="AS298" s="19"/>
      <c r="AT298" s="19"/>
      <c r="AU298" s="19"/>
      <c r="AV298" s="18"/>
      <c r="AW298" s="19"/>
      <c r="AX298" s="19"/>
      <c r="AY298" s="19"/>
      <c r="AZ298" s="18"/>
      <c r="BA298" s="19"/>
      <c r="BB298" s="19"/>
      <c r="BC298" s="19"/>
      <c r="BD298" s="18"/>
      <c r="BE298" s="19"/>
      <c r="BF298" s="19"/>
      <c r="BG298" s="19"/>
      <c r="BH298" s="18"/>
      <c r="BI298" s="19"/>
      <c r="BJ298" s="19"/>
      <c r="BK298" s="19"/>
      <c r="BL298" s="18"/>
      <c r="BM298" s="19"/>
      <c r="BN298" s="19"/>
      <c r="BO298" s="19"/>
      <c r="BP298" s="18"/>
      <c r="BQ298" s="19"/>
      <c r="BR298" s="19"/>
      <c r="BS298" s="19"/>
      <c r="BT298" s="18"/>
      <c r="BU298" s="19"/>
      <c r="BV298" s="19"/>
      <c r="BW298" s="19"/>
      <c r="BX298" s="18"/>
      <c r="BY298" s="19"/>
      <c r="BZ298" s="19"/>
      <c r="CA298" s="19"/>
      <c r="CB298" s="18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</row>
    <row r="299" spans="1:108" ht="15" thickBot="1" x14ac:dyDescent="0.35">
      <c r="A299" s="19"/>
      <c r="B299" s="19"/>
      <c r="C299" s="18"/>
      <c r="D299" s="19"/>
      <c r="E299" s="19"/>
      <c r="F299" s="19"/>
      <c r="G299" s="18"/>
      <c r="H299" s="19"/>
      <c r="I299" s="19"/>
      <c r="J299" s="19"/>
      <c r="K299" s="18"/>
      <c r="L299" s="19"/>
      <c r="M299" s="19"/>
      <c r="N299" s="19"/>
      <c r="O299" s="18"/>
      <c r="P299" s="19"/>
      <c r="Q299" s="19"/>
      <c r="R299" s="19"/>
      <c r="S299" s="18"/>
      <c r="T299" s="19"/>
      <c r="U299" s="19"/>
      <c r="V299" s="19"/>
      <c r="W299" s="18"/>
      <c r="X299" s="29"/>
      <c r="Y299" s="19"/>
      <c r="Z299" s="19"/>
      <c r="AA299" s="19"/>
      <c r="AB299" s="18"/>
      <c r="AC299" s="19"/>
      <c r="AD299" s="19"/>
      <c r="AE299" s="19"/>
      <c r="AF299" s="18"/>
      <c r="AG299" s="19"/>
      <c r="AH299" s="19"/>
      <c r="AI299" s="19"/>
      <c r="AJ299" s="18"/>
      <c r="AK299" s="19"/>
      <c r="AL299" s="19"/>
      <c r="AM299" s="19"/>
      <c r="AN299" s="18"/>
      <c r="AO299" s="19"/>
      <c r="AP299" s="19"/>
      <c r="AQ299" s="19"/>
      <c r="AR299" s="18"/>
      <c r="AS299" s="19"/>
      <c r="AT299" s="19"/>
      <c r="AU299" s="19"/>
      <c r="AV299" s="18"/>
      <c r="AW299" s="19"/>
      <c r="AX299" s="19"/>
      <c r="AY299" s="19"/>
      <c r="AZ299" s="18"/>
      <c r="BA299" s="19"/>
      <c r="BB299" s="19"/>
      <c r="BC299" s="19"/>
      <c r="BD299" s="18"/>
      <c r="BE299" s="19"/>
      <c r="BF299" s="19"/>
      <c r="BG299" s="19"/>
      <c r="BH299" s="18"/>
      <c r="BI299" s="19"/>
      <c r="BJ299" s="19"/>
      <c r="BK299" s="19"/>
      <c r="BL299" s="18"/>
      <c r="BM299" s="19"/>
      <c r="BN299" s="19"/>
      <c r="BO299" s="19"/>
      <c r="BP299" s="18"/>
      <c r="BQ299" s="19"/>
      <c r="BR299" s="19"/>
      <c r="BS299" s="19"/>
      <c r="BT299" s="18"/>
      <c r="BU299" s="19"/>
      <c r="BV299" s="19"/>
      <c r="BW299" s="19"/>
      <c r="BX299" s="18"/>
      <c r="BY299" s="19"/>
      <c r="BZ299" s="19"/>
      <c r="CA299" s="19"/>
      <c r="CB299" s="18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</row>
    <row r="300" spans="1:108" ht="15" thickBot="1" x14ac:dyDescent="0.35">
      <c r="A300" s="19"/>
      <c r="B300" s="19"/>
      <c r="C300" s="18"/>
      <c r="D300" s="19"/>
      <c r="E300" s="19"/>
      <c r="F300" s="19"/>
      <c r="G300" s="18"/>
      <c r="H300" s="19"/>
      <c r="I300" s="19"/>
      <c r="J300" s="19"/>
      <c r="K300" s="18"/>
      <c r="L300" s="19"/>
      <c r="M300" s="19"/>
      <c r="N300" s="19"/>
      <c r="O300" s="18"/>
      <c r="P300" s="19"/>
      <c r="Q300" s="19"/>
      <c r="R300" s="19"/>
      <c r="S300" s="18"/>
      <c r="T300" s="19"/>
      <c r="U300" s="19"/>
      <c r="V300" s="19"/>
      <c r="W300" s="18"/>
      <c r="X300" s="29"/>
      <c r="Y300" s="19"/>
      <c r="Z300" s="19"/>
      <c r="AA300" s="19"/>
      <c r="AB300" s="18"/>
      <c r="AC300" s="19"/>
      <c r="AD300" s="19"/>
      <c r="AE300" s="19"/>
      <c r="AF300" s="18"/>
      <c r="AG300" s="19"/>
      <c r="AH300" s="19"/>
      <c r="AI300" s="19"/>
      <c r="AJ300" s="18"/>
      <c r="AK300" s="19"/>
      <c r="AL300" s="19"/>
      <c r="AM300" s="19"/>
      <c r="AN300" s="18"/>
      <c r="AO300" s="19"/>
      <c r="AP300" s="19"/>
      <c r="AQ300" s="19"/>
      <c r="AR300" s="18"/>
      <c r="AS300" s="19"/>
      <c r="AT300" s="19"/>
      <c r="AU300" s="19"/>
      <c r="AV300" s="18"/>
      <c r="AW300" s="19"/>
      <c r="AX300" s="19"/>
      <c r="AY300" s="19"/>
      <c r="AZ300" s="18"/>
      <c r="BA300" s="19"/>
      <c r="BB300" s="19"/>
      <c r="BC300" s="19"/>
      <c r="BD300" s="18"/>
      <c r="BE300" s="19"/>
      <c r="BF300" s="19"/>
      <c r="BG300" s="19"/>
      <c r="BH300" s="18"/>
      <c r="BI300" s="19"/>
      <c r="BJ300" s="19"/>
      <c r="BK300" s="19"/>
      <c r="BL300" s="18"/>
      <c r="BM300" s="19"/>
      <c r="BN300" s="19"/>
      <c r="BO300" s="19"/>
      <c r="BP300" s="18"/>
      <c r="BQ300" s="19"/>
      <c r="BR300" s="19"/>
      <c r="BS300" s="19"/>
      <c r="BT300" s="18"/>
      <c r="BU300" s="19"/>
      <c r="BV300" s="19"/>
      <c r="BW300" s="19"/>
      <c r="BX300" s="18"/>
      <c r="BY300" s="19"/>
      <c r="BZ300" s="19"/>
      <c r="CA300" s="19"/>
      <c r="CB300" s="18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</row>
    <row r="301" spans="1:108" ht="15" thickBot="1" x14ac:dyDescent="0.35">
      <c r="A301" s="19"/>
      <c r="B301" s="19"/>
      <c r="C301" s="18"/>
      <c r="D301" s="19"/>
      <c r="E301" s="19"/>
      <c r="F301" s="19"/>
      <c r="G301" s="18"/>
      <c r="H301" s="19"/>
      <c r="I301" s="19"/>
      <c r="J301" s="19"/>
      <c r="K301" s="18"/>
      <c r="L301" s="19"/>
      <c r="M301" s="19"/>
      <c r="N301" s="19"/>
      <c r="O301" s="18"/>
      <c r="P301" s="19"/>
      <c r="Q301" s="19"/>
      <c r="R301" s="19"/>
      <c r="S301" s="18"/>
      <c r="T301" s="19"/>
      <c r="U301" s="19"/>
      <c r="V301" s="19"/>
      <c r="W301" s="18"/>
      <c r="X301" s="29"/>
      <c r="Y301" s="19"/>
      <c r="Z301" s="19"/>
      <c r="AA301" s="19"/>
      <c r="AB301" s="18"/>
      <c r="AC301" s="19"/>
      <c r="AD301" s="19"/>
      <c r="AE301" s="19"/>
      <c r="AF301" s="18"/>
      <c r="AG301" s="19"/>
      <c r="AH301" s="19"/>
      <c r="AI301" s="19"/>
      <c r="AJ301" s="18"/>
      <c r="AK301" s="19"/>
      <c r="AL301" s="19"/>
      <c r="AM301" s="19"/>
      <c r="AN301" s="18"/>
      <c r="AO301" s="19"/>
      <c r="AP301" s="19"/>
      <c r="AQ301" s="19"/>
      <c r="AR301" s="18"/>
      <c r="AS301" s="19"/>
      <c r="AT301" s="19"/>
      <c r="AU301" s="19"/>
      <c r="AV301" s="18"/>
      <c r="AW301" s="19"/>
      <c r="AX301" s="19"/>
      <c r="AY301" s="19"/>
      <c r="AZ301" s="18"/>
      <c r="BA301" s="19"/>
      <c r="BB301" s="19"/>
      <c r="BC301" s="19"/>
      <c r="BD301" s="18"/>
      <c r="BE301" s="19"/>
      <c r="BF301" s="19"/>
      <c r="BG301" s="19"/>
      <c r="BH301" s="18"/>
      <c r="BI301" s="19"/>
      <c r="BJ301" s="19"/>
      <c r="BK301" s="19"/>
      <c r="BL301" s="18"/>
      <c r="BM301" s="19"/>
      <c r="BN301" s="19"/>
      <c r="BO301" s="19"/>
      <c r="BP301" s="18"/>
      <c r="BQ301" s="19"/>
      <c r="BR301" s="19"/>
      <c r="BS301" s="19"/>
      <c r="BT301" s="18"/>
      <c r="BU301" s="19"/>
      <c r="BV301" s="19"/>
      <c r="BW301" s="19"/>
      <c r="BX301" s="18"/>
      <c r="BY301" s="19"/>
      <c r="BZ301" s="19"/>
      <c r="CA301" s="19"/>
      <c r="CB301" s="18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</row>
    <row r="302" spans="1:108" ht="15" thickBot="1" x14ac:dyDescent="0.35">
      <c r="A302" s="19"/>
      <c r="B302" s="19"/>
      <c r="C302" s="18"/>
      <c r="D302" s="19"/>
      <c r="E302" s="19"/>
      <c r="F302" s="19"/>
      <c r="G302" s="18"/>
      <c r="H302" s="19"/>
      <c r="I302" s="19"/>
      <c r="J302" s="19"/>
      <c r="K302" s="18"/>
      <c r="L302" s="19"/>
      <c r="M302" s="19"/>
      <c r="N302" s="19"/>
      <c r="O302" s="18"/>
      <c r="P302" s="19"/>
      <c r="Q302" s="19"/>
      <c r="R302" s="19"/>
      <c r="S302" s="18"/>
      <c r="T302" s="19"/>
      <c r="U302" s="19"/>
      <c r="V302" s="19"/>
      <c r="W302" s="18"/>
      <c r="X302" s="29"/>
      <c r="Y302" s="19"/>
      <c r="Z302" s="19"/>
      <c r="AA302" s="19"/>
      <c r="AB302" s="18"/>
      <c r="AC302" s="19"/>
      <c r="AD302" s="19"/>
      <c r="AE302" s="19"/>
      <c r="AF302" s="18"/>
      <c r="AG302" s="19"/>
      <c r="AH302" s="19"/>
      <c r="AI302" s="19"/>
      <c r="AJ302" s="18"/>
      <c r="AK302" s="19"/>
      <c r="AL302" s="19"/>
      <c r="AM302" s="19"/>
      <c r="AN302" s="18"/>
      <c r="AO302" s="19"/>
      <c r="AP302" s="19"/>
      <c r="AQ302" s="19"/>
      <c r="AR302" s="18"/>
      <c r="AS302" s="19"/>
      <c r="AT302" s="19"/>
      <c r="AU302" s="19"/>
      <c r="AV302" s="18"/>
      <c r="AW302" s="19"/>
      <c r="AX302" s="19"/>
      <c r="AY302" s="19"/>
      <c r="AZ302" s="18"/>
      <c r="BA302" s="19"/>
      <c r="BB302" s="19"/>
      <c r="BC302" s="19"/>
      <c r="BD302" s="18"/>
      <c r="BE302" s="19"/>
      <c r="BF302" s="19"/>
      <c r="BG302" s="19"/>
      <c r="BH302" s="18"/>
      <c r="BI302" s="19"/>
      <c r="BJ302" s="19"/>
      <c r="BK302" s="19"/>
      <c r="BL302" s="18"/>
      <c r="BM302" s="19"/>
      <c r="BN302" s="19"/>
      <c r="BO302" s="19"/>
      <c r="BP302" s="18"/>
      <c r="BQ302" s="19"/>
      <c r="BR302" s="19"/>
      <c r="BS302" s="19"/>
      <c r="BT302" s="18"/>
      <c r="BU302" s="19"/>
      <c r="BV302" s="19"/>
      <c r="BW302" s="19"/>
      <c r="BX302" s="18"/>
      <c r="BY302" s="19"/>
      <c r="BZ302" s="19"/>
      <c r="CA302" s="19"/>
      <c r="CB302" s="18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</row>
    <row r="303" spans="1:108" ht="15" thickBot="1" x14ac:dyDescent="0.35">
      <c r="A303" s="19"/>
      <c r="B303" s="19"/>
      <c r="C303" s="18"/>
      <c r="D303" s="19"/>
      <c r="E303" s="19"/>
      <c r="F303" s="19"/>
      <c r="G303" s="18"/>
      <c r="H303" s="19"/>
      <c r="I303" s="19"/>
      <c r="J303" s="19"/>
      <c r="K303" s="18"/>
      <c r="L303" s="19"/>
      <c r="M303" s="19"/>
      <c r="N303" s="19"/>
      <c r="O303" s="18"/>
      <c r="P303" s="19"/>
      <c r="Q303" s="19"/>
      <c r="R303" s="19"/>
      <c r="S303" s="18"/>
      <c r="T303" s="19"/>
      <c r="U303" s="19"/>
      <c r="V303" s="19"/>
      <c r="W303" s="18"/>
      <c r="X303" s="29"/>
      <c r="Y303" s="19"/>
      <c r="Z303" s="19"/>
      <c r="AA303" s="19"/>
      <c r="AB303" s="18"/>
      <c r="AC303" s="19"/>
      <c r="AD303" s="19"/>
      <c r="AE303" s="19"/>
      <c r="AF303" s="18"/>
      <c r="AG303" s="19"/>
      <c r="AH303" s="19"/>
      <c r="AI303" s="19"/>
      <c r="AJ303" s="18"/>
      <c r="AK303" s="19"/>
      <c r="AL303" s="19"/>
      <c r="AM303" s="19"/>
      <c r="AN303" s="18"/>
      <c r="AO303" s="19"/>
      <c r="AP303" s="19"/>
      <c r="AQ303" s="19"/>
      <c r="AR303" s="18"/>
      <c r="AS303" s="19"/>
      <c r="AT303" s="19"/>
      <c r="AU303" s="19"/>
      <c r="AV303" s="18"/>
      <c r="AW303" s="19"/>
      <c r="AX303" s="19"/>
      <c r="AY303" s="19"/>
      <c r="AZ303" s="18"/>
      <c r="BA303" s="19"/>
      <c r="BB303" s="19"/>
      <c r="BC303" s="19"/>
      <c r="BD303" s="18"/>
      <c r="BE303" s="19"/>
      <c r="BF303" s="19"/>
      <c r="BG303" s="19"/>
      <c r="BH303" s="18"/>
      <c r="BI303" s="19"/>
      <c r="BJ303" s="19"/>
      <c r="BK303" s="19"/>
      <c r="BL303" s="18"/>
      <c r="BM303" s="19"/>
      <c r="BN303" s="19"/>
      <c r="BO303" s="19"/>
      <c r="BP303" s="18"/>
      <c r="BQ303" s="19"/>
      <c r="BR303" s="19"/>
      <c r="BS303" s="19"/>
      <c r="BT303" s="18"/>
      <c r="BU303" s="19"/>
      <c r="BV303" s="19"/>
      <c r="BW303" s="19"/>
      <c r="BX303" s="18"/>
      <c r="BY303" s="19"/>
      <c r="BZ303" s="19"/>
      <c r="CA303" s="19"/>
      <c r="CB303" s="18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</row>
    <row r="304" spans="1:108" ht="15" thickBot="1" x14ac:dyDescent="0.35">
      <c r="A304" s="19"/>
      <c r="B304" s="19"/>
      <c r="C304" s="18"/>
      <c r="D304" s="19"/>
      <c r="E304" s="19"/>
      <c r="F304" s="19"/>
      <c r="G304" s="18"/>
      <c r="H304" s="19"/>
      <c r="I304" s="19"/>
      <c r="J304" s="19"/>
      <c r="K304" s="18"/>
      <c r="L304" s="19"/>
      <c r="M304" s="19"/>
      <c r="N304" s="19"/>
      <c r="O304" s="18"/>
      <c r="P304" s="19"/>
      <c r="Q304" s="19"/>
      <c r="R304" s="19"/>
      <c r="S304" s="18"/>
      <c r="T304" s="19"/>
      <c r="U304" s="19"/>
      <c r="V304" s="19"/>
      <c r="W304" s="18"/>
      <c r="X304" s="29"/>
      <c r="Y304" s="19"/>
      <c r="Z304" s="19"/>
      <c r="AA304" s="19"/>
      <c r="AB304" s="18"/>
      <c r="AC304" s="19"/>
      <c r="AD304" s="19"/>
      <c r="AE304" s="19"/>
      <c r="AF304" s="18"/>
      <c r="AG304" s="19"/>
      <c r="AH304" s="19"/>
      <c r="AI304" s="19"/>
      <c r="AJ304" s="18"/>
      <c r="AK304" s="19"/>
      <c r="AL304" s="19"/>
      <c r="AM304" s="19"/>
      <c r="AN304" s="18"/>
      <c r="AO304" s="19"/>
      <c r="AP304" s="19"/>
      <c r="AQ304" s="19"/>
      <c r="AR304" s="18"/>
      <c r="AS304" s="19"/>
      <c r="AT304" s="19"/>
      <c r="AU304" s="19"/>
      <c r="AV304" s="18"/>
      <c r="AW304" s="19"/>
      <c r="AX304" s="19"/>
      <c r="AY304" s="19"/>
      <c r="AZ304" s="18"/>
      <c r="BA304" s="19"/>
      <c r="BB304" s="19"/>
      <c r="BC304" s="19"/>
      <c r="BD304" s="18"/>
      <c r="BE304" s="19"/>
      <c r="BF304" s="19"/>
      <c r="BG304" s="19"/>
      <c r="BH304" s="18"/>
      <c r="BI304" s="19"/>
      <c r="BJ304" s="19"/>
      <c r="BK304" s="19"/>
      <c r="BL304" s="18"/>
      <c r="BM304" s="19"/>
      <c r="BN304" s="19"/>
      <c r="BO304" s="19"/>
      <c r="BP304" s="18"/>
      <c r="BQ304" s="19"/>
      <c r="BR304" s="19"/>
      <c r="BS304" s="19"/>
      <c r="BT304" s="18"/>
      <c r="BU304" s="19"/>
      <c r="BV304" s="19"/>
      <c r="BW304" s="19"/>
      <c r="BX304" s="18"/>
      <c r="BY304" s="19"/>
      <c r="BZ304" s="19"/>
      <c r="CA304" s="19"/>
      <c r="CB304" s="18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</row>
    <row r="305" spans="1:108" ht="15" thickBot="1" x14ac:dyDescent="0.35">
      <c r="A305" s="19"/>
      <c r="B305" s="19"/>
      <c r="C305" s="18"/>
      <c r="D305" s="19"/>
      <c r="E305" s="19"/>
      <c r="F305" s="19"/>
      <c r="G305" s="18"/>
      <c r="H305" s="19"/>
      <c r="I305" s="19"/>
      <c r="J305" s="19"/>
      <c r="K305" s="18"/>
      <c r="L305" s="19"/>
      <c r="M305" s="19"/>
      <c r="N305" s="19"/>
      <c r="O305" s="18"/>
      <c r="P305" s="19"/>
      <c r="Q305" s="19"/>
      <c r="R305" s="19"/>
      <c r="S305" s="18"/>
      <c r="T305" s="19"/>
      <c r="U305" s="19"/>
      <c r="V305" s="19"/>
      <c r="W305" s="18"/>
      <c r="X305" s="29"/>
      <c r="Y305" s="19"/>
      <c r="Z305" s="19"/>
      <c r="AA305" s="19"/>
      <c r="AB305" s="18"/>
      <c r="AC305" s="19"/>
      <c r="AD305" s="19"/>
      <c r="AE305" s="19"/>
      <c r="AF305" s="18"/>
      <c r="AG305" s="19"/>
      <c r="AH305" s="19"/>
      <c r="AI305" s="19"/>
      <c r="AJ305" s="18"/>
      <c r="AK305" s="19"/>
      <c r="AL305" s="19"/>
      <c r="AM305" s="19"/>
      <c r="AN305" s="18"/>
      <c r="AO305" s="19"/>
      <c r="AP305" s="19"/>
      <c r="AQ305" s="19"/>
      <c r="AR305" s="18"/>
      <c r="AS305" s="19"/>
      <c r="AT305" s="19"/>
      <c r="AU305" s="19"/>
      <c r="AV305" s="18"/>
      <c r="AW305" s="19"/>
      <c r="AX305" s="19"/>
      <c r="AY305" s="19"/>
      <c r="AZ305" s="18"/>
      <c r="BA305" s="19"/>
      <c r="BB305" s="19"/>
      <c r="BC305" s="19"/>
      <c r="BD305" s="18"/>
      <c r="BE305" s="19"/>
      <c r="BF305" s="19"/>
      <c r="BG305" s="19"/>
      <c r="BH305" s="18"/>
      <c r="BI305" s="19"/>
      <c r="BJ305" s="19"/>
      <c r="BK305" s="19"/>
      <c r="BL305" s="18"/>
      <c r="BM305" s="19"/>
      <c r="BN305" s="19"/>
      <c r="BO305" s="19"/>
      <c r="BP305" s="18"/>
      <c r="BQ305" s="19"/>
      <c r="BR305" s="19"/>
      <c r="BS305" s="19"/>
      <c r="BT305" s="18"/>
      <c r="BU305" s="19"/>
      <c r="BV305" s="19"/>
      <c r="BW305" s="19"/>
      <c r="BX305" s="18"/>
      <c r="BY305" s="19"/>
      <c r="BZ305" s="19"/>
      <c r="CA305" s="19"/>
      <c r="CB305" s="18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</row>
    <row r="306" spans="1:108" ht="15" thickBot="1" x14ac:dyDescent="0.35">
      <c r="A306" s="19"/>
      <c r="B306" s="19"/>
      <c r="C306" s="18"/>
      <c r="D306" s="19"/>
      <c r="E306" s="19"/>
      <c r="F306" s="19"/>
      <c r="G306" s="18"/>
      <c r="H306" s="19"/>
      <c r="I306" s="19"/>
      <c r="J306" s="19"/>
      <c r="K306" s="18"/>
      <c r="L306" s="19"/>
      <c r="M306" s="19"/>
      <c r="N306" s="19"/>
      <c r="O306" s="18"/>
      <c r="P306" s="19"/>
      <c r="Q306" s="19"/>
      <c r="R306" s="19"/>
      <c r="S306" s="18"/>
      <c r="T306" s="19"/>
      <c r="U306" s="19"/>
      <c r="V306" s="19"/>
      <c r="W306" s="18"/>
      <c r="X306" s="29"/>
      <c r="Y306" s="19"/>
      <c r="Z306" s="19"/>
      <c r="AA306" s="19"/>
      <c r="AB306" s="18"/>
      <c r="AC306" s="19"/>
      <c r="AD306" s="19"/>
      <c r="AE306" s="19"/>
      <c r="AF306" s="18"/>
      <c r="AG306" s="19"/>
      <c r="AH306" s="19"/>
      <c r="AI306" s="19"/>
      <c r="AJ306" s="18"/>
      <c r="AK306" s="19"/>
      <c r="AL306" s="19"/>
      <c r="AM306" s="19"/>
      <c r="AN306" s="18"/>
      <c r="AO306" s="19"/>
      <c r="AP306" s="19"/>
      <c r="AQ306" s="19"/>
      <c r="AR306" s="18"/>
      <c r="AS306" s="19"/>
      <c r="AT306" s="19"/>
      <c r="AU306" s="19"/>
      <c r="AV306" s="18"/>
      <c r="AW306" s="19"/>
      <c r="AX306" s="19"/>
      <c r="AY306" s="19"/>
      <c r="AZ306" s="18"/>
      <c r="BA306" s="19"/>
      <c r="BB306" s="19"/>
      <c r="BC306" s="19"/>
      <c r="BD306" s="18"/>
      <c r="BE306" s="19"/>
      <c r="BF306" s="19"/>
      <c r="BG306" s="19"/>
      <c r="BH306" s="18"/>
      <c r="BI306" s="19"/>
      <c r="BJ306" s="19"/>
      <c r="BK306" s="19"/>
      <c r="BL306" s="18"/>
      <c r="BM306" s="19"/>
      <c r="BN306" s="19"/>
      <c r="BO306" s="19"/>
      <c r="BP306" s="18"/>
      <c r="BQ306" s="19"/>
      <c r="BR306" s="19"/>
      <c r="BS306" s="19"/>
      <c r="BT306" s="18"/>
      <c r="BU306" s="19"/>
      <c r="BV306" s="19"/>
      <c r="BW306" s="19"/>
      <c r="BX306" s="18"/>
      <c r="BY306" s="19"/>
      <c r="BZ306" s="19"/>
      <c r="CA306" s="19"/>
      <c r="CB306" s="18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</row>
    <row r="307" spans="1:108" ht="15" thickBot="1" x14ac:dyDescent="0.35">
      <c r="A307" s="19"/>
      <c r="B307" s="19"/>
      <c r="C307" s="18"/>
      <c r="D307" s="19"/>
      <c r="E307" s="19"/>
      <c r="F307" s="19"/>
      <c r="G307" s="18"/>
      <c r="H307" s="19"/>
      <c r="I307" s="19"/>
      <c r="J307" s="19"/>
      <c r="K307" s="18"/>
      <c r="L307" s="19"/>
      <c r="M307" s="19"/>
      <c r="N307" s="19"/>
      <c r="O307" s="18"/>
      <c r="P307" s="19"/>
      <c r="Q307" s="19"/>
      <c r="R307" s="19"/>
      <c r="S307" s="18"/>
      <c r="T307" s="19"/>
      <c r="U307" s="19"/>
      <c r="V307" s="19"/>
      <c r="W307" s="18"/>
      <c r="X307" s="29"/>
      <c r="Y307" s="19"/>
      <c r="Z307" s="19"/>
      <c r="AA307" s="19"/>
      <c r="AB307" s="18"/>
      <c r="AC307" s="19"/>
      <c r="AD307" s="19"/>
      <c r="AE307" s="19"/>
      <c r="AF307" s="18"/>
      <c r="AG307" s="19"/>
      <c r="AH307" s="19"/>
      <c r="AI307" s="19"/>
      <c r="AJ307" s="18"/>
      <c r="AK307" s="19"/>
      <c r="AL307" s="19"/>
      <c r="AM307" s="19"/>
      <c r="AN307" s="18"/>
      <c r="AO307" s="19"/>
      <c r="AP307" s="19"/>
      <c r="AQ307" s="19"/>
      <c r="AR307" s="18"/>
      <c r="AS307" s="19"/>
      <c r="AT307" s="19"/>
      <c r="AU307" s="19"/>
      <c r="AV307" s="18"/>
      <c r="AW307" s="19"/>
      <c r="AX307" s="19"/>
      <c r="AY307" s="19"/>
      <c r="AZ307" s="18"/>
      <c r="BA307" s="19"/>
      <c r="BB307" s="19"/>
      <c r="BC307" s="19"/>
      <c r="BD307" s="18"/>
      <c r="BE307" s="19"/>
      <c r="BF307" s="19"/>
      <c r="BG307" s="19"/>
      <c r="BH307" s="18"/>
      <c r="BI307" s="19"/>
      <c r="BJ307" s="19"/>
      <c r="BK307" s="19"/>
      <c r="BL307" s="18"/>
      <c r="BM307" s="19"/>
      <c r="BN307" s="19"/>
      <c r="BO307" s="19"/>
      <c r="BP307" s="18"/>
      <c r="BQ307" s="19"/>
      <c r="BR307" s="19"/>
      <c r="BS307" s="19"/>
      <c r="BT307" s="18"/>
      <c r="BU307" s="19"/>
      <c r="BV307" s="19"/>
      <c r="BW307" s="19"/>
      <c r="BX307" s="18"/>
      <c r="BY307" s="19"/>
      <c r="BZ307" s="19"/>
      <c r="CA307" s="19"/>
      <c r="CB307" s="18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</row>
    <row r="308" spans="1:108" ht="15" thickBot="1" x14ac:dyDescent="0.35">
      <c r="A308" s="19"/>
      <c r="B308" s="19"/>
      <c r="C308" s="18"/>
      <c r="D308" s="19"/>
      <c r="E308" s="19"/>
      <c r="F308" s="19"/>
      <c r="G308" s="18"/>
      <c r="H308" s="19"/>
      <c r="I308" s="19"/>
      <c r="J308" s="19"/>
      <c r="K308" s="18"/>
      <c r="L308" s="19"/>
      <c r="M308" s="19"/>
      <c r="N308" s="19"/>
      <c r="O308" s="18"/>
      <c r="P308" s="19"/>
      <c r="Q308" s="19"/>
      <c r="R308" s="19"/>
      <c r="S308" s="18"/>
      <c r="T308" s="19"/>
      <c r="U308" s="19"/>
      <c r="V308" s="19"/>
      <c r="W308" s="18"/>
      <c r="X308" s="29"/>
      <c r="Y308" s="19"/>
      <c r="Z308" s="19"/>
      <c r="AA308" s="19"/>
      <c r="AB308" s="18"/>
      <c r="AC308" s="19"/>
      <c r="AD308" s="19"/>
      <c r="AE308" s="19"/>
      <c r="AF308" s="18"/>
      <c r="AG308" s="19"/>
      <c r="AH308" s="19"/>
      <c r="AI308" s="19"/>
      <c r="AJ308" s="18"/>
      <c r="AK308" s="19"/>
      <c r="AL308" s="19"/>
      <c r="AM308" s="19"/>
      <c r="AN308" s="18"/>
      <c r="AO308" s="19"/>
      <c r="AP308" s="19"/>
      <c r="AQ308" s="19"/>
      <c r="AR308" s="18"/>
      <c r="AS308" s="19"/>
      <c r="AT308" s="19"/>
      <c r="AU308" s="19"/>
      <c r="AV308" s="18"/>
      <c r="AW308" s="19"/>
      <c r="AX308" s="19"/>
      <c r="AY308" s="19"/>
      <c r="AZ308" s="18"/>
      <c r="BA308" s="19"/>
      <c r="BB308" s="19"/>
      <c r="BC308" s="19"/>
      <c r="BD308" s="18"/>
      <c r="BE308" s="19"/>
      <c r="BF308" s="19"/>
      <c r="BG308" s="19"/>
      <c r="BH308" s="18"/>
      <c r="BI308" s="19"/>
      <c r="BJ308" s="19"/>
      <c r="BK308" s="19"/>
      <c r="BL308" s="18"/>
      <c r="BM308" s="19"/>
      <c r="BN308" s="19"/>
      <c r="BO308" s="19"/>
      <c r="BP308" s="18"/>
      <c r="BQ308" s="19"/>
      <c r="BR308" s="19"/>
      <c r="BS308" s="19"/>
      <c r="BT308" s="18"/>
      <c r="BU308" s="19"/>
      <c r="BV308" s="19"/>
      <c r="BW308" s="19"/>
      <c r="BX308" s="18"/>
      <c r="BY308" s="19"/>
      <c r="BZ308" s="19"/>
      <c r="CA308" s="19"/>
      <c r="CB308" s="18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</row>
    <row r="309" spans="1:108" ht="15" thickBot="1" x14ac:dyDescent="0.35">
      <c r="A309" s="19"/>
      <c r="B309" s="19"/>
      <c r="C309" s="18"/>
      <c r="D309" s="19"/>
      <c r="E309" s="19"/>
      <c r="F309" s="19"/>
      <c r="G309" s="18"/>
      <c r="H309" s="19"/>
      <c r="I309" s="19"/>
      <c r="J309" s="19"/>
      <c r="K309" s="18"/>
      <c r="L309" s="19"/>
      <c r="M309" s="19"/>
      <c r="N309" s="19"/>
      <c r="O309" s="18"/>
      <c r="P309" s="19"/>
      <c r="Q309" s="19"/>
      <c r="R309" s="19"/>
      <c r="S309" s="18"/>
      <c r="T309" s="19"/>
      <c r="U309" s="19"/>
      <c r="V309" s="19"/>
      <c r="W309" s="18"/>
      <c r="X309" s="29"/>
      <c r="Y309" s="19"/>
      <c r="Z309" s="19"/>
      <c r="AA309" s="19"/>
      <c r="AB309" s="18"/>
      <c r="AC309" s="19"/>
      <c r="AD309" s="19"/>
      <c r="AE309" s="19"/>
      <c r="AF309" s="18"/>
      <c r="AG309" s="19"/>
      <c r="AH309" s="19"/>
      <c r="AI309" s="19"/>
      <c r="AJ309" s="18"/>
      <c r="AK309" s="19"/>
      <c r="AL309" s="19"/>
      <c r="AM309" s="19"/>
      <c r="AN309" s="18"/>
      <c r="AO309" s="19"/>
      <c r="AP309" s="19"/>
      <c r="AQ309" s="19"/>
      <c r="AR309" s="18"/>
      <c r="AS309" s="19"/>
      <c r="AT309" s="19"/>
      <c r="AU309" s="19"/>
      <c r="AV309" s="18"/>
      <c r="AW309" s="19"/>
      <c r="AX309" s="19"/>
      <c r="AY309" s="19"/>
      <c r="AZ309" s="18"/>
      <c r="BA309" s="19"/>
      <c r="BB309" s="19"/>
      <c r="BC309" s="19"/>
      <c r="BD309" s="18"/>
      <c r="BE309" s="19"/>
      <c r="BF309" s="19"/>
      <c r="BG309" s="19"/>
      <c r="BH309" s="18"/>
      <c r="BI309" s="19"/>
      <c r="BJ309" s="19"/>
      <c r="BK309" s="19"/>
      <c r="BL309" s="18"/>
      <c r="BM309" s="19"/>
      <c r="BN309" s="19"/>
      <c r="BO309" s="19"/>
      <c r="BP309" s="18"/>
      <c r="BQ309" s="19"/>
      <c r="BR309" s="19"/>
      <c r="BS309" s="19"/>
      <c r="BT309" s="18"/>
      <c r="BU309" s="19"/>
      <c r="BV309" s="19"/>
      <c r="BW309" s="19"/>
      <c r="BX309" s="18"/>
      <c r="BY309" s="19"/>
      <c r="BZ309" s="19"/>
      <c r="CA309" s="19"/>
      <c r="CB309" s="18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</row>
    <row r="310" spans="1:108" ht="15" thickBot="1" x14ac:dyDescent="0.35">
      <c r="A310" s="19"/>
      <c r="B310" s="19"/>
      <c r="C310" s="18"/>
      <c r="D310" s="19"/>
      <c r="E310" s="19"/>
      <c r="F310" s="19"/>
      <c r="G310" s="18"/>
      <c r="H310" s="19"/>
      <c r="I310" s="19"/>
      <c r="J310" s="19"/>
      <c r="K310" s="18"/>
      <c r="L310" s="19"/>
      <c r="M310" s="19"/>
      <c r="N310" s="19"/>
      <c r="O310" s="18"/>
      <c r="P310" s="19"/>
      <c r="Q310" s="19"/>
      <c r="R310" s="19"/>
      <c r="S310" s="18"/>
      <c r="T310" s="19"/>
      <c r="U310" s="19"/>
      <c r="V310" s="19"/>
      <c r="W310" s="18"/>
      <c r="X310" s="29"/>
      <c r="Y310" s="19"/>
      <c r="Z310" s="19"/>
      <c r="AA310" s="19"/>
      <c r="AB310" s="18"/>
      <c r="AC310" s="19"/>
      <c r="AD310" s="19"/>
      <c r="AE310" s="19"/>
      <c r="AF310" s="18"/>
      <c r="AG310" s="19"/>
      <c r="AH310" s="19"/>
      <c r="AI310" s="19"/>
      <c r="AJ310" s="18"/>
      <c r="AK310" s="19"/>
      <c r="AL310" s="19"/>
      <c r="AM310" s="19"/>
      <c r="AN310" s="18"/>
      <c r="AO310" s="19"/>
      <c r="AP310" s="19"/>
      <c r="AQ310" s="19"/>
      <c r="AR310" s="18"/>
      <c r="AS310" s="19"/>
      <c r="AT310" s="19"/>
      <c r="AU310" s="19"/>
      <c r="AV310" s="18"/>
      <c r="AW310" s="19"/>
      <c r="AX310" s="19"/>
      <c r="AY310" s="19"/>
      <c r="AZ310" s="18"/>
      <c r="BA310" s="19"/>
      <c r="BB310" s="19"/>
      <c r="BC310" s="19"/>
      <c r="BD310" s="18"/>
      <c r="BE310" s="19"/>
      <c r="BF310" s="19"/>
      <c r="BG310" s="19"/>
      <c r="BH310" s="18"/>
      <c r="BI310" s="19"/>
      <c r="BJ310" s="19"/>
      <c r="BK310" s="19"/>
      <c r="BL310" s="18"/>
      <c r="BM310" s="19"/>
      <c r="BN310" s="19"/>
      <c r="BO310" s="19"/>
      <c r="BP310" s="18"/>
      <c r="BQ310" s="19"/>
      <c r="BR310" s="19"/>
      <c r="BS310" s="19"/>
      <c r="BT310" s="18"/>
      <c r="BU310" s="19"/>
      <c r="BV310" s="19"/>
      <c r="BW310" s="19"/>
      <c r="BX310" s="18"/>
      <c r="BY310" s="19"/>
      <c r="BZ310" s="19"/>
      <c r="CA310" s="19"/>
      <c r="CB310" s="18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</row>
    <row r="311" spans="1:108" ht="15" thickBot="1" x14ac:dyDescent="0.35">
      <c r="A311" s="19"/>
      <c r="B311" s="19"/>
      <c r="C311" s="18"/>
      <c r="D311" s="19"/>
      <c r="E311" s="19"/>
      <c r="F311" s="19"/>
      <c r="G311" s="18"/>
      <c r="H311" s="19"/>
      <c r="I311" s="19"/>
      <c r="J311" s="19"/>
      <c r="K311" s="18"/>
      <c r="L311" s="19"/>
      <c r="M311" s="19"/>
      <c r="N311" s="19"/>
      <c r="O311" s="18"/>
      <c r="P311" s="19"/>
      <c r="Q311" s="19"/>
      <c r="R311" s="19"/>
      <c r="S311" s="18"/>
      <c r="T311" s="19"/>
      <c r="U311" s="19"/>
      <c r="V311" s="19"/>
      <c r="W311" s="18"/>
      <c r="X311" s="29"/>
      <c r="Y311" s="19"/>
      <c r="Z311" s="19"/>
      <c r="AA311" s="19"/>
      <c r="AB311" s="18"/>
      <c r="AC311" s="19"/>
      <c r="AD311" s="19"/>
      <c r="AE311" s="19"/>
      <c r="AF311" s="18"/>
      <c r="AG311" s="19"/>
      <c r="AH311" s="19"/>
      <c r="AI311" s="19"/>
      <c r="AJ311" s="18"/>
      <c r="AK311" s="19"/>
      <c r="AL311" s="19"/>
      <c r="AM311" s="19"/>
      <c r="AN311" s="18"/>
      <c r="AO311" s="19"/>
      <c r="AP311" s="19"/>
      <c r="AQ311" s="19"/>
      <c r="AR311" s="18"/>
      <c r="AS311" s="19"/>
      <c r="AT311" s="19"/>
      <c r="AU311" s="19"/>
      <c r="AV311" s="18"/>
      <c r="AW311" s="19"/>
      <c r="AX311" s="19"/>
      <c r="AY311" s="19"/>
      <c r="AZ311" s="18"/>
      <c r="BA311" s="19"/>
      <c r="BB311" s="19"/>
      <c r="BC311" s="19"/>
      <c r="BD311" s="18"/>
      <c r="BE311" s="19"/>
      <c r="BF311" s="19"/>
      <c r="BG311" s="19"/>
      <c r="BH311" s="18"/>
      <c r="BI311" s="19"/>
      <c r="BJ311" s="19"/>
      <c r="BK311" s="19"/>
      <c r="BL311" s="18"/>
      <c r="BM311" s="19"/>
      <c r="BN311" s="19"/>
      <c r="BO311" s="19"/>
      <c r="BP311" s="18"/>
      <c r="BQ311" s="19"/>
      <c r="BR311" s="19"/>
      <c r="BS311" s="19"/>
      <c r="BT311" s="18"/>
      <c r="BU311" s="19"/>
      <c r="BV311" s="19"/>
      <c r="BW311" s="19"/>
      <c r="BX311" s="18"/>
      <c r="BY311" s="19"/>
      <c r="BZ311" s="19"/>
      <c r="CA311" s="19"/>
      <c r="CB311" s="18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</row>
    <row r="312" spans="1:108" ht="15" thickBot="1" x14ac:dyDescent="0.35">
      <c r="A312" s="19"/>
      <c r="B312" s="19"/>
      <c r="C312" s="18"/>
      <c r="D312" s="19"/>
      <c r="E312" s="19"/>
      <c r="F312" s="19"/>
      <c r="G312" s="18"/>
      <c r="H312" s="19"/>
      <c r="I312" s="19"/>
      <c r="J312" s="19"/>
      <c r="K312" s="18"/>
      <c r="L312" s="19"/>
      <c r="M312" s="19"/>
      <c r="N312" s="19"/>
      <c r="O312" s="18"/>
      <c r="P312" s="19"/>
      <c r="Q312" s="19"/>
      <c r="R312" s="19"/>
      <c r="S312" s="18"/>
      <c r="T312" s="19"/>
      <c r="U312" s="19"/>
      <c r="V312" s="19"/>
      <c r="W312" s="18"/>
      <c r="X312" s="29"/>
      <c r="Y312" s="19"/>
      <c r="Z312" s="19"/>
      <c r="AA312" s="19"/>
      <c r="AB312" s="18"/>
      <c r="AC312" s="19"/>
      <c r="AD312" s="19"/>
      <c r="AE312" s="19"/>
      <c r="AF312" s="18"/>
      <c r="AG312" s="19"/>
      <c r="AH312" s="19"/>
      <c r="AI312" s="19"/>
      <c r="AJ312" s="18"/>
      <c r="AK312" s="19"/>
      <c r="AL312" s="19"/>
      <c r="AM312" s="19"/>
      <c r="AN312" s="18"/>
      <c r="AO312" s="19"/>
      <c r="AP312" s="19"/>
      <c r="AQ312" s="19"/>
      <c r="AR312" s="18"/>
      <c r="AS312" s="19"/>
      <c r="AT312" s="19"/>
      <c r="AU312" s="19"/>
      <c r="AV312" s="18"/>
      <c r="AW312" s="19"/>
      <c r="AX312" s="19"/>
      <c r="AY312" s="19"/>
      <c r="AZ312" s="18"/>
      <c r="BA312" s="19"/>
      <c r="BB312" s="19"/>
      <c r="BC312" s="19"/>
      <c r="BD312" s="18"/>
      <c r="BE312" s="19"/>
      <c r="BF312" s="19"/>
      <c r="BG312" s="19"/>
      <c r="BH312" s="18"/>
      <c r="BI312" s="19"/>
      <c r="BJ312" s="19"/>
      <c r="BK312" s="19"/>
      <c r="BL312" s="18"/>
      <c r="BM312" s="19"/>
      <c r="BN312" s="19"/>
      <c r="BO312" s="19"/>
      <c r="BP312" s="18"/>
      <c r="BQ312" s="19"/>
      <c r="BR312" s="19"/>
      <c r="BS312" s="19"/>
      <c r="BT312" s="18"/>
      <c r="BU312" s="19"/>
      <c r="BV312" s="19"/>
      <c r="BW312" s="19"/>
      <c r="BX312" s="18"/>
      <c r="BY312" s="19"/>
      <c r="BZ312" s="19"/>
      <c r="CA312" s="19"/>
      <c r="CB312" s="18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</row>
    <row r="313" spans="1:108" ht="15" thickBot="1" x14ac:dyDescent="0.35">
      <c r="A313" s="19"/>
      <c r="B313" s="19"/>
      <c r="C313" s="18"/>
      <c r="D313" s="19"/>
      <c r="E313" s="19"/>
      <c r="F313" s="19"/>
      <c r="G313" s="18"/>
      <c r="H313" s="19"/>
      <c r="I313" s="19"/>
      <c r="J313" s="19"/>
      <c r="K313" s="18"/>
      <c r="L313" s="19"/>
      <c r="M313" s="19"/>
      <c r="N313" s="19"/>
      <c r="O313" s="18"/>
      <c r="P313" s="19"/>
      <c r="Q313" s="19"/>
      <c r="R313" s="19"/>
      <c r="S313" s="18"/>
      <c r="T313" s="19"/>
      <c r="U313" s="19"/>
      <c r="V313" s="19"/>
      <c r="W313" s="18"/>
      <c r="X313" s="29"/>
      <c r="Y313" s="19"/>
      <c r="Z313" s="19"/>
      <c r="AA313" s="19"/>
      <c r="AB313" s="18"/>
      <c r="AC313" s="19"/>
      <c r="AD313" s="19"/>
      <c r="AE313" s="19"/>
      <c r="AF313" s="18"/>
      <c r="AG313" s="19"/>
      <c r="AH313" s="19"/>
      <c r="AI313" s="19"/>
      <c r="AJ313" s="18"/>
      <c r="AK313" s="19"/>
      <c r="AL313" s="19"/>
      <c r="AM313" s="19"/>
      <c r="AN313" s="18"/>
      <c r="AO313" s="19"/>
      <c r="AP313" s="19"/>
      <c r="AQ313" s="19"/>
      <c r="AR313" s="18"/>
      <c r="AS313" s="19"/>
      <c r="AT313" s="19"/>
      <c r="AU313" s="19"/>
      <c r="AV313" s="18"/>
      <c r="AW313" s="19"/>
      <c r="AX313" s="19"/>
      <c r="AY313" s="19"/>
      <c r="AZ313" s="18"/>
      <c r="BA313" s="19"/>
      <c r="BB313" s="19"/>
      <c r="BC313" s="19"/>
      <c r="BD313" s="18"/>
      <c r="BE313" s="19"/>
      <c r="BF313" s="19"/>
      <c r="BG313" s="19"/>
      <c r="BH313" s="18"/>
      <c r="BI313" s="19"/>
      <c r="BJ313" s="19"/>
      <c r="BK313" s="19"/>
      <c r="BL313" s="18"/>
      <c r="BM313" s="19"/>
      <c r="BN313" s="19"/>
      <c r="BO313" s="19"/>
      <c r="BP313" s="18"/>
      <c r="BQ313" s="19"/>
      <c r="BR313" s="19"/>
      <c r="BS313" s="19"/>
      <c r="BT313" s="18"/>
      <c r="BU313" s="19"/>
      <c r="BV313" s="19"/>
      <c r="BW313" s="19"/>
      <c r="BX313" s="18"/>
      <c r="BY313" s="19"/>
      <c r="BZ313" s="19"/>
      <c r="CA313" s="19"/>
      <c r="CB313" s="18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</row>
    <row r="314" spans="1:108" ht="15" thickBot="1" x14ac:dyDescent="0.35">
      <c r="A314" s="19"/>
      <c r="B314" s="19"/>
      <c r="C314" s="18"/>
      <c r="D314" s="19"/>
      <c r="E314" s="19"/>
      <c r="F314" s="19"/>
      <c r="G314" s="18"/>
      <c r="H314" s="19"/>
      <c r="I314" s="19"/>
      <c r="J314" s="19"/>
      <c r="K314" s="18"/>
      <c r="L314" s="19"/>
      <c r="M314" s="19"/>
      <c r="N314" s="19"/>
      <c r="O314" s="18"/>
      <c r="P314" s="19"/>
      <c r="Q314" s="19"/>
      <c r="R314" s="19"/>
      <c r="S314" s="18"/>
      <c r="T314" s="19"/>
      <c r="U314" s="19"/>
      <c r="V314" s="19"/>
      <c r="W314" s="18"/>
      <c r="X314" s="29"/>
      <c r="Y314" s="19"/>
      <c r="Z314" s="19"/>
      <c r="AA314" s="19"/>
      <c r="AB314" s="18"/>
      <c r="AC314" s="19"/>
      <c r="AD314" s="19"/>
      <c r="AE314" s="19"/>
      <c r="AF314" s="18"/>
      <c r="AG314" s="19"/>
      <c r="AH314" s="19"/>
      <c r="AI314" s="19"/>
      <c r="AJ314" s="18"/>
      <c r="AK314" s="19"/>
      <c r="AL314" s="19"/>
      <c r="AM314" s="19"/>
      <c r="AN314" s="18"/>
      <c r="AO314" s="19"/>
      <c r="AP314" s="19"/>
      <c r="AQ314" s="19"/>
      <c r="AR314" s="18"/>
      <c r="AS314" s="19"/>
      <c r="AT314" s="19"/>
      <c r="AU314" s="19"/>
      <c r="AV314" s="18"/>
      <c r="AW314" s="19"/>
      <c r="AX314" s="19"/>
      <c r="AY314" s="19"/>
      <c r="AZ314" s="18"/>
      <c r="BA314" s="19"/>
      <c r="BB314" s="19"/>
      <c r="BC314" s="19"/>
      <c r="BD314" s="18"/>
      <c r="BE314" s="19"/>
      <c r="BF314" s="19"/>
      <c r="BG314" s="19"/>
      <c r="BH314" s="18"/>
      <c r="BI314" s="19"/>
      <c r="BJ314" s="19"/>
      <c r="BK314" s="19"/>
      <c r="BL314" s="18"/>
      <c r="BM314" s="19"/>
      <c r="BN314" s="19"/>
      <c r="BO314" s="19"/>
      <c r="BP314" s="18"/>
      <c r="BQ314" s="19"/>
      <c r="BR314" s="19"/>
      <c r="BS314" s="19"/>
      <c r="BT314" s="18"/>
      <c r="BU314" s="19"/>
      <c r="BV314" s="19"/>
      <c r="BW314" s="19"/>
      <c r="BX314" s="18"/>
      <c r="BY314" s="19"/>
      <c r="BZ314" s="19"/>
      <c r="CA314" s="19"/>
      <c r="CB314" s="18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</row>
    <row r="315" spans="1:108" ht="15" thickBot="1" x14ac:dyDescent="0.35">
      <c r="A315" s="19"/>
      <c r="B315" s="19"/>
      <c r="C315" s="18"/>
      <c r="D315" s="19"/>
      <c r="E315" s="19"/>
      <c r="F315" s="19"/>
      <c r="G315" s="18"/>
      <c r="H315" s="19"/>
      <c r="I315" s="19"/>
      <c r="J315" s="19"/>
      <c r="K315" s="18"/>
      <c r="L315" s="19"/>
      <c r="M315" s="19"/>
      <c r="N315" s="19"/>
      <c r="O315" s="18"/>
      <c r="P315" s="19"/>
      <c r="Q315" s="19"/>
      <c r="R315" s="19"/>
      <c r="S315" s="18"/>
      <c r="T315" s="19"/>
      <c r="U315" s="19"/>
      <c r="V315" s="19"/>
      <c r="W315" s="18"/>
      <c r="X315" s="29"/>
      <c r="Y315" s="19"/>
      <c r="Z315" s="19"/>
      <c r="AA315" s="19"/>
      <c r="AB315" s="18"/>
      <c r="AC315" s="19"/>
      <c r="AD315" s="19"/>
      <c r="AE315" s="19"/>
      <c r="AF315" s="18"/>
      <c r="AG315" s="19"/>
      <c r="AH315" s="19"/>
      <c r="AI315" s="19"/>
      <c r="AJ315" s="18"/>
      <c r="AK315" s="19"/>
      <c r="AL315" s="19"/>
      <c r="AM315" s="19"/>
      <c r="AN315" s="18"/>
      <c r="AO315" s="19"/>
      <c r="AP315" s="19"/>
      <c r="AQ315" s="19"/>
      <c r="AR315" s="18"/>
      <c r="AS315" s="19"/>
      <c r="AT315" s="19"/>
      <c r="AU315" s="19"/>
      <c r="AV315" s="18"/>
      <c r="AW315" s="19"/>
      <c r="AX315" s="19"/>
      <c r="AY315" s="19"/>
      <c r="AZ315" s="18"/>
      <c r="BA315" s="19"/>
      <c r="BB315" s="19"/>
      <c r="BC315" s="19"/>
      <c r="BD315" s="18"/>
      <c r="BE315" s="19"/>
      <c r="BF315" s="19"/>
      <c r="BG315" s="19"/>
      <c r="BH315" s="18"/>
      <c r="BI315" s="19"/>
      <c r="BJ315" s="19"/>
      <c r="BK315" s="19"/>
      <c r="BL315" s="18"/>
      <c r="BM315" s="19"/>
      <c r="BN315" s="19"/>
      <c r="BO315" s="19"/>
      <c r="BP315" s="18"/>
      <c r="BQ315" s="19"/>
      <c r="BR315" s="19"/>
      <c r="BS315" s="19"/>
      <c r="BT315" s="18"/>
      <c r="BU315" s="19"/>
      <c r="BV315" s="19"/>
      <c r="BW315" s="19"/>
      <c r="BX315" s="18"/>
      <c r="BY315" s="19"/>
      <c r="BZ315" s="19"/>
      <c r="CA315" s="19"/>
      <c r="CB315" s="18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</row>
    <row r="316" spans="1:108" ht="15" thickBot="1" x14ac:dyDescent="0.35">
      <c r="A316" s="19"/>
      <c r="B316" s="19"/>
      <c r="C316" s="18"/>
      <c r="D316" s="19"/>
      <c r="E316" s="19"/>
      <c r="F316" s="19"/>
      <c r="G316" s="18"/>
      <c r="H316" s="19"/>
      <c r="I316" s="19"/>
      <c r="J316" s="19"/>
      <c r="K316" s="18"/>
      <c r="L316" s="19"/>
      <c r="M316" s="19"/>
      <c r="N316" s="19"/>
      <c r="O316" s="18"/>
      <c r="P316" s="19"/>
      <c r="Q316" s="19"/>
      <c r="R316" s="19"/>
      <c r="S316" s="18"/>
      <c r="T316" s="19"/>
      <c r="U316" s="19"/>
      <c r="V316" s="19"/>
      <c r="W316" s="18"/>
      <c r="X316" s="29"/>
      <c r="Y316" s="19"/>
      <c r="Z316" s="19"/>
      <c r="AA316" s="19"/>
      <c r="AB316" s="18"/>
      <c r="AC316" s="19"/>
      <c r="AD316" s="19"/>
      <c r="AE316" s="19"/>
      <c r="AF316" s="18"/>
      <c r="AG316" s="19"/>
      <c r="AH316" s="19"/>
      <c r="AI316" s="19"/>
      <c r="AJ316" s="18"/>
      <c r="AK316" s="19"/>
      <c r="AL316" s="19"/>
      <c r="AM316" s="19"/>
      <c r="AN316" s="18"/>
      <c r="AO316" s="19"/>
      <c r="AP316" s="19"/>
      <c r="AQ316" s="19"/>
      <c r="AR316" s="18"/>
      <c r="AS316" s="19"/>
      <c r="AT316" s="19"/>
      <c r="AU316" s="19"/>
      <c r="AV316" s="18"/>
      <c r="AW316" s="19"/>
      <c r="AX316" s="19"/>
      <c r="AY316" s="19"/>
      <c r="AZ316" s="18"/>
      <c r="BA316" s="19"/>
      <c r="BB316" s="19"/>
      <c r="BC316" s="19"/>
      <c r="BD316" s="18"/>
      <c r="BE316" s="19"/>
      <c r="BF316" s="19"/>
      <c r="BG316" s="19"/>
      <c r="BH316" s="18"/>
      <c r="BI316" s="19"/>
      <c r="BJ316" s="19"/>
      <c r="BK316" s="19"/>
      <c r="BL316" s="18"/>
      <c r="BM316" s="19"/>
      <c r="BN316" s="19"/>
      <c r="BO316" s="19"/>
      <c r="BP316" s="18"/>
      <c r="BQ316" s="19"/>
      <c r="BR316" s="19"/>
      <c r="BS316" s="19"/>
      <c r="BT316" s="18"/>
      <c r="BU316" s="19"/>
      <c r="BV316" s="19"/>
      <c r="BW316" s="19"/>
      <c r="BX316" s="18"/>
      <c r="BY316" s="19"/>
      <c r="BZ316" s="19"/>
      <c r="CA316" s="19"/>
      <c r="CB316" s="18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</row>
    <row r="317" spans="1:108" ht="15" thickBot="1" x14ac:dyDescent="0.35">
      <c r="A317" s="19"/>
      <c r="B317" s="19"/>
      <c r="C317" s="18"/>
      <c r="D317" s="19"/>
      <c r="E317" s="19"/>
      <c r="F317" s="19"/>
      <c r="G317" s="18"/>
      <c r="H317" s="19"/>
      <c r="I317" s="19"/>
      <c r="J317" s="19"/>
      <c r="K317" s="18"/>
      <c r="L317" s="19"/>
      <c r="M317" s="19"/>
      <c r="N317" s="19"/>
      <c r="O317" s="18"/>
      <c r="P317" s="19"/>
      <c r="Q317" s="19"/>
      <c r="R317" s="19"/>
      <c r="S317" s="18"/>
      <c r="T317" s="19"/>
      <c r="U317" s="19"/>
      <c r="V317" s="19"/>
      <c r="W317" s="18"/>
      <c r="X317" s="29"/>
      <c r="Y317" s="19"/>
      <c r="Z317" s="19"/>
      <c r="AA317" s="19"/>
      <c r="AB317" s="18"/>
      <c r="AC317" s="19"/>
      <c r="AD317" s="19"/>
      <c r="AE317" s="19"/>
      <c r="AF317" s="18"/>
      <c r="AG317" s="19"/>
      <c r="AH317" s="19"/>
      <c r="AI317" s="19"/>
      <c r="AJ317" s="18"/>
      <c r="AK317" s="19"/>
      <c r="AL317" s="19"/>
      <c r="AM317" s="19"/>
      <c r="AN317" s="18"/>
      <c r="AO317" s="19"/>
      <c r="AP317" s="19"/>
      <c r="AQ317" s="19"/>
      <c r="AR317" s="18"/>
      <c r="AS317" s="19"/>
      <c r="AT317" s="19"/>
      <c r="AU317" s="19"/>
      <c r="AV317" s="18"/>
      <c r="AW317" s="19"/>
      <c r="AX317" s="19"/>
      <c r="AY317" s="19"/>
      <c r="AZ317" s="18"/>
      <c r="BA317" s="19"/>
      <c r="BB317" s="19"/>
      <c r="BC317" s="19"/>
      <c r="BD317" s="18"/>
      <c r="BE317" s="19"/>
      <c r="BF317" s="19"/>
      <c r="BG317" s="19"/>
      <c r="BH317" s="18"/>
      <c r="BI317" s="19"/>
      <c r="BJ317" s="19"/>
      <c r="BK317" s="19"/>
      <c r="BL317" s="18"/>
      <c r="BM317" s="19"/>
      <c r="BN317" s="19"/>
      <c r="BO317" s="19"/>
      <c r="BP317" s="18"/>
      <c r="BQ317" s="19"/>
      <c r="BR317" s="19"/>
      <c r="BS317" s="19"/>
      <c r="BT317" s="18"/>
      <c r="BU317" s="19"/>
      <c r="BV317" s="19"/>
      <c r="BW317" s="19"/>
      <c r="BX317" s="18"/>
      <c r="BY317" s="19"/>
      <c r="BZ317" s="19"/>
      <c r="CA317" s="19"/>
      <c r="CB317" s="18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</row>
    <row r="318" spans="1:108" ht="15" thickBot="1" x14ac:dyDescent="0.35">
      <c r="A318" s="19"/>
      <c r="B318" s="19"/>
      <c r="C318" s="18"/>
      <c r="D318" s="19"/>
      <c r="E318" s="19"/>
      <c r="F318" s="19"/>
      <c r="G318" s="18"/>
      <c r="H318" s="19"/>
      <c r="I318" s="19"/>
      <c r="J318" s="19"/>
      <c r="K318" s="18"/>
      <c r="L318" s="19"/>
      <c r="M318" s="19"/>
      <c r="N318" s="19"/>
      <c r="O318" s="18"/>
      <c r="P318" s="19"/>
      <c r="Q318" s="19"/>
      <c r="R318" s="19"/>
      <c r="S318" s="18"/>
      <c r="T318" s="19"/>
      <c r="U318" s="19"/>
      <c r="V318" s="19"/>
      <c r="W318" s="18"/>
      <c r="X318" s="29"/>
      <c r="Y318" s="19"/>
      <c r="Z318" s="19"/>
      <c r="AA318" s="19"/>
      <c r="AB318" s="18"/>
      <c r="AC318" s="19"/>
      <c r="AD318" s="19"/>
      <c r="AE318" s="19"/>
      <c r="AF318" s="18"/>
      <c r="AG318" s="19"/>
      <c r="AH318" s="19"/>
      <c r="AI318" s="19"/>
      <c r="AJ318" s="18"/>
      <c r="AK318" s="19"/>
      <c r="AL318" s="19"/>
      <c r="AM318" s="19"/>
      <c r="AN318" s="18"/>
      <c r="AO318" s="19"/>
      <c r="AP318" s="19"/>
      <c r="AQ318" s="19"/>
      <c r="AR318" s="18"/>
      <c r="AS318" s="19"/>
      <c r="AT318" s="19"/>
      <c r="AU318" s="19"/>
      <c r="AV318" s="18"/>
      <c r="AW318" s="19"/>
      <c r="AX318" s="19"/>
      <c r="AY318" s="19"/>
      <c r="AZ318" s="18"/>
      <c r="BA318" s="19"/>
      <c r="BB318" s="19"/>
      <c r="BC318" s="19"/>
      <c r="BD318" s="18"/>
      <c r="BE318" s="19"/>
      <c r="BF318" s="19"/>
      <c r="BG318" s="19"/>
      <c r="BH318" s="18"/>
      <c r="BI318" s="19"/>
      <c r="BJ318" s="19"/>
      <c r="BK318" s="19"/>
      <c r="BL318" s="18"/>
      <c r="BM318" s="19"/>
      <c r="BN318" s="19"/>
      <c r="BO318" s="19"/>
      <c r="BP318" s="18"/>
      <c r="BQ318" s="19"/>
      <c r="BR318" s="19"/>
      <c r="BS318" s="19"/>
      <c r="BT318" s="18"/>
      <c r="BU318" s="19"/>
      <c r="BV318" s="19"/>
      <c r="BW318" s="19"/>
      <c r="BX318" s="18"/>
      <c r="BY318" s="19"/>
      <c r="BZ318" s="19"/>
      <c r="CA318" s="19"/>
      <c r="CB318" s="18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</row>
    <row r="319" spans="1:108" ht="15" thickBot="1" x14ac:dyDescent="0.35">
      <c r="A319" s="19"/>
      <c r="B319" s="19"/>
      <c r="C319" s="18"/>
      <c r="D319" s="19"/>
      <c r="E319" s="19"/>
      <c r="F319" s="19"/>
      <c r="G319" s="18"/>
      <c r="H319" s="19"/>
      <c r="I319" s="19"/>
      <c r="J319" s="19"/>
      <c r="K319" s="18"/>
      <c r="L319" s="19"/>
      <c r="M319" s="19"/>
      <c r="N319" s="19"/>
      <c r="O319" s="18"/>
      <c r="P319" s="19"/>
      <c r="Q319" s="19"/>
      <c r="R319" s="19"/>
      <c r="S319" s="18"/>
      <c r="T319" s="19"/>
      <c r="U319" s="19"/>
      <c r="V319" s="19"/>
      <c r="W319" s="18"/>
      <c r="X319" s="29"/>
      <c r="Y319" s="19"/>
      <c r="Z319" s="19"/>
      <c r="AA319" s="19"/>
      <c r="AB319" s="18"/>
      <c r="AC319" s="19"/>
      <c r="AD319" s="19"/>
      <c r="AE319" s="19"/>
      <c r="AF319" s="18"/>
      <c r="AG319" s="19"/>
      <c r="AH319" s="19"/>
      <c r="AI319" s="19"/>
      <c r="AJ319" s="18"/>
      <c r="AK319" s="19"/>
      <c r="AL319" s="19"/>
      <c r="AM319" s="19"/>
      <c r="AN319" s="18"/>
      <c r="AO319" s="19"/>
      <c r="AP319" s="19"/>
      <c r="AQ319" s="19"/>
      <c r="AR319" s="18"/>
      <c r="AS319" s="19"/>
      <c r="AT319" s="19"/>
      <c r="AU319" s="19"/>
      <c r="AV319" s="18"/>
      <c r="AW319" s="19"/>
      <c r="AX319" s="19"/>
      <c r="AY319" s="19"/>
      <c r="AZ319" s="18"/>
      <c r="BA319" s="19"/>
      <c r="BB319" s="19"/>
      <c r="BC319" s="19"/>
      <c r="BD319" s="18"/>
      <c r="BE319" s="19"/>
      <c r="BF319" s="19"/>
      <c r="BG319" s="19"/>
      <c r="BH319" s="18"/>
      <c r="BI319" s="19"/>
      <c r="BJ319" s="19"/>
      <c r="BK319" s="19"/>
      <c r="BL319" s="18"/>
      <c r="BM319" s="19"/>
      <c r="BN319" s="19"/>
      <c r="BO319" s="19"/>
      <c r="BP319" s="18"/>
      <c r="BQ319" s="19"/>
      <c r="BR319" s="19"/>
      <c r="BS319" s="19"/>
      <c r="BT319" s="18"/>
      <c r="BU319" s="19"/>
      <c r="BV319" s="19"/>
      <c r="BW319" s="19"/>
      <c r="BX319" s="18"/>
      <c r="BY319" s="19"/>
      <c r="BZ319" s="19"/>
      <c r="CA319" s="19"/>
      <c r="CB319" s="18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</row>
    <row r="320" spans="1:108" ht="15" thickBot="1" x14ac:dyDescent="0.35">
      <c r="A320" s="19"/>
      <c r="B320" s="19"/>
      <c r="C320" s="18"/>
      <c r="D320" s="19"/>
      <c r="E320" s="19"/>
      <c r="F320" s="19"/>
      <c r="G320" s="18"/>
      <c r="H320" s="19"/>
      <c r="I320" s="19"/>
      <c r="J320" s="19"/>
      <c r="K320" s="18"/>
      <c r="L320" s="19"/>
      <c r="M320" s="19"/>
      <c r="N320" s="19"/>
      <c r="O320" s="18"/>
      <c r="P320" s="19"/>
      <c r="Q320" s="19"/>
      <c r="R320" s="19"/>
      <c r="S320" s="18"/>
      <c r="T320" s="19"/>
      <c r="U320" s="19"/>
      <c r="V320" s="19"/>
      <c r="W320" s="18"/>
      <c r="X320" s="29"/>
      <c r="Y320" s="19"/>
      <c r="Z320" s="19"/>
      <c r="AA320" s="19"/>
      <c r="AB320" s="18"/>
      <c r="AC320" s="19"/>
      <c r="AD320" s="19"/>
      <c r="AE320" s="19"/>
      <c r="AF320" s="18"/>
      <c r="AG320" s="19"/>
      <c r="AH320" s="19"/>
      <c r="AI320" s="19"/>
      <c r="AJ320" s="18"/>
      <c r="AK320" s="19"/>
      <c r="AL320" s="19"/>
      <c r="AM320" s="19"/>
      <c r="AN320" s="18"/>
      <c r="AO320" s="19"/>
      <c r="AP320" s="19"/>
      <c r="AQ320" s="19"/>
      <c r="AR320" s="18"/>
      <c r="AS320" s="19"/>
      <c r="AT320" s="19"/>
      <c r="AU320" s="19"/>
      <c r="AV320" s="18"/>
      <c r="AW320" s="19"/>
      <c r="AX320" s="19"/>
      <c r="AY320" s="19"/>
      <c r="AZ320" s="18"/>
      <c r="BA320" s="19"/>
      <c r="BB320" s="19"/>
      <c r="BC320" s="19"/>
      <c r="BD320" s="18"/>
      <c r="BE320" s="19"/>
      <c r="BF320" s="19"/>
      <c r="BG320" s="19"/>
      <c r="BH320" s="18"/>
      <c r="BI320" s="19"/>
      <c r="BJ320" s="19"/>
      <c r="BK320" s="19"/>
      <c r="BL320" s="18"/>
      <c r="BM320" s="19"/>
      <c r="BN320" s="19"/>
      <c r="BO320" s="19"/>
      <c r="BP320" s="18"/>
      <c r="BQ320" s="19"/>
      <c r="BR320" s="19"/>
      <c r="BS320" s="19"/>
      <c r="BT320" s="18"/>
      <c r="BU320" s="19"/>
      <c r="BV320" s="19"/>
      <c r="BW320" s="19"/>
      <c r="BX320" s="18"/>
      <c r="BY320" s="19"/>
      <c r="BZ320" s="19"/>
      <c r="CA320" s="19"/>
      <c r="CB320" s="18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</row>
    <row r="321" spans="1:108" ht="15" thickBot="1" x14ac:dyDescent="0.35">
      <c r="A321" s="19"/>
      <c r="B321" s="19"/>
      <c r="C321" s="18"/>
      <c r="D321" s="19"/>
      <c r="E321" s="19"/>
      <c r="F321" s="19"/>
      <c r="G321" s="18"/>
      <c r="H321" s="19"/>
      <c r="I321" s="19"/>
      <c r="J321" s="19"/>
      <c r="K321" s="18"/>
      <c r="L321" s="19"/>
      <c r="M321" s="19"/>
      <c r="N321" s="19"/>
      <c r="O321" s="18"/>
      <c r="P321" s="19"/>
      <c r="Q321" s="19"/>
      <c r="R321" s="19"/>
      <c r="S321" s="18"/>
      <c r="T321" s="19"/>
      <c r="U321" s="19"/>
      <c r="V321" s="19"/>
      <c r="W321" s="18"/>
      <c r="X321" s="29"/>
      <c r="Y321" s="19"/>
      <c r="Z321" s="19"/>
      <c r="AA321" s="19"/>
      <c r="AB321" s="18"/>
      <c r="AC321" s="19"/>
      <c r="AD321" s="19"/>
      <c r="AE321" s="19"/>
      <c r="AF321" s="18"/>
      <c r="AG321" s="19"/>
      <c r="AH321" s="19"/>
      <c r="AI321" s="19"/>
      <c r="AJ321" s="18"/>
      <c r="AK321" s="19"/>
      <c r="AL321" s="19"/>
      <c r="AM321" s="19"/>
      <c r="AN321" s="18"/>
      <c r="AO321" s="19"/>
      <c r="AP321" s="19"/>
      <c r="AQ321" s="19"/>
      <c r="AR321" s="18"/>
      <c r="AS321" s="19"/>
      <c r="AT321" s="19"/>
      <c r="AU321" s="19"/>
      <c r="AV321" s="18"/>
      <c r="AW321" s="19"/>
      <c r="AX321" s="19"/>
      <c r="AY321" s="19"/>
      <c r="AZ321" s="18"/>
      <c r="BA321" s="19"/>
      <c r="BB321" s="19"/>
      <c r="BC321" s="19"/>
      <c r="BD321" s="18"/>
      <c r="BE321" s="19"/>
      <c r="BF321" s="19"/>
      <c r="BG321" s="19"/>
      <c r="BH321" s="18"/>
      <c r="BI321" s="19"/>
      <c r="BJ321" s="19"/>
      <c r="BK321" s="19"/>
      <c r="BL321" s="18"/>
      <c r="BM321" s="19"/>
      <c r="BN321" s="19"/>
      <c r="BO321" s="19"/>
      <c r="BP321" s="18"/>
      <c r="BQ321" s="19"/>
      <c r="BR321" s="19"/>
      <c r="BS321" s="19"/>
      <c r="BT321" s="18"/>
      <c r="BU321" s="19"/>
      <c r="BV321" s="19"/>
      <c r="BW321" s="19"/>
      <c r="BX321" s="18"/>
      <c r="BY321" s="19"/>
      <c r="BZ321" s="19"/>
      <c r="CA321" s="19"/>
      <c r="CB321" s="18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</row>
    <row r="322" spans="1:108" ht="15" thickBot="1" x14ac:dyDescent="0.35">
      <c r="A322" s="19"/>
      <c r="B322" s="19"/>
      <c r="C322" s="18"/>
      <c r="D322" s="19"/>
      <c r="E322" s="19"/>
      <c r="F322" s="19"/>
      <c r="G322" s="18"/>
      <c r="H322" s="19"/>
      <c r="I322" s="19"/>
      <c r="J322" s="19"/>
      <c r="K322" s="18"/>
      <c r="L322" s="19"/>
      <c r="M322" s="19"/>
      <c r="N322" s="19"/>
      <c r="O322" s="18"/>
      <c r="P322" s="19"/>
      <c r="Q322" s="19"/>
      <c r="R322" s="19"/>
      <c r="S322" s="18"/>
      <c r="T322" s="19"/>
      <c r="U322" s="19"/>
      <c r="V322" s="19"/>
      <c r="W322" s="18"/>
      <c r="X322" s="29"/>
      <c r="Y322" s="19"/>
      <c r="Z322" s="19"/>
      <c r="AA322" s="19"/>
      <c r="AB322" s="18"/>
      <c r="AC322" s="19"/>
      <c r="AD322" s="19"/>
      <c r="AE322" s="19"/>
      <c r="AF322" s="18"/>
      <c r="AG322" s="19"/>
      <c r="AH322" s="19"/>
      <c r="AI322" s="19"/>
      <c r="AJ322" s="18"/>
      <c r="AK322" s="19"/>
      <c r="AL322" s="19"/>
      <c r="AM322" s="19"/>
      <c r="AN322" s="18"/>
      <c r="AO322" s="19"/>
      <c r="AP322" s="19"/>
      <c r="AQ322" s="19"/>
      <c r="AR322" s="18"/>
      <c r="AS322" s="19"/>
      <c r="AT322" s="19"/>
      <c r="AU322" s="19"/>
      <c r="AV322" s="18"/>
      <c r="AW322" s="19"/>
      <c r="AX322" s="19"/>
      <c r="AY322" s="19"/>
      <c r="AZ322" s="18"/>
      <c r="BA322" s="19"/>
      <c r="BB322" s="19"/>
      <c r="BC322" s="19"/>
      <c r="BD322" s="18"/>
      <c r="BE322" s="19"/>
      <c r="BF322" s="19"/>
      <c r="BG322" s="19"/>
      <c r="BH322" s="18"/>
      <c r="BI322" s="19"/>
      <c r="BJ322" s="19"/>
      <c r="BK322" s="19"/>
      <c r="BL322" s="18"/>
      <c r="BM322" s="19"/>
      <c r="BN322" s="19"/>
      <c r="BO322" s="19"/>
      <c r="BP322" s="18"/>
      <c r="BQ322" s="19"/>
      <c r="BR322" s="19"/>
      <c r="BS322" s="19"/>
      <c r="BT322" s="18"/>
      <c r="BU322" s="19"/>
      <c r="BV322" s="19"/>
      <c r="BW322" s="19"/>
      <c r="BX322" s="18"/>
      <c r="BY322" s="19"/>
      <c r="BZ322" s="19"/>
      <c r="CA322" s="19"/>
      <c r="CB322" s="18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</row>
    <row r="323" spans="1:108" ht="15" thickBot="1" x14ac:dyDescent="0.35">
      <c r="A323" s="19"/>
      <c r="B323" s="19"/>
      <c r="C323" s="18"/>
      <c r="D323" s="19"/>
      <c r="E323" s="19"/>
      <c r="F323" s="19"/>
      <c r="G323" s="18"/>
      <c r="H323" s="19"/>
      <c r="I323" s="19"/>
      <c r="J323" s="19"/>
      <c r="K323" s="18"/>
      <c r="L323" s="19"/>
      <c r="M323" s="19"/>
      <c r="N323" s="19"/>
      <c r="O323" s="18"/>
      <c r="P323" s="19"/>
      <c r="Q323" s="19"/>
      <c r="R323" s="19"/>
      <c r="S323" s="18"/>
      <c r="T323" s="19"/>
      <c r="U323" s="19"/>
      <c r="V323" s="19"/>
      <c r="W323" s="18"/>
      <c r="X323" s="29"/>
      <c r="Y323" s="19"/>
      <c r="Z323" s="19"/>
      <c r="AA323" s="19"/>
      <c r="AB323" s="18"/>
      <c r="AC323" s="19"/>
      <c r="AD323" s="19"/>
      <c r="AE323" s="19"/>
      <c r="AF323" s="18"/>
      <c r="AG323" s="19"/>
      <c r="AH323" s="19"/>
      <c r="AI323" s="19"/>
      <c r="AJ323" s="18"/>
      <c r="AK323" s="19"/>
      <c r="AL323" s="19"/>
      <c r="AM323" s="19"/>
      <c r="AN323" s="18"/>
      <c r="AO323" s="19"/>
      <c r="AP323" s="19"/>
      <c r="AQ323" s="19"/>
      <c r="AR323" s="18"/>
      <c r="AS323" s="19"/>
      <c r="AT323" s="19"/>
      <c r="AU323" s="19"/>
      <c r="AV323" s="18"/>
      <c r="AW323" s="19"/>
      <c r="AX323" s="19"/>
      <c r="AY323" s="19"/>
      <c r="AZ323" s="18"/>
      <c r="BA323" s="19"/>
      <c r="BB323" s="19"/>
      <c r="BC323" s="19"/>
      <c r="BD323" s="18"/>
      <c r="BE323" s="19"/>
      <c r="BF323" s="19"/>
      <c r="BG323" s="19"/>
      <c r="BH323" s="18"/>
      <c r="BI323" s="19"/>
      <c r="BJ323" s="19"/>
      <c r="BK323" s="19"/>
      <c r="BL323" s="18"/>
      <c r="BM323" s="19"/>
      <c r="BN323" s="19"/>
      <c r="BO323" s="19"/>
      <c r="BP323" s="18"/>
      <c r="BQ323" s="19"/>
      <c r="BR323" s="19"/>
      <c r="BS323" s="19"/>
      <c r="BT323" s="18"/>
      <c r="BU323" s="19"/>
      <c r="BV323" s="19"/>
      <c r="BW323" s="19"/>
      <c r="BX323" s="18"/>
      <c r="BY323" s="19"/>
      <c r="BZ323" s="19"/>
      <c r="CA323" s="19"/>
      <c r="CB323" s="18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</row>
    <row r="324" spans="1:108" ht="15" thickBot="1" x14ac:dyDescent="0.35">
      <c r="A324" s="19"/>
      <c r="B324" s="19"/>
      <c r="C324" s="18"/>
      <c r="D324" s="19"/>
      <c r="E324" s="19"/>
      <c r="F324" s="19"/>
      <c r="G324" s="18"/>
      <c r="H324" s="19"/>
      <c r="I324" s="19"/>
      <c r="J324" s="19"/>
      <c r="K324" s="18"/>
      <c r="L324" s="19"/>
      <c r="M324" s="19"/>
      <c r="N324" s="19"/>
      <c r="O324" s="18"/>
      <c r="P324" s="19"/>
      <c r="Q324" s="19"/>
      <c r="R324" s="19"/>
      <c r="S324" s="18"/>
      <c r="T324" s="19"/>
      <c r="U324" s="19"/>
      <c r="V324" s="19"/>
      <c r="W324" s="18"/>
      <c r="X324" s="29"/>
      <c r="Y324" s="19"/>
      <c r="Z324" s="19"/>
      <c r="AA324" s="19"/>
      <c r="AB324" s="18"/>
      <c r="AC324" s="19"/>
      <c r="AD324" s="19"/>
      <c r="AE324" s="19"/>
      <c r="AF324" s="18"/>
      <c r="AG324" s="19"/>
      <c r="AH324" s="19"/>
      <c r="AI324" s="19"/>
      <c r="AJ324" s="18"/>
      <c r="AK324" s="19"/>
      <c r="AL324" s="19"/>
      <c r="AM324" s="19"/>
      <c r="AN324" s="18"/>
      <c r="AO324" s="19"/>
      <c r="AP324" s="19"/>
      <c r="AQ324" s="19"/>
      <c r="AR324" s="18"/>
      <c r="AS324" s="19"/>
      <c r="AT324" s="19"/>
      <c r="AU324" s="19"/>
      <c r="AV324" s="18"/>
      <c r="AW324" s="19"/>
      <c r="AX324" s="19"/>
      <c r="AY324" s="19"/>
      <c r="AZ324" s="18"/>
      <c r="BA324" s="19"/>
      <c r="BB324" s="19"/>
      <c r="BC324" s="19"/>
      <c r="BD324" s="18"/>
      <c r="BE324" s="19"/>
      <c r="BF324" s="19"/>
      <c r="BG324" s="19"/>
      <c r="BH324" s="18"/>
      <c r="BI324" s="19"/>
      <c r="BJ324" s="19"/>
      <c r="BK324" s="19"/>
      <c r="BL324" s="18"/>
      <c r="BM324" s="19"/>
      <c r="BN324" s="19"/>
      <c r="BO324" s="19"/>
      <c r="BP324" s="18"/>
      <c r="BQ324" s="19"/>
      <c r="BR324" s="19"/>
      <c r="BS324" s="19"/>
      <c r="BT324" s="18"/>
      <c r="BU324" s="19"/>
      <c r="BV324" s="19"/>
      <c r="BW324" s="19"/>
      <c r="BX324" s="18"/>
      <c r="BY324" s="19"/>
      <c r="BZ324" s="19"/>
      <c r="CA324" s="19"/>
      <c r="CB324" s="18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</row>
    <row r="325" spans="1:108" ht="15" thickBot="1" x14ac:dyDescent="0.35">
      <c r="A325" s="19"/>
      <c r="B325" s="19"/>
      <c r="C325" s="18"/>
      <c r="D325" s="19"/>
      <c r="E325" s="19"/>
      <c r="F325" s="19"/>
      <c r="G325" s="18"/>
      <c r="H325" s="19"/>
      <c r="I325" s="19"/>
      <c r="J325" s="19"/>
      <c r="K325" s="18"/>
      <c r="L325" s="19"/>
      <c r="M325" s="19"/>
      <c r="N325" s="19"/>
      <c r="O325" s="18"/>
      <c r="P325" s="19"/>
      <c r="Q325" s="19"/>
      <c r="R325" s="19"/>
      <c r="S325" s="18"/>
      <c r="T325" s="19"/>
      <c r="U325" s="19"/>
      <c r="V325" s="19"/>
      <c r="W325" s="18"/>
      <c r="X325" s="29"/>
      <c r="Y325" s="19"/>
      <c r="Z325" s="19"/>
      <c r="AA325" s="19"/>
      <c r="AB325" s="18"/>
      <c r="AC325" s="19"/>
      <c r="AD325" s="19"/>
      <c r="AE325" s="19"/>
      <c r="AF325" s="18"/>
      <c r="AG325" s="19"/>
      <c r="AH325" s="19"/>
      <c r="AI325" s="19"/>
      <c r="AJ325" s="18"/>
      <c r="AK325" s="19"/>
      <c r="AL325" s="19"/>
      <c r="AM325" s="19"/>
      <c r="AN325" s="18"/>
      <c r="AO325" s="19"/>
      <c r="AP325" s="19"/>
      <c r="AQ325" s="19"/>
      <c r="AR325" s="18"/>
      <c r="AS325" s="19"/>
      <c r="AT325" s="19"/>
      <c r="AU325" s="19"/>
      <c r="AV325" s="18"/>
      <c r="AW325" s="19"/>
      <c r="AX325" s="19"/>
      <c r="AY325" s="19"/>
      <c r="AZ325" s="18"/>
      <c r="BA325" s="19"/>
      <c r="BB325" s="19"/>
      <c r="BC325" s="19"/>
      <c r="BD325" s="18"/>
      <c r="BE325" s="19"/>
      <c r="BF325" s="19"/>
      <c r="BG325" s="19"/>
      <c r="BH325" s="18"/>
      <c r="BI325" s="19"/>
      <c r="BJ325" s="19"/>
      <c r="BK325" s="19"/>
      <c r="BL325" s="18"/>
      <c r="BM325" s="19"/>
      <c r="BN325" s="19"/>
      <c r="BO325" s="19"/>
      <c r="BP325" s="18"/>
      <c r="BQ325" s="19"/>
      <c r="BR325" s="19"/>
      <c r="BS325" s="19"/>
      <c r="BT325" s="18"/>
      <c r="BU325" s="19"/>
      <c r="BV325" s="19"/>
      <c r="BW325" s="19"/>
      <c r="BX325" s="18"/>
      <c r="BY325" s="19"/>
      <c r="BZ325" s="19"/>
      <c r="CA325" s="19"/>
      <c r="CB325" s="18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</row>
    <row r="326" spans="1:108" ht="15" thickBot="1" x14ac:dyDescent="0.35">
      <c r="A326" s="19"/>
      <c r="B326" s="19"/>
      <c r="C326" s="18"/>
      <c r="D326" s="19"/>
      <c r="E326" s="19"/>
      <c r="F326" s="19"/>
      <c r="G326" s="18"/>
      <c r="H326" s="19"/>
      <c r="I326" s="19"/>
      <c r="J326" s="19"/>
      <c r="K326" s="18"/>
      <c r="L326" s="19"/>
      <c r="M326" s="19"/>
      <c r="N326" s="19"/>
      <c r="O326" s="18"/>
      <c r="P326" s="19"/>
      <c r="Q326" s="19"/>
      <c r="R326" s="19"/>
      <c r="S326" s="18"/>
      <c r="T326" s="19"/>
      <c r="U326" s="19"/>
      <c r="V326" s="19"/>
      <c r="W326" s="18"/>
      <c r="X326" s="29"/>
      <c r="Y326" s="19"/>
      <c r="Z326" s="19"/>
      <c r="AA326" s="19"/>
      <c r="AB326" s="18"/>
      <c r="AC326" s="19"/>
      <c r="AD326" s="19"/>
      <c r="AE326" s="19"/>
      <c r="AF326" s="18"/>
      <c r="AG326" s="19"/>
      <c r="AH326" s="19"/>
      <c r="AI326" s="19"/>
      <c r="AJ326" s="18"/>
      <c r="AK326" s="19"/>
      <c r="AL326" s="19"/>
      <c r="AM326" s="19"/>
      <c r="AN326" s="18"/>
      <c r="AO326" s="19"/>
      <c r="AP326" s="19"/>
      <c r="AQ326" s="19"/>
      <c r="AR326" s="18"/>
      <c r="AS326" s="19"/>
      <c r="AT326" s="19"/>
      <c r="AU326" s="19"/>
      <c r="AV326" s="18"/>
      <c r="AW326" s="19"/>
      <c r="AX326" s="19"/>
      <c r="AY326" s="19"/>
      <c r="AZ326" s="18"/>
      <c r="BA326" s="19"/>
      <c r="BB326" s="19"/>
      <c r="BC326" s="19"/>
      <c r="BD326" s="18"/>
      <c r="BE326" s="19"/>
      <c r="BF326" s="19"/>
      <c r="BG326" s="19"/>
      <c r="BH326" s="18"/>
      <c r="BI326" s="19"/>
      <c r="BJ326" s="19"/>
      <c r="BK326" s="19"/>
      <c r="BL326" s="18"/>
      <c r="BM326" s="19"/>
      <c r="BN326" s="19"/>
      <c r="BO326" s="19"/>
      <c r="BP326" s="18"/>
      <c r="BQ326" s="19"/>
      <c r="BR326" s="19"/>
      <c r="BS326" s="19"/>
      <c r="BT326" s="18"/>
      <c r="BU326" s="19"/>
      <c r="BV326" s="19"/>
      <c r="BW326" s="19"/>
      <c r="BX326" s="18"/>
      <c r="BY326" s="19"/>
      <c r="BZ326" s="19"/>
      <c r="CA326" s="19"/>
      <c r="CB326" s="18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</row>
    <row r="327" spans="1:108" ht="15" thickBot="1" x14ac:dyDescent="0.35">
      <c r="A327" s="19"/>
      <c r="B327" s="19"/>
      <c r="C327" s="18"/>
      <c r="D327" s="19"/>
      <c r="E327" s="19"/>
      <c r="F327" s="19"/>
      <c r="G327" s="18"/>
      <c r="H327" s="19"/>
      <c r="I327" s="19"/>
      <c r="J327" s="19"/>
      <c r="K327" s="18"/>
      <c r="L327" s="19"/>
      <c r="M327" s="19"/>
      <c r="N327" s="19"/>
      <c r="O327" s="18"/>
      <c r="P327" s="19"/>
      <c r="Q327" s="19"/>
      <c r="R327" s="19"/>
      <c r="S327" s="18"/>
      <c r="T327" s="19"/>
      <c r="U327" s="19"/>
      <c r="V327" s="19"/>
      <c r="W327" s="18"/>
      <c r="X327" s="29"/>
      <c r="Y327" s="19"/>
      <c r="Z327" s="19"/>
      <c r="AA327" s="19"/>
      <c r="AB327" s="18"/>
      <c r="AC327" s="19"/>
      <c r="AD327" s="19"/>
      <c r="AE327" s="19"/>
      <c r="AF327" s="18"/>
      <c r="AG327" s="19"/>
      <c r="AH327" s="19"/>
      <c r="AI327" s="19"/>
      <c r="AJ327" s="18"/>
      <c r="AK327" s="19"/>
      <c r="AL327" s="19"/>
      <c r="AM327" s="19"/>
      <c r="AN327" s="18"/>
      <c r="AO327" s="19"/>
      <c r="AP327" s="19"/>
      <c r="AQ327" s="19"/>
      <c r="AR327" s="18"/>
      <c r="AS327" s="19"/>
      <c r="AT327" s="19"/>
      <c r="AU327" s="19"/>
      <c r="AV327" s="18"/>
      <c r="AW327" s="19"/>
      <c r="AX327" s="19"/>
      <c r="AY327" s="19"/>
      <c r="AZ327" s="18"/>
      <c r="BA327" s="19"/>
      <c r="BB327" s="19"/>
      <c r="BC327" s="19"/>
      <c r="BD327" s="18"/>
      <c r="BE327" s="19"/>
      <c r="BF327" s="19"/>
      <c r="BG327" s="19"/>
      <c r="BH327" s="18"/>
      <c r="BI327" s="19"/>
      <c r="BJ327" s="19"/>
      <c r="BK327" s="19"/>
      <c r="BL327" s="18"/>
      <c r="BM327" s="19"/>
      <c r="BN327" s="19"/>
      <c r="BO327" s="19"/>
      <c r="BP327" s="18"/>
      <c r="BQ327" s="19"/>
      <c r="BR327" s="19"/>
      <c r="BS327" s="19"/>
      <c r="BT327" s="18"/>
      <c r="BU327" s="19"/>
      <c r="BV327" s="19"/>
      <c r="BW327" s="19"/>
      <c r="BX327" s="18"/>
      <c r="BY327" s="19"/>
      <c r="BZ327" s="19"/>
      <c r="CA327" s="19"/>
      <c r="CB327" s="18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</row>
    <row r="328" spans="1:108" ht="15" thickBot="1" x14ac:dyDescent="0.35">
      <c r="A328" s="19"/>
      <c r="B328" s="19"/>
      <c r="C328" s="18"/>
      <c r="D328" s="19"/>
      <c r="E328" s="19"/>
      <c r="F328" s="19"/>
      <c r="G328" s="18"/>
      <c r="H328" s="19"/>
      <c r="I328" s="19"/>
      <c r="J328" s="19"/>
      <c r="K328" s="18"/>
      <c r="L328" s="19"/>
      <c r="M328" s="19"/>
      <c r="N328" s="19"/>
      <c r="O328" s="18"/>
      <c r="P328" s="19"/>
      <c r="Q328" s="19"/>
      <c r="R328" s="19"/>
      <c r="S328" s="18"/>
      <c r="T328" s="19"/>
      <c r="U328" s="19"/>
      <c r="V328" s="19"/>
      <c r="W328" s="18"/>
      <c r="X328" s="29"/>
      <c r="Y328" s="19"/>
      <c r="Z328" s="19"/>
      <c r="AA328" s="19"/>
      <c r="AB328" s="18"/>
      <c r="AC328" s="19"/>
      <c r="AD328" s="19"/>
      <c r="AE328" s="19"/>
      <c r="AF328" s="18"/>
      <c r="AG328" s="19"/>
      <c r="AH328" s="19"/>
      <c r="AI328" s="19"/>
      <c r="AJ328" s="18"/>
      <c r="AK328" s="19"/>
      <c r="AL328" s="19"/>
      <c r="AM328" s="19"/>
      <c r="AN328" s="18"/>
      <c r="AO328" s="19"/>
      <c r="AP328" s="19"/>
      <c r="AQ328" s="19"/>
      <c r="AR328" s="18"/>
      <c r="AS328" s="19"/>
      <c r="AT328" s="19"/>
      <c r="AU328" s="19"/>
      <c r="AV328" s="18"/>
      <c r="AW328" s="19"/>
      <c r="AX328" s="19"/>
      <c r="AY328" s="19"/>
      <c r="AZ328" s="18"/>
      <c r="BA328" s="19"/>
      <c r="BB328" s="19"/>
      <c r="BC328" s="19"/>
      <c r="BD328" s="18"/>
      <c r="BE328" s="19"/>
      <c r="BF328" s="19"/>
      <c r="BG328" s="19"/>
      <c r="BH328" s="18"/>
      <c r="BI328" s="19"/>
      <c r="BJ328" s="19"/>
      <c r="BK328" s="19"/>
      <c r="BL328" s="18"/>
      <c r="BM328" s="19"/>
      <c r="BN328" s="19"/>
      <c r="BO328" s="19"/>
      <c r="BP328" s="18"/>
      <c r="BQ328" s="19"/>
      <c r="BR328" s="19"/>
      <c r="BS328" s="19"/>
      <c r="BT328" s="18"/>
      <c r="BU328" s="19"/>
      <c r="BV328" s="19"/>
      <c r="BW328" s="19"/>
      <c r="BX328" s="18"/>
      <c r="BY328" s="19"/>
      <c r="BZ328" s="19"/>
      <c r="CA328" s="19"/>
      <c r="CB328" s="18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</row>
    <row r="329" spans="1:108" ht="15" thickBot="1" x14ac:dyDescent="0.35">
      <c r="A329" s="19"/>
      <c r="B329" s="19"/>
      <c r="C329" s="18"/>
      <c r="D329" s="19"/>
      <c r="E329" s="19"/>
      <c r="F329" s="19"/>
      <c r="G329" s="18"/>
      <c r="H329" s="19"/>
      <c r="I329" s="19"/>
      <c r="J329" s="19"/>
      <c r="K329" s="18"/>
      <c r="L329" s="19"/>
      <c r="M329" s="19"/>
      <c r="N329" s="19"/>
      <c r="O329" s="18"/>
      <c r="P329" s="19"/>
      <c r="Q329" s="19"/>
      <c r="R329" s="19"/>
      <c r="S329" s="18"/>
      <c r="T329" s="19"/>
      <c r="U329" s="19"/>
      <c r="V329" s="19"/>
      <c r="W329" s="18"/>
      <c r="X329" s="29"/>
      <c r="Y329" s="19"/>
      <c r="Z329" s="19"/>
      <c r="AA329" s="19"/>
      <c r="AB329" s="18"/>
      <c r="AC329" s="19"/>
      <c r="AD329" s="19"/>
      <c r="AE329" s="19"/>
      <c r="AF329" s="18"/>
      <c r="AG329" s="19"/>
      <c r="AH329" s="19"/>
      <c r="AI329" s="19"/>
      <c r="AJ329" s="18"/>
      <c r="AK329" s="19"/>
      <c r="AL329" s="19"/>
      <c r="AM329" s="19"/>
      <c r="AN329" s="18"/>
      <c r="AO329" s="19"/>
      <c r="AP329" s="19"/>
      <c r="AQ329" s="19"/>
      <c r="AR329" s="18"/>
      <c r="AS329" s="19"/>
      <c r="AT329" s="19"/>
      <c r="AU329" s="19"/>
      <c r="AV329" s="18"/>
      <c r="AW329" s="19"/>
      <c r="AX329" s="19"/>
      <c r="AY329" s="19"/>
      <c r="AZ329" s="18"/>
      <c r="BA329" s="19"/>
      <c r="BB329" s="19"/>
      <c r="BC329" s="19"/>
      <c r="BD329" s="18"/>
      <c r="BE329" s="19"/>
      <c r="BF329" s="19"/>
      <c r="BG329" s="19"/>
      <c r="BH329" s="18"/>
      <c r="BI329" s="19"/>
      <c r="BJ329" s="19"/>
      <c r="BK329" s="19"/>
      <c r="BL329" s="18"/>
      <c r="BM329" s="19"/>
      <c r="BN329" s="19"/>
      <c r="BO329" s="19"/>
      <c r="BP329" s="18"/>
      <c r="BQ329" s="19"/>
      <c r="BR329" s="19"/>
      <c r="BS329" s="19"/>
      <c r="BT329" s="18"/>
      <c r="BU329" s="19"/>
      <c r="BV329" s="19"/>
      <c r="BW329" s="19"/>
      <c r="BX329" s="18"/>
      <c r="BY329" s="19"/>
      <c r="BZ329" s="19"/>
      <c r="CA329" s="19"/>
      <c r="CB329" s="18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</row>
    <row r="330" spans="1:108" ht="15" thickBot="1" x14ac:dyDescent="0.35">
      <c r="A330" s="19"/>
      <c r="B330" s="19"/>
      <c r="C330" s="18"/>
      <c r="D330" s="19"/>
      <c r="E330" s="19"/>
      <c r="F330" s="19"/>
      <c r="G330" s="18"/>
      <c r="H330" s="19"/>
      <c r="I330" s="19"/>
      <c r="J330" s="19"/>
      <c r="K330" s="18"/>
      <c r="L330" s="19"/>
      <c r="M330" s="19"/>
      <c r="N330" s="19"/>
      <c r="O330" s="18"/>
      <c r="P330" s="19"/>
      <c r="Q330" s="19"/>
      <c r="R330" s="19"/>
      <c r="S330" s="18"/>
      <c r="T330" s="19"/>
      <c r="U330" s="19"/>
      <c r="V330" s="19"/>
      <c r="W330" s="18"/>
      <c r="X330" s="29"/>
      <c r="Y330" s="19"/>
      <c r="Z330" s="19"/>
      <c r="AA330" s="19"/>
      <c r="AB330" s="18"/>
      <c r="AC330" s="19"/>
      <c r="AD330" s="19"/>
      <c r="AE330" s="19"/>
      <c r="AF330" s="18"/>
      <c r="AG330" s="19"/>
      <c r="AH330" s="19"/>
      <c r="AI330" s="19"/>
      <c r="AJ330" s="18"/>
      <c r="AK330" s="19"/>
      <c r="AL330" s="19"/>
      <c r="AM330" s="19"/>
      <c r="AN330" s="18"/>
      <c r="AO330" s="19"/>
      <c r="AP330" s="19"/>
      <c r="AQ330" s="19"/>
      <c r="AR330" s="18"/>
      <c r="AS330" s="19"/>
      <c r="AT330" s="19"/>
      <c r="AU330" s="19"/>
      <c r="AV330" s="18"/>
      <c r="AW330" s="19"/>
      <c r="AX330" s="19"/>
      <c r="AY330" s="19"/>
      <c r="AZ330" s="18"/>
      <c r="BA330" s="19"/>
      <c r="BB330" s="19"/>
      <c r="BC330" s="19"/>
      <c r="BD330" s="18"/>
      <c r="BE330" s="19"/>
      <c r="BF330" s="19"/>
      <c r="BG330" s="19"/>
      <c r="BH330" s="18"/>
      <c r="BI330" s="19"/>
      <c r="BJ330" s="19"/>
      <c r="BK330" s="19"/>
      <c r="BL330" s="18"/>
      <c r="BM330" s="19"/>
      <c r="BN330" s="19"/>
      <c r="BO330" s="19"/>
      <c r="BP330" s="18"/>
      <c r="BQ330" s="19"/>
      <c r="BR330" s="19"/>
      <c r="BS330" s="19"/>
      <c r="BT330" s="18"/>
      <c r="BU330" s="19"/>
      <c r="BV330" s="19"/>
      <c r="BW330" s="19"/>
      <c r="BX330" s="18"/>
      <c r="BY330" s="19"/>
      <c r="BZ330" s="19"/>
      <c r="CA330" s="19"/>
      <c r="CB330" s="18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</row>
    <row r="331" spans="1:108" ht="15" thickBot="1" x14ac:dyDescent="0.35">
      <c r="A331" s="19"/>
      <c r="B331" s="19"/>
      <c r="C331" s="18"/>
      <c r="D331" s="19"/>
      <c r="E331" s="19"/>
      <c r="F331" s="19"/>
      <c r="G331" s="18"/>
      <c r="H331" s="19"/>
      <c r="I331" s="19"/>
      <c r="J331" s="19"/>
      <c r="K331" s="18"/>
      <c r="L331" s="19"/>
      <c r="M331" s="19"/>
      <c r="N331" s="19"/>
      <c r="O331" s="18"/>
      <c r="P331" s="19"/>
      <c r="Q331" s="19"/>
      <c r="R331" s="19"/>
      <c r="S331" s="18"/>
      <c r="T331" s="19"/>
      <c r="U331" s="19"/>
      <c r="V331" s="19"/>
      <c r="W331" s="18"/>
      <c r="X331" s="29"/>
      <c r="Y331" s="19"/>
      <c r="Z331" s="19"/>
      <c r="AA331" s="19"/>
      <c r="AB331" s="18"/>
      <c r="AC331" s="19"/>
      <c r="AD331" s="19"/>
      <c r="AE331" s="19"/>
      <c r="AF331" s="18"/>
      <c r="AG331" s="19"/>
      <c r="AH331" s="19"/>
      <c r="AI331" s="19"/>
      <c r="AJ331" s="18"/>
      <c r="AK331" s="19"/>
      <c r="AL331" s="19"/>
      <c r="AM331" s="19"/>
      <c r="AN331" s="18"/>
      <c r="AO331" s="19"/>
      <c r="AP331" s="19"/>
      <c r="AQ331" s="19"/>
      <c r="AR331" s="18"/>
      <c r="AS331" s="19"/>
      <c r="AT331" s="19"/>
      <c r="AU331" s="19"/>
      <c r="AV331" s="18"/>
      <c r="AW331" s="19"/>
      <c r="AX331" s="19"/>
      <c r="AY331" s="19"/>
      <c r="AZ331" s="18"/>
      <c r="BA331" s="19"/>
      <c r="BB331" s="19"/>
      <c r="BC331" s="19"/>
      <c r="BD331" s="18"/>
      <c r="BE331" s="19"/>
      <c r="BF331" s="19"/>
      <c r="BG331" s="19"/>
      <c r="BH331" s="18"/>
      <c r="BI331" s="19"/>
      <c r="BJ331" s="19"/>
      <c r="BK331" s="19"/>
      <c r="BL331" s="18"/>
      <c r="BM331" s="19"/>
      <c r="BN331" s="19"/>
      <c r="BO331" s="19"/>
      <c r="BP331" s="18"/>
      <c r="BQ331" s="19"/>
      <c r="BR331" s="19"/>
      <c r="BS331" s="19"/>
      <c r="BT331" s="18"/>
      <c r="BU331" s="19"/>
      <c r="BV331" s="19"/>
      <c r="BW331" s="19"/>
      <c r="BX331" s="18"/>
      <c r="BY331" s="19"/>
      <c r="BZ331" s="19"/>
      <c r="CA331" s="19"/>
      <c r="CB331" s="18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</row>
    <row r="332" spans="1:108" ht="15" thickBot="1" x14ac:dyDescent="0.35">
      <c r="A332" s="19"/>
      <c r="B332" s="19"/>
      <c r="C332" s="18"/>
      <c r="D332" s="19"/>
      <c r="E332" s="19"/>
      <c r="F332" s="19"/>
      <c r="G332" s="18"/>
      <c r="H332" s="19"/>
      <c r="I332" s="19"/>
      <c r="J332" s="19"/>
      <c r="K332" s="18"/>
      <c r="L332" s="19"/>
      <c r="M332" s="19"/>
      <c r="N332" s="19"/>
      <c r="O332" s="18"/>
      <c r="P332" s="19"/>
      <c r="Q332" s="19"/>
      <c r="R332" s="19"/>
      <c r="S332" s="18"/>
      <c r="T332" s="19"/>
      <c r="U332" s="19"/>
      <c r="V332" s="19"/>
      <c r="W332" s="18"/>
      <c r="X332" s="29"/>
      <c r="Y332" s="19"/>
      <c r="Z332" s="19"/>
      <c r="AA332" s="19"/>
      <c r="AB332" s="18"/>
      <c r="AC332" s="19"/>
      <c r="AD332" s="19"/>
      <c r="AE332" s="19"/>
      <c r="AF332" s="18"/>
      <c r="AG332" s="19"/>
      <c r="AH332" s="19"/>
      <c r="AI332" s="19"/>
      <c r="AJ332" s="18"/>
      <c r="AK332" s="19"/>
      <c r="AL332" s="19"/>
      <c r="AM332" s="19"/>
      <c r="AN332" s="18"/>
      <c r="AO332" s="19"/>
      <c r="AP332" s="19"/>
      <c r="AQ332" s="19"/>
      <c r="AR332" s="18"/>
      <c r="AS332" s="19"/>
      <c r="AT332" s="19"/>
      <c r="AU332" s="19"/>
      <c r="AV332" s="18"/>
      <c r="AW332" s="19"/>
      <c r="AX332" s="19"/>
      <c r="AY332" s="19"/>
      <c r="AZ332" s="18"/>
      <c r="BA332" s="19"/>
      <c r="BB332" s="19"/>
      <c r="BC332" s="19"/>
      <c r="BD332" s="18"/>
      <c r="BE332" s="19"/>
      <c r="BF332" s="19"/>
      <c r="BG332" s="19"/>
      <c r="BH332" s="18"/>
      <c r="BI332" s="19"/>
      <c r="BJ332" s="19"/>
      <c r="BK332" s="19"/>
      <c r="BL332" s="18"/>
      <c r="BM332" s="19"/>
      <c r="BN332" s="19"/>
      <c r="BO332" s="19"/>
      <c r="BP332" s="18"/>
      <c r="BQ332" s="19"/>
      <c r="BR332" s="19"/>
      <c r="BS332" s="19"/>
      <c r="BT332" s="18"/>
      <c r="BU332" s="19"/>
      <c r="BV332" s="19"/>
      <c r="BW332" s="19"/>
      <c r="BX332" s="18"/>
      <c r="BY332" s="19"/>
      <c r="BZ332" s="19"/>
      <c r="CA332" s="19"/>
      <c r="CB332" s="18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</row>
    <row r="333" spans="1:108" ht="15" thickBot="1" x14ac:dyDescent="0.35">
      <c r="A333" s="19"/>
      <c r="B333" s="19"/>
      <c r="C333" s="18"/>
      <c r="D333" s="19"/>
      <c r="E333" s="19"/>
      <c r="F333" s="19"/>
      <c r="G333" s="18"/>
      <c r="H333" s="19"/>
      <c r="I333" s="19"/>
      <c r="J333" s="19"/>
      <c r="K333" s="18"/>
      <c r="L333" s="19"/>
      <c r="M333" s="19"/>
      <c r="N333" s="19"/>
      <c r="O333" s="18"/>
      <c r="P333" s="19"/>
      <c r="Q333" s="19"/>
      <c r="R333" s="19"/>
      <c r="S333" s="18"/>
      <c r="T333" s="19"/>
      <c r="U333" s="19"/>
      <c r="V333" s="19"/>
      <c r="W333" s="18"/>
      <c r="X333" s="29"/>
      <c r="Y333" s="19"/>
      <c r="Z333" s="19"/>
      <c r="AA333" s="19"/>
      <c r="AB333" s="18"/>
      <c r="AC333" s="19"/>
      <c r="AD333" s="19"/>
      <c r="AE333" s="19"/>
      <c r="AF333" s="18"/>
      <c r="AG333" s="19"/>
      <c r="AH333" s="19"/>
      <c r="AI333" s="19"/>
      <c r="AJ333" s="18"/>
      <c r="AK333" s="19"/>
      <c r="AL333" s="19"/>
      <c r="AM333" s="19"/>
      <c r="AN333" s="18"/>
      <c r="AO333" s="19"/>
      <c r="AP333" s="19"/>
      <c r="AQ333" s="19"/>
      <c r="AR333" s="18"/>
      <c r="AS333" s="19"/>
      <c r="AT333" s="19"/>
      <c r="AU333" s="19"/>
      <c r="AV333" s="18"/>
      <c r="AW333" s="19"/>
      <c r="AX333" s="19"/>
      <c r="AY333" s="19"/>
      <c r="AZ333" s="18"/>
      <c r="BA333" s="19"/>
      <c r="BB333" s="19"/>
      <c r="BC333" s="19"/>
      <c r="BD333" s="18"/>
      <c r="BE333" s="19"/>
      <c r="BF333" s="19"/>
      <c r="BG333" s="19"/>
      <c r="BH333" s="18"/>
      <c r="BI333" s="19"/>
      <c r="BJ333" s="19"/>
      <c r="BK333" s="19"/>
      <c r="BL333" s="18"/>
      <c r="BM333" s="19"/>
      <c r="BN333" s="19"/>
      <c r="BO333" s="19"/>
      <c r="BP333" s="18"/>
      <c r="BQ333" s="19"/>
      <c r="BR333" s="19"/>
      <c r="BS333" s="19"/>
      <c r="BT333" s="18"/>
      <c r="BU333" s="19"/>
      <c r="BV333" s="19"/>
      <c r="BW333" s="19"/>
      <c r="BX333" s="18"/>
      <c r="BY333" s="19"/>
      <c r="BZ333" s="19"/>
      <c r="CA333" s="19"/>
      <c r="CB333" s="18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</row>
    <row r="334" spans="1:108" ht="15" thickBot="1" x14ac:dyDescent="0.35">
      <c r="A334" s="19"/>
      <c r="B334" s="19"/>
      <c r="C334" s="18"/>
      <c r="D334" s="19"/>
      <c r="E334" s="19"/>
      <c r="F334" s="19"/>
      <c r="G334" s="18"/>
      <c r="H334" s="19"/>
      <c r="I334" s="19"/>
      <c r="J334" s="19"/>
      <c r="K334" s="18"/>
      <c r="L334" s="19"/>
      <c r="M334" s="19"/>
      <c r="N334" s="19"/>
      <c r="O334" s="18"/>
      <c r="P334" s="19"/>
      <c r="Q334" s="19"/>
      <c r="R334" s="19"/>
      <c r="S334" s="18"/>
      <c r="T334" s="19"/>
      <c r="U334" s="19"/>
      <c r="V334" s="19"/>
      <c r="W334" s="18"/>
      <c r="X334" s="29"/>
      <c r="Y334" s="19"/>
      <c r="Z334" s="19"/>
      <c r="AA334" s="19"/>
      <c r="AB334" s="18"/>
      <c r="AC334" s="19"/>
      <c r="AD334" s="19"/>
      <c r="AE334" s="19"/>
      <c r="AF334" s="18"/>
      <c r="AG334" s="19"/>
      <c r="AH334" s="19"/>
      <c r="AI334" s="19"/>
      <c r="AJ334" s="18"/>
      <c r="AK334" s="19"/>
      <c r="AL334" s="19"/>
      <c r="AM334" s="19"/>
      <c r="AN334" s="18"/>
      <c r="AO334" s="19"/>
      <c r="AP334" s="19"/>
      <c r="AQ334" s="19"/>
      <c r="AR334" s="18"/>
      <c r="AS334" s="19"/>
      <c r="AT334" s="19"/>
      <c r="AU334" s="19"/>
      <c r="AV334" s="18"/>
      <c r="AW334" s="19"/>
      <c r="AX334" s="19"/>
      <c r="AY334" s="19"/>
      <c r="AZ334" s="18"/>
      <c r="BA334" s="19"/>
      <c r="BB334" s="19"/>
      <c r="BC334" s="19"/>
      <c r="BD334" s="18"/>
      <c r="BE334" s="19"/>
      <c r="BF334" s="19"/>
      <c r="BG334" s="19"/>
      <c r="BH334" s="18"/>
      <c r="BI334" s="19"/>
      <c r="BJ334" s="19"/>
      <c r="BK334" s="19"/>
      <c r="BL334" s="18"/>
      <c r="BM334" s="19"/>
      <c r="BN334" s="19"/>
      <c r="BO334" s="19"/>
      <c r="BP334" s="18"/>
      <c r="BQ334" s="19"/>
      <c r="BR334" s="19"/>
      <c r="BS334" s="19"/>
      <c r="BT334" s="18"/>
      <c r="BU334" s="19"/>
      <c r="BV334" s="19"/>
      <c r="BW334" s="19"/>
      <c r="BX334" s="18"/>
      <c r="BY334" s="19"/>
      <c r="BZ334" s="19"/>
      <c r="CA334" s="19"/>
      <c r="CB334" s="18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</row>
    <row r="335" spans="1:108" ht="15" thickBot="1" x14ac:dyDescent="0.35">
      <c r="A335" s="19"/>
      <c r="B335" s="19"/>
      <c r="C335" s="18"/>
      <c r="D335" s="19"/>
      <c r="E335" s="19"/>
      <c r="F335" s="19"/>
      <c r="G335" s="18"/>
      <c r="H335" s="19"/>
      <c r="I335" s="19"/>
      <c r="J335" s="19"/>
      <c r="K335" s="18"/>
      <c r="L335" s="19"/>
      <c r="M335" s="19"/>
      <c r="N335" s="19"/>
      <c r="O335" s="18"/>
      <c r="P335" s="19"/>
      <c r="Q335" s="19"/>
      <c r="R335" s="19"/>
      <c r="S335" s="18"/>
      <c r="T335" s="19"/>
      <c r="U335" s="19"/>
      <c r="V335" s="19"/>
      <c r="W335" s="18"/>
      <c r="X335" s="29"/>
      <c r="Y335" s="19"/>
      <c r="Z335" s="19"/>
      <c r="AA335" s="19"/>
      <c r="AB335" s="18"/>
      <c r="AC335" s="19"/>
      <c r="AD335" s="19"/>
      <c r="AE335" s="19"/>
      <c r="AF335" s="18"/>
      <c r="AG335" s="19"/>
      <c r="AH335" s="19"/>
      <c r="AI335" s="19"/>
      <c r="AJ335" s="18"/>
      <c r="AK335" s="19"/>
      <c r="AL335" s="19"/>
      <c r="AM335" s="19"/>
      <c r="AN335" s="18"/>
      <c r="AO335" s="19"/>
      <c r="AP335" s="19"/>
      <c r="AQ335" s="19"/>
      <c r="AR335" s="18"/>
      <c r="AS335" s="19"/>
      <c r="AT335" s="19"/>
      <c r="AU335" s="19"/>
      <c r="AV335" s="18"/>
      <c r="AW335" s="19"/>
      <c r="AX335" s="19"/>
      <c r="AY335" s="19"/>
      <c r="AZ335" s="18"/>
      <c r="BA335" s="19"/>
      <c r="BB335" s="19"/>
      <c r="BC335" s="19"/>
      <c r="BD335" s="18"/>
      <c r="BE335" s="19"/>
      <c r="BF335" s="19"/>
      <c r="BG335" s="19"/>
      <c r="BH335" s="18"/>
      <c r="BI335" s="19"/>
      <c r="BJ335" s="19"/>
      <c r="BK335" s="19"/>
      <c r="BL335" s="18"/>
      <c r="BM335" s="19"/>
      <c r="BN335" s="19"/>
      <c r="BO335" s="19"/>
      <c r="BP335" s="18"/>
      <c r="BQ335" s="19"/>
      <c r="BR335" s="19"/>
      <c r="BS335" s="19"/>
      <c r="BT335" s="18"/>
      <c r="BU335" s="19"/>
      <c r="BV335" s="19"/>
      <c r="BW335" s="19"/>
      <c r="BX335" s="18"/>
      <c r="BY335" s="19"/>
      <c r="BZ335" s="19"/>
      <c r="CA335" s="19"/>
      <c r="CB335" s="18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</row>
    <row r="336" spans="1:108" ht="15" thickBot="1" x14ac:dyDescent="0.35">
      <c r="A336" s="19"/>
      <c r="B336" s="19"/>
      <c r="C336" s="18"/>
      <c r="D336" s="19"/>
      <c r="E336" s="19"/>
      <c r="F336" s="19"/>
      <c r="G336" s="18"/>
      <c r="H336" s="19"/>
      <c r="I336" s="19"/>
      <c r="J336" s="19"/>
      <c r="K336" s="18"/>
      <c r="L336" s="19"/>
      <c r="M336" s="19"/>
      <c r="N336" s="19"/>
      <c r="O336" s="18"/>
      <c r="P336" s="19"/>
      <c r="Q336" s="19"/>
      <c r="R336" s="19"/>
      <c r="S336" s="18"/>
      <c r="T336" s="19"/>
      <c r="U336" s="19"/>
      <c r="V336" s="19"/>
      <c r="W336" s="18"/>
      <c r="X336" s="29"/>
      <c r="Y336" s="19"/>
      <c r="Z336" s="19"/>
      <c r="AA336" s="19"/>
      <c r="AB336" s="18"/>
      <c r="AC336" s="19"/>
      <c r="AD336" s="19"/>
      <c r="AE336" s="19"/>
      <c r="AF336" s="18"/>
      <c r="AG336" s="19"/>
      <c r="AH336" s="19"/>
      <c r="AI336" s="19"/>
      <c r="AJ336" s="18"/>
      <c r="AK336" s="19"/>
      <c r="AL336" s="19"/>
      <c r="AM336" s="19"/>
      <c r="AN336" s="18"/>
      <c r="AO336" s="19"/>
      <c r="AP336" s="19"/>
      <c r="AQ336" s="19"/>
      <c r="AR336" s="18"/>
      <c r="AS336" s="19"/>
      <c r="AT336" s="19"/>
      <c r="AU336" s="19"/>
      <c r="AV336" s="18"/>
      <c r="AW336" s="19"/>
      <c r="AX336" s="19"/>
      <c r="AY336" s="19"/>
      <c r="AZ336" s="18"/>
      <c r="BA336" s="19"/>
      <c r="BB336" s="19"/>
      <c r="BC336" s="19"/>
      <c r="BD336" s="18"/>
      <c r="BE336" s="19"/>
      <c r="BF336" s="19"/>
      <c r="BG336" s="19"/>
      <c r="BH336" s="18"/>
      <c r="BI336" s="19"/>
      <c r="BJ336" s="19"/>
      <c r="BK336" s="19"/>
      <c r="BL336" s="18"/>
      <c r="BM336" s="19"/>
      <c r="BN336" s="19"/>
      <c r="BO336" s="19"/>
      <c r="BP336" s="18"/>
      <c r="BQ336" s="19"/>
      <c r="BR336" s="19"/>
      <c r="BS336" s="19"/>
      <c r="BT336" s="18"/>
      <c r="BU336" s="19"/>
      <c r="BV336" s="19"/>
      <c r="BW336" s="19"/>
      <c r="BX336" s="18"/>
      <c r="BY336" s="19"/>
      <c r="BZ336" s="19"/>
      <c r="CA336" s="19"/>
      <c r="CB336" s="18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</row>
    <row r="337" spans="1:108" ht="15" thickBot="1" x14ac:dyDescent="0.35">
      <c r="A337" s="19"/>
      <c r="B337" s="19"/>
      <c r="C337" s="18"/>
      <c r="D337" s="19"/>
      <c r="E337" s="19"/>
      <c r="F337" s="19"/>
      <c r="G337" s="18"/>
      <c r="H337" s="19"/>
      <c r="I337" s="19"/>
      <c r="J337" s="19"/>
      <c r="K337" s="18"/>
      <c r="L337" s="19"/>
      <c r="M337" s="19"/>
      <c r="N337" s="19"/>
      <c r="O337" s="18"/>
      <c r="P337" s="19"/>
      <c r="Q337" s="19"/>
      <c r="R337" s="19"/>
      <c r="S337" s="18"/>
      <c r="T337" s="19"/>
      <c r="U337" s="19"/>
      <c r="V337" s="19"/>
      <c r="W337" s="18"/>
      <c r="X337" s="29"/>
      <c r="Y337" s="19"/>
      <c r="Z337" s="19"/>
      <c r="AA337" s="19"/>
      <c r="AB337" s="18"/>
      <c r="AC337" s="19"/>
      <c r="AD337" s="19"/>
      <c r="AE337" s="19"/>
      <c r="AF337" s="18"/>
      <c r="AG337" s="19"/>
      <c r="AH337" s="19"/>
      <c r="AI337" s="19"/>
      <c r="AJ337" s="18"/>
      <c r="AK337" s="19"/>
      <c r="AL337" s="19"/>
      <c r="AM337" s="19"/>
      <c r="AN337" s="18"/>
      <c r="AO337" s="19"/>
      <c r="AP337" s="19"/>
      <c r="AQ337" s="19"/>
      <c r="AR337" s="18"/>
      <c r="AS337" s="19"/>
      <c r="AT337" s="19"/>
      <c r="AU337" s="19"/>
      <c r="AV337" s="18"/>
      <c r="AW337" s="19"/>
      <c r="AX337" s="19"/>
      <c r="AY337" s="19"/>
      <c r="AZ337" s="18"/>
      <c r="BA337" s="19"/>
      <c r="BB337" s="19"/>
      <c r="BC337" s="19"/>
      <c r="BD337" s="18"/>
      <c r="BE337" s="19"/>
      <c r="BF337" s="19"/>
      <c r="BG337" s="19"/>
      <c r="BH337" s="18"/>
      <c r="BI337" s="19"/>
      <c r="BJ337" s="19"/>
      <c r="BK337" s="19"/>
      <c r="BL337" s="18"/>
      <c r="BM337" s="19"/>
      <c r="BN337" s="19"/>
      <c r="BO337" s="19"/>
      <c r="BP337" s="18"/>
      <c r="BQ337" s="19"/>
      <c r="BR337" s="19"/>
      <c r="BS337" s="19"/>
      <c r="BT337" s="18"/>
      <c r="BU337" s="19"/>
      <c r="BV337" s="19"/>
      <c r="BW337" s="19"/>
      <c r="BX337" s="18"/>
      <c r="BY337" s="19"/>
      <c r="BZ337" s="19"/>
      <c r="CA337" s="19"/>
      <c r="CB337" s="18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</row>
    <row r="338" spans="1:108" ht="15" thickBot="1" x14ac:dyDescent="0.35">
      <c r="A338" s="19"/>
      <c r="B338" s="19"/>
      <c r="C338" s="18"/>
      <c r="D338" s="19"/>
      <c r="E338" s="19"/>
      <c r="F338" s="19"/>
      <c r="G338" s="18"/>
      <c r="H338" s="19"/>
      <c r="I338" s="19"/>
      <c r="J338" s="19"/>
      <c r="K338" s="18"/>
      <c r="L338" s="19"/>
      <c r="M338" s="19"/>
      <c r="N338" s="19"/>
      <c r="O338" s="18"/>
      <c r="P338" s="19"/>
      <c r="Q338" s="19"/>
      <c r="R338" s="19"/>
      <c r="S338" s="18"/>
      <c r="T338" s="19"/>
      <c r="U338" s="19"/>
      <c r="V338" s="19"/>
      <c r="W338" s="18"/>
      <c r="X338" s="29"/>
      <c r="Y338" s="19"/>
      <c r="Z338" s="19"/>
      <c r="AA338" s="19"/>
      <c r="AB338" s="18"/>
      <c r="AC338" s="19"/>
      <c r="AD338" s="19"/>
      <c r="AE338" s="19"/>
      <c r="AF338" s="18"/>
      <c r="AG338" s="19"/>
      <c r="AH338" s="19"/>
      <c r="AI338" s="19"/>
      <c r="AJ338" s="18"/>
      <c r="AK338" s="19"/>
      <c r="AL338" s="19"/>
      <c r="AM338" s="19"/>
      <c r="AN338" s="18"/>
      <c r="AO338" s="19"/>
      <c r="AP338" s="19"/>
      <c r="AQ338" s="19"/>
      <c r="AR338" s="18"/>
      <c r="AS338" s="19"/>
      <c r="AT338" s="19"/>
      <c r="AU338" s="19"/>
      <c r="AV338" s="18"/>
      <c r="AW338" s="19"/>
      <c r="AX338" s="19"/>
      <c r="AY338" s="19"/>
      <c r="AZ338" s="18"/>
      <c r="BA338" s="19"/>
      <c r="BB338" s="19"/>
      <c r="BC338" s="19"/>
      <c r="BD338" s="18"/>
      <c r="BE338" s="19"/>
      <c r="BF338" s="19"/>
      <c r="BG338" s="19"/>
      <c r="BH338" s="18"/>
      <c r="BI338" s="19"/>
      <c r="BJ338" s="19"/>
      <c r="BK338" s="19"/>
      <c r="BL338" s="18"/>
      <c r="BM338" s="19"/>
      <c r="BN338" s="19"/>
      <c r="BO338" s="19"/>
      <c r="BP338" s="18"/>
      <c r="BQ338" s="19"/>
      <c r="BR338" s="19"/>
      <c r="BS338" s="19"/>
      <c r="BT338" s="18"/>
      <c r="BU338" s="19"/>
      <c r="BV338" s="19"/>
      <c r="BW338" s="19"/>
      <c r="BX338" s="18"/>
      <c r="BY338" s="19"/>
      <c r="BZ338" s="19"/>
      <c r="CA338" s="19"/>
      <c r="CB338" s="18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</row>
    <row r="339" spans="1:108" ht="15" thickBot="1" x14ac:dyDescent="0.35">
      <c r="A339" s="19"/>
      <c r="B339" s="19"/>
      <c r="C339" s="18"/>
      <c r="D339" s="19"/>
      <c r="E339" s="19"/>
      <c r="F339" s="19"/>
      <c r="G339" s="18"/>
      <c r="H339" s="19"/>
      <c r="I339" s="19"/>
      <c r="J339" s="19"/>
      <c r="K339" s="18"/>
      <c r="L339" s="19"/>
      <c r="M339" s="19"/>
      <c r="N339" s="19"/>
      <c r="O339" s="18"/>
      <c r="P339" s="19"/>
      <c r="Q339" s="19"/>
      <c r="R339" s="19"/>
      <c r="S339" s="18"/>
      <c r="T339" s="19"/>
      <c r="U339" s="19"/>
      <c r="V339" s="19"/>
      <c r="W339" s="18"/>
      <c r="X339" s="29"/>
      <c r="Y339" s="19"/>
      <c r="Z339" s="19"/>
      <c r="AA339" s="19"/>
      <c r="AB339" s="18"/>
      <c r="AC339" s="19"/>
      <c r="AD339" s="19"/>
      <c r="AE339" s="19"/>
      <c r="AF339" s="18"/>
      <c r="AG339" s="19"/>
      <c r="AH339" s="19"/>
      <c r="AI339" s="19"/>
      <c r="AJ339" s="18"/>
      <c r="AK339" s="19"/>
      <c r="AL339" s="19"/>
      <c r="AM339" s="19"/>
      <c r="AN339" s="18"/>
      <c r="AO339" s="19"/>
      <c r="AP339" s="19"/>
      <c r="AQ339" s="19"/>
      <c r="AR339" s="18"/>
      <c r="AS339" s="19"/>
      <c r="AT339" s="19"/>
      <c r="AU339" s="19"/>
      <c r="AV339" s="18"/>
      <c r="AW339" s="19"/>
      <c r="AX339" s="19"/>
      <c r="AY339" s="19"/>
      <c r="AZ339" s="18"/>
      <c r="BA339" s="19"/>
      <c r="BB339" s="19"/>
      <c r="BC339" s="19"/>
      <c r="BD339" s="18"/>
      <c r="BE339" s="19"/>
      <c r="BF339" s="19"/>
      <c r="BG339" s="19"/>
      <c r="BH339" s="18"/>
      <c r="BI339" s="19"/>
      <c r="BJ339" s="19"/>
      <c r="BK339" s="19"/>
      <c r="BL339" s="18"/>
      <c r="BM339" s="19"/>
      <c r="BN339" s="19"/>
      <c r="BO339" s="19"/>
      <c r="BP339" s="18"/>
      <c r="BQ339" s="19"/>
      <c r="BR339" s="19"/>
      <c r="BS339" s="19"/>
      <c r="BT339" s="18"/>
      <c r="BU339" s="19"/>
      <c r="BV339" s="19"/>
      <c r="BW339" s="19"/>
      <c r="BX339" s="18"/>
      <c r="BY339" s="19"/>
      <c r="BZ339" s="19"/>
      <c r="CA339" s="19"/>
      <c r="CB339" s="18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</row>
    <row r="340" spans="1:108" ht="15" thickBot="1" x14ac:dyDescent="0.35">
      <c r="A340" s="19"/>
      <c r="B340" s="19"/>
      <c r="C340" s="18"/>
      <c r="D340" s="19"/>
      <c r="E340" s="19"/>
      <c r="F340" s="19"/>
      <c r="G340" s="18"/>
      <c r="H340" s="19"/>
      <c r="I340" s="19"/>
      <c r="J340" s="19"/>
      <c r="K340" s="18"/>
      <c r="L340" s="19"/>
      <c r="M340" s="19"/>
      <c r="N340" s="19"/>
      <c r="O340" s="18"/>
      <c r="P340" s="19"/>
      <c r="Q340" s="19"/>
      <c r="R340" s="19"/>
      <c r="S340" s="18"/>
      <c r="T340" s="19"/>
      <c r="U340" s="19"/>
      <c r="V340" s="19"/>
      <c r="W340" s="18"/>
      <c r="X340" s="29"/>
      <c r="Y340" s="19"/>
      <c r="Z340" s="19"/>
      <c r="AA340" s="19"/>
      <c r="AB340" s="18"/>
      <c r="AC340" s="19"/>
      <c r="AD340" s="19"/>
      <c r="AE340" s="19"/>
      <c r="AF340" s="18"/>
      <c r="AG340" s="19"/>
      <c r="AH340" s="19"/>
      <c r="AI340" s="19"/>
      <c r="AJ340" s="18"/>
      <c r="AK340" s="19"/>
      <c r="AL340" s="19"/>
      <c r="AM340" s="19"/>
      <c r="AN340" s="18"/>
      <c r="AO340" s="19"/>
      <c r="AP340" s="19"/>
      <c r="AQ340" s="19"/>
      <c r="AR340" s="18"/>
      <c r="AS340" s="19"/>
      <c r="AT340" s="19"/>
      <c r="AU340" s="19"/>
      <c r="AV340" s="18"/>
      <c r="AW340" s="19"/>
      <c r="AX340" s="19"/>
      <c r="AY340" s="19"/>
      <c r="AZ340" s="18"/>
      <c r="BA340" s="19"/>
      <c r="BB340" s="19"/>
      <c r="BC340" s="19"/>
      <c r="BD340" s="18"/>
      <c r="BE340" s="19"/>
      <c r="BF340" s="19"/>
      <c r="BG340" s="19"/>
      <c r="BH340" s="18"/>
      <c r="BI340" s="19"/>
      <c r="BJ340" s="19"/>
      <c r="BK340" s="19"/>
      <c r="BL340" s="18"/>
      <c r="BM340" s="19"/>
      <c r="BN340" s="19"/>
      <c r="BO340" s="19"/>
      <c r="BP340" s="18"/>
      <c r="BQ340" s="19"/>
      <c r="BR340" s="19"/>
      <c r="BS340" s="19"/>
      <c r="BT340" s="18"/>
      <c r="BU340" s="19"/>
      <c r="BV340" s="19"/>
      <c r="BW340" s="19"/>
      <c r="BX340" s="18"/>
      <c r="BY340" s="19"/>
      <c r="BZ340" s="19"/>
      <c r="CA340" s="19"/>
      <c r="CB340" s="18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</row>
    <row r="341" spans="1:108" ht="15" thickBot="1" x14ac:dyDescent="0.35">
      <c r="A341" s="19"/>
      <c r="B341" s="19"/>
      <c r="C341" s="18"/>
      <c r="D341" s="19"/>
      <c r="E341" s="19"/>
      <c r="F341" s="19"/>
      <c r="G341" s="18"/>
      <c r="H341" s="19"/>
      <c r="I341" s="19"/>
      <c r="J341" s="19"/>
      <c r="K341" s="18"/>
      <c r="L341" s="19"/>
      <c r="M341" s="19"/>
      <c r="N341" s="19"/>
      <c r="O341" s="18"/>
      <c r="P341" s="19"/>
      <c r="Q341" s="19"/>
      <c r="R341" s="19"/>
      <c r="S341" s="18"/>
      <c r="T341" s="19"/>
      <c r="U341" s="19"/>
      <c r="V341" s="19"/>
      <c r="W341" s="18"/>
      <c r="X341" s="29"/>
      <c r="Y341" s="19"/>
      <c r="Z341" s="19"/>
      <c r="AA341" s="19"/>
      <c r="AB341" s="18"/>
      <c r="AC341" s="19"/>
      <c r="AD341" s="19"/>
      <c r="AE341" s="19"/>
      <c r="AF341" s="18"/>
      <c r="AG341" s="19"/>
      <c r="AH341" s="19"/>
      <c r="AI341" s="19"/>
      <c r="AJ341" s="18"/>
      <c r="AK341" s="19"/>
      <c r="AL341" s="19"/>
      <c r="AM341" s="19"/>
      <c r="AN341" s="18"/>
      <c r="AO341" s="19"/>
      <c r="AP341" s="19"/>
      <c r="AQ341" s="19"/>
      <c r="AR341" s="18"/>
      <c r="AS341" s="19"/>
      <c r="AT341" s="19"/>
      <c r="AU341" s="19"/>
      <c r="AV341" s="18"/>
      <c r="AW341" s="19"/>
      <c r="AX341" s="19"/>
      <c r="AY341" s="19"/>
      <c r="AZ341" s="18"/>
      <c r="BA341" s="19"/>
      <c r="BB341" s="19"/>
      <c r="BC341" s="19"/>
      <c r="BD341" s="18"/>
      <c r="BE341" s="19"/>
      <c r="BF341" s="19"/>
      <c r="BG341" s="19"/>
      <c r="BH341" s="18"/>
      <c r="BI341" s="19"/>
      <c r="BJ341" s="19"/>
      <c r="BK341" s="19"/>
      <c r="BL341" s="18"/>
      <c r="BM341" s="19"/>
      <c r="BN341" s="19"/>
      <c r="BO341" s="19"/>
      <c r="BP341" s="18"/>
      <c r="BQ341" s="19"/>
      <c r="BR341" s="19"/>
      <c r="BS341" s="19"/>
      <c r="BT341" s="18"/>
      <c r="BU341" s="19"/>
      <c r="BV341" s="19"/>
      <c r="BW341" s="19"/>
      <c r="BX341" s="18"/>
      <c r="BY341" s="19"/>
      <c r="BZ341" s="19"/>
      <c r="CA341" s="19"/>
      <c r="CB341" s="18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</row>
    <row r="342" spans="1:108" ht="15" thickBot="1" x14ac:dyDescent="0.35">
      <c r="A342" s="19"/>
      <c r="B342" s="19"/>
      <c r="C342" s="18"/>
      <c r="D342" s="19"/>
      <c r="E342" s="19"/>
      <c r="F342" s="19"/>
      <c r="G342" s="18"/>
      <c r="H342" s="19"/>
      <c r="I342" s="19"/>
      <c r="J342" s="19"/>
      <c r="K342" s="18"/>
      <c r="L342" s="19"/>
      <c r="M342" s="19"/>
      <c r="N342" s="19"/>
      <c r="O342" s="18"/>
      <c r="P342" s="19"/>
      <c r="Q342" s="19"/>
      <c r="R342" s="19"/>
      <c r="S342" s="18"/>
      <c r="T342" s="19"/>
      <c r="U342" s="19"/>
      <c r="V342" s="19"/>
      <c r="W342" s="18"/>
      <c r="X342" s="29"/>
      <c r="Y342" s="19"/>
      <c r="Z342" s="19"/>
      <c r="AA342" s="19"/>
      <c r="AB342" s="18"/>
      <c r="AC342" s="19"/>
      <c r="AD342" s="19"/>
      <c r="AE342" s="19"/>
      <c r="AF342" s="18"/>
      <c r="AG342" s="19"/>
      <c r="AH342" s="19"/>
      <c r="AI342" s="19"/>
      <c r="AJ342" s="18"/>
      <c r="AK342" s="19"/>
      <c r="AL342" s="19"/>
      <c r="AM342" s="19"/>
      <c r="AN342" s="18"/>
      <c r="AO342" s="19"/>
      <c r="AP342" s="19"/>
      <c r="AQ342" s="19"/>
      <c r="AR342" s="18"/>
      <c r="AS342" s="19"/>
      <c r="AT342" s="19"/>
      <c r="AU342" s="19"/>
      <c r="AV342" s="18"/>
      <c r="AW342" s="19"/>
      <c r="AX342" s="19"/>
      <c r="AY342" s="19"/>
      <c r="AZ342" s="18"/>
      <c r="BA342" s="19"/>
      <c r="BB342" s="19"/>
      <c r="BC342" s="19"/>
      <c r="BD342" s="18"/>
      <c r="BE342" s="19"/>
      <c r="BF342" s="19"/>
      <c r="BG342" s="19"/>
      <c r="BH342" s="18"/>
      <c r="BI342" s="19"/>
      <c r="BJ342" s="19"/>
      <c r="BK342" s="19"/>
      <c r="BL342" s="18"/>
      <c r="BM342" s="19"/>
      <c r="BN342" s="19"/>
      <c r="BO342" s="19"/>
      <c r="BP342" s="18"/>
      <c r="BQ342" s="19"/>
      <c r="BR342" s="19"/>
      <c r="BS342" s="19"/>
      <c r="BT342" s="18"/>
      <c r="BU342" s="19"/>
      <c r="BV342" s="19"/>
      <c r="BW342" s="19"/>
      <c r="BX342" s="18"/>
      <c r="BY342" s="19"/>
      <c r="BZ342" s="19"/>
      <c r="CA342" s="19"/>
      <c r="CB342" s="18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</row>
    <row r="343" spans="1:108" ht="15" thickBot="1" x14ac:dyDescent="0.35">
      <c r="A343" s="19"/>
      <c r="B343" s="19"/>
      <c r="C343" s="18"/>
      <c r="D343" s="19"/>
      <c r="E343" s="19"/>
      <c r="F343" s="19"/>
      <c r="G343" s="18"/>
      <c r="H343" s="19"/>
      <c r="I343" s="19"/>
      <c r="J343" s="19"/>
      <c r="K343" s="18"/>
      <c r="L343" s="19"/>
      <c r="M343" s="19"/>
      <c r="N343" s="19"/>
      <c r="O343" s="18"/>
      <c r="P343" s="19"/>
      <c r="Q343" s="19"/>
      <c r="R343" s="19"/>
      <c r="S343" s="18"/>
      <c r="T343" s="19"/>
      <c r="U343" s="19"/>
      <c r="V343" s="19"/>
      <c r="W343" s="18"/>
      <c r="X343" s="29"/>
      <c r="Y343" s="19"/>
      <c r="Z343" s="19"/>
      <c r="AA343" s="19"/>
      <c r="AB343" s="18"/>
      <c r="AC343" s="19"/>
      <c r="AD343" s="19"/>
      <c r="AE343" s="19"/>
      <c r="AF343" s="18"/>
      <c r="AG343" s="19"/>
      <c r="AH343" s="19"/>
      <c r="AI343" s="19"/>
      <c r="AJ343" s="18"/>
      <c r="AK343" s="19"/>
      <c r="AL343" s="19"/>
      <c r="AM343" s="19"/>
      <c r="AN343" s="18"/>
      <c r="AO343" s="19"/>
      <c r="AP343" s="19"/>
      <c r="AQ343" s="19"/>
      <c r="AR343" s="18"/>
      <c r="AS343" s="19"/>
      <c r="AT343" s="19"/>
      <c r="AU343" s="19"/>
      <c r="AV343" s="18"/>
      <c r="AW343" s="19"/>
      <c r="AX343" s="19"/>
      <c r="AY343" s="19"/>
      <c r="AZ343" s="18"/>
      <c r="BA343" s="19"/>
      <c r="BB343" s="19"/>
      <c r="BC343" s="19"/>
      <c r="BD343" s="18"/>
      <c r="BE343" s="19"/>
      <c r="BF343" s="19"/>
      <c r="BG343" s="19"/>
      <c r="BH343" s="18"/>
      <c r="BI343" s="19"/>
      <c r="BJ343" s="19"/>
      <c r="BK343" s="19"/>
      <c r="BL343" s="18"/>
      <c r="BM343" s="19"/>
      <c r="BN343" s="19"/>
      <c r="BO343" s="19"/>
      <c r="BP343" s="18"/>
      <c r="BQ343" s="19"/>
      <c r="BR343" s="19"/>
      <c r="BS343" s="19"/>
      <c r="BT343" s="18"/>
      <c r="BU343" s="19"/>
      <c r="BV343" s="19"/>
      <c r="BW343" s="19"/>
      <c r="BX343" s="18"/>
      <c r="BY343" s="19"/>
      <c r="BZ343" s="19"/>
      <c r="CA343" s="19"/>
      <c r="CB343" s="18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</row>
    <row r="344" spans="1:108" ht="15" thickBot="1" x14ac:dyDescent="0.35">
      <c r="A344" s="19"/>
      <c r="B344" s="19"/>
      <c r="C344" s="18"/>
      <c r="D344" s="19"/>
      <c r="E344" s="19"/>
      <c r="F344" s="19"/>
      <c r="G344" s="18"/>
      <c r="H344" s="19"/>
      <c r="I344" s="19"/>
      <c r="J344" s="19"/>
      <c r="K344" s="18"/>
      <c r="L344" s="19"/>
      <c r="M344" s="19"/>
      <c r="N344" s="19"/>
      <c r="O344" s="18"/>
      <c r="P344" s="19"/>
      <c r="Q344" s="19"/>
      <c r="R344" s="19"/>
      <c r="S344" s="18"/>
      <c r="T344" s="19"/>
      <c r="U344" s="19"/>
      <c r="V344" s="19"/>
      <c r="W344" s="18"/>
      <c r="X344" s="29"/>
      <c r="Y344" s="19"/>
      <c r="Z344" s="19"/>
      <c r="AA344" s="19"/>
      <c r="AB344" s="18"/>
      <c r="AC344" s="19"/>
      <c r="AD344" s="19"/>
      <c r="AE344" s="19"/>
      <c r="AF344" s="18"/>
      <c r="AG344" s="19"/>
      <c r="AH344" s="19"/>
      <c r="AI344" s="19"/>
      <c r="AJ344" s="18"/>
      <c r="AK344" s="19"/>
      <c r="AL344" s="19"/>
      <c r="AM344" s="19"/>
      <c r="AN344" s="18"/>
      <c r="AO344" s="19"/>
      <c r="AP344" s="19"/>
      <c r="AQ344" s="19"/>
      <c r="AR344" s="18"/>
      <c r="AS344" s="19"/>
      <c r="AT344" s="19"/>
      <c r="AU344" s="19"/>
      <c r="AV344" s="18"/>
      <c r="AW344" s="19"/>
      <c r="AX344" s="19"/>
      <c r="AY344" s="19"/>
      <c r="AZ344" s="18"/>
      <c r="BA344" s="19"/>
      <c r="BB344" s="19"/>
      <c r="BC344" s="19"/>
      <c r="BD344" s="18"/>
      <c r="BE344" s="19"/>
      <c r="BF344" s="19"/>
      <c r="BG344" s="19"/>
      <c r="BH344" s="18"/>
      <c r="BI344" s="19"/>
      <c r="BJ344" s="19"/>
      <c r="BK344" s="19"/>
      <c r="BL344" s="18"/>
      <c r="BM344" s="19"/>
      <c r="BN344" s="19"/>
      <c r="BO344" s="19"/>
      <c r="BP344" s="18"/>
      <c r="BQ344" s="19"/>
      <c r="BR344" s="19"/>
      <c r="BS344" s="19"/>
      <c r="BT344" s="18"/>
      <c r="BU344" s="19"/>
      <c r="BV344" s="19"/>
      <c r="BW344" s="19"/>
      <c r="BX344" s="18"/>
      <c r="BY344" s="19"/>
      <c r="BZ344" s="19"/>
      <c r="CA344" s="19"/>
      <c r="CB344" s="18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</row>
    <row r="345" spans="1:108" ht="15" thickBot="1" x14ac:dyDescent="0.35">
      <c r="A345" s="19"/>
      <c r="B345" s="19"/>
      <c r="C345" s="18"/>
      <c r="D345" s="19"/>
      <c r="E345" s="19"/>
      <c r="F345" s="19"/>
      <c r="G345" s="18"/>
      <c r="H345" s="19"/>
      <c r="I345" s="19"/>
      <c r="J345" s="19"/>
      <c r="K345" s="18"/>
      <c r="L345" s="19"/>
      <c r="M345" s="19"/>
      <c r="N345" s="19"/>
      <c r="O345" s="18"/>
      <c r="P345" s="19"/>
      <c r="Q345" s="19"/>
      <c r="R345" s="19"/>
      <c r="S345" s="18"/>
      <c r="T345" s="19"/>
      <c r="U345" s="19"/>
      <c r="V345" s="19"/>
      <c r="W345" s="18"/>
      <c r="X345" s="29"/>
      <c r="Y345" s="19"/>
      <c r="Z345" s="19"/>
      <c r="AA345" s="19"/>
      <c r="AB345" s="18"/>
      <c r="AC345" s="19"/>
      <c r="AD345" s="19"/>
      <c r="AE345" s="19"/>
      <c r="AF345" s="18"/>
      <c r="AG345" s="19"/>
      <c r="AH345" s="19"/>
      <c r="AI345" s="19"/>
      <c r="AJ345" s="18"/>
      <c r="AK345" s="19"/>
      <c r="AL345" s="19"/>
      <c r="AM345" s="19"/>
      <c r="AN345" s="18"/>
      <c r="AO345" s="19"/>
      <c r="AP345" s="19"/>
      <c r="AQ345" s="19"/>
      <c r="AR345" s="18"/>
      <c r="AS345" s="19"/>
      <c r="AT345" s="19"/>
      <c r="AU345" s="19"/>
      <c r="AV345" s="18"/>
      <c r="AW345" s="19"/>
      <c r="AX345" s="19"/>
      <c r="AY345" s="19"/>
      <c r="AZ345" s="18"/>
      <c r="BA345" s="19"/>
      <c r="BB345" s="19"/>
      <c r="BC345" s="19"/>
      <c r="BD345" s="18"/>
      <c r="BE345" s="19"/>
      <c r="BF345" s="19"/>
      <c r="BG345" s="19"/>
      <c r="BH345" s="18"/>
      <c r="BI345" s="19"/>
      <c r="BJ345" s="19"/>
      <c r="BK345" s="19"/>
      <c r="BL345" s="18"/>
      <c r="BM345" s="19"/>
      <c r="BN345" s="19"/>
      <c r="BO345" s="19"/>
      <c r="BP345" s="18"/>
      <c r="BQ345" s="19"/>
      <c r="BR345" s="19"/>
      <c r="BS345" s="19"/>
      <c r="BT345" s="18"/>
      <c r="BU345" s="19"/>
      <c r="BV345" s="19"/>
      <c r="BW345" s="19"/>
      <c r="BX345" s="18"/>
      <c r="BY345" s="19"/>
      <c r="BZ345" s="19"/>
      <c r="CA345" s="19"/>
      <c r="CB345" s="18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</row>
    <row r="346" spans="1:108" ht="15" thickBot="1" x14ac:dyDescent="0.35">
      <c r="A346" s="19"/>
      <c r="B346" s="19"/>
      <c r="C346" s="18"/>
      <c r="D346" s="19"/>
      <c r="E346" s="19"/>
      <c r="F346" s="19"/>
      <c r="G346" s="18"/>
      <c r="H346" s="19"/>
      <c r="I346" s="19"/>
      <c r="J346" s="19"/>
      <c r="K346" s="18"/>
      <c r="L346" s="19"/>
      <c r="M346" s="19"/>
      <c r="N346" s="19"/>
      <c r="O346" s="18"/>
      <c r="P346" s="19"/>
      <c r="Q346" s="19"/>
      <c r="R346" s="19"/>
      <c r="S346" s="18"/>
      <c r="T346" s="19"/>
      <c r="U346" s="19"/>
      <c r="V346" s="19"/>
      <c r="W346" s="18"/>
      <c r="X346" s="29"/>
      <c r="Y346" s="19"/>
      <c r="Z346" s="19"/>
      <c r="AA346" s="19"/>
      <c r="AB346" s="18"/>
      <c r="AC346" s="19"/>
      <c r="AD346" s="19"/>
      <c r="AE346" s="19"/>
      <c r="AF346" s="18"/>
      <c r="AG346" s="19"/>
      <c r="AH346" s="19"/>
      <c r="AI346" s="19"/>
      <c r="AJ346" s="18"/>
      <c r="AK346" s="19"/>
      <c r="AL346" s="19"/>
      <c r="AM346" s="19"/>
      <c r="AN346" s="18"/>
      <c r="AO346" s="19"/>
      <c r="AP346" s="19"/>
      <c r="AQ346" s="19"/>
      <c r="AR346" s="18"/>
      <c r="AS346" s="19"/>
      <c r="AT346" s="19"/>
      <c r="AU346" s="19"/>
      <c r="AV346" s="18"/>
      <c r="AW346" s="19"/>
      <c r="AX346" s="19"/>
      <c r="AY346" s="19"/>
      <c r="AZ346" s="18"/>
      <c r="BA346" s="19"/>
      <c r="BB346" s="19"/>
      <c r="BC346" s="19"/>
      <c r="BD346" s="18"/>
      <c r="BE346" s="19"/>
      <c r="BF346" s="19"/>
      <c r="BG346" s="19"/>
      <c r="BH346" s="18"/>
      <c r="BI346" s="19"/>
      <c r="BJ346" s="19"/>
      <c r="BK346" s="19"/>
      <c r="BL346" s="18"/>
      <c r="BM346" s="19"/>
      <c r="BN346" s="19"/>
      <c r="BO346" s="19"/>
      <c r="BP346" s="18"/>
      <c r="BQ346" s="19"/>
      <c r="BR346" s="19"/>
      <c r="BS346" s="19"/>
      <c r="BT346" s="18"/>
      <c r="BU346" s="19"/>
      <c r="BV346" s="19"/>
      <c r="BW346" s="19"/>
      <c r="BX346" s="18"/>
      <c r="BY346" s="19"/>
      <c r="BZ346" s="19"/>
      <c r="CA346" s="19"/>
      <c r="CB346" s="18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</row>
    <row r="347" spans="1:108" ht="15" thickBot="1" x14ac:dyDescent="0.35">
      <c r="A347" s="19"/>
      <c r="B347" s="19"/>
      <c r="C347" s="18"/>
      <c r="D347" s="19"/>
      <c r="E347" s="19"/>
      <c r="F347" s="19"/>
      <c r="G347" s="18"/>
      <c r="H347" s="19"/>
      <c r="I347" s="19"/>
      <c r="J347" s="19"/>
      <c r="K347" s="18"/>
      <c r="L347" s="19"/>
      <c r="M347" s="19"/>
      <c r="N347" s="19"/>
      <c r="O347" s="18"/>
      <c r="P347" s="19"/>
      <c r="Q347" s="19"/>
      <c r="R347" s="19"/>
      <c r="S347" s="18"/>
      <c r="T347" s="19"/>
      <c r="U347" s="19"/>
      <c r="V347" s="19"/>
      <c r="W347" s="18"/>
      <c r="X347" s="29"/>
      <c r="Y347" s="19"/>
      <c r="Z347" s="19"/>
      <c r="AA347" s="19"/>
      <c r="AB347" s="18"/>
      <c r="AC347" s="19"/>
      <c r="AD347" s="19"/>
      <c r="AE347" s="19"/>
      <c r="AF347" s="18"/>
      <c r="AG347" s="19"/>
      <c r="AH347" s="19"/>
      <c r="AI347" s="19"/>
      <c r="AJ347" s="18"/>
      <c r="AK347" s="19"/>
      <c r="AL347" s="19"/>
      <c r="AM347" s="19"/>
      <c r="AN347" s="18"/>
      <c r="AO347" s="19"/>
      <c r="AP347" s="19"/>
      <c r="AQ347" s="19"/>
      <c r="AR347" s="18"/>
      <c r="AS347" s="19"/>
      <c r="AT347" s="19"/>
      <c r="AU347" s="19"/>
      <c r="AV347" s="18"/>
      <c r="AW347" s="19"/>
      <c r="AX347" s="19"/>
      <c r="AY347" s="19"/>
      <c r="AZ347" s="18"/>
      <c r="BA347" s="19"/>
      <c r="BB347" s="19"/>
      <c r="BC347" s="19"/>
      <c r="BD347" s="18"/>
      <c r="BE347" s="19"/>
      <c r="BF347" s="19"/>
      <c r="BG347" s="19"/>
      <c r="BH347" s="18"/>
      <c r="BI347" s="19"/>
      <c r="BJ347" s="19"/>
      <c r="BK347" s="19"/>
      <c r="BL347" s="18"/>
      <c r="BM347" s="19"/>
      <c r="BN347" s="19"/>
      <c r="BO347" s="19"/>
      <c r="BP347" s="18"/>
      <c r="BQ347" s="19"/>
      <c r="BR347" s="19"/>
      <c r="BS347" s="19"/>
      <c r="BT347" s="18"/>
      <c r="BU347" s="19"/>
      <c r="BV347" s="19"/>
      <c r="BW347" s="19"/>
      <c r="BX347" s="18"/>
      <c r="BY347" s="19"/>
      <c r="BZ347" s="19"/>
      <c r="CA347" s="19"/>
      <c r="CB347" s="18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</row>
    <row r="348" spans="1:108" ht="15" thickBot="1" x14ac:dyDescent="0.35">
      <c r="A348" s="19"/>
      <c r="B348" s="19"/>
      <c r="C348" s="18"/>
      <c r="D348" s="19"/>
      <c r="E348" s="19"/>
      <c r="F348" s="19"/>
      <c r="G348" s="18"/>
      <c r="H348" s="19"/>
      <c r="I348" s="19"/>
      <c r="J348" s="19"/>
      <c r="K348" s="18"/>
      <c r="L348" s="19"/>
      <c r="M348" s="19"/>
      <c r="N348" s="19"/>
      <c r="O348" s="18"/>
      <c r="P348" s="19"/>
      <c r="Q348" s="19"/>
      <c r="R348" s="19"/>
      <c r="S348" s="18"/>
      <c r="T348" s="19"/>
      <c r="U348" s="19"/>
      <c r="V348" s="19"/>
      <c r="W348" s="18"/>
      <c r="X348" s="29"/>
      <c r="Y348" s="19"/>
      <c r="Z348" s="19"/>
      <c r="AA348" s="19"/>
      <c r="AB348" s="18"/>
      <c r="AC348" s="19"/>
      <c r="AD348" s="19"/>
      <c r="AE348" s="19"/>
      <c r="AF348" s="18"/>
      <c r="AG348" s="19"/>
      <c r="AH348" s="19"/>
      <c r="AI348" s="19"/>
      <c r="AJ348" s="18"/>
      <c r="AK348" s="19"/>
      <c r="AL348" s="19"/>
      <c r="AM348" s="19"/>
      <c r="AN348" s="18"/>
      <c r="AO348" s="19"/>
      <c r="AP348" s="19"/>
      <c r="AQ348" s="19"/>
      <c r="AR348" s="18"/>
      <c r="AS348" s="19"/>
      <c r="AT348" s="19"/>
      <c r="AU348" s="19"/>
      <c r="AV348" s="18"/>
      <c r="AW348" s="19"/>
      <c r="AX348" s="19"/>
      <c r="AY348" s="19"/>
      <c r="AZ348" s="18"/>
      <c r="BA348" s="19"/>
      <c r="BB348" s="19"/>
      <c r="BC348" s="19"/>
      <c r="BD348" s="18"/>
      <c r="BE348" s="19"/>
      <c r="BF348" s="19"/>
      <c r="BG348" s="19"/>
      <c r="BH348" s="18"/>
      <c r="BI348" s="19"/>
      <c r="BJ348" s="19"/>
      <c r="BK348" s="19"/>
      <c r="BL348" s="18"/>
      <c r="BM348" s="19"/>
      <c r="BN348" s="19"/>
      <c r="BO348" s="19"/>
      <c r="BP348" s="18"/>
      <c r="BQ348" s="19"/>
      <c r="BR348" s="19"/>
      <c r="BS348" s="19"/>
      <c r="BT348" s="18"/>
      <c r="BU348" s="19"/>
      <c r="BV348" s="19"/>
      <c r="BW348" s="19"/>
      <c r="BX348" s="18"/>
      <c r="BY348" s="19"/>
      <c r="BZ348" s="19"/>
      <c r="CA348" s="19"/>
      <c r="CB348" s="18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</row>
    <row r="349" spans="1:108" ht="15" thickBot="1" x14ac:dyDescent="0.35">
      <c r="A349" s="19"/>
      <c r="B349" s="19"/>
      <c r="C349" s="18"/>
      <c r="D349" s="19"/>
      <c r="E349" s="19"/>
      <c r="F349" s="19"/>
      <c r="G349" s="18"/>
      <c r="H349" s="19"/>
      <c r="I349" s="19"/>
      <c r="J349" s="19"/>
      <c r="K349" s="18"/>
      <c r="L349" s="19"/>
      <c r="M349" s="19"/>
      <c r="N349" s="19"/>
      <c r="O349" s="18"/>
      <c r="P349" s="19"/>
      <c r="Q349" s="19"/>
      <c r="R349" s="19"/>
      <c r="S349" s="18"/>
      <c r="T349" s="19"/>
      <c r="U349" s="19"/>
      <c r="V349" s="19"/>
      <c r="W349" s="18"/>
      <c r="X349" s="29"/>
      <c r="Y349" s="19"/>
      <c r="Z349" s="19"/>
      <c r="AA349" s="19"/>
      <c r="AB349" s="18"/>
      <c r="AC349" s="19"/>
      <c r="AD349" s="19"/>
      <c r="AE349" s="19"/>
      <c r="AF349" s="18"/>
      <c r="AG349" s="19"/>
      <c r="AH349" s="19"/>
      <c r="AI349" s="19"/>
      <c r="AJ349" s="18"/>
      <c r="AK349" s="19"/>
      <c r="AL349" s="19"/>
      <c r="AM349" s="19"/>
      <c r="AN349" s="18"/>
      <c r="AO349" s="19"/>
      <c r="AP349" s="19"/>
      <c r="AQ349" s="19"/>
      <c r="AR349" s="18"/>
      <c r="AS349" s="19"/>
      <c r="AT349" s="19"/>
      <c r="AU349" s="19"/>
      <c r="AV349" s="18"/>
      <c r="AW349" s="19"/>
      <c r="AX349" s="19"/>
      <c r="AY349" s="19"/>
      <c r="AZ349" s="18"/>
      <c r="BA349" s="19"/>
      <c r="BB349" s="19"/>
      <c r="BC349" s="19"/>
      <c r="BD349" s="18"/>
      <c r="BE349" s="19"/>
      <c r="BF349" s="19"/>
      <c r="BG349" s="19"/>
      <c r="BH349" s="18"/>
      <c r="BI349" s="19"/>
      <c r="BJ349" s="19"/>
      <c r="BK349" s="19"/>
      <c r="BL349" s="18"/>
      <c r="BM349" s="19"/>
      <c r="BN349" s="19"/>
      <c r="BO349" s="19"/>
      <c r="BP349" s="18"/>
      <c r="BQ349" s="19"/>
      <c r="BR349" s="19"/>
      <c r="BS349" s="19"/>
      <c r="BT349" s="18"/>
      <c r="BU349" s="19"/>
      <c r="BV349" s="19"/>
      <c r="BW349" s="19"/>
      <c r="BX349" s="18"/>
      <c r="BY349" s="19"/>
      <c r="BZ349" s="19"/>
      <c r="CA349" s="19"/>
      <c r="CB349" s="18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</row>
    <row r="350" spans="1:108" ht="15" thickBot="1" x14ac:dyDescent="0.35">
      <c r="A350" s="19"/>
      <c r="B350" s="19"/>
      <c r="C350" s="18"/>
      <c r="D350" s="19"/>
      <c r="E350" s="19"/>
      <c r="F350" s="19"/>
      <c r="G350" s="18"/>
      <c r="H350" s="19"/>
      <c r="I350" s="19"/>
      <c r="J350" s="19"/>
      <c r="K350" s="18"/>
      <c r="L350" s="19"/>
      <c r="M350" s="19"/>
      <c r="N350" s="19"/>
      <c r="O350" s="18"/>
      <c r="P350" s="19"/>
      <c r="Q350" s="19"/>
      <c r="R350" s="19"/>
      <c r="S350" s="18"/>
      <c r="T350" s="19"/>
      <c r="U350" s="19"/>
      <c r="V350" s="19"/>
      <c r="W350" s="18"/>
      <c r="X350" s="29"/>
      <c r="Y350" s="19"/>
      <c r="Z350" s="19"/>
      <c r="AA350" s="19"/>
      <c r="AB350" s="18"/>
      <c r="AC350" s="19"/>
      <c r="AD350" s="19"/>
      <c r="AE350" s="19"/>
      <c r="AF350" s="18"/>
      <c r="AG350" s="19"/>
      <c r="AH350" s="19"/>
      <c r="AI350" s="19"/>
      <c r="AJ350" s="18"/>
      <c r="AK350" s="19"/>
      <c r="AL350" s="19"/>
      <c r="AM350" s="19"/>
      <c r="AN350" s="18"/>
      <c r="AO350" s="19"/>
      <c r="AP350" s="19"/>
      <c r="AQ350" s="19"/>
      <c r="AR350" s="18"/>
      <c r="AS350" s="19"/>
      <c r="AT350" s="19"/>
      <c r="AU350" s="19"/>
      <c r="AV350" s="18"/>
      <c r="AW350" s="19"/>
      <c r="AX350" s="19"/>
      <c r="AY350" s="19"/>
      <c r="AZ350" s="18"/>
      <c r="BA350" s="19"/>
      <c r="BB350" s="19"/>
      <c r="BC350" s="19"/>
      <c r="BD350" s="18"/>
      <c r="BE350" s="19"/>
      <c r="BF350" s="19"/>
      <c r="BG350" s="19"/>
      <c r="BH350" s="18"/>
      <c r="BI350" s="19"/>
      <c r="BJ350" s="19"/>
      <c r="BK350" s="19"/>
      <c r="BL350" s="18"/>
      <c r="BM350" s="19"/>
      <c r="BN350" s="19"/>
      <c r="BO350" s="19"/>
      <c r="BP350" s="18"/>
      <c r="BQ350" s="19"/>
      <c r="BR350" s="19"/>
      <c r="BS350" s="19"/>
      <c r="BT350" s="18"/>
      <c r="BU350" s="19"/>
      <c r="BV350" s="19"/>
      <c r="BW350" s="19"/>
      <c r="BX350" s="18"/>
      <c r="BY350" s="19"/>
      <c r="BZ350" s="19"/>
      <c r="CA350" s="19"/>
      <c r="CB350" s="18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</row>
    <row r="351" spans="1:108" ht="15" thickBot="1" x14ac:dyDescent="0.35">
      <c r="A351" s="19"/>
      <c r="B351" s="19"/>
      <c r="C351" s="18"/>
      <c r="D351" s="19"/>
      <c r="E351" s="19"/>
      <c r="F351" s="19"/>
      <c r="G351" s="18"/>
      <c r="H351" s="19"/>
      <c r="I351" s="19"/>
      <c r="J351" s="19"/>
      <c r="K351" s="18"/>
      <c r="L351" s="19"/>
      <c r="M351" s="19"/>
      <c r="N351" s="19"/>
      <c r="O351" s="18"/>
      <c r="P351" s="19"/>
      <c r="Q351" s="19"/>
      <c r="R351" s="19"/>
      <c r="S351" s="18"/>
      <c r="T351" s="19"/>
      <c r="U351" s="19"/>
      <c r="V351" s="19"/>
      <c r="W351" s="18"/>
      <c r="X351" s="29"/>
      <c r="Y351" s="19"/>
      <c r="Z351" s="19"/>
      <c r="AA351" s="19"/>
      <c r="AB351" s="18"/>
      <c r="AC351" s="19"/>
      <c r="AD351" s="19"/>
      <c r="AE351" s="19"/>
      <c r="AF351" s="18"/>
      <c r="AG351" s="19"/>
      <c r="AH351" s="19"/>
      <c r="AI351" s="19"/>
      <c r="AJ351" s="18"/>
      <c r="AK351" s="19"/>
      <c r="AL351" s="19"/>
      <c r="AM351" s="19"/>
      <c r="AN351" s="18"/>
      <c r="AO351" s="19"/>
      <c r="AP351" s="19"/>
      <c r="AQ351" s="19"/>
      <c r="AR351" s="18"/>
      <c r="AS351" s="19"/>
      <c r="AT351" s="19"/>
      <c r="AU351" s="19"/>
      <c r="AV351" s="18"/>
      <c r="AW351" s="19"/>
      <c r="AX351" s="19"/>
      <c r="AY351" s="19"/>
      <c r="AZ351" s="18"/>
      <c r="BA351" s="19"/>
      <c r="BB351" s="19"/>
      <c r="BC351" s="19"/>
      <c r="BD351" s="18"/>
      <c r="BE351" s="19"/>
      <c r="BF351" s="19"/>
      <c r="BG351" s="19"/>
      <c r="BH351" s="18"/>
      <c r="BI351" s="19"/>
      <c r="BJ351" s="19"/>
      <c r="BK351" s="19"/>
      <c r="BL351" s="18"/>
      <c r="BM351" s="19"/>
      <c r="BN351" s="19"/>
      <c r="BO351" s="19"/>
      <c r="BP351" s="18"/>
      <c r="BQ351" s="19"/>
      <c r="BR351" s="19"/>
      <c r="BS351" s="19"/>
      <c r="BT351" s="18"/>
      <c r="BU351" s="19"/>
      <c r="BV351" s="19"/>
      <c r="BW351" s="19"/>
      <c r="BX351" s="18"/>
      <c r="BY351" s="19"/>
      <c r="BZ351" s="19"/>
      <c r="CA351" s="19"/>
      <c r="CB351" s="18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</row>
    <row r="352" spans="1:108" ht="15" thickBot="1" x14ac:dyDescent="0.35">
      <c r="A352" s="19"/>
      <c r="B352" s="19"/>
      <c r="C352" s="18"/>
      <c r="D352" s="19"/>
      <c r="E352" s="19"/>
      <c r="F352" s="19"/>
      <c r="G352" s="18"/>
      <c r="H352" s="19"/>
      <c r="I352" s="19"/>
      <c r="J352" s="19"/>
      <c r="K352" s="18"/>
      <c r="L352" s="19"/>
      <c r="M352" s="19"/>
      <c r="N352" s="19"/>
      <c r="O352" s="18"/>
      <c r="P352" s="19"/>
      <c r="Q352" s="19"/>
      <c r="R352" s="19"/>
      <c r="S352" s="18"/>
      <c r="T352" s="19"/>
      <c r="U352" s="19"/>
      <c r="V352" s="19"/>
      <c r="W352" s="18"/>
      <c r="X352" s="29"/>
      <c r="Y352" s="19"/>
      <c r="Z352" s="19"/>
      <c r="AA352" s="19"/>
      <c r="AB352" s="18"/>
      <c r="AC352" s="19"/>
      <c r="AD352" s="19"/>
      <c r="AE352" s="19"/>
      <c r="AF352" s="18"/>
      <c r="AG352" s="19"/>
      <c r="AH352" s="19"/>
      <c r="AI352" s="19"/>
      <c r="AJ352" s="18"/>
      <c r="AK352" s="19"/>
      <c r="AL352" s="19"/>
      <c r="AM352" s="19"/>
      <c r="AN352" s="18"/>
      <c r="AO352" s="19"/>
      <c r="AP352" s="19"/>
      <c r="AQ352" s="19"/>
      <c r="AR352" s="18"/>
      <c r="AS352" s="19"/>
      <c r="AT352" s="19"/>
      <c r="AU352" s="19"/>
      <c r="AV352" s="18"/>
      <c r="AW352" s="19"/>
      <c r="AX352" s="19"/>
      <c r="AY352" s="19"/>
      <c r="AZ352" s="18"/>
      <c r="BA352" s="19"/>
      <c r="BB352" s="19"/>
      <c r="BC352" s="19"/>
      <c r="BD352" s="18"/>
      <c r="BE352" s="19"/>
      <c r="BF352" s="19"/>
      <c r="BG352" s="19"/>
      <c r="BH352" s="18"/>
      <c r="BI352" s="19"/>
      <c r="BJ352" s="19"/>
      <c r="BK352" s="19"/>
      <c r="BL352" s="18"/>
      <c r="BM352" s="19"/>
      <c r="BN352" s="19"/>
      <c r="BO352" s="19"/>
      <c r="BP352" s="18"/>
      <c r="BQ352" s="19"/>
      <c r="BR352" s="19"/>
      <c r="BS352" s="19"/>
      <c r="BT352" s="18"/>
      <c r="BU352" s="19"/>
      <c r="BV352" s="19"/>
      <c r="BW352" s="19"/>
      <c r="BX352" s="18"/>
      <c r="BY352" s="19"/>
      <c r="BZ352" s="19"/>
      <c r="CA352" s="19"/>
      <c r="CB352" s="18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</row>
    <row r="353" spans="1:108" ht="15" thickBot="1" x14ac:dyDescent="0.35">
      <c r="A353" s="19"/>
      <c r="B353" s="19"/>
      <c r="C353" s="18"/>
      <c r="D353" s="19"/>
      <c r="E353" s="19"/>
      <c r="F353" s="19"/>
      <c r="G353" s="18"/>
      <c r="H353" s="19"/>
      <c r="I353" s="19"/>
      <c r="J353" s="19"/>
      <c r="K353" s="18"/>
      <c r="L353" s="19"/>
      <c r="M353" s="19"/>
      <c r="N353" s="19"/>
      <c r="O353" s="18"/>
      <c r="P353" s="19"/>
      <c r="Q353" s="19"/>
      <c r="R353" s="19"/>
      <c r="S353" s="18"/>
      <c r="T353" s="19"/>
      <c r="U353" s="19"/>
      <c r="V353" s="19"/>
      <c r="W353" s="18"/>
      <c r="X353" s="29"/>
      <c r="Y353" s="19"/>
      <c r="Z353" s="19"/>
      <c r="AA353" s="19"/>
      <c r="AB353" s="18"/>
      <c r="AC353" s="19"/>
      <c r="AD353" s="19"/>
      <c r="AE353" s="19"/>
      <c r="AF353" s="18"/>
      <c r="AG353" s="19"/>
      <c r="AH353" s="19"/>
      <c r="AI353" s="19"/>
      <c r="AJ353" s="18"/>
      <c r="AK353" s="19"/>
      <c r="AL353" s="19"/>
      <c r="AM353" s="19"/>
      <c r="AN353" s="18"/>
      <c r="AO353" s="19"/>
      <c r="AP353" s="19"/>
      <c r="AQ353" s="19"/>
      <c r="AR353" s="18"/>
      <c r="AS353" s="19"/>
      <c r="AT353" s="19"/>
      <c r="AU353" s="19"/>
      <c r="AV353" s="18"/>
      <c r="AW353" s="19"/>
      <c r="AX353" s="19"/>
      <c r="AY353" s="19"/>
      <c r="AZ353" s="18"/>
      <c r="BA353" s="19"/>
      <c r="BB353" s="19"/>
      <c r="BC353" s="19"/>
      <c r="BD353" s="18"/>
      <c r="BE353" s="19"/>
      <c r="BF353" s="19"/>
      <c r="BG353" s="19"/>
      <c r="BH353" s="18"/>
      <c r="BI353" s="19"/>
      <c r="BJ353" s="19"/>
      <c r="BK353" s="19"/>
      <c r="BL353" s="18"/>
      <c r="BM353" s="19"/>
      <c r="BN353" s="19"/>
      <c r="BO353" s="19"/>
      <c r="BP353" s="18"/>
      <c r="BQ353" s="19"/>
      <c r="BR353" s="19"/>
      <c r="BS353" s="19"/>
      <c r="BT353" s="18"/>
      <c r="BU353" s="19"/>
      <c r="BV353" s="19"/>
      <c r="BW353" s="19"/>
      <c r="BX353" s="18"/>
      <c r="BY353" s="19"/>
      <c r="BZ353" s="19"/>
      <c r="CA353" s="19"/>
      <c r="CB353" s="18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</row>
    <row r="354" spans="1:108" ht="15" thickBot="1" x14ac:dyDescent="0.35">
      <c r="A354" s="19"/>
      <c r="B354" s="19"/>
      <c r="C354" s="18"/>
      <c r="D354" s="19"/>
      <c r="E354" s="19"/>
      <c r="F354" s="19"/>
      <c r="G354" s="18"/>
      <c r="H354" s="19"/>
      <c r="I354" s="19"/>
      <c r="J354" s="19"/>
      <c r="K354" s="18"/>
      <c r="L354" s="19"/>
      <c r="M354" s="19"/>
      <c r="N354" s="19"/>
      <c r="O354" s="18"/>
      <c r="P354" s="19"/>
      <c r="Q354" s="19"/>
      <c r="R354" s="19"/>
      <c r="S354" s="18"/>
      <c r="T354" s="19"/>
      <c r="U354" s="19"/>
      <c r="V354" s="19"/>
      <c r="W354" s="18"/>
      <c r="X354" s="29"/>
      <c r="Y354" s="19"/>
      <c r="Z354" s="19"/>
      <c r="AA354" s="19"/>
      <c r="AB354" s="18"/>
      <c r="AC354" s="19"/>
      <c r="AD354" s="19"/>
      <c r="AE354" s="19"/>
      <c r="AF354" s="18"/>
      <c r="AG354" s="19"/>
      <c r="AH354" s="19"/>
      <c r="AI354" s="19"/>
      <c r="AJ354" s="18"/>
      <c r="AK354" s="19"/>
      <c r="AL354" s="19"/>
      <c r="AM354" s="19"/>
      <c r="AN354" s="18"/>
      <c r="AO354" s="19"/>
      <c r="AP354" s="19"/>
      <c r="AQ354" s="19"/>
      <c r="AR354" s="18"/>
      <c r="AS354" s="19"/>
      <c r="AT354" s="19"/>
      <c r="AU354" s="19"/>
      <c r="AV354" s="18"/>
      <c r="AW354" s="19"/>
      <c r="AX354" s="19"/>
      <c r="AY354" s="19"/>
      <c r="AZ354" s="18"/>
      <c r="BA354" s="19"/>
      <c r="BB354" s="19"/>
      <c r="BC354" s="19"/>
      <c r="BD354" s="18"/>
      <c r="BE354" s="19"/>
      <c r="BF354" s="19"/>
      <c r="BG354" s="19"/>
      <c r="BH354" s="18"/>
      <c r="BI354" s="19"/>
      <c r="BJ354" s="19"/>
      <c r="BK354" s="19"/>
      <c r="BL354" s="18"/>
      <c r="BM354" s="19"/>
      <c r="BN354" s="19"/>
      <c r="BO354" s="19"/>
      <c r="BP354" s="18"/>
      <c r="BQ354" s="19"/>
      <c r="BR354" s="19"/>
      <c r="BS354" s="19"/>
      <c r="BT354" s="18"/>
      <c r="BU354" s="19"/>
      <c r="BV354" s="19"/>
      <c r="BW354" s="19"/>
      <c r="BX354" s="18"/>
      <c r="BY354" s="19"/>
      <c r="BZ354" s="19"/>
      <c r="CA354" s="19"/>
      <c r="CB354" s="18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</row>
    <row r="355" spans="1:108" ht="15" thickBot="1" x14ac:dyDescent="0.35">
      <c r="A355" s="19"/>
      <c r="B355" s="19"/>
      <c r="C355" s="18"/>
      <c r="D355" s="19"/>
      <c r="E355" s="19"/>
      <c r="F355" s="19"/>
      <c r="G355" s="18"/>
      <c r="H355" s="19"/>
      <c r="I355" s="19"/>
      <c r="J355" s="19"/>
      <c r="K355" s="18"/>
      <c r="L355" s="19"/>
      <c r="M355" s="19"/>
      <c r="N355" s="19"/>
      <c r="O355" s="18"/>
      <c r="P355" s="19"/>
      <c r="Q355" s="19"/>
      <c r="R355" s="19"/>
      <c r="S355" s="18"/>
      <c r="T355" s="19"/>
      <c r="U355" s="19"/>
      <c r="V355" s="19"/>
      <c r="W355" s="18"/>
      <c r="X355" s="29"/>
      <c r="Y355" s="19"/>
      <c r="Z355" s="19"/>
      <c r="AA355" s="19"/>
      <c r="AB355" s="18"/>
      <c r="AC355" s="19"/>
      <c r="AD355" s="19"/>
      <c r="AE355" s="19"/>
      <c r="AF355" s="18"/>
      <c r="AG355" s="19"/>
      <c r="AH355" s="19"/>
      <c r="AI355" s="19"/>
      <c r="AJ355" s="18"/>
      <c r="AK355" s="19"/>
      <c r="AL355" s="19"/>
      <c r="AM355" s="19"/>
      <c r="AN355" s="18"/>
      <c r="AO355" s="19"/>
      <c r="AP355" s="19"/>
      <c r="AQ355" s="19"/>
      <c r="AR355" s="18"/>
      <c r="AS355" s="19"/>
      <c r="AT355" s="19"/>
      <c r="AU355" s="19"/>
      <c r="AV355" s="18"/>
      <c r="AW355" s="19"/>
      <c r="AX355" s="19"/>
      <c r="AY355" s="19"/>
      <c r="AZ355" s="18"/>
      <c r="BA355" s="19"/>
      <c r="BB355" s="19"/>
      <c r="BC355" s="19"/>
      <c r="BD355" s="18"/>
      <c r="BE355" s="19"/>
      <c r="BF355" s="19"/>
      <c r="BG355" s="19"/>
      <c r="BH355" s="18"/>
      <c r="BI355" s="19"/>
      <c r="BJ355" s="19"/>
      <c r="BK355" s="19"/>
      <c r="BL355" s="18"/>
      <c r="BM355" s="19"/>
      <c r="BN355" s="19"/>
      <c r="BO355" s="19"/>
      <c r="BP355" s="18"/>
      <c r="BQ355" s="19"/>
      <c r="BR355" s="19"/>
      <c r="BS355" s="19"/>
      <c r="BT355" s="18"/>
      <c r="BU355" s="19"/>
      <c r="BV355" s="19"/>
      <c r="BW355" s="19"/>
      <c r="BX355" s="18"/>
      <c r="BY355" s="19"/>
      <c r="BZ355" s="19"/>
      <c r="CA355" s="19"/>
      <c r="CB355" s="18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</row>
    <row r="356" spans="1:108" ht="15" thickBot="1" x14ac:dyDescent="0.35">
      <c r="A356" s="19"/>
      <c r="B356" s="19"/>
      <c r="C356" s="18"/>
      <c r="D356" s="19"/>
      <c r="E356" s="19"/>
      <c r="F356" s="19"/>
      <c r="G356" s="18"/>
      <c r="H356" s="19"/>
      <c r="I356" s="19"/>
      <c r="J356" s="19"/>
      <c r="K356" s="18"/>
      <c r="L356" s="19"/>
      <c r="M356" s="19"/>
      <c r="N356" s="19"/>
      <c r="O356" s="18"/>
      <c r="P356" s="19"/>
      <c r="Q356" s="19"/>
      <c r="R356" s="19"/>
      <c r="S356" s="18"/>
      <c r="T356" s="19"/>
      <c r="U356" s="19"/>
      <c r="V356" s="19"/>
      <c r="W356" s="18"/>
      <c r="X356" s="29"/>
      <c r="Y356" s="19"/>
      <c r="Z356" s="19"/>
      <c r="AA356" s="19"/>
      <c r="AB356" s="18"/>
      <c r="AC356" s="19"/>
      <c r="AD356" s="19"/>
      <c r="AE356" s="19"/>
      <c r="AF356" s="18"/>
      <c r="AG356" s="19"/>
      <c r="AH356" s="19"/>
      <c r="AI356" s="19"/>
      <c r="AJ356" s="18"/>
      <c r="AK356" s="19"/>
      <c r="AL356" s="19"/>
      <c r="AM356" s="19"/>
      <c r="AN356" s="18"/>
      <c r="AO356" s="19"/>
      <c r="AP356" s="19"/>
      <c r="AQ356" s="19"/>
      <c r="AR356" s="18"/>
      <c r="AS356" s="19"/>
      <c r="AT356" s="19"/>
      <c r="AU356" s="19"/>
      <c r="AV356" s="18"/>
      <c r="AW356" s="19"/>
      <c r="AX356" s="19"/>
      <c r="AY356" s="19"/>
      <c r="AZ356" s="18"/>
      <c r="BA356" s="19"/>
      <c r="BB356" s="19"/>
      <c r="BC356" s="19"/>
      <c r="BD356" s="18"/>
      <c r="BE356" s="19"/>
      <c r="BF356" s="19"/>
      <c r="BG356" s="19"/>
      <c r="BH356" s="18"/>
      <c r="BI356" s="19"/>
      <c r="BJ356" s="19"/>
      <c r="BK356" s="19"/>
      <c r="BL356" s="18"/>
      <c r="BM356" s="19"/>
      <c r="BN356" s="19"/>
      <c r="BO356" s="19"/>
      <c r="BP356" s="18"/>
      <c r="BQ356" s="19"/>
      <c r="BR356" s="19"/>
      <c r="BS356" s="19"/>
      <c r="BT356" s="18"/>
      <c r="BU356" s="19"/>
      <c r="BV356" s="19"/>
      <c r="BW356" s="19"/>
      <c r="BX356" s="18"/>
      <c r="BY356" s="19"/>
      <c r="BZ356" s="19"/>
      <c r="CA356" s="19"/>
      <c r="CB356" s="18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</row>
    <row r="357" spans="1:108" ht="15" thickBot="1" x14ac:dyDescent="0.35">
      <c r="A357" s="19"/>
      <c r="B357" s="19"/>
      <c r="C357" s="18"/>
      <c r="D357" s="19"/>
      <c r="E357" s="19"/>
      <c r="F357" s="19"/>
      <c r="G357" s="18"/>
      <c r="H357" s="19"/>
      <c r="I357" s="19"/>
      <c r="J357" s="19"/>
      <c r="K357" s="18"/>
      <c r="L357" s="19"/>
      <c r="M357" s="19"/>
      <c r="N357" s="19"/>
      <c r="O357" s="18"/>
      <c r="P357" s="19"/>
      <c r="Q357" s="19"/>
      <c r="R357" s="19"/>
      <c r="S357" s="18"/>
      <c r="T357" s="19"/>
      <c r="U357" s="19"/>
      <c r="V357" s="19"/>
      <c r="W357" s="18"/>
      <c r="X357" s="29"/>
      <c r="Y357" s="19"/>
      <c r="Z357" s="19"/>
      <c r="AA357" s="19"/>
      <c r="AB357" s="18"/>
      <c r="AC357" s="19"/>
      <c r="AD357" s="19"/>
      <c r="AE357" s="19"/>
      <c r="AF357" s="18"/>
      <c r="AG357" s="19"/>
      <c r="AH357" s="19"/>
      <c r="AI357" s="19"/>
      <c r="AJ357" s="18"/>
      <c r="AK357" s="19"/>
      <c r="AL357" s="19"/>
      <c r="AM357" s="19"/>
      <c r="AN357" s="18"/>
      <c r="AO357" s="19"/>
      <c r="AP357" s="19"/>
      <c r="AQ357" s="19"/>
      <c r="AR357" s="18"/>
      <c r="AS357" s="19"/>
      <c r="AT357" s="19"/>
      <c r="AU357" s="19"/>
      <c r="AV357" s="18"/>
      <c r="AW357" s="19"/>
      <c r="AX357" s="19"/>
      <c r="AY357" s="19"/>
      <c r="AZ357" s="18"/>
      <c r="BA357" s="19"/>
      <c r="BB357" s="19"/>
      <c r="BC357" s="19"/>
      <c r="BD357" s="18"/>
      <c r="BE357" s="19"/>
      <c r="BF357" s="19"/>
      <c r="BG357" s="19"/>
      <c r="BH357" s="18"/>
      <c r="BI357" s="19"/>
      <c r="BJ357" s="19"/>
      <c r="BK357" s="19"/>
      <c r="BL357" s="18"/>
      <c r="BM357" s="19"/>
      <c r="BN357" s="19"/>
      <c r="BO357" s="19"/>
      <c r="BP357" s="18"/>
      <c r="BQ357" s="19"/>
      <c r="BR357" s="19"/>
      <c r="BS357" s="19"/>
      <c r="BT357" s="18"/>
      <c r="BU357" s="19"/>
      <c r="BV357" s="19"/>
      <c r="BW357" s="19"/>
      <c r="BX357" s="18"/>
      <c r="BY357" s="19"/>
      <c r="BZ357" s="19"/>
      <c r="CA357" s="19"/>
      <c r="CB357" s="18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</row>
    <row r="358" spans="1:108" ht="15" thickBot="1" x14ac:dyDescent="0.35">
      <c r="A358" s="19"/>
      <c r="B358" s="19"/>
      <c r="C358" s="18"/>
      <c r="D358" s="19"/>
      <c r="E358" s="19"/>
      <c r="F358" s="19"/>
      <c r="G358" s="18"/>
      <c r="H358" s="19"/>
      <c r="I358" s="19"/>
      <c r="J358" s="19"/>
      <c r="K358" s="18"/>
      <c r="L358" s="19"/>
      <c r="M358" s="19"/>
      <c r="N358" s="19"/>
      <c r="O358" s="18"/>
      <c r="P358" s="19"/>
      <c r="Q358" s="19"/>
      <c r="R358" s="19"/>
      <c r="S358" s="18"/>
      <c r="T358" s="19"/>
      <c r="U358" s="19"/>
      <c r="V358" s="19"/>
      <c r="W358" s="18"/>
      <c r="X358" s="29"/>
      <c r="Y358" s="19"/>
      <c r="Z358" s="19"/>
      <c r="AA358" s="19"/>
      <c r="AB358" s="18"/>
      <c r="AC358" s="19"/>
      <c r="AD358" s="19"/>
      <c r="AE358" s="19"/>
      <c r="AF358" s="18"/>
      <c r="AG358" s="19"/>
      <c r="AH358" s="19"/>
      <c r="AI358" s="19"/>
      <c r="AJ358" s="18"/>
      <c r="AK358" s="19"/>
      <c r="AL358" s="19"/>
      <c r="AM358" s="19"/>
      <c r="AN358" s="18"/>
      <c r="AO358" s="19"/>
      <c r="AP358" s="19"/>
      <c r="AQ358" s="19"/>
      <c r="AR358" s="18"/>
      <c r="AS358" s="19"/>
      <c r="AT358" s="19"/>
      <c r="AU358" s="19"/>
      <c r="AV358" s="18"/>
      <c r="AW358" s="19"/>
      <c r="AX358" s="19"/>
      <c r="AY358" s="19"/>
      <c r="AZ358" s="18"/>
      <c r="BA358" s="19"/>
      <c r="BB358" s="19"/>
      <c r="BC358" s="19"/>
      <c r="BD358" s="18"/>
      <c r="BE358" s="19"/>
      <c r="BF358" s="19"/>
      <c r="BG358" s="19"/>
      <c r="BH358" s="18"/>
      <c r="BI358" s="19"/>
      <c r="BJ358" s="19"/>
      <c r="BK358" s="19"/>
      <c r="BL358" s="18"/>
      <c r="BM358" s="19"/>
      <c r="BN358" s="19"/>
      <c r="BO358" s="19"/>
      <c r="BP358" s="18"/>
      <c r="BQ358" s="19"/>
      <c r="BR358" s="19"/>
      <c r="BS358" s="19"/>
      <c r="BT358" s="18"/>
      <c r="BU358" s="19"/>
      <c r="BV358" s="19"/>
      <c r="BW358" s="19"/>
      <c r="BX358" s="18"/>
      <c r="BY358" s="19"/>
      <c r="BZ358" s="19"/>
      <c r="CA358" s="19"/>
      <c r="CB358" s="18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</row>
    <row r="359" spans="1:108" ht="15" thickBot="1" x14ac:dyDescent="0.35">
      <c r="A359" s="19"/>
      <c r="B359" s="19"/>
      <c r="C359" s="18"/>
      <c r="D359" s="19"/>
      <c r="E359" s="19"/>
      <c r="F359" s="19"/>
      <c r="G359" s="18"/>
      <c r="H359" s="19"/>
      <c r="I359" s="19"/>
      <c r="J359" s="19"/>
      <c r="K359" s="18"/>
      <c r="L359" s="19"/>
      <c r="M359" s="19"/>
      <c r="N359" s="19"/>
      <c r="O359" s="18"/>
      <c r="P359" s="19"/>
      <c r="Q359" s="19"/>
      <c r="R359" s="19"/>
      <c r="S359" s="18"/>
      <c r="T359" s="19"/>
      <c r="U359" s="19"/>
      <c r="V359" s="19"/>
      <c r="W359" s="18"/>
      <c r="X359" s="29"/>
      <c r="Y359" s="19"/>
      <c r="Z359" s="19"/>
      <c r="AA359" s="19"/>
      <c r="AB359" s="18"/>
      <c r="AC359" s="19"/>
      <c r="AD359" s="19"/>
      <c r="AE359" s="19"/>
      <c r="AF359" s="18"/>
      <c r="AG359" s="19"/>
      <c r="AH359" s="19"/>
      <c r="AI359" s="19"/>
      <c r="AJ359" s="18"/>
      <c r="AK359" s="19"/>
      <c r="AL359" s="19"/>
      <c r="AM359" s="19"/>
      <c r="AN359" s="18"/>
      <c r="AO359" s="19"/>
      <c r="AP359" s="19"/>
      <c r="AQ359" s="19"/>
      <c r="AR359" s="18"/>
      <c r="AS359" s="19"/>
      <c r="AT359" s="19"/>
      <c r="AU359" s="19"/>
      <c r="AV359" s="18"/>
      <c r="AW359" s="19"/>
      <c r="AX359" s="19"/>
      <c r="AY359" s="19"/>
      <c r="AZ359" s="18"/>
      <c r="BA359" s="19"/>
      <c r="BB359" s="19"/>
      <c r="BC359" s="19"/>
      <c r="BD359" s="18"/>
      <c r="BE359" s="19"/>
      <c r="BF359" s="19"/>
      <c r="BG359" s="19"/>
      <c r="BH359" s="18"/>
      <c r="BI359" s="19"/>
      <c r="BJ359" s="19"/>
      <c r="BK359" s="19"/>
      <c r="BL359" s="18"/>
      <c r="BM359" s="19"/>
      <c r="BN359" s="19"/>
      <c r="BO359" s="19"/>
      <c r="BP359" s="18"/>
      <c r="BQ359" s="19"/>
      <c r="BR359" s="19"/>
      <c r="BS359" s="19"/>
      <c r="BT359" s="18"/>
      <c r="BU359" s="19"/>
      <c r="BV359" s="19"/>
      <c r="BW359" s="19"/>
      <c r="BX359" s="18"/>
      <c r="BY359" s="19"/>
      <c r="BZ359" s="19"/>
      <c r="CA359" s="19"/>
      <c r="CB359" s="18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</row>
    <row r="360" spans="1:108" ht="15" thickBot="1" x14ac:dyDescent="0.35">
      <c r="A360" s="19"/>
      <c r="B360" s="19"/>
      <c r="C360" s="18"/>
      <c r="D360" s="19"/>
      <c r="E360" s="19"/>
      <c r="F360" s="19"/>
      <c r="G360" s="18"/>
      <c r="H360" s="19"/>
      <c r="I360" s="19"/>
      <c r="J360" s="19"/>
      <c r="K360" s="18"/>
      <c r="L360" s="19"/>
      <c r="M360" s="19"/>
      <c r="N360" s="19"/>
      <c r="O360" s="18"/>
      <c r="P360" s="19"/>
      <c r="Q360" s="19"/>
      <c r="R360" s="19"/>
      <c r="S360" s="18"/>
      <c r="T360" s="19"/>
      <c r="U360" s="19"/>
      <c r="V360" s="19"/>
      <c r="W360" s="18"/>
      <c r="X360" s="29"/>
      <c r="Y360" s="19"/>
      <c r="Z360" s="19"/>
      <c r="AA360" s="19"/>
      <c r="AB360" s="18"/>
      <c r="AC360" s="19"/>
      <c r="AD360" s="19"/>
      <c r="AE360" s="19"/>
      <c r="AF360" s="18"/>
      <c r="AG360" s="19"/>
      <c r="AH360" s="19"/>
      <c r="AI360" s="19"/>
      <c r="AJ360" s="18"/>
      <c r="AK360" s="19"/>
      <c r="AL360" s="19"/>
      <c r="AM360" s="19"/>
      <c r="AN360" s="18"/>
      <c r="AO360" s="19"/>
      <c r="AP360" s="19"/>
      <c r="AQ360" s="19"/>
      <c r="AR360" s="18"/>
      <c r="AS360" s="19"/>
      <c r="AT360" s="19"/>
      <c r="AU360" s="19"/>
      <c r="AV360" s="18"/>
      <c r="AW360" s="19"/>
      <c r="AX360" s="19"/>
      <c r="AY360" s="19"/>
      <c r="AZ360" s="18"/>
      <c r="BA360" s="19"/>
      <c r="BB360" s="19"/>
      <c r="BC360" s="19"/>
      <c r="BD360" s="18"/>
      <c r="BE360" s="19"/>
      <c r="BF360" s="19"/>
      <c r="BG360" s="19"/>
      <c r="BH360" s="18"/>
      <c r="BI360" s="19"/>
      <c r="BJ360" s="19"/>
      <c r="BK360" s="19"/>
      <c r="BL360" s="18"/>
      <c r="BM360" s="19"/>
      <c r="BN360" s="19"/>
      <c r="BO360" s="19"/>
      <c r="BP360" s="18"/>
      <c r="BQ360" s="19"/>
      <c r="BR360" s="19"/>
      <c r="BS360" s="19"/>
      <c r="BT360" s="18"/>
      <c r="BU360" s="19"/>
      <c r="BV360" s="19"/>
      <c r="BW360" s="19"/>
      <c r="BX360" s="18"/>
      <c r="BY360" s="19"/>
      <c r="BZ360" s="19"/>
      <c r="CA360" s="19"/>
      <c r="CB360" s="18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</row>
    <row r="361" spans="1:108" ht="15" thickBot="1" x14ac:dyDescent="0.35">
      <c r="A361" s="19"/>
      <c r="B361" s="19"/>
      <c r="C361" s="18"/>
      <c r="D361" s="19"/>
      <c r="E361" s="19"/>
      <c r="F361" s="19"/>
      <c r="G361" s="18"/>
      <c r="H361" s="19"/>
      <c r="I361" s="19"/>
      <c r="J361" s="19"/>
      <c r="K361" s="18"/>
      <c r="L361" s="19"/>
      <c r="M361" s="19"/>
      <c r="N361" s="19"/>
      <c r="O361" s="18"/>
      <c r="P361" s="19"/>
      <c r="Q361" s="19"/>
      <c r="R361" s="19"/>
      <c r="S361" s="18"/>
      <c r="T361" s="19"/>
      <c r="U361" s="19"/>
      <c r="V361" s="19"/>
      <c r="W361" s="18"/>
      <c r="X361" s="29"/>
      <c r="Y361" s="19"/>
      <c r="Z361" s="19"/>
      <c r="AA361" s="19"/>
      <c r="AB361" s="18"/>
      <c r="AC361" s="19"/>
      <c r="AD361" s="19"/>
      <c r="AE361" s="19"/>
      <c r="AF361" s="18"/>
      <c r="AG361" s="19"/>
      <c r="AH361" s="19"/>
      <c r="AI361" s="19"/>
      <c r="AJ361" s="18"/>
      <c r="AK361" s="19"/>
      <c r="AL361" s="19"/>
      <c r="AM361" s="19"/>
      <c r="AN361" s="18"/>
      <c r="AO361" s="19"/>
      <c r="AP361" s="19"/>
      <c r="AQ361" s="19"/>
      <c r="AR361" s="18"/>
      <c r="AS361" s="19"/>
      <c r="AT361" s="19"/>
      <c r="AU361" s="19"/>
      <c r="AV361" s="18"/>
      <c r="AW361" s="19"/>
      <c r="AX361" s="19"/>
      <c r="AY361" s="19"/>
      <c r="AZ361" s="18"/>
      <c r="BA361" s="19"/>
      <c r="BB361" s="19"/>
      <c r="BC361" s="19"/>
      <c r="BD361" s="18"/>
      <c r="BE361" s="19"/>
      <c r="BF361" s="19"/>
      <c r="BG361" s="19"/>
      <c r="BH361" s="18"/>
      <c r="BI361" s="19"/>
      <c r="BJ361" s="19"/>
      <c r="BK361" s="19"/>
      <c r="BL361" s="18"/>
      <c r="BM361" s="19"/>
      <c r="BN361" s="19"/>
      <c r="BO361" s="19"/>
      <c r="BP361" s="18"/>
      <c r="BQ361" s="19"/>
      <c r="BR361" s="19"/>
      <c r="BS361" s="19"/>
      <c r="BT361" s="18"/>
      <c r="BU361" s="19"/>
      <c r="BV361" s="19"/>
      <c r="BW361" s="19"/>
      <c r="BX361" s="18"/>
      <c r="BY361" s="19"/>
      <c r="BZ361" s="19"/>
      <c r="CA361" s="19"/>
      <c r="CB361" s="18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</row>
    <row r="362" spans="1:108" ht="15" thickBot="1" x14ac:dyDescent="0.35">
      <c r="A362" s="19"/>
      <c r="B362" s="19"/>
      <c r="C362" s="18"/>
      <c r="D362" s="19"/>
      <c r="E362" s="19"/>
      <c r="F362" s="19"/>
      <c r="G362" s="18"/>
      <c r="H362" s="19"/>
      <c r="I362" s="19"/>
      <c r="J362" s="19"/>
      <c r="K362" s="18"/>
      <c r="L362" s="19"/>
      <c r="M362" s="19"/>
      <c r="N362" s="19"/>
      <c r="O362" s="18"/>
      <c r="P362" s="19"/>
      <c r="Q362" s="19"/>
      <c r="R362" s="19"/>
      <c r="S362" s="18"/>
      <c r="T362" s="19"/>
      <c r="U362" s="19"/>
      <c r="V362" s="19"/>
      <c r="W362" s="18"/>
      <c r="X362" s="29"/>
      <c r="Y362" s="19"/>
      <c r="Z362" s="19"/>
      <c r="AA362" s="19"/>
      <c r="AB362" s="18"/>
      <c r="AC362" s="19"/>
      <c r="AD362" s="19"/>
      <c r="AE362" s="19"/>
      <c r="AF362" s="18"/>
      <c r="AG362" s="19"/>
      <c r="AH362" s="19"/>
      <c r="AI362" s="19"/>
      <c r="AJ362" s="18"/>
      <c r="AK362" s="19"/>
      <c r="AL362" s="19"/>
      <c r="AM362" s="19"/>
      <c r="AN362" s="18"/>
      <c r="AO362" s="19"/>
      <c r="AP362" s="19"/>
      <c r="AQ362" s="19"/>
      <c r="AR362" s="18"/>
      <c r="AS362" s="19"/>
      <c r="AT362" s="19"/>
      <c r="AU362" s="19"/>
      <c r="AV362" s="18"/>
      <c r="AW362" s="19"/>
      <c r="AX362" s="19"/>
      <c r="AY362" s="19"/>
      <c r="AZ362" s="18"/>
      <c r="BA362" s="19"/>
      <c r="BB362" s="19"/>
      <c r="BC362" s="19"/>
      <c r="BD362" s="18"/>
      <c r="BE362" s="19"/>
      <c r="BF362" s="19"/>
      <c r="BG362" s="19"/>
      <c r="BH362" s="18"/>
      <c r="BI362" s="19"/>
      <c r="BJ362" s="19"/>
      <c r="BK362" s="19"/>
      <c r="BL362" s="18"/>
      <c r="BM362" s="19"/>
      <c r="BN362" s="19"/>
      <c r="BO362" s="19"/>
      <c r="BP362" s="18"/>
      <c r="BQ362" s="19"/>
      <c r="BR362" s="19"/>
      <c r="BS362" s="19"/>
      <c r="BT362" s="18"/>
      <c r="BU362" s="19"/>
      <c r="BV362" s="19"/>
      <c r="BW362" s="19"/>
      <c r="BX362" s="18"/>
      <c r="BY362" s="19"/>
      <c r="BZ362" s="19"/>
      <c r="CA362" s="19"/>
      <c r="CB362" s="18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</row>
    <row r="363" spans="1:108" ht="15" thickBot="1" x14ac:dyDescent="0.35">
      <c r="A363" s="19"/>
      <c r="B363" s="19"/>
      <c r="C363" s="18"/>
      <c r="D363" s="19"/>
      <c r="E363" s="19"/>
      <c r="F363" s="19"/>
      <c r="G363" s="18"/>
      <c r="H363" s="19"/>
      <c r="I363" s="19"/>
      <c r="J363" s="19"/>
      <c r="K363" s="18"/>
      <c r="L363" s="19"/>
      <c r="M363" s="19"/>
      <c r="N363" s="19"/>
      <c r="O363" s="18"/>
      <c r="P363" s="19"/>
      <c r="Q363" s="19"/>
      <c r="R363" s="19"/>
      <c r="S363" s="18"/>
      <c r="T363" s="19"/>
      <c r="U363" s="19"/>
      <c r="V363" s="19"/>
      <c r="W363" s="18"/>
      <c r="X363" s="29"/>
      <c r="Y363" s="19"/>
      <c r="Z363" s="19"/>
      <c r="AA363" s="19"/>
      <c r="AB363" s="18"/>
      <c r="AC363" s="19"/>
      <c r="AD363" s="19"/>
      <c r="AE363" s="19"/>
      <c r="AF363" s="18"/>
      <c r="AG363" s="19"/>
      <c r="AH363" s="19"/>
      <c r="AI363" s="19"/>
      <c r="AJ363" s="18"/>
      <c r="AK363" s="19"/>
      <c r="AL363" s="19"/>
      <c r="AM363" s="19"/>
      <c r="AN363" s="18"/>
      <c r="AO363" s="19"/>
      <c r="AP363" s="19"/>
      <c r="AQ363" s="19"/>
      <c r="AR363" s="18"/>
      <c r="AS363" s="19"/>
      <c r="AT363" s="19"/>
      <c r="AU363" s="19"/>
      <c r="AV363" s="18"/>
      <c r="AW363" s="19"/>
      <c r="AX363" s="19"/>
      <c r="AY363" s="19"/>
      <c r="AZ363" s="18"/>
      <c r="BA363" s="19"/>
      <c r="BB363" s="19"/>
      <c r="BC363" s="19"/>
      <c r="BD363" s="18"/>
      <c r="BE363" s="19"/>
      <c r="BF363" s="19"/>
      <c r="BG363" s="19"/>
      <c r="BH363" s="18"/>
      <c r="BI363" s="19"/>
      <c r="BJ363" s="19"/>
      <c r="BK363" s="19"/>
      <c r="BL363" s="18"/>
      <c r="BM363" s="19"/>
      <c r="BN363" s="19"/>
      <c r="BO363" s="19"/>
      <c r="BP363" s="18"/>
      <c r="BQ363" s="19"/>
      <c r="BR363" s="19"/>
      <c r="BS363" s="19"/>
      <c r="BT363" s="18"/>
      <c r="BU363" s="19"/>
      <c r="BV363" s="19"/>
      <c r="BW363" s="19"/>
      <c r="BX363" s="18"/>
      <c r="BY363" s="19"/>
      <c r="BZ363" s="19"/>
      <c r="CA363" s="19"/>
      <c r="CB363" s="18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</row>
    <row r="364" spans="1:108" ht="15" thickBot="1" x14ac:dyDescent="0.35">
      <c r="A364" s="19"/>
      <c r="B364" s="19"/>
      <c r="C364" s="18"/>
      <c r="D364" s="19"/>
      <c r="E364" s="19"/>
      <c r="F364" s="19"/>
      <c r="G364" s="18"/>
      <c r="H364" s="19"/>
      <c r="I364" s="19"/>
      <c r="J364" s="19"/>
      <c r="K364" s="18"/>
      <c r="L364" s="19"/>
      <c r="M364" s="19"/>
      <c r="N364" s="19"/>
      <c r="O364" s="18"/>
      <c r="P364" s="19"/>
      <c r="Q364" s="19"/>
      <c r="R364" s="19"/>
      <c r="S364" s="18"/>
      <c r="T364" s="19"/>
      <c r="U364" s="19"/>
      <c r="V364" s="19"/>
      <c r="W364" s="18"/>
      <c r="X364" s="29"/>
      <c r="Y364" s="19"/>
      <c r="Z364" s="19"/>
      <c r="AA364" s="19"/>
      <c r="AB364" s="18"/>
      <c r="AC364" s="19"/>
      <c r="AD364" s="19"/>
      <c r="AE364" s="19"/>
      <c r="AF364" s="18"/>
      <c r="AG364" s="19"/>
      <c r="AH364" s="19"/>
      <c r="AI364" s="19"/>
      <c r="AJ364" s="18"/>
      <c r="AK364" s="19"/>
      <c r="AL364" s="19"/>
      <c r="AM364" s="19"/>
      <c r="AN364" s="18"/>
      <c r="AO364" s="19"/>
      <c r="AP364" s="19"/>
      <c r="AQ364" s="19"/>
      <c r="AR364" s="18"/>
      <c r="AS364" s="19"/>
      <c r="AT364" s="19"/>
      <c r="AU364" s="19"/>
      <c r="AV364" s="18"/>
      <c r="AW364" s="19"/>
      <c r="AX364" s="19"/>
      <c r="AY364" s="19"/>
      <c r="AZ364" s="18"/>
      <c r="BA364" s="19"/>
      <c r="BB364" s="19"/>
      <c r="BC364" s="19"/>
      <c r="BD364" s="18"/>
      <c r="BE364" s="19"/>
      <c r="BF364" s="19"/>
      <c r="BG364" s="19"/>
      <c r="BH364" s="18"/>
      <c r="BI364" s="19"/>
      <c r="BJ364" s="19"/>
      <c r="BK364" s="19"/>
      <c r="BL364" s="18"/>
      <c r="BM364" s="19"/>
      <c r="BN364" s="19"/>
      <c r="BO364" s="19"/>
      <c r="BP364" s="18"/>
      <c r="BQ364" s="19"/>
      <c r="BR364" s="19"/>
      <c r="BS364" s="19"/>
      <c r="BT364" s="18"/>
      <c r="BU364" s="19"/>
      <c r="BV364" s="19"/>
      <c r="BW364" s="19"/>
      <c r="BX364" s="18"/>
      <c r="BY364" s="19"/>
      <c r="BZ364" s="19"/>
      <c r="CA364" s="19"/>
      <c r="CB364" s="18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</row>
    <row r="365" spans="1:108" ht="15" thickBot="1" x14ac:dyDescent="0.35">
      <c r="A365" s="19"/>
      <c r="B365" s="19"/>
      <c r="C365" s="18"/>
      <c r="D365" s="19"/>
      <c r="E365" s="19"/>
      <c r="F365" s="19"/>
      <c r="G365" s="18"/>
      <c r="H365" s="19"/>
      <c r="I365" s="19"/>
      <c r="J365" s="19"/>
      <c r="K365" s="18"/>
      <c r="L365" s="19"/>
      <c r="M365" s="19"/>
      <c r="N365" s="19"/>
      <c r="O365" s="18"/>
      <c r="P365" s="19"/>
      <c r="Q365" s="19"/>
      <c r="R365" s="19"/>
      <c r="S365" s="18"/>
      <c r="T365" s="19"/>
      <c r="U365" s="19"/>
      <c r="V365" s="19"/>
      <c r="W365" s="18"/>
      <c r="X365" s="29"/>
      <c r="Y365" s="19"/>
      <c r="Z365" s="19"/>
      <c r="AA365" s="19"/>
      <c r="AB365" s="18"/>
      <c r="AC365" s="19"/>
      <c r="AD365" s="19"/>
      <c r="AE365" s="19"/>
      <c r="AF365" s="18"/>
      <c r="AG365" s="19"/>
      <c r="AH365" s="19"/>
      <c r="AI365" s="19"/>
      <c r="AJ365" s="18"/>
      <c r="AK365" s="19"/>
      <c r="AL365" s="19"/>
      <c r="AM365" s="19"/>
      <c r="AN365" s="18"/>
      <c r="AO365" s="19"/>
      <c r="AP365" s="19"/>
      <c r="AQ365" s="19"/>
      <c r="AR365" s="18"/>
      <c r="AS365" s="19"/>
      <c r="AT365" s="19"/>
      <c r="AU365" s="19"/>
      <c r="AV365" s="18"/>
      <c r="AW365" s="19"/>
      <c r="AX365" s="19"/>
      <c r="AY365" s="19"/>
      <c r="AZ365" s="18"/>
      <c r="BA365" s="19"/>
      <c r="BB365" s="19"/>
      <c r="BC365" s="19"/>
      <c r="BD365" s="18"/>
      <c r="BE365" s="19"/>
      <c r="BF365" s="19"/>
      <c r="BG365" s="19"/>
      <c r="BH365" s="18"/>
      <c r="BI365" s="19"/>
      <c r="BJ365" s="19"/>
      <c r="BK365" s="19"/>
      <c r="BL365" s="18"/>
      <c r="BM365" s="19"/>
      <c r="BN365" s="19"/>
      <c r="BO365" s="19"/>
      <c r="BP365" s="18"/>
      <c r="BQ365" s="19"/>
      <c r="BR365" s="19"/>
      <c r="BS365" s="19"/>
      <c r="BT365" s="18"/>
      <c r="BU365" s="19"/>
      <c r="BV365" s="19"/>
      <c r="BW365" s="19"/>
      <c r="BX365" s="18"/>
      <c r="BY365" s="19"/>
      <c r="BZ365" s="19"/>
      <c r="CA365" s="19"/>
      <c r="CB365" s="18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</row>
    <row r="366" spans="1:108" ht="15" thickBot="1" x14ac:dyDescent="0.35">
      <c r="A366" s="19"/>
      <c r="B366" s="19"/>
      <c r="C366" s="18"/>
      <c r="D366" s="19"/>
      <c r="E366" s="19"/>
      <c r="F366" s="19"/>
      <c r="G366" s="18"/>
      <c r="H366" s="19"/>
      <c r="I366" s="19"/>
      <c r="J366" s="19"/>
      <c r="K366" s="18"/>
      <c r="L366" s="19"/>
      <c r="M366" s="19"/>
      <c r="N366" s="19"/>
      <c r="O366" s="18"/>
      <c r="P366" s="19"/>
      <c r="Q366" s="19"/>
      <c r="R366" s="19"/>
      <c r="S366" s="18"/>
      <c r="T366" s="19"/>
      <c r="U366" s="19"/>
      <c r="V366" s="19"/>
      <c r="W366" s="18"/>
      <c r="X366" s="29"/>
      <c r="Y366" s="19"/>
      <c r="Z366" s="19"/>
      <c r="AA366" s="19"/>
      <c r="AB366" s="18"/>
      <c r="AC366" s="19"/>
      <c r="AD366" s="19"/>
      <c r="AE366" s="19"/>
      <c r="AF366" s="18"/>
      <c r="AG366" s="19"/>
      <c r="AH366" s="19"/>
      <c r="AI366" s="19"/>
      <c r="AJ366" s="18"/>
      <c r="AK366" s="19"/>
      <c r="AL366" s="19"/>
      <c r="AM366" s="19"/>
      <c r="AN366" s="18"/>
      <c r="AO366" s="19"/>
      <c r="AP366" s="19"/>
      <c r="AQ366" s="19"/>
      <c r="AR366" s="18"/>
      <c r="AS366" s="19"/>
      <c r="AT366" s="19"/>
      <c r="AU366" s="19"/>
      <c r="AV366" s="18"/>
      <c r="AW366" s="19"/>
      <c r="AX366" s="19"/>
      <c r="AY366" s="19"/>
      <c r="AZ366" s="18"/>
      <c r="BA366" s="19"/>
      <c r="BB366" s="19"/>
      <c r="BC366" s="19"/>
      <c r="BD366" s="18"/>
      <c r="BE366" s="19"/>
      <c r="BF366" s="19"/>
      <c r="BG366" s="19"/>
      <c r="BH366" s="18"/>
      <c r="BI366" s="19"/>
      <c r="BJ366" s="19"/>
      <c r="BK366" s="19"/>
      <c r="BL366" s="18"/>
      <c r="BM366" s="19"/>
      <c r="BN366" s="19"/>
      <c r="BO366" s="19"/>
      <c r="BP366" s="18"/>
      <c r="BQ366" s="19"/>
      <c r="BR366" s="19"/>
      <c r="BS366" s="19"/>
      <c r="BT366" s="18"/>
      <c r="BU366" s="19"/>
      <c r="BV366" s="19"/>
      <c r="BW366" s="19"/>
      <c r="BX366" s="18"/>
      <c r="BY366" s="19"/>
      <c r="BZ366" s="19"/>
      <c r="CA366" s="19"/>
      <c r="CB366" s="18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</row>
    <row r="367" spans="1:108" ht="15" thickBot="1" x14ac:dyDescent="0.35">
      <c r="A367" s="19"/>
      <c r="B367" s="19"/>
      <c r="C367" s="18"/>
      <c r="D367" s="19"/>
      <c r="E367" s="19"/>
      <c r="F367" s="19"/>
      <c r="G367" s="18"/>
      <c r="H367" s="19"/>
      <c r="I367" s="19"/>
      <c r="J367" s="19"/>
      <c r="K367" s="18"/>
      <c r="L367" s="19"/>
      <c r="M367" s="19"/>
      <c r="N367" s="19"/>
      <c r="O367" s="18"/>
      <c r="P367" s="19"/>
      <c r="Q367" s="19"/>
      <c r="R367" s="19"/>
      <c r="S367" s="18"/>
      <c r="T367" s="19"/>
      <c r="U367" s="19"/>
      <c r="V367" s="19"/>
      <c r="W367" s="18"/>
      <c r="X367" s="29"/>
      <c r="Y367" s="19"/>
      <c r="Z367" s="19"/>
      <c r="AA367" s="19"/>
      <c r="AB367" s="18"/>
      <c r="AC367" s="19"/>
      <c r="AD367" s="19"/>
      <c r="AE367" s="19"/>
      <c r="AF367" s="18"/>
      <c r="AG367" s="19"/>
      <c r="AH367" s="19"/>
      <c r="AI367" s="19"/>
      <c r="AJ367" s="18"/>
      <c r="AK367" s="19"/>
      <c r="AL367" s="19"/>
      <c r="AM367" s="19"/>
      <c r="AN367" s="18"/>
      <c r="AO367" s="19"/>
      <c r="AP367" s="19"/>
      <c r="AQ367" s="19"/>
      <c r="AR367" s="18"/>
      <c r="AS367" s="19"/>
      <c r="AT367" s="19"/>
      <c r="AU367" s="19"/>
      <c r="AV367" s="18"/>
      <c r="AW367" s="19"/>
      <c r="AX367" s="19"/>
      <c r="AY367" s="19"/>
      <c r="AZ367" s="18"/>
      <c r="BA367" s="19"/>
      <c r="BB367" s="19"/>
      <c r="BC367" s="19"/>
      <c r="BD367" s="18"/>
      <c r="BE367" s="19"/>
      <c r="BF367" s="19"/>
      <c r="BG367" s="19"/>
      <c r="BH367" s="18"/>
      <c r="BI367" s="19"/>
      <c r="BJ367" s="19"/>
      <c r="BK367" s="19"/>
      <c r="BL367" s="18"/>
      <c r="BM367" s="19"/>
      <c r="BN367" s="19"/>
      <c r="BO367" s="19"/>
      <c r="BP367" s="18"/>
      <c r="BQ367" s="19"/>
      <c r="BR367" s="19"/>
      <c r="BS367" s="19"/>
      <c r="BT367" s="18"/>
      <c r="BU367" s="19"/>
      <c r="BV367" s="19"/>
      <c r="BW367" s="19"/>
      <c r="BX367" s="18"/>
      <c r="BY367" s="19"/>
      <c r="BZ367" s="19"/>
      <c r="CA367" s="19"/>
      <c r="CB367" s="18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</row>
    <row r="368" spans="1:108" ht="15" thickBot="1" x14ac:dyDescent="0.35">
      <c r="A368" s="19"/>
      <c r="B368" s="19"/>
      <c r="C368" s="18"/>
      <c r="D368" s="19"/>
      <c r="E368" s="19"/>
      <c r="F368" s="19"/>
      <c r="G368" s="18"/>
      <c r="H368" s="19"/>
      <c r="I368" s="19"/>
      <c r="J368" s="19"/>
      <c r="K368" s="18"/>
      <c r="L368" s="19"/>
      <c r="M368" s="19"/>
      <c r="N368" s="19"/>
      <c r="O368" s="18"/>
      <c r="P368" s="19"/>
      <c r="Q368" s="19"/>
      <c r="R368" s="19"/>
      <c r="S368" s="18"/>
      <c r="T368" s="19"/>
      <c r="U368" s="19"/>
      <c r="V368" s="19"/>
      <c r="W368" s="18"/>
      <c r="X368" s="29"/>
      <c r="Y368" s="19"/>
      <c r="Z368" s="19"/>
      <c r="AA368" s="19"/>
      <c r="AB368" s="18"/>
      <c r="AC368" s="19"/>
      <c r="AD368" s="19"/>
      <c r="AE368" s="19"/>
      <c r="AF368" s="18"/>
      <c r="AG368" s="19"/>
      <c r="AH368" s="19"/>
      <c r="AI368" s="19"/>
      <c r="AJ368" s="18"/>
      <c r="AK368" s="19"/>
      <c r="AL368" s="19"/>
      <c r="AM368" s="19"/>
      <c r="AN368" s="18"/>
      <c r="AO368" s="19"/>
      <c r="AP368" s="19"/>
      <c r="AQ368" s="19"/>
      <c r="AR368" s="18"/>
      <c r="AS368" s="19"/>
      <c r="AT368" s="19"/>
      <c r="AU368" s="19"/>
      <c r="AV368" s="18"/>
      <c r="AW368" s="19"/>
      <c r="AX368" s="19"/>
      <c r="AY368" s="19"/>
      <c r="AZ368" s="18"/>
      <c r="BA368" s="19"/>
      <c r="BB368" s="19"/>
      <c r="BC368" s="19"/>
      <c r="BD368" s="18"/>
      <c r="BE368" s="19"/>
      <c r="BF368" s="19"/>
      <c r="BG368" s="19"/>
      <c r="BH368" s="18"/>
      <c r="BI368" s="19"/>
      <c r="BJ368" s="19"/>
      <c r="BK368" s="19"/>
      <c r="BL368" s="18"/>
      <c r="BM368" s="19"/>
      <c r="BN368" s="19"/>
      <c r="BO368" s="19"/>
      <c r="BP368" s="18"/>
      <c r="BQ368" s="19"/>
      <c r="BR368" s="19"/>
      <c r="BS368" s="19"/>
      <c r="BT368" s="18"/>
      <c r="BU368" s="19"/>
      <c r="BV368" s="19"/>
      <c r="BW368" s="19"/>
      <c r="BX368" s="18"/>
      <c r="BY368" s="19"/>
      <c r="BZ368" s="19"/>
      <c r="CA368" s="19"/>
      <c r="CB368" s="18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</row>
    <row r="369" spans="1:108" ht="15" thickBot="1" x14ac:dyDescent="0.35">
      <c r="A369" s="19"/>
      <c r="B369" s="19"/>
      <c r="C369" s="18"/>
      <c r="D369" s="19"/>
      <c r="E369" s="19"/>
      <c r="F369" s="19"/>
      <c r="G369" s="18"/>
      <c r="H369" s="19"/>
      <c r="I369" s="19"/>
      <c r="J369" s="19"/>
      <c r="K369" s="18"/>
      <c r="L369" s="19"/>
      <c r="M369" s="19"/>
      <c r="N369" s="19"/>
      <c r="O369" s="18"/>
      <c r="P369" s="19"/>
      <c r="Q369" s="19"/>
      <c r="R369" s="19"/>
      <c r="S369" s="18"/>
      <c r="T369" s="19"/>
      <c r="U369" s="19"/>
      <c r="V369" s="19"/>
      <c r="W369" s="18"/>
      <c r="X369" s="29"/>
      <c r="Y369" s="19"/>
      <c r="Z369" s="19"/>
      <c r="AA369" s="19"/>
      <c r="AB369" s="18"/>
      <c r="AC369" s="19"/>
      <c r="AD369" s="19"/>
      <c r="AE369" s="19"/>
      <c r="AF369" s="18"/>
      <c r="AG369" s="19"/>
      <c r="AH369" s="19"/>
      <c r="AI369" s="19"/>
      <c r="AJ369" s="18"/>
      <c r="AK369" s="19"/>
      <c r="AL369" s="19"/>
      <c r="AM369" s="19"/>
      <c r="AN369" s="18"/>
      <c r="AO369" s="19"/>
      <c r="AP369" s="19"/>
      <c r="AQ369" s="19"/>
      <c r="AR369" s="18"/>
      <c r="AS369" s="19"/>
      <c r="AT369" s="19"/>
      <c r="AU369" s="19"/>
      <c r="AV369" s="18"/>
      <c r="AW369" s="19"/>
      <c r="AX369" s="19"/>
      <c r="AY369" s="19"/>
      <c r="AZ369" s="18"/>
      <c r="BA369" s="19"/>
      <c r="BB369" s="19"/>
      <c r="BC369" s="19"/>
      <c r="BD369" s="18"/>
      <c r="BE369" s="19"/>
      <c r="BF369" s="19"/>
      <c r="BG369" s="19"/>
      <c r="BH369" s="18"/>
      <c r="BI369" s="19"/>
      <c r="BJ369" s="19"/>
      <c r="BK369" s="19"/>
      <c r="BL369" s="18"/>
      <c r="BM369" s="19"/>
      <c r="BN369" s="19"/>
      <c r="BO369" s="19"/>
      <c r="BP369" s="18"/>
      <c r="BQ369" s="19"/>
      <c r="BR369" s="19"/>
      <c r="BS369" s="19"/>
      <c r="BT369" s="18"/>
      <c r="BU369" s="19"/>
      <c r="BV369" s="19"/>
      <c r="BW369" s="19"/>
      <c r="BX369" s="18"/>
      <c r="BY369" s="19"/>
      <c r="BZ369" s="19"/>
      <c r="CA369" s="19"/>
      <c r="CB369" s="18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</row>
    <row r="370" spans="1:108" ht="15" thickBot="1" x14ac:dyDescent="0.35">
      <c r="A370" s="19"/>
      <c r="B370" s="19"/>
      <c r="C370" s="18"/>
      <c r="D370" s="19"/>
      <c r="E370" s="19"/>
      <c r="F370" s="19"/>
      <c r="G370" s="18"/>
      <c r="H370" s="19"/>
      <c r="I370" s="19"/>
      <c r="J370" s="19"/>
      <c r="K370" s="18"/>
      <c r="L370" s="19"/>
      <c r="M370" s="19"/>
      <c r="N370" s="19"/>
      <c r="O370" s="18"/>
      <c r="P370" s="19"/>
      <c r="Q370" s="19"/>
      <c r="R370" s="19"/>
      <c r="S370" s="18"/>
      <c r="T370" s="19"/>
      <c r="U370" s="19"/>
      <c r="V370" s="19"/>
      <c r="W370" s="18"/>
      <c r="X370" s="29"/>
      <c r="Y370" s="19"/>
      <c r="Z370" s="19"/>
      <c r="AA370" s="19"/>
      <c r="AB370" s="18"/>
      <c r="AC370" s="19"/>
      <c r="AD370" s="19"/>
      <c r="AE370" s="19"/>
      <c r="AF370" s="18"/>
      <c r="AG370" s="19"/>
      <c r="AH370" s="19"/>
      <c r="AI370" s="19"/>
      <c r="AJ370" s="18"/>
      <c r="AK370" s="19"/>
      <c r="AL370" s="19"/>
      <c r="AM370" s="19"/>
      <c r="AN370" s="18"/>
      <c r="AO370" s="19"/>
      <c r="AP370" s="19"/>
      <c r="AQ370" s="19"/>
      <c r="AR370" s="18"/>
      <c r="AS370" s="19"/>
      <c r="AT370" s="19"/>
      <c r="AU370" s="19"/>
      <c r="AV370" s="18"/>
      <c r="AW370" s="19"/>
      <c r="AX370" s="19"/>
      <c r="AY370" s="19"/>
      <c r="AZ370" s="18"/>
      <c r="BA370" s="19"/>
      <c r="BB370" s="19"/>
      <c r="BC370" s="19"/>
      <c r="BD370" s="18"/>
      <c r="BE370" s="19"/>
      <c r="BF370" s="19"/>
      <c r="BG370" s="19"/>
      <c r="BH370" s="18"/>
      <c r="BI370" s="19"/>
      <c r="BJ370" s="19"/>
      <c r="BK370" s="19"/>
      <c r="BL370" s="18"/>
      <c r="BM370" s="19"/>
      <c r="BN370" s="19"/>
      <c r="BO370" s="19"/>
      <c r="BP370" s="18"/>
      <c r="BQ370" s="19"/>
      <c r="BR370" s="19"/>
      <c r="BS370" s="19"/>
      <c r="BT370" s="18"/>
      <c r="BU370" s="19"/>
      <c r="BV370" s="19"/>
      <c r="BW370" s="19"/>
      <c r="BX370" s="18"/>
      <c r="BY370" s="19"/>
      <c r="BZ370" s="19"/>
      <c r="CA370" s="19"/>
      <c r="CB370" s="18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</row>
    <row r="371" spans="1:108" ht="15" thickBot="1" x14ac:dyDescent="0.35">
      <c r="A371" s="19"/>
      <c r="B371" s="19"/>
      <c r="C371" s="18"/>
      <c r="D371" s="19"/>
      <c r="E371" s="19"/>
      <c r="F371" s="19"/>
      <c r="G371" s="18"/>
      <c r="H371" s="19"/>
      <c r="I371" s="19"/>
      <c r="J371" s="19"/>
      <c r="K371" s="18"/>
      <c r="L371" s="19"/>
      <c r="M371" s="19"/>
      <c r="N371" s="19"/>
      <c r="O371" s="18"/>
      <c r="P371" s="19"/>
      <c r="Q371" s="19"/>
      <c r="R371" s="19"/>
      <c r="S371" s="18"/>
      <c r="T371" s="19"/>
      <c r="U371" s="19"/>
      <c r="V371" s="19"/>
      <c r="W371" s="18"/>
      <c r="X371" s="29"/>
      <c r="Y371" s="19"/>
      <c r="Z371" s="19"/>
      <c r="AA371" s="19"/>
      <c r="AB371" s="18"/>
      <c r="AC371" s="19"/>
      <c r="AD371" s="19"/>
      <c r="AE371" s="19"/>
      <c r="AF371" s="18"/>
      <c r="AG371" s="19"/>
      <c r="AH371" s="19"/>
      <c r="AI371" s="19"/>
      <c r="AJ371" s="18"/>
      <c r="AK371" s="19"/>
      <c r="AL371" s="19"/>
      <c r="AM371" s="19"/>
      <c r="AN371" s="18"/>
      <c r="AO371" s="19"/>
      <c r="AP371" s="19"/>
      <c r="AQ371" s="19"/>
      <c r="AR371" s="18"/>
      <c r="AS371" s="19"/>
      <c r="AT371" s="19"/>
      <c r="AU371" s="19"/>
      <c r="AV371" s="18"/>
      <c r="AW371" s="19"/>
      <c r="AX371" s="19"/>
      <c r="AY371" s="19"/>
      <c r="AZ371" s="18"/>
      <c r="BA371" s="19"/>
      <c r="BB371" s="19"/>
      <c r="BC371" s="19"/>
      <c r="BD371" s="18"/>
      <c r="BE371" s="19"/>
      <c r="BF371" s="19"/>
      <c r="BG371" s="19"/>
      <c r="BH371" s="18"/>
      <c r="BI371" s="19"/>
      <c r="BJ371" s="19"/>
      <c r="BK371" s="19"/>
      <c r="BL371" s="18"/>
      <c r="BM371" s="19"/>
      <c r="BN371" s="19"/>
      <c r="BO371" s="19"/>
      <c r="BP371" s="18"/>
      <c r="BQ371" s="19"/>
      <c r="BR371" s="19"/>
      <c r="BS371" s="19"/>
      <c r="BT371" s="18"/>
      <c r="BU371" s="19"/>
      <c r="BV371" s="19"/>
      <c r="BW371" s="19"/>
      <c r="BX371" s="18"/>
      <c r="BY371" s="19"/>
      <c r="BZ371" s="19"/>
      <c r="CA371" s="19"/>
      <c r="CB371" s="18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</row>
    <row r="372" spans="1:108" ht="15" thickBot="1" x14ac:dyDescent="0.35">
      <c r="A372" s="19"/>
      <c r="B372" s="19"/>
      <c r="C372" s="18"/>
      <c r="D372" s="19"/>
      <c r="E372" s="19"/>
      <c r="F372" s="19"/>
      <c r="G372" s="18"/>
      <c r="H372" s="19"/>
      <c r="I372" s="19"/>
      <c r="J372" s="19"/>
      <c r="K372" s="18"/>
      <c r="L372" s="19"/>
      <c r="M372" s="19"/>
      <c r="N372" s="19"/>
      <c r="O372" s="18"/>
      <c r="P372" s="19"/>
      <c r="Q372" s="19"/>
      <c r="R372" s="19"/>
      <c r="S372" s="18"/>
      <c r="T372" s="19"/>
      <c r="U372" s="19"/>
      <c r="V372" s="19"/>
      <c r="W372" s="18"/>
      <c r="X372" s="29"/>
      <c r="Y372" s="19"/>
      <c r="Z372" s="19"/>
      <c r="AA372" s="19"/>
      <c r="AB372" s="18"/>
      <c r="AC372" s="19"/>
      <c r="AD372" s="19"/>
      <c r="AE372" s="19"/>
      <c r="AF372" s="18"/>
      <c r="AG372" s="19"/>
      <c r="AH372" s="19"/>
      <c r="AI372" s="19"/>
      <c r="AJ372" s="18"/>
      <c r="AK372" s="19"/>
      <c r="AL372" s="19"/>
      <c r="AM372" s="19"/>
      <c r="AN372" s="18"/>
      <c r="AO372" s="19"/>
      <c r="AP372" s="19"/>
      <c r="AQ372" s="19"/>
      <c r="AR372" s="18"/>
      <c r="AS372" s="19"/>
      <c r="AT372" s="19"/>
      <c r="AU372" s="19"/>
      <c r="AV372" s="18"/>
      <c r="AW372" s="19"/>
      <c r="AX372" s="19"/>
      <c r="AY372" s="19"/>
      <c r="AZ372" s="18"/>
      <c r="BA372" s="19"/>
      <c r="BB372" s="19"/>
      <c r="BC372" s="19"/>
      <c r="BD372" s="18"/>
      <c r="BE372" s="19"/>
      <c r="BF372" s="19"/>
      <c r="BG372" s="19"/>
      <c r="BH372" s="18"/>
      <c r="BI372" s="19"/>
      <c r="BJ372" s="19"/>
      <c r="BK372" s="19"/>
      <c r="BL372" s="18"/>
      <c r="BM372" s="19"/>
      <c r="BN372" s="19"/>
      <c r="BO372" s="19"/>
      <c r="BP372" s="18"/>
      <c r="BQ372" s="19"/>
      <c r="BR372" s="19"/>
      <c r="BS372" s="19"/>
      <c r="BT372" s="18"/>
      <c r="BU372" s="19"/>
      <c r="BV372" s="19"/>
      <c r="BW372" s="19"/>
      <c r="BX372" s="18"/>
      <c r="BY372" s="19"/>
      <c r="BZ372" s="19"/>
      <c r="CA372" s="19"/>
      <c r="CB372" s="18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</row>
    <row r="373" spans="1:108" ht="15" thickBot="1" x14ac:dyDescent="0.35">
      <c r="A373" s="19"/>
      <c r="B373" s="19"/>
      <c r="C373" s="18"/>
      <c r="D373" s="19"/>
      <c r="E373" s="19"/>
      <c r="F373" s="19"/>
      <c r="G373" s="18"/>
      <c r="H373" s="19"/>
      <c r="I373" s="19"/>
      <c r="J373" s="19"/>
      <c r="K373" s="18"/>
      <c r="L373" s="19"/>
      <c r="M373" s="19"/>
      <c r="N373" s="19"/>
      <c r="O373" s="18"/>
      <c r="P373" s="19"/>
      <c r="Q373" s="19"/>
      <c r="R373" s="19"/>
      <c r="S373" s="18"/>
      <c r="T373" s="19"/>
      <c r="U373" s="19"/>
      <c r="V373" s="19"/>
      <c r="W373" s="18"/>
      <c r="X373" s="29"/>
      <c r="Y373" s="19"/>
      <c r="Z373" s="19"/>
      <c r="AA373" s="19"/>
      <c r="AB373" s="18"/>
      <c r="AC373" s="19"/>
      <c r="AD373" s="19"/>
      <c r="AE373" s="19"/>
      <c r="AF373" s="18"/>
      <c r="AG373" s="19"/>
      <c r="AH373" s="19"/>
      <c r="AI373" s="19"/>
      <c r="AJ373" s="18"/>
      <c r="AK373" s="19"/>
      <c r="AL373" s="19"/>
      <c r="AM373" s="19"/>
      <c r="AN373" s="18"/>
      <c r="AO373" s="19"/>
      <c r="AP373" s="19"/>
      <c r="AQ373" s="19"/>
      <c r="AR373" s="18"/>
      <c r="AS373" s="19"/>
      <c r="AT373" s="19"/>
      <c r="AU373" s="19"/>
      <c r="AV373" s="18"/>
      <c r="AW373" s="19"/>
      <c r="AX373" s="19"/>
      <c r="AY373" s="19"/>
      <c r="AZ373" s="18"/>
      <c r="BA373" s="19"/>
      <c r="BB373" s="19"/>
      <c r="BC373" s="19"/>
      <c r="BD373" s="18"/>
      <c r="BE373" s="19"/>
      <c r="BF373" s="19"/>
      <c r="BG373" s="19"/>
      <c r="BH373" s="18"/>
      <c r="BI373" s="19"/>
      <c r="BJ373" s="19"/>
      <c r="BK373" s="19"/>
      <c r="BL373" s="18"/>
      <c r="BM373" s="19"/>
      <c r="BN373" s="19"/>
      <c r="BO373" s="19"/>
      <c r="BP373" s="18"/>
      <c r="BQ373" s="19"/>
      <c r="BR373" s="19"/>
      <c r="BS373" s="19"/>
      <c r="BT373" s="18"/>
      <c r="BU373" s="19"/>
      <c r="BV373" s="19"/>
      <c r="BW373" s="19"/>
      <c r="BX373" s="18"/>
      <c r="BY373" s="19"/>
      <c r="BZ373" s="19"/>
      <c r="CA373" s="19"/>
      <c r="CB373" s="18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</row>
    <row r="374" spans="1:108" ht="15" thickBot="1" x14ac:dyDescent="0.35">
      <c r="A374" s="19"/>
      <c r="B374" s="19"/>
      <c r="C374" s="18"/>
      <c r="D374" s="19"/>
      <c r="E374" s="19"/>
      <c r="F374" s="19"/>
      <c r="G374" s="18"/>
      <c r="H374" s="19"/>
      <c r="I374" s="19"/>
      <c r="J374" s="19"/>
      <c r="K374" s="18"/>
      <c r="L374" s="19"/>
      <c r="M374" s="19"/>
      <c r="N374" s="19"/>
      <c r="O374" s="18"/>
      <c r="P374" s="19"/>
      <c r="Q374" s="19"/>
      <c r="R374" s="19"/>
      <c r="S374" s="18"/>
      <c r="T374" s="19"/>
      <c r="U374" s="19"/>
      <c r="V374" s="19"/>
      <c r="W374" s="18"/>
      <c r="X374" s="29"/>
      <c r="Y374" s="19"/>
      <c r="Z374" s="19"/>
      <c r="AA374" s="19"/>
      <c r="AB374" s="18"/>
      <c r="AC374" s="19"/>
      <c r="AD374" s="19"/>
      <c r="AE374" s="19"/>
      <c r="AF374" s="18"/>
      <c r="AG374" s="19"/>
      <c r="AH374" s="19"/>
      <c r="AI374" s="19"/>
      <c r="AJ374" s="18"/>
      <c r="AK374" s="19"/>
      <c r="AL374" s="19"/>
      <c r="AM374" s="19"/>
      <c r="AN374" s="18"/>
      <c r="AO374" s="19"/>
      <c r="AP374" s="19"/>
      <c r="AQ374" s="19"/>
      <c r="AR374" s="18"/>
      <c r="AS374" s="19"/>
      <c r="AT374" s="19"/>
      <c r="AU374" s="19"/>
      <c r="AV374" s="18"/>
      <c r="AW374" s="19"/>
      <c r="AX374" s="19"/>
      <c r="AY374" s="19"/>
      <c r="AZ374" s="18"/>
      <c r="BA374" s="19"/>
      <c r="BB374" s="19"/>
      <c r="BC374" s="19"/>
      <c r="BD374" s="18"/>
      <c r="BE374" s="19"/>
      <c r="BF374" s="19"/>
      <c r="BG374" s="19"/>
      <c r="BH374" s="18"/>
      <c r="BI374" s="19"/>
      <c r="BJ374" s="19"/>
      <c r="BK374" s="19"/>
      <c r="BL374" s="18"/>
      <c r="BM374" s="19"/>
      <c r="BN374" s="19"/>
      <c r="BO374" s="19"/>
      <c r="BP374" s="18"/>
      <c r="BQ374" s="19"/>
      <c r="BR374" s="19"/>
      <c r="BS374" s="19"/>
      <c r="BT374" s="18"/>
      <c r="BU374" s="19"/>
      <c r="BV374" s="19"/>
      <c r="BW374" s="19"/>
      <c r="BX374" s="18"/>
      <c r="BY374" s="19"/>
      <c r="BZ374" s="19"/>
      <c r="CA374" s="19"/>
      <c r="CB374" s="18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</row>
    <row r="375" spans="1:108" ht="15" thickBot="1" x14ac:dyDescent="0.35">
      <c r="A375" s="19"/>
      <c r="B375" s="19"/>
      <c r="C375" s="18"/>
      <c r="D375" s="19"/>
      <c r="E375" s="19"/>
      <c r="F375" s="19"/>
      <c r="G375" s="18"/>
      <c r="H375" s="19"/>
      <c r="I375" s="19"/>
      <c r="J375" s="19"/>
      <c r="K375" s="18"/>
      <c r="L375" s="19"/>
      <c r="M375" s="19"/>
      <c r="N375" s="19"/>
      <c r="O375" s="18"/>
      <c r="P375" s="19"/>
      <c r="Q375" s="19"/>
      <c r="R375" s="19"/>
      <c r="S375" s="18"/>
      <c r="T375" s="19"/>
      <c r="U375" s="19"/>
      <c r="V375" s="19"/>
      <c r="W375" s="18"/>
      <c r="X375" s="29"/>
      <c r="Y375" s="19"/>
      <c r="Z375" s="19"/>
      <c r="AA375" s="19"/>
      <c r="AB375" s="18"/>
      <c r="AC375" s="19"/>
      <c r="AD375" s="19"/>
      <c r="AE375" s="19"/>
      <c r="AF375" s="18"/>
      <c r="AG375" s="19"/>
      <c r="AH375" s="19"/>
      <c r="AI375" s="19"/>
      <c r="AJ375" s="18"/>
      <c r="AK375" s="19"/>
      <c r="AL375" s="19"/>
      <c r="AM375" s="19"/>
      <c r="AN375" s="18"/>
      <c r="AO375" s="19"/>
      <c r="AP375" s="19"/>
      <c r="AQ375" s="19"/>
      <c r="AR375" s="18"/>
      <c r="AS375" s="19"/>
      <c r="AT375" s="19"/>
      <c r="AU375" s="19"/>
      <c r="AV375" s="18"/>
      <c r="AW375" s="19"/>
      <c r="AX375" s="19"/>
      <c r="AY375" s="19"/>
      <c r="AZ375" s="18"/>
      <c r="BA375" s="19"/>
      <c r="BB375" s="19"/>
      <c r="BC375" s="19"/>
      <c r="BD375" s="18"/>
      <c r="BE375" s="19"/>
      <c r="BF375" s="19"/>
      <c r="BG375" s="19"/>
      <c r="BH375" s="18"/>
      <c r="BI375" s="19"/>
      <c r="BJ375" s="19"/>
      <c r="BK375" s="19"/>
      <c r="BL375" s="18"/>
      <c r="BM375" s="19"/>
      <c r="BN375" s="19"/>
      <c r="BO375" s="19"/>
      <c r="BP375" s="18"/>
      <c r="BQ375" s="19"/>
      <c r="BR375" s="19"/>
      <c r="BS375" s="19"/>
      <c r="BT375" s="18"/>
      <c r="BU375" s="19"/>
      <c r="BV375" s="19"/>
      <c r="BW375" s="19"/>
      <c r="BX375" s="18"/>
      <c r="BY375" s="19"/>
      <c r="BZ375" s="19"/>
      <c r="CA375" s="19"/>
      <c r="CB375" s="18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</row>
    <row r="376" spans="1:108" ht="15" thickBot="1" x14ac:dyDescent="0.35">
      <c r="A376" s="19"/>
      <c r="B376" s="19"/>
      <c r="C376" s="18"/>
      <c r="D376" s="19"/>
      <c r="E376" s="19"/>
      <c r="F376" s="19"/>
      <c r="G376" s="18"/>
      <c r="H376" s="19"/>
      <c r="I376" s="19"/>
      <c r="J376" s="19"/>
      <c r="K376" s="18"/>
      <c r="L376" s="19"/>
      <c r="M376" s="19"/>
      <c r="N376" s="19"/>
      <c r="O376" s="18"/>
      <c r="P376" s="19"/>
      <c r="Q376" s="19"/>
      <c r="R376" s="19"/>
      <c r="S376" s="18"/>
      <c r="T376" s="19"/>
      <c r="U376" s="19"/>
      <c r="V376" s="19"/>
      <c r="W376" s="18"/>
      <c r="X376" s="29"/>
      <c r="Y376" s="19"/>
      <c r="Z376" s="19"/>
      <c r="AA376" s="19"/>
      <c r="AB376" s="18"/>
      <c r="AC376" s="19"/>
      <c r="AD376" s="19"/>
      <c r="AE376" s="19"/>
      <c r="AF376" s="18"/>
      <c r="AG376" s="19"/>
      <c r="AH376" s="19"/>
      <c r="AI376" s="19"/>
      <c r="AJ376" s="18"/>
      <c r="AK376" s="19"/>
      <c r="AL376" s="19"/>
      <c r="AM376" s="19"/>
      <c r="AN376" s="18"/>
      <c r="AO376" s="19"/>
      <c r="AP376" s="19"/>
      <c r="AQ376" s="19"/>
      <c r="AR376" s="18"/>
      <c r="AS376" s="19"/>
      <c r="AT376" s="19"/>
      <c r="AU376" s="19"/>
      <c r="AV376" s="18"/>
      <c r="AW376" s="19"/>
      <c r="AX376" s="19"/>
      <c r="AY376" s="19"/>
      <c r="AZ376" s="18"/>
      <c r="BA376" s="19"/>
      <c r="BB376" s="19"/>
      <c r="BC376" s="19"/>
      <c r="BD376" s="18"/>
      <c r="BE376" s="19"/>
      <c r="BF376" s="19"/>
      <c r="BG376" s="19"/>
      <c r="BH376" s="18"/>
      <c r="BI376" s="19"/>
      <c r="BJ376" s="19"/>
      <c r="BK376" s="19"/>
      <c r="BL376" s="18"/>
      <c r="BM376" s="19"/>
      <c r="BN376" s="19"/>
      <c r="BO376" s="19"/>
      <c r="BP376" s="18"/>
      <c r="BQ376" s="19"/>
      <c r="BR376" s="19"/>
      <c r="BS376" s="19"/>
      <c r="BT376" s="18"/>
      <c r="BU376" s="19"/>
      <c r="BV376" s="19"/>
      <c r="BW376" s="19"/>
      <c r="BX376" s="18"/>
      <c r="BY376" s="19"/>
      <c r="BZ376" s="19"/>
      <c r="CA376" s="19"/>
      <c r="CB376" s="18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</row>
    <row r="377" spans="1:108" ht="15" thickBot="1" x14ac:dyDescent="0.35">
      <c r="A377" s="19"/>
      <c r="B377" s="19"/>
      <c r="C377" s="18"/>
      <c r="D377" s="19"/>
      <c r="E377" s="19"/>
      <c r="F377" s="19"/>
      <c r="G377" s="18"/>
      <c r="H377" s="19"/>
      <c r="I377" s="19"/>
      <c r="J377" s="19"/>
      <c r="K377" s="18"/>
      <c r="L377" s="19"/>
      <c r="M377" s="19"/>
      <c r="N377" s="19"/>
      <c r="O377" s="18"/>
      <c r="P377" s="19"/>
      <c r="Q377" s="19"/>
      <c r="R377" s="19"/>
      <c r="S377" s="18"/>
      <c r="T377" s="19"/>
      <c r="U377" s="19"/>
      <c r="V377" s="19"/>
      <c r="W377" s="18"/>
      <c r="X377" s="29"/>
      <c r="Y377" s="19"/>
      <c r="Z377" s="19"/>
      <c r="AA377" s="19"/>
      <c r="AB377" s="18"/>
      <c r="AC377" s="19"/>
      <c r="AD377" s="19"/>
      <c r="AE377" s="19"/>
      <c r="AF377" s="18"/>
      <c r="AG377" s="19"/>
      <c r="AH377" s="19"/>
      <c r="AI377" s="19"/>
      <c r="AJ377" s="18"/>
      <c r="AK377" s="19"/>
      <c r="AL377" s="19"/>
      <c r="AM377" s="19"/>
      <c r="AN377" s="18"/>
      <c r="AO377" s="19"/>
      <c r="AP377" s="19"/>
      <c r="AQ377" s="19"/>
      <c r="AR377" s="18"/>
      <c r="AS377" s="19"/>
      <c r="AT377" s="19"/>
      <c r="AU377" s="19"/>
      <c r="AV377" s="18"/>
      <c r="AW377" s="19"/>
      <c r="AX377" s="19"/>
      <c r="AY377" s="19"/>
      <c r="AZ377" s="18"/>
      <c r="BA377" s="19"/>
      <c r="BB377" s="19"/>
      <c r="BC377" s="19"/>
      <c r="BD377" s="18"/>
      <c r="BE377" s="19"/>
      <c r="BF377" s="19"/>
      <c r="BG377" s="19"/>
      <c r="BH377" s="18"/>
      <c r="BI377" s="19"/>
      <c r="BJ377" s="19"/>
      <c r="BK377" s="19"/>
      <c r="BL377" s="18"/>
      <c r="BM377" s="19"/>
      <c r="BN377" s="19"/>
      <c r="BO377" s="19"/>
      <c r="BP377" s="18"/>
      <c r="BQ377" s="19"/>
      <c r="BR377" s="19"/>
      <c r="BS377" s="19"/>
      <c r="BT377" s="18"/>
      <c r="BU377" s="19"/>
      <c r="BV377" s="19"/>
      <c r="BW377" s="19"/>
      <c r="BX377" s="18"/>
      <c r="BY377" s="19"/>
      <c r="BZ377" s="19"/>
      <c r="CA377" s="19"/>
      <c r="CB377" s="18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</row>
    <row r="378" spans="1:108" ht="15" thickBot="1" x14ac:dyDescent="0.35">
      <c r="A378" s="19"/>
      <c r="B378" s="19"/>
      <c r="C378" s="18"/>
      <c r="D378" s="19"/>
      <c r="E378" s="19"/>
      <c r="F378" s="19"/>
      <c r="G378" s="18"/>
      <c r="H378" s="19"/>
      <c r="I378" s="19"/>
      <c r="J378" s="19"/>
      <c r="K378" s="18"/>
      <c r="L378" s="19"/>
      <c r="M378" s="19"/>
      <c r="N378" s="19"/>
      <c r="O378" s="18"/>
      <c r="P378" s="19"/>
      <c r="Q378" s="19"/>
      <c r="R378" s="19"/>
      <c r="S378" s="18"/>
      <c r="T378" s="19"/>
      <c r="U378" s="19"/>
      <c r="V378" s="19"/>
      <c r="W378" s="18"/>
      <c r="X378" s="29"/>
      <c r="Y378" s="19"/>
      <c r="Z378" s="19"/>
      <c r="AA378" s="19"/>
      <c r="AB378" s="18"/>
      <c r="AC378" s="19"/>
      <c r="AD378" s="19"/>
      <c r="AE378" s="19"/>
      <c r="AF378" s="18"/>
      <c r="AG378" s="19"/>
      <c r="AH378" s="19"/>
      <c r="AI378" s="19"/>
      <c r="AJ378" s="18"/>
      <c r="AK378" s="19"/>
      <c r="AL378" s="19"/>
      <c r="AM378" s="19"/>
      <c r="AN378" s="18"/>
      <c r="AO378" s="19"/>
      <c r="AP378" s="19"/>
      <c r="AQ378" s="19"/>
      <c r="AR378" s="18"/>
      <c r="AS378" s="19"/>
      <c r="AT378" s="19"/>
      <c r="AU378" s="19"/>
      <c r="AV378" s="18"/>
      <c r="AW378" s="19"/>
      <c r="AX378" s="19"/>
      <c r="AY378" s="19"/>
      <c r="AZ378" s="18"/>
      <c r="BA378" s="19"/>
      <c r="BB378" s="19"/>
      <c r="BC378" s="19"/>
      <c r="BD378" s="18"/>
      <c r="BE378" s="19"/>
      <c r="BF378" s="19"/>
      <c r="BG378" s="19"/>
      <c r="BH378" s="18"/>
      <c r="BI378" s="19"/>
      <c r="BJ378" s="19"/>
      <c r="BK378" s="19"/>
      <c r="BL378" s="18"/>
      <c r="BM378" s="19"/>
      <c r="BN378" s="19"/>
      <c r="BO378" s="19"/>
      <c r="BP378" s="18"/>
      <c r="BQ378" s="19"/>
      <c r="BR378" s="19"/>
      <c r="BS378" s="19"/>
      <c r="BT378" s="18"/>
      <c r="BU378" s="19"/>
      <c r="BV378" s="19"/>
      <c r="BW378" s="19"/>
      <c r="BX378" s="18"/>
      <c r="BY378" s="19"/>
      <c r="BZ378" s="19"/>
      <c r="CA378" s="19"/>
      <c r="CB378" s="18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</row>
    <row r="379" spans="1:108" ht="15" thickBot="1" x14ac:dyDescent="0.35">
      <c r="A379" s="19"/>
      <c r="B379" s="19"/>
      <c r="C379" s="18"/>
      <c r="D379" s="19"/>
      <c r="E379" s="19"/>
      <c r="F379" s="19"/>
      <c r="G379" s="18"/>
      <c r="H379" s="19"/>
      <c r="I379" s="19"/>
      <c r="J379" s="19"/>
      <c r="K379" s="18"/>
      <c r="L379" s="19"/>
      <c r="M379" s="19"/>
      <c r="N379" s="19"/>
      <c r="O379" s="18"/>
      <c r="P379" s="19"/>
      <c r="Q379" s="19"/>
      <c r="R379" s="19"/>
      <c r="S379" s="18"/>
      <c r="T379" s="19"/>
      <c r="U379" s="19"/>
      <c r="V379" s="19"/>
      <c r="W379" s="18"/>
      <c r="X379" s="29"/>
      <c r="Y379" s="19"/>
      <c r="Z379" s="19"/>
      <c r="AA379" s="19"/>
      <c r="AB379" s="18"/>
      <c r="AC379" s="19"/>
      <c r="AD379" s="19"/>
      <c r="AE379" s="19"/>
      <c r="AF379" s="18"/>
      <c r="AG379" s="19"/>
      <c r="AH379" s="19"/>
      <c r="AI379" s="19"/>
      <c r="AJ379" s="18"/>
      <c r="AK379" s="19"/>
      <c r="AL379" s="19"/>
      <c r="AM379" s="19"/>
      <c r="AN379" s="18"/>
      <c r="AO379" s="19"/>
      <c r="AP379" s="19"/>
      <c r="AQ379" s="19"/>
      <c r="AR379" s="18"/>
      <c r="AS379" s="19"/>
      <c r="AT379" s="19"/>
      <c r="AU379" s="19"/>
      <c r="AV379" s="18"/>
      <c r="AW379" s="19"/>
      <c r="AX379" s="19"/>
      <c r="AY379" s="19"/>
      <c r="AZ379" s="18"/>
      <c r="BA379" s="19"/>
      <c r="BB379" s="19"/>
      <c r="BC379" s="19"/>
      <c r="BD379" s="18"/>
      <c r="BE379" s="19"/>
      <c r="BF379" s="19"/>
      <c r="BG379" s="19"/>
      <c r="BH379" s="18"/>
      <c r="BI379" s="19"/>
      <c r="BJ379" s="19"/>
      <c r="BK379" s="19"/>
      <c r="BL379" s="18"/>
      <c r="BM379" s="19"/>
      <c r="BN379" s="19"/>
      <c r="BO379" s="19"/>
      <c r="BP379" s="18"/>
      <c r="BQ379" s="19"/>
      <c r="BR379" s="19"/>
      <c r="BS379" s="19"/>
      <c r="BT379" s="18"/>
      <c r="BU379" s="19"/>
      <c r="BV379" s="19"/>
      <c r="BW379" s="19"/>
      <c r="BX379" s="18"/>
      <c r="BY379" s="19"/>
      <c r="BZ379" s="19"/>
      <c r="CA379" s="19"/>
      <c r="CB379" s="18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</row>
    <row r="380" spans="1:108" ht="15" thickBot="1" x14ac:dyDescent="0.35">
      <c r="A380" s="19"/>
      <c r="B380" s="19"/>
      <c r="C380" s="18"/>
      <c r="D380" s="19"/>
      <c r="E380" s="19"/>
      <c r="F380" s="19"/>
      <c r="G380" s="18"/>
      <c r="H380" s="19"/>
      <c r="I380" s="19"/>
      <c r="J380" s="19"/>
      <c r="K380" s="18"/>
      <c r="L380" s="19"/>
      <c r="M380" s="19"/>
      <c r="N380" s="19"/>
      <c r="O380" s="18"/>
      <c r="P380" s="19"/>
      <c r="Q380" s="19"/>
      <c r="R380" s="19"/>
      <c r="S380" s="18"/>
      <c r="T380" s="19"/>
      <c r="U380" s="19"/>
      <c r="V380" s="19"/>
      <c r="W380" s="18"/>
      <c r="X380" s="29"/>
      <c r="Y380" s="19"/>
      <c r="Z380" s="19"/>
      <c r="AA380" s="19"/>
      <c r="AB380" s="18"/>
      <c r="AC380" s="19"/>
      <c r="AD380" s="19"/>
      <c r="AE380" s="19"/>
      <c r="AF380" s="18"/>
      <c r="AG380" s="19"/>
      <c r="AH380" s="19"/>
      <c r="AI380" s="19"/>
      <c r="AJ380" s="18"/>
      <c r="AK380" s="19"/>
      <c r="AL380" s="19"/>
      <c r="AM380" s="19"/>
      <c r="AN380" s="18"/>
      <c r="AO380" s="19"/>
      <c r="AP380" s="19"/>
      <c r="AQ380" s="19"/>
      <c r="AR380" s="18"/>
      <c r="AS380" s="19"/>
      <c r="AT380" s="19"/>
      <c r="AU380" s="19"/>
      <c r="AV380" s="18"/>
      <c r="AW380" s="19"/>
      <c r="AX380" s="19"/>
      <c r="AY380" s="19"/>
      <c r="AZ380" s="18"/>
      <c r="BA380" s="19"/>
      <c r="BB380" s="19"/>
      <c r="BC380" s="19"/>
      <c r="BD380" s="18"/>
      <c r="BE380" s="19"/>
      <c r="BF380" s="19"/>
      <c r="BG380" s="19"/>
      <c r="BH380" s="18"/>
      <c r="BI380" s="19"/>
      <c r="BJ380" s="19"/>
      <c r="BK380" s="19"/>
      <c r="BL380" s="18"/>
      <c r="BM380" s="19"/>
      <c r="BN380" s="19"/>
      <c r="BO380" s="19"/>
      <c r="BP380" s="18"/>
      <c r="BQ380" s="19"/>
      <c r="BR380" s="19"/>
      <c r="BS380" s="19"/>
      <c r="BT380" s="18"/>
      <c r="BU380" s="19"/>
      <c r="BV380" s="19"/>
      <c r="BW380" s="19"/>
      <c r="BX380" s="18"/>
      <c r="BY380" s="19"/>
      <c r="BZ380" s="19"/>
      <c r="CA380" s="19"/>
      <c r="CB380" s="18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</row>
    <row r="381" spans="1:108" ht="15" thickBot="1" x14ac:dyDescent="0.35">
      <c r="A381" s="19"/>
      <c r="B381" s="19"/>
      <c r="C381" s="18"/>
      <c r="D381" s="19"/>
      <c r="E381" s="19"/>
      <c r="F381" s="19"/>
      <c r="G381" s="18"/>
      <c r="H381" s="19"/>
      <c r="I381" s="19"/>
      <c r="J381" s="19"/>
      <c r="K381" s="18"/>
      <c r="L381" s="19"/>
      <c r="M381" s="19"/>
      <c r="N381" s="19"/>
      <c r="O381" s="18"/>
      <c r="P381" s="19"/>
      <c r="Q381" s="19"/>
      <c r="R381" s="19"/>
      <c r="S381" s="18"/>
      <c r="T381" s="19"/>
      <c r="U381" s="19"/>
      <c r="V381" s="19"/>
      <c r="W381" s="18"/>
      <c r="X381" s="29"/>
      <c r="Y381" s="19"/>
      <c r="Z381" s="19"/>
      <c r="AA381" s="19"/>
      <c r="AB381" s="18"/>
      <c r="AC381" s="19"/>
      <c r="AD381" s="19"/>
      <c r="AE381" s="19"/>
      <c r="AF381" s="18"/>
      <c r="AG381" s="19"/>
      <c r="AH381" s="19"/>
      <c r="AI381" s="19"/>
      <c r="AJ381" s="18"/>
      <c r="AK381" s="19"/>
      <c r="AL381" s="19"/>
      <c r="AM381" s="19"/>
      <c r="AN381" s="18"/>
      <c r="AO381" s="19"/>
      <c r="AP381" s="19"/>
      <c r="AQ381" s="19"/>
      <c r="AR381" s="18"/>
      <c r="AS381" s="19"/>
      <c r="AT381" s="19"/>
      <c r="AU381" s="19"/>
      <c r="AV381" s="18"/>
      <c r="AW381" s="19"/>
      <c r="AX381" s="19"/>
      <c r="AY381" s="19"/>
      <c r="AZ381" s="18"/>
      <c r="BA381" s="19"/>
      <c r="BB381" s="19"/>
      <c r="BC381" s="19"/>
      <c r="BD381" s="18"/>
      <c r="BE381" s="19"/>
      <c r="BF381" s="19"/>
      <c r="BG381" s="19"/>
      <c r="BH381" s="18"/>
      <c r="BI381" s="19"/>
      <c r="BJ381" s="19"/>
      <c r="BK381" s="19"/>
      <c r="BL381" s="18"/>
      <c r="BM381" s="19"/>
      <c r="BN381" s="19"/>
      <c r="BO381" s="19"/>
      <c r="BP381" s="18"/>
      <c r="BQ381" s="19"/>
      <c r="BR381" s="19"/>
      <c r="BS381" s="19"/>
      <c r="BT381" s="18"/>
      <c r="BU381" s="19"/>
      <c r="BV381" s="19"/>
      <c r="BW381" s="19"/>
      <c r="BX381" s="18"/>
      <c r="BY381" s="19"/>
      <c r="BZ381" s="19"/>
      <c r="CA381" s="19"/>
      <c r="CB381" s="18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</row>
    <row r="382" spans="1:108" ht="15" thickBot="1" x14ac:dyDescent="0.35">
      <c r="A382" s="19"/>
      <c r="B382" s="19"/>
      <c r="C382" s="18"/>
      <c r="D382" s="19"/>
      <c r="E382" s="19"/>
      <c r="F382" s="19"/>
      <c r="G382" s="18"/>
      <c r="H382" s="19"/>
      <c r="I382" s="19"/>
      <c r="J382" s="19"/>
      <c r="K382" s="18"/>
      <c r="L382" s="19"/>
      <c r="M382" s="19"/>
      <c r="N382" s="19"/>
      <c r="O382" s="18"/>
      <c r="P382" s="19"/>
      <c r="Q382" s="19"/>
      <c r="R382" s="19"/>
      <c r="S382" s="18"/>
      <c r="T382" s="19"/>
      <c r="U382" s="19"/>
      <c r="V382" s="19"/>
      <c r="W382" s="18"/>
      <c r="X382" s="29"/>
      <c r="Y382" s="19"/>
      <c r="Z382" s="19"/>
      <c r="AA382" s="19"/>
      <c r="AB382" s="18"/>
      <c r="AC382" s="19"/>
      <c r="AD382" s="19"/>
      <c r="AE382" s="19"/>
      <c r="AF382" s="18"/>
      <c r="AG382" s="19"/>
      <c r="AH382" s="19"/>
      <c r="AI382" s="19"/>
      <c r="AJ382" s="18"/>
      <c r="AK382" s="19"/>
      <c r="AL382" s="19"/>
      <c r="AM382" s="19"/>
      <c r="AN382" s="18"/>
      <c r="AO382" s="19"/>
      <c r="AP382" s="19"/>
      <c r="AQ382" s="19"/>
      <c r="AR382" s="18"/>
      <c r="AS382" s="19"/>
      <c r="AT382" s="19"/>
      <c r="AU382" s="19"/>
      <c r="AV382" s="18"/>
      <c r="AW382" s="19"/>
      <c r="AX382" s="19"/>
      <c r="AY382" s="19"/>
      <c r="AZ382" s="18"/>
      <c r="BA382" s="19"/>
      <c r="BB382" s="19"/>
      <c r="BC382" s="19"/>
      <c r="BD382" s="18"/>
      <c r="BE382" s="19"/>
      <c r="BF382" s="19"/>
      <c r="BG382" s="19"/>
      <c r="BH382" s="18"/>
      <c r="BI382" s="19"/>
      <c r="BJ382" s="19"/>
      <c r="BK382" s="19"/>
      <c r="BL382" s="18"/>
      <c r="BM382" s="19"/>
      <c r="BN382" s="19"/>
      <c r="BO382" s="19"/>
      <c r="BP382" s="18"/>
      <c r="BQ382" s="19"/>
      <c r="BR382" s="19"/>
      <c r="BS382" s="19"/>
      <c r="BT382" s="18"/>
      <c r="BU382" s="19"/>
      <c r="BV382" s="19"/>
      <c r="BW382" s="19"/>
      <c r="BX382" s="18"/>
      <c r="BY382" s="19"/>
      <c r="BZ382" s="19"/>
      <c r="CA382" s="19"/>
      <c r="CB382" s="18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</row>
    <row r="383" spans="1:108" ht="15" thickBot="1" x14ac:dyDescent="0.35">
      <c r="A383" s="19"/>
      <c r="B383" s="19"/>
      <c r="C383" s="18"/>
      <c r="D383" s="19"/>
      <c r="E383" s="19"/>
      <c r="F383" s="19"/>
      <c r="G383" s="18"/>
      <c r="H383" s="19"/>
      <c r="I383" s="19"/>
      <c r="J383" s="19"/>
      <c r="K383" s="18"/>
      <c r="L383" s="19"/>
      <c r="M383" s="19"/>
      <c r="N383" s="19"/>
      <c r="O383" s="18"/>
      <c r="P383" s="19"/>
      <c r="Q383" s="19"/>
      <c r="R383" s="19"/>
      <c r="S383" s="18"/>
      <c r="T383" s="19"/>
      <c r="U383" s="19"/>
      <c r="V383" s="19"/>
      <c r="W383" s="18"/>
      <c r="X383" s="29"/>
      <c r="Y383" s="19"/>
      <c r="Z383" s="19"/>
      <c r="AA383" s="19"/>
      <c r="AB383" s="18"/>
      <c r="AC383" s="19"/>
      <c r="AD383" s="19"/>
      <c r="AE383" s="19"/>
      <c r="AF383" s="18"/>
      <c r="AG383" s="19"/>
      <c r="AH383" s="19"/>
      <c r="AI383" s="19"/>
      <c r="AJ383" s="18"/>
      <c r="AK383" s="19"/>
      <c r="AL383" s="19"/>
      <c r="AM383" s="19"/>
      <c r="AN383" s="18"/>
      <c r="AO383" s="19"/>
      <c r="AP383" s="19"/>
      <c r="AQ383" s="19"/>
      <c r="AR383" s="18"/>
      <c r="AS383" s="19"/>
      <c r="AT383" s="19"/>
      <c r="AU383" s="19"/>
      <c r="AV383" s="18"/>
      <c r="AW383" s="19"/>
      <c r="AX383" s="19"/>
      <c r="AY383" s="19"/>
      <c r="AZ383" s="18"/>
      <c r="BA383" s="19"/>
      <c r="BB383" s="19"/>
      <c r="BC383" s="19"/>
      <c r="BD383" s="18"/>
      <c r="BE383" s="19"/>
      <c r="BF383" s="19"/>
      <c r="BG383" s="19"/>
      <c r="BH383" s="18"/>
      <c r="BI383" s="19"/>
      <c r="BJ383" s="19"/>
      <c r="BK383" s="19"/>
      <c r="BL383" s="18"/>
      <c r="BM383" s="19"/>
      <c r="BN383" s="19"/>
      <c r="BO383" s="19"/>
      <c r="BP383" s="18"/>
      <c r="BQ383" s="19"/>
      <c r="BR383" s="19"/>
      <c r="BS383" s="19"/>
      <c r="BT383" s="18"/>
      <c r="BU383" s="19"/>
      <c r="BV383" s="19"/>
      <c r="BW383" s="19"/>
      <c r="BX383" s="18"/>
      <c r="BY383" s="19"/>
      <c r="BZ383" s="19"/>
      <c r="CA383" s="19"/>
      <c r="CB383" s="18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</row>
    <row r="384" spans="1:108" ht="15" thickBot="1" x14ac:dyDescent="0.35">
      <c r="A384" s="19"/>
      <c r="B384" s="19"/>
      <c r="C384" s="18"/>
      <c r="D384" s="19"/>
      <c r="E384" s="19"/>
      <c r="F384" s="19"/>
      <c r="G384" s="18"/>
      <c r="H384" s="19"/>
      <c r="I384" s="19"/>
      <c r="J384" s="19"/>
      <c r="K384" s="18"/>
      <c r="L384" s="19"/>
      <c r="M384" s="19"/>
      <c r="N384" s="19"/>
      <c r="O384" s="18"/>
      <c r="P384" s="19"/>
      <c r="Q384" s="19"/>
      <c r="R384" s="19"/>
      <c r="S384" s="18"/>
      <c r="T384" s="19"/>
      <c r="U384" s="19"/>
      <c r="V384" s="19"/>
      <c r="W384" s="18"/>
      <c r="X384" s="29"/>
      <c r="Y384" s="19"/>
      <c r="Z384" s="19"/>
      <c r="AA384" s="19"/>
      <c r="AB384" s="18"/>
      <c r="AC384" s="19"/>
      <c r="AD384" s="19"/>
      <c r="AE384" s="19"/>
      <c r="AF384" s="18"/>
      <c r="AG384" s="19"/>
      <c r="AH384" s="19"/>
      <c r="AI384" s="19"/>
      <c r="AJ384" s="18"/>
      <c r="AK384" s="19"/>
      <c r="AL384" s="19"/>
      <c r="AM384" s="19"/>
      <c r="AN384" s="18"/>
      <c r="AO384" s="19"/>
      <c r="AP384" s="19"/>
      <c r="AQ384" s="19"/>
      <c r="AR384" s="18"/>
      <c r="AS384" s="19"/>
      <c r="AT384" s="19"/>
      <c r="AU384" s="19"/>
      <c r="AV384" s="18"/>
      <c r="AW384" s="19"/>
      <c r="AX384" s="19"/>
      <c r="AY384" s="19"/>
      <c r="AZ384" s="18"/>
      <c r="BA384" s="19"/>
      <c r="BB384" s="19"/>
      <c r="BC384" s="19"/>
      <c r="BD384" s="18"/>
      <c r="BE384" s="19"/>
      <c r="BF384" s="19"/>
      <c r="BG384" s="19"/>
      <c r="BH384" s="18"/>
      <c r="BI384" s="19"/>
      <c r="BJ384" s="19"/>
      <c r="BK384" s="19"/>
      <c r="BL384" s="18"/>
      <c r="BM384" s="19"/>
      <c r="BN384" s="19"/>
      <c r="BO384" s="19"/>
      <c r="BP384" s="18"/>
      <c r="BQ384" s="19"/>
      <c r="BR384" s="19"/>
      <c r="BS384" s="19"/>
      <c r="BT384" s="18"/>
      <c r="BU384" s="19"/>
      <c r="BV384" s="19"/>
      <c r="BW384" s="19"/>
      <c r="BX384" s="18"/>
      <c r="BY384" s="19"/>
      <c r="BZ384" s="19"/>
      <c r="CA384" s="19"/>
      <c r="CB384" s="18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</row>
    <row r="385" spans="1:108" ht="15" thickBot="1" x14ac:dyDescent="0.35">
      <c r="A385" s="19"/>
      <c r="B385" s="19"/>
      <c r="C385" s="18"/>
      <c r="D385" s="19"/>
      <c r="E385" s="19"/>
      <c r="F385" s="19"/>
      <c r="G385" s="18"/>
      <c r="H385" s="19"/>
      <c r="I385" s="19"/>
      <c r="J385" s="19"/>
      <c r="K385" s="18"/>
      <c r="L385" s="19"/>
      <c r="M385" s="19"/>
      <c r="N385" s="19"/>
      <c r="O385" s="18"/>
      <c r="P385" s="19"/>
      <c r="Q385" s="19"/>
      <c r="R385" s="19"/>
      <c r="S385" s="18"/>
      <c r="T385" s="19"/>
      <c r="U385" s="19"/>
      <c r="V385" s="19"/>
      <c r="W385" s="18"/>
      <c r="X385" s="29"/>
      <c r="Y385" s="19"/>
      <c r="Z385" s="19"/>
      <c r="AA385" s="19"/>
      <c r="AB385" s="18"/>
      <c r="AC385" s="19"/>
      <c r="AD385" s="19"/>
      <c r="AE385" s="19"/>
      <c r="AF385" s="18"/>
      <c r="AG385" s="19"/>
      <c r="AH385" s="19"/>
      <c r="AI385" s="19"/>
      <c r="AJ385" s="18"/>
      <c r="AK385" s="19"/>
      <c r="AL385" s="19"/>
      <c r="AM385" s="19"/>
      <c r="AN385" s="18"/>
      <c r="AO385" s="19"/>
      <c r="AP385" s="19"/>
      <c r="AQ385" s="19"/>
      <c r="AR385" s="18"/>
      <c r="AS385" s="19"/>
      <c r="AT385" s="19"/>
      <c r="AU385" s="19"/>
      <c r="AV385" s="18"/>
      <c r="AW385" s="19"/>
      <c r="AX385" s="19"/>
      <c r="AY385" s="19"/>
      <c r="AZ385" s="18"/>
      <c r="BA385" s="19"/>
      <c r="BB385" s="19"/>
      <c r="BC385" s="19"/>
      <c r="BD385" s="18"/>
      <c r="BE385" s="19"/>
      <c r="BF385" s="19"/>
      <c r="BG385" s="19"/>
      <c r="BH385" s="18"/>
      <c r="BI385" s="19"/>
      <c r="BJ385" s="19"/>
      <c r="BK385" s="19"/>
      <c r="BL385" s="18"/>
      <c r="BM385" s="19"/>
      <c r="BN385" s="19"/>
      <c r="BO385" s="19"/>
      <c r="BP385" s="18"/>
      <c r="BQ385" s="19"/>
      <c r="BR385" s="19"/>
      <c r="BS385" s="19"/>
      <c r="BT385" s="18"/>
      <c r="BU385" s="19"/>
      <c r="BV385" s="19"/>
      <c r="BW385" s="19"/>
      <c r="BX385" s="18"/>
      <c r="BY385" s="19"/>
      <c r="BZ385" s="19"/>
      <c r="CA385" s="19"/>
      <c r="CB385" s="18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</row>
    <row r="386" spans="1:108" ht="15" thickBot="1" x14ac:dyDescent="0.35">
      <c r="A386" s="19"/>
      <c r="B386" s="19"/>
      <c r="C386" s="18"/>
      <c r="D386" s="19"/>
      <c r="E386" s="19"/>
      <c r="F386" s="19"/>
      <c r="G386" s="18"/>
      <c r="H386" s="19"/>
      <c r="I386" s="19"/>
      <c r="J386" s="19"/>
      <c r="K386" s="18"/>
      <c r="L386" s="19"/>
      <c r="M386" s="19"/>
      <c r="N386" s="19"/>
      <c r="O386" s="18"/>
      <c r="P386" s="19"/>
      <c r="Q386" s="19"/>
      <c r="R386" s="19"/>
      <c r="S386" s="18"/>
      <c r="T386" s="19"/>
      <c r="U386" s="19"/>
      <c r="V386" s="19"/>
      <c r="W386" s="18"/>
      <c r="X386" s="29"/>
      <c r="Y386" s="19"/>
      <c r="Z386" s="19"/>
      <c r="AA386" s="19"/>
      <c r="AB386" s="18"/>
      <c r="AC386" s="19"/>
      <c r="AD386" s="19"/>
      <c r="AE386" s="19"/>
      <c r="AF386" s="18"/>
      <c r="AG386" s="19"/>
      <c r="AH386" s="19"/>
      <c r="AI386" s="19"/>
      <c r="AJ386" s="18"/>
      <c r="AK386" s="19"/>
      <c r="AL386" s="19"/>
      <c r="AM386" s="19"/>
      <c r="AN386" s="18"/>
      <c r="AO386" s="19"/>
      <c r="AP386" s="19"/>
      <c r="AQ386" s="19"/>
      <c r="AR386" s="18"/>
      <c r="AS386" s="19"/>
      <c r="AT386" s="19"/>
      <c r="AU386" s="19"/>
      <c r="AV386" s="18"/>
      <c r="AW386" s="19"/>
      <c r="AX386" s="19"/>
      <c r="AY386" s="19"/>
      <c r="AZ386" s="18"/>
      <c r="BA386" s="19"/>
      <c r="BB386" s="19"/>
      <c r="BC386" s="19"/>
      <c r="BD386" s="18"/>
      <c r="BE386" s="19"/>
      <c r="BF386" s="19"/>
      <c r="BG386" s="19"/>
      <c r="BH386" s="18"/>
      <c r="BI386" s="19"/>
      <c r="BJ386" s="19"/>
      <c r="BK386" s="19"/>
      <c r="BL386" s="18"/>
      <c r="BM386" s="19"/>
      <c r="BN386" s="19"/>
      <c r="BO386" s="19"/>
      <c r="BP386" s="18"/>
      <c r="BQ386" s="19"/>
      <c r="BR386" s="19"/>
      <c r="BS386" s="19"/>
      <c r="BT386" s="18"/>
      <c r="BU386" s="19"/>
      <c r="BV386" s="19"/>
      <c r="BW386" s="19"/>
      <c r="BX386" s="18"/>
      <c r="BY386" s="19"/>
      <c r="BZ386" s="19"/>
      <c r="CA386" s="19"/>
      <c r="CB386" s="18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</row>
    <row r="387" spans="1:108" ht="15" thickBot="1" x14ac:dyDescent="0.35">
      <c r="A387" s="19"/>
      <c r="B387" s="19"/>
      <c r="C387" s="18"/>
      <c r="D387" s="19"/>
      <c r="E387" s="19"/>
      <c r="F387" s="19"/>
      <c r="G387" s="18"/>
      <c r="H387" s="19"/>
      <c r="I387" s="19"/>
      <c r="J387" s="19"/>
      <c r="K387" s="18"/>
      <c r="L387" s="19"/>
      <c r="M387" s="19"/>
      <c r="N387" s="19"/>
      <c r="O387" s="18"/>
      <c r="P387" s="19"/>
      <c r="Q387" s="19"/>
      <c r="R387" s="19"/>
      <c r="S387" s="18"/>
      <c r="T387" s="19"/>
      <c r="U387" s="19"/>
      <c r="V387" s="19"/>
      <c r="W387" s="18"/>
      <c r="X387" s="29"/>
      <c r="Y387" s="19"/>
      <c r="Z387" s="19"/>
      <c r="AA387" s="19"/>
      <c r="AB387" s="18"/>
      <c r="AC387" s="19"/>
      <c r="AD387" s="19"/>
      <c r="AE387" s="19"/>
      <c r="AF387" s="18"/>
      <c r="AG387" s="19"/>
      <c r="AH387" s="19"/>
      <c r="AI387" s="19"/>
      <c r="AJ387" s="18"/>
      <c r="AK387" s="19"/>
      <c r="AL387" s="19"/>
      <c r="AM387" s="19"/>
      <c r="AN387" s="18"/>
      <c r="AO387" s="19"/>
      <c r="AP387" s="19"/>
      <c r="AQ387" s="19"/>
      <c r="AR387" s="18"/>
      <c r="AS387" s="19"/>
      <c r="AT387" s="19"/>
      <c r="AU387" s="19"/>
      <c r="AV387" s="18"/>
      <c r="AW387" s="19"/>
      <c r="AX387" s="19"/>
      <c r="AY387" s="19"/>
      <c r="AZ387" s="18"/>
      <c r="BA387" s="19"/>
      <c r="BB387" s="19"/>
      <c r="BC387" s="19"/>
      <c r="BD387" s="18"/>
      <c r="BE387" s="19"/>
      <c r="BF387" s="19"/>
      <c r="BG387" s="19"/>
      <c r="BH387" s="18"/>
      <c r="BI387" s="19"/>
      <c r="BJ387" s="19"/>
      <c r="BK387" s="19"/>
      <c r="BL387" s="18"/>
      <c r="BM387" s="19"/>
      <c r="BN387" s="19"/>
      <c r="BO387" s="19"/>
      <c r="BP387" s="18"/>
      <c r="BQ387" s="19"/>
      <c r="BR387" s="19"/>
      <c r="BS387" s="19"/>
      <c r="BT387" s="18"/>
      <c r="BU387" s="19"/>
      <c r="BV387" s="19"/>
      <c r="BW387" s="19"/>
      <c r="BX387" s="18"/>
      <c r="BY387" s="19"/>
      <c r="BZ387" s="19"/>
      <c r="CA387" s="19"/>
      <c r="CB387" s="18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</row>
    <row r="388" spans="1:108" ht="15" thickBot="1" x14ac:dyDescent="0.35">
      <c r="A388" s="19"/>
      <c r="B388" s="19"/>
      <c r="C388" s="18"/>
      <c r="D388" s="19"/>
      <c r="E388" s="19"/>
      <c r="F388" s="19"/>
      <c r="G388" s="18"/>
      <c r="H388" s="19"/>
      <c r="I388" s="19"/>
      <c r="J388" s="19"/>
      <c r="K388" s="18"/>
      <c r="L388" s="19"/>
      <c r="M388" s="19"/>
      <c r="N388" s="19"/>
      <c r="O388" s="18"/>
      <c r="P388" s="19"/>
      <c r="Q388" s="19"/>
      <c r="R388" s="19"/>
      <c r="S388" s="18"/>
      <c r="T388" s="19"/>
      <c r="U388" s="19"/>
      <c r="V388" s="19"/>
      <c r="W388" s="18"/>
      <c r="X388" s="29"/>
      <c r="Y388" s="19"/>
      <c r="Z388" s="19"/>
      <c r="AA388" s="19"/>
      <c r="AB388" s="18"/>
      <c r="AC388" s="19"/>
      <c r="AD388" s="19"/>
      <c r="AE388" s="19"/>
      <c r="AF388" s="18"/>
      <c r="AG388" s="19"/>
      <c r="AH388" s="19"/>
      <c r="AI388" s="19"/>
      <c r="AJ388" s="18"/>
      <c r="AK388" s="19"/>
      <c r="AL388" s="19"/>
      <c r="AM388" s="19"/>
      <c r="AN388" s="18"/>
      <c r="AO388" s="19"/>
      <c r="AP388" s="19"/>
      <c r="AQ388" s="19"/>
      <c r="AR388" s="18"/>
      <c r="AS388" s="19"/>
      <c r="AT388" s="19"/>
      <c r="AU388" s="19"/>
      <c r="AV388" s="18"/>
      <c r="AW388" s="19"/>
      <c r="AX388" s="19"/>
      <c r="AY388" s="19"/>
      <c r="AZ388" s="18"/>
      <c r="BA388" s="19"/>
      <c r="BB388" s="19"/>
      <c r="BC388" s="19"/>
      <c r="BD388" s="18"/>
      <c r="BE388" s="19"/>
      <c r="BF388" s="19"/>
      <c r="BG388" s="19"/>
      <c r="BH388" s="18"/>
      <c r="BI388" s="19"/>
      <c r="BJ388" s="19"/>
      <c r="BK388" s="19"/>
      <c r="BL388" s="18"/>
      <c r="BM388" s="19"/>
      <c r="BN388" s="19"/>
      <c r="BO388" s="19"/>
      <c r="BP388" s="18"/>
      <c r="BQ388" s="19"/>
      <c r="BR388" s="19"/>
      <c r="BS388" s="19"/>
      <c r="BT388" s="18"/>
      <c r="BU388" s="19"/>
      <c r="BV388" s="19"/>
      <c r="BW388" s="19"/>
      <c r="BX388" s="18"/>
      <c r="BY388" s="19"/>
      <c r="BZ388" s="19"/>
      <c r="CA388" s="19"/>
      <c r="CB388" s="18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</row>
    <row r="389" spans="1:108" ht="15" thickBot="1" x14ac:dyDescent="0.35">
      <c r="A389" s="19"/>
      <c r="B389" s="19"/>
      <c r="C389" s="18"/>
      <c r="D389" s="19"/>
      <c r="E389" s="19"/>
      <c r="F389" s="19"/>
      <c r="G389" s="18"/>
      <c r="H389" s="19"/>
      <c r="I389" s="19"/>
      <c r="J389" s="19"/>
      <c r="K389" s="18"/>
      <c r="L389" s="19"/>
      <c r="M389" s="19"/>
      <c r="N389" s="19"/>
      <c r="O389" s="18"/>
      <c r="P389" s="19"/>
      <c r="Q389" s="19"/>
      <c r="R389" s="19"/>
      <c r="S389" s="18"/>
      <c r="T389" s="19"/>
      <c r="U389" s="19"/>
      <c r="V389" s="19"/>
      <c r="W389" s="18"/>
      <c r="X389" s="29"/>
      <c r="Y389" s="19"/>
      <c r="Z389" s="19"/>
      <c r="AA389" s="19"/>
      <c r="AB389" s="18"/>
      <c r="AC389" s="19"/>
      <c r="AD389" s="19"/>
      <c r="AE389" s="19"/>
      <c r="AF389" s="18"/>
      <c r="AG389" s="19"/>
      <c r="AH389" s="19"/>
      <c r="AI389" s="19"/>
      <c r="AJ389" s="18"/>
      <c r="AK389" s="19"/>
      <c r="AL389" s="19"/>
      <c r="AM389" s="19"/>
      <c r="AN389" s="18"/>
      <c r="AO389" s="19"/>
      <c r="AP389" s="19"/>
      <c r="AQ389" s="19"/>
      <c r="AR389" s="18"/>
      <c r="AS389" s="19"/>
      <c r="AT389" s="19"/>
      <c r="AU389" s="19"/>
      <c r="AV389" s="18"/>
      <c r="AW389" s="19"/>
      <c r="AX389" s="19"/>
      <c r="AY389" s="19"/>
      <c r="AZ389" s="18"/>
      <c r="BA389" s="19"/>
      <c r="BB389" s="19"/>
      <c r="BC389" s="19"/>
      <c r="BD389" s="18"/>
      <c r="BE389" s="19"/>
      <c r="BF389" s="19"/>
      <c r="BG389" s="19"/>
      <c r="BH389" s="18"/>
      <c r="BI389" s="19"/>
      <c r="BJ389" s="19"/>
      <c r="BK389" s="19"/>
      <c r="BL389" s="18"/>
      <c r="BM389" s="19"/>
      <c r="BN389" s="19"/>
      <c r="BO389" s="19"/>
      <c r="BP389" s="18"/>
      <c r="BQ389" s="19"/>
      <c r="BR389" s="19"/>
      <c r="BS389" s="19"/>
      <c r="BT389" s="18"/>
      <c r="BU389" s="19"/>
      <c r="BV389" s="19"/>
      <c r="BW389" s="19"/>
      <c r="BX389" s="18"/>
      <c r="BY389" s="19"/>
      <c r="BZ389" s="19"/>
      <c r="CA389" s="19"/>
      <c r="CB389" s="18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</row>
    <row r="390" spans="1:108" ht="15" thickBot="1" x14ac:dyDescent="0.35">
      <c r="A390" s="19"/>
      <c r="B390" s="19"/>
      <c r="C390" s="18"/>
      <c r="D390" s="19"/>
      <c r="E390" s="19"/>
      <c r="F390" s="19"/>
      <c r="G390" s="18"/>
      <c r="H390" s="19"/>
      <c r="I390" s="19"/>
      <c r="J390" s="19"/>
      <c r="K390" s="18"/>
      <c r="L390" s="19"/>
      <c r="M390" s="19"/>
      <c r="N390" s="19"/>
      <c r="O390" s="18"/>
      <c r="P390" s="19"/>
      <c r="Q390" s="19"/>
      <c r="R390" s="19"/>
      <c r="S390" s="18"/>
      <c r="T390" s="19"/>
      <c r="U390" s="19"/>
      <c r="V390" s="19"/>
      <c r="W390" s="18"/>
      <c r="X390" s="29"/>
      <c r="Y390" s="19"/>
      <c r="Z390" s="19"/>
      <c r="AA390" s="19"/>
      <c r="AB390" s="18"/>
      <c r="AC390" s="19"/>
      <c r="AD390" s="19"/>
      <c r="AE390" s="19"/>
      <c r="AF390" s="18"/>
      <c r="AG390" s="19"/>
      <c r="AH390" s="19"/>
      <c r="AI390" s="19"/>
      <c r="AJ390" s="18"/>
      <c r="AK390" s="19"/>
      <c r="AL390" s="19"/>
      <c r="AM390" s="19"/>
      <c r="AN390" s="18"/>
      <c r="AO390" s="19"/>
      <c r="AP390" s="19"/>
      <c r="AQ390" s="19"/>
      <c r="AR390" s="18"/>
      <c r="AS390" s="19"/>
      <c r="AT390" s="19"/>
      <c r="AU390" s="19"/>
      <c r="AV390" s="18"/>
      <c r="AW390" s="19"/>
      <c r="AX390" s="19"/>
      <c r="AY390" s="19"/>
      <c r="AZ390" s="18"/>
      <c r="BA390" s="19"/>
      <c r="BB390" s="19"/>
      <c r="BC390" s="19"/>
      <c r="BD390" s="18"/>
      <c r="BE390" s="19"/>
      <c r="BF390" s="19"/>
      <c r="BG390" s="19"/>
      <c r="BH390" s="18"/>
      <c r="BI390" s="19"/>
      <c r="BJ390" s="19"/>
      <c r="BK390" s="19"/>
      <c r="BL390" s="18"/>
      <c r="BM390" s="19"/>
      <c r="BN390" s="19"/>
      <c r="BO390" s="19"/>
      <c r="BP390" s="18"/>
      <c r="BQ390" s="19"/>
      <c r="BR390" s="19"/>
      <c r="BS390" s="19"/>
      <c r="BT390" s="18"/>
      <c r="BU390" s="19"/>
      <c r="BV390" s="19"/>
      <c r="BW390" s="19"/>
      <c r="BX390" s="18"/>
      <c r="BY390" s="19"/>
      <c r="BZ390" s="19"/>
      <c r="CA390" s="19"/>
      <c r="CB390" s="18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</row>
    <row r="391" spans="1:108" ht="15" thickBot="1" x14ac:dyDescent="0.35">
      <c r="A391" s="19"/>
      <c r="B391" s="19"/>
      <c r="C391" s="18"/>
      <c r="D391" s="19"/>
      <c r="E391" s="19"/>
      <c r="F391" s="19"/>
      <c r="G391" s="18"/>
      <c r="H391" s="19"/>
      <c r="I391" s="19"/>
      <c r="J391" s="19"/>
      <c r="K391" s="18"/>
      <c r="L391" s="19"/>
      <c r="M391" s="19"/>
      <c r="N391" s="19"/>
      <c r="O391" s="18"/>
      <c r="P391" s="19"/>
      <c r="Q391" s="19"/>
      <c r="R391" s="19"/>
      <c r="S391" s="18"/>
      <c r="T391" s="19"/>
      <c r="U391" s="19"/>
      <c r="V391" s="19"/>
      <c r="W391" s="18"/>
      <c r="X391" s="29"/>
      <c r="Y391" s="19"/>
      <c r="Z391" s="19"/>
      <c r="AA391" s="19"/>
      <c r="AB391" s="18"/>
      <c r="AC391" s="19"/>
      <c r="AD391" s="19"/>
      <c r="AE391" s="19"/>
      <c r="AF391" s="18"/>
      <c r="AG391" s="19"/>
      <c r="AH391" s="19"/>
      <c r="AI391" s="19"/>
      <c r="AJ391" s="18"/>
      <c r="AK391" s="19"/>
      <c r="AL391" s="19"/>
      <c r="AM391" s="19"/>
      <c r="AN391" s="18"/>
      <c r="AO391" s="19"/>
      <c r="AP391" s="19"/>
      <c r="AQ391" s="19"/>
      <c r="AR391" s="18"/>
      <c r="AS391" s="19"/>
      <c r="AT391" s="19"/>
      <c r="AU391" s="19"/>
      <c r="AV391" s="18"/>
      <c r="AW391" s="19"/>
      <c r="AX391" s="19"/>
      <c r="AY391" s="19"/>
      <c r="AZ391" s="18"/>
      <c r="BA391" s="19"/>
      <c r="BB391" s="19"/>
      <c r="BC391" s="19"/>
      <c r="BD391" s="18"/>
      <c r="BE391" s="19"/>
      <c r="BF391" s="19"/>
      <c r="BG391" s="19"/>
      <c r="BH391" s="18"/>
      <c r="BI391" s="19"/>
      <c r="BJ391" s="19"/>
      <c r="BK391" s="19"/>
      <c r="BL391" s="18"/>
      <c r="BM391" s="19"/>
      <c r="BN391" s="19"/>
      <c r="BO391" s="19"/>
      <c r="BP391" s="18"/>
      <c r="BQ391" s="19"/>
      <c r="BR391" s="19"/>
      <c r="BS391" s="19"/>
      <c r="BT391" s="18"/>
      <c r="BU391" s="19"/>
      <c r="BV391" s="19"/>
      <c r="BW391" s="19"/>
      <c r="BX391" s="18"/>
      <c r="BY391" s="19"/>
      <c r="BZ391" s="19"/>
      <c r="CA391" s="19"/>
      <c r="CB391" s="18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</row>
    <row r="392" spans="1:108" ht="15" thickBot="1" x14ac:dyDescent="0.35">
      <c r="A392" s="19"/>
      <c r="B392" s="19"/>
      <c r="C392" s="18"/>
      <c r="D392" s="19"/>
      <c r="E392" s="19"/>
      <c r="F392" s="19"/>
      <c r="G392" s="18"/>
      <c r="H392" s="19"/>
      <c r="I392" s="19"/>
      <c r="J392" s="19"/>
      <c r="K392" s="18"/>
      <c r="L392" s="19"/>
      <c r="M392" s="19"/>
      <c r="N392" s="19"/>
      <c r="O392" s="18"/>
      <c r="P392" s="19"/>
      <c r="Q392" s="19"/>
      <c r="R392" s="19"/>
      <c r="S392" s="18"/>
      <c r="T392" s="19"/>
      <c r="U392" s="19"/>
      <c r="V392" s="19"/>
      <c r="W392" s="18"/>
      <c r="X392" s="29"/>
      <c r="Y392" s="19"/>
      <c r="Z392" s="19"/>
      <c r="AA392" s="19"/>
      <c r="AB392" s="18"/>
      <c r="AC392" s="19"/>
      <c r="AD392" s="19"/>
      <c r="AE392" s="19"/>
      <c r="AF392" s="18"/>
      <c r="AG392" s="19"/>
      <c r="AH392" s="19"/>
      <c r="AI392" s="19"/>
      <c r="AJ392" s="18"/>
      <c r="AK392" s="19"/>
      <c r="AL392" s="19"/>
      <c r="AM392" s="19"/>
      <c r="AN392" s="18"/>
      <c r="AO392" s="19"/>
      <c r="AP392" s="19"/>
      <c r="AQ392" s="19"/>
      <c r="AR392" s="18"/>
      <c r="AS392" s="19"/>
      <c r="AT392" s="19"/>
      <c r="AU392" s="19"/>
      <c r="AV392" s="18"/>
      <c r="AW392" s="19"/>
      <c r="AX392" s="19"/>
      <c r="AY392" s="19"/>
      <c r="AZ392" s="18"/>
      <c r="BA392" s="19"/>
      <c r="BB392" s="19"/>
      <c r="BC392" s="19"/>
      <c r="BD392" s="18"/>
      <c r="BE392" s="19"/>
      <c r="BF392" s="19"/>
      <c r="BG392" s="19"/>
      <c r="BH392" s="18"/>
      <c r="BI392" s="19"/>
      <c r="BJ392" s="19"/>
      <c r="BK392" s="19"/>
      <c r="BL392" s="18"/>
      <c r="BM392" s="19"/>
      <c r="BN392" s="19"/>
      <c r="BO392" s="19"/>
      <c r="BP392" s="18"/>
      <c r="BQ392" s="19"/>
      <c r="BR392" s="19"/>
      <c r="BS392" s="19"/>
      <c r="BT392" s="18"/>
      <c r="BU392" s="19"/>
      <c r="BV392" s="19"/>
      <c r="BW392" s="19"/>
      <c r="BX392" s="18"/>
      <c r="BY392" s="19"/>
      <c r="BZ392" s="19"/>
      <c r="CA392" s="19"/>
      <c r="CB392" s="18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</row>
    <row r="393" spans="1:108" ht="15" thickBot="1" x14ac:dyDescent="0.35">
      <c r="A393" s="19"/>
      <c r="B393" s="19"/>
      <c r="C393" s="18"/>
      <c r="D393" s="19"/>
      <c r="E393" s="19"/>
      <c r="F393" s="19"/>
      <c r="G393" s="18"/>
      <c r="H393" s="19"/>
      <c r="I393" s="19"/>
      <c r="J393" s="19"/>
      <c r="K393" s="18"/>
      <c r="L393" s="19"/>
      <c r="M393" s="19"/>
      <c r="N393" s="19"/>
      <c r="O393" s="18"/>
      <c r="P393" s="19"/>
      <c r="Q393" s="19"/>
      <c r="R393" s="19"/>
      <c r="S393" s="18"/>
      <c r="T393" s="19"/>
      <c r="U393" s="19"/>
      <c r="V393" s="19"/>
      <c r="W393" s="18"/>
      <c r="X393" s="29"/>
      <c r="Y393" s="19"/>
      <c r="Z393" s="19"/>
      <c r="AA393" s="19"/>
      <c r="AB393" s="18"/>
      <c r="AC393" s="19"/>
      <c r="AD393" s="19"/>
      <c r="AE393" s="19"/>
      <c r="AF393" s="18"/>
      <c r="AG393" s="19"/>
      <c r="AH393" s="19"/>
      <c r="AI393" s="19"/>
      <c r="AJ393" s="18"/>
      <c r="AK393" s="19"/>
      <c r="AL393" s="19"/>
      <c r="AM393" s="19"/>
      <c r="AN393" s="18"/>
      <c r="AO393" s="19"/>
      <c r="AP393" s="19"/>
      <c r="AQ393" s="19"/>
      <c r="AR393" s="18"/>
      <c r="AS393" s="19"/>
      <c r="AT393" s="19"/>
      <c r="AU393" s="19"/>
      <c r="AV393" s="18"/>
      <c r="AW393" s="19"/>
      <c r="AX393" s="19"/>
      <c r="AY393" s="19"/>
      <c r="AZ393" s="18"/>
      <c r="BA393" s="19"/>
      <c r="BB393" s="19"/>
      <c r="BC393" s="19"/>
      <c r="BD393" s="18"/>
      <c r="BE393" s="19"/>
      <c r="BF393" s="19"/>
      <c r="BG393" s="19"/>
      <c r="BH393" s="18"/>
      <c r="BI393" s="19"/>
      <c r="BJ393" s="19"/>
      <c r="BK393" s="19"/>
      <c r="BL393" s="18"/>
      <c r="BM393" s="19"/>
      <c r="BN393" s="19"/>
      <c r="BO393" s="19"/>
      <c r="BP393" s="18"/>
      <c r="BQ393" s="19"/>
      <c r="BR393" s="19"/>
      <c r="BS393" s="19"/>
      <c r="BT393" s="18"/>
      <c r="BU393" s="19"/>
      <c r="BV393" s="19"/>
      <c r="BW393" s="19"/>
      <c r="BX393" s="18"/>
      <c r="BY393" s="19"/>
      <c r="BZ393" s="19"/>
      <c r="CA393" s="19"/>
      <c r="CB393" s="18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</row>
    <row r="394" spans="1:108" ht="15" thickBot="1" x14ac:dyDescent="0.35">
      <c r="A394" s="19"/>
      <c r="B394" s="19"/>
      <c r="C394" s="18"/>
      <c r="D394" s="19"/>
      <c r="E394" s="19"/>
      <c r="F394" s="19"/>
      <c r="G394" s="18"/>
      <c r="H394" s="19"/>
      <c r="I394" s="19"/>
      <c r="J394" s="19"/>
      <c r="K394" s="18"/>
      <c r="L394" s="19"/>
      <c r="M394" s="19"/>
      <c r="N394" s="19"/>
      <c r="O394" s="18"/>
      <c r="P394" s="19"/>
      <c r="Q394" s="19"/>
      <c r="R394" s="19"/>
      <c r="S394" s="18"/>
      <c r="T394" s="19"/>
      <c r="U394" s="19"/>
      <c r="V394" s="19"/>
      <c r="W394" s="18"/>
      <c r="X394" s="29"/>
      <c r="Y394" s="19"/>
      <c r="Z394" s="19"/>
      <c r="AA394" s="19"/>
      <c r="AB394" s="18"/>
      <c r="AC394" s="19"/>
      <c r="AD394" s="19"/>
      <c r="AE394" s="19"/>
      <c r="AF394" s="18"/>
      <c r="AG394" s="19"/>
      <c r="AH394" s="19"/>
      <c r="AI394" s="19"/>
      <c r="AJ394" s="18"/>
      <c r="AK394" s="19"/>
      <c r="AL394" s="19"/>
      <c r="AM394" s="19"/>
      <c r="AN394" s="18"/>
      <c r="AO394" s="19"/>
      <c r="AP394" s="19"/>
      <c r="AQ394" s="19"/>
      <c r="AR394" s="18"/>
      <c r="AS394" s="19"/>
      <c r="AT394" s="19"/>
      <c r="AU394" s="19"/>
      <c r="AV394" s="18"/>
      <c r="AW394" s="19"/>
      <c r="AX394" s="19"/>
      <c r="AY394" s="19"/>
      <c r="AZ394" s="18"/>
      <c r="BA394" s="19"/>
      <c r="BB394" s="19"/>
      <c r="BC394" s="19"/>
      <c r="BD394" s="18"/>
      <c r="BE394" s="19"/>
      <c r="BF394" s="19"/>
      <c r="BG394" s="19"/>
      <c r="BH394" s="18"/>
      <c r="BI394" s="19"/>
      <c r="BJ394" s="19"/>
      <c r="BK394" s="19"/>
      <c r="BL394" s="18"/>
      <c r="BM394" s="19"/>
      <c r="BN394" s="19"/>
      <c r="BO394" s="19"/>
      <c r="BP394" s="18"/>
      <c r="BQ394" s="19"/>
      <c r="BR394" s="19"/>
      <c r="BS394" s="19"/>
      <c r="BT394" s="18"/>
      <c r="BU394" s="19"/>
      <c r="BV394" s="19"/>
      <c r="BW394" s="19"/>
      <c r="BX394" s="18"/>
      <c r="BY394" s="19"/>
      <c r="BZ394" s="19"/>
      <c r="CA394" s="19"/>
      <c r="CB394" s="18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</row>
    <row r="395" spans="1:108" ht="15" thickBot="1" x14ac:dyDescent="0.35">
      <c r="A395" s="19"/>
      <c r="B395" s="19"/>
      <c r="C395" s="18"/>
      <c r="D395" s="19"/>
      <c r="E395" s="19"/>
      <c r="F395" s="19"/>
      <c r="G395" s="18"/>
      <c r="H395" s="19"/>
      <c r="I395" s="19"/>
      <c r="J395" s="19"/>
      <c r="K395" s="18"/>
      <c r="L395" s="19"/>
      <c r="M395" s="19"/>
      <c r="N395" s="19"/>
      <c r="O395" s="18"/>
      <c r="P395" s="19"/>
      <c r="Q395" s="19"/>
      <c r="R395" s="19"/>
      <c r="S395" s="18"/>
      <c r="T395" s="19"/>
      <c r="U395" s="19"/>
      <c r="V395" s="19"/>
      <c r="W395" s="18"/>
      <c r="X395" s="29"/>
      <c r="Y395" s="19"/>
      <c r="Z395" s="19"/>
      <c r="AA395" s="19"/>
      <c r="AB395" s="18"/>
      <c r="AC395" s="19"/>
      <c r="AD395" s="19"/>
      <c r="AE395" s="19"/>
      <c r="AF395" s="18"/>
      <c r="AG395" s="19"/>
      <c r="AH395" s="19"/>
      <c r="AI395" s="19"/>
      <c r="AJ395" s="18"/>
      <c r="AK395" s="19"/>
      <c r="AL395" s="19"/>
      <c r="AM395" s="19"/>
      <c r="AN395" s="18"/>
      <c r="AO395" s="19"/>
      <c r="AP395" s="19"/>
      <c r="AQ395" s="19"/>
      <c r="AR395" s="18"/>
      <c r="AS395" s="19"/>
      <c r="AT395" s="19"/>
      <c r="AU395" s="19"/>
      <c r="AV395" s="18"/>
      <c r="AW395" s="19"/>
      <c r="AX395" s="19"/>
      <c r="AY395" s="19"/>
      <c r="AZ395" s="18"/>
      <c r="BA395" s="19"/>
      <c r="BB395" s="19"/>
      <c r="BC395" s="19"/>
      <c r="BD395" s="18"/>
      <c r="BE395" s="19"/>
      <c r="BF395" s="19"/>
      <c r="BG395" s="19"/>
      <c r="BH395" s="18"/>
      <c r="BI395" s="19"/>
      <c r="BJ395" s="19"/>
      <c r="BK395" s="19"/>
      <c r="BL395" s="18"/>
      <c r="BM395" s="19"/>
      <c r="BN395" s="19"/>
      <c r="BO395" s="19"/>
      <c r="BP395" s="18"/>
      <c r="BQ395" s="19"/>
      <c r="BR395" s="19"/>
      <c r="BS395" s="19"/>
      <c r="BT395" s="18"/>
      <c r="BU395" s="19"/>
      <c r="BV395" s="19"/>
      <c r="BW395" s="19"/>
      <c r="BX395" s="18"/>
      <c r="BY395" s="19"/>
      <c r="BZ395" s="19"/>
      <c r="CA395" s="19"/>
      <c r="CB395" s="18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</row>
    <row r="396" spans="1:108" ht="15" thickBot="1" x14ac:dyDescent="0.35">
      <c r="A396" s="19"/>
      <c r="B396" s="19"/>
      <c r="C396" s="18"/>
      <c r="D396" s="19"/>
      <c r="E396" s="19"/>
      <c r="F396" s="19"/>
      <c r="G396" s="18"/>
      <c r="H396" s="19"/>
      <c r="I396" s="19"/>
      <c r="J396" s="19"/>
      <c r="K396" s="18"/>
      <c r="L396" s="19"/>
      <c r="M396" s="19"/>
      <c r="N396" s="19"/>
      <c r="O396" s="18"/>
      <c r="P396" s="19"/>
      <c r="Q396" s="19"/>
      <c r="R396" s="19"/>
      <c r="S396" s="18"/>
      <c r="T396" s="19"/>
      <c r="U396" s="19"/>
      <c r="V396" s="19"/>
      <c r="W396" s="18"/>
      <c r="X396" s="29"/>
      <c r="Y396" s="19"/>
      <c r="Z396" s="19"/>
      <c r="AA396" s="19"/>
      <c r="AB396" s="18"/>
      <c r="AC396" s="19"/>
      <c r="AD396" s="19"/>
      <c r="AE396" s="19"/>
      <c r="AF396" s="18"/>
      <c r="AG396" s="19"/>
      <c r="AH396" s="19"/>
      <c r="AI396" s="19"/>
      <c r="AJ396" s="18"/>
      <c r="AK396" s="19"/>
      <c r="AL396" s="19"/>
      <c r="AM396" s="19"/>
      <c r="AN396" s="18"/>
      <c r="AO396" s="19"/>
      <c r="AP396" s="19"/>
      <c r="AQ396" s="19"/>
      <c r="AR396" s="18"/>
      <c r="AS396" s="19"/>
      <c r="AT396" s="19"/>
      <c r="AU396" s="19"/>
      <c r="AV396" s="18"/>
      <c r="AW396" s="19"/>
      <c r="AX396" s="19"/>
      <c r="AY396" s="19"/>
      <c r="AZ396" s="18"/>
      <c r="BA396" s="19"/>
      <c r="BB396" s="19"/>
      <c r="BC396" s="19"/>
      <c r="BD396" s="18"/>
      <c r="BE396" s="19"/>
      <c r="BF396" s="19"/>
      <c r="BG396" s="19"/>
      <c r="BH396" s="18"/>
      <c r="BI396" s="19"/>
      <c r="BJ396" s="19"/>
      <c r="BK396" s="19"/>
      <c r="BL396" s="18"/>
      <c r="BM396" s="19"/>
      <c r="BN396" s="19"/>
      <c r="BO396" s="19"/>
      <c r="BP396" s="18"/>
      <c r="BQ396" s="19"/>
      <c r="BR396" s="19"/>
      <c r="BS396" s="19"/>
      <c r="BT396" s="18"/>
      <c r="BU396" s="19"/>
      <c r="BV396" s="19"/>
      <c r="BW396" s="19"/>
      <c r="BX396" s="18"/>
      <c r="BY396" s="19"/>
      <c r="BZ396" s="19"/>
      <c r="CA396" s="19"/>
      <c r="CB396" s="18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</row>
    <row r="397" spans="1:108" ht="15" thickBot="1" x14ac:dyDescent="0.35">
      <c r="A397" s="19"/>
      <c r="B397" s="19"/>
      <c r="C397" s="18"/>
      <c r="D397" s="19"/>
      <c r="E397" s="19"/>
      <c r="F397" s="19"/>
      <c r="G397" s="18"/>
      <c r="H397" s="19"/>
      <c r="I397" s="19"/>
      <c r="J397" s="19"/>
      <c r="K397" s="18"/>
      <c r="L397" s="19"/>
      <c r="M397" s="19"/>
      <c r="N397" s="19"/>
      <c r="O397" s="18"/>
      <c r="P397" s="19"/>
      <c r="Q397" s="19"/>
      <c r="R397" s="19"/>
      <c r="S397" s="18"/>
      <c r="T397" s="19"/>
      <c r="U397" s="19"/>
      <c r="V397" s="19"/>
      <c r="W397" s="18"/>
      <c r="X397" s="29"/>
      <c r="Y397" s="19"/>
      <c r="Z397" s="19"/>
      <c r="AA397" s="19"/>
      <c r="AB397" s="18"/>
      <c r="AC397" s="19"/>
      <c r="AD397" s="19"/>
      <c r="AE397" s="19"/>
      <c r="AF397" s="18"/>
      <c r="AG397" s="19"/>
      <c r="AH397" s="19"/>
      <c r="AI397" s="19"/>
      <c r="AJ397" s="18"/>
      <c r="AK397" s="19"/>
      <c r="AL397" s="19"/>
      <c r="AM397" s="19"/>
      <c r="AN397" s="18"/>
      <c r="AO397" s="19"/>
      <c r="AP397" s="19"/>
      <c r="AQ397" s="19"/>
      <c r="AR397" s="18"/>
      <c r="AS397" s="19"/>
      <c r="AT397" s="19"/>
      <c r="AU397" s="19"/>
      <c r="AV397" s="18"/>
      <c r="AW397" s="19"/>
      <c r="AX397" s="19"/>
      <c r="AY397" s="19"/>
      <c r="AZ397" s="18"/>
      <c r="BA397" s="19"/>
      <c r="BB397" s="19"/>
      <c r="BC397" s="19"/>
      <c r="BD397" s="18"/>
      <c r="BE397" s="19"/>
      <c r="BF397" s="19"/>
      <c r="BG397" s="19"/>
      <c r="BH397" s="18"/>
      <c r="BI397" s="19"/>
      <c r="BJ397" s="19"/>
      <c r="BK397" s="19"/>
      <c r="BL397" s="18"/>
      <c r="BM397" s="19"/>
      <c r="BN397" s="19"/>
      <c r="BO397" s="19"/>
      <c r="BP397" s="18"/>
      <c r="BQ397" s="19"/>
      <c r="BR397" s="19"/>
      <c r="BS397" s="19"/>
      <c r="BT397" s="18"/>
      <c r="BU397" s="19"/>
      <c r="BV397" s="19"/>
      <c r="BW397" s="19"/>
      <c r="BX397" s="18"/>
      <c r="BY397" s="19"/>
      <c r="BZ397" s="19"/>
      <c r="CA397" s="19"/>
      <c r="CB397" s="18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</row>
    <row r="398" spans="1:108" ht="15" thickBot="1" x14ac:dyDescent="0.35">
      <c r="A398" s="19"/>
      <c r="B398" s="19"/>
      <c r="C398" s="18"/>
      <c r="D398" s="19"/>
      <c r="E398" s="19"/>
      <c r="F398" s="19"/>
      <c r="G398" s="18"/>
      <c r="H398" s="19"/>
      <c r="I398" s="19"/>
      <c r="J398" s="19"/>
      <c r="K398" s="18"/>
      <c r="L398" s="19"/>
      <c r="M398" s="19"/>
      <c r="N398" s="19"/>
      <c r="O398" s="18"/>
      <c r="P398" s="19"/>
      <c r="Q398" s="19"/>
      <c r="R398" s="19"/>
      <c r="S398" s="18"/>
      <c r="T398" s="19"/>
      <c r="U398" s="19"/>
      <c r="V398" s="19"/>
      <c r="W398" s="18"/>
      <c r="X398" s="29"/>
      <c r="Y398" s="19"/>
      <c r="Z398" s="19"/>
      <c r="AA398" s="19"/>
      <c r="AB398" s="18"/>
      <c r="AC398" s="19"/>
      <c r="AD398" s="19"/>
      <c r="AE398" s="19"/>
      <c r="AF398" s="18"/>
      <c r="AG398" s="19"/>
      <c r="AH398" s="19"/>
      <c r="AI398" s="19"/>
      <c r="AJ398" s="18"/>
      <c r="AK398" s="19"/>
      <c r="AL398" s="19"/>
      <c r="AM398" s="19"/>
      <c r="AN398" s="18"/>
      <c r="AO398" s="19"/>
      <c r="AP398" s="19"/>
      <c r="AQ398" s="19"/>
      <c r="AR398" s="18"/>
      <c r="AS398" s="19"/>
      <c r="AT398" s="19"/>
      <c r="AU398" s="19"/>
      <c r="AV398" s="18"/>
      <c r="AW398" s="19"/>
      <c r="AX398" s="19"/>
      <c r="AY398" s="19"/>
      <c r="AZ398" s="18"/>
      <c r="BA398" s="19"/>
      <c r="BB398" s="19"/>
      <c r="BC398" s="19"/>
      <c r="BD398" s="18"/>
      <c r="BE398" s="19"/>
      <c r="BF398" s="19"/>
      <c r="BG398" s="19"/>
      <c r="BH398" s="18"/>
      <c r="BI398" s="19"/>
      <c r="BJ398" s="19"/>
      <c r="BK398" s="19"/>
      <c r="BL398" s="18"/>
      <c r="BM398" s="19"/>
      <c r="BN398" s="19"/>
      <c r="BO398" s="19"/>
      <c r="BP398" s="18"/>
      <c r="BQ398" s="19"/>
      <c r="BR398" s="19"/>
      <c r="BS398" s="19"/>
      <c r="BT398" s="18"/>
      <c r="BU398" s="19"/>
      <c r="BV398" s="19"/>
      <c r="BW398" s="19"/>
      <c r="BX398" s="18"/>
      <c r="BY398" s="19"/>
      <c r="BZ398" s="19"/>
      <c r="CA398" s="19"/>
      <c r="CB398" s="18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</row>
    <row r="399" spans="1:108" ht="15" thickBot="1" x14ac:dyDescent="0.35">
      <c r="A399" s="19"/>
      <c r="B399" s="19"/>
      <c r="C399" s="18"/>
      <c r="D399" s="19"/>
      <c r="E399" s="19"/>
      <c r="F399" s="19"/>
      <c r="G399" s="18"/>
      <c r="H399" s="19"/>
      <c r="I399" s="19"/>
      <c r="J399" s="19"/>
      <c r="K399" s="18"/>
      <c r="L399" s="19"/>
      <c r="M399" s="19"/>
      <c r="N399" s="19"/>
      <c r="O399" s="18"/>
      <c r="P399" s="19"/>
      <c r="Q399" s="19"/>
      <c r="R399" s="19"/>
      <c r="S399" s="18"/>
      <c r="T399" s="19"/>
      <c r="U399" s="19"/>
      <c r="V399" s="19"/>
      <c r="W399" s="18"/>
      <c r="X399" s="29"/>
      <c r="Y399" s="19"/>
      <c r="Z399" s="19"/>
      <c r="AA399" s="19"/>
      <c r="AB399" s="18"/>
      <c r="AC399" s="19"/>
      <c r="AD399" s="19"/>
      <c r="AE399" s="19"/>
      <c r="AF399" s="18"/>
      <c r="AG399" s="19"/>
      <c r="AH399" s="19"/>
      <c r="AI399" s="19"/>
      <c r="AJ399" s="18"/>
      <c r="AK399" s="19"/>
      <c r="AL399" s="19"/>
      <c r="AM399" s="19"/>
      <c r="AN399" s="18"/>
      <c r="AO399" s="19"/>
      <c r="AP399" s="19"/>
      <c r="AQ399" s="19"/>
      <c r="AR399" s="18"/>
      <c r="AS399" s="19"/>
      <c r="AT399" s="19"/>
      <c r="AU399" s="19"/>
      <c r="AV399" s="18"/>
      <c r="AW399" s="19"/>
      <c r="AX399" s="19"/>
      <c r="AY399" s="19"/>
      <c r="AZ399" s="18"/>
      <c r="BA399" s="19"/>
      <c r="BB399" s="19"/>
      <c r="BC399" s="19"/>
      <c r="BD399" s="18"/>
      <c r="BE399" s="19"/>
      <c r="BF399" s="19"/>
      <c r="BG399" s="19"/>
      <c r="BH399" s="18"/>
      <c r="BI399" s="19"/>
      <c r="BJ399" s="19"/>
      <c r="BK399" s="19"/>
      <c r="BL399" s="18"/>
      <c r="BM399" s="19"/>
      <c r="BN399" s="19"/>
      <c r="BO399" s="19"/>
      <c r="BP399" s="18"/>
      <c r="BQ399" s="19"/>
      <c r="BR399" s="19"/>
      <c r="BS399" s="19"/>
      <c r="BT399" s="18"/>
      <c r="BU399" s="19"/>
      <c r="BV399" s="19"/>
      <c r="BW399" s="19"/>
      <c r="BX399" s="18"/>
      <c r="BY399" s="19"/>
      <c r="BZ399" s="19"/>
      <c r="CA399" s="19"/>
      <c r="CB399" s="18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</row>
    <row r="400" spans="1:108" ht="15" thickBot="1" x14ac:dyDescent="0.35">
      <c r="A400" s="19"/>
      <c r="B400" s="19"/>
      <c r="C400" s="18"/>
      <c r="D400" s="19"/>
      <c r="E400" s="19"/>
      <c r="F400" s="19"/>
      <c r="G400" s="18"/>
      <c r="H400" s="19"/>
      <c r="I400" s="19"/>
      <c r="J400" s="19"/>
      <c r="K400" s="18"/>
      <c r="L400" s="19"/>
      <c r="M400" s="19"/>
      <c r="N400" s="19"/>
      <c r="O400" s="18"/>
      <c r="P400" s="19"/>
      <c r="Q400" s="19"/>
      <c r="R400" s="19"/>
      <c r="S400" s="18"/>
      <c r="T400" s="19"/>
      <c r="U400" s="19"/>
      <c r="V400" s="19"/>
      <c r="W400" s="18"/>
      <c r="X400" s="29"/>
      <c r="Y400" s="19"/>
      <c r="Z400" s="19"/>
      <c r="AA400" s="19"/>
      <c r="AB400" s="18"/>
      <c r="AC400" s="19"/>
      <c r="AD400" s="19"/>
      <c r="AE400" s="19"/>
      <c r="AF400" s="18"/>
      <c r="AG400" s="19"/>
      <c r="AH400" s="19"/>
      <c r="AI400" s="19"/>
      <c r="AJ400" s="18"/>
      <c r="AK400" s="19"/>
      <c r="AL400" s="19"/>
      <c r="AM400" s="19"/>
      <c r="AN400" s="18"/>
      <c r="AO400" s="19"/>
      <c r="AP400" s="19"/>
      <c r="AQ400" s="19"/>
      <c r="AR400" s="18"/>
      <c r="AS400" s="19"/>
      <c r="AT400" s="19"/>
      <c r="AU400" s="19"/>
      <c r="AV400" s="18"/>
      <c r="AW400" s="19"/>
      <c r="AX400" s="19"/>
      <c r="AY400" s="19"/>
      <c r="AZ400" s="18"/>
      <c r="BA400" s="19"/>
      <c r="BB400" s="19"/>
      <c r="BC400" s="19"/>
      <c r="BD400" s="18"/>
      <c r="BE400" s="19"/>
      <c r="BF400" s="19"/>
      <c r="BG400" s="19"/>
      <c r="BH400" s="18"/>
      <c r="BI400" s="19"/>
      <c r="BJ400" s="19"/>
      <c r="BK400" s="19"/>
      <c r="BL400" s="18"/>
      <c r="BM400" s="19"/>
      <c r="BN400" s="19"/>
      <c r="BO400" s="19"/>
      <c r="BP400" s="18"/>
      <c r="BQ400" s="19"/>
      <c r="BR400" s="19"/>
      <c r="BS400" s="19"/>
      <c r="BT400" s="18"/>
      <c r="BU400" s="19"/>
      <c r="BV400" s="19"/>
      <c r="BW400" s="19"/>
      <c r="BX400" s="18"/>
      <c r="BY400" s="19"/>
      <c r="BZ400" s="19"/>
      <c r="CA400" s="19"/>
      <c r="CB400" s="18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</row>
    <row r="401" spans="1:108" ht="15" thickBot="1" x14ac:dyDescent="0.35">
      <c r="A401" s="19"/>
      <c r="B401" s="19"/>
      <c r="C401" s="18"/>
      <c r="D401" s="19"/>
      <c r="E401" s="19"/>
      <c r="F401" s="19"/>
      <c r="G401" s="18"/>
      <c r="H401" s="19"/>
      <c r="I401" s="19"/>
      <c r="J401" s="19"/>
      <c r="K401" s="18"/>
      <c r="L401" s="19"/>
      <c r="M401" s="19"/>
      <c r="N401" s="19"/>
      <c r="O401" s="18"/>
      <c r="P401" s="19"/>
      <c r="Q401" s="19"/>
      <c r="R401" s="19"/>
      <c r="S401" s="18"/>
      <c r="T401" s="19"/>
      <c r="U401" s="19"/>
      <c r="V401" s="19"/>
      <c r="W401" s="18"/>
      <c r="X401" s="29"/>
      <c r="Y401" s="19"/>
      <c r="Z401" s="19"/>
      <c r="AA401" s="19"/>
      <c r="AB401" s="18"/>
      <c r="AC401" s="19"/>
      <c r="AD401" s="19"/>
      <c r="AE401" s="19"/>
      <c r="AF401" s="18"/>
      <c r="AG401" s="19"/>
      <c r="AH401" s="19"/>
      <c r="AI401" s="19"/>
      <c r="AJ401" s="18"/>
      <c r="AK401" s="19"/>
      <c r="AL401" s="19"/>
      <c r="AM401" s="19"/>
      <c r="AN401" s="18"/>
      <c r="AO401" s="19"/>
      <c r="AP401" s="19"/>
      <c r="AQ401" s="19"/>
      <c r="AR401" s="18"/>
      <c r="AS401" s="19"/>
      <c r="AT401" s="19"/>
      <c r="AU401" s="19"/>
      <c r="AV401" s="18"/>
      <c r="AW401" s="19"/>
      <c r="AX401" s="19"/>
      <c r="AY401" s="19"/>
      <c r="AZ401" s="18"/>
      <c r="BA401" s="19"/>
      <c r="BB401" s="19"/>
      <c r="BC401" s="19"/>
      <c r="BD401" s="18"/>
      <c r="BE401" s="19"/>
      <c r="BF401" s="19"/>
      <c r="BG401" s="19"/>
      <c r="BH401" s="18"/>
      <c r="BI401" s="19"/>
      <c r="BJ401" s="19"/>
      <c r="BK401" s="19"/>
      <c r="BL401" s="18"/>
      <c r="BM401" s="19"/>
      <c r="BN401" s="19"/>
      <c r="BO401" s="19"/>
      <c r="BP401" s="18"/>
      <c r="BQ401" s="19"/>
      <c r="BR401" s="19"/>
      <c r="BS401" s="19"/>
      <c r="BT401" s="18"/>
      <c r="BU401" s="19"/>
      <c r="BV401" s="19"/>
      <c r="BW401" s="19"/>
      <c r="BX401" s="18"/>
      <c r="BY401" s="19"/>
      <c r="BZ401" s="19"/>
      <c r="CA401" s="19"/>
      <c r="CB401" s="18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</row>
    <row r="402" spans="1:108" ht="15" thickBot="1" x14ac:dyDescent="0.35">
      <c r="A402" s="19"/>
      <c r="B402" s="19"/>
      <c r="C402" s="18"/>
      <c r="D402" s="19"/>
      <c r="E402" s="19"/>
      <c r="F402" s="19"/>
      <c r="G402" s="18"/>
      <c r="H402" s="19"/>
      <c r="I402" s="19"/>
      <c r="J402" s="19"/>
      <c r="K402" s="18"/>
      <c r="L402" s="19"/>
      <c r="M402" s="19"/>
      <c r="N402" s="19"/>
      <c r="O402" s="18"/>
      <c r="P402" s="19"/>
      <c r="Q402" s="19"/>
      <c r="R402" s="19"/>
      <c r="S402" s="18"/>
      <c r="T402" s="19"/>
      <c r="U402" s="19"/>
      <c r="V402" s="19"/>
      <c r="W402" s="18"/>
      <c r="X402" s="29"/>
      <c r="Y402" s="19"/>
      <c r="Z402" s="19"/>
      <c r="AA402" s="19"/>
      <c r="AB402" s="18"/>
      <c r="AC402" s="19"/>
      <c r="AD402" s="19"/>
      <c r="AE402" s="19"/>
      <c r="AF402" s="18"/>
      <c r="AG402" s="19"/>
      <c r="AH402" s="19"/>
      <c r="AI402" s="19"/>
      <c r="AJ402" s="18"/>
      <c r="AK402" s="19"/>
      <c r="AL402" s="19"/>
      <c r="AM402" s="19"/>
      <c r="AN402" s="18"/>
      <c r="AO402" s="19"/>
      <c r="AP402" s="19"/>
      <c r="AQ402" s="19"/>
      <c r="AR402" s="18"/>
      <c r="AS402" s="19"/>
      <c r="AT402" s="19"/>
      <c r="AU402" s="19"/>
      <c r="AV402" s="18"/>
      <c r="AW402" s="19"/>
      <c r="AX402" s="19"/>
      <c r="AY402" s="19"/>
      <c r="AZ402" s="18"/>
      <c r="BA402" s="19"/>
      <c r="BB402" s="19"/>
      <c r="BC402" s="19"/>
      <c r="BD402" s="18"/>
      <c r="BE402" s="19"/>
      <c r="BF402" s="19"/>
      <c r="BG402" s="19"/>
      <c r="BH402" s="18"/>
      <c r="BI402" s="19"/>
      <c r="BJ402" s="19"/>
      <c r="BK402" s="19"/>
      <c r="BL402" s="18"/>
      <c r="BM402" s="19"/>
      <c r="BN402" s="19"/>
      <c r="BO402" s="19"/>
      <c r="BP402" s="18"/>
      <c r="BQ402" s="19"/>
      <c r="BR402" s="19"/>
      <c r="BS402" s="19"/>
      <c r="BT402" s="18"/>
      <c r="BU402" s="19"/>
      <c r="BV402" s="19"/>
      <c r="BW402" s="19"/>
      <c r="BX402" s="18"/>
      <c r="BY402" s="19"/>
      <c r="BZ402" s="19"/>
      <c r="CA402" s="19"/>
      <c r="CB402" s="18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</row>
    <row r="403" spans="1:108" ht="15" thickBot="1" x14ac:dyDescent="0.35">
      <c r="A403" s="19"/>
      <c r="B403" s="19"/>
      <c r="C403" s="18"/>
      <c r="D403" s="19"/>
      <c r="E403" s="19"/>
      <c r="F403" s="19"/>
      <c r="G403" s="18"/>
      <c r="H403" s="19"/>
      <c r="I403" s="19"/>
      <c r="J403" s="19"/>
      <c r="K403" s="18"/>
      <c r="L403" s="19"/>
      <c r="M403" s="19"/>
      <c r="N403" s="19"/>
      <c r="O403" s="18"/>
      <c r="P403" s="19"/>
      <c r="Q403" s="19"/>
      <c r="R403" s="19"/>
      <c r="S403" s="18"/>
      <c r="T403" s="19"/>
      <c r="U403" s="19"/>
      <c r="V403" s="19"/>
      <c r="W403" s="18"/>
      <c r="X403" s="29"/>
      <c r="Y403" s="19"/>
      <c r="Z403" s="19"/>
      <c r="AA403" s="19"/>
      <c r="AB403" s="18"/>
      <c r="AC403" s="19"/>
      <c r="AD403" s="19"/>
      <c r="AE403" s="19"/>
      <c r="AF403" s="18"/>
      <c r="AG403" s="19"/>
      <c r="AH403" s="19"/>
      <c r="AI403" s="19"/>
      <c r="AJ403" s="18"/>
      <c r="AK403" s="19"/>
      <c r="AL403" s="19"/>
      <c r="AM403" s="19"/>
      <c r="AN403" s="18"/>
      <c r="AO403" s="19"/>
      <c r="AP403" s="19"/>
      <c r="AQ403" s="19"/>
      <c r="AR403" s="18"/>
      <c r="AS403" s="19"/>
      <c r="AT403" s="19"/>
      <c r="AU403" s="19"/>
      <c r="AV403" s="18"/>
      <c r="AW403" s="19"/>
      <c r="AX403" s="19"/>
      <c r="AY403" s="19"/>
      <c r="AZ403" s="18"/>
      <c r="BA403" s="19"/>
      <c r="BB403" s="19"/>
      <c r="BC403" s="19"/>
      <c r="BD403" s="18"/>
      <c r="BE403" s="19"/>
      <c r="BF403" s="19"/>
      <c r="BG403" s="19"/>
      <c r="BH403" s="18"/>
      <c r="BI403" s="19"/>
      <c r="BJ403" s="19"/>
      <c r="BK403" s="19"/>
      <c r="BL403" s="18"/>
      <c r="BM403" s="19"/>
      <c r="BN403" s="19"/>
      <c r="BO403" s="19"/>
      <c r="BP403" s="18"/>
      <c r="BQ403" s="19"/>
      <c r="BR403" s="19"/>
      <c r="BS403" s="19"/>
      <c r="BT403" s="18"/>
      <c r="BU403" s="19"/>
      <c r="BV403" s="19"/>
      <c r="BW403" s="19"/>
      <c r="BX403" s="18"/>
      <c r="BY403" s="19"/>
      <c r="BZ403" s="19"/>
      <c r="CA403" s="19"/>
      <c r="CB403" s="18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</row>
    <row r="404" spans="1:108" ht="15" thickBot="1" x14ac:dyDescent="0.35">
      <c r="A404" s="19"/>
      <c r="B404" s="19"/>
      <c r="C404" s="18"/>
      <c r="D404" s="19"/>
      <c r="E404" s="19"/>
      <c r="F404" s="19"/>
      <c r="G404" s="18"/>
      <c r="H404" s="19"/>
      <c r="I404" s="19"/>
      <c r="J404" s="19"/>
      <c r="K404" s="18"/>
      <c r="L404" s="19"/>
      <c r="M404" s="19"/>
      <c r="N404" s="19"/>
      <c r="O404" s="18"/>
      <c r="P404" s="19"/>
      <c r="Q404" s="19"/>
      <c r="R404" s="19"/>
      <c r="S404" s="18"/>
      <c r="T404" s="19"/>
      <c r="U404" s="19"/>
      <c r="V404" s="19"/>
      <c r="W404" s="18"/>
      <c r="X404" s="29"/>
      <c r="Y404" s="19"/>
      <c r="Z404" s="19"/>
      <c r="AA404" s="19"/>
      <c r="AB404" s="18"/>
      <c r="AC404" s="19"/>
      <c r="AD404" s="19"/>
      <c r="AE404" s="19"/>
      <c r="AF404" s="18"/>
      <c r="AG404" s="19"/>
      <c r="AH404" s="19"/>
      <c r="AI404" s="19"/>
      <c r="AJ404" s="18"/>
      <c r="AK404" s="19"/>
      <c r="AL404" s="19"/>
      <c r="AM404" s="19"/>
      <c r="AN404" s="18"/>
      <c r="AO404" s="19"/>
      <c r="AP404" s="19"/>
      <c r="AQ404" s="19"/>
      <c r="AR404" s="18"/>
      <c r="AS404" s="19"/>
      <c r="AT404" s="19"/>
      <c r="AU404" s="19"/>
      <c r="AV404" s="18"/>
      <c r="AW404" s="19"/>
      <c r="AX404" s="19"/>
      <c r="AY404" s="19"/>
      <c r="AZ404" s="18"/>
      <c r="BA404" s="19"/>
      <c r="BB404" s="19"/>
      <c r="BC404" s="19"/>
      <c r="BD404" s="18"/>
      <c r="BE404" s="19"/>
      <c r="BF404" s="19"/>
      <c r="BG404" s="19"/>
      <c r="BH404" s="18"/>
      <c r="BI404" s="19"/>
      <c r="BJ404" s="19"/>
      <c r="BK404" s="19"/>
      <c r="BL404" s="18"/>
      <c r="BM404" s="19"/>
      <c r="BN404" s="19"/>
      <c r="BO404" s="19"/>
      <c r="BP404" s="18"/>
      <c r="BQ404" s="19"/>
      <c r="BR404" s="19"/>
      <c r="BS404" s="19"/>
      <c r="BT404" s="18"/>
      <c r="BU404" s="19"/>
      <c r="BV404" s="19"/>
      <c r="BW404" s="19"/>
      <c r="BX404" s="18"/>
      <c r="BY404" s="19"/>
      <c r="BZ404" s="19"/>
      <c r="CA404" s="19"/>
      <c r="CB404" s="18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</row>
    <row r="405" spans="1:108" ht="15" thickBot="1" x14ac:dyDescent="0.35">
      <c r="A405" s="19"/>
      <c r="B405" s="19"/>
      <c r="C405" s="18"/>
      <c r="D405" s="19"/>
      <c r="E405" s="19"/>
      <c r="F405" s="19"/>
      <c r="G405" s="18"/>
      <c r="H405" s="19"/>
      <c r="I405" s="19"/>
      <c r="J405" s="19"/>
      <c r="K405" s="18"/>
      <c r="L405" s="19"/>
      <c r="M405" s="19"/>
      <c r="N405" s="19"/>
      <c r="O405" s="18"/>
      <c r="P405" s="19"/>
      <c r="Q405" s="19"/>
      <c r="R405" s="19"/>
      <c r="S405" s="18"/>
      <c r="T405" s="19"/>
      <c r="U405" s="19"/>
      <c r="V405" s="19"/>
      <c r="W405" s="18"/>
      <c r="X405" s="29"/>
      <c r="Y405" s="19"/>
      <c r="Z405" s="19"/>
      <c r="AA405" s="19"/>
      <c r="AB405" s="18"/>
      <c r="AC405" s="19"/>
      <c r="AD405" s="19"/>
      <c r="AE405" s="19"/>
      <c r="AF405" s="18"/>
      <c r="AG405" s="19"/>
      <c r="AH405" s="19"/>
      <c r="AI405" s="19"/>
      <c r="AJ405" s="18"/>
      <c r="AK405" s="19"/>
      <c r="AL405" s="19"/>
      <c r="AM405" s="19"/>
      <c r="AN405" s="18"/>
      <c r="AO405" s="19"/>
      <c r="AP405" s="19"/>
      <c r="AQ405" s="19"/>
      <c r="AR405" s="18"/>
      <c r="AS405" s="19"/>
      <c r="AT405" s="19"/>
      <c r="AU405" s="19"/>
      <c r="AV405" s="18"/>
      <c r="AW405" s="19"/>
      <c r="AX405" s="19"/>
      <c r="AY405" s="19"/>
      <c r="AZ405" s="18"/>
      <c r="BA405" s="19"/>
      <c r="BB405" s="19"/>
      <c r="BC405" s="19"/>
      <c r="BD405" s="18"/>
      <c r="BE405" s="19"/>
      <c r="BF405" s="19"/>
      <c r="BG405" s="19"/>
      <c r="BH405" s="18"/>
      <c r="BI405" s="19"/>
      <c r="BJ405" s="19"/>
      <c r="BK405" s="19"/>
      <c r="BL405" s="18"/>
      <c r="BM405" s="19"/>
      <c r="BN405" s="19"/>
      <c r="BO405" s="19"/>
      <c r="BP405" s="18"/>
      <c r="BQ405" s="19"/>
      <c r="BR405" s="19"/>
      <c r="BS405" s="19"/>
      <c r="BT405" s="18"/>
      <c r="BU405" s="19"/>
      <c r="BV405" s="19"/>
      <c r="BW405" s="19"/>
      <c r="BX405" s="18"/>
      <c r="BY405" s="19"/>
      <c r="BZ405" s="19"/>
      <c r="CA405" s="19"/>
      <c r="CB405" s="18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</row>
    <row r="406" spans="1:108" ht="15" thickBot="1" x14ac:dyDescent="0.35">
      <c r="A406" s="19"/>
      <c r="B406" s="19"/>
      <c r="C406" s="18"/>
      <c r="D406" s="19"/>
      <c r="E406" s="19"/>
      <c r="F406" s="19"/>
      <c r="G406" s="18"/>
      <c r="H406" s="19"/>
      <c r="I406" s="19"/>
      <c r="J406" s="19"/>
      <c r="K406" s="18"/>
      <c r="L406" s="19"/>
      <c r="M406" s="19"/>
      <c r="N406" s="19"/>
      <c r="O406" s="18"/>
      <c r="P406" s="19"/>
      <c r="Q406" s="19"/>
      <c r="R406" s="19"/>
      <c r="S406" s="18"/>
      <c r="T406" s="19"/>
      <c r="U406" s="19"/>
      <c r="V406" s="19"/>
      <c r="W406" s="18"/>
      <c r="X406" s="29"/>
      <c r="Y406" s="19"/>
      <c r="Z406" s="19"/>
      <c r="AA406" s="19"/>
      <c r="AB406" s="18"/>
      <c r="AC406" s="19"/>
      <c r="AD406" s="19"/>
      <c r="AE406" s="19"/>
      <c r="AF406" s="18"/>
      <c r="AG406" s="19"/>
      <c r="AH406" s="19"/>
      <c r="AI406" s="19"/>
      <c r="AJ406" s="18"/>
      <c r="AK406" s="19"/>
      <c r="AL406" s="19"/>
      <c r="AM406" s="19"/>
      <c r="AN406" s="18"/>
      <c r="AO406" s="19"/>
      <c r="AP406" s="19"/>
      <c r="AQ406" s="19"/>
      <c r="AR406" s="18"/>
      <c r="AS406" s="19"/>
      <c r="AT406" s="19"/>
      <c r="AU406" s="19"/>
      <c r="AV406" s="18"/>
      <c r="AW406" s="19"/>
      <c r="AX406" s="19"/>
      <c r="AY406" s="19"/>
      <c r="AZ406" s="18"/>
      <c r="BA406" s="19"/>
      <c r="BB406" s="19"/>
      <c r="BC406" s="19"/>
      <c r="BD406" s="18"/>
      <c r="BE406" s="19"/>
      <c r="BF406" s="19"/>
      <c r="BG406" s="19"/>
      <c r="BH406" s="18"/>
      <c r="BI406" s="19"/>
      <c r="BJ406" s="19"/>
      <c r="BK406" s="19"/>
      <c r="BL406" s="18"/>
      <c r="BM406" s="19"/>
      <c r="BN406" s="19"/>
      <c r="BO406" s="19"/>
      <c r="BP406" s="18"/>
      <c r="BQ406" s="19"/>
      <c r="BR406" s="19"/>
      <c r="BS406" s="19"/>
      <c r="BT406" s="18"/>
      <c r="BU406" s="19"/>
      <c r="BV406" s="19"/>
      <c r="BW406" s="19"/>
      <c r="BX406" s="18"/>
      <c r="BY406" s="19"/>
      <c r="BZ406" s="19"/>
      <c r="CA406" s="19"/>
      <c r="CB406" s="18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</row>
    <row r="407" spans="1:108" ht="15" thickBot="1" x14ac:dyDescent="0.35">
      <c r="A407" s="19"/>
      <c r="B407" s="19"/>
      <c r="C407" s="18"/>
      <c r="D407" s="19"/>
      <c r="E407" s="19"/>
      <c r="F407" s="19"/>
      <c r="G407" s="18"/>
      <c r="H407" s="19"/>
      <c r="I407" s="19"/>
      <c r="J407" s="19"/>
      <c r="K407" s="18"/>
      <c r="L407" s="19"/>
      <c r="M407" s="19"/>
      <c r="N407" s="19"/>
      <c r="O407" s="18"/>
      <c r="P407" s="19"/>
      <c r="Q407" s="19"/>
      <c r="R407" s="19"/>
      <c r="S407" s="18"/>
      <c r="T407" s="19"/>
      <c r="U407" s="19"/>
      <c r="V407" s="19"/>
      <c r="W407" s="18"/>
      <c r="X407" s="29"/>
      <c r="Y407" s="19"/>
      <c r="Z407" s="19"/>
      <c r="AA407" s="19"/>
      <c r="AB407" s="18"/>
      <c r="AC407" s="19"/>
      <c r="AD407" s="19"/>
      <c r="AE407" s="19"/>
      <c r="AF407" s="18"/>
      <c r="AG407" s="19"/>
      <c r="AH407" s="19"/>
      <c r="AI407" s="19"/>
      <c r="AJ407" s="18"/>
      <c r="AK407" s="19"/>
      <c r="AL407" s="19"/>
      <c r="AM407" s="19"/>
      <c r="AN407" s="18"/>
      <c r="AO407" s="19"/>
      <c r="AP407" s="19"/>
      <c r="AQ407" s="19"/>
      <c r="AR407" s="18"/>
      <c r="AS407" s="19"/>
      <c r="AT407" s="19"/>
      <c r="AU407" s="19"/>
      <c r="AV407" s="18"/>
      <c r="AW407" s="19"/>
      <c r="AX407" s="19"/>
      <c r="AY407" s="19"/>
      <c r="AZ407" s="18"/>
      <c r="BA407" s="19"/>
      <c r="BB407" s="19"/>
      <c r="BC407" s="19"/>
      <c r="BD407" s="18"/>
      <c r="BE407" s="19"/>
      <c r="BF407" s="19"/>
      <c r="BG407" s="19"/>
      <c r="BH407" s="18"/>
      <c r="BI407" s="19"/>
      <c r="BJ407" s="19"/>
      <c r="BK407" s="19"/>
      <c r="BL407" s="18"/>
      <c r="BM407" s="19"/>
      <c r="BN407" s="19"/>
      <c r="BO407" s="19"/>
      <c r="BP407" s="18"/>
      <c r="BQ407" s="19"/>
      <c r="BR407" s="19"/>
      <c r="BS407" s="19"/>
      <c r="BT407" s="18"/>
      <c r="BU407" s="19"/>
      <c r="BV407" s="19"/>
      <c r="BW407" s="19"/>
      <c r="BX407" s="18"/>
      <c r="BY407" s="19"/>
      <c r="BZ407" s="19"/>
      <c r="CA407" s="19"/>
      <c r="CB407" s="18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</row>
    <row r="408" spans="1:108" ht="15" thickBot="1" x14ac:dyDescent="0.35">
      <c r="A408" s="19"/>
      <c r="B408" s="19"/>
      <c r="C408" s="18"/>
      <c r="D408" s="19"/>
      <c r="E408" s="19"/>
      <c r="F408" s="19"/>
      <c r="G408" s="18"/>
      <c r="H408" s="19"/>
      <c r="I408" s="19"/>
      <c r="J408" s="19"/>
      <c r="K408" s="18"/>
      <c r="L408" s="19"/>
      <c r="M408" s="19"/>
      <c r="N408" s="19"/>
      <c r="O408" s="18"/>
      <c r="P408" s="19"/>
      <c r="Q408" s="19"/>
      <c r="R408" s="19"/>
      <c r="S408" s="18"/>
      <c r="T408" s="19"/>
      <c r="U408" s="19"/>
      <c r="V408" s="19"/>
      <c r="W408" s="18"/>
      <c r="X408" s="29"/>
      <c r="Y408" s="19"/>
      <c r="Z408" s="19"/>
      <c r="AA408" s="19"/>
      <c r="AB408" s="18"/>
      <c r="AC408" s="19"/>
      <c r="AD408" s="19"/>
      <c r="AE408" s="19"/>
      <c r="AF408" s="18"/>
      <c r="AG408" s="19"/>
      <c r="AH408" s="19"/>
      <c r="AI408" s="19"/>
      <c r="AJ408" s="18"/>
      <c r="AK408" s="19"/>
      <c r="AL408" s="19"/>
      <c r="AM408" s="19"/>
      <c r="AN408" s="18"/>
      <c r="AO408" s="19"/>
      <c r="AP408" s="19"/>
      <c r="AQ408" s="19"/>
      <c r="AR408" s="18"/>
      <c r="AS408" s="19"/>
      <c r="AT408" s="19"/>
      <c r="AU408" s="19"/>
      <c r="AV408" s="18"/>
      <c r="AW408" s="19"/>
      <c r="AX408" s="19"/>
      <c r="AY408" s="19"/>
      <c r="AZ408" s="18"/>
      <c r="BA408" s="19"/>
      <c r="BB408" s="19"/>
      <c r="BC408" s="19"/>
      <c r="BD408" s="18"/>
      <c r="BE408" s="19"/>
      <c r="BF408" s="19"/>
      <c r="BG408" s="19"/>
      <c r="BH408" s="18"/>
      <c r="BI408" s="19"/>
      <c r="BJ408" s="19"/>
      <c r="BK408" s="19"/>
      <c r="BL408" s="18"/>
      <c r="BM408" s="19"/>
      <c r="BN408" s="19"/>
      <c r="BO408" s="19"/>
      <c r="BP408" s="18"/>
      <c r="BQ408" s="19"/>
      <c r="BR408" s="19"/>
      <c r="BS408" s="19"/>
      <c r="BT408" s="18"/>
      <c r="BU408" s="19"/>
      <c r="BV408" s="19"/>
      <c r="BW408" s="19"/>
      <c r="BX408" s="18"/>
      <c r="BY408" s="19"/>
      <c r="BZ408" s="19"/>
      <c r="CA408" s="19"/>
      <c r="CB408" s="18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</row>
    <row r="409" spans="1:108" ht="15" thickBot="1" x14ac:dyDescent="0.35">
      <c r="A409" s="19"/>
      <c r="B409" s="19"/>
      <c r="C409" s="18"/>
      <c r="D409" s="19"/>
      <c r="E409" s="19"/>
      <c r="F409" s="19"/>
      <c r="G409" s="18"/>
      <c r="H409" s="19"/>
      <c r="I409" s="19"/>
      <c r="J409" s="19"/>
      <c r="K409" s="18"/>
      <c r="L409" s="19"/>
      <c r="M409" s="19"/>
      <c r="N409" s="19"/>
      <c r="O409" s="18"/>
      <c r="P409" s="19"/>
      <c r="Q409" s="19"/>
      <c r="R409" s="19"/>
      <c r="S409" s="18"/>
      <c r="T409" s="19"/>
      <c r="U409" s="19"/>
      <c r="V409" s="19"/>
      <c r="W409" s="18"/>
      <c r="X409" s="29"/>
      <c r="Y409" s="19"/>
      <c r="Z409" s="19"/>
      <c r="AA409" s="19"/>
      <c r="AB409" s="18"/>
      <c r="AC409" s="19"/>
      <c r="AD409" s="19"/>
      <c r="AE409" s="19"/>
      <c r="AF409" s="18"/>
      <c r="AG409" s="19"/>
      <c r="AH409" s="19"/>
      <c r="AI409" s="19"/>
      <c r="AJ409" s="18"/>
      <c r="AK409" s="19"/>
      <c r="AL409" s="19"/>
      <c r="AM409" s="19"/>
      <c r="AN409" s="18"/>
      <c r="AO409" s="19"/>
      <c r="AP409" s="19"/>
      <c r="AQ409" s="19"/>
      <c r="AR409" s="18"/>
      <c r="AS409" s="19"/>
      <c r="AT409" s="19"/>
      <c r="AU409" s="19"/>
      <c r="AV409" s="18"/>
      <c r="AW409" s="19"/>
      <c r="AX409" s="19"/>
      <c r="AY409" s="19"/>
      <c r="AZ409" s="18"/>
      <c r="BA409" s="19"/>
      <c r="BB409" s="19"/>
      <c r="BC409" s="19"/>
      <c r="BD409" s="18"/>
      <c r="BE409" s="19"/>
      <c r="BF409" s="19"/>
      <c r="BG409" s="19"/>
      <c r="BH409" s="18"/>
      <c r="BI409" s="19"/>
      <c r="BJ409" s="19"/>
      <c r="BK409" s="19"/>
      <c r="BL409" s="18"/>
      <c r="BM409" s="19"/>
      <c r="BN409" s="19"/>
      <c r="BO409" s="19"/>
      <c r="BP409" s="18"/>
      <c r="BQ409" s="19"/>
      <c r="BR409" s="19"/>
      <c r="BS409" s="19"/>
      <c r="BT409" s="18"/>
      <c r="BU409" s="19"/>
      <c r="BV409" s="19"/>
      <c r="BW409" s="19"/>
      <c r="BX409" s="18"/>
      <c r="BY409" s="19"/>
      <c r="BZ409" s="19"/>
      <c r="CA409" s="19"/>
      <c r="CB409" s="18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</row>
    <row r="410" spans="1:108" ht="15" thickBot="1" x14ac:dyDescent="0.35">
      <c r="A410" s="19"/>
      <c r="B410" s="19"/>
      <c r="C410" s="18"/>
      <c r="D410" s="19"/>
      <c r="E410" s="19"/>
      <c r="F410" s="19"/>
      <c r="G410" s="18"/>
      <c r="H410" s="19"/>
      <c r="I410" s="19"/>
      <c r="J410" s="19"/>
      <c r="K410" s="18"/>
      <c r="L410" s="19"/>
      <c r="M410" s="19"/>
      <c r="N410" s="19"/>
      <c r="O410" s="18"/>
      <c r="P410" s="19"/>
      <c r="Q410" s="19"/>
      <c r="R410" s="19"/>
      <c r="S410" s="18"/>
      <c r="T410" s="19"/>
      <c r="U410" s="19"/>
      <c r="V410" s="19"/>
      <c r="W410" s="18"/>
      <c r="X410" s="29"/>
      <c r="Y410" s="19"/>
      <c r="Z410" s="19"/>
      <c r="AA410" s="19"/>
      <c r="AB410" s="18"/>
      <c r="AC410" s="19"/>
      <c r="AD410" s="19"/>
      <c r="AE410" s="19"/>
      <c r="AF410" s="18"/>
      <c r="AG410" s="19"/>
      <c r="AH410" s="19"/>
      <c r="AI410" s="19"/>
      <c r="AJ410" s="18"/>
      <c r="AK410" s="19"/>
      <c r="AL410" s="19"/>
      <c r="AM410" s="19"/>
      <c r="AN410" s="18"/>
      <c r="AO410" s="19"/>
      <c r="AP410" s="19"/>
      <c r="AQ410" s="19"/>
      <c r="AR410" s="18"/>
      <c r="AS410" s="19"/>
      <c r="AT410" s="19"/>
      <c r="AU410" s="19"/>
      <c r="AV410" s="18"/>
      <c r="AW410" s="19"/>
      <c r="AX410" s="19"/>
      <c r="AY410" s="19"/>
      <c r="AZ410" s="18"/>
      <c r="BA410" s="19"/>
      <c r="BB410" s="19"/>
      <c r="BC410" s="19"/>
      <c r="BD410" s="18"/>
      <c r="BE410" s="19"/>
      <c r="BF410" s="19"/>
      <c r="BG410" s="19"/>
      <c r="BH410" s="18"/>
      <c r="BI410" s="19"/>
      <c r="BJ410" s="19"/>
      <c r="BK410" s="19"/>
      <c r="BL410" s="18"/>
      <c r="BM410" s="19"/>
      <c r="BN410" s="19"/>
      <c r="BO410" s="19"/>
      <c r="BP410" s="18"/>
      <c r="BQ410" s="19"/>
      <c r="BR410" s="19"/>
      <c r="BS410" s="19"/>
      <c r="BT410" s="18"/>
      <c r="BU410" s="19"/>
      <c r="BV410" s="19"/>
      <c r="BW410" s="19"/>
      <c r="BX410" s="18"/>
      <c r="BY410" s="19"/>
      <c r="BZ410" s="19"/>
      <c r="CA410" s="19"/>
      <c r="CB410" s="18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</row>
    <row r="411" spans="1:108" ht="15" thickBot="1" x14ac:dyDescent="0.35">
      <c r="A411" s="19"/>
      <c r="B411" s="19"/>
      <c r="C411" s="18"/>
      <c r="D411" s="19"/>
      <c r="E411" s="19"/>
      <c r="F411" s="19"/>
      <c r="G411" s="18"/>
      <c r="H411" s="19"/>
      <c r="I411" s="19"/>
      <c r="J411" s="19"/>
      <c r="K411" s="18"/>
      <c r="L411" s="19"/>
      <c r="M411" s="19"/>
      <c r="N411" s="19"/>
      <c r="O411" s="18"/>
      <c r="P411" s="19"/>
      <c r="Q411" s="19"/>
      <c r="R411" s="19"/>
      <c r="S411" s="18"/>
      <c r="T411" s="19"/>
      <c r="U411" s="19"/>
      <c r="V411" s="19"/>
      <c r="W411" s="18"/>
      <c r="X411" s="29"/>
      <c r="Y411" s="19"/>
      <c r="Z411" s="19"/>
      <c r="AA411" s="19"/>
      <c r="AB411" s="18"/>
      <c r="AC411" s="19"/>
      <c r="AD411" s="19"/>
      <c r="AE411" s="19"/>
      <c r="AF411" s="18"/>
      <c r="AG411" s="19"/>
      <c r="AH411" s="19"/>
      <c r="AI411" s="19"/>
      <c r="AJ411" s="18"/>
      <c r="AK411" s="19"/>
      <c r="AL411" s="19"/>
      <c r="AM411" s="19"/>
      <c r="AN411" s="18"/>
      <c r="AO411" s="19"/>
      <c r="AP411" s="19"/>
      <c r="AQ411" s="19"/>
      <c r="AR411" s="18"/>
      <c r="AS411" s="19"/>
      <c r="AT411" s="19"/>
      <c r="AU411" s="19"/>
      <c r="AV411" s="18"/>
      <c r="AW411" s="19"/>
      <c r="AX411" s="19"/>
      <c r="AY411" s="19"/>
      <c r="AZ411" s="18"/>
      <c r="BA411" s="19"/>
      <c r="BB411" s="19"/>
      <c r="BC411" s="19"/>
      <c r="BD411" s="18"/>
      <c r="BE411" s="19"/>
      <c r="BF411" s="19"/>
      <c r="BG411" s="19"/>
      <c r="BH411" s="18"/>
      <c r="BI411" s="19"/>
      <c r="BJ411" s="19"/>
      <c r="BK411" s="19"/>
      <c r="BL411" s="18"/>
      <c r="BM411" s="19"/>
      <c r="BN411" s="19"/>
      <c r="BO411" s="19"/>
      <c r="BP411" s="18"/>
      <c r="BQ411" s="19"/>
      <c r="BR411" s="19"/>
      <c r="BS411" s="19"/>
      <c r="BT411" s="18"/>
      <c r="BU411" s="19"/>
      <c r="BV411" s="19"/>
      <c r="BW411" s="19"/>
      <c r="BX411" s="18"/>
      <c r="BY411" s="19"/>
      <c r="BZ411" s="19"/>
      <c r="CA411" s="19"/>
      <c r="CB411" s="18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</row>
    <row r="412" spans="1:108" ht="15" thickBot="1" x14ac:dyDescent="0.35">
      <c r="A412" s="19"/>
      <c r="B412" s="19"/>
      <c r="C412" s="18"/>
      <c r="D412" s="19"/>
      <c r="E412" s="19"/>
      <c r="F412" s="19"/>
      <c r="G412" s="18"/>
      <c r="H412" s="19"/>
      <c r="I412" s="19"/>
      <c r="J412" s="19"/>
      <c r="K412" s="18"/>
      <c r="L412" s="19"/>
      <c r="M412" s="19"/>
      <c r="N412" s="19"/>
      <c r="O412" s="18"/>
      <c r="P412" s="19"/>
      <c r="Q412" s="19"/>
      <c r="R412" s="19"/>
      <c r="S412" s="18"/>
      <c r="T412" s="19"/>
      <c r="U412" s="19"/>
      <c r="V412" s="19"/>
      <c r="W412" s="18"/>
      <c r="X412" s="29"/>
      <c r="Y412" s="19"/>
      <c r="Z412" s="19"/>
      <c r="AA412" s="19"/>
      <c r="AB412" s="18"/>
      <c r="AC412" s="19"/>
      <c r="AD412" s="19"/>
      <c r="AE412" s="19"/>
      <c r="AF412" s="18"/>
      <c r="AG412" s="19"/>
      <c r="AH412" s="19"/>
      <c r="AI412" s="19"/>
      <c r="AJ412" s="18"/>
      <c r="AK412" s="19"/>
      <c r="AL412" s="19"/>
      <c r="AM412" s="19"/>
      <c r="AN412" s="18"/>
      <c r="AO412" s="19"/>
      <c r="AP412" s="19"/>
      <c r="AQ412" s="19"/>
      <c r="AR412" s="18"/>
      <c r="AS412" s="19"/>
      <c r="AT412" s="19"/>
      <c r="AU412" s="19"/>
      <c r="AV412" s="18"/>
      <c r="AW412" s="19"/>
      <c r="AX412" s="19"/>
      <c r="AY412" s="19"/>
      <c r="AZ412" s="18"/>
      <c r="BA412" s="19"/>
      <c r="BB412" s="19"/>
      <c r="BC412" s="19"/>
      <c r="BD412" s="18"/>
      <c r="BE412" s="19"/>
      <c r="BF412" s="19"/>
      <c r="BG412" s="19"/>
      <c r="BH412" s="18"/>
      <c r="BI412" s="19"/>
      <c r="BJ412" s="19"/>
      <c r="BK412" s="19"/>
      <c r="BL412" s="18"/>
      <c r="BM412" s="19"/>
      <c r="BN412" s="19"/>
      <c r="BO412" s="19"/>
      <c r="BP412" s="18"/>
      <c r="BQ412" s="19"/>
      <c r="BR412" s="19"/>
      <c r="BS412" s="19"/>
      <c r="BT412" s="18"/>
      <c r="BU412" s="19"/>
      <c r="BV412" s="19"/>
      <c r="BW412" s="19"/>
      <c r="BX412" s="18"/>
      <c r="BY412" s="19"/>
      <c r="BZ412" s="19"/>
      <c r="CA412" s="19"/>
      <c r="CB412" s="18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</row>
    <row r="413" spans="1:108" ht="15" thickBot="1" x14ac:dyDescent="0.35">
      <c r="A413" s="19"/>
      <c r="B413" s="19"/>
      <c r="C413" s="18"/>
      <c r="D413" s="19"/>
      <c r="E413" s="19"/>
      <c r="F413" s="19"/>
      <c r="G413" s="18"/>
      <c r="H413" s="19"/>
      <c r="I413" s="19"/>
      <c r="J413" s="19"/>
      <c r="K413" s="18"/>
      <c r="L413" s="19"/>
      <c r="M413" s="19"/>
      <c r="N413" s="19"/>
      <c r="O413" s="18"/>
      <c r="P413" s="19"/>
      <c r="Q413" s="19"/>
      <c r="R413" s="19"/>
      <c r="S413" s="18"/>
      <c r="T413" s="19"/>
      <c r="U413" s="19"/>
      <c r="V413" s="19"/>
      <c r="W413" s="18"/>
      <c r="X413" s="29"/>
      <c r="Y413" s="19"/>
      <c r="Z413" s="19"/>
      <c r="AA413" s="19"/>
      <c r="AB413" s="18"/>
      <c r="AC413" s="19"/>
      <c r="AD413" s="19"/>
      <c r="AE413" s="19"/>
      <c r="AF413" s="18"/>
      <c r="AG413" s="19"/>
      <c r="AH413" s="19"/>
      <c r="AI413" s="19"/>
      <c r="AJ413" s="18"/>
      <c r="AK413" s="19"/>
      <c r="AL413" s="19"/>
      <c r="AM413" s="19"/>
      <c r="AN413" s="18"/>
      <c r="AO413" s="19"/>
      <c r="AP413" s="19"/>
      <c r="AQ413" s="19"/>
      <c r="AR413" s="18"/>
      <c r="AS413" s="19"/>
      <c r="AT413" s="19"/>
      <c r="AU413" s="19"/>
      <c r="AV413" s="18"/>
      <c r="AW413" s="19"/>
      <c r="AX413" s="19"/>
      <c r="AY413" s="19"/>
      <c r="AZ413" s="18"/>
      <c r="BA413" s="19"/>
      <c r="BB413" s="19"/>
      <c r="BC413" s="19"/>
      <c r="BD413" s="18"/>
      <c r="BE413" s="19"/>
      <c r="BF413" s="19"/>
      <c r="BG413" s="19"/>
      <c r="BH413" s="18"/>
      <c r="BI413" s="19"/>
      <c r="BJ413" s="19"/>
      <c r="BK413" s="19"/>
      <c r="BL413" s="18"/>
      <c r="BM413" s="19"/>
      <c r="BN413" s="19"/>
      <c r="BO413" s="19"/>
      <c r="BP413" s="18"/>
      <c r="BQ413" s="19"/>
      <c r="BR413" s="19"/>
      <c r="BS413" s="19"/>
      <c r="BT413" s="18"/>
      <c r="BU413" s="19"/>
      <c r="BV413" s="19"/>
      <c r="BW413" s="19"/>
      <c r="BX413" s="18"/>
      <c r="BY413" s="19"/>
      <c r="BZ413" s="19"/>
      <c r="CA413" s="19"/>
      <c r="CB413" s="18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</row>
    <row r="414" spans="1:108" ht="15" thickBot="1" x14ac:dyDescent="0.35">
      <c r="A414" s="19"/>
      <c r="B414" s="19"/>
      <c r="C414" s="18"/>
      <c r="D414" s="19"/>
      <c r="E414" s="19"/>
      <c r="F414" s="19"/>
      <c r="G414" s="18"/>
      <c r="H414" s="19"/>
      <c r="I414" s="19"/>
      <c r="J414" s="19"/>
      <c r="K414" s="18"/>
      <c r="L414" s="19"/>
      <c r="M414" s="19"/>
      <c r="N414" s="19"/>
      <c r="O414" s="18"/>
      <c r="P414" s="19"/>
      <c r="Q414" s="19"/>
      <c r="R414" s="19"/>
      <c r="S414" s="18"/>
      <c r="T414" s="19"/>
      <c r="U414" s="19"/>
      <c r="V414" s="19"/>
      <c r="W414" s="18"/>
      <c r="X414" s="29"/>
      <c r="Y414" s="19"/>
      <c r="Z414" s="19"/>
      <c r="AA414" s="19"/>
      <c r="AB414" s="18"/>
      <c r="AC414" s="19"/>
      <c r="AD414" s="19"/>
      <c r="AE414" s="19"/>
      <c r="AF414" s="18"/>
      <c r="AG414" s="19"/>
      <c r="AH414" s="19"/>
      <c r="AI414" s="19"/>
      <c r="AJ414" s="18"/>
      <c r="AK414" s="19"/>
      <c r="AL414" s="19"/>
      <c r="AM414" s="19"/>
      <c r="AN414" s="18"/>
      <c r="AO414" s="19"/>
      <c r="AP414" s="19"/>
      <c r="AQ414" s="19"/>
      <c r="AR414" s="18"/>
      <c r="AS414" s="19"/>
      <c r="AT414" s="19"/>
      <c r="AU414" s="19"/>
      <c r="AV414" s="18"/>
      <c r="AW414" s="19"/>
      <c r="AX414" s="19"/>
      <c r="AY414" s="19"/>
      <c r="AZ414" s="18"/>
      <c r="BA414" s="19"/>
      <c r="BB414" s="19"/>
      <c r="BC414" s="19"/>
      <c r="BD414" s="18"/>
      <c r="BE414" s="19"/>
      <c r="BF414" s="19"/>
      <c r="BG414" s="19"/>
      <c r="BH414" s="18"/>
      <c r="BI414" s="19"/>
      <c r="BJ414" s="19"/>
      <c r="BK414" s="19"/>
      <c r="BL414" s="18"/>
      <c r="BM414" s="19"/>
      <c r="BN414" s="19"/>
      <c r="BO414" s="19"/>
      <c r="BP414" s="18"/>
      <c r="BQ414" s="19"/>
      <c r="BR414" s="19"/>
      <c r="BS414" s="19"/>
      <c r="BT414" s="18"/>
      <c r="BU414" s="19"/>
      <c r="BV414" s="19"/>
      <c r="BW414" s="19"/>
      <c r="BX414" s="18"/>
      <c r="BY414" s="19"/>
      <c r="BZ414" s="19"/>
      <c r="CA414" s="19"/>
      <c r="CB414" s="18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</row>
    <row r="415" spans="1:108" ht="15" thickBot="1" x14ac:dyDescent="0.35">
      <c r="A415" s="19"/>
      <c r="B415" s="19"/>
      <c r="C415" s="18"/>
      <c r="D415" s="19"/>
      <c r="E415" s="19"/>
      <c r="F415" s="19"/>
      <c r="G415" s="18"/>
      <c r="H415" s="19"/>
      <c r="I415" s="19"/>
      <c r="J415" s="19"/>
      <c r="K415" s="18"/>
      <c r="L415" s="19"/>
      <c r="M415" s="19"/>
      <c r="N415" s="19"/>
      <c r="O415" s="18"/>
      <c r="P415" s="19"/>
      <c r="Q415" s="19"/>
      <c r="R415" s="19"/>
      <c r="S415" s="18"/>
      <c r="T415" s="19"/>
      <c r="U415" s="19"/>
      <c r="V415" s="19"/>
      <c r="W415" s="18"/>
      <c r="X415" s="29"/>
      <c r="Y415" s="19"/>
      <c r="Z415" s="19"/>
      <c r="AA415" s="19"/>
      <c r="AB415" s="18"/>
      <c r="AC415" s="19"/>
      <c r="AD415" s="19"/>
      <c r="AE415" s="19"/>
      <c r="AF415" s="18"/>
      <c r="AG415" s="19"/>
      <c r="AH415" s="19"/>
      <c r="AI415" s="19"/>
      <c r="AJ415" s="18"/>
      <c r="AK415" s="19"/>
      <c r="AL415" s="19"/>
      <c r="AM415" s="19"/>
      <c r="AN415" s="18"/>
      <c r="AO415" s="19"/>
      <c r="AP415" s="19"/>
      <c r="AQ415" s="19"/>
      <c r="AR415" s="18"/>
      <c r="AS415" s="19"/>
      <c r="AT415" s="19"/>
      <c r="AU415" s="19"/>
      <c r="AV415" s="18"/>
      <c r="AW415" s="19"/>
      <c r="AX415" s="19"/>
      <c r="AY415" s="19"/>
      <c r="AZ415" s="18"/>
      <c r="BA415" s="19"/>
      <c r="BB415" s="19"/>
      <c r="BC415" s="19"/>
      <c r="BD415" s="18"/>
      <c r="BE415" s="19"/>
      <c r="BF415" s="19"/>
      <c r="BG415" s="19"/>
      <c r="BH415" s="18"/>
      <c r="BI415" s="19"/>
      <c r="BJ415" s="19"/>
      <c r="BK415" s="19"/>
      <c r="BL415" s="18"/>
      <c r="BM415" s="19"/>
      <c r="BN415" s="19"/>
      <c r="BO415" s="19"/>
      <c r="BP415" s="18"/>
      <c r="BQ415" s="19"/>
      <c r="BR415" s="19"/>
      <c r="BS415" s="19"/>
      <c r="BT415" s="18"/>
      <c r="BU415" s="19"/>
      <c r="BV415" s="19"/>
      <c r="BW415" s="19"/>
      <c r="BX415" s="18"/>
      <c r="BY415" s="19"/>
      <c r="BZ415" s="19"/>
      <c r="CA415" s="19"/>
      <c r="CB415" s="18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</row>
    <row r="416" spans="1:108" ht="15" thickBot="1" x14ac:dyDescent="0.35">
      <c r="A416" s="19"/>
      <c r="B416" s="19"/>
      <c r="C416" s="18"/>
      <c r="D416" s="19"/>
      <c r="E416" s="19"/>
      <c r="F416" s="19"/>
      <c r="G416" s="18"/>
      <c r="H416" s="19"/>
      <c r="I416" s="19"/>
      <c r="J416" s="19"/>
      <c r="K416" s="18"/>
      <c r="L416" s="19"/>
      <c r="M416" s="19"/>
      <c r="N416" s="19"/>
      <c r="O416" s="18"/>
      <c r="P416" s="19"/>
      <c r="Q416" s="19"/>
      <c r="R416" s="19"/>
      <c r="S416" s="18"/>
      <c r="T416" s="19"/>
      <c r="U416" s="19"/>
      <c r="V416" s="19"/>
      <c r="W416" s="18"/>
      <c r="X416" s="29"/>
      <c r="Y416" s="19"/>
      <c r="Z416" s="19"/>
      <c r="AA416" s="19"/>
      <c r="AB416" s="18"/>
      <c r="AC416" s="19"/>
      <c r="AD416" s="19"/>
      <c r="AE416" s="19"/>
      <c r="AF416" s="18"/>
      <c r="AG416" s="19"/>
      <c r="AH416" s="19"/>
      <c r="AI416" s="19"/>
      <c r="AJ416" s="18"/>
      <c r="AK416" s="19"/>
      <c r="AL416" s="19"/>
      <c r="AM416" s="19"/>
      <c r="AN416" s="18"/>
      <c r="AO416" s="19"/>
      <c r="AP416" s="19"/>
      <c r="AQ416" s="19"/>
      <c r="AR416" s="18"/>
      <c r="AS416" s="19"/>
      <c r="AT416" s="19"/>
      <c r="AU416" s="19"/>
      <c r="AV416" s="18"/>
      <c r="AW416" s="19"/>
      <c r="AX416" s="19"/>
      <c r="AY416" s="19"/>
      <c r="AZ416" s="18"/>
      <c r="BA416" s="19"/>
      <c r="BB416" s="19"/>
      <c r="BC416" s="19"/>
      <c r="BD416" s="18"/>
      <c r="BE416" s="19"/>
      <c r="BF416" s="19"/>
      <c r="BG416" s="19"/>
      <c r="BH416" s="18"/>
      <c r="BI416" s="19"/>
      <c r="BJ416" s="19"/>
      <c r="BK416" s="19"/>
      <c r="BL416" s="18"/>
      <c r="BM416" s="19"/>
      <c r="BN416" s="19"/>
      <c r="BO416" s="19"/>
      <c r="BP416" s="18"/>
      <c r="BQ416" s="19"/>
      <c r="BR416" s="19"/>
      <c r="BS416" s="19"/>
      <c r="BT416" s="18"/>
      <c r="BU416" s="19"/>
      <c r="BV416" s="19"/>
      <c r="BW416" s="19"/>
      <c r="BX416" s="18"/>
      <c r="BY416" s="19"/>
      <c r="BZ416" s="19"/>
      <c r="CA416" s="19"/>
      <c r="CB416" s="18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</row>
    <row r="417" spans="1:108" ht="15" thickBot="1" x14ac:dyDescent="0.35">
      <c r="A417" s="19"/>
      <c r="B417" s="19"/>
      <c r="C417" s="18"/>
      <c r="D417" s="19"/>
      <c r="E417" s="19"/>
      <c r="F417" s="19"/>
      <c r="G417" s="18"/>
      <c r="H417" s="19"/>
      <c r="I417" s="19"/>
      <c r="J417" s="19"/>
      <c r="K417" s="18"/>
      <c r="L417" s="19"/>
      <c r="M417" s="19"/>
      <c r="N417" s="19"/>
      <c r="O417" s="18"/>
      <c r="P417" s="19"/>
      <c r="Q417" s="19"/>
      <c r="R417" s="19"/>
      <c r="S417" s="18"/>
      <c r="T417" s="19"/>
      <c r="U417" s="19"/>
      <c r="V417" s="19"/>
      <c r="W417" s="18"/>
      <c r="X417" s="29"/>
      <c r="Y417" s="19"/>
      <c r="Z417" s="19"/>
      <c r="AA417" s="19"/>
      <c r="AB417" s="18"/>
      <c r="AC417" s="19"/>
      <c r="AD417" s="19"/>
      <c r="AE417" s="19"/>
      <c r="AF417" s="18"/>
      <c r="AG417" s="19"/>
      <c r="AH417" s="19"/>
      <c r="AI417" s="19"/>
      <c r="AJ417" s="18"/>
      <c r="AK417" s="19"/>
      <c r="AL417" s="19"/>
      <c r="AM417" s="19"/>
      <c r="AN417" s="18"/>
      <c r="AO417" s="19"/>
      <c r="AP417" s="19"/>
      <c r="AQ417" s="19"/>
      <c r="AR417" s="18"/>
      <c r="AS417" s="19"/>
      <c r="AT417" s="19"/>
      <c r="AU417" s="19"/>
      <c r="AV417" s="18"/>
      <c r="AW417" s="19"/>
      <c r="AX417" s="19"/>
      <c r="AY417" s="19"/>
      <c r="AZ417" s="18"/>
      <c r="BA417" s="19"/>
      <c r="BB417" s="19"/>
      <c r="BC417" s="19"/>
      <c r="BD417" s="18"/>
      <c r="BE417" s="19"/>
      <c r="BF417" s="19"/>
      <c r="BG417" s="19"/>
      <c r="BH417" s="18"/>
      <c r="BI417" s="19"/>
      <c r="BJ417" s="19"/>
      <c r="BK417" s="19"/>
      <c r="BL417" s="18"/>
      <c r="BM417" s="19"/>
      <c r="BN417" s="19"/>
      <c r="BO417" s="19"/>
      <c r="BP417" s="18"/>
      <c r="BQ417" s="19"/>
      <c r="BR417" s="19"/>
      <c r="BS417" s="19"/>
      <c r="BT417" s="18"/>
      <c r="BU417" s="19"/>
      <c r="BV417" s="19"/>
      <c r="BW417" s="19"/>
      <c r="BX417" s="18"/>
      <c r="BY417" s="19"/>
      <c r="BZ417" s="19"/>
      <c r="CA417" s="19"/>
      <c r="CB417" s="18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</row>
    <row r="418" spans="1:108" ht="15" thickBot="1" x14ac:dyDescent="0.35">
      <c r="A418" s="19"/>
      <c r="B418" s="19"/>
      <c r="C418" s="18"/>
      <c r="D418" s="19"/>
      <c r="E418" s="19"/>
      <c r="F418" s="19"/>
      <c r="G418" s="18"/>
      <c r="H418" s="19"/>
      <c r="I418" s="19"/>
      <c r="J418" s="19"/>
      <c r="K418" s="18"/>
      <c r="L418" s="19"/>
      <c r="M418" s="19"/>
      <c r="N418" s="19"/>
      <c r="O418" s="18"/>
      <c r="P418" s="19"/>
      <c r="Q418" s="19"/>
      <c r="R418" s="19"/>
      <c r="S418" s="18"/>
      <c r="T418" s="19"/>
      <c r="U418" s="19"/>
      <c r="V418" s="19"/>
      <c r="W418" s="18"/>
      <c r="X418" s="29"/>
      <c r="Y418" s="19"/>
      <c r="Z418" s="19"/>
      <c r="AA418" s="19"/>
      <c r="AB418" s="18"/>
      <c r="AC418" s="19"/>
      <c r="AD418" s="19"/>
      <c r="AE418" s="19"/>
      <c r="AF418" s="18"/>
      <c r="AG418" s="19"/>
      <c r="AH418" s="19"/>
      <c r="AI418" s="19"/>
      <c r="AJ418" s="18"/>
      <c r="AK418" s="19"/>
      <c r="AL418" s="19"/>
      <c r="AM418" s="19"/>
      <c r="AN418" s="18"/>
      <c r="AO418" s="19"/>
      <c r="AP418" s="19"/>
      <c r="AQ418" s="19"/>
      <c r="AR418" s="18"/>
      <c r="AS418" s="19"/>
      <c r="AT418" s="19"/>
      <c r="AU418" s="19"/>
      <c r="AV418" s="18"/>
      <c r="AW418" s="19"/>
      <c r="AX418" s="19"/>
      <c r="AY418" s="19"/>
      <c r="AZ418" s="18"/>
      <c r="BA418" s="19"/>
      <c r="BB418" s="19"/>
      <c r="BC418" s="19"/>
      <c r="BD418" s="18"/>
      <c r="BE418" s="19"/>
      <c r="BF418" s="19"/>
      <c r="BG418" s="19"/>
      <c r="BH418" s="18"/>
      <c r="BI418" s="19"/>
      <c r="BJ418" s="19"/>
      <c r="BK418" s="19"/>
      <c r="BL418" s="18"/>
      <c r="BM418" s="19"/>
      <c r="BN418" s="19"/>
      <c r="BO418" s="19"/>
      <c r="BP418" s="18"/>
      <c r="BQ418" s="19"/>
      <c r="BR418" s="19"/>
      <c r="BS418" s="19"/>
      <c r="BT418" s="18"/>
      <c r="BU418" s="19"/>
      <c r="BV418" s="19"/>
      <c r="BW418" s="19"/>
      <c r="BX418" s="18"/>
      <c r="BY418" s="19"/>
      <c r="BZ418" s="19"/>
      <c r="CA418" s="19"/>
      <c r="CB418" s="18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</row>
    <row r="419" spans="1:108" ht="15" thickBot="1" x14ac:dyDescent="0.35">
      <c r="A419" s="19"/>
      <c r="B419" s="19"/>
      <c r="C419" s="18"/>
      <c r="D419" s="19"/>
      <c r="E419" s="19"/>
      <c r="F419" s="19"/>
      <c r="G419" s="18"/>
      <c r="H419" s="19"/>
      <c r="I419" s="19"/>
      <c r="J419" s="19"/>
      <c r="K419" s="18"/>
      <c r="L419" s="19"/>
      <c r="M419" s="19"/>
      <c r="N419" s="19"/>
      <c r="O419" s="18"/>
      <c r="P419" s="19"/>
      <c r="Q419" s="19"/>
      <c r="R419" s="19"/>
      <c r="S419" s="18"/>
      <c r="T419" s="19"/>
      <c r="U419" s="19"/>
      <c r="V419" s="19"/>
      <c r="W419" s="18"/>
      <c r="X419" s="29"/>
      <c r="Y419" s="19"/>
      <c r="Z419" s="19"/>
      <c r="AA419" s="19"/>
      <c r="AB419" s="18"/>
      <c r="AC419" s="19"/>
      <c r="AD419" s="19"/>
      <c r="AE419" s="19"/>
      <c r="AF419" s="18"/>
      <c r="AG419" s="19"/>
      <c r="AH419" s="19"/>
      <c r="AI419" s="19"/>
      <c r="AJ419" s="18"/>
      <c r="AK419" s="19"/>
      <c r="AL419" s="19"/>
      <c r="AM419" s="19"/>
      <c r="AN419" s="18"/>
      <c r="AO419" s="19"/>
      <c r="AP419" s="19"/>
      <c r="AQ419" s="19"/>
      <c r="AR419" s="18"/>
      <c r="AS419" s="19"/>
      <c r="AT419" s="19"/>
      <c r="AU419" s="19"/>
      <c r="AV419" s="18"/>
      <c r="AW419" s="19"/>
      <c r="AX419" s="19"/>
      <c r="AY419" s="19"/>
      <c r="AZ419" s="18"/>
      <c r="BA419" s="19"/>
      <c r="BB419" s="19"/>
      <c r="BC419" s="19"/>
      <c r="BD419" s="18"/>
      <c r="BE419" s="19"/>
      <c r="BF419" s="19"/>
      <c r="BG419" s="19"/>
      <c r="BH419" s="18"/>
      <c r="BI419" s="19"/>
      <c r="BJ419" s="19"/>
      <c r="BK419" s="19"/>
      <c r="BL419" s="18"/>
      <c r="BM419" s="19"/>
      <c r="BN419" s="19"/>
      <c r="BO419" s="19"/>
      <c r="BP419" s="18"/>
      <c r="BQ419" s="19"/>
      <c r="BR419" s="19"/>
      <c r="BS419" s="19"/>
      <c r="BT419" s="18"/>
      <c r="BU419" s="19"/>
      <c r="BV419" s="19"/>
      <c r="BW419" s="19"/>
      <c r="BX419" s="18"/>
      <c r="BY419" s="19"/>
      <c r="BZ419" s="19"/>
      <c r="CA419" s="19"/>
      <c r="CB419" s="18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</row>
    <row r="420" spans="1:108" ht="15" thickBot="1" x14ac:dyDescent="0.35">
      <c r="A420" s="19"/>
      <c r="B420" s="19"/>
      <c r="C420" s="18"/>
      <c r="D420" s="19"/>
      <c r="E420" s="19"/>
      <c r="F420" s="19"/>
      <c r="G420" s="18"/>
      <c r="H420" s="19"/>
      <c r="I420" s="19"/>
      <c r="J420" s="19"/>
      <c r="K420" s="18"/>
      <c r="L420" s="19"/>
      <c r="M420" s="19"/>
      <c r="N420" s="19"/>
      <c r="O420" s="18"/>
      <c r="P420" s="19"/>
      <c r="Q420" s="19"/>
      <c r="R420" s="19"/>
      <c r="S420" s="18"/>
      <c r="T420" s="19"/>
      <c r="U420" s="19"/>
      <c r="V420" s="19"/>
      <c r="W420" s="18"/>
      <c r="X420" s="29"/>
      <c r="Y420" s="19"/>
      <c r="Z420" s="19"/>
      <c r="AA420" s="19"/>
      <c r="AB420" s="18"/>
      <c r="AC420" s="19"/>
      <c r="AD420" s="19"/>
      <c r="AE420" s="19"/>
      <c r="AF420" s="18"/>
      <c r="AG420" s="19"/>
      <c r="AH420" s="19"/>
      <c r="AI420" s="19"/>
      <c r="AJ420" s="18"/>
      <c r="AK420" s="19"/>
      <c r="AL420" s="19"/>
      <c r="AM420" s="19"/>
      <c r="AN420" s="18"/>
      <c r="AO420" s="19"/>
      <c r="AP420" s="19"/>
      <c r="AQ420" s="19"/>
      <c r="AR420" s="18"/>
      <c r="AS420" s="19"/>
      <c r="AT420" s="19"/>
      <c r="AU420" s="19"/>
      <c r="AV420" s="18"/>
      <c r="AW420" s="19"/>
      <c r="AX420" s="19"/>
      <c r="AY420" s="19"/>
      <c r="AZ420" s="18"/>
      <c r="BA420" s="19"/>
      <c r="BB420" s="19"/>
      <c r="BC420" s="19"/>
      <c r="BD420" s="18"/>
      <c r="BE420" s="19"/>
      <c r="BF420" s="19"/>
      <c r="BG420" s="19"/>
      <c r="BH420" s="18"/>
      <c r="BI420" s="19"/>
      <c r="BJ420" s="19"/>
      <c r="BK420" s="19"/>
      <c r="BL420" s="18"/>
      <c r="BM420" s="19"/>
      <c r="BN420" s="19"/>
      <c r="BO420" s="19"/>
      <c r="BP420" s="18"/>
      <c r="BQ420" s="19"/>
      <c r="BR420" s="19"/>
      <c r="BS420" s="19"/>
      <c r="BT420" s="18"/>
      <c r="BU420" s="19"/>
      <c r="BV420" s="19"/>
      <c r="BW420" s="19"/>
      <c r="BX420" s="18"/>
      <c r="BY420" s="19"/>
      <c r="BZ420" s="19"/>
      <c r="CA420" s="19"/>
      <c r="CB420" s="18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</row>
    <row r="421" spans="1:108" ht="15" thickBot="1" x14ac:dyDescent="0.35">
      <c r="A421" s="19"/>
      <c r="B421" s="19"/>
      <c r="C421" s="18"/>
      <c r="D421" s="19"/>
      <c r="E421" s="19"/>
      <c r="F421" s="19"/>
      <c r="G421" s="18"/>
      <c r="H421" s="19"/>
      <c r="I421" s="19"/>
      <c r="J421" s="19"/>
      <c r="K421" s="18"/>
      <c r="L421" s="19"/>
      <c r="M421" s="19"/>
      <c r="N421" s="19"/>
      <c r="O421" s="18"/>
      <c r="P421" s="19"/>
      <c r="Q421" s="19"/>
      <c r="R421" s="19"/>
      <c r="S421" s="18"/>
      <c r="T421" s="19"/>
      <c r="U421" s="19"/>
      <c r="V421" s="19"/>
      <c r="W421" s="18"/>
      <c r="X421" s="29"/>
      <c r="Y421" s="19"/>
      <c r="Z421" s="19"/>
      <c r="AA421" s="19"/>
      <c r="AB421" s="18"/>
      <c r="AC421" s="19"/>
      <c r="AD421" s="19"/>
      <c r="AE421" s="19"/>
      <c r="AF421" s="18"/>
      <c r="AG421" s="19"/>
      <c r="AH421" s="19"/>
      <c r="AI421" s="19"/>
      <c r="AJ421" s="18"/>
      <c r="AK421" s="19"/>
      <c r="AL421" s="19"/>
      <c r="AM421" s="19"/>
      <c r="AN421" s="18"/>
      <c r="AO421" s="19"/>
      <c r="AP421" s="19"/>
      <c r="AQ421" s="19"/>
      <c r="AR421" s="18"/>
      <c r="AS421" s="19"/>
      <c r="AT421" s="19"/>
      <c r="AU421" s="19"/>
      <c r="AV421" s="18"/>
      <c r="AW421" s="19"/>
      <c r="AX421" s="19"/>
      <c r="AY421" s="19"/>
      <c r="AZ421" s="18"/>
      <c r="BA421" s="19"/>
      <c r="BB421" s="19"/>
      <c r="BC421" s="19"/>
      <c r="BD421" s="18"/>
      <c r="BE421" s="19"/>
      <c r="BF421" s="19"/>
      <c r="BG421" s="19"/>
      <c r="BH421" s="18"/>
      <c r="BI421" s="19"/>
      <c r="BJ421" s="19"/>
      <c r="BK421" s="19"/>
      <c r="BL421" s="18"/>
      <c r="BM421" s="19"/>
      <c r="BN421" s="19"/>
      <c r="BO421" s="19"/>
      <c r="BP421" s="18"/>
      <c r="BQ421" s="19"/>
      <c r="BR421" s="19"/>
      <c r="BS421" s="19"/>
      <c r="BT421" s="18"/>
      <c r="BU421" s="19"/>
      <c r="BV421" s="19"/>
      <c r="BW421" s="19"/>
      <c r="BX421" s="18"/>
      <c r="BY421" s="19"/>
      <c r="BZ421" s="19"/>
      <c r="CA421" s="19"/>
      <c r="CB421" s="18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</row>
    <row r="422" spans="1:108" ht="15" thickBot="1" x14ac:dyDescent="0.35">
      <c r="A422" s="19"/>
      <c r="B422" s="19"/>
      <c r="C422" s="18"/>
      <c r="D422" s="19"/>
      <c r="E422" s="19"/>
      <c r="F422" s="19"/>
      <c r="G422" s="18"/>
      <c r="H422" s="19"/>
      <c r="I422" s="19"/>
      <c r="J422" s="19"/>
      <c r="K422" s="18"/>
      <c r="L422" s="19"/>
      <c r="M422" s="19"/>
      <c r="N422" s="19"/>
      <c r="O422" s="18"/>
      <c r="P422" s="19"/>
      <c r="Q422" s="19"/>
      <c r="R422" s="19"/>
      <c r="S422" s="18"/>
      <c r="T422" s="19"/>
      <c r="U422" s="19"/>
      <c r="V422" s="19"/>
      <c r="W422" s="18"/>
      <c r="X422" s="29"/>
      <c r="Y422" s="19"/>
      <c r="Z422" s="19"/>
      <c r="AA422" s="19"/>
      <c r="AB422" s="18"/>
      <c r="AC422" s="19"/>
      <c r="AD422" s="19"/>
      <c r="AE422" s="19"/>
      <c r="AF422" s="18"/>
      <c r="AG422" s="19"/>
      <c r="AH422" s="19"/>
      <c r="AI422" s="19"/>
      <c r="AJ422" s="18"/>
      <c r="AK422" s="19"/>
      <c r="AL422" s="19"/>
      <c r="AM422" s="19"/>
      <c r="AN422" s="18"/>
      <c r="AO422" s="19"/>
      <c r="AP422" s="19"/>
      <c r="AQ422" s="19"/>
      <c r="AR422" s="18"/>
      <c r="AS422" s="19"/>
      <c r="AT422" s="19"/>
      <c r="AU422" s="19"/>
      <c r="AV422" s="18"/>
      <c r="AW422" s="19"/>
      <c r="AX422" s="19"/>
      <c r="AY422" s="19"/>
      <c r="AZ422" s="18"/>
      <c r="BA422" s="19"/>
      <c r="BB422" s="19"/>
      <c r="BC422" s="19"/>
      <c r="BD422" s="18"/>
      <c r="BE422" s="19"/>
      <c r="BF422" s="19"/>
      <c r="BG422" s="19"/>
      <c r="BH422" s="18"/>
      <c r="BI422" s="19"/>
      <c r="BJ422" s="19"/>
      <c r="BK422" s="19"/>
      <c r="BL422" s="18"/>
      <c r="BM422" s="19"/>
      <c r="BN422" s="19"/>
      <c r="BO422" s="19"/>
      <c r="BP422" s="18"/>
      <c r="BQ422" s="19"/>
      <c r="BR422" s="19"/>
      <c r="BS422" s="19"/>
      <c r="BT422" s="18"/>
      <c r="BU422" s="19"/>
      <c r="BV422" s="19"/>
      <c r="BW422" s="19"/>
      <c r="BX422" s="18"/>
      <c r="BY422" s="19"/>
      <c r="BZ422" s="19"/>
      <c r="CA422" s="19"/>
      <c r="CB422" s="18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</row>
    <row r="423" spans="1:108" ht="15" thickBot="1" x14ac:dyDescent="0.35">
      <c r="A423" s="19"/>
      <c r="B423" s="19"/>
      <c r="C423" s="18"/>
      <c r="D423" s="19"/>
      <c r="E423" s="19"/>
      <c r="F423" s="19"/>
      <c r="G423" s="18"/>
      <c r="H423" s="19"/>
      <c r="I423" s="19"/>
      <c r="J423" s="19"/>
      <c r="K423" s="18"/>
      <c r="L423" s="19"/>
      <c r="M423" s="19"/>
      <c r="N423" s="19"/>
      <c r="O423" s="18"/>
      <c r="P423" s="19"/>
      <c r="Q423" s="19"/>
      <c r="R423" s="19"/>
      <c r="S423" s="18"/>
      <c r="T423" s="19"/>
      <c r="U423" s="19"/>
      <c r="V423" s="19"/>
      <c r="W423" s="18"/>
      <c r="X423" s="29"/>
      <c r="Y423" s="19"/>
      <c r="Z423" s="19"/>
      <c r="AA423" s="19"/>
      <c r="AB423" s="18"/>
      <c r="AC423" s="19"/>
      <c r="AD423" s="19"/>
      <c r="AE423" s="19"/>
      <c r="AF423" s="18"/>
      <c r="AG423" s="19"/>
      <c r="AH423" s="19"/>
      <c r="AI423" s="19"/>
      <c r="AJ423" s="18"/>
      <c r="AK423" s="19"/>
      <c r="AL423" s="19"/>
      <c r="AM423" s="19"/>
      <c r="AN423" s="18"/>
      <c r="AO423" s="19"/>
      <c r="AP423" s="19"/>
      <c r="AQ423" s="19"/>
      <c r="AR423" s="18"/>
      <c r="AS423" s="19"/>
      <c r="AT423" s="19"/>
      <c r="AU423" s="19"/>
      <c r="AV423" s="18"/>
      <c r="AW423" s="19"/>
      <c r="AX423" s="19"/>
      <c r="AY423" s="19"/>
      <c r="AZ423" s="18"/>
      <c r="BA423" s="19"/>
      <c r="BB423" s="19"/>
      <c r="BC423" s="19"/>
      <c r="BD423" s="18"/>
      <c r="BE423" s="19"/>
      <c r="BF423" s="19"/>
      <c r="BG423" s="19"/>
      <c r="BH423" s="18"/>
      <c r="BI423" s="19"/>
      <c r="BJ423" s="19"/>
      <c r="BK423" s="19"/>
      <c r="BL423" s="18"/>
      <c r="BM423" s="19"/>
      <c r="BN423" s="19"/>
      <c r="BO423" s="19"/>
      <c r="BP423" s="18"/>
      <c r="BQ423" s="19"/>
      <c r="BR423" s="19"/>
      <c r="BS423" s="19"/>
      <c r="BT423" s="18"/>
      <c r="BU423" s="19"/>
      <c r="BV423" s="19"/>
      <c r="BW423" s="19"/>
      <c r="BX423" s="18"/>
      <c r="BY423" s="19"/>
      <c r="BZ423" s="19"/>
      <c r="CA423" s="19"/>
      <c r="CB423" s="18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</row>
    <row r="424" spans="1:108" ht="15" thickBot="1" x14ac:dyDescent="0.35">
      <c r="A424" s="19"/>
      <c r="B424" s="19"/>
      <c r="C424" s="18"/>
      <c r="D424" s="19"/>
      <c r="E424" s="19"/>
      <c r="F424" s="19"/>
      <c r="G424" s="18"/>
      <c r="H424" s="19"/>
      <c r="I424" s="19"/>
      <c r="J424" s="19"/>
      <c r="K424" s="18"/>
      <c r="L424" s="19"/>
      <c r="M424" s="19"/>
      <c r="N424" s="19"/>
      <c r="O424" s="18"/>
      <c r="P424" s="19"/>
      <c r="Q424" s="19"/>
      <c r="R424" s="19"/>
      <c r="S424" s="18"/>
      <c r="T424" s="19"/>
      <c r="U424" s="19"/>
      <c r="V424" s="19"/>
      <c r="W424" s="18"/>
      <c r="X424" s="29"/>
      <c r="Y424" s="19"/>
      <c r="Z424" s="19"/>
      <c r="AA424" s="19"/>
      <c r="AB424" s="18"/>
      <c r="AC424" s="19"/>
      <c r="AD424" s="19"/>
      <c r="AE424" s="19"/>
      <c r="AF424" s="18"/>
      <c r="AG424" s="19"/>
      <c r="AH424" s="19"/>
      <c r="AI424" s="19"/>
      <c r="AJ424" s="18"/>
      <c r="AK424" s="19"/>
      <c r="AL424" s="19"/>
      <c r="AM424" s="19"/>
      <c r="AN424" s="18"/>
      <c r="AO424" s="19"/>
      <c r="AP424" s="19"/>
      <c r="AQ424" s="19"/>
      <c r="AR424" s="18"/>
      <c r="AS424" s="19"/>
      <c r="AT424" s="19"/>
      <c r="AU424" s="19"/>
      <c r="AV424" s="18"/>
      <c r="AW424" s="19"/>
      <c r="AX424" s="19"/>
      <c r="AY424" s="19"/>
      <c r="AZ424" s="18"/>
      <c r="BA424" s="19"/>
      <c r="BB424" s="19"/>
      <c r="BC424" s="19"/>
      <c r="BD424" s="18"/>
      <c r="BE424" s="19"/>
      <c r="BF424" s="19"/>
      <c r="BG424" s="19"/>
      <c r="BH424" s="18"/>
      <c r="BI424" s="19"/>
      <c r="BJ424" s="19"/>
      <c r="BK424" s="19"/>
      <c r="BL424" s="18"/>
      <c r="BM424" s="19"/>
      <c r="BN424" s="19"/>
      <c r="BO424" s="19"/>
      <c r="BP424" s="18"/>
      <c r="BQ424" s="19"/>
      <c r="BR424" s="19"/>
      <c r="BS424" s="19"/>
      <c r="BT424" s="18"/>
      <c r="BU424" s="19"/>
      <c r="BV424" s="19"/>
      <c r="BW424" s="19"/>
      <c r="BX424" s="18"/>
      <c r="BY424" s="19"/>
      <c r="BZ424" s="19"/>
      <c r="CA424" s="19"/>
      <c r="CB424" s="18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</row>
    <row r="425" spans="1:108" ht="15" thickBot="1" x14ac:dyDescent="0.35">
      <c r="A425" s="19"/>
      <c r="B425" s="19"/>
      <c r="C425" s="18"/>
      <c r="D425" s="19"/>
      <c r="E425" s="19"/>
      <c r="F425" s="19"/>
      <c r="G425" s="18"/>
      <c r="H425" s="19"/>
      <c r="I425" s="19"/>
      <c r="J425" s="19"/>
      <c r="K425" s="18"/>
      <c r="L425" s="19"/>
      <c r="M425" s="19"/>
      <c r="N425" s="19"/>
      <c r="O425" s="18"/>
      <c r="P425" s="19"/>
      <c r="Q425" s="19"/>
      <c r="R425" s="19"/>
      <c r="S425" s="18"/>
      <c r="T425" s="19"/>
      <c r="U425" s="19"/>
      <c r="V425" s="19"/>
      <c r="W425" s="18"/>
      <c r="X425" s="29"/>
      <c r="Y425" s="19"/>
      <c r="Z425" s="19"/>
      <c r="AA425" s="19"/>
      <c r="AB425" s="18"/>
      <c r="AC425" s="19"/>
      <c r="AD425" s="19"/>
      <c r="AE425" s="19"/>
      <c r="AF425" s="18"/>
      <c r="AG425" s="19"/>
      <c r="AH425" s="19"/>
      <c r="AI425" s="19"/>
      <c r="AJ425" s="18"/>
      <c r="AK425" s="19"/>
      <c r="AL425" s="19"/>
      <c r="AM425" s="19"/>
      <c r="AN425" s="18"/>
      <c r="AO425" s="19"/>
      <c r="AP425" s="19"/>
      <c r="AQ425" s="19"/>
      <c r="AR425" s="18"/>
      <c r="AS425" s="19"/>
      <c r="AT425" s="19"/>
      <c r="AU425" s="19"/>
      <c r="AV425" s="18"/>
      <c r="AW425" s="19"/>
      <c r="AX425" s="19"/>
      <c r="AY425" s="19"/>
      <c r="AZ425" s="18"/>
      <c r="BA425" s="19"/>
      <c r="BB425" s="19"/>
      <c r="BC425" s="19"/>
      <c r="BD425" s="18"/>
      <c r="BE425" s="19"/>
      <c r="BF425" s="19"/>
      <c r="BG425" s="19"/>
      <c r="BH425" s="18"/>
      <c r="BI425" s="19"/>
      <c r="BJ425" s="19"/>
      <c r="BK425" s="19"/>
      <c r="BL425" s="18"/>
      <c r="BM425" s="19"/>
      <c r="BN425" s="19"/>
      <c r="BO425" s="19"/>
      <c r="BP425" s="18"/>
      <c r="BQ425" s="19"/>
      <c r="BR425" s="19"/>
      <c r="BS425" s="19"/>
      <c r="BT425" s="18"/>
      <c r="BU425" s="19"/>
      <c r="BV425" s="19"/>
      <c r="BW425" s="19"/>
      <c r="BX425" s="18"/>
      <c r="BY425" s="19"/>
      <c r="BZ425" s="19"/>
      <c r="CA425" s="19"/>
      <c r="CB425" s="18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</row>
    <row r="426" spans="1:108" ht="15" thickBot="1" x14ac:dyDescent="0.35">
      <c r="A426" s="19"/>
      <c r="B426" s="19"/>
      <c r="C426" s="18"/>
      <c r="D426" s="19"/>
      <c r="E426" s="19"/>
      <c r="F426" s="19"/>
      <c r="G426" s="18"/>
      <c r="H426" s="19"/>
      <c r="I426" s="19"/>
      <c r="J426" s="19"/>
      <c r="K426" s="18"/>
      <c r="L426" s="19"/>
      <c r="M426" s="19"/>
      <c r="N426" s="19"/>
      <c r="O426" s="18"/>
      <c r="P426" s="19"/>
      <c r="Q426" s="19"/>
      <c r="R426" s="19"/>
      <c r="S426" s="18"/>
      <c r="T426" s="19"/>
      <c r="U426" s="19"/>
      <c r="V426" s="19"/>
      <c r="W426" s="18"/>
      <c r="X426" s="29"/>
      <c r="Y426" s="19"/>
      <c r="Z426" s="19"/>
      <c r="AA426" s="19"/>
      <c r="AB426" s="18"/>
      <c r="AC426" s="19"/>
      <c r="AD426" s="19"/>
      <c r="AE426" s="19"/>
      <c r="AF426" s="18"/>
      <c r="AG426" s="19"/>
      <c r="AH426" s="19"/>
      <c r="AI426" s="19"/>
      <c r="AJ426" s="18"/>
      <c r="AK426" s="19"/>
      <c r="AL426" s="19"/>
      <c r="AM426" s="19"/>
      <c r="AN426" s="18"/>
      <c r="AO426" s="19"/>
      <c r="AP426" s="19"/>
      <c r="AQ426" s="19"/>
      <c r="AR426" s="18"/>
      <c r="AS426" s="19"/>
      <c r="AT426" s="19"/>
      <c r="AU426" s="19"/>
      <c r="AV426" s="18"/>
      <c r="AW426" s="19"/>
      <c r="AX426" s="19"/>
      <c r="AY426" s="19"/>
      <c r="AZ426" s="18"/>
      <c r="BA426" s="19"/>
      <c r="BB426" s="19"/>
      <c r="BC426" s="19"/>
      <c r="BD426" s="18"/>
      <c r="BE426" s="19"/>
      <c r="BF426" s="19"/>
      <c r="BG426" s="19"/>
      <c r="BH426" s="18"/>
      <c r="BI426" s="19"/>
      <c r="BJ426" s="19"/>
      <c r="BK426" s="19"/>
      <c r="BL426" s="18"/>
      <c r="BM426" s="19"/>
      <c r="BN426" s="19"/>
      <c r="BO426" s="19"/>
      <c r="BP426" s="18"/>
      <c r="BQ426" s="19"/>
      <c r="BR426" s="19"/>
      <c r="BS426" s="19"/>
      <c r="BT426" s="18"/>
      <c r="BU426" s="19"/>
      <c r="BV426" s="19"/>
      <c r="BW426" s="19"/>
      <c r="BX426" s="18"/>
      <c r="BY426" s="19"/>
      <c r="BZ426" s="19"/>
      <c r="CA426" s="19"/>
      <c r="CB426" s="18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</row>
    <row r="427" spans="1:108" ht="15" thickBot="1" x14ac:dyDescent="0.35">
      <c r="A427" s="19"/>
      <c r="B427" s="19"/>
      <c r="C427" s="18"/>
      <c r="D427" s="19"/>
      <c r="E427" s="19"/>
      <c r="F427" s="19"/>
      <c r="G427" s="18"/>
      <c r="H427" s="19"/>
      <c r="I427" s="19"/>
      <c r="J427" s="19"/>
      <c r="K427" s="18"/>
      <c r="L427" s="19"/>
      <c r="M427" s="19"/>
      <c r="N427" s="19"/>
      <c r="O427" s="18"/>
      <c r="P427" s="19"/>
      <c r="Q427" s="19"/>
      <c r="R427" s="19"/>
      <c r="S427" s="18"/>
      <c r="T427" s="19"/>
      <c r="U427" s="19"/>
      <c r="V427" s="19"/>
      <c r="W427" s="18"/>
      <c r="X427" s="29"/>
      <c r="Y427" s="19"/>
      <c r="Z427" s="19"/>
      <c r="AA427" s="19"/>
      <c r="AB427" s="18"/>
      <c r="AC427" s="19"/>
      <c r="AD427" s="19"/>
      <c r="AE427" s="19"/>
      <c r="AF427" s="18"/>
      <c r="AG427" s="19"/>
      <c r="AH427" s="19"/>
      <c r="AI427" s="19"/>
      <c r="AJ427" s="18"/>
      <c r="AK427" s="19"/>
      <c r="AL427" s="19"/>
      <c r="AM427" s="19"/>
      <c r="AN427" s="18"/>
      <c r="AO427" s="19"/>
      <c r="AP427" s="19"/>
      <c r="AQ427" s="19"/>
      <c r="AR427" s="18"/>
      <c r="AS427" s="19"/>
      <c r="AT427" s="19"/>
      <c r="AU427" s="19"/>
      <c r="AV427" s="18"/>
      <c r="AW427" s="19"/>
      <c r="AX427" s="19"/>
      <c r="AY427" s="19"/>
      <c r="AZ427" s="18"/>
      <c r="BA427" s="19"/>
      <c r="BB427" s="19"/>
      <c r="BC427" s="19"/>
      <c r="BD427" s="18"/>
      <c r="BE427" s="19"/>
      <c r="BF427" s="19"/>
      <c r="BG427" s="19"/>
      <c r="BH427" s="18"/>
      <c r="BI427" s="19"/>
      <c r="BJ427" s="19"/>
      <c r="BK427" s="19"/>
      <c r="BL427" s="18"/>
      <c r="BM427" s="19"/>
      <c r="BN427" s="19"/>
      <c r="BO427" s="19"/>
      <c r="BP427" s="18"/>
      <c r="BQ427" s="19"/>
      <c r="BR427" s="19"/>
      <c r="BS427" s="19"/>
      <c r="BT427" s="18"/>
      <c r="BU427" s="19"/>
      <c r="BV427" s="19"/>
      <c r="BW427" s="19"/>
      <c r="BX427" s="18"/>
      <c r="BY427" s="19"/>
      <c r="BZ427" s="19"/>
      <c r="CA427" s="19"/>
      <c r="CB427" s="18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</row>
    <row r="428" spans="1:108" ht="15" thickBot="1" x14ac:dyDescent="0.35">
      <c r="A428" s="19"/>
      <c r="B428" s="19"/>
      <c r="C428" s="18"/>
      <c r="D428" s="19"/>
      <c r="E428" s="19"/>
      <c r="F428" s="19"/>
      <c r="G428" s="18"/>
      <c r="H428" s="19"/>
      <c r="I428" s="19"/>
      <c r="J428" s="19"/>
      <c r="K428" s="18"/>
      <c r="L428" s="19"/>
      <c r="M428" s="19"/>
      <c r="N428" s="19"/>
      <c r="O428" s="18"/>
      <c r="P428" s="19"/>
      <c r="Q428" s="19"/>
      <c r="R428" s="19"/>
      <c r="S428" s="18"/>
      <c r="T428" s="19"/>
      <c r="U428" s="19"/>
      <c r="V428" s="19"/>
      <c r="W428" s="18"/>
      <c r="X428" s="29"/>
      <c r="Y428" s="19"/>
      <c r="Z428" s="19"/>
      <c r="AA428" s="19"/>
      <c r="AB428" s="18"/>
      <c r="AC428" s="19"/>
      <c r="AD428" s="19"/>
      <c r="AE428" s="19"/>
      <c r="AF428" s="18"/>
      <c r="AG428" s="19"/>
      <c r="AH428" s="19"/>
      <c r="AI428" s="19"/>
      <c r="AJ428" s="18"/>
      <c r="AK428" s="19"/>
      <c r="AL428" s="19"/>
      <c r="AM428" s="19"/>
      <c r="AN428" s="18"/>
      <c r="AO428" s="19"/>
      <c r="AP428" s="19"/>
      <c r="AQ428" s="19"/>
      <c r="AR428" s="18"/>
      <c r="AS428" s="19"/>
      <c r="AT428" s="19"/>
      <c r="AU428" s="19"/>
      <c r="AV428" s="18"/>
      <c r="AW428" s="19"/>
      <c r="AX428" s="19"/>
      <c r="AY428" s="19"/>
      <c r="AZ428" s="18"/>
      <c r="BA428" s="19"/>
      <c r="BB428" s="19"/>
      <c r="BC428" s="19"/>
      <c r="BD428" s="18"/>
      <c r="BE428" s="19"/>
      <c r="BF428" s="19"/>
      <c r="BG428" s="19"/>
      <c r="BH428" s="18"/>
      <c r="BI428" s="19"/>
      <c r="BJ428" s="19"/>
      <c r="BK428" s="19"/>
      <c r="BL428" s="18"/>
      <c r="BM428" s="19"/>
      <c r="BN428" s="19"/>
      <c r="BO428" s="19"/>
      <c r="BP428" s="18"/>
      <c r="BQ428" s="19"/>
      <c r="BR428" s="19"/>
      <c r="BS428" s="19"/>
      <c r="BT428" s="18"/>
      <c r="BU428" s="19"/>
      <c r="BV428" s="19"/>
      <c r="BW428" s="19"/>
      <c r="BX428" s="18"/>
      <c r="BY428" s="19"/>
      <c r="BZ428" s="19"/>
      <c r="CA428" s="19"/>
      <c r="CB428" s="18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</row>
    <row r="429" spans="1:108" ht="15" thickBot="1" x14ac:dyDescent="0.35">
      <c r="A429" s="19"/>
      <c r="B429" s="19"/>
      <c r="C429" s="18"/>
      <c r="D429" s="19"/>
      <c r="E429" s="19"/>
      <c r="F429" s="19"/>
      <c r="G429" s="18"/>
      <c r="H429" s="19"/>
      <c r="I429" s="19"/>
      <c r="J429" s="19"/>
      <c r="K429" s="18"/>
      <c r="L429" s="19"/>
      <c r="M429" s="19"/>
      <c r="N429" s="19"/>
      <c r="O429" s="18"/>
      <c r="P429" s="19"/>
      <c r="Q429" s="19"/>
      <c r="R429" s="19"/>
      <c r="S429" s="18"/>
      <c r="T429" s="19"/>
      <c r="U429" s="19"/>
      <c r="V429" s="19"/>
      <c r="W429" s="18"/>
      <c r="X429" s="29"/>
      <c r="Y429" s="19"/>
      <c r="Z429" s="19"/>
      <c r="AA429" s="19"/>
      <c r="AB429" s="18"/>
      <c r="AC429" s="19"/>
      <c r="AD429" s="19"/>
      <c r="AE429" s="19"/>
      <c r="AF429" s="18"/>
      <c r="AG429" s="19"/>
      <c r="AH429" s="19"/>
      <c r="AI429" s="19"/>
      <c r="AJ429" s="18"/>
      <c r="AK429" s="19"/>
      <c r="AL429" s="19"/>
      <c r="AM429" s="19"/>
      <c r="AN429" s="18"/>
      <c r="AO429" s="19"/>
      <c r="AP429" s="19"/>
      <c r="AQ429" s="19"/>
      <c r="AR429" s="18"/>
      <c r="AS429" s="19"/>
      <c r="AT429" s="19"/>
      <c r="AU429" s="19"/>
      <c r="AV429" s="18"/>
      <c r="AW429" s="19"/>
      <c r="AX429" s="19"/>
      <c r="AY429" s="19"/>
      <c r="AZ429" s="18"/>
      <c r="BA429" s="19"/>
      <c r="BB429" s="19"/>
      <c r="BC429" s="19"/>
      <c r="BD429" s="18"/>
      <c r="BE429" s="19"/>
      <c r="BF429" s="19"/>
      <c r="BG429" s="19"/>
      <c r="BH429" s="18"/>
      <c r="BI429" s="19"/>
      <c r="BJ429" s="19"/>
      <c r="BK429" s="19"/>
      <c r="BL429" s="18"/>
      <c r="BM429" s="19"/>
      <c r="BN429" s="19"/>
      <c r="BO429" s="19"/>
      <c r="BP429" s="18"/>
      <c r="BQ429" s="19"/>
      <c r="BR429" s="19"/>
      <c r="BS429" s="19"/>
      <c r="BT429" s="18"/>
      <c r="BU429" s="19"/>
      <c r="BV429" s="19"/>
      <c r="BW429" s="19"/>
      <c r="BX429" s="18"/>
      <c r="BY429" s="19"/>
      <c r="BZ429" s="19"/>
      <c r="CA429" s="19"/>
      <c r="CB429" s="18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</row>
    <row r="430" spans="1:108" ht="15" thickBot="1" x14ac:dyDescent="0.35">
      <c r="A430" s="19"/>
      <c r="B430" s="19"/>
      <c r="C430" s="18"/>
      <c r="D430" s="19"/>
      <c r="E430" s="19"/>
      <c r="F430" s="19"/>
      <c r="G430" s="18"/>
      <c r="H430" s="19"/>
      <c r="I430" s="19"/>
      <c r="J430" s="19"/>
      <c r="K430" s="18"/>
      <c r="L430" s="19"/>
      <c r="M430" s="19"/>
      <c r="N430" s="19"/>
      <c r="O430" s="18"/>
      <c r="P430" s="19"/>
      <c r="Q430" s="19"/>
      <c r="R430" s="19"/>
      <c r="S430" s="18"/>
      <c r="T430" s="19"/>
      <c r="U430" s="19"/>
      <c r="V430" s="19"/>
      <c r="W430" s="18"/>
      <c r="X430" s="29"/>
      <c r="Y430" s="19"/>
      <c r="Z430" s="19"/>
      <c r="AA430" s="19"/>
      <c r="AB430" s="18"/>
      <c r="AC430" s="19"/>
      <c r="AD430" s="19"/>
      <c r="AE430" s="19"/>
      <c r="AF430" s="18"/>
      <c r="AG430" s="19"/>
      <c r="AH430" s="19"/>
      <c r="AI430" s="19"/>
      <c r="AJ430" s="18"/>
      <c r="AK430" s="19"/>
      <c r="AL430" s="19"/>
      <c r="AM430" s="19"/>
      <c r="AN430" s="18"/>
      <c r="AO430" s="19"/>
      <c r="AP430" s="19"/>
      <c r="AQ430" s="19"/>
      <c r="AR430" s="18"/>
      <c r="AS430" s="19"/>
      <c r="AT430" s="19"/>
      <c r="AU430" s="19"/>
      <c r="AV430" s="18"/>
      <c r="AW430" s="19"/>
      <c r="AX430" s="19"/>
      <c r="AY430" s="19"/>
      <c r="AZ430" s="18"/>
      <c r="BA430" s="19"/>
      <c r="BB430" s="19"/>
      <c r="BC430" s="19"/>
      <c r="BD430" s="18"/>
      <c r="BE430" s="19"/>
      <c r="BF430" s="19"/>
      <c r="BG430" s="19"/>
      <c r="BH430" s="18"/>
      <c r="BI430" s="19"/>
      <c r="BJ430" s="19"/>
      <c r="BK430" s="19"/>
      <c r="BL430" s="18"/>
      <c r="BM430" s="19"/>
      <c r="BN430" s="19"/>
      <c r="BO430" s="19"/>
      <c r="BP430" s="18"/>
      <c r="BQ430" s="19"/>
      <c r="BR430" s="19"/>
      <c r="BS430" s="19"/>
      <c r="BT430" s="18"/>
      <c r="BU430" s="19"/>
      <c r="BV430" s="19"/>
      <c r="BW430" s="19"/>
      <c r="BX430" s="18"/>
      <c r="BY430" s="19"/>
      <c r="BZ430" s="19"/>
      <c r="CA430" s="19"/>
      <c r="CB430" s="18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</row>
    <row r="431" spans="1:108" ht="15" thickBot="1" x14ac:dyDescent="0.35">
      <c r="A431" s="19"/>
      <c r="B431" s="19"/>
      <c r="C431" s="18"/>
      <c r="D431" s="19"/>
      <c r="E431" s="19"/>
      <c r="F431" s="19"/>
      <c r="G431" s="18"/>
      <c r="H431" s="19"/>
      <c r="I431" s="19"/>
      <c r="J431" s="19"/>
      <c r="K431" s="18"/>
      <c r="L431" s="19"/>
      <c r="M431" s="19"/>
      <c r="N431" s="19"/>
      <c r="O431" s="18"/>
      <c r="P431" s="19"/>
      <c r="Q431" s="19"/>
      <c r="R431" s="19"/>
      <c r="S431" s="18"/>
      <c r="T431" s="19"/>
      <c r="U431" s="19"/>
      <c r="V431" s="19"/>
      <c r="W431" s="18"/>
      <c r="X431" s="29"/>
      <c r="Y431" s="19"/>
      <c r="Z431" s="19"/>
      <c r="AA431" s="19"/>
      <c r="AB431" s="18"/>
      <c r="AC431" s="19"/>
      <c r="AD431" s="19"/>
      <c r="AE431" s="19"/>
      <c r="AF431" s="18"/>
      <c r="AG431" s="19"/>
      <c r="AH431" s="19"/>
      <c r="AI431" s="19"/>
      <c r="AJ431" s="18"/>
      <c r="AK431" s="19"/>
      <c r="AL431" s="19"/>
      <c r="AM431" s="19"/>
      <c r="AN431" s="18"/>
      <c r="AO431" s="19"/>
      <c r="AP431" s="19"/>
      <c r="AQ431" s="19"/>
      <c r="AR431" s="18"/>
      <c r="AS431" s="19"/>
      <c r="AT431" s="19"/>
      <c r="AU431" s="19"/>
      <c r="AV431" s="18"/>
      <c r="AW431" s="19"/>
      <c r="AX431" s="19"/>
      <c r="AY431" s="19"/>
      <c r="AZ431" s="18"/>
      <c r="BA431" s="19"/>
      <c r="BB431" s="19"/>
      <c r="BC431" s="19"/>
      <c r="BD431" s="18"/>
      <c r="BE431" s="19"/>
      <c r="BF431" s="19"/>
      <c r="BG431" s="19"/>
      <c r="BH431" s="18"/>
      <c r="BI431" s="19"/>
      <c r="BJ431" s="19"/>
      <c r="BK431" s="19"/>
      <c r="BL431" s="18"/>
      <c r="BM431" s="19"/>
      <c r="BN431" s="19"/>
      <c r="BO431" s="19"/>
      <c r="BP431" s="18"/>
      <c r="BQ431" s="19"/>
      <c r="BR431" s="19"/>
      <c r="BS431" s="19"/>
      <c r="BT431" s="18"/>
      <c r="BU431" s="19"/>
      <c r="BV431" s="19"/>
      <c r="BW431" s="19"/>
      <c r="BX431" s="18"/>
      <c r="BY431" s="19"/>
      <c r="BZ431" s="19"/>
      <c r="CA431" s="19"/>
      <c r="CB431" s="18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</row>
    <row r="432" spans="1:108" ht="15" thickBot="1" x14ac:dyDescent="0.35">
      <c r="A432" s="19"/>
      <c r="B432" s="19"/>
      <c r="C432" s="18"/>
      <c r="D432" s="19"/>
      <c r="E432" s="19"/>
      <c r="F432" s="19"/>
      <c r="G432" s="18"/>
      <c r="H432" s="19"/>
      <c r="I432" s="19"/>
      <c r="J432" s="19"/>
      <c r="K432" s="18"/>
      <c r="L432" s="19"/>
      <c r="M432" s="19"/>
      <c r="N432" s="19"/>
      <c r="O432" s="18"/>
      <c r="P432" s="19"/>
      <c r="Q432" s="19"/>
      <c r="R432" s="19"/>
      <c r="S432" s="18"/>
      <c r="T432" s="19"/>
      <c r="U432" s="19"/>
      <c r="V432" s="19"/>
      <c r="W432" s="18"/>
      <c r="X432" s="29"/>
      <c r="Y432" s="19"/>
      <c r="Z432" s="19"/>
      <c r="AA432" s="19"/>
      <c r="AB432" s="18"/>
      <c r="AC432" s="19"/>
      <c r="AD432" s="19"/>
      <c r="AE432" s="19"/>
      <c r="AF432" s="18"/>
      <c r="AG432" s="19"/>
      <c r="AH432" s="19"/>
      <c r="AI432" s="19"/>
      <c r="AJ432" s="18"/>
      <c r="AK432" s="19"/>
      <c r="AL432" s="19"/>
      <c r="AM432" s="19"/>
      <c r="AN432" s="18"/>
      <c r="AO432" s="19"/>
      <c r="AP432" s="19"/>
      <c r="AQ432" s="19"/>
      <c r="AR432" s="18"/>
      <c r="AS432" s="19"/>
      <c r="AT432" s="19"/>
      <c r="AU432" s="19"/>
      <c r="AV432" s="18"/>
      <c r="AW432" s="19"/>
      <c r="AX432" s="19"/>
      <c r="AY432" s="19"/>
      <c r="AZ432" s="18"/>
      <c r="BA432" s="19"/>
      <c r="BB432" s="19"/>
      <c r="BC432" s="19"/>
      <c r="BD432" s="18"/>
      <c r="BE432" s="19"/>
      <c r="BF432" s="19"/>
      <c r="BG432" s="19"/>
      <c r="BH432" s="18"/>
      <c r="BI432" s="19"/>
      <c r="BJ432" s="19"/>
      <c r="BK432" s="19"/>
      <c r="BL432" s="18"/>
      <c r="BM432" s="19"/>
      <c r="BN432" s="19"/>
      <c r="BO432" s="19"/>
      <c r="BP432" s="18"/>
      <c r="BQ432" s="19"/>
      <c r="BR432" s="19"/>
      <c r="BS432" s="19"/>
      <c r="BT432" s="18"/>
      <c r="BU432" s="19"/>
      <c r="BV432" s="19"/>
      <c r="BW432" s="19"/>
      <c r="BX432" s="18"/>
      <c r="BY432" s="19"/>
      <c r="BZ432" s="19"/>
      <c r="CA432" s="19"/>
      <c r="CB432" s="18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</row>
    <row r="433" spans="1:108" ht="15" thickBot="1" x14ac:dyDescent="0.35">
      <c r="A433" s="19"/>
      <c r="B433" s="19"/>
      <c r="C433" s="18"/>
      <c r="D433" s="19"/>
      <c r="E433" s="19"/>
      <c r="F433" s="19"/>
      <c r="G433" s="18"/>
      <c r="H433" s="19"/>
      <c r="I433" s="19"/>
      <c r="J433" s="19"/>
      <c r="K433" s="18"/>
      <c r="L433" s="19"/>
      <c r="M433" s="19"/>
      <c r="N433" s="19"/>
      <c r="O433" s="18"/>
      <c r="P433" s="19"/>
      <c r="Q433" s="19"/>
      <c r="R433" s="19"/>
      <c r="S433" s="18"/>
      <c r="T433" s="19"/>
      <c r="U433" s="19"/>
      <c r="V433" s="19"/>
      <c r="W433" s="18"/>
      <c r="X433" s="29"/>
      <c r="Y433" s="19"/>
      <c r="Z433" s="19"/>
      <c r="AA433" s="19"/>
      <c r="AB433" s="18"/>
      <c r="AC433" s="19"/>
      <c r="AD433" s="19"/>
      <c r="AE433" s="19"/>
      <c r="AF433" s="18"/>
      <c r="AG433" s="19"/>
      <c r="AH433" s="19"/>
      <c r="AI433" s="19"/>
      <c r="AJ433" s="18"/>
      <c r="AK433" s="19"/>
      <c r="AL433" s="19"/>
      <c r="AM433" s="19"/>
      <c r="AN433" s="18"/>
      <c r="AO433" s="19"/>
      <c r="AP433" s="19"/>
      <c r="AQ433" s="19"/>
      <c r="AR433" s="18"/>
      <c r="AS433" s="19"/>
      <c r="AT433" s="19"/>
      <c r="AU433" s="19"/>
      <c r="AV433" s="18"/>
      <c r="AW433" s="19"/>
      <c r="AX433" s="19"/>
      <c r="AY433" s="19"/>
      <c r="AZ433" s="18"/>
      <c r="BA433" s="19"/>
      <c r="BB433" s="19"/>
      <c r="BC433" s="19"/>
      <c r="BD433" s="18"/>
      <c r="BE433" s="19"/>
      <c r="BF433" s="19"/>
      <c r="BG433" s="19"/>
      <c r="BH433" s="18"/>
      <c r="BI433" s="19"/>
      <c r="BJ433" s="19"/>
      <c r="BK433" s="19"/>
      <c r="BL433" s="18"/>
      <c r="BM433" s="19"/>
      <c r="BN433" s="19"/>
      <c r="BO433" s="19"/>
      <c r="BP433" s="18"/>
      <c r="BQ433" s="19"/>
      <c r="BR433" s="19"/>
      <c r="BS433" s="19"/>
      <c r="BT433" s="18"/>
      <c r="BU433" s="19"/>
      <c r="BV433" s="19"/>
      <c r="BW433" s="19"/>
      <c r="BX433" s="18"/>
      <c r="BY433" s="19"/>
      <c r="BZ433" s="19"/>
      <c r="CA433" s="19"/>
      <c r="CB433" s="18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</row>
    <row r="434" spans="1:108" ht="15" thickBot="1" x14ac:dyDescent="0.35">
      <c r="A434" s="19"/>
      <c r="B434" s="19"/>
      <c r="C434" s="18"/>
      <c r="D434" s="19"/>
      <c r="E434" s="19"/>
      <c r="F434" s="19"/>
      <c r="G434" s="18"/>
      <c r="H434" s="19"/>
      <c r="I434" s="19"/>
      <c r="J434" s="19"/>
      <c r="K434" s="18"/>
      <c r="L434" s="19"/>
      <c r="M434" s="19"/>
      <c r="N434" s="19"/>
      <c r="O434" s="18"/>
      <c r="P434" s="19"/>
      <c r="Q434" s="19"/>
      <c r="R434" s="19"/>
      <c r="S434" s="18"/>
      <c r="T434" s="19"/>
      <c r="U434" s="19"/>
      <c r="V434" s="19"/>
      <c r="W434" s="18"/>
      <c r="X434" s="29"/>
      <c r="Y434" s="19"/>
      <c r="Z434" s="19"/>
      <c r="AA434" s="19"/>
      <c r="AB434" s="18"/>
      <c r="AC434" s="19"/>
      <c r="AD434" s="19"/>
      <c r="AE434" s="19"/>
      <c r="AF434" s="18"/>
      <c r="AG434" s="19"/>
      <c r="AH434" s="19"/>
      <c r="AI434" s="19"/>
      <c r="AJ434" s="18"/>
      <c r="AK434" s="19"/>
      <c r="AL434" s="19"/>
      <c r="AM434" s="19"/>
      <c r="AN434" s="18"/>
      <c r="AO434" s="19"/>
      <c r="AP434" s="19"/>
      <c r="AQ434" s="19"/>
      <c r="AR434" s="18"/>
      <c r="AS434" s="19"/>
      <c r="AT434" s="19"/>
      <c r="AU434" s="19"/>
      <c r="AV434" s="18"/>
      <c r="AW434" s="19"/>
      <c r="AX434" s="19"/>
      <c r="AY434" s="19"/>
      <c r="AZ434" s="18"/>
      <c r="BA434" s="19"/>
      <c r="BB434" s="19"/>
      <c r="BC434" s="19"/>
      <c r="BD434" s="18"/>
      <c r="BE434" s="19"/>
      <c r="BF434" s="19"/>
      <c r="BG434" s="19"/>
      <c r="BH434" s="18"/>
      <c r="BI434" s="19"/>
      <c r="BJ434" s="19"/>
      <c r="BK434" s="19"/>
      <c r="BL434" s="18"/>
      <c r="BM434" s="19"/>
      <c r="BN434" s="19"/>
      <c r="BO434" s="19"/>
      <c r="BP434" s="18"/>
      <c r="BQ434" s="19"/>
      <c r="BR434" s="19"/>
      <c r="BS434" s="19"/>
      <c r="BT434" s="18"/>
      <c r="BU434" s="19"/>
      <c r="BV434" s="19"/>
      <c r="BW434" s="19"/>
      <c r="BX434" s="18"/>
      <c r="BY434" s="19"/>
      <c r="BZ434" s="19"/>
      <c r="CA434" s="19"/>
      <c r="CB434" s="18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</row>
    <row r="435" spans="1:108" ht="15" thickBot="1" x14ac:dyDescent="0.35">
      <c r="A435" s="19"/>
      <c r="B435" s="19"/>
      <c r="C435" s="18"/>
      <c r="D435" s="19"/>
      <c r="E435" s="19"/>
      <c r="F435" s="19"/>
      <c r="G435" s="18"/>
      <c r="H435" s="19"/>
      <c r="I435" s="19"/>
      <c r="J435" s="19"/>
      <c r="K435" s="18"/>
      <c r="L435" s="19"/>
      <c r="M435" s="19"/>
      <c r="N435" s="19"/>
      <c r="O435" s="18"/>
      <c r="P435" s="19"/>
      <c r="Q435" s="19"/>
      <c r="R435" s="19"/>
      <c r="S435" s="18"/>
      <c r="T435" s="19"/>
      <c r="U435" s="19"/>
      <c r="V435" s="19"/>
      <c r="W435" s="18"/>
      <c r="X435" s="29"/>
      <c r="Y435" s="19"/>
      <c r="Z435" s="19"/>
      <c r="AA435" s="19"/>
      <c r="AB435" s="18"/>
      <c r="AC435" s="19"/>
      <c r="AD435" s="19"/>
      <c r="AE435" s="19"/>
      <c r="AF435" s="18"/>
      <c r="AG435" s="19"/>
      <c r="AH435" s="19"/>
      <c r="AI435" s="19"/>
      <c r="AJ435" s="18"/>
      <c r="AK435" s="19"/>
      <c r="AL435" s="19"/>
      <c r="AM435" s="19"/>
      <c r="AN435" s="18"/>
      <c r="AO435" s="19"/>
      <c r="AP435" s="19"/>
      <c r="AQ435" s="19"/>
      <c r="AR435" s="18"/>
      <c r="AS435" s="19"/>
      <c r="AT435" s="19"/>
      <c r="AU435" s="19"/>
      <c r="AV435" s="18"/>
      <c r="AW435" s="19"/>
      <c r="AX435" s="19"/>
      <c r="AY435" s="19"/>
      <c r="AZ435" s="18"/>
      <c r="BA435" s="19"/>
      <c r="BB435" s="19"/>
      <c r="BC435" s="19"/>
      <c r="BD435" s="18"/>
      <c r="BE435" s="19"/>
      <c r="BF435" s="19"/>
      <c r="BG435" s="19"/>
      <c r="BH435" s="18"/>
      <c r="BI435" s="19"/>
      <c r="BJ435" s="19"/>
      <c r="BK435" s="19"/>
      <c r="BL435" s="18"/>
      <c r="BM435" s="19"/>
      <c r="BN435" s="19"/>
      <c r="BO435" s="19"/>
      <c r="BP435" s="18"/>
      <c r="BQ435" s="19"/>
      <c r="BR435" s="19"/>
      <c r="BS435" s="19"/>
      <c r="BT435" s="18"/>
      <c r="BU435" s="19"/>
      <c r="BV435" s="19"/>
      <c r="BW435" s="19"/>
      <c r="BX435" s="18"/>
      <c r="BY435" s="19"/>
      <c r="BZ435" s="19"/>
      <c r="CA435" s="19"/>
      <c r="CB435" s="18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</row>
    <row r="436" spans="1:108" ht="15" thickBot="1" x14ac:dyDescent="0.35">
      <c r="A436" s="19"/>
      <c r="B436" s="19"/>
      <c r="C436" s="18"/>
      <c r="D436" s="19"/>
      <c r="E436" s="19"/>
      <c r="F436" s="19"/>
      <c r="G436" s="18"/>
      <c r="H436" s="19"/>
      <c r="I436" s="19"/>
      <c r="J436" s="19"/>
      <c r="K436" s="18"/>
      <c r="L436" s="19"/>
      <c r="M436" s="19"/>
      <c r="N436" s="19"/>
      <c r="O436" s="18"/>
      <c r="P436" s="19"/>
      <c r="Q436" s="19"/>
      <c r="R436" s="19"/>
      <c r="S436" s="18"/>
      <c r="T436" s="19"/>
      <c r="U436" s="19"/>
      <c r="V436" s="19"/>
      <c r="W436" s="18"/>
      <c r="X436" s="29"/>
      <c r="Y436" s="19"/>
      <c r="Z436" s="19"/>
      <c r="AA436" s="19"/>
      <c r="AB436" s="18"/>
      <c r="AC436" s="19"/>
      <c r="AD436" s="19"/>
      <c r="AE436" s="19"/>
      <c r="AF436" s="18"/>
      <c r="AG436" s="19"/>
      <c r="AH436" s="19"/>
      <c r="AI436" s="19"/>
      <c r="AJ436" s="18"/>
      <c r="AK436" s="19"/>
      <c r="AL436" s="19"/>
      <c r="AM436" s="19"/>
      <c r="AN436" s="18"/>
      <c r="AO436" s="19"/>
      <c r="AP436" s="19"/>
      <c r="AQ436" s="19"/>
      <c r="AR436" s="18"/>
      <c r="AS436" s="19"/>
      <c r="AT436" s="19"/>
      <c r="AU436" s="19"/>
      <c r="AV436" s="18"/>
      <c r="AW436" s="19"/>
      <c r="AX436" s="19"/>
      <c r="AY436" s="19"/>
      <c r="AZ436" s="18"/>
      <c r="BA436" s="19"/>
      <c r="BB436" s="19"/>
      <c r="BC436" s="19"/>
      <c r="BD436" s="18"/>
      <c r="BE436" s="19"/>
      <c r="BF436" s="19"/>
      <c r="BG436" s="19"/>
      <c r="BH436" s="18"/>
      <c r="BI436" s="19"/>
      <c r="BJ436" s="19"/>
      <c r="BK436" s="19"/>
      <c r="BL436" s="18"/>
      <c r="BM436" s="19"/>
      <c r="BN436" s="19"/>
      <c r="BO436" s="19"/>
      <c r="BP436" s="18"/>
      <c r="BQ436" s="19"/>
      <c r="BR436" s="19"/>
      <c r="BS436" s="19"/>
      <c r="BT436" s="18"/>
      <c r="BU436" s="19"/>
      <c r="BV436" s="19"/>
      <c r="BW436" s="19"/>
      <c r="BX436" s="18"/>
      <c r="BY436" s="19"/>
      <c r="BZ436" s="19"/>
      <c r="CA436" s="19"/>
      <c r="CB436" s="18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</row>
    <row r="437" spans="1:108" ht="15" thickBot="1" x14ac:dyDescent="0.35">
      <c r="A437" s="19"/>
      <c r="B437" s="19"/>
      <c r="C437" s="18"/>
      <c r="D437" s="19"/>
      <c r="E437" s="19"/>
      <c r="F437" s="19"/>
      <c r="G437" s="18"/>
      <c r="H437" s="19"/>
      <c r="I437" s="19"/>
      <c r="J437" s="19"/>
      <c r="K437" s="18"/>
      <c r="L437" s="19"/>
      <c r="M437" s="19"/>
      <c r="N437" s="19"/>
      <c r="O437" s="18"/>
      <c r="P437" s="19"/>
      <c r="Q437" s="19"/>
      <c r="R437" s="19"/>
      <c r="S437" s="18"/>
      <c r="T437" s="19"/>
      <c r="U437" s="19"/>
      <c r="V437" s="19"/>
      <c r="W437" s="18"/>
      <c r="X437" s="29"/>
      <c r="Y437" s="19"/>
      <c r="Z437" s="19"/>
      <c r="AA437" s="19"/>
      <c r="AB437" s="18"/>
      <c r="AC437" s="19"/>
      <c r="AD437" s="19"/>
      <c r="AE437" s="19"/>
      <c r="AF437" s="18"/>
      <c r="AG437" s="19"/>
      <c r="AH437" s="19"/>
      <c r="AI437" s="19"/>
      <c r="AJ437" s="18"/>
      <c r="AK437" s="19"/>
      <c r="AL437" s="19"/>
      <c r="AM437" s="19"/>
      <c r="AN437" s="18"/>
      <c r="AO437" s="19"/>
      <c r="AP437" s="19"/>
      <c r="AQ437" s="19"/>
      <c r="AR437" s="18"/>
      <c r="AS437" s="19"/>
      <c r="AT437" s="19"/>
      <c r="AU437" s="19"/>
      <c r="AV437" s="18"/>
      <c r="AW437" s="19"/>
      <c r="AX437" s="19"/>
      <c r="AY437" s="19"/>
      <c r="AZ437" s="18"/>
      <c r="BA437" s="19"/>
      <c r="BB437" s="19"/>
      <c r="BC437" s="19"/>
      <c r="BD437" s="18"/>
      <c r="BE437" s="19"/>
      <c r="BF437" s="19"/>
      <c r="BG437" s="19"/>
      <c r="BH437" s="18"/>
      <c r="BI437" s="19"/>
      <c r="BJ437" s="19"/>
      <c r="BK437" s="19"/>
      <c r="BL437" s="18"/>
      <c r="BM437" s="19"/>
      <c r="BN437" s="19"/>
      <c r="BO437" s="19"/>
      <c r="BP437" s="18"/>
      <c r="BQ437" s="19"/>
      <c r="BR437" s="19"/>
      <c r="BS437" s="19"/>
      <c r="BT437" s="18"/>
      <c r="BU437" s="19"/>
      <c r="BV437" s="19"/>
      <c r="BW437" s="19"/>
      <c r="BX437" s="18"/>
      <c r="BY437" s="19"/>
      <c r="BZ437" s="19"/>
      <c r="CA437" s="19"/>
      <c r="CB437" s="18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</row>
    <row r="438" spans="1:108" ht="15" thickBot="1" x14ac:dyDescent="0.35">
      <c r="A438" s="19"/>
      <c r="B438" s="19"/>
      <c r="C438" s="18"/>
      <c r="D438" s="19"/>
      <c r="E438" s="19"/>
      <c r="F438" s="19"/>
      <c r="G438" s="18"/>
      <c r="H438" s="19"/>
      <c r="I438" s="19"/>
      <c r="J438" s="19"/>
      <c r="K438" s="18"/>
      <c r="L438" s="19"/>
      <c r="M438" s="19"/>
      <c r="N438" s="19"/>
      <c r="O438" s="18"/>
      <c r="P438" s="19"/>
      <c r="Q438" s="19"/>
      <c r="R438" s="19"/>
      <c r="S438" s="18"/>
      <c r="T438" s="19"/>
      <c r="U438" s="19"/>
      <c r="V438" s="19"/>
      <c r="W438" s="18"/>
      <c r="X438" s="29"/>
      <c r="Y438" s="19"/>
      <c r="Z438" s="19"/>
      <c r="AA438" s="19"/>
      <c r="AB438" s="18"/>
      <c r="AC438" s="19"/>
      <c r="AD438" s="19"/>
      <c r="AE438" s="19"/>
      <c r="AF438" s="18"/>
      <c r="AG438" s="19"/>
      <c r="AH438" s="19"/>
      <c r="AI438" s="19"/>
      <c r="AJ438" s="18"/>
      <c r="AK438" s="19"/>
      <c r="AL438" s="19"/>
      <c r="AM438" s="19"/>
      <c r="AN438" s="18"/>
      <c r="AO438" s="19"/>
      <c r="AP438" s="19"/>
      <c r="AQ438" s="19"/>
      <c r="AR438" s="18"/>
      <c r="AS438" s="19"/>
      <c r="AT438" s="19"/>
      <c r="AU438" s="19"/>
      <c r="AV438" s="18"/>
      <c r="AW438" s="19"/>
      <c r="AX438" s="19"/>
      <c r="AY438" s="19"/>
      <c r="AZ438" s="18"/>
      <c r="BA438" s="19"/>
      <c r="BB438" s="19"/>
      <c r="BC438" s="19"/>
      <c r="BD438" s="18"/>
      <c r="BE438" s="19"/>
      <c r="BF438" s="19"/>
      <c r="BG438" s="19"/>
      <c r="BH438" s="18"/>
      <c r="BI438" s="19"/>
      <c r="BJ438" s="19"/>
      <c r="BK438" s="19"/>
      <c r="BL438" s="18"/>
      <c r="BM438" s="19"/>
      <c r="BN438" s="19"/>
      <c r="BO438" s="19"/>
      <c r="BP438" s="18"/>
      <c r="BQ438" s="19"/>
      <c r="BR438" s="19"/>
      <c r="BS438" s="19"/>
      <c r="BT438" s="18"/>
      <c r="BU438" s="19"/>
      <c r="BV438" s="19"/>
      <c r="BW438" s="19"/>
      <c r="BX438" s="18"/>
      <c r="BY438" s="19"/>
      <c r="BZ438" s="19"/>
      <c r="CA438" s="19"/>
      <c r="CB438" s="18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</row>
    <row r="439" spans="1:108" ht="15" thickBot="1" x14ac:dyDescent="0.35">
      <c r="A439" s="19"/>
      <c r="B439" s="19"/>
      <c r="C439" s="18"/>
      <c r="D439" s="19"/>
      <c r="E439" s="19"/>
      <c r="F439" s="19"/>
      <c r="G439" s="18"/>
      <c r="H439" s="19"/>
      <c r="I439" s="19"/>
      <c r="J439" s="19"/>
      <c r="K439" s="18"/>
      <c r="L439" s="19"/>
      <c r="M439" s="19"/>
      <c r="N439" s="19"/>
      <c r="O439" s="18"/>
      <c r="P439" s="19"/>
      <c r="Q439" s="19"/>
      <c r="R439" s="19"/>
      <c r="S439" s="18"/>
      <c r="T439" s="19"/>
      <c r="U439" s="19"/>
      <c r="V439" s="19"/>
      <c r="W439" s="18"/>
      <c r="X439" s="29"/>
      <c r="Y439" s="19"/>
      <c r="Z439" s="19"/>
      <c r="AA439" s="19"/>
      <c r="AB439" s="18"/>
      <c r="AC439" s="19"/>
      <c r="AD439" s="19"/>
      <c r="AE439" s="19"/>
      <c r="AF439" s="18"/>
      <c r="AG439" s="19"/>
      <c r="AH439" s="19"/>
      <c r="AI439" s="19"/>
      <c r="AJ439" s="18"/>
      <c r="AK439" s="19"/>
      <c r="AL439" s="19"/>
      <c r="AM439" s="19"/>
      <c r="AN439" s="18"/>
      <c r="AO439" s="19"/>
      <c r="AP439" s="19"/>
      <c r="AQ439" s="19"/>
      <c r="AR439" s="18"/>
      <c r="AS439" s="19"/>
      <c r="AT439" s="19"/>
      <c r="AU439" s="19"/>
      <c r="AV439" s="18"/>
      <c r="AW439" s="19"/>
      <c r="AX439" s="19"/>
      <c r="AY439" s="19"/>
      <c r="AZ439" s="18"/>
      <c r="BA439" s="19"/>
      <c r="BB439" s="19"/>
      <c r="BC439" s="19"/>
      <c r="BD439" s="18"/>
      <c r="BE439" s="19"/>
      <c r="BF439" s="19"/>
      <c r="BG439" s="19"/>
      <c r="BH439" s="18"/>
      <c r="BI439" s="19"/>
      <c r="BJ439" s="19"/>
      <c r="BK439" s="19"/>
      <c r="BL439" s="18"/>
      <c r="BM439" s="19"/>
      <c r="BN439" s="19"/>
      <c r="BO439" s="19"/>
      <c r="BP439" s="18"/>
      <c r="BQ439" s="19"/>
      <c r="BR439" s="19"/>
      <c r="BS439" s="19"/>
      <c r="BT439" s="18"/>
      <c r="BU439" s="19"/>
      <c r="BV439" s="19"/>
      <c r="BW439" s="19"/>
      <c r="BX439" s="18"/>
      <c r="BY439" s="19"/>
      <c r="BZ439" s="19"/>
      <c r="CA439" s="19"/>
      <c r="CB439" s="18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</row>
    <row r="440" spans="1:108" ht="15" thickBot="1" x14ac:dyDescent="0.35">
      <c r="A440" s="19"/>
      <c r="B440" s="19"/>
      <c r="C440" s="18"/>
      <c r="D440" s="19"/>
      <c r="E440" s="19"/>
      <c r="F440" s="19"/>
      <c r="G440" s="18"/>
      <c r="H440" s="19"/>
      <c r="I440" s="19"/>
      <c r="J440" s="19"/>
      <c r="K440" s="18"/>
      <c r="L440" s="19"/>
      <c r="M440" s="19"/>
      <c r="N440" s="19"/>
      <c r="O440" s="18"/>
      <c r="P440" s="19"/>
      <c r="Q440" s="19"/>
      <c r="R440" s="19"/>
      <c r="S440" s="18"/>
      <c r="T440" s="19"/>
      <c r="U440" s="19"/>
      <c r="V440" s="19"/>
      <c r="W440" s="18"/>
      <c r="X440" s="29"/>
      <c r="Y440" s="19"/>
      <c r="Z440" s="19"/>
      <c r="AA440" s="19"/>
      <c r="AB440" s="18"/>
      <c r="AC440" s="19"/>
      <c r="AD440" s="19"/>
      <c r="AE440" s="19"/>
      <c r="AF440" s="18"/>
      <c r="AG440" s="19"/>
      <c r="AH440" s="19"/>
      <c r="AI440" s="19"/>
      <c r="AJ440" s="18"/>
      <c r="AK440" s="19"/>
      <c r="AL440" s="19"/>
      <c r="AM440" s="19"/>
      <c r="AN440" s="18"/>
      <c r="AO440" s="19"/>
      <c r="AP440" s="19"/>
      <c r="AQ440" s="19"/>
      <c r="AR440" s="18"/>
      <c r="AS440" s="19"/>
      <c r="AT440" s="19"/>
      <c r="AU440" s="19"/>
      <c r="AV440" s="18"/>
      <c r="AW440" s="19"/>
      <c r="AX440" s="19"/>
      <c r="AY440" s="19"/>
      <c r="AZ440" s="18"/>
      <c r="BA440" s="19"/>
      <c r="BB440" s="19"/>
      <c r="BC440" s="19"/>
      <c r="BD440" s="18"/>
      <c r="BE440" s="19"/>
      <c r="BF440" s="19"/>
      <c r="BG440" s="19"/>
      <c r="BH440" s="18"/>
      <c r="BI440" s="19"/>
      <c r="BJ440" s="19"/>
      <c r="BK440" s="19"/>
      <c r="BL440" s="18"/>
      <c r="BM440" s="19"/>
      <c r="BN440" s="19"/>
      <c r="BO440" s="19"/>
      <c r="BP440" s="18"/>
      <c r="BQ440" s="19"/>
      <c r="BR440" s="19"/>
      <c r="BS440" s="19"/>
      <c r="BT440" s="18"/>
      <c r="BU440" s="19"/>
      <c r="BV440" s="19"/>
      <c r="BW440" s="19"/>
      <c r="BX440" s="18"/>
      <c r="BY440" s="19"/>
      <c r="BZ440" s="19"/>
      <c r="CA440" s="19"/>
      <c r="CB440" s="18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</row>
    <row r="441" spans="1:108" ht="15" thickBot="1" x14ac:dyDescent="0.35">
      <c r="A441" s="19"/>
      <c r="B441" s="19"/>
      <c r="C441" s="18"/>
      <c r="D441" s="19"/>
      <c r="E441" s="19"/>
      <c r="F441" s="19"/>
      <c r="G441" s="18"/>
      <c r="H441" s="19"/>
      <c r="I441" s="19"/>
      <c r="J441" s="19"/>
      <c r="K441" s="18"/>
      <c r="L441" s="19"/>
      <c r="M441" s="19"/>
      <c r="N441" s="19"/>
      <c r="O441" s="18"/>
      <c r="P441" s="19"/>
      <c r="Q441" s="19"/>
      <c r="R441" s="19"/>
      <c r="S441" s="18"/>
      <c r="T441" s="19"/>
      <c r="U441" s="19"/>
      <c r="V441" s="19"/>
      <c r="W441" s="18"/>
      <c r="X441" s="29"/>
      <c r="Y441" s="19"/>
      <c r="Z441" s="19"/>
      <c r="AA441" s="19"/>
      <c r="AB441" s="18"/>
      <c r="AC441" s="19"/>
      <c r="AD441" s="19"/>
      <c r="AE441" s="19"/>
      <c r="AF441" s="18"/>
      <c r="AG441" s="19"/>
      <c r="AH441" s="19"/>
      <c r="AI441" s="19"/>
      <c r="AJ441" s="18"/>
      <c r="AK441" s="19"/>
      <c r="AL441" s="19"/>
      <c r="AM441" s="19"/>
      <c r="AN441" s="18"/>
      <c r="AO441" s="19"/>
      <c r="AP441" s="19"/>
      <c r="AQ441" s="19"/>
      <c r="AR441" s="18"/>
      <c r="AS441" s="19"/>
      <c r="AT441" s="19"/>
      <c r="AU441" s="19"/>
      <c r="AV441" s="18"/>
      <c r="AW441" s="19"/>
      <c r="AX441" s="19"/>
      <c r="AY441" s="19"/>
      <c r="AZ441" s="18"/>
      <c r="BA441" s="19"/>
      <c r="BB441" s="19"/>
      <c r="BC441" s="19"/>
      <c r="BD441" s="18"/>
      <c r="BE441" s="19"/>
      <c r="BF441" s="19"/>
      <c r="BG441" s="19"/>
      <c r="BH441" s="18"/>
      <c r="BI441" s="19"/>
      <c r="BJ441" s="19"/>
      <c r="BK441" s="19"/>
      <c r="BL441" s="18"/>
      <c r="BM441" s="19"/>
      <c r="BN441" s="19"/>
      <c r="BO441" s="19"/>
      <c r="BP441" s="18"/>
      <c r="BQ441" s="19"/>
      <c r="BR441" s="19"/>
      <c r="BS441" s="19"/>
      <c r="BT441" s="18"/>
      <c r="BU441" s="19"/>
      <c r="BV441" s="19"/>
      <c r="BW441" s="19"/>
      <c r="BX441" s="18"/>
      <c r="BY441" s="19"/>
      <c r="BZ441" s="19"/>
      <c r="CA441" s="19"/>
      <c r="CB441" s="18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</row>
    <row r="442" spans="1:108" ht="15" thickBot="1" x14ac:dyDescent="0.35">
      <c r="A442" s="19"/>
      <c r="B442" s="19"/>
      <c r="C442" s="18"/>
      <c r="D442" s="19"/>
      <c r="E442" s="19"/>
      <c r="F442" s="19"/>
      <c r="G442" s="18"/>
      <c r="H442" s="19"/>
      <c r="I442" s="19"/>
      <c r="J442" s="19"/>
      <c r="K442" s="18"/>
      <c r="L442" s="19"/>
      <c r="M442" s="19"/>
      <c r="N442" s="19"/>
      <c r="O442" s="18"/>
      <c r="P442" s="19"/>
      <c r="Q442" s="19"/>
      <c r="R442" s="19"/>
      <c r="S442" s="18"/>
      <c r="T442" s="19"/>
      <c r="U442" s="19"/>
      <c r="V442" s="19"/>
      <c r="W442" s="18"/>
      <c r="X442" s="29"/>
      <c r="Y442" s="19"/>
      <c r="Z442" s="19"/>
      <c r="AA442" s="19"/>
      <c r="AB442" s="18"/>
      <c r="AC442" s="19"/>
      <c r="AD442" s="19"/>
      <c r="AE442" s="19"/>
      <c r="AF442" s="18"/>
      <c r="AG442" s="19"/>
      <c r="AH442" s="19"/>
      <c r="AI442" s="19"/>
      <c r="AJ442" s="18"/>
      <c r="AK442" s="19"/>
      <c r="AL442" s="19"/>
      <c r="AM442" s="19"/>
      <c r="AN442" s="18"/>
      <c r="AO442" s="19"/>
      <c r="AP442" s="19"/>
      <c r="AQ442" s="19"/>
      <c r="AR442" s="18"/>
      <c r="AS442" s="19"/>
      <c r="AT442" s="19"/>
      <c r="AU442" s="19"/>
      <c r="AV442" s="18"/>
      <c r="AW442" s="19"/>
      <c r="AX442" s="19"/>
      <c r="AY442" s="19"/>
      <c r="AZ442" s="18"/>
      <c r="BA442" s="19"/>
      <c r="BB442" s="19"/>
      <c r="BC442" s="19"/>
      <c r="BD442" s="18"/>
      <c r="BE442" s="19"/>
      <c r="BF442" s="19"/>
      <c r="BG442" s="19"/>
      <c r="BH442" s="18"/>
      <c r="BI442" s="19"/>
      <c r="BJ442" s="19"/>
      <c r="BK442" s="19"/>
      <c r="BL442" s="18"/>
      <c r="BM442" s="19"/>
      <c r="BN442" s="19"/>
      <c r="BO442" s="19"/>
      <c r="BP442" s="18"/>
      <c r="BQ442" s="19"/>
      <c r="BR442" s="19"/>
      <c r="BS442" s="19"/>
      <c r="BT442" s="18"/>
      <c r="BU442" s="19"/>
      <c r="BV442" s="19"/>
      <c r="BW442" s="19"/>
      <c r="BX442" s="18"/>
      <c r="BY442" s="19"/>
      <c r="BZ442" s="19"/>
      <c r="CA442" s="19"/>
      <c r="CB442" s="18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</row>
    <row r="443" spans="1:108" ht="15" thickBot="1" x14ac:dyDescent="0.35">
      <c r="A443" s="19"/>
      <c r="B443" s="19"/>
      <c r="C443" s="18"/>
      <c r="D443" s="19"/>
      <c r="E443" s="19"/>
      <c r="F443" s="19"/>
      <c r="G443" s="18"/>
      <c r="H443" s="19"/>
      <c r="I443" s="19"/>
      <c r="J443" s="19"/>
      <c r="K443" s="18"/>
      <c r="L443" s="19"/>
      <c r="M443" s="19"/>
      <c r="N443" s="19"/>
      <c r="O443" s="18"/>
      <c r="P443" s="19"/>
      <c r="Q443" s="19"/>
      <c r="R443" s="19"/>
      <c r="S443" s="18"/>
      <c r="T443" s="19"/>
      <c r="U443" s="19"/>
      <c r="V443" s="19"/>
      <c r="W443" s="18"/>
      <c r="X443" s="29"/>
      <c r="Y443" s="19"/>
      <c r="Z443" s="19"/>
      <c r="AA443" s="19"/>
      <c r="AB443" s="18"/>
      <c r="AC443" s="19"/>
      <c r="AD443" s="19"/>
      <c r="AE443" s="19"/>
      <c r="AF443" s="18"/>
      <c r="AG443" s="19"/>
      <c r="AH443" s="19"/>
      <c r="AI443" s="19"/>
      <c r="AJ443" s="18"/>
      <c r="AK443" s="19"/>
      <c r="AL443" s="19"/>
      <c r="AM443" s="19"/>
      <c r="AN443" s="18"/>
      <c r="AO443" s="19"/>
      <c r="AP443" s="19"/>
      <c r="AQ443" s="19"/>
      <c r="AR443" s="18"/>
      <c r="AS443" s="19"/>
      <c r="AT443" s="19"/>
      <c r="AU443" s="19"/>
      <c r="AV443" s="18"/>
      <c r="AW443" s="19"/>
      <c r="AX443" s="19"/>
      <c r="AY443" s="19"/>
      <c r="AZ443" s="18"/>
      <c r="BA443" s="19"/>
      <c r="BB443" s="19"/>
      <c r="BC443" s="19"/>
      <c r="BD443" s="18"/>
      <c r="BE443" s="19"/>
      <c r="BF443" s="19"/>
      <c r="BG443" s="19"/>
      <c r="BH443" s="18"/>
      <c r="BI443" s="19"/>
      <c r="BJ443" s="19"/>
      <c r="BK443" s="19"/>
      <c r="BL443" s="18"/>
      <c r="BM443" s="19"/>
      <c r="BN443" s="19"/>
      <c r="BO443" s="19"/>
      <c r="BP443" s="18"/>
      <c r="BQ443" s="19"/>
      <c r="BR443" s="19"/>
      <c r="BS443" s="19"/>
      <c r="BT443" s="18"/>
      <c r="BU443" s="19"/>
      <c r="BV443" s="19"/>
      <c r="BW443" s="19"/>
      <c r="BX443" s="18"/>
      <c r="BY443" s="19"/>
      <c r="BZ443" s="19"/>
      <c r="CA443" s="19"/>
      <c r="CB443" s="18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</row>
    <row r="444" spans="1:108" ht="15" thickBot="1" x14ac:dyDescent="0.35">
      <c r="A444" s="19"/>
      <c r="B444" s="19"/>
      <c r="C444" s="18"/>
      <c r="D444" s="19"/>
      <c r="E444" s="19"/>
      <c r="F444" s="19"/>
      <c r="G444" s="18"/>
      <c r="H444" s="19"/>
      <c r="I444" s="19"/>
      <c r="J444" s="19"/>
      <c r="K444" s="18"/>
      <c r="L444" s="19"/>
      <c r="M444" s="19"/>
      <c r="N444" s="19"/>
      <c r="O444" s="18"/>
      <c r="P444" s="19"/>
      <c r="Q444" s="19"/>
      <c r="R444" s="19"/>
      <c r="S444" s="18"/>
      <c r="T444" s="19"/>
      <c r="U444" s="19"/>
      <c r="V444" s="19"/>
      <c r="W444" s="18"/>
      <c r="X444" s="29"/>
      <c r="Y444" s="19"/>
      <c r="Z444" s="19"/>
      <c r="AA444" s="19"/>
      <c r="AB444" s="18"/>
      <c r="AC444" s="19"/>
      <c r="AD444" s="19"/>
      <c r="AE444" s="19"/>
      <c r="AF444" s="18"/>
      <c r="AG444" s="19"/>
      <c r="AH444" s="19"/>
      <c r="AI444" s="19"/>
      <c r="AJ444" s="18"/>
      <c r="AK444" s="19"/>
      <c r="AL444" s="19"/>
      <c r="AM444" s="19"/>
      <c r="AN444" s="18"/>
      <c r="AO444" s="19"/>
      <c r="AP444" s="19"/>
      <c r="AQ444" s="19"/>
      <c r="AR444" s="18"/>
      <c r="AS444" s="19"/>
      <c r="AT444" s="19"/>
      <c r="AU444" s="19"/>
      <c r="AV444" s="18"/>
      <c r="AW444" s="19"/>
      <c r="AX444" s="19"/>
      <c r="AY444" s="19"/>
      <c r="AZ444" s="18"/>
      <c r="BA444" s="19"/>
      <c r="BB444" s="19"/>
      <c r="BC444" s="19"/>
      <c r="BD444" s="18"/>
      <c r="BE444" s="19"/>
      <c r="BF444" s="19"/>
      <c r="BG444" s="19"/>
      <c r="BH444" s="18"/>
      <c r="BI444" s="19"/>
      <c r="BJ444" s="19"/>
      <c r="BK444" s="19"/>
      <c r="BL444" s="18"/>
      <c r="BM444" s="19"/>
      <c r="BN444" s="19"/>
      <c r="BO444" s="19"/>
      <c r="BP444" s="18"/>
      <c r="BQ444" s="19"/>
      <c r="BR444" s="19"/>
      <c r="BS444" s="19"/>
      <c r="BT444" s="18"/>
      <c r="BU444" s="19"/>
      <c r="BV444" s="19"/>
      <c r="BW444" s="19"/>
      <c r="BX444" s="18"/>
      <c r="BY444" s="19"/>
      <c r="BZ444" s="19"/>
      <c r="CA444" s="19"/>
      <c r="CB444" s="18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</row>
    <row r="445" spans="1:108" ht="15" thickBot="1" x14ac:dyDescent="0.35">
      <c r="A445" s="19"/>
      <c r="B445" s="19"/>
      <c r="C445" s="18"/>
      <c r="D445" s="19"/>
      <c r="E445" s="19"/>
      <c r="F445" s="19"/>
      <c r="G445" s="18"/>
      <c r="H445" s="19"/>
      <c r="I445" s="19"/>
      <c r="J445" s="19"/>
      <c r="K445" s="18"/>
      <c r="L445" s="19"/>
      <c r="M445" s="19"/>
      <c r="N445" s="19"/>
      <c r="O445" s="18"/>
      <c r="P445" s="19"/>
      <c r="Q445" s="19"/>
      <c r="R445" s="19"/>
      <c r="S445" s="18"/>
      <c r="T445" s="19"/>
      <c r="U445" s="19"/>
      <c r="V445" s="19"/>
      <c r="W445" s="18"/>
      <c r="X445" s="29"/>
      <c r="Y445" s="19"/>
      <c r="Z445" s="19"/>
      <c r="AA445" s="19"/>
      <c r="AB445" s="18"/>
      <c r="AC445" s="19"/>
      <c r="AD445" s="19"/>
      <c r="AE445" s="19"/>
      <c r="AF445" s="18"/>
      <c r="AG445" s="19"/>
      <c r="AH445" s="19"/>
      <c r="AI445" s="19"/>
      <c r="AJ445" s="18"/>
      <c r="AK445" s="19"/>
      <c r="AL445" s="19"/>
      <c r="AM445" s="19"/>
      <c r="AN445" s="18"/>
      <c r="AO445" s="19"/>
      <c r="AP445" s="19"/>
      <c r="AQ445" s="19"/>
      <c r="AR445" s="18"/>
      <c r="AS445" s="19"/>
      <c r="AT445" s="19"/>
      <c r="AU445" s="19"/>
      <c r="AV445" s="18"/>
      <c r="AW445" s="19"/>
      <c r="AX445" s="19"/>
      <c r="AY445" s="19"/>
      <c r="AZ445" s="18"/>
      <c r="BA445" s="19"/>
      <c r="BB445" s="19"/>
      <c r="BC445" s="19"/>
      <c r="BD445" s="18"/>
      <c r="BE445" s="19"/>
      <c r="BF445" s="19"/>
      <c r="BG445" s="19"/>
      <c r="BH445" s="18"/>
      <c r="BI445" s="19"/>
      <c r="BJ445" s="19"/>
      <c r="BK445" s="19"/>
      <c r="BL445" s="18"/>
      <c r="BM445" s="19"/>
      <c r="BN445" s="19"/>
      <c r="BO445" s="19"/>
      <c r="BP445" s="18"/>
      <c r="BQ445" s="19"/>
      <c r="BR445" s="19"/>
      <c r="BS445" s="19"/>
      <c r="BT445" s="18"/>
      <c r="BU445" s="19"/>
      <c r="BV445" s="19"/>
      <c r="BW445" s="19"/>
      <c r="BX445" s="18"/>
      <c r="BY445" s="19"/>
      <c r="BZ445" s="19"/>
      <c r="CA445" s="19"/>
      <c r="CB445" s="18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</row>
    <row r="446" spans="1:108" ht="15" thickBot="1" x14ac:dyDescent="0.35">
      <c r="A446" s="19"/>
      <c r="B446" s="19"/>
      <c r="C446" s="18"/>
      <c r="D446" s="19"/>
      <c r="E446" s="19"/>
      <c r="F446" s="19"/>
      <c r="G446" s="18"/>
      <c r="H446" s="19"/>
      <c r="I446" s="19"/>
      <c r="J446" s="19"/>
      <c r="K446" s="18"/>
      <c r="L446" s="19"/>
      <c r="M446" s="19"/>
      <c r="N446" s="19"/>
      <c r="O446" s="18"/>
      <c r="P446" s="19"/>
      <c r="Q446" s="19"/>
      <c r="R446" s="19"/>
      <c r="S446" s="18"/>
      <c r="T446" s="19"/>
      <c r="U446" s="19"/>
      <c r="V446" s="19"/>
      <c r="W446" s="18"/>
      <c r="X446" s="29"/>
      <c r="Y446" s="19"/>
      <c r="Z446" s="19"/>
      <c r="AA446" s="19"/>
      <c r="AB446" s="18"/>
      <c r="AC446" s="19"/>
      <c r="AD446" s="19"/>
      <c r="AE446" s="19"/>
      <c r="AF446" s="18"/>
      <c r="AG446" s="19"/>
      <c r="AH446" s="19"/>
      <c r="AI446" s="19"/>
      <c r="AJ446" s="18"/>
      <c r="AK446" s="19"/>
      <c r="AL446" s="19"/>
      <c r="AM446" s="19"/>
      <c r="AN446" s="18"/>
      <c r="AO446" s="19"/>
      <c r="AP446" s="19"/>
      <c r="AQ446" s="19"/>
      <c r="AR446" s="18"/>
      <c r="AS446" s="19"/>
      <c r="AT446" s="19"/>
      <c r="AU446" s="19"/>
      <c r="AV446" s="18"/>
      <c r="AW446" s="19"/>
      <c r="AX446" s="19"/>
      <c r="AY446" s="19"/>
      <c r="AZ446" s="18"/>
      <c r="BA446" s="19"/>
      <c r="BB446" s="19"/>
      <c r="BC446" s="19"/>
      <c r="BD446" s="18"/>
      <c r="BE446" s="19"/>
      <c r="BF446" s="19"/>
      <c r="BG446" s="19"/>
      <c r="BH446" s="18"/>
      <c r="BI446" s="19"/>
      <c r="BJ446" s="19"/>
      <c r="BK446" s="19"/>
      <c r="BL446" s="18"/>
      <c r="BM446" s="19"/>
      <c r="BN446" s="19"/>
      <c r="BO446" s="19"/>
      <c r="BP446" s="18"/>
      <c r="BQ446" s="19"/>
      <c r="BR446" s="19"/>
      <c r="BS446" s="19"/>
      <c r="BT446" s="18"/>
      <c r="BU446" s="19"/>
      <c r="BV446" s="19"/>
      <c r="BW446" s="19"/>
      <c r="BX446" s="18"/>
      <c r="BY446" s="19"/>
      <c r="BZ446" s="19"/>
      <c r="CA446" s="19"/>
      <c r="CB446" s="18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</row>
    <row r="447" spans="1:108" ht="15" thickBot="1" x14ac:dyDescent="0.35">
      <c r="A447" s="19"/>
      <c r="B447" s="19"/>
      <c r="C447" s="18"/>
      <c r="D447" s="19"/>
      <c r="E447" s="19"/>
      <c r="F447" s="19"/>
      <c r="G447" s="18"/>
      <c r="H447" s="19"/>
      <c r="I447" s="19"/>
      <c r="J447" s="19"/>
      <c r="K447" s="18"/>
      <c r="L447" s="19"/>
      <c r="M447" s="19"/>
      <c r="N447" s="19"/>
      <c r="O447" s="18"/>
      <c r="P447" s="19"/>
      <c r="Q447" s="19"/>
      <c r="R447" s="19"/>
      <c r="S447" s="18"/>
      <c r="T447" s="19"/>
      <c r="U447" s="19"/>
      <c r="V447" s="19"/>
      <c r="W447" s="18"/>
      <c r="X447" s="29"/>
      <c r="Y447" s="19"/>
      <c r="Z447" s="19"/>
      <c r="AA447" s="19"/>
      <c r="AB447" s="18"/>
      <c r="AC447" s="19"/>
      <c r="AD447" s="19"/>
      <c r="AE447" s="19"/>
      <c r="AF447" s="18"/>
      <c r="AG447" s="19"/>
      <c r="AH447" s="19"/>
      <c r="AI447" s="19"/>
      <c r="AJ447" s="18"/>
      <c r="AK447" s="19"/>
      <c r="AL447" s="19"/>
      <c r="AM447" s="19"/>
      <c r="AN447" s="18"/>
      <c r="AO447" s="19"/>
      <c r="AP447" s="19"/>
      <c r="AQ447" s="19"/>
      <c r="AR447" s="18"/>
      <c r="AS447" s="19"/>
      <c r="AT447" s="19"/>
      <c r="AU447" s="19"/>
      <c r="AV447" s="18"/>
      <c r="AW447" s="19"/>
      <c r="AX447" s="19"/>
      <c r="AY447" s="19"/>
      <c r="AZ447" s="18"/>
      <c r="BA447" s="19"/>
      <c r="BB447" s="19"/>
      <c r="BC447" s="19"/>
      <c r="BD447" s="18"/>
      <c r="BE447" s="19"/>
      <c r="BF447" s="19"/>
      <c r="BG447" s="19"/>
      <c r="BH447" s="18"/>
      <c r="BI447" s="19"/>
      <c r="BJ447" s="19"/>
      <c r="BK447" s="19"/>
      <c r="BL447" s="18"/>
      <c r="BM447" s="19"/>
      <c r="BN447" s="19"/>
      <c r="BO447" s="19"/>
      <c r="BP447" s="18"/>
      <c r="BQ447" s="19"/>
      <c r="BR447" s="19"/>
      <c r="BS447" s="19"/>
      <c r="BT447" s="18"/>
      <c r="BU447" s="19"/>
      <c r="BV447" s="19"/>
      <c r="BW447" s="19"/>
      <c r="BX447" s="18"/>
      <c r="BY447" s="19"/>
      <c r="BZ447" s="19"/>
      <c r="CA447" s="19"/>
      <c r="CB447" s="18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</row>
    <row r="448" spans="1:108" ht="15" thickBot="1" x14ac:dyDescent="0.35">
      <c r="A448" s="19"/>
      <c r="B448" s="19"/>
      <c r="C448" s="18"/>
      <c r="D448" s="19"/>
      <c r="E448" s="19"/>
      <c r="F448" s="19"/>
      <c r="G448" s="18"/>
      <c r="H448" s="19"/>
      <c r="I448" s="19"/>
      <c r="J448" s="19"/>
      <c r="K448" s="18"/>
      <c r="L448" s="19"/>
      <c r="M448" s="19"/>
      <c r="N448" s="19"/>
      <c r="O448" s="18"/>
      <c r="P448" s="19"/>
      <c r="Q448" s="19"/>
      <c r="R448" s="19"/>
      <c r="S448" s="18"/>
      <c r="T448" s="19"/>
      <c r="U448" s="19"/>
      <c r="V448" s="19"/>
      <c r="W448" s="18"/>
      <c r="X448" s="29"/>
      <c r="Y448" s="19"/>
      <c r="Z448" s="19"/>
      <c r="AA448" s="19"/>
      <c r="AB448" s="18"/>
      <c r="AC448" s="19"/>
      <c r="AD448" s="19"/>
      <c r="AE448" s="19"/>
      <c r="AF448" s="18"/>
      <c r="AG448" s="19"/>
      <c r="AH448" s="19"/>
      <c r="AI448" s="19"/>
      <c r="AJ448" s="18"/>
      <c r="AK448" s="19"/>
      <c r="AL448" s="19"/>
      <c r="AM448" s="19"/>
      <c r="AN448" s="18"/>
      <c r="AO448" s="19"/>
      <c r="AP448" s="19"/>
      <c r="AQ448" s="19"/>
      <c r="AR448" s="18"/>
      <c r="AS448" s="19"/>
      <c r="AT448" s="19"/>
      <c r="AU448" s="19"/>
      <c r="AV448" s="18"/>
      <c r="AW448" s="19"/>
      <c r="AX448" s="19"/>
      <c r="AY448" s="19"/>
      <c r="AZ448" s="18"/>
      <c r="BA448" s="19"/>
      <c r="BB448" s="19"/>
      <c r="BC448" s="19"/>
      <c r="BD448" s="18"/>
      <c r="BE448" s="19"/>
      <c r="BF448" s="19"/>
      <c r="BG448" s="19"/>
      <c r="BH448" s="18"/>
      <c r="BI448" s="19"/>
      <c r="BJ448" s="19"/>
      <c r="BK448" s="19"/>
      <c r="BL448" s="18"/>
      <c r="BM448" s="19"/>
      <c r="BN448" s="19"/>
      <c r="BO448" s="19"/>
      <c r="BP448" s="18"/>
      <c r="BQ448" s="19"/>
      <c r="BR448" s="19"/>
      <c r="BS448" s="19"/>
      <c r="BT448" s="18"/>
      <c r="BU448" s="19"/>
      <c r="BV448" s="19"/>
      <c r="BW448" s="19"/>
      <c r="BX448" s="18"/>
      <c r="BY448" s="19"/>
      <c r="BZ448" s="19"/>
      <c r="CA448" s="19"/>
      <c r="CB448" s="18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</row>
    <row r="449" spans="1:108" ht="15" thickBot="1" x14ac:dyDescent="0.35">
      <c r="A449" s="19"/>
      <c r="B449" s="19"/>
      <c r="C449" s="18"/>
      <c r="D449" s="19"/>
      <c r="E449" s="19"/>
      <c r="F449" s="19"/>
      <c r="G449" s="18"/>
      <c r="H449" s="19"/>
      <c r="I449" s="19"/>
      <c r="J449" s="19"/>
      <c r="K449" s="18"/>
      <c r="L449" s="19"/>
      <c r="M449" s="19"/>
      <c r="N449" s="19"/>
      <c r="O449" s="18"/>
      <c r="P449" s="19"/>
      <c r="Q449" s="19"/>
      <c r="R449" s="19"/>
      <c r="S449" s="18"/>
      <c r="T449" s="19"/>
      <c r="U449" s="19"/>
      <c r="V449" s="19"/>
      <c r="W449" s="18"/>
      <c r="X449" s="29"/>
      <c r="Y449" s="19"/>
      <c r="Z449" s="19"/>
      <c r="AA449" s="19"/>
      <c r="AB449" s="18"/>
      <c r="AC449" s="19"/>
      <c r="AD449" s="19"/>
      <c r="AE449" s="19"/>
      <c r="AF449" s="18"/>
      <c r="AG449" s="19"/>
      <c r="AH449" s="19"/>
      <c r="AI449" s="19"/>
      <c r="AJ449" s="18"/>
      <c r="AK449" s="19"/>
      <c r="AL449" s="19"/>
      <c r="AM449" s="19"/>
      <c r="AN449" s="18"/>
      <c r="AO449" s="19"/>
      <c r="AP449" s="19"/>
      <c r="AQ449" s="19"/>
      <c r="AR449" s="18"/>
      <c r="AS449" s="19"/>
      <c r="AT449" s="19"/>
      <c r="AU449" s="19"/>
      <c r="AV449" s="18"/>
      <c r="AW449" s="19"/>
      <c r="AX449" s="19"/>
      <c r="AY449" s="19"/>
      <c r="AZ449" s="18"/>
      <c r="BA449" s="19"/>
      <c r="BB449" s="19"/>
      <c r="BC449" s="19"/>
      <c r="BD449" s="18"/>
      <c r="BE449" s="19"/>
      <c r="BF449" s="19"/>
      <c r="BG449" s="19"/>
      <c r="BH449" s="18"/>
      <c r="BI449" s="19"/>
      <c r="BJ449" s="19"/>
      <c r="BK449" s="19"/>
      <c r="BL449" s="18"/>
      <c r="BM449" s="19"/>
      <c r="BN449" s="19"/>
      <c r="BO449" s="19"/>
      <c r="BP449" s="18"/>
      <c r="BQ449" s="19"/>
      <c r="BR449" s="19"/>
      <c r="BS449" s="19"/>
      <c r="BT449" s="18"/>
      <c r="BU449" s="19"/>
      <c r="BV449" s="19"/>
      <c r="BW449" s="19"/>
      <c r="BX449" s="18"/>
      <c r="BY449" s="19"/>
      <c r="BZ449" s="19"/>
      <c r="CA449" s="19"/>
      <c r="CB449" s="18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</row>
    <row r="450" spans="1:108" ht="15" thickBot="1" x14ac:dyDescent="0.35">
      <c r="A450" s="19"/>
      <c r="B450" s="19"/>
      <c r="C450" s="18"/>
      <c r="D450" s="19"/>
      <c r="E450" s="19"/>
      <c r="F450" s="19"/>
      <c r="G450" s="18"/>
      <c r="H450" s="19"/>
      <c r="I450" s="19"/>
      <c r="J450" s="19"/>
      <c r="K450" s="18"/>
      <c r="L450" s="19"/>
      <c r="M450" s="19"/>
      <c r="N450" s="19"/>
      <c r="O450" s="18"/>
      <c r="P450" s="19"/>
      <c r="Q450" s="19"/>
      <c r="R450" s="19"/>
      <c r="S450" s="18"/>
      <c r="T450" s="19"/>
      <c r="U450" s="19"/>
      <c r="V450" s="19"/>
      <c r="W450" s="18"/>
      <c r="X450" s="29"/>
      <c r="Y450" s="19"/>
      <c r="Z450" s="19"/>
      <c r="AA450" s="19"/>
      <c r="AB450" s="18"/>
      <c r="AC450" s="19"/>
      <c r="AD450" s="19"/>
      <c r="AE450" s="19"/>
      <c r="AF450" s="18"/>
      <c r="AG450" s="19"/>
      <c r="AH450" s="19"/>
      <c r="AI450" s="19"/>
      <c r="AJ450" s="18"/>
      <c r="AK450" s="19"/>
      <c r="AL450" s="19"/>
      <c r="AM450" s="19"/>
      <c r="AN450" s="18"/>
      <c r="AO450" s="19"/>
      <c r="AP450" s="19"/>
      <c r="AQ450" s="19"/>
      <c r="AR450" s="18"/>
      <c r="AS450" s="19"/>
      <c r="AT450" s="19"/>
      <c r="AU450" s="19"/>
      <c r="AV450" s="18"/>
      <c r="AW450" s="19"/>
      <c r="AX450" s="19"/>
      <c r="AY450" s="19"/>
      <c r="AZ450" s="18"/>
      <c r="BA450" s="19"/>
      <c r="BB450" s="19"/>
      <c r="BC450" s="19"/>
      <c r="BD450" s="18"/>
      <c r="BE450" s="19"/>
      <c r="BF450" s="19"/>
      <c r="BG450" s="19"/>
      <c r="BH450" s="18"/>
      <c r="BI450" s="19"/>
      <c r="BJ450" s="19"/>
      <c r="BK450" s="19"/>
      <c r="BL450" s="18"/>
      <c r="BM450" s="19"/>
      <c r="BN450" s="19"/>
      <c r="BO450" s="19"/>
      <c r="BP450" s="18"/>
      <c r="BQ450" s="19"/>
      <c r="BR450" s="19"/>
      <c r="BS450" s="19"/>
      <c r="BT450" s="18"/>
      <c r="BU450" s="19"/>
      <c r="BV450" s="19"/>
      <c r="BW450" s="19"/>
      <c r="BX450" s="18"/>
      <c r="BY450" s="19"/>
      <c r="BZ450" s="19"/>
      <c r="CA450" s="19"/>
      <c r="CB450" s="18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</row>
    <row r="451" spans="1:108" ht="15" thickBot="1" x14ac:dyDescent="0.35">
      <c r="A451" s="19"/>
      <c r="B451" s="19"/>
      <c r="C451" s="18"/>
      <c r="D451" s="19"/>
      <c r="E451" s="19"/>
      <c r="F451" s="19"/>
      <c r="G451" s="18"/>
      <c r="H451" s="19"/>
      <c r="I451" s="19"/>
      <c r="J451" s="19"/>
      <c r="K451" s="18"/>
      <c r="L451" s="19"/>
      <c r="M451" s="19"/>
      <c r="N451" s="19"/>
      <c r="O451" s="18"/>
      <c r="P451" s="19"/>
      <c r="Q451" s="19"/>
      <c r="R451" s="19"/>
      <c r="S451" s="18"/>
      <c r="T451" s="19"/>
      <c r="U451" s="19"/>
      <c r="V451" s="19"/>
      <c r="W451" s="18"/>
      <c r="X451" s="29"/>
      <c r="Y451" s="19"/>
      <c r="Z451" s="19"/>
      <c r="AA451" s="19"/>
      <c r="AB451" s="18"/>
      <c r="AC451" s="19"/>
      <c r="AD451" s="19"/>
      <c r="AE451" s="19"/>
      <c r="AF451" s="18"/>
      <c r="AG451" s="19"/>
      <c r="AH451" s="19"/>
      <c r="AI451" s="19"/>
      <c r="AJ451" s="18"/>
      <c r="AK451" s="19"/>
      <c r="AL451" s="19"/>
      <c r="AM451" s="19"/>
      <c r="AN451" s="18"/>
      <c r="AO451" s="19"/>
      <c r="AP451" s="19"/>
      <c r="AQ451" s="19"/>
      <c r="AR451" s="18"/>
      <c r="AS451" s="19"/>
      <c r="AT451" s="19"/>
      <c r="AU451" s="19"/>
      <c r="AV451" s="18"/>
      <c r="AW451" s="19"/>
      <c r="AX451" s="19"/>
      <c r="AY451" s="19"/>
      <c r="AZ451" s="18"/>
      <c r="BA451" s="19"/>
      <c r="BB451" s="19"/>
      <c r="BC451" s="19"/>
      <c r="BD451" s="18"/>
      <c r="BE451" s="19"/>
      <c r="BF451" s="19"/>
      <c r="BG451" s="19"/>
      <c r="BH451" s="18"/>
      <c r="BI451" s="19"/>
      <c r="BJ451" s="19"/>
      <c r="BK451" s="19"/>
      <c r="BL451" s="18"/>
      <c r="BM451" s="19"/>
      <c r="BN451" s="19"/>
      <c r="BO451" s="19"/>
      <c r="BP451" s="18"/>
      <c r="BQ451" s="19"/>
      <c r="BR451" s="19"/>
      <c r="BS451" s="19"/>
      <c r="BT451" s="18"/>
      <c r="BU451" s="19"/>
      <c r="BV451" s="19"/>
      <c r="BW451" s="19"/>
      <c r="BX451" s="18"/>
      <c r="BY451" s="19"/>
      <c r="BZ451" s="19"/>
      <c r="CA451" s="19"/>
      <c r="CB451" s="18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</row>
    <row r="452" spans="1:108" ht="15" thickBot="1" x14ac:dyDescent="0.35">
      <c r="A452" s="19"/>
      <c r="B452" s="19"/>
      <c r="C452" s="18"/>
      <c r="D452" s="19"/>
      <c r="E452" s="19"/>
      <c r="F452" s="19"/>
      <c r="G452" s="18"/>
      <c r="H452" s="19"/>
      <c r="I452" s="19"/>
      <c r="J452" s="19"/>
      <c r="K452" s="18"/>
      <c r="L452" s="19"/>
      <c r="M452" s="19"/>
      <c r="N452" s="19"/>
      <c r="O452" s="18"/>
      <c r="P452" s="19"/>
      <c r="Q452" s="19"/>
      <c r="R452" s="19"/>
      <c r="S452" s="18"/>
      <c r="T452" s="19"/>
      <c r="U452" s="19"/>
      <c r="V452" s="19"/>
      <c r="W452" s="18"/>
      <c r="X452" s="29"/>
      <c r="Y452" s="19"/>
      <c r="Z452" s="19"/>
      <c r="AA452" s="19"/>
      <c r="AB452" s="18"/>
      <c r="AC452" s="19"/>
      <c r="AD452" s="19"/>
      <c r="AE452" s="19"/>
      <c r="AF452" s="18"/>
      <c r="AG452" s="19"/>
      <c r="AH452" s="19"/>
      <c r="AI452" s="19"/>
      <c r="AJ452" s="18"/>
      <c r="AK452" s="19"/>
      <c r="AL452" s="19"/>
      <c r="AM452" s="19"/>
      <c r="AN452" s="18"/>
      <c r="AO452" s="19"/>
      <c r="AP452" s="19"/>
      <c r="AQ452" s="19"/>
      <c r="AR452" s="18"/>
      <c r="AS452" s="19"/>
      <c r="AT452" s="19"/>
      <c r="AU452" s="19"/>
      <c r="AV452" s="18"/>
      <c r="AW452" s="19"/>
      <c r="AX452" s="19"/>
      <c r="AY452" s="19"/>
      <c r="AZ452" s="18"/>
      <c r="BA452" s="19"/>
      <c r="BB452" s="19"/>
      <c r="BC452" s="19"/>
      <c r="BD452" s="18"/>
      <c r="BE452" s="19"/>
      <c r="BF452" s="19"/>
      <c r="BG452" s="19"/>
      <c r="BH452" s="18"/>
      <c r="BI452" s="19"/>
      <c r="BJ452" s="19"/>
      <c r="BK452" s="19"/>
      <c r="BL452" s="18"/>
      <c r="BM452" s="19"/>
      <c r="BN452" s="19"/>
      <c r="BO452" s="19"/>
      <c r="BP452" s="18"/>
      <c r="BQ452" s="19"/>
      <c r="BR452" s="19"/>
      <c r="BS452" s="19"/>
      <c r="BT452" s="18"/>
      <c r="BU452" s="19"/>
      <c r="BV452" s="19"/>
      <c r="BW452" s="19"/>
      <c r="BX452" s="18"/>
      <c r="BY452" s="19"/>
      <c r="BZ452" s="19"/>
      <c r="CA452" s="19"/>
      <c r="CB452" s="18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</row>
    <row r="453" spans="1:108" ht="15" thickBot="1" x14ac:dyDescent="0.35">
      <c r="A453" s="19"/>
      <c r="B453" s="19"/>
      <c r="C453" s="18"/>
      <c r="D453" s="19"/>
      <c r="E453" s="19"/>
      <c r="F453" s="19"/>
      <c r="G453" s="18"/>
      <c r="H453" s="19"/>
      <c r="I453" s="19"/>
      <c r="J453" s="19"/>
      <c r="K453" s="18"/>
      <c r="L453" s="19"/>
      <c r="M453" s="19"/>
      <c r="N453" s="19"/>
      <c r="O453" s="18"/>
      <c r="P453" s="19"/>
      <c r="Q453" s="19"/>
      <c r="R453" s="19"/>
      <c r="S453" s="18"/>
      <c r="T453" s="19"/>
      <c r="U453" s="19"/>
      <c r="V453" s="19"/>
      <c r="W453" s="18"/>
      <c r="X453" s="29"/>
      <c r="Y453" s="19"/>
      <c r="Z453" s="19"/>
      <c r="AA453" s="19"/>
      <c r="AB453" s="18"/>
      <c r="AC453" s="19"/>
      <c r="AD453" s="19"/>
      <c r="AE453" s="19"/>
      <c r="AF453" s="18"/>
      <c r="AG453" s="19"/>
      <c r="AH453" s="19"/>
      <c r="AI453" s="19"/>
      <c r="AJ453" s="18"/>
      <c r="AK453" s="19"/>
      <c r="AL453" s="19"/>
      <c r="AM453" s="19"/>
      <c r="AN453" s="18"/>
      <c r="AO453" s="19"/>
      <c r="AP453" s="19"/>
      <c r="AQ453" s="19"/>
      <c r="AR453" s="18"/>
      <c r="AS453" s="19"/>
      <c r="AT453" s="19"/>
      <c r="AU453" s="19"/>
      <c r="AV453" s="18"/>
      <c r="AW453" s="19"/>
      <c r="AX453" s="19"/>
      <c r="AY453" s="19"/>
      <c r="AZ453" s="18"/>
      <c r="BA453" s="19"/>
      <c r="BB453" s="19"/>
      <c r="BC453" s="19"/>
      <c r="BD453" s="18"/>
      <c r="BE453" s="19"/>
      <c r="BF453" s="19"/>
      <c r="BG453" s="19"/>
      <c r="BH453" s="18"/>
      <c r="BI453" s="19"/>
      <c r="BJ453" s="19"/>
      <c r="BK453" s="19"/>
      <c r="BL453" s="18"/>
      <c r="BM453" s="19"/>
      <c r="BN453" s="19"/>
      <c r="BO453" s="19"/>
      <c r="BP453" s="18"/>
      <c r="BQ453" s="19"/>
      <c r="BR453" s="19"/>
      <c r="BS453" s="19"/>
      <c r="BT453" s="18"/>
      <c r="BU453" s="19"/>
      <c r="BV453" s="19"/>
      <c r="BW453" s="19"/>
      <c r="BX453" s="18"/>
      <c r="BY453" s="19"/>
      <c r="BZ453" s="19"/>
      <c r="CA453" s="19"/>
      <c r="CB453" s="18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</row>
    <row r="454" spans="1:108" ht="15" thickBot="1" x14ac:dyDescent="0.35">
      <c r="A454" s="19"/>
      <c r="B454" s="19"/>
      <c r="C454" s="18"/>
      <c r="D454" s="19"/>
      <c r="E454" s="19"/>
      <c r="F454" s="19"/>
      <c r="G454" s="18"/>
      <c r="H454" s="19"/>
      <c r="I454" s="19"/>
      <c r="J454" s="19"/>
      <c r="K454" s="18"/>
      <c r="L454" s="19"/>
      <c r="M454" s="19"/>
      <c r="N454" s="19"/>
      <c r="O454" s="18"/>
      <c r="P454" s="19"/>
      <c r="Q454" s="19"/>
      <c r="R454" s="19"/>
      <c r="S454" s="18"/>
      <c r="T454" s="19"/>
      <c r="U454" s="19"/>
      <c r="V454" s="19"/>
      <c r="W454" s="18"/>
      <c r="X454" s="29"/>
      <c r="Y454" s="19"/>
      <c r="Z454" s="19"/>
      <c r="AA454" s="19"/>
      <c r="AB454" s="18"/>
      <c r="AC454" s="19"/>
      <c r="AD454" s="19"/>
      <c r="AE454" s="19"/>
      <c r="AF454" s="18"/>
      <c r="AG454" s="19"/>
      <c r="AH454" s="19"/>
      <c r="AI454" s="19"/>
      <c r="AJ454" s="18"/>
      <c r="AK454" s="19"/>
      <c r="AL454" s="19"/>
      <c r="AM454" s="19"/>
      <c r="AN454" s="18"/>
      <c r="AO454" s="19"/>
      <c r="AP454" s="19"/>
      <c r="AQ454" s="19"/>
      <c r="AR454" s="18"/>
      <c r="AS454" s="19"/>
      <c r="AT454" s="19"/>
      <c r="AU454" s="19"/>
      <c r="AV454" s="18"/>
      <c r="AW454" s="19"/>
      <c r="AX454" s="19"/>
      <c r="AY454" s="19"/>
      <c r="AZ454" s="18"/>
      <c r="BA454" s="19"/>
      <c r="BB454" s="19"/>
      <c r="BC454" s="19"/>
      <c r="BD454" s="18"/>
      <c r="BE454" s="19"/>
      <c r="BF454" s="19"/>
      <c r="BG454" s="19"/>
      <c r="BH454" s="18"/>
      <c r="BI454" s="19"/>
      <c r="BJ454" s="19"/>
      <c r="BK454" s="19"/>
      <c r="BL454" s="18"/>
      <c r="BM454" s="19"/>
      <c r="BN454" s="19"/>
      <c r="BO454" s="19"/>
      <c r="BP454" s="18"/>
      <c r="BQ454" s="19"/>
      <c r="BR454" s="19"/>
      <c r="BS454" s="19"/>
      <c r="BT454" s="18"/>
      <c r="BU454" s="19"/>
      <c r="BV454" s="19"/>
      <c r="BW454" s="19"/>
      <c r="BX454" s="18"/>
      <c r="BY454" s="19"/>
      <c r="BZ454" s="19"/>
      <c r="CA454" s="19"/>
      <c r="CB454" s="18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</row>
    <row r="455" spans="1:108" ht="15" thickBot="1" x14ac:dyDescent="0.35">
      <c r="A455" s="19"/>
      <c r="B455" s="19"/>
      <c r="C455" s="18"/>
      <c r="D455" s="19"/>
      <c r="E455" s="19"/>
      <c r="F455" s="19"/>
      <c r="G455" s="18"/>
      <c r="H455" s="19"/>
      <c r="I455" s="19"/>
      <c r="J455" s="19"/>
      <c r="K455" s="18"/>
      <c r="L455" s="19"/>
      <c r="M455" s="19"/>
      <c r="N455" s="19"/>
      <c r="O455" s="18"/>
      <c r="P455" s="19"/>
      <c r="Q455" s="19"/>
      <c r="R455" s="19"/>
      <c r="S455" s="18"/>
      <c r="T455" s="19"/>
      <c r="U455" s="19"/>
      <c r="V455" s="19"/>
      <c r="W455" s="18"/>
      <c r="X455" s="29"/>
      <c r="Y455" s="19"/>
      <c r="Z455" s="19"/>
      <c r="AA455" s="19"/>
      <c r="AB455" s="18"/>
      <c r="AC455" s="19"/>
      <c r="AD455" s="19"/>
      <c r="AE455" s="19"/>
      <c r="AF455" s="18"/>
      <c r="AG455" s="19"/>
      <c r="AH455" s="19"/>
      <c r="AI455" s="19"/>
      <c r="AJ455" s="18"/>
      <c r="AK455" s="19"/>
      <c r="AL455" s="19"/>
      <c r="AM455" s="19"/>
      <c r="AN455" s="18"/>
      <c r="AO455" s="19"/>
      <c r="AP455" s="19"/>
      <c r="AQ455" s="19"/>
      <c r="AR455" s="18"/>
      <c r="AS455" s="19"/>
      <c r="AT455" s="19"/>
      <c r="AU455" s="19"/>
      <c r="AV455" s="18"/>
      <c r="AW455" s="19"/>
      <c r="AX455" s="19"/>
      <c r="AY455" s="19"/>
      <c r="AZ455" s="18"/>
      <c r="BA455" s="19"/>
      <c r="BB455" s="19"/>
      <c r="BC455" s="19"/>
      <c r="BD455" s="18"/>
      <c r="BE455" s="19"/>
      <c r="BF455" s="19"/>
      <c r="BG455" s="19"/>
      <c r="BH455" s="18"/>
      <c r="BI455" s="19"/>
      <c r="BJ455" s="19"/>
      <c r="BK455" s="19"/>
      <c r="BL455" s="18"/>
      <c r="BM455" s="19"/>
      <c r="BN455" s="19"/>
      <c r="BO455" s="19"/>
      <c r="BP455" s="18"/>
      <c r="BQ455" s="19"/>
      <c r="BR455" s="19"/>
      <c r="BS455" s="19"/>
      <c r="BT455" s="18"/>
      <c r="BU455" s="19"/>
      <c r="BV455" s="19"/>
      <c r="BW455" s="19"/>
      <c r="BX455" s="18"/>
      <c r="BY455" s="19"/>
      <c r="BZ455" s="19"/>
      <c r="CA455" s="19"/>
      <c r="CB455" s="18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</row>
    <row r="456" spans="1:108" ht="15" thickBot="1" x14ac:dyDescent="0.35">
      <c r="A456" s="19"/>
      <c r="B456" s="19"/>
      <c r="C456" s="18"/>
      <c r="D456" s="19"/>
      <c r="E456" s="19"/>
      <c r="F456" s="19"/>
      <c r="G456" s="18"/>
      <c r="H456" s="19"/>
      <c r="I456" s="19"/>
      <c r="J456" s="19"/>
      <c r="K456" s="18"/>
      <c r="L456" s="19"/>
      <c r="M456" s="19"/>
      <c r="N456" s="19"/>
      <c r="O456" s="18"/>
      <c r="P456" s="19"/>
      <c r="Q456" s="19"/>
      <c r="R456" s="19"/>
      <c r="S456" s="18"/>
      <c r="T456" s="19"/>
      <c r="U456" s="19"/>
      <c r="V456" s="19"/>
      <c r="W456" s="18"/>
      <c r="X456" s="29"/>
      <c r="Y456" s="19"/>
      <c r="Z456" s="19"/>
      <c r="AA456" s="19"/>
      <c r="AB456" s="18"/>
      <c r="AC456" s="19"/>
      <c r="AD456" s="19"/>
      <c r="AE456" s="19"/>
      <c r="AF456" s="18"/>
      <c r="AG456" s="19"/>
      <c r="AH456" s="19"/>
      <c r="AI456" s="19"/>
      <c r="AJ456" s="18"/>
      <c r="AK456" s="19"/>
      <c r="AL456" s="19"/>
      <c r="AM456" s="19"/>
      <c r="AN456" s="18"/>
      <c r="AO456" s="19"/>
      <c r="AP456" s="19"/>
      <c r="AQ456" s="19"/>
      <c r="AR456" s="18"/>
      <c r="AS456" s="19"/>
      <c r="AT456" s="19"/>
      <c r="AU456" s="19"/>
      <c r="AV456" s="18"/>
      <c r="AW456" s="19"/>
      <c r="AX456" s="19"/>
      <c r="AY456" s="19"/>
      <c r="AZ456" s="18"/>
      <c r="BA456" s="19"/>
      <c r="BB456" s="19"/>
      <c r="BC456" s="19"/>
      <c r="BD456" s="18"/>
      <c r="BE456" s="19"/>
      <c r="BF456" s="19"/>
      <c r="BG456" s="19"/>
      <c r="BH456" s="18"/>
      <c r="BI456" s="19"/>
      <c r="BJ456" s="19"/>
      <c r="BK456" s="19"/>
      <c r="BL456" s="18"/>
      <c r="BM456" s="19"/>
      <c r="BN456" s="19"/>
      <c r="BO456" s="19"/>
      <c r="BP456" s="18"/>
      <c r="BQ456" s="19"/>
      <c r="BR456" s="19"/>
      <c r="BS456" s="19"/>
      <c r="BT456" s="18"/>
      <c r="BU456" s="19"/>
      <c r="BV456" s="19"/>
      <c r="BW456" s="19"/>
      <c r="BX456" s="18"/>
      <c r="BY456" s="19"/>
      <c r="BZ456" s="19"/>
      <c r="CA456" s="19"/>
      <c r="CB456" s="18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</row>
    <row r="457" spans="1:108" ht="15" thickBot="1" x14ac:dyDescent="0.35">
      <c r="A457" s="19"/>
      <c r="B457" s="19"/>
      <c r="C457" s="18"/>
      <c r="D457" s="19"/>
      <c r="E457" s="19"/>
      <c r="F457" s="19"/>
      <c r="G457" s="18"/>
      <c r="H457" s="19"/>
      <c r="I457" s="19"/>
      <c r="J457" s="19"/>
      <c r="K457" s="18"/>
      <c r="L457" s="19"/>
      <c r="M457" s="19"/>
      <c r="N457" s="19"/>
      <c r="O457" s="18"/>
      <c r="P457" s="19"/>
      <c r="Q457" s="19"/>
      <c r="R457" s="19"/>
      <c r="S457" s="18"/>
      <c r="T457" s="19"/>
      <c r="U457" s="19"/>
      <c r="V457" s="19"/>
      <c r="W457" s="18"/>
      <c r="X457" s="29"/>
      <c r="Y457" s="19"/>
      <c r="Z457" s="19"/>
      <c r="AA457" s="19"/>
      <c r="AB457" s="18"/>
      <c r="AC457" s="19"/>
      <c r="AD457" s="19"/>
      <c r="AE457" s="19"/>
      <c r="AF457" s="18"/>
      <c r="AG457" s="19"/>
      <c r="AH457" s="19"/>
      <c r="AI457" s="19"/>
      <c r="AJ457" s="18"/>
      <c r="AK457" s="19"/>
      <c r="AL457" s="19"/>
      <c r="AM457" s="19"/>
      <c r="AN457" s="18"/>
      <c r="AO457" s="19"/>
      <c r="AP457" s="19"/>
      <c r="AQ457" s="19"/>
      <c r="AR457" s="18"/>
      <c r="AS457" s="19"/>
      <c r="AT457" s="19"/>
      <c r="AU457" s="19"/>
      <c r="AV457" s="18"/>
      <c r="AW457" s="19"/>
      <c r="AX457" s="19"/>
      <c r="AY457" s="19"/>
      <c r="AZ457" s="18"/>
      <c r="BA457" s="19"/>
      <c r="BB457" s="19"/>
      <c r="BC457" s="19"/>
      <c r="BD457" s="18"/>
      <c r="BE457" s="19"/>
      <c r="BF457" s="19"/>
      <c r="BG457" s="19"/>
      <c r="BH457" s="18"/>
      <c r="BI457" s="19"/>
      <c r="BJ457" s="19"/>
      <c r="BK457" s="19"/>
      <c r="BL457" s="18"/>
      <c r="BM457" s="19"/>
      <c r="BN457" s="19"/>
      <c r="BO457" s="19"/>
      <c r="BP457" s="18"/>
      <c r="BQ457" s="19"/>
      <c r="BR457" s="19"/>
      <c r="BS457" s="19"/>
      <c r="BT457" s="18"/>
      <c r="BU457" s="19"/>
      <c r="BV457" s="19"/>
      <c r="BW457" s="19"/>
      <c r="BX457" s="18"/>
      <c r="BY457" s="19"/>
      <c r="BZ457" s="19"/>
      <c r="CA457" s="19"/>
      <c r="CB457" s="18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</row>
    <row r="458" spans="1:108" ht="15" thickBot="1" x14ac:dyDescent="0.35">
      <c r="A458" s="19"/>
      <c r="B458" s="19"/>
      <c r="C458" s="18"/>
      <c r="D458" s="19"/>
      <c r="E458" s="19"/>
      <c r="F458" s="19"/>
      <c r="G458" s="18"/>
      <c r="H458" s="19"/>
      <c r="I458" s="19"/>
      <c r="J458" s="19"/>
      <c r="K458" s="18"/>
      <c r="L458" s="19"/>
      <c r="M458" s="19"/>
      <c r="N458" s="19"/>
      <c r="O458" s="18"/>
      <c r="P458" s="19"/>
      <c r="Q458" s="19"/>
      <c r="R458" s="19"/>
      <c r="S458" s="18"/>
      <c r="T458" s="19"/>
      <c r="U458" s="19"/>
      <c r="V458" s="19"/>
      <c r="W458" s="18"/>
      <c r="X458" s="29"/>
      <c r="Y458" s="19"/>
      <c r="Z458" s="19"/>
      <c r="AA458" s="19"/>
      <c r="AB458" s="18"/>
      <c r="AC458" s="19"/>
      <c r="AD458" s="19"/>
      <c r="AE458" s="19"/>
      <c r="AF458" s="18"/>
      <c r="AG458" s="19"/>
      <c r="AH458" s="19"/>
      <c r="AI458" s="19"/>
      <c r="AJ458" s="18"/>
      <c r="AK458" s="19"/>
      <c r="AL458" s="19"/>
      <c r="AM458" s="19"/>
      <c r="AN458" s="18"/>
      <c r="AO458" s="19"/>
      <c r="AP458" s="19"/>
      <c r="AQ458" s="19"/>
      <c r="AR458" s="18"/>
      <c r="AS458" s="19"/>
      <c r="AT458" s="19"/>
      <c r="AU458" s="19"/>
      <c r="AV458" s="18"/>
      <c r="AW458" s="19"/>
      <c r="AX458" s="19"/>
      <c r="AY458" s="19"/>
      <c r="AZ458" s="18"/>
      <c r="BA458" s="19"/>
      <c r="BB458" s="19"/>
      <c r="BC458" s="19"/>
      <c r="BD458" s="18"/>
      <c r="BE458" s="19"/>
      <c r="BF458" s="19"/>
      <c r="BG458" s="19"/>
      <c r="BH458" s="18"/>
      <c r="BI458" s="19"/>
      <c r="BJ458" s="19"/>
      <c r="BK458" s="19"/>
      <c r="BL458" s="18"/>
      <c r="BM458" s="19"/>
      <c r="BN458" s="19"/>
      <c r="BO458" s="19"/>
      <c r="BP458" s="18"/>
      <c r="BQ458" s="19"/>
      <c r="BR458" s="19"/>
      <c r="BS458" s="19"/>
      <c r="BT458" s="18"/>
      <c r="BU458" s="19"/>
      <c r="BV458" s="19"/>
      <c r="BW458" s="19"/>
      <c r="BX458" s="18"/>
      <c r="BY458" s="19"/>
      <c r="BZ458" s="19"/>
      <c r="CA458" s="19"/>
      <c r="CB458" s="18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</row>
    <row r="459" spans="1:108" ht="15" thickBot="1" x14ac:dyDescent="0.35">
      <c r="A459" s="19"/>
      <c r="B459" s="19"/>
      <c r="C459" s="18"/>
      <c r="D459" s="19"/>
      <c r="E459" s="19"/>
      <c r="F459" s="19"/>
      <c r="G459" s="18"/>
      <c r="H459" s="19"/>
      <c r="I459" s="19"/>
      <c r="J459" s="19"/>
      <c r="K459" s="18"/>
      <c r="L459" s="19"/>
      <c r="M459" s="19"/>
      <c r="N459" s="19"/>
      <c r="O459" s="18"/>
      <c r="P459" s="19"/>
      <c r="Q459" s="19"/>
      <c r="R459" s="19"/>
      <c r="S459" s="18"/>
      <c r="T459" s="19"/>
      <c r="U459" s="19"/>
      <c r="V459" s="19"/>
      <c r="W459" s="18"/>
      <c r="X459" s="29"/>
      <c r="Y459" s="19"/>
      <c r="Z459" s="19"/>
      <c r="AA459" s="19"/>
      <c r="AB459" s="18"/>
      <c r="AC459" s="19"/>
      <c r="AD459" s="19"/>
      <c r="AE459" s="19"/>
      <c r="AF459" s="18"/>
      <c r="AG459" s="19"/>
      <c r="AH459" s="19"/>
      <c r="AI459" s="19"/>
      <c r="AJ459" s="18"/>
      <c r="AK459" s="19"/>
      <c r="AL459" s="19"/>
      <c r="AM459" s="19"/>
      <c r="AN459" s="18"/>
      <c r="AO459" s="19"/>
      <c r="AP459" s="19"/>
      <c r="AQ459" s="19"/>
      <c r="AR459" s="18"/>
      <c r="AS459" s="19"/>
      <c r="AT459" s="19"/>
      <c r="AU459" s="19"/>
      <c r="AV459" s="18"/>
      <c r="AW459" s="19"/>
      <c r="AX459" s="19"/>
      <c r="AY459" s="19"/>
      <c r="AZ459" s="18"/>
      <c r="BA459" s="19"/>
      <c r="BB459" s="19"/>
      <c r="BC459" s="19"/>
      <c r="BD459" s="18"/>
      <c r="BE459" s="19"/>
      <c r="BF459" s="19"/>
      <c r="BG459" s="19"/>
      <c r="BH459" s="18"/>
      <c r="BI459" s="19"/>
      <c r="BJ459" s="19"/>
      <c r="BK459" s="19"/>
      <c r="BL459" s="18"/>
      <c r="BM459" s="19"/>
      <c r="BN459" s="19"/>
      <c r="BO459" s="19"/>
      <c r="BP459" s="18"/>
      <c r="BQ459" s="19"/>
      <c r="BR459" s="19"/>
      <c r="BS459" s="19"/>
      <c r="BT459" s="18"/>
      <c r="BU459" s="19"/>
      <c r="BV459" s="19"/>
      <c r="BW459" s="19"/>
      <c r="BX459" s="18"/>
      <c r="BY459" s="19"/>
      <c r="BZ459" s="19"/>
      <c r="CA459" s="19"/>
      <c r="CB459" s="18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</row>
    <row r="460" spans="1:108" ht="15" thickBot="1" x14ac:dyDescent="0.35">
      <c r="A460" s="19"/>
      <c r="B460" s="19"/>
      <c r="C460" s="18"/>
      <c r="D460" s="19"/>
      <c r="E460" s="19"/>
      <c r="F460" s="19"/>
      <c r="G460" s="18"/>
      <c r="H460" s="19"/>
      <c r="I460" s="19"/>
      <c r="J460" s="19"/>
      <c r="K460" s="18"/>
      <c r="L460" s="19"/>
      <c r="M460" s="19"/>
      <c r="N460" s="19"/>
      <c r="O460" s="18"/>
      <c r="P460" s="19"/>
      <c r="Q460" s="19"/>
      <c r="R460" s="19"/>
      <c r="S460" s="18"/>
      <c r="T460" s="19"/>
      <c r="U460" s="19"/>
      <c r="V460" s="19"/>
      <c r="W460" s="18"/>
      <c r="X460" s="29"/>
      <c r="Y460" s="19"/>
      <c r="Z460" s="19"/>
      <c r="AA460" s="19"/>
      <c r="AB460" s="18"/>
      <c r="AC460" s="19"/>
      <c r="AD460" s="19"/>
      <c r="AE460" s="19"/>
      <c r="AF460" s="18"/>
      <c r="AG460" s="19"/>
      <c r="AH460" s="19"/>
      <c r="AI460" s="19"/>
      <c r="AJ460" s="18"/>
      <c r="AK460" s="19"/>
      <c r="AL460" s="19"/>
      <c r="AM460" s="19"/>
      <c r="AN460" s="18"/>
      <c r="AO460" s="19"/>
      <c r="AP460" s="19"/>
      <c r="AQ460" s="19"/>
      <c r="AR460" s="18"/>
      <c r="AS460" s="19"/>
      <c r="AT460" s="19"/>
      <c r="AU460" s="19"/>
      <c r="AV460" s="18"/>
      <c r="AW460" s="19"/>
      <c r="AX460" s="19"/>
      <c r="AY460" s="19"/>
      <c r="AZ460" s="18"/>
      <c r="BA460" s="19"/>
      <c r="BB460" s="19"/>
      <c r="BC460" s="19"/>
      <c r="BD460" s="18"/>
      <c r="BE460" s="19"/>
      <c r="BF460" s="19"/>
      <c r="BG460" s="19"/>
      <c r="BH460" s="18"/>
      <c r="BI460" s="19"/>
      <c r="BJ460" s="19"/>
      <c r="BK460" s="19"/>
      <c r="BL460" s="18"/>
      <c r="BM460" s="19"/>
      <c r="BN460" s="19"/>
      <c r="BO460" s="19"/>
      <c r="BP460" s="18"/>
      <c r="BQ460" s="19"/>
      <c r="BR460" s="19"/>
      <c r="BS460" s="19"/>
      <c r="BT460" s="18"/>
      <c r="BU460" s="19"/>
      <c r="BV460" s="19"/>
      <c r="BW460" s="19"/>
      <c r="BX460" s="18"/>
      <c r="BY460" s="19"/>
      <c r="BZ460" s="19"/>
      <c r="CA460" s="19"/>
      <c r="CB460" s="18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</row>
    <row r="461" spans="1:108" ht="15" thickBot="1" x14ac:dyDescent="0.35">
      <c r="A461" s="19"/>
      <c r="B461" s="19"/>
      <c r="C461" s="18"/>
      <c r="D461" s="19"/>
      <c r="E461" s="19"/>
      <c r="F461" s="19"/>
      <c r="G461" s="18"/>
      <c r="H461" s="19"/>
      <c r="I461" s="19"/>
      <c r="J461" s="19"/>
      <c r="K461" s="18"/>
      <c r="L461" s="19"/>
      <c r="M461" s="19"/>
      <c r="N461" s="19"/>
      <c r="O461" s="18"/>
      <c r="P461" s="19"/>
      <c r="Q461" s="19"/>
      <c r="R461" s="19"/>
      <c r="S461" s="18"/>
      <c r="T461" s="19"/>
      <c r="U461" s="19"/>
      <c r="V461" s="19"/>
      <c r="W461" s="18"/>
      <c r="X461" s="29"/>
      <c r="Y461" s="19"/>
      <c r="Z461" s="19"/>
      <c r="AA461" s="19"/>
      <c r="AB461" s="18"/>
      <c r="AC461" s="19"/>
      <c r="AD461" s="19"/>
      <c r="AE461" s="19"/>
      <c r="AF461" s="18"/>
      <c r="AG461" s="19"/>
      <c r="AH461" s="19"/>
      <c r="AI461" s="19"/>
      <c r="AJ461" s="18"/>
      <c r="AK461" s="19"/>
      <c r="AL461" s="19"/>
      <c r="AM461" s="19"/>
      <c r="AN461" s="18"/>
      <c r="AO461" s="19"/>
      <c r="AP461" s="19"/>
      <c r="AQ461" s="19"/>
      <c r="AR461" s="18"/>
      <c r="AS461" s="19"/>
      <c r="AT461" s="19"/>
      <c r="AU461" s="19"/>
      <c r="AV461" s="18"/>
      <c r="AW461" s="19"/>
      <c r="AX461" s="19"/>
      <c r="AY461" s="19"/>
      <c r="AZ461" s="18"/>
      <c r="BA461" s="19"/>
      <c r="BB461" s="19"/>
      <c r="BC461" s="19"/>
      <c r="BD461" s="18"/>
      <c r="BE461" s="19"/>
      <c r="BF461" s="19"/>
      <c r="BG461" s="19"/>
      <c r="BH461" s="18"/>
      <c r="BI461" s="19"/>
      <c r="BJ461" s="19"/>
      <c r="BK461" s="19"/>
      <c r="BL461" s="18"/>
      <c r="BM461" s="19"/>
      <c r="BN461" s="19"/>
      <c r="BO461" s="19"/>
      <c r="BP461" s="18"/>
      <c r="BQ461" s="19"/>
      <c r="BR461" s="19"/>
      <c r="BS461" s="19"/>
      <c r="BT461" s="18"/>
      <c r="BU461" s="19"/>
      <c r="BV461" s="19"/>
      <c r="BW461" s="19"/>
      <c r="BX461" s="18"/>
      <c r="BY461" s="19"/>
      <c r="BZ461" s="19"/>
      <c r="CA461" s="19"/>
      <c r="CB461" s="18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</row>
    <row r="462" spans="1:108" ht="15" thickBot="1" x14ac:dyDescent="0.35">
      <c r="A462" s="19"/>
      <c r="B462" s="19"/>
      <c r="C462" s="18"/>
      <c r="D462" s="19"/>
      <c r="E462" s="19"/>
      <c r="F462" s="19"/>
      <c r="G462" s="18"/>
      <c r="H462" s="19"/>
      <c r="I462" s="19"/>
      <c r="J462" s="19"/>
      <c r="K462" s="18"/>
      <c r="L462" s="19"/>
      <c r="M462" s="19"/>
      <c r="N462" s="19"/>
      <c r="O462" s="18"/>
      <c r="P462" s="19"/>
      <c r="Q462" s="19"/>
      <c r="R462" s="19"/>
      <c r="S462" s="18"/>
      <c r="T462" s="19"/>
      <c r="U462" s="19"/>
      <c r="V462" s="19"/>
      <c r="W462" s="18"/>
      <c r="X462" s="29"/>
      <c r="Y462" s="19"/>
      <c r="Z462" s="19"/>
      <c r="AA462" s="19"/>
      <c r="AB462" s="18"/>
      <c r="AC462" s="19"/>
      <c r="AD462" s="19"/>
      <c r="AE462" s="19"/>
      <c r="AF462" s="18"/>
      <c r="AG462" s="19"/>
      <c r="AH462" s="19"/>
      <c r="AI462" s="19"/>
      <c r="AJ462" s="18"/>
      <c r="AK462" s="19"/>
      <c r="AL462" s="19"/>
      <c r="AM462" s="19"/>
      <c r="AN462" s="18"/>
      <c r="AO462" s="19"/>
      <c r="AP462" s="19"/>
      <c r="AQ462" s="19"/>
      <c r="AR462" s="18"/>
      <c r="AS462" s="19"/>
      <c r="AT462" s="19"/>
      <c r="AU462" s="19"/>
      <c r="AV462" s="18"/>
      <c r="AW462" s="19"/>
      <c r="AX462" s="19"/>
      <c r="AY462" s="19"/>
      <c r="AZ462" s="18"/>
      <c r="BA462" s="19"/>
      <c r="BB462" s="19"/>
      <c r="BC462" s="19"/>
      <c r="BD462" s="18"/>
      <c r="BE462" s="19"/>
      <c r="BF462" s="19"/>
      <c r="BG462" s="19"/>
      <c r="BH462" s="18"/>
      <c r="BI462" s="19"/>
      <c r="BJ462" s="19"/>
      <c r="BK462" s="19"/>
      <c r="BL462" s="18"/>
      <c r="BM462" s="19"/>
      <c r="BN462" s="19"/>
      <c r="BO462" s="19"/>
      <c r="BP462" s="18"/>
      <c r="BQ462" s="19"/>
      <c r="BR462" s="19"/>
      <c r="BS462" s="19"/>
      <c r="BT462" s="18"/>
      <c r="BU462" s="19"/>
      <c r="BV462" s="19"/>
      <c r="BW462" s="19"/>
      <c r="BX462" s="18"/>
      <c r="BY462" s="19"/>
      <c r="BZ462" s="19"/>
      <c r="CA462" s="19"/>
      <c r="CB462" s="18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</row>
    <row r="463" spans="1:108" ht="15" thickBot="1" x14ac:dyDescent="0.35">
      <c r="A463" s="19"/>
      <c r="B463" s="19"/>
      <c r="C463" s="18"/>
      <c r="D463" s="19"/>
      <c r="E463" s="19"/>
      <c r="F463" s="19"/>
      <c r="G463" s="18"/>
      <c r="H463" s="19"/>
      <c r="I463" s="19"/>
      <c r="J463" s="19"/>
      <c r="K463" s="18"/>
      <c r="L463" s="19"/>
      <c r="M463" s="19"/>
      <c r="N463" s="19"/>
      <c r="O463" s="18"/>
      <c r="P463" s="19"/>
      <c r="Q463" s="19"/>
      <c r="R463" s="19"/>
      <c r="S463" s="18"/>
      <c r="T463" s="19"/>
      <c r="U463" s="19"/>
      <c r="V463" s="19"/>
      <c r="W463" s="18"/>
      <c r="X463" s="29"/>
      <c r="Y463" s="19"/>
      <c r="Z463" s="19"/>
      <c r="AA463" s="19"/>
      <c r="AB463" s="18"/>
      <c r="AC463" s="19"/>
      <c r="AD463" s="19"/>
      <c r="AE463" s="19"/>
      <c r="AF463" s="18"/>
      <c r="AG463" s="19"/>
      <c r="AH463" s="19"/>
      <c r="AI463" s="19"/>
      <c r="AJ463" s="18"/>
      <c r="AK463" s="19"/>
      <c r="AL463" s="19"/>
      <c r="AM463" s="19"/>
      <c r="AN463" s="18"/>
      <c r="AO463" s="19"/>
      <c r="AP463" s="19"/>
      <c r="AQ463" s="19"/>
      <c r="AR463" s="18"/>
      <c r="AS463" s="19"/>
      <c r="AT463" s="19"/>
      <c r="AU463" s="19"/>
      <c r="AV463" s="18"/>
      <c r="AW463" s="19"/>
      <c r="AX463" s="19"/>
      <c r="AY463" s="19"/>
      <c r="AZ463" s="18"/>
      <c r="BA463" s="19"/>
      <c r="BB463" s="19"/>
      <c r="BC463" s="19"/>
      <c r="BD463" s="18"/>
      <c r="BE463" s="19"/>
      <c r="BF463" s="19"/>
      <c r="BG463" s="19"/>
      <c r="BH463" s="18"/>
      <c r="BI463" s="19"/>
      <c r="BJ463" s="19"/>
      <c r="BK463" s="19"/>
      <c r="BL463" s="18"/>
      <c r="BM463" s="19"/>
      <c r="BN463" s="19"/>
      <c r="BO463" s="19"/>
      <c r="BP463" s="18"/>
      <c r="BQ463" s="19"/>
      <c r="BR463" s="19"/>
      <c r="BS463" s="19"/>
      <c r="BT463" s="18"/>
      <c r="BU463" s="19"/>
      <c r="BV463" s="19"/>
      <c r="BW463" s="19"/>
      <c r="BX463" s="18"/>
      <c r="BY463" s="19"/>
      <c r="BZ463" s="19"/>
      <c r="CA463" s="19"/>
      <c r="CB463" s="18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</row>
    <row r="464" spans="1:108" ht="15" thickBot="1" x14ac:dyDescent="0.35">
      <c r="A464" s="19"/>
      <c r="B464" s="19"/>
      <c r="C464" s="18"/>
      <c r="D464" s="19"/>
      <c r="E464" s="19"/>
      <c r="F464" s="19"/>
      <c r="G464" s="18"/>
      <c r="H464" s="19"/>
      <c r="I464" s="19"/>
      <c r="J464" s="19"/>
      <c r="K464" s="18"/>
      <c r="L464" s="19"/>
      <c r="M464" s="19"/>
      <c r="N464" s="19"/>
      <c r="O464" s="18"/>
      <c r="P464" s="19"/>
      <c r="Q464" s="19"/>
      <c r="R464" s="19"/>
      <c r="S464" s="18"/>
      <c r="T464" s="19"/>
      <c r="U464" s="19"/>
      <c r="V464" s="19"/>
      <c r="W464" s="18"/>
      <c r="X464" s="29"/>
      <c r="Y464" s="19"/>
      <c r="Z464" s="19"/>
      <c r="AA464" s="19"/>
      <c r="AB464" s="18"/>
      <c r="AC464" s="19"/>
      <c r="AD464" s="19"/>
      <c r="AE464" s="19"/>
      <c r="AF464" s="18"/>
      <c r="AG464" s="19"/>
      <c r="AH464" s="19"/>
      <c r="AI464" s="19"/>
      <c r="AJ464" s="18"/>
      <c r="AK464" s="19"/>
      <c r="AL464" s="19"/>
      <c r="AM464" s="19"/>
      <c r="AN464" s="18"/>
      <c r="AO464" s="19"/>
      <c r="AP464" s="19"/>
      <c r="AQ464" s="19"/>
      <c r="AR464" s="18"/>
      <c r="AS464" s="19"/>
      <c r="AT464" s="19"/>
      <c r="AU464" s="19"/>
      <c r="AV464" s="18"/>
      <c r="AW464" s="19"/>
      <c r="AX464" s="19"/>
      <c r="AY464" s="19"/>
      <c r="AZ464" s="18"/>
      <c r="BA464" s="19"/>
      <c r="BB464" s="19"/>
      <c r="BC464" s="19"/>
      <c r="BD464" s="18"/>
      <c r="BE464" s="19"/>
      <c r="BF464" s="19"/>
      <c r="BG464" s="19"/>
      <c r="BH464" s="18"/>
      <c r="BI464" s="19"/>
      <c r="BJ464" s="19"/>
      <c r="BK464" s="19"/>
      <c r="BL464" s="18"/>
      <c r="BM464" s="19"/>
      <c r="BN464" s="19"/>
      <c r="BO464" s="19"/>
      <c r="BP464" s="18"/>
      <c r="BQ464" s="19"/>
      <c r="BR464" s="19"/>
      <c r="BS464" s="19"/>
      <c r="BT464" s="18"/>
      <c r="BU464" s="19"/>
      <c r="BV464" s="19"/>
      <c r="BW464" s="19"/>
      <c r="BX464" s="18"/>
      <c r="BY464" s="19"/>
      <c r="BZ464" s="19"/>
      <c r="CA464" s="19"/>
      <c r="CB464" s="18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</row>
    <row r="465" spans="1:108" ht="15" thickBot="1" x14ac:dyDescent="0.35">
      <c r="A465" s="19"/>
      <c r="B465" s="19"/>
      <c r="C465" s="18"/>
      <c r="D465" s="19"/>
      <c r="E465" s="19"/>
      <c r="F465" s="19"/>
      <c r="G465" s="18"/>
      <c r="H465" s="19"/>
      <c r="I465" s="19"/>
      <c r="J465" s="19"/>
      <c r="K465" s="18"/>
      <c r="L465" s="19"/>
      <c r="M465" s="19"/>
      <c r="N465" s="19"/>
      <c r="O465" s="18"/>
      <c r="P465" s="19"/>
      <c r="Q465" s="19"/>
      <c r="R465" s="19"/>
      <c r="S465" s="18"/>
      <c r="T465" s="19"/>
      <c r="U465" s="19"/>
      <c r="V465" s="19"/>
      <c r="W465" s="18"/>
      <c r="X465" s="29"/>
      <c r="Y465" s="19"/>
      <c r="Z465" s="19"/>
      <c r="AA465" s="19"/>
      <c r="AB465" s="18"/>
      <c r="AC465" s="19"/>
      <c r="AD465" s="19"/>
      <c r="AE465" s="19"/>
      <c r="AF465" s="18"/>
      <c r="AG465" s="19"/>
      <c r="AH465" s="19"/>
      <c r="AI465" s="19"/>
      <c r="AJ465" s="18"/>
      <c r="AK465" s="19"/>
      <c r="AL465" s="19"/>
      <c r="AM465" s="19"/>
      <c r="AN465" s="18"/>
      <c r="AO465" s="19"/>
      <c r="AP465" s="19"/>
      <c r="AQ465" s="19"/>
      <c r="AR465" s="18"/>
      <c r="AS465" s="19"/>
      <c r="AT465" s="19"/>
      <c r="AU465" s="19"/>
      <c r="AV465" s="18"/>
      <c r="AW465" s="19"/>
      <c r="AX465" s="19"/>
      <c r="AY465" s="19"/>
      <c r="AZ465" s="18"/>
      <c r="BA465" s="19"/>
      <c r="BB465" s="19"/>
      <c r="BC465" s="19"/>
      <c r="BD465" s="18"/>
      <c r="BE465" s="19"/>
      <c r="BF465" s="19"/>
      <c r="BG465" s="19"/>
      <c r="BH465" s="18"/>
      <c r="BI465" s="19"/>
      <c r="BJ465" s="19"/>
      <c r="BK465" s="19"/>
      <c r="BL465" s="18"/>
      <c r="BM465" s="19"/>
      <c r="BN465" s="19"/>
      <c r="BO465" s="19"/>
      <c r="BP465" s="18"/>
      <c r="BQ465" s="19"/>
      <c r="BR465" s="19"/>
      <c r="BS465" s="19"/>
      <c r="BT465" s="18"/>
      <c r="BU465" s="19"/>
      <c r="BV465" s="19"/>
      <c r="BW465" s="19"/>
      <c r="BX465" s="18"/>
      <c r="BY465" s="19"/>
      <c r="BZ465" s="19"/>
      <c r="CA465" s="19"/>
      <c r="CB465" s="18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</row>
    <row r="466" spans="1:108" ht="15" thickBot="1" x14ac:dyDescent="0.35">
      <c r="A466" s="19"/>
      <c r="B466" s="19"/>
      <c r="C466" s="18"/>
      <c r="D466" s="19"/>
      <c r="E466" s="19"/>
      <c r="F466" s="19"/>
      <c r="G466" s="18"/>
      <c r="H466" s="19"/>
      <c r="I466" s="19"/>
      <c r="J466" s="19"/>
      <c r="K466" s="18"/>
      <c r="L466" s="19"/>
      <c r="M466" s="19"/>
      <c r="N466" s="19"/>
      <c r="O466" s="18"/>
      <c r="P466" s="19"/>
      <c r="Q466" s="19"/>
      <c r="R466" s="19"/>
      <c r="S466" s="18"/>
      <c r="T466" s="19"/>
      <c r="U466" s="19"/>
      <c r="V466" s="19"/>
      <c r="W466" s="18"/>
      <c r="X466" s="29"/>
      <c r="Y466" s="19"/>
      <c r="Z466" s="19"/>
      <c r="AA466" s="19"/>
      <c r="AB466" s="18"/>
      <c r="AC466" s="19"/>
      <c r="AD466" s="19"/>
      <c r="AE466" s="19"/>
      <c r="AF466" s="18"/>
      <c r="AG466" s="19"/>
      <c r="AH466" s="19"/>
      <c r="AI466" s="19"/>
      <c r="AJ466" s="18"/>
      <c r="AK466" s="19"/>
      <c r="AL466" s="19"/>
      <c r="AM466" s="19"/>
      <c r="AN466" s="18"/>
      <c r="AO466" s="19"/>
      <c r="AP466" s="19"/>
      <c r="AQ466" s="19"/>
      <c r="AR466" s="18"/>
      <c r="AS466" s="19"/>
      <c r="AT466" s="19"/>
      <c r="AU466" s="19"/>
      <c r="AV466" s="18"/>
      <c r="AW466" s="19"/>
      <c r="AX466" s="19"/>
      <c r="AY466" s="19"/>
      <c r="AZ466" s="18"/>
      <c r="BA466" s="19"/>
      <c r="BB466" s="19"/>
      <c r="BC466" s="19"/>
      <c r="BD466" s="18"/>
      <c r="BE466" s="19"/>
      <c r="BF466" s="19"/>
      <c r="BG466" s="19"/>
      <c r="BH466" s="18"/>
      <c r="BI466" s="19"/>
      <c r="BJ466" s="19"/>
      <c r="BK466" s="19"/>
      <c r="BL466" s="18"/>
      <c r="BM466" s="19"/>
      <c r="BN466" s="19"/>
      <c r="BO466" s="19"/>
      <c r="BP466" s="18"/>
      <c r="BQ466" s="19"/>
      <c r="BR466" s="19"/>
      <c r="BS466" s="19"/>
      <c r="BT466" s="18"/>
      <c r="BU466" s="19"/>
      <c r="BV466" s="19"/>
      <c r="BW466" s="19"/>
      <c r="BX466" s="18"/>
      <c r="BY466" s="19"/>
      <c r="BZ466" s="19"/>
      <c r="CA466" s="19"/>
      <c r="CB466" s="18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</row>
    <row r="467" spans="1:108" ht="15" thickBot="1" x14ac:dyDescent="0.35">
      <c r="A467" s="19"/>
      <c r="B467" s="19"/>
      <c r="C467" s="18"/>
      <c r="D467" s="19"/>
      <c r="E467" s="19"/>
      <c r="F467" s="19"/>
      <c r="G467" s="18"/>
      <c r="H467" s="19"/>
      <c r="I467" s="19"/>
      <c r="J467" s="19"/>
      <c r="K467" s="18"/>
      <c r="L467" s="19"/>
      <c r="M467" s="19"/>
      <c r="N467" s="19"/>
      <c r="O467" s="18"/>
      <c r="P467" s="19"/>
      <c r="Q467" s="19"/>
      <c r="R467" s="19"/>
      <c r="S467" s="18"/>
      <c r="T467" s="19"/>
      <c r="U467" s="19"/>
      <c r="V467" s="19"/>
      <c r="W467" s="18"/>
      <c r="X467" s="29"/>
      <c r="Y467" s="19"/>
      <c r="Z467" s="19"/>
      <c r="AA467" s="19"/>
      <c r="AB467" s="18"/>
      <c r="AC467" s="19"/>
      <c r="AD467" s="19"/>
      <c r="AE467" s="19"/>
      <c r="AF467" s="18"/>
      <c r="AG467" s="19"/>
      <c r="AH467" s="19"/>
      <c r="AI467" s="19"/>
      <c r="AJ467" s="18"/>
      <c r="AK467" s="19"/>
      <c r="AL467" s="19"/>
      <c r="AM467" s="19"/>
      <c r="AN467" s="18"/>
      <c r="AO467" s="19"/>
      <c r="AP467" s="19"/>
      <c r="AQ467" s="19"/>
      <c r="AR467" s="18"/>
      <c r="AS467" s="19"/>
      <c r="AT467" s="19"/>
      <c r="AU467" s="19"/>
      <c r="AV467" s="18"/>
      <c r="AW467" s="19"/>
      <c r="AX467" s="19"/>
      <c r="AY467" s="19"/>
      <c r="AZ467" s="18"/>
      <c r="BA467" s="19"/>
      <c r="BB467" s="19"/>
      <c r="BC467" s="19"/>
      <c r="BD467" s="18"/>
      <c r="BE467" s="19"/>
      <c r="BF467" s="19"/>
      <c r="BG467" s="19"/>
      <c r="BH467" s="18"/>
      <c r="BI467" s="19"/>
      <c r="BJ467" s="19"/>
      <c r="BK467" s="19"/>
      <c r="BL467" s="18"/>
      <c r="BM467" s="19"/>
      <c r="BN467" s="19"/>
      <c r="BO467" s="19"/>
      <c r="BP467" s="18"/>
      <c r="BQ467" s="19"/>
      <c r="BR467" s="19"/>
      <c r="BS467" s="19"/>
      <c r="BT467" s="18"/>
      <c r="BU467" s="19"/>
      <c r="BV467" s="19"/>
      <c r="BW467" s="19"/>
      <c r="BX467" s="18"/>
      <c r="BY467" s="19"/>
      <c r="BZ467" s="19"/>
      <c r="CA467" s="19"/>
      <c r="CB467" s="18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</row>
    <row r="468" spans="1:108" ht="15" thickBot="1" x14ac:dyDescent="0.35">
      <c r="A468" s="19"/>
      <c r="B468" s="19"/>
      <c r="C468" s="18"/>
      <c r="D468" s="19"/>
      <c r="E468" s="19"/>
      <c r="F468" s="19"/>
      <c r="G468" s="18"/>
      <c r="H468" s="19"/>
      <c r="I468" s="19"/>
      <c r="J468" s="19"/>
      <c r="K468" s="18"/>
      <c r="L468" s="19"/>
      <c r="M468" s="19"/>
      <c r="N468" s="19"/>
      <c r="O468" s="18"/>
      <c r="P468" s="19"/>
      <c r="Q468" s="19"/>
      <c r="R468" s="19"/>
      <c r="S468" s="18"/>
      <c r="T468" s="19"/>
      <c r="U468" s="19"/>
      <c r="V468" s="19"/>
      <c r="W468" s="18"/>
      <c r="X468" s="29"/>
      <c r="Y468" s="19"/>
      <c r="Z468" s="19"/>
      <c r="AA468" s="19"/>
      <c r="AB468" s="18"/>
      <c r="AC468" s="19"/>
      <c r="AD468" s="19"/>
      <c r="AE468" s="19"/>
      <c r="AF468" s="18"/>
      <c r="AG468" s="19"/>
      <c r="AH468" s="19"/>
      <c r="AI468" s="19"/>
      <c r="AJ468" s="18"/>
      <c r="AK468" s="19"/>
      <c r="AL468" s="19"/>
      <c r="AM468" s="19"/>
      <c r="AN468" s="18"/>
      <c r="AO468" s="19"/>
      <c r="AP468" s="19"/>
      <c r="AQ468" s="19"/>
      <c r="AR468" s="18"/>
      <c r="AS468" s="19"/>
      <c r="AT468" s="19"/>
      <c r="AU468" s="19"/>
      <c r="AV468" s="18"/>
      <c r="AW468" s="19"/>
      <c r="AX468" s="19"/>
      <c r="AY468" s="19"/>
      <c r="AZ468" s="18"/>
      <c r="BA468" s="19"/>
      <c r="BB468" s="19"/>
      <c r="BC468" s="19"/>
      <c r="BD468" s="18"/>
      <c r="BE468" s="19"/>
      <c r="BF468" s="19"/>
      <c r="BG468" s="19"/>
      <c r="BH468" s="18"/>
      <c r="BI468" s="19"/>
      <c r="BJ468" s="19"/>
      <c r="BK468" s="19"/>
      <c r="BL468" s="18"/>
      <c r="BM468" s="19"/>
      <c r="BN468" s="19"/>
      <c r="BO468" s="19"/>
      <c r="BP468" s="18"/>
      <c r="BQ468" s="19"/>
      <c r="BR468" s="19"/>
      <c r="BS468" s="19"/>
      <c r="BT468" s="18"/>
      <c r="BU468" s="19"/>
      <c r="BV468" s="19"/>
      <c r="BW468" s="19"/>
      <c r="BX468" s="18"/>
      <c r="BY468" s="19"/>
      <c r="BZ468" s="19"/>
      <c r="CA468" s="19"/>
      <c r="CB468" s="18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</row>
    <row r="469" spans="1:108" ht="15" thickBot="1" x14ac:dyDescent="0.35">
      <c r="A469" s="19"/>
      <c r="B469" s="19"/>
      <c r="C469" s="18"/>
      <c r="D469" s="19"/>
      <c r="E469" s="19"/>
      <c r="F469" s="19"/>
      <c r="G469" s="18"/>
      <c r="H469" s="19"/>
      <c r="I469" s="19"/>
      <c r="J469" s="19"/>
      <c r="K469" s="18"/>
      <c r="L469" s="19"/>
      <c r="M469" s="19"/>
      <c r="N469" s="19"/>
      <c r="O469" s="18"/>
      <c r="P469" s="19"/>
      <c r="Q469" s="19"/>
      <c r="R469" s="19"/>
      <c r="S469" s="18"/>
      <c r="T469" s="19"/>
      <c r="U469" s="19"/>
      <c r="V469" s="19"/>
      <c r="W469" s="18"/>
      <c r="X469" s="29"/>
      <c r="Y469" s="19"/>
      <c r="Z469" s="19"/>
      <c r="AA469" s="19"/>
      <c r="AB469" s="18"/>
      <c r="AC469" s="19"/>
      <c r="AD469" s="19"/>
      <c r="AE469" s="19"/>
      <c r="AF469" s="18"/>
      <c r="AG469" s="19"/>
      <c r="AH469" s="19"/>
      <c r="AI469" s="19"/>
      <c r="AJ469" s="18"/>
      <c r="AK469" s="19"/>
      <c r="AL469" s="19"/>
      <c r="AM469" s="19"/>
      <c r="AN469" s="18"/>
      <c r="AO469" s="19"/>
      <c r="AP469" s="19"/>
      <c r="AQ469" s="19"/>
      <c r="AR469" s="18"/>
      <c r="AS469" s="19"/>
      <c r="AT469" s="19"/>
      <c r="AU469" s="19"/>
      <c r="AV469" s="18"/>
      <c r="AW469" s="19"/>
      <c r="AX469" s="19"/>
      <c r="AY469" s="19"/>
      <c r="AZ469" s="18"/>
      <c r="BA469" s="19"/>
      <c r="BB469" s="19"/>
      <c r="BC469" s="19"/>
      <c r="BD469" s="18"/>
      <c r="BE469" s="19"/>
      <c r="BF469" s="19"/>
      <c r="BG469" s="19"/>
      <c r="BH469" s="18"/>
      <c r="BI469" s="19"/>
      <c r="BJ469" s="19"/>
      <c r="BK469" s="19"/>
      <c r="BL469" s="18"/>
      <c r="BM469" s="19"/>
      <c r="BN469" s="19"/>
      <c r="BO469" s="19"/>
      <c r="BP469" s="18"/>
      <c r="BQ469" s="19"/>
      <c r="BR469" s="19"/>
      <c r="BS469" s="19"/>
      <c r="BT469" s="18"/>
      <c r="BU469" s="19"/>
      <c r="BV469" s="19"/>
      <c r="BW469" s="19"/>
      <c r="BX469" s="18"/>
      <c r="BY469" s="19"/>
      <c r="BZ469" s="19"/>
      <c r="CA469" s="19"/>
      <c r="CB469" s="18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</row>
    <row r="470" spans="1:108" ht="15" thickBot="1" x14ac:dyDescent="0.35">
      <c r="A470" s="19"/>
      <c r="B470" s="19"/>
      <c r="C470" s="18"/>
      <c r="D470" s="19"/>
      <c r="E470" s="19"/>
      <c r="F470" s="19"/>
      <c r="G470" s="18"/>
      <c r="H470" s="19"/>
      <c r="I470" s="19"/>
      <c r="J470" s="19"/>
      <c r="K470" s="18"/>
      <c r="L470" s="19"/>
      <c r="M470" s="19"/>
      <c r="N470" s="19"/>
      <c r="O470" s="18"/>
      <c r="P470" s="19"/>
      <c r="Q470" s="19"/>
      <c r="R470" s="19"/>
      <c r="S470" s="18"/>
      <c r="T470" s="19"/>
      <c r="U470" s="19"/>
      <c r="V470" s="19"/>
      <c r="W470" s="18"/>
      <c r="X470" s="29"/>
      <c r="Y470" s="19"/>
      <c r="Z470" s="19"/>
      <c r="AA470" s="19"/>
      <c r="AB470" s="18"/>
      <c r="AC470" s="19"/>
      <c r="AD470" s="19"/>
      <c r="AE470" s="19"/>
      <c r="AF470" s="18"/>
      <c r="AG470" s="19"/>
      <c r="AH470" s="19"/>
      <c r="AI470" s="19"/>
      <c r="AJ470" s="18"/>
      <c r="AK470" s="19"/>
      <c r="AL470" s="19"/>
      <c r="AM470" s="19"/>
      <c r="AN470" s="18"/>
      <c r="AO470" s="19"/>
      <c r="AP470" s="19"/>
      <c r="AQ470" s="19"/>
      <c r="AR470" s="18"/>
      <c r="AS470" s="19"/>
      <c r="AT470" s="19"/>
      <c r="AU470" s="19"/>
      <c r="AV470" s="18"/>
      <c r="AW470" s="19"/>
      <c r="AX470" s="19"/>
      <c r="AY470" s="19"/>
      <c r="AZ470" s="18"/>
      <c r="BA470" s="19"/>
      <c r="BB470" s="19"/>
      <c r="BC470" s="19"/>
      <c r="BD470" s="18"/>
      <c r="BE470" s="19"/>
      <c r="BF470" s="19"/>
      <c r="BG470" s="19"/>
      <c r="BH470" s="18"/>
      <c r="BI470" s="19"/>
      <c r="BJ470" s="19"/>
      <c r="BK470" s="19"/>
      <c r="BL470" s="18"/>
      <c r="BM470" s="19"/>
      <c r="BN470" s="19"/>
      <c r="BO470" s="19"/>
      <c r="BP470" s="18"/>
      <c r="BQ470" s="19"/>
      <c r="BR470" s="19"/>
      <c r="BS470" s="19"/>
      <c r="BT470" s="18"/>
      <c r="BU470" s="19"/>
      <c r="BV470" s="19"/>
      <c r="BW470" s="19"/>
      <c r="BX470" s="18"/>
      <c r="BY470" s="19"/>
      <c r="BZ470" s="19"/>
      <c r="CA470" s="19"/>
      <c r="CB470" s="18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</row>
    <row r="471" spans="1:108" ht="15" thickBot="1" x14ac:dyDescent="0.35">
      <c r="A471" s="19"/>
      <c r="B471" s="19"/>
      <c r="C471" s="18"/>
      <c r="D471" s="19"/>
      <c r="E471" s="19"/>
      <c r="F471" s="19"/>
      <c r="G471" s="18"/>
      <c r="H471" s="19"/>
      <c r="I471" s="19"/>
      <c r="J471" s="19"/>
      <c r="K471" s="18"/>
      <c r="L471" s="19"/>
      <c r="M471" s="19"/>
      <c r="N471" s="19"/>
      <c r="O471" s="18"/>
      <c r="P471" s="19"/>
      <c r="Q471" s="19"/>
      <c r="R471" s="19"/>
      <c r="S471" s="18"/>
      <c r="T471" s="19"/>
      <c r="U471" s="19"/>
      <c r="V471" s="19"/>
      <c r="W471" s="18"/>
      <c r="X471" s="29"/>
      <c r="Y471" s="19"/>
      <c r="Z471" s="19"/>
      <c r="AA471" s="19"/>
      <c r="AB471" s="18"/>
      <c r="AC471" s="19"/>
      <c r="AD471" s="19"/>
      <c r="AE471" s="19"/>
      <c r="AF471" s="18"/>
      <c r="AG471" s="19"/>
      <c r="AH471" s="19"/>
      <c r="AI471" s="19"/>
      <c r="AJ471" s="18"/>
      <c r="AK471" s="19"/>
      <c r="AL471" s="19"/>
      <c r="AM471" s="19"/>
      <c r="AN471" s="18"/>
      <c r="AO471" s="19"/>
      <c r="AP471" s="19"/>
      <c r="AQ471" s="19"/>
      <c r="AR471" s="18"/>
      <c r="AS471" s="19"/>
      <c r="AT471" s="19"/>
      <c r="AU471" s="19"/>
      <c r="AV471" s="18"/>
      <c r="AW471" s="19"/>
      <c r="AX471" s="19"/>
      <c r="AY471" s="19"/>
      <c r="AZ471" s="18"/>
      <c r="BA471" s="19"/>
      <c r="BB471" s="19"/>
      <c r="BC471" s="19"/>
      <c r="BD471" s="18"/>
      <c r="BE471" s="19"/>
      <c r="BF471" s="19"/>
      <c r="BG471" s="19"/>
      <c r="BH471" s="18"/>
      <c r="BI471" s="19"/>
      <c r="BJ471" s="19"/>
      <c r="BK471" s="19"/>
      <c r="BL471" s="18"/>
      <c r="BM471" s="19"/>
      <c r="BN471" s="19"/>
      <c r="BO471" s="19"/>
      <c r="BP471" s="18"/>
      <c r="BQ471" s="19"/>
      <c r="BR471" s="19"/>
      <c r="BS471" s="19"/>
      <c r="BT471" s="18"/>
      <c r="BU471" s="19"/>
      <c r="BV471" s="19"/>
      <c r="BW471" s="19"/>
      <c r="BX471" s="18"/>
      <c r="BY471" s="19"/>
      <c r="BZ471" s="19"/>
      <c r="CA471" s="19"/>
      <c r="CB471" s="18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</row>
    <row r="472" spans="1:108" ht="15" thickBot="1" x14ac:dyDescent="0.35">
      <c r="A472" s="19"/>
      <c r="B472" s="19"/>
      <c r="C472" s="18"/>
      <c r="D472" s="19"/>
      <c r="E472" s="19"/>
      <c r="F472" s="19"/>
      <c r="G472" s="18"/>
      <c r="H472" s="19"/>
      <c r="I472" s="19"/>
      <c r="J472" s="19"/>
      <c r="K472" s="18"/>
      <c r="L472" s="19"/>
      <c r="M472" s="19"/>
      <c r="N472" s="19"/>
      <c r="O472" s="18"/>
      <c r="P472" s="19"/>
      <c r="Q472" s="19"/>
      <c r="R472" s="19"/>
      <c r="S472" s="18"/>
      <c r="T472" s="19"/>
      <c r="U472" s="19"/>
      <c r="V472" s="19"/>
      <c r="W472" s="18"/>
      <c r="X472" s="29"/>
      <c r="Y472" s="19"/>
      <c r="Z472" s="19"/>
      <c r="AA472" s="19"/>
      <c r="AB472" s="18"/>
      <c r="AC472" s="19"/>
      <c r="AD472" s="19"/>
      <c r="AE472" s="19"/>
      <c r="AF472" s="18"/>
      <c r="AG472" s="19"/>
      <c r="AH472" s="19"/>
      <c r="AI472" s="19"/>
      <c r="AJ472" s="18"/>
      <c r="AK472" s="19"/>
      <c r="AL472" s="19"/>
      <c r="AM472" s="19"/>
      <c r="AN472" s="18"/>
      <c r="AO472" s="19"/>
      <c r="AP472" s="19"/>
      <c r="AQ472" s="19"/>
      <c r="AR472" s="18"/>
      <c r="AS472" s="19"/>
      <c r="AT472" s="19"/>
      <c r="AU472" s="19"/>
      <c r="AV472" s="18"/>
      <c r="AW472" s="19"/>
      <c r="AX472" s="19"/>
      <c r="AY472" s="19"/>
      <c r="AZ472" s="18"/>
      <c r="BA472" s="19"/>
      <c r="BB472" s="19"/>
      <c r="BC472" s="19"/>
      <c r="BD472" s="18"/>
      <c r="BE472" s="19"/>
      <c r="BF472" s="19"/>
      <c r="BG472" s="19"/>
      <c r="BH472" s="18"/>
      <c r="BI472" s="19"/>
      <c r="BJ472" s="19"/>
      <c r="BK472" s="19"/>
      <c r="BL472" s="18"/>
      <c r="BM472" s="19"/>
      <c r="BN472" s="19"/>
      <c r="BO472" s="19"/>
      <c r="BP472" s="18"/>
      <c r="BQ472" s="19"/>
      <c r="BR472" s="19"/>
      <c r="BS472" s="19"/>
      <c r="BT472" s="18"/>
      <c r="BU472" s="19"/>
      <c r="BV472" s="19"/>
      <c r="BW472" s="19"/>
      <c r="BX472" s="18"/>
      <c r="BY472" s="19"/>
      <c r="BZ472" s="19"/>
      <c r="CA472" s="19"/>
      <c r="CB472" s="18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</row>
    <row r="473" spans="1:108" ht="15" thickBot="1" x14ac:dyDescent="0.35">
      <c r="A473" s="19"/>
      <c r="B473" s="19"/>
      <c r="C473" s="18"/>
      <c r="D473" s="19"/>
      <c r="E473" s="19"/>
      <c r="F473" s="19"/>
      <c r="G473" s="18"/>
      <c r="H473" s="19"/>
      <c r="I473" s="19"/>
      <c r="J473" s="19"/>
      <c r="K473" s="18"/>
      <c r="L473" s="19"/>
      <c r="M473" s="19"/>
      <c r="N473" s="19"/>
      <c r="O473" s="18"/>
      <c r="P473" s="19"/>
      <c r="Q473" s="19"/>
      <c r="R473" s="19"/>
      <c r="S473" s="18"/>
      <c r="T473" s="19"/>
      <c r="U473" s="19"/>
      <c r="V473" s="19"/>
      <c r="W473" s="18"/>
      <c r="X473" s="29"/>
      <c r="Y473" s="19"/>
      <c r="Z473" s="19"/>
      <c r="AA473" s="19"/>
      <c r="AB473" s="18"/>
      <c r="AC473" s="19"/>
      <c r="AD473" s="19"/>
      <c r="AE473" s="19"/>
      <c r="AF473" s="18"/>
      <c r="AG473" s="19"/>
      <c r="AH473" s="19"/>
      <c r="AI473" s="19"/>
      <c r="AJ473" s="18"/>
      <c r="AK473" s="19"/>
      <c r="AL473" s="19"/>
      <c r="AM473" s="19"/>
      <c r="AN473" s="18"/>
      <c r="AO473" s="19"/>
      <c r="AP473" s="19"/>
      <c r="AQ473" s="19"/>
      <c r="AR473" s="18"/>
      <c r="AS473" s="19"/>
      <c r="AT473" s="19"/>
      <c r="AU473" s="19"/>
      <c r="AV473" s="18"/>
      <c r="AW473" s="19"/>
      <c r="AX473" s="19"/>
      <c r="AY473" s="19"/>
      <c r="AZ473" s="18"/>
      <c r="BA473" s="19"/>
      <c r="BB473" s="19"/>
      <c r="BC473" s="19"/>
      <c r="BD473" s="18"/>
      <c r="BE473" s="19"/>
      <c r="BF473" s="19"/>
      <c r="BG473" s="19"/>
      <c r="BH473" s="18"/>
      <c r="BI473" s="19"/>
      <c r="BJ473" s="19"/>
      <c r="BK473" s="19"/>
      <c r="BL473" s="18"/>
      <c r="BM473" s="19"/>
      <c r="BN473" s="19"/>
      <c r="BO473" s="19"/>
      <c r="BP473" s="18"/>
      <c r="BQ473" s="19"/>
      <c r="BR473" s="19"/>
      <c r="BS473" s="19"/>
      <c r="BT473" s="18"/>
      <c r="BU473" s="19"/>
      <c r="BV473" s="19"/>
      <c r="BW473" s="19"/>
      <c r="BX473" s="18"/>
      <c r="BY473" s="19"/>
      <c r="BZ473" s="19"/>
      <c r="CA473" s="19"/>
      <c r="CB473" s="18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</row>
    <row r="474" spans="1:108" ht="15" thickBot="1" x14ac:dyDescent="0.35">
      <c r="A474" s="19"/>
      <c r="B474" s="19"/>
      <c r="C474" s="18"/>
      <c r="D474" s="19"/>
      <c r="E474" s="19"/>
      <c r="F474" s="19"/>
      <c r="G474" s="18"/>
      <c r="H474" s="19"/>
      <c r="I474" s="19"/>
      <c r="J474" s="19"/>
      <c r="K474" s="18"/>
      <c r="L474" s="19"/>
      <c r="M474" s="19"/>
      <c r="N474" s="19"/>
      <c r="O474" s="18"/>
      <c r="P474" s="19"/>
      <c r="Q474" s="19"/>
      <c r="R474" s="19"/>
      <c r="S474" s="18"/>
      <c r="T474" s="19"/>
      <c r="U474" s="19"/>
      <c r="V474" s="19"/>
      <c r="W474" s="18"/>
      <c r="X474" s="29"/>
      <c r="Y474" s="19"/>
      <c r="Z474" s="19"/>
      <c r="AA474" s="19"/>
      <c r="AB474" s="18"/>
      <c r="AC474" s="19"/>
      <c r="AD474" s="19"/>
      <c r="AE474" s="19"/>
      <c r="AF474" s="18"/>
      <c r="AG474" s="19"/>
      <c r="AH474" s="19"/>
      <c r="AI474" s="19"/>
      <c r="AJ474" s="18"/>
      <c r="AK474" s="19"/>
      <c r="AL474" s="19"/>
      <c r="AM474" s="19"/>
      <c r="AN474" s="18"/>
      <c r="AO474" s="19"/>
      <c r="AP474" s="19"/>
      <c r="AQ474" s="19"/>
      <c r="AR474" s="18"/>
      <c r="AS474" s="19"/>
      <c r="AT474" s="19"/>
      <c r="AU474" s="19"/>
      <c r="AV474" s="18"/>
      <c r="AW474" s="19"/>
      <c r="AX474" s="19"/>
      <c r="AY474" s="19"/>
      <c r="AZ474" s="18"/>
      <c r="BA474" s="19"/>
      <c r="BB474" s="19"/>
      <c r="BC474" s="19"/>
      <c r="BD474" s="18"/>
      <c r="BE474" s="19"/>
      <c r="BF474" s="19"/>
      <c r="BG474" s="19"/>
      <c r="BH474" s="18"/>
      <c r="BI474" s="19"/>
      <c r="BJ474" s="19"/>
      <c r="BK474" s="19"/>
      <c r="BL474" s="18"/>
      <c r="BM474" s="19"/>
      <c r="BN474" s="19"/>
      <c r="BO474" s="19"/>
      <c r="BP474" s="18"/>
      <c r="BQ474" s="19"/>
      <c r="BR474" s="19"/>
      <c r="BS474" s="19"/>
      <c r="BT474" s="18"/>
      <c r="BU474" s="19"/>
      <c r="BV474" s="19"/>
      <c r="BW474" s="19"/>
      <c r="BX474" s="18"/>
      <c r="BY474" s="19"/>
      <c r="BZ474" s="19"/>
      <c r="CA474" s="19"/>
      <c r="CB474" s="18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</row>
    <row r="475" spans="1:108" ht="15" thickBot="1" x14ac:dyDescent="0.35">
      <c r="A475" s="19"/>
      <c r="B475" s="19"/>
      <c r="C475" s="18"/>
      <c r="D475" s="19"/>
      <c r="E475" s="19"/>
      <c r="F475" s="19"/>
      <c r="G475" s="18"/>
      <c r="H475" s="19"/>
      <c r="I475" s="19"/>
      <c r="J475" s="19"/>
      <c r="K475" s="18"/>
      <c r="L475" s="19"/>
      <c r="M475" s="19"/>
      <c r="N475" s="19"/>
      <c r="O475" s="18"/>
      <c r="P475" s="19"/>
      <c r="Q475" s="19"/>
      <c r="R475" s="19"/>
      <c r="S475" s="18"/>
      <c r="T475" s="19"/>
      <c r="U475" s="19"/>
      <c r="V475" s="19"/>
      <c r="W475" s="18"/>
      <c r="X475" s="29"/>
      <c r="Y475" s="19"/>
      <c r="Z475" s="19"/>
      <c r="AA475" s="19"/>
      <c r="AB475" s="18"/>
      <c r="AC475" s="19"/>
      <c r="AD475" s="19"/>
      <c r="AE475" s="19"/>
      <c r="AF475" s="18"/>
      <c r="AG475" s="19"/>
      <c r="AH475" s="19"/>
      <c r="AI475" s="19"/>
      <c r="AJ475" s="18"/>
      <c r="AK475" s="19"/>
      <c r="AL475" s="19"/>
      <c r="AM475" s="19"/>
      <c r="AN475" s="18"/>
      <c r="AO475" s="19"/>
      <c r="AP475" s="19"/>
      <c r="AQ475" s="19"/>
      <c r="AR475" s="18"/>
      <c r="AS475" s="19"/>
      <c r="AT475" s="19"/>
      <c r="AU475" s="19"/>
      <c r="AV475" s="18"/>
      <c r="AW475" s="19"/>
      <c r="AX475" s="19"/>
      <c r="AY475" s="19"/>
      <c r="AZ475" s="18"/>
      <c r="BA475" s="19"/>
      <c r="BB475" s="19"/>
      <c r="BC475" s="19"/>
      <c r="BD475" s="18"/>
      <c r="BE475" s="19"/>
      <c r="BF475" s="19"/>
      <c r="BG475" s="19"/>
      <c r="BH475" s="18"/>
      <c r="BI475" s="19"/>
      <c r="BJ475" s="19"/>
      <c r="BK475" s="19"/>
      <c r="BL475" s="18"/>
      <c r="BM475" s="19"/>
      <c r="BN475" s="19"/>
      <c r="BO475" s="19"/>
      <c r="BP475" s="18"/>
      <c r="BQ475" s="19"/>
      <c r="BR475" s="19"/>
      <c r="BS475" s="19"/>
      <c r="BT475" s="18"/>
      <c r="BU475" s="19"/>
      <c r="BV475" s="19"/>
      <c r="BW475" s="19"/>
      <c r="BX475" s="18"/>
      <c r="BY475" s="19"/>
      <c r="BZ475" s="19"/>
      <c r="CA475" s="19"/>
      <c r="CB475" s="18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</row>
    <row r="476" spans="1:108" ht="15" thickBot="1" x14ac:dyDescent="0.35">
      <c r="A476" s="19"/>
      <c r="B476" s="19"/>
      <c r="C476" s="18"/>
      <c r="D476" s="19"/>
      <c r="E476" s="19"/>
      <c r="F476" s="19"/>
      <c r="G476" s="18"/>
      <c r="H476" s="19"/>
      <c r="I476" s="19"/>
      <c r="J476" s="19"/>
      <c r="K476" s="18"/>
      <c r="L476" s="19"/>
      <c r="M476" s="19"/>
      <c r="N476" s="19"/>
      <c r="O476" s="18"/>
      <c r="P476" s="19"/>
      <c r="Q476" s="19"/>
      <c r="R476" s="19"/>
      <c r="S476" s="18"/>
      <c r="T476" s="19"/>
      <c r="U476" s="19"/>
      <c r="V476" s="19"/>
      <c r="W476" s="18"/>
      <c r="X476" s="29"/>
      <c r="Y476" s="19"/>
      <c r="Z476" s="19"/>
      <c r="AA476" s="19"/>
      <c r="AB476" s="18"/>
      <c r="AC476" s="19"/>
      <c r="AD476" s="19"/>
      <c r="AE476" s="19"/>
      <c r="AF476" s="18"/>
      <c r="AG476" s="19"/>
      <c r="AH476" s="19"/>
      <c r="AI476" s="19"/>
      <c r="AJ476" s="18"/>
      <c r="AK476" s="19"/>
      <c r="AL476" s="19"/>
      <c r="AM476" s="19"/>
      <c r="AN476" s="18"/>
      <c r="AO476" s="19"/>
      <c r="AP476" s="19"/>
      <c r="AQ476" s="19"/>
      <c r="AR476" s="18"/>
      <c r="AS476" s="19"/>
      <c r="AT476" s="19"/>
      <c r="AU476" s="19"/>
      <c r="AV476" s="18"/>
      <c r="AW476" s="19"/>
      <c r="AX476" s="19"/>
      <c r="AY476" s="19"/>
      <c r="AZ476" s="18"/>
      <c r="BA476" s="19"/>
      <c r="BB476" s="19"/>
      <c r="BC476" s="19"/>
      <c r="BD476" s="18"/>
      <c r="BE476" s="19"/>
      <c r="BF476" s="19"/>
      <c r="BG476" s="19"/>
      <c r="BH476" s="18"/>
      <c r="BI476" s="19"/>
      <c r="BJ476" s="19"/>
      <c r="BK476" s="19"/>
      <c r="BL476" s="18"/>
      <c r="BM476" s="19"/>
      <c r="BN476" s="19"/>
      <c r="BO476" s="19"/>
      <c r="BP476" s="18"/>
      <c r="BQ476" s="19"/>
      <c r="BR476" s="19"/>
      <c r="BS476" s="19"/>
      <c r="BT476" s="18"/>
      <c r="BU476" s="19"/>
      <c r="BV476" s="19"/>
      <c r="BW476" s="19"/>
      <c r="BX476" s="18"/>
      <c r="BY476" s="19"/>
      <c r="BZ476" s="19"/>
      <c r="CA476" s="19"/>
      <c r="CB476" s="18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</row>
    <row r="477" spans="1:108" ht="15" thickBot="1" x14ac:dyDescent="0.35">
      <c r="A477" s="19"/>
      <c r="B477" s="19"/>
      <c r="C477" s="18"/>
      <c r="D477" s="19"/>
      <c r="E477" s="19"/>
      <c r="F477" s="19"/>
      <c r="G477" s="18"/>
      <c r="H477" s="19"/>
      <c r="I477" s="19"/>
      <c r="J477" s="19"/>
      <c r="K477" s="18"/>
      <c r="L477" s="19"/>
      <c r="M477" s="19"/>
      <c r="N477" s="19"/>
      <c r="O477" s="18"/>
      <c r="P477" s="19"/>
      <c r="Q477" s="19"/>
      <c r="R477" s="19"/>
      <c r="S477" s="18"/>
      <c r="T477" s="19"/>
      <c r="U477" s="19"/>
      <c r="V477" s="19"/>
      <c r="W477" s="18"/>
      <c r="X477" s="29"/>
      <c r="Y477" s="19"/>
      <c r="Z477" s="19"/>
      <c r="AA477" s="19"/>
      <c r="AB477" s="18"/>
      <c r="AC477" s="19"/>
      <c r="AD477" s="19"/>
      <c r="AE477" s="19"/>
      <c r="AF477" s="18"/>
      <c r="AG477" s="19"/>
      <c r="AH477" s="19"/>
      <c r="AI477" s="19"/>
      <c r="AJ477" s="18"/>
      <c r="AK477" s="19"/>
      <c r="AL477" s="19"/>
      <c r="AM477" s="19"/>
      <c r="AN477" s="18"/>
      <c r="AO477" s="19"/>
      <c r="AP477" s="19"/>
      <c r="AQ477" s="19"/>
      <c r="AR477" s="18"/>
      <c r="AS477" s="19"/>
      <c r="AT477" s="19"/>
      <c r="AU477" s="19"/>
      <c r="AV477" s="18"/>
      <c r="AW477" s="19"/>
      <c r="AX477" s="19"/>
      <c r="AY477" s="19"/>
      <c r="AZ477" s="18"/>
      <c r="BA477" s="19"/>
      <c r="BB477" s="19"/>
      <c r="BC477" s="19"/>
      <c r="BD477" s="18"/>
      <c r="BE477" s="19"/>
      <c r="BF477" s="19"/>
      <c r="BG477" s="19"/>
      <c r="BH477" s="18"/>
      <c r="BI477" s="19"/>
      <c r="BJ477" s="19"/>
      <c r="BK477" s="19"/>
      <c r="BL477" s="18"/>
      <c r="BM477" s="19"/>
      <c r="BN477" s="19"/>
      <c r="BO477" s="19"/>
      <c r="BP477" s="18"/>
      <c r="BQ477" s="19"/>
      <c r="BR477" s="19"/>
      <c r="BS477" s="19"/>
      <c r="BT477" s="18"/>
      <c r="BU477" s="19"/>
      <c r="BV477" s="19"/>
      <c r="BW477" s="19"/>
      <c r="BX477" s="18"/>
      <c r="BY477" s="19"/>
      <c r="BZ477" s="19"/>
      <c r="CA477" s="19"/>
      <c r="CB477" s="18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</row>
    <row r="478" spans="1:108" ht="15" thickBot="1" x14ac:dyDescent="0.35">
      <c r="A478" s="19"/>
      <c r="B478" s="19"/>
      <c r="C478" s="18"/>
      <c r="D478" s="19"/>
      <c r="E478" s="19"/>
      <c r="F478" s="19"/>
      <c r="G478" s="18"/>
      <c r="H478" s="19"/>
      <c r="I478" s="19"/>
      <c r="J478" s="19"/>
      <c r="K478" s="18"/>
      <c r="L478" s="19"/>
      <c r="M478" s="19"/>
      <c r="N478" s="19"/>
      <c r="O478" s="18"/>
      <c r="P478" s="19"/>
      <c r="Q478" s="19"/>
      <c r="R478" s="19"/>
      <c r="S478" s="18"/>
      <c r="T478" s="19"/>
      <c r="U478" s="19"/>
      <c r="V478" s="19"/>
      <c r="W478" s="18"/>
      <c r="X478" s="29"/>
      <c r="Y478" s="19"/>
      <c r="Z478" s="19"/>
      <c r="AA478" s="19"/>
      <c r="AB478" s="18"/>
      <c r="AC478" s="19"/>
      <c r="AD478" s="19"/>
      <c r="AE478" s="19"/>
      <c r="AF478" s="18"/>
      <c r="AG478" s="19"/>
      <c r="AH478" s="19"/>
      <c r="AI478" s="19"/>
      <c r="AJ478" s="18"/>
      <c r="AK478" s="19"/>
      <c r="AL478" s="19"/>
      <c r="AM478" s="19"/>
      <c r="AN478" s="18"/>
      <c r="AO478" s="19"/>
      <c r="AP478" s="19"/>
      <c r="AQ478" s="19"/>
      <c r="AR478" s="18"/>
      <c r="AS478" s="19"/>
      <c r="AT478" s="19"/>
      <c r="AU478" s="19"/>
      <c r="AV478" s="18"/>
      <c r="AW478" s="19"/>
      <c r="AX478" s="19"/>
      <c r="AY478" s="19"/>
      <c r="AZ478" s="18"/>
      <c r="BA478" s="19"/>
      <c r="BB478" s="19"/>
      <c r="BC478" s="19"/>
      <c r="BD478" s="18"/>
      <c r="BE478" s="19"/>
      <c r="BF478" s="19"/>
      <c r="BG478" s="19"/>
      <c r="BH478" s="18"/>
      <c r="BI478" s="19"/>
      <c r="BJ478" s="19"/>
      <c r="BK478" s="19"/>
      <c r="BL478" s="18"/>
      <c r="BM478" s="19"/>
      <c r="BN478" s="19"/>
      <c r="BO478" s="19"/>
      <c r="BP478" s="18"/>
      <c r="BQ478" s="19"/>
      <c r="BR478" s="19"/>
      <c r="BS478" s="19"/>
      <c r="BT478" s="18"/>
      <c r="BU478" s="19"/>
      <c r="BV478" s="19"/>
      <c r="BW478" s="19"/>
      <c r="BX478" s="18"/>
      <c r="BY478" s="19"/>
      <c r="BZ478" s="19"/>
      <c r="CA478" s="19"/>
      <c r="CB478" s="18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</row>
    <row r="479" spans="1:108" ht="15" thickBot="1" x14ac:dyDescent="0.35">
      <c r="A479" s="19"/>
      <c r="B479" s="19"/>
      <c r="C479" s="18"/>
      <c r="D479" s="19"/>
      <c r="E479" s="19"/>
      <c r="F479" s="19"/>
      <c r="G479" s="18"/>
      <c r="H479" s="19"/>
      <c r="I479" s="19"/>
      <c r="J479" s="19"/>
      <c r="K479" s="18"/>
      <c r="L479" s="19"/>
      <c r="M479" s="19"/>
      <c r="N479" s="19"/>
      <c r="O479" s="18"/>
      <c r="P479" s="19"/>
      <c r="Q479" s="19"/>
      <c r="R479" s="19"/>
      <c r="S479" s="18"/>
      <c r="T479" s="19"/>
      <c r="U479" s="19"/>
      <c r="V479" s="19"/>
      <c r="W479" s="18"/>
      <c r="X479" s="29"/>
      <c r="Y479" s="19"/>
      <c r="Z479" s="19"/>
      <c r="AA479" s="19"/>
      <c r="AB479" s="18"/>
      <c r="AC479" s="19"/>
      <c r="AD479" s="19"/>
      <c r="AE479" s="19"/>
      <c r="AF479" s="18"/>
      <c r="AG479" s="19"/>
      <c r="AH479" s="19"/>
      <c r="AI479" s="19"/>
      <c r="AJ479" s="18"/>
      <c r="AK479" s="19"/>
      <c r="AL479" s="19"/>
      <c r="AM479" s="19"/>
      <c r="AN479" s="18"/>
      <c r="AO479" s="19"/>
      <c r="AP479" s="19"/>
      <c r="AQ479" s="19"/>
      <c r="AR479" s="18"/>
      <c r="AS479" s="19"/>
      <c r="AT479" s="19"/>
      <c r="AU479" s="19"/>
      <c r="AV479" s="18"/>
      <c r="AW479" s="19"/>
      <c r="AX479" s="19"/>
      <c r="AY479" s="19"/>
      <c r="AZ479" s="18"/>
      <c r="BA479" s="19"/>
      <c r="BB479" s="19"/>
      <c r="BC479" s="19"/>
      <c r="BD479" s="18"/>
      <c r="BE479" s="19"/>
      <c r="BF479" s="19"/>
      <c r="BG479" s="19"/>
      <c r="BH479" s="18"/>
      <c r="BI479" s="19"/>
      <c r="BJ479" s="19"/>
      <c r="BK479" s="19"/>
      <c r="BL479" s="18"/>
      <c r="BM479" s="19"/>
      <c r="BN479" s="19"/>
      <c r="BO479" s="19"/>
      <c r="BP479" s="18"/>
      <c r="BQ479" s="19"/>
      <c r="BR479" s="19"/>
      <c r="BS479" s="19"/>
      <c r="BT479" s="18"/>
      <c r="BU479" s="19"/>
      <c r="BV479" s="19"/>
      <c r="BW479" s="19"/>
      <c r="BX479" s="18"/>
      <c r="BY479" s="19"/>
      <c r="BZ479" s="19"/>
      <c r="CA479" s="19"/>
      <c r="CB479" s="18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</row>
    <row r="480" spans="1:108" ht="15" thickBot="1" x14ac:dyDescent="0.35">
      <c r="A480" s="19"/>
      <c r="B480" s="19"/>
      <c r="C480" s="18"/>
      <c r="D480" s="19"/>
      <c r="E480" s="19"/>
      <c r="F480" s="19"/>
      <c r="G480" s="18"/>
      <c r="H480" s="19"/>
      <c r="I480" s="19"/>
      <c r="J480" s="19"/>
      <c r="K480" s="18"/>
      <c r="L480" s="19"/>
      <c r="M480" s="19"/>
      <c r="N480" s="19"/>
      <c r="O480" s="18"/>
      <c r="P480" s="19"/>
      <c r="Q480" s="19"/>
      <c r="R480" s="19"/>
      <c r="S480" s="18"/>
      <c r="T480" s="19"/>
      <c r="U480" s="19"/>
      <c r="V480" s="19"/>
      <c r="W480" s="18"/>
      <c r="X480" s="29"/>
      <c r="Y480" s="19"/>
      <c r="Z480" s="19"/>
      <c r="AA480" s="19"/>
      <c r="AB480" s="18"/>
      <c r="AC480" s="19"/>
      <c r="AD480" s="19"/>
      <c r="AE480" s="19"/>
      <c r="AF480" s="18"/>
      <c r="AG480" s="19"/>
      <c r="AH480" s="19"/>
      <c r="AI480" s="19"/>
      <c r="AJ480" s="18"/>
      <c r="AK480" s="19"/>
      <c r="AL480" s="19"/>
      <c r="AM480" s="19"/>
      <c r="AN480" s="18"/>
      <c r="AO480" s="19"/>
      <c r="AP480" s="19"/>
      <c r="AQ480" s="19"/>
      <c r="AR480" s="18"/>
      <c r="AS480" s="19"/>
      <c r="AT480" s="19"/>
      <c r="AU480" s="19"/>
      <c r="AV480" s="18"/>
      <c r="AW480" s="19"/>
      <c r="AX480" s="19"/>
      <c r="AY480" s="19"/>
      <c r="AZ480" s="18"/>
      <c r="BA480" s="19"/>
      <c r="BB480" s="19"/>
      <c r="BC480" s="19"/>
      <c r="BD480" s="18"/>
      <c r="BE480" s="19"/>
      <c r="BF480" s="19"/>
      <c r="BG480" s="19"/>
      <c r="BH480" s="18"/>
      <c r="BI480" s="19"/>
      <c r="BJ480" s="19"/>
      <c r="BK480" s="19"/>
      <c r="BL480" s="18"/>
      <c r="BM480" s="19"/>
      <c r="BN480" s="19"/>
      <c r="BO480" s="19"/>
      <c r="BP480" s="18"/>
      <c r="BQ480" s="19"/>
      <c r="BR480" s="19"/>
      <c r="BS480" s="19"/>
      <c r="BT480" s="18"/>
      <c r="BU480" s="19"/>
      <c r="BV480" s="19"/>
      <c r="BW480" s="19"/>
      <c r="BX480" s="18"/>
      <c r="BY480" s="19"/>
      <c r="BZ480" s="19"/>
      <c r="CA480" s="19"/>
      <c r="CB480" s="18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</row>
    <row r="481" spans="1:108" ht="15" thickBot="1" x14ac:dyDescent="0.35">
      <c r="A481" s="19"/>
      <c r="B481" s="19"/>
      <c r="C481" s="18"/>
      <c r="D481" s="19"/>
      <c r="E481" s="19"/>
      <c r="F481" s="19"/>
      <c r="G481" s="18"/>
      <c r="H481" s="19"/>
      <c r="I481" s="19"/>
      <c r="J481" s="19"/>
      <c r="K481" s="18"/>
      <c r="L481" s="19"/>
      <c r="M481" s="19"/>
      <c r="N481" s="19"/>
      <c r="O481" s="18"/>
      <c r="P481" s="19"/>
      <c r="Q481" s="19"/>
      <c r="R481" s="19"/>
      <c r="S481" s="18"/>
      <c r="T481" s="19"/>
      <c r="U481" s="19"/>
      <c r="V481" s="19"/>
      <c r="W481" s="18"/>
      <c r="X481" s="29"/>
      <c r="Y481" s="19"/>
      <c r="Z481" s="19"/>
      <c r="AA481" s="19"/>
      <c r="AB481" s="18"/>
      <c r="AC481" s="19"/>
      <c r="AD481" s="19"/>
      <c r="AE481" s="19"/>
      <c r="AF481" s="18"/>
      <c r="AG481" s="19"/>
      <c r="AH481" s="19"/>
      <c r="AI481" s="19"/>
      <c r="AJ481" s="18"/>
      <c r="AK481" s="19"/>
      <c r="AL481" s="19"/>
      <c r="AM481" s="19"/>
      <c r="AN481" s="18"/>
      <c r="AO481" s="19"/>
      <c r="AP481" s="19"/>
      <c r="AQ481" s="19"/>
      <c r="AR481" s="18"/>
      <c r="AS481" s="19"/>
      <c r="AT481" s="19"/>
      <c r="AU481" s="19"/>
      <c r="AV481" s="18"/>
      <c r="AW481" s="19"/>
      <c r="AX481" s="19"/>
      <c r="AY481" s="19"/>
      <c r="AZ481" s="18"/>
      <c r="BA481" s="19"/>
      <c r="BB481" s="19"/>
      <c r="BC481" s="19"/>
      <c r="BD481" s="18"/>
      <c r="BE481" s="19"/>
      <c r="BF481" s="19"/>
      <c r="BG481" s="19"/>
      <c r="BH481" s="18"/>
      <c r="BI481" s="19"/>
      <c r="BJ481" s="19"/>
      <c r="BK481" s="19"/>
      <c r="BL481" s="18"/>
      <c r="BM481" s="19"/>
      <c r="BN481" s="19"/>
      <c r="BO481" s="19"/>
      <c r="BP481" s="18"/>
      <c r="BQ481" s="19"/>
      <c r="BR481" s="19"/>
      <c r="BS481" s="19"/>
      <c r="BT481" s="18"/>
      <c r="BU481" s="19"/>
      <c r="BV481" s="19"/>
      <c r="BW481" s="19"/>
      <c r="BX481" s="18"/>
      <c r="BY481" s="19"/>
      <c r="BZ481" s="19"/>
      <c r="CA481" s="19"/>
      <c r="CB481" s="18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</row>
    <row r="482" spans="1:108" ht="15" thickBot="1" x14ac:dyDescent="0.35">
      <c r="A482" s="19"/>
      <c r="B482" s="19"/>
      <c r="C482" s="18"/>
      <c r="D482" s="19"/>
      <c r="E482" s="19"/>
      <c r="F482" s="19"/>
      <c r="G482" s="18"/>
      <c r="H482" s="19"/>
      <c r="I482" s="19"/>
      <c r="J482" s="19"/>
      <c r="K482" s="18"/>
      <c r="L482" s="19"/>
      <c r="M482" s="19"/>
      <c r="N482" s="19"/>
      <c r="O482" s="18"/>
      <c r="P482" s="19"/>
      <c r="Q482" s="19"/>
      <c r="R482" s="19"/>
      <c r="S482" s="18"/>
      <c r="T482" s="19"/>
      <c r="U482" s="19"/>
      <c r="V482" s="19"/>
      <c r="W482" s="18"/>
      <c r="X482" s="29"/>
      <c r="Y482" s="19"/>
      <c r="Z482" s="19"/>
      <c r="AA482" s="19"/>
      <c r="AB482" s="18"/>
      <c r="AC482" s="19"/>
      <c r="AD482" s="19"/>
      <c r="AE482" s="19"/>
      <c r="AF482" s="18"/>
      <c r="AG482" s="19"/>
      <c r="AH482" s="19"/>
      <c r="AI482" s="19"/>
      <c r="AJ482" s="18"/>
      <c r="AK482" s="19"/>
      <c r="AL482" s="19"/>
      <c r="AM482" s="19"/>
      <c r="AN482" s="18"/>
      <c r="AO482" s="19"/>
      <c r="AP482" s="19"/>
      <c r="AQ482" s="19"/>
      <c r="AR482" s="18"/>
      <c r="AS482" s="19"/>
      <c r="AT482" s="19"/>
      <c r="AU482" s="19"/>
      <c r="AV482" s="18"/>
      <c r="AW482" s="19"/>
      <c r="AX482" s="19"/>
      <c r="AY482" s="19"/>
      <c r="AZ482" s="18"/>
      <c r="BA482" s="19"/>
      <c r="BB482" s="19"/>
      <c r="BC482" s="19"/>
      <c r="BD482" s="18"/>
      <c r="BE482" s="19"/>
      <c r="BF482" s="19"/>
      <c r="BG482" s="19"/>
      <c r="BH482" s="18"/>
      <c r="BI482" s="19"/>
      <c r="BJ482" s="19"/>
      <c r="BK482" s="19"/>
      <c r="BL482" s="18"/>
      <c r="BM482" s="19"/>
      <c r="BN482" s="19"/>
      <c r="BO482" s="19"/>
      <c r="BP482" s="18"/>
      <c r="BQ482" s="19"/>
      <c r="BR482" s="19"/>
      <c r="BS482" s="19"/>
      <c r="BT482" s="18"/>
      <c r="BU482" s="19"/>
      <c r="BV482" s="19"/>
      <c r="BW482" s="19"/>
      <c r="BX482" s="18"/>
      <c r="BY482" s="19"/>
      <c r="BZ482" s="19"/>
      <c r="CA482" s="19"/>
      <c r="CB482" s="18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</row>
    <row r="483" spans="1:108" ht="15" thickBot="1" x14ac:dyDescent="0.35">
      <c r="A483" s="19"/>
      <c r="B483" s="19"/>
      <c r="C483" s="18"/>
      <c r="D483" s="19"/>
      <c r="E483" s="19"/>
      <c r="F483" s="19"/>
      <c r="G483" s="18"/>
      <c r="H483" s="19"/>
      <c r="I483" s="19"/>
      <c r="J483" s="19"/>
      <c r="K483" s="18"/>
      <c r="L483" s="19"/>
      <c r="M483" s="19"/>
      <c r="N483" s="19"/>
      <c r="O483" s="18"/>
      <c r="P483" s="19"/>
      <c r="Q483" s="19"/>
      <c r="R483" s="19"/>
      <c r="S483" s="18"/>
      <c r="T483" s="19"/>
      <c r="U483" s="19"/>
      <c r="V483" s="19"/>
      <c r="W483" s="18"/>
      <c r="X483" s="29"/>
      <c r="Y483" s="19"/>
      <c r="Z483" s="19"/>
      <c r="AA483" s="19"/>
      <c r="AB483" s="18"/>
      <c r="AC483" s="19"/>
      <c r="AD483" s="19"/>
      <c r="AE483" s="19"/>
      <c r="AF483" s="18"/>
      <c r="AG483" s="19"/>
      <c r="AH483" s="19"/>
      <c r="AI483" s="19"/>
      <c r="AJ483" s="18"/>
      <c r="AK483" s="19"/>
      <c r="AL483" s="19"/>
      <c r="AM483" s="19"/>
      <c r="AN483" s="18"/>
      <c r="AO483" s="19"/>
      <c r="AP483" s="19"/>
      <c r="AQ483" s="19"/>
      <c r="AR483" s="18"/>
      <c r="AS483" s="19"/>
      <c r="AT483" s="19"/>
      <c r="AU483" s="19"/>
      <c r="AV483" s="18"/>
      <c r="AW483" s="19"/>
      <c r="AX483" s="19"/>
      <c r="AY483" s="19"/>
      <c r="AZ483" s="18"/>
      <c r="BA483" s="19"/>
      <c r="BB483" s="19"/>
      <c r="BC483" s="19"/>
      <c r="BD483" s="18"/>
      <c r="BE483" s="19"/>
      <c r="BF483" s="19"/>
      <c r="BG483" s="19"/>
      <c r="BH483" s="18"/>
      <c r="BI483" s="19"/>
      <c r="BJ483" s="19"/>
      <c r="BK483" s="19"/>
      <c r="BL483" s="18"/>
      <c r="BM483" s="19"/>
      <c r="BN483" s="19"/>
      <c r="BO483" s="19"/>
      <c r="BP483" s="18"/>
      <c r="BQ483" s="19"/>
      <c r="BR483" s="19"/>
      <c r="BS483" s="19"/>
      <c r="BT483" s="18"/>
      <c r="BU483" s="19"/>
      <c r="BV483" s="19"/>
      <c r="BW483" s="19"/>
      <c r="BX483" s="18"/>
      <c r="BY483" s="19"/>
      <c r="BZ483" s="19"/>
      <c r="CA483" s="19"/>
      <c r="CB483" s="18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</row>
    <row r="484" spans="1:108" ht="15" thickBot="1" x14ac:dyDescent="0.35">
      <c r="A484" s="19"/>
      <c r="B484" s="19"/>
      <c r="C484" s="18"/>
      <c r="D484" s="19"/>
      <c r="E484" s="19"/>
      <c r="F484" s="19"/>
      <c r="G484" s="18"/>
      <c r="H484" s="19"/>
      <c r="I484" s="19"/>
      <c r="J484" s="19"/>
      <c r="K484" s="18"/>
      <c r="L484" s="19"/>
      <c r="M484" s="19"/>
      <c r="N484" s="19"/>
      <c r="O484" s="18"/>
      <c r="P484" s="19"/>
      <c r="Q484" s="19"/>
      <c r="R484" s="19"/>
      <c r="S484" s="18"/>
      <c r="T484" s="19"/>
      <c r="U484" s="19"/>
      <c r="V484" s="19"/>
      <c r="W484" s="18"/>
      <c r="X484" s="29"/>
      <c r="Y484" s="19"/>
      <c r="Z484" s="19"/>
      <c r="AA484" s="19"/>
      <c r="AB484" s="18"/>
      <c r="AC484" s="19"/>
      <c r="AD484" s="19"/>
      <c r="AE484" s="19"/>
      <c r="AF484" s="18"/>
      <c r="AG484" s="19"/>
      <c r="AH484" s="19"/>
      <c r="AI484" s="19"/>
      <c r="AJ484" s="18"/>
      <c r="AK484" s="19"/>
      <c r="AL484" s="19"/>
      <c r="AM484" s="19"/>
      <c r="AN484" s="18"/>
      <c r="AO484" s="19"/>
      <c r="AP484" s="19"/>
      <c r="AQ484" s="19"/>
      <c r="AR484" s="18"/>
      <c r="AS484" s="19"/>
      <c r="AT484" s="19"/>
      <c r="AU484" s="19"/>
      <c r="AV484" s="18"/>
      <c r="AW484" s="19"/>
      <c r="AX484" s="19"/>
      <c r="AY484" s="19"/>
      <c r="AZ484" s="18"/>
      <c r="BA484" s="19"/>
      <c r="BB484" s="19"/>
      <c r="BC484" s="19"/>
      <c r="BD484" s="18"/>
      <c r="BE484" s="19"/>
      <c r="BF484" s="19"/>
      <c r="BG484" s="19"/>
      <c r="BH484" s="18"/>
      <c r="BI484" s="19"/>
      <c r="BJ484" s="19"/>
      <c r="BK484" s="19"/>
      <c r="BL484" s="18"/>
      <c r="BM484" s="19"/>
      <c r="BN484" s="19"/>
      <c r="BO484" s="19"/>
      <c r="BP484" s="18"/>
      <c r="BQ484" s="19"/>
      <c r="BR484" s="19"/>
      <c r="BS484" s="19"/>
      <c r="BT484" s="18"/>
      <c r="BU484" s="19"/>
      <c r="BV484" s="19"/>
      <c r="BW484" s="19"/>
      <c r="BX484" s="18"/>
      <c r="BY484" s="19"/>
      <c r="BZ484" s="19"/>
      <c r="CA484" s="19"/>
      <c r="CB484" s="18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</row>
    <row r="485" spans="1:108" ht="15" thickBot="1" x14ac:dyDescent="0.35">
      <c r="A485" s="19"/>
      <c r="B485" s="19"/>
      <c r="C485" s="18"/>
      <c r="D485" s="19"/>
      <c r="E485" s="19"/>
      <c r="F485" s="19"/>
      <c r="G485" s="18"/>
      <c r="H485" s="19"/>
      <c r="I485" s="19"/>
      <c r="J485" s="19"/>
      <c r="K485" s="18"/>
      <c r="L485" s="19"/>
      <c r="M485" s="19"/>
      <c r="N485" s="19"/>
      <c r="O485" s="18"/>
      <c r="P485" s="19"/>
      <c r="Q485" s="19"/>
      <c r="R485" s="19"/>
      <c r="S485" s="18"/>
      <c r="T485" s="19"/>
      <c r="U485" s="19"/>
      <c r="V485" s="19"/>
      <c r="W485" s="18"/>
      <c r="X485" s="29"/>
      <c r="Y485" s="19"/>
      <c r="Z485" s="19"/>
      <c r="AA485" s="19"/>
      <c r="AB485" s="18"/>
      <c r="AC485" s="19"/>
      <c r="AD485" s="19"/>
      <c r="AE485" s="19"/>
      <c r="AF485" s="18"/>
      <c r="AG485" s="19"/>
      <c r="AH485" s="19"/>
      <c r="AI485" s="19"/>
      <c r="AJ485" s="18"/>
      <c r="AK485" s="19"/>
      <c r="AL485" s="19"/>
      <c r="AM485" s="19"/>
      <c r="AN485" s="18"/>
      <c r="AO485" s="19"/>
      <c r="AP485" s="19"/>
      <c r="AQ485" s="19"/>
      <c r="AR485" s="18"/>
      <c r="AS485" s="19"/>
      <c r="AT485" s="19"/>
      <c r="AU485" s="19"/>
      <c r="AV485" s="18"/>
      <c r="AW485" s="19"/>
      <c r="AX485" s="19"/>
      <c r="AY485" s="19"/>
      <c r="AZ485" s="18"/>
      <c r="BA485" s="19"/>
      <c r="BB485" s="19"/>
      <c r="BC485" s="19"/>
      <c r="BD485" s="18"/>
      <c r="BE485" s="19"/>
      <c r="BF485" s="19"/>
      <c r="BG485" s="19"/>
      <c r="BH485" s="18"/>
      <c r="BI485" s="19"/>
      <c r="BJ485" s="19"/>
      <c r="BK485" s="19"/>
      <c r="BL485" s="18"/>
      <c r="BM485" s="19"/>
      <c r="BN485" s="19"/>
      <c r="BO485" s="19"/>
      <c r="BP485" s="18"/>
      <c r="BQ485" s="19"/>
      <c r="BR485" s="19"/>
      <c r="BS485" s="19"/>
      <c r="BT485" s="18"/>
      <c r="BU485" s="19"/>
      <c r="BV485" s="19"/>
      <c r="BW485" s="19"/>
      <c r="BX485" s="18"/>
      <c r="BY485" s="19"/>
      <c r="BZ485" s="19"/>
      <c r="CA485" s="19"/>
      <c r="CB485" s="18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</row>
    <row r="486" spans="1:108" ht="15" thickBot="1" x14ac:dyDescent="0.35">
      <c r="A486" s="19"/>
      <c r="B486" s="19"/>
      <c r="C486" s="18"/>
      <c r="D486" s="19"/>
      <c r="E486" s="19"/>
      <c r="F486" s="19"/>
      <c r="G486" s="18"/>
      <c r="H486" s="19"/>
      <c r="I486" s="19"/>
      <c r="J486" s="19"/>
      <c r="K486" s="18"/>
      <c r="L486" s="19"/>
      <c r="M486" s="19"/>
      <c r="N486" s="19"/>
      <c r="O486" s="18"/>
      <c r="P486" s="19"/>
      <c r="Q486" s="19"/>
      <c r="R486" s="19"/>
      <c r="S486" s="18"/>
      <c r="T486" s="19"/>
      <c r="U486" s="19"/>
      <c r="V486" s="19"/>
      <c r="W486" s="18"/>
      <c r="X486" s="29"/>
      <c r="Y486" s="19"/>
      <c r="Z486" s="19"/>
      <c r="AA486" s="19"/>
      <c r="AB486" s="18"/>
      <c r="AC486" s="19"/>
      <c r="AD486" s="19"/>
      <c r="AE486" s="19"/>
      <c r="AF486" s="18"/>
      <c r="AG486" s="19"/>
      <c r="AH486" s="19"/>
      <c r="AI486" s="19"/>
      <c r="AJ486" s="18"/>
      <c r="AK486" s="19"/>
      <c r="AL486" s="19"/>
      <c r="AM486" s="19"/>
      <c r="AN486" s="18"/>
      <c r="AO486" s="19"/>
      <c r="AP486" s="19"/>
      <c r="AQ486" s="19"/>
      <c r="AR486" s="18"/>
      <c r="AS486" s="19"/>
      <c r="AT486" s="19"/>
      <c r="AU486" s="19"/>
      <c r="AV486" s="18"/>
      <c r="AW486" s="19"/>
      <c r="AX486" s="19"/>
      <c r="AY486" s="19"/>
      <c r="AZ486" s="18"/>
      <c r="BA486" s="19"/>
      <c r="BB486" s="19"/>
      <c r="BC486" s="19"/>
      <c r="BD486" s="18"/>
      <c r="BE486" s="19"/>
      <c r="BF486" s="19"/>
      <c r="BG486" s="19"/>
      <c r="BH486" s="18"/>
      <c r="BI486" s="19"/>
      <c r="BJ486" s="19"/>
      <c r="BK486" s="19"/>
      <c r="BL486" s="18"/>
      <c r="BM486" s="19"/>
      <c r="BN486" s="19"/>
      <c r="BO486" s="19"/>
      <c r="BP486" s="18"/>
      <c r="BQ486" s="19"/>
      <c r="BR486" s="19"/>
      <c r="BS486" s="19"/>
      <c r="BT486" s="18"/>
      <c r="BU486" s="19"/>
      <c r="BV486" s="19"/>
      <c r="BW486" s="19"/>
      <c r="BX486" s="18"/>
      <c r="BY486" s="19"/>
      <c r="BZ486" s="19"/>
      <c r="CA486" s="19"/>
      <c r="CB486" s="18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</row>
    <row r="487" spans="1:108" ht="15" thickBot="1" x14ac:dyDescent="0.35">
      <c r="A487" s="19"/>
      <c r="B487" s="19"/>
      <c r="C487" s="18"/>
      <c r="D487" s="19"/>
      <c r="E487" s="19"/>
      <c r="F487" s="19"/>
      <c r="G487" s="18"/>
      <c r="H487" s="19"/>
      <c r="I487" s="19"/>
      <c r="J487" s="19"/>
      <c r="K487" s="18"/>
      <c r="L487" s="19"/>
      <c r="M487" s="19"/>
      <c r="N487" s="19"/>
      <c r="O487" s="18"/>
      <c r="P487" s="19"/>
      <c r="Q487" s="19"/>
      <c r="R487" s="19"/>
      <c r="S487" s="18"/>
      <c r="T487" s="19"/>
      <c r="U487" s="19"/>
      <c r="V487" s="19"/>
      <c r="W487" s="18"/>
      <c r="X487" s="29"/>
      <c r="Y487" s="19"/>
      <c r="Z487" s="19"/>
      <c r="AA487" s="19"/>
      <c r="AB487" s="18"/>
      <c r="AC487" s="19"/>
      <c r="AD487" s="19"/>
      <c r="AE487" s="19"/>
      <c r="AF487" s="18"/>
      <c r="AG487" s="19"/>
      <c r="AH487" s="19"/>
      <c r="AI487" s="19"/>
      <c r="AJ487" s="18"/>
      <c r="AK487" s="19"/>
      <c r="AL487" s="19"/>
      <c r="AM487" s="19"/>
      <c r="AN487" s="18"/>
      <c r="AO487" s="19"/>
      <c r="AP487" s="19"/>
      <c r="AQ487" s="19"/>
      <c r="AR487" s="18"/>
      <c r="AS487" s="19"/>
      <c r="AT487" s="19"/>
      <c r="AU487" s="19"/>
      <c r="AV487" s="18"/>
      <c r="AW487" s="19"/>
      <c r="AX487" s="19"/>
      <c r="AY487" s="19"/>
      <c r="AZ487" s="18"/>
      <c r="BA487" s="19"/>
      <c r="BB487" s="19"/>
      <c r="BC487" s="19"/>
      <c r="BD487" s="18"/>
      <c r="BE487" s="19"/>
      <c r="BF487" s="19"/>
      <c r="BG487" s="19"/>
      <c r="BH487" s="18"/>
      <c r="BI487" s="19"/>
      <c r="BJ487" s="19"/>
      <c r="BK487" s="19"/>
      <c r="BL487" s="18"/>
      <c r="BM487" s="19"/>
      <c r="BN487" s="19"/>
      <c r="BO487" s="19"/>
      <c r="BP487" s="18"/>
      <c r="BQ487" s="19"/>
      <c r="BR487" s="19"/>
      <c r="BS487" s="19"/>
      <c r="BT487" s="18"/>
      <c r="BU487" s="19"/>
      <c r="BV487" s="19"/>
      <c r="BW487" s="19"/>
      <c r="BX487" s="18"/>
      <c r="BY487" s="19"/>
      <c r="BZ487" s="19"/>
      <c r="CA487" s="19"/>
      <c r="CB487" s="18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</row>
    <row r="488" spans="1:108" ht="15" thickBot="1" x14ac:dyDescent="0.35">
      <c r="A488" s="19"/>
      <c r="B488" s="19"/>
      <c r="C488" s="18"/>
      <c r="D488" s="19"/>
      <c r="E488" s="19"/>
      <c r="F488" s="19"/>
      <c r="G488" s="18"/>
      <c r="H488" s="19"/>
      <c r="I488" s="19"/>
      <c r="J488" s="19"/>
      <c r="K488" s="18"/>
      <c r="L488" s="19"/>
      <c r="M488" s="19"/>
      <c r="N488" s="19"/>
      <c r="O488" s="18"/>
      <c r="P488" s="19"/>
      <c r="Q488" s="19"/>
      <c r="R488" s="19"/>
      <c r="S488" s="18"/>
      <c r="T488" s="19"/>
      <c r="U488" s="19"/>
      <c r="V488" s="19"/>
      <c r="W488" s="18"/>
      <c r="X488" s="29"/>
      <c r="Y488" s="19"/>
      <c r="Z488" s="19"/>
      <c r="AA488" s="19"/>
      <c r="AB488" s="18"/>
      <c r="AC488" s="19"/>
      <c r="AD488" s="19"/>
      <c r="AE488" s="19"/>
      <c r="AF488" s="18"/>
      <c r="AG488" s="19"/>
      <c r="AH488" s="19"/>
      <c r="AI488" s="19"/>
      <c r="AJ488" s="18"/>
      <c r="AK488" s="19"/>
      <c r="AL488" s="19"/>
      <c r="AM488" s="19"/>
      <c r="AN488" s="18"/>
      <c r="AO488" s="19"/>
      <c r="AP488" s="19"/>
      <c r="AQ488" s="19"/>
      <c r="AR488" s="18"/>
      <c r="AS488" s="19"/>
      <c r="AT488" s="19"/>
      <c r="AU488" s="19"/>
      <c r="AV488" s="18"/>
      <c r="AW488" s="19"/>
      <c r="AX488" s="19"/>
      <c r="AY488" s="19"/>
      <c r="AZ488" s="18"/>
      <c r="BA488" s="19"/>
      <c r="BB488" s="19"/>
      <c r="BC488" s="19"/>
      <c r="BD488" s="18"/>
      <c r="BE488" s="19"/>
      <c r="BF488" s="19"/>
      <c r="BG488" s="19"/>
      <c r="BH488" s="18"/>
      <c r="BI488" s="19"/>
      <c r="BJ488" s="19"/>
      <c r="BK488" s="19"/>
      <c r="BL488" s="18"/>
      <c r="BM488" s="19"/>
      <c r="BN488" s="19"/>
      <c r="BO488" s="19"/>
      <c r="BP488" s="18"/>
      <c r="BQ488" s="19"/>
      <c r="BR488" s="19"/>
      <c r="BS488" s="19"/>
      <c r="BT488" s="18"/>
      <c r="BU488" s="19"/>
      <c r="BV488" s="19"/>
      <c r="BW488" s="19"/>
      <c r="BX488" s="18"/>
      <c r="BY488" s="19"/>
      <c r="BZ488" s="19"/>
      <c r="CA488" s="19"/>
      <c r="CB488" s="18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</row>
    <row r="489" spans="1:108" ht="15" thickBot="1" x14ac:dyDescent="0.35">
      <c r="A489" s="19"/>
      <c r="B489" s="19"/>
      <c r="C489" s="18"/>
      <c r="D489" s="19"/>
      <c r="E489" s="19"/>
      <c r="F489" s="19"/>
      <c r="G489" s="18"/>
      <c r="H489" s="19"/>
      <c r="I489" s="19"/>
      <c r="J489" s="19"/>
      <c r="K489" s="18"/>
      <c r="L489" s="19"/>
      <c r="M489" s="19"/>
      <c r="N489" s="19"/>
      <c r="O489" s="18"/>
      <c r="P489" s="19"/>
      <c r="Q489" s="19"/>
      <c r="R489" s="19"/>
      <c r="S489" s="18"/>
      <c r="T489" s="19"/>
      <c r="U489" s="19"/>
      <c r="V489" s="19"/>
      <c r="W489" s="18"/>
      <c r="X489" s="29"/>
      <c r="Y489" s="19"/>
      <c r="Z489" s="19"/>
      <c r="AA489" s="19"/>
      <c r="AB489" s="18"/>
      <c r="AC489" s="19"/>
      <c r="AD489" s="19"/>
      <c r="AE489" s="19"/>
      <c r="AF489" s="18"/>
      <c r="AG489" s="19"/>
      <c r="AH489" s="19"/>
      <c r="AI489" s="19"/>
      <c r="AJ489" s="18"/>
      <c r="AK489" s="19"/>
      <c r="AL489" s="19"/>
      <c r="AM489" s="19"/>
      <c r="AN489" s="18"/>
      <c r="AO489" s="19"/>
      <c r="AP489" s="19"/>
      <c r="AQ489" s="19"/>
      <c r="AR489" s="18"/>
      <c r="AS489" s="19"/>
      <c r="AT489" s="19"/>
      <c r="AU489" s="19"/>
      <c r="AV489" s="18"/>
      <c r="AW489" s="19"/>
      <c r="AX489" s="19"/>
      <c r="AY489" s="19"/>
      <c r="AZ489" s="18"/>
      <c r="BA489" s="19"/>
      <c r="BB489" s="19"/>
      <c r="BC489" s="19"/>
      <c r="BD489" s="18"/>
      <c r="BE489" s="19"/>
      <c r="BF489" s="19"/>
      <c r="BG489" s="19"/>
      <c r="BH489" s="18"/>
      <c r="BI489" s="19"/>
      <c r="BJ489" s="19"/>
      <c r="BK489" s="19"/>
      <c r="BL489" s="18"/>
      <c r="BM489" s="19"/>
      <c r="BN489" s="19"/>
      <c r="BO489" s="19"/>
      <c r="BP489" s="18"/>
      <c r="BQ489" s="19"/>
      <c r="BR489" s="19"/>
      <c r="BS489" s="19"/>
      <c r="BT489" s="18"/>
      <c r="BU489" s="19"/>
      <c r="BV489" s="19"/>
      <c r="BW489" s="19"/>
      <c r="BX489" s="18"/>
      <c r="BY489" s="19"/>
      <c r="BZ489" s="19"/>
      <c r="CA489" s="19"/>
      <c r="CB489" s="18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</row>
    <row r="490" spans="1:108" ht="15" thickBot="1" x14ac:dyDescent="0.35">
      <c r="A490" s="19"/>
      <c r="B490" s="19"/>
      <c r="C490" s="18"/>
      <c r="D490" s="19"/>
      <c r="E490" s="19"/>
      <c r="F490" s="19"/>
      <c r="G490" s="18"/>
      <c r="H490" s="19"/>
      <c r="I490" s="19"/>
      <c r="J490" s="19"/>
      <c r="K490" s="18"/>
      <c r="L490" s="19"/>
      <c r="M490" s="19"/>
      <c r="N490" s="19"/>
      <c r="O490" s="18"/>
      <c r="P490" s="19"/>
      <c r="Q490" s="19"/>
      <c r="R490" s="19"/>
      <c r="S490" s="18"/>
      <c r="T490" s="19"/>
      <c r="U490" s="19"/>
      <c r="V490" s="19"/>
      <c r="W490" s="18"/>
      <c r="X490" s="29"/>
      <c r="Y490" s="19"/>
      <c r="Z490" s="19"/>
      <c r="AA490" s="19"/>
      <c r="AB490" s="18"/>
      <c r="AC490" s="19"/>
      <c r="AD490" s="19"/>
      <c r="AE490" s="19"/>
      <c r="AF490" s="18"/>
      <c r="AG490" s="19"/>
      <c r="AH490" s="19"/>
      <c r="AI490" s="19"/>
      <c r="AJ490" s="18"/>
      <c r="AK490" s="19"/>
      <c r="AL490" s="19"/>
      <c r="AM490" s="19"/>
      <c r="AN490" s="18"/>
      <c r="AO490" s="19"/>
      <c r="AP490" s="19"/>
      <c r="AQ490" s="19"/>
      <c r="AR490" s="18"/>
      <c r="AS490" s="19"/>
      <c r="AT490" s="19"/>
      <c r="AU490" s="19"/>
      <c r="AV490" s="18"/>
      <c r="AW490" s="19"/>
      <c r="AX490" s="19"/>
      <c r="AY490" s="19"/>
      <c r="AZ490" s="18"/>
      <c r="BA490" s="19"/>
      <c r="BB490" s="19"/>
      <c r="BC490" s="19"/>
      <c r="BD490" s="18"/>
      <c r="BE490" s="19"/>
      <c r="BF490" s="19"/>
      <c r="BG490" s="19"/>
      <c r="BH490" s="18"/>
      <c r="BI490" s="19"/>
      <c r="BJ490" s="19"/>
      <c r="BK490" s="19"/>
      <c r="BL490" s="18"/>
      <c r="BM490" s="19"/>
      <c r="BN490" s="19"/>
      <c r="BO490" s="19"/>
      <c r="BP490" s="18"/>
      <c r="BQ490" s="19"/>
      <c r="BR490" s="19"/>
      <c r="BS490" s="19"/>
      <c r="BT490" s="18"/>
      <c r="BU490" s="19"/>
      <c r="BV490" s="19"/>
      <c r="BW490" s="19"/>
      <c r="BX490" s="18"/>
      <c r="BY490" s="19"/>
      <c r="BZ490" s="19"/>
      <c r="CA490" s="19"/>
      <c r="CB490" s="18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</row>
    <row r="491" spans="1:108" ht="15" thickBot="1" x14ac:dyDescent="0.35">
      <c r="A491" s="19"/>
      <c r="B491" s="19"/>
      <c r="C491" s="18"/>
      <c r="D491" s="19"/>
      <c r="E491" s="19"/>
      <c r="F491" s="19"/>
      <c r="G491" s="18"/>
      <c r="H491" s="19"/>
      <c r="I491" s="19"/>
      <c r="J491" s="19"/>
      <c r="K491" s="18"/>
      <c r="L491" s="19"/>
      <c r="M491" s="19"/>
      <c r="N491" s="19"/>
      <c r="O491" s="18"/>
      <c r="P491" s="19"/>
      <c r="Q491" s="19"/>
      <c r="R491" s="19"/>
      <c r="S491" s="18"/>
      <c r="T491" s="19"/>
      <c r="U491" s="19"/>
      <c r="V491" s="19"/>
      <c r="W491" s="18"/>
      <c r="X491" s="29"/>
      <c r="Y491" s="19"/>
      <c r="Z491" s="19"/>
      <c r="AA491" s="19"/>
      <c r="AB491" s="18"/>
      <c r="AC491" s="19"/>
      <c r="AD491" s="19"/>
      <c r="AE491" s="19"/>
      <c r="AF491" s="18"/>
      <c r="AG491" s="19"/>
      <c r="AH491" s="19"/>
      <c r="AI491" s="19"/>
      <c r="AJ491" s="18"/>
      <c r="AK491" s="19"/>
      <c r="AL491" s="19"/>
      <c r="AM491" s="19"/>
      <c r="AN491" s="18"/>
      <c r="AO491" s="19"/>
      <c r="AP491" s="19"/>
      <c r="AQ491" s="19"/>
      <c r="AR491" s="18"/>
      <c r="AS491" s="19"/>
      <c r="AT491" s="19"/>
      <c r="AU491" s="19"/>
      <c r="AV491" s="18"/>
      <c r="AW491" s="19"/>
      <c r="AX491" s="19"/>
      <c r="AY491" s="19"/>
      <c r="AZ491" s="18"/>
      <c r="BA491" s="19"/>
      <c r="BB491" s="19"/>
      <c r="BC491" s="19"/>
      <c r="BD491" s="18"/>
      <c r="BE491" s="19"/>
      <c r="BF491" s="19"/>
      <c r="BG491" s="19"/>
      <c r="BH491" s="18"/>
      <c r="BI491" s="19"/>
      <c r="BJ491" s="19"/>
      <c r="BK491" s="19"/>
      <c r="BL491" s="18"/>
      <c r="BM491" s="19"/>
      <c r="BN491" s="19"/>
      <c r="BO491" s="19"/>
      <c r="BP491" s="18"/>
      <c r="BQ491" s="19"/>
      <c r="BR491" s="19"/>
      <c r="BS491" s="19"/>
      <c r="BT491" s="18"/>
      <c r="BU491" s="19"/>
      <c r="BV491" s="19"/>
      <c r="BW491" s="19"/>
      <c r="BX491" s="18"/>
      <c r="BY491" s="19"/>
      <c r="BZ491" s="19"/>
      <c r="CA491" s="19"/>
      <c r="CB491" s="18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</row>
    <row r="492" spans="1:108" ht="15" thickBot="1" x14ac:dyDescent="0.35">
      <c r="A492" s="19"/>
      <c r="B492" s="19"/>
      <c r="C492" s="18"/>
      <c r="D492" s="19"/>
      <c r="E492" s="19"/>
      <c r="F492" s="19"/>
      <c r="G492" s="18"/>
      <c r="H492" s="19"/>
      <c r="I492" s="19"/>
      <c r="J492" s="19"/>
      <c r="K492" s="18"/>
      <c r="L492" s="19"/>
      <c r="M492" s="19"/>
      <c r="N492" s="19"/>
      <c r="O492" s="18"/>
      <c r="P492" s="19"/>
      <c r="Q492" s="19"/>
      <c r="R492" s="19"/>
      <c r="S492" s="18"/>
      <c r="T492" s="19"/>
      <c r="U492" s="19"/>
      <c r="V492" s="19"/>
      <c r="W492" s="18"/>
      <c r="X492" s="29"/>
      <c r="Y492" s="19"/>
      <c r="Z492" s="19"/>
      <c r="AA492" s="19"/>
      <c r="AB492" s="18"/>
      <c r="AC492" s="19"/>
      <c r="AD492" s="19"/>
      <c r="AE492" s="19"/>
      <c r="AF492" s="18"/>
      <c r="AG492" s="19"/>
      <c r="AH492" s="19"/>
      <c r="AI492" s="19"/>
      <c r="AJ492" s="18"/>
      <c r="AK492" s="19"/>
      <c r="AL492" s="19"/>
      <c r="AM492" s="19"/>
      <c r="AN492" s="18"/>
      <c r="AO492" s="19"/>
      <c r="AP492" s="19"/>
      <c r="AQ492" s="19"/>
      <c r="AR492" s="18"/>
      <c r="AS492" s="19"/>
      <c r="AT492" s="19"/>
      <c r="AU492" s="19"/>
      <c r="AV492" s="18"/>
      <c r="AW492" s="19"/>
      <c r="AX492" s="19"/>
      <c r="AY492" s="19"/>
      <c r="AZ492" s="18"/>
      <c r="BA492" s="19"/>
      <c r="BB492" s="19"/>
      <c r="BC492" s="19"/>
      <c r="BD492" s="18"/>
      <c r="BE492" s="19"/>
      <c r="BF492" s="19"/>
      <c r="BG492" s="19"/>
      <c r="BH492" s="18"/>
      <c r="BI492" s="19"/>
      <c r="BJ492" s="19"/>
      <c r="BK492" s="19"/>
      <c r="BL492" s="18"/>
      <c r="BM492" s="19"/>
      <c r="BN492" s="19"/>
      <c r="BO492" s="19"/>
      <c r="BP492" s="18"/>
      <c r="BQ492" s="19"/>
      <c r="BR492" s="19"/>
      <c r="BS492" s="19"/>
      <c r="BT492" s="18"/>
      <c r="BU492" s="19"/>
      <c r="BV492" s="19"/>
      <c r="BW492" s="19"/>
      <c r="BX492" s="18"/>
      <c r="BY492" s="19"/>
      <c r="BZ492" s="19"/>
      <c r="CA492" s="19"/>
      <c r="CB492" s="18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</row>
    <row r="493" spans="1:108" ht="15" thickBot="1" x14ac:dyDescent="0.35">
      <c r="A493" s="19"/>
      <c r="B493" s="19"/>
      <c r="C493" s="18"/>
      <c r="D493" s="19"/>
      <c r="E493" s="19"/>
      <c r="F493" s="19"/>
      <c r="G493" s="18"/>
      <c r="H493" s="19"/>
      <c r="I493" s="19"/>
      <c r="J493" s="19"/>
      <c r="K493" s="18"/>
      <c r="L493" s="19"/>
      <c r="M493" s="19"/>
      <c r="N493" s="19"/>
      <c r="O493" s="18"/>
      <c r="P493" s="19"/>
      <c r="Q493" s="19"/>
      <c r="R493" s="19"/>
      <c r="S493" s="18"/>
      <c r="T493" s="19"/>
      <c r="U493" s="19"/>
      <c r="V493" s="19"/>
      <c r="W493" s="18"/>
      <c r="X493" s="29"/>
      <c r="Y493" s="19"/>
      <c r="Z493" s="19"/>
      <c r="AA493" s="19"/>
      <c r="AB493" s="18"/>
      <c r="AC493" s="19"/>
      <c r="AD493" s="19"/>
      <c r="AE493" s="19"/>
      <c r="AF493" s="18"/>
      <c r="AG493" s="19"/>
      <c r="AH493" s="19"/>
      <c r="AI493" s="19"/>
      <c r="AJ493" s="18"/>
      <c r="AK493" s="19"/>
      <c r="AL493" s="19"/>
      <c r="AM493" s="19"/>
      <c r="AN493" s="18"/>
      <c r="AO493" s="19"/>
      <c r="AP493" s="19"/>
      <c r="AQ493" s="19"/>
      <c r="AR493" s="18"/>
      <c r="AS493" s="19"/>
      <c r="AT493" s="19"/>
      <c r="AU493" s="19"/>
      <c r="AV493" s="18"/>
      <c r="AW493" s="19"/>
      <c r="AX493" s="19"/>
      <c r="AY493" s="19"/>
      <c r="AZ493" s="18"/>
      <c r="BA493" s="19"/>
      <c r="BB493" s="19"/>
      <c r="BC493" s="19"/>
      <c r="BD493" s="18"/>
      <c r="BE493" s="19"/>
      <c r="BF493" s="19"/>
      <c r="BG493" s="19"/>
      <c r="BH493" s="18"/>
      <c r="BI493" s="19"/>
      <c r="BJ493" s="19"/>
      <c r="BK493" s="19"/>
      <c r="BL493" s="18"/>
      <c r="BM493" s="19"/>
      <c r="BN493" s="19"/>
      <c r="BO493" s="19"/>
      <c r="BP493" s="18"/>
      <c r="BQ493" s="19"/>
      <c r="BR493" s="19"/>
      <c r="BS493" s="19"/>
      <c r="BT493" s="18"/>
      <c r="BU493" s="19"/>
      <c r="BV493" s="19"/>
      <c r="BW493" s="19"/>
      <c r="BX493" s="18"/>
      <c r="BY493" s="19"/>
      <c r="BZ493" s="19"/>
      <c r="CA493" s="19"/>
      <c r="CB493" s="18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</row>
    <row r="494" spans="1:108" ht="15" thickBot="1" x14ac:dyDescent="0.35">
      <c r="A494" s="19"/>
      <c r="B494" s="19"/>
      <c r="C494" s="18"/>
      <c r="D494" s="19"/>
      <c r="E494" s="19"/>
      <c r="F494" s="19"/>
      <c r="G494" s="18"/>
      <c r="H494" s="19"/>
      <c r="I494" s="19"/>
      <c r="J494" s="19"/>
      <c r="K494" s="18"/>
      <c r="L494" s="19"/>
      <c r="M494" s="19"/>
      <c r="N494" s="19"/>
      <c r="O494" s="18"/>
      <c r="P494" s="19"/>
      <c r="Q494" s="19"/>
      <c r="R494" s="19"/>
      <c r="S494" s="18"/>
      <c r="T494" s="19"/>
      <c r="U494" s="19"/>
      <c r="V494" s="19"/>
      <c r="W494" s="18"/>
      <c r="X494" s="29"/>
      <c r="Y494" s="19"/>
      <c r="Z494" s="19"/>
      <c r="AA494" s="19"/>
      <c r="AB494" s="18"/>
      <c r="AC494" s="19"/>
      <c r="AD494" s="19"/>
      <c r="AE494" s="19"/>
      <c r="AF494" s="18"/>
      <c r="AG494" s="19"/>
      <c r="AH494" s="19"/>
      <c r="AI494" s="19"/>
      <c r="AJ494" s="18"/>
      <c r="AK494" s="19"/>
      <c r="AL494" s="19"/>
      <c r="AM494" s="19"/>
      <c r="AN494" s="18"/>
      <c r="AO494" s="19"/>
      <c r="AP494" s="19"/>
      <c r="AQ494" s="19"/>
      <c r="AR494" s="18"/>
      <c r="AS494" s="19"/>
      <c r="AT494" s="19"/>
      <c r="AU494" s="19"/>
      <c r="AV494" s="18"/>
      <c r="AW494" s="19"/>
      <c r="AX494" s="19"/>
      <c r="AY494" s="19"/>
      <c r="AZ494" s="18"/>
      <c r="BA494" s="19"/>
      <c r="BB494" s="19"/>
      <c r="BC494" s="19"/>
      <c r="BD494" s="18"/>
      <c r="BE494" s="19"/>
      <c r="BF494" s="19"/>
      <c r="BG494" s="19"/>
      <c r="BH494" s="18"/>
      <c r="BI494" s="19"/>
      <c r="BJ494" s="19"/>
      <c r="BK494" s="19"/>
      <c r="BL494" s="18"/>
      <c r="BM494" s="19"/>
      <c r="BN494" s="19"/>
      <c r="BO494" s="19"/>
      <c r="BP494" s="18"/>
      <c r="BQ494" s="19"/>
      <c r="BR494" s="19"/>
      <c r="BS494" s="19"/>
      <c r="BT494" s="18"/>
      <c r="BU494" s="19"/>
      <c r="BV494" s="19"/>
      <c r="BW494" s="19"/>
      <c r="BX494" s="18"/>
      <c r="BY494" s="19"/>
      <c r="BZ494" s="19"/>
      <c r="CA494" s="19"/>
      <c r="CB494" s="18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</row>
    <row r="495" spans="1:108" ht="15" thickBot="1" x14ac:dyDescent="0.35">
      <c r="A495" s="19"/>
      <c r="B495" s="19"/>
      <c r="C495" s="18"/>
      <c r="D495" s="19"/>
      <c r="E495" s="19"/>
      <c r="F495" s="19"/>
      <c r="G495" s="18"/>
      <c r="H495" s="19"/>
      <c r="I495" s="19"/>
      <c r="J495" s="19"/>
      <c r="K495" s="18"/>
      <c r="L495" s="19"/>
      <c r="M495" s="19"/>
      <c r="N495" s="19"/>
      <c r="O495" s="18"/>
      <c r="P495" s="19"/>
      <c r="Q495" s="19"/>
      <c r="R495" s="19"/>
      <c r="S495" s="18"/>
      <c r="T495" s="19"/>
      <c r="U495" s="19"/>
      <c r="V495" s="19"/>
      <c r="W495" s="18"/>
      <c r="X495" s="29"/>
      <c r="Y495" s="19"/>
      <c r="Z495" s="19"/>
      <c r="AA495" s="19"/>
      <c r="AB495" s="18"/>
      <c r="AC495" s="19"/>
      <c r="AD495" s="19"/>
      <c r="AE495" s="19"/>
      <c r="AF495" s="18"/>
      <c r="AG495" s="19"/>
      <c r="AH495" s="19"/>
      <c r="AI495" s="19"/>
      <c r="AJ495" s="18"/>
      <c r="AK495" s="19"/>
      <c r="AL495" s="19"/>
      <c r="AM495" s="19"/>
      <c r="AN495" s="18"/>
      <c r="AO495" s="19"/>
      <c r="AP495" s="19"/>
      <c r="AQ495" s="19"/>
      <c r="AR495" s="18"/>
      <c r="AS495" s="19"/>
      <c r="AT495" s="19"/>
      <c r="AU495" s="19"/>
      <c r="AV495" s="18"/>
      <c r="AW495" s="19"/>
      <c r="AX495" s="19"/>
      <c r="AY495" s="19"/>
      <c r="AZ495" s="18"/>
      <c r="BA495" s="19"/>
      <c r="BB495" s="19"/>
      <c r="BC495" s="19"/>
      <c r="BD495" s="18"/>
      <c r="BE495" s="19"/>
      <c r="BF495" s="19"/>
      <c r="BG495" s="19"/>
      <c r="BH495" s="18"/>
      <c r="BI495" s="19"/>
      <c r="BJ495" s="19"/>
      <c r="BK495" s="19"/>
      <c r="BL495" s="18"/>
      <c r="BM495" s="19"/>
      <c r="BN495" s="19"/>
      <c r="BO495" s="19"/>
      <c r="BP495" s="18"/>
      <c r="BQ495" s="19"/>
      <c r="BR495" s="19"/>
      <c r="BS495" s="19"/>
      <c r="BT495" s="18"/>
      <c r="BU495" s="19"/>
      <c r="BV495" s="19"/>
      <c r="BW495" s="19"/>
      <c r="BX495" s="18"/>
      <c r="BY495" s="19"/>
      <c r="BZ495" s="19"/>
      <c r="CA495" s="19"/>
      <c r="CB495" s="18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</row>
    <row r="496" spans="1:108" ht="15" thickBot="1" x14ac:dyDescent="0.35">
      <c r="A496" s="19"/>
      <c r="B496" s="19"/>
      <c r="C496" s="18"/>
      <c r="D496" s="19"/>
      <c r="E496" s="19"/>
      <c r="F496" s="19"/>
      <c r="G496" s="18"/>
      <c r="H496" s="19"/>
      <c r="I496" s="19"/>
      <c r="J496" s="19"/>
      <c r="K496" s="18"/>
      <c r="L496" s="19"/>
      <c r="M496" s="19"/>
      <c r="N496" s="19"/>
      <c r="O496" s="18"/>
      <c r="P496" s="19"/>
      <c r="Q496" s="19"/>
      <c r="R496" s="19"/>
      <c r="S496" s="18"/>
      <c r="T496" s="19"/>
      <c r="U496" s="19"/>
      <c r="V496" s="19"/>
      <c r="W496" s="18"/>
      <c r="X496" s="29"/>
      <c r="Y496" s="19"/>
      <c r="Z496" s="19"/>
      <c r="AA496" s="19"/>
      <c r="AB496" s="18"/>
      <c r="AC496" s="19"/>
      <c r="AD496" s="19"/>
      <c r="AE496" s="19"/>
      <c r="AF496" s="18"/>
      <c r="AG496" s="19"/>
      <c r="AH496" s="19"/>
      <c r="AI496" s="19"/>
      <c r="AJ496" s="18"/>
      <c r="AK496" s="19"/>
      <c r="AL496" s="19"/>
      <c r="AM496" s="19"/>
      <c r="AN496" s="18"/>
      <c r="AO496" s="19"/>
      <c r="AP496" s="19"/>
      <c r="AQ496" s="19"/>
      <c r="AR496" s="18"/>
      <c r="AS496" s="19"/>
      <c r="AT496" s="19"/>
      <c r="AU496" s="19"/>
      <c r="AV496" s="18"/>
      <c r="AW496" s="19"/>
      <c r="AX496" s="19"/>
      <c r="AY496" s="19"/>
      <c r="AZ496" s="18"/>
      <c r="BA496" s="19"/>
      <c r="BB496" s="19"/>
      <c r="BC496" s="19"/>
      <c r="BD496" s="18"/>
      <c r="BE496" s="19"/>
      <c r="BF496" s="19"/>
      <c r="BG496" s="19"/>
      <c r="BH496" s="18"/>
      <c r="BI496" s="19"/>
      <c r="BJ496" s="19"/>
      <c r="BK496" s="19"/>
      <c r="BL496" s="18"/>
      <c r="BM496" s="19"/>
      <c r="BN496" s="19"/>
      <c r="BO496" s="19"/>
      <c r="BP496" s="18"/>
      <c r="BQ496" s="19"/>
      <c r="BR496" s="19"/>
      <c r="BS496" s="19"/>
      <c r="BT496" s="18"/>
      <c r="BU496" s="19"/>
      <c r="BV496" s="19"/>
      <c r="BW496" s="19"/>
      <c r="BX496" s="18"/>
      <c r="BY496" s="19"/>
      <c r="BZ496" s="19"/>
      <c r="CA496" s="19"/>
      <c r="CB496" s="18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</row>
    <row r="497" spans="1:108" ht="15" thickBot="1" x14ac:dyDescent="0.35">
      <c r="A497" s="19"/>
      <c r="B497" s="19"/>
      <c r="C497" s="18"/>
      <c r="D497" s="19"/>
      <c r="E497" s="19"/>
      <c r="F497" s="19"/>
      <c r="G497" s="18"/>
      <c r="H497" s="19"/>
      <c r="I497" s="19"/>
      <c r="J497" s="19"/>
      <c r="K497" s="18"/>
      <c r="L497" s="19"/>
      <c r="M497" s="19"/>
      <c r="N497" s="19"/>
      <c r="O497" s="18"/>
      <c r="P497" s="19"/>
      <c r="Q497" s="19"/>
      <c r="R497" s="19"/>
      <c r="S497" s="18"/>
      <c r="T497" s="19"/>
      <c r="U497" s="19"/>
      <c r="V497" s="19"/>
      <c r="W497" s="18"/>
      <c r="X497" s="29"/>
      <c r="Y497" s="19"/>
      <c r="Z497" s="19"/>
      <c r="AA497" s="19"/>
      <c r="AB497" s="18"/>
      <c r="AC497" s="19"/>
      <c r="AD497" s="19"/>
      <c r="AE497" s="19"/>
      <c r="AF497" s="18"/>
      <c r="AG497" s="19"/>
      <c r="AH497" s="19"/>
      <c r="AI497" s="19"/>
      <c r="AJ497" s="18"/>
      <c r="AK497" s="19"/>
      <c r="AL497" s="19"/>
      <c r="AM497" s="19"/>
      <c r="AN497" s="18"/>
      <c r="AO497" s="19"/>
      <c r="AP497" s="19"/>
      <c r="AQ497" s="19"/>
      <c r="AR497" s="18"/>
      <c r="AS497" s="19"/>
      <c r="AT497" s="19"/>
      <c r="AU497" s="19"/>
      <c r="AV497" s="18"/>
      <c r="AW497" s="19"/>
      <c r="AX497" s="19"/>
      <c r="AY497" s="19"/>
      <c r="AZ497" s="18"/>
      <c r="BA497" s="19"/>
      <c r="BB497" s="19"/>
      <c r="BC497" s="19"/>
      <c r="BD497" s="18"/>
      <c r="BE497" s="19"/>
      <c r="BF497" s="19"/>
      <c r="BG497" s="19"/>
      <c r="BH497" s="18"/>
      <c r="BI497" s="19"/>
      <c r="BJ497" s="19"/>
      <c r="BK497" s="19"/>
      <c r="BL497" s="18"/>
      <c r="BM497" s="19"/>
      <c r="BN497" s="19"/>
      <c r="BO497" s="19"/>
      <c r="BP497" s="18"/>
      <c r="BQ497" s="19"/>
      <c r="BR497" s="19"/>
      <c r="BS497" s="19"/>
      <c r="BT497" s="18"/>
      <c r="BU497" s="19"/>
      <c r="BV497" s="19"/>
      <c r="BW497" s="19"/>
      <c r="BX497" s="18"/>
      <c r="BY497" s="19"/>
      <c r="BZ497" s="19"/>
      <c r="CA497" s="19"/>
      <c r="CB497" s="18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</row>
    <row r="498" spans="1:108" ht="15" thickBot="1" x14ac:dyDescent="0.35">
      <c r="A498" s="19"/>
      <c r="B498" s="19"/>
      <c r="C498" s="18"/>
      <c r="D498" s="19"/>
      <c r="E498" s="19"/>
      <c r="F498" s="19"/>
      <c r="G498" s="18"/>
      <c r="H498" s="19"/>
      <c r="I498" s="19"/>
      <c r="J498" s="19"/>
      <c r="K498" s="18"/>
      <c r="L498" s="19"/>
      <c r="M498" s="19"/>
      <c r="N498" s="19"/>
      <c r="O498" s="18"/>
      <c r="P498" s="19"/>
      <c r="Q498" s="19"/>
      <c r="R498" s="19"/>
      <c r="S498" s="18"/>
      <c r="T498" s="19"/>
      <c r="U498" s="19"/>
      <c r="V498" s="19"/>
      <c r="W498" s="18"/>
      <c r="X498" s="29"/>
      <c r="Y498" s="19"/>
      <c r="Z498" s="19"/>
      <c r="AA498" s="19"/>
      <c r="AB498" s="18"/>
      <c r="AC498" s="19"/>
      <c r="AD498" s="19"/>
      <c r="AE498" s="19"/>
      <c r="AF498" s="18"/>
      <c r="AG498" s="19"/>
      <c r="AH498" s="19"/>
      <c r="AI498" s="19"/>
      <c r="AJ498" s="18"/>
      <c r="AK498" s="19"/>
      <c r="AL498" s="19"/>
      <c r="AM498" s="19"/>
      <c r="AN498" s="18"/>
      <c r="AO498" s="19"/>
      <c r="AP498" s="19"/>
      <c r="AQ498" s="19"/>
      <c r="AR498" s="18"/>
      <c r="AS498" s="19"/>
      <c r="AT498" s="19"/>
      <c r="AU498" s="19"/>
      <c r="AV498" s="18"/>
      <c r="AW498" s="19"/>
      <c r="AX498" s="19"/>
      <c r="AY498" s="19"/>
      <c r="AZ498" s="18"/>
      <c r="BA498" s="19"/>
      <c r="BB498" s="19"/>
      <c r="BC498" s="19"/>
      <c r="BD498" s="18"/>
      <c r="BE498" s="19"/>
      <c r="BF498" s="19"/>
      <c r="BG498" s="19"/>
      <c r="BH498" s="18"/>
      <c r="BI498" s="19"/>
      <c r="BJ498" s="19"/>
      <c r="BK498" s="19"/>
      <c r="BL498" s="18"/>
      <c r="BM498" s="19"/>
      <c r="BN498" s="19"/>
      <c r="BO498" s="19"/>
      <c r="BP498" s="18"/>
      <c r="BQ498" s="19"/>
      <c r="BR498" s="19"/>
      <c r="BS498" s="19"/>
      <c r="BT498" s="18"/>
      <c r="BU498" s="19"/>
      <c r="BV498" s="19"/>
      <c r="BW498" s="19"/>
      <c r="BX498" s="18"/>
      <c r="BY498" s="19"/>
      <c r="BZ498" s="19"/>
      <c r="CA498" s="19"/>
      <c r="CB498" s="18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</row>
    <row r="499" spans="1:108" ht="15" thickBot="1" x14ac:dyDescent="0.35">
      <c r="A499" s="19"/>
      <c r="B499" s="19"/>
      <c r="C499" s="18"/>
      <c r="D499" s="19"/>
      <c r="E499" s="19"/>
      <c r="F499" s="19"/>
      <c r="G499" s="18"/>
      <c r="H499" s="19"/>
      <c r="I499" s="19"/>
      <c r="J499" s="19"/>
      <c r="K499" s="18"/>
      <c r="L499" s="19"/>
      <c r="M499" s="19"/>
      <c r="N499" s="19"/>
      <c r="O499" s="18"/>
      <c r="P499" s="19"/>
      <c r="Q499" s="19"/>
      <c r="R499" s="19"/>
      <c r="S499" s="18"/>
      <c r="T499" s="19"/>
      <c r="U499" s="19"/>
      <c r="V499" s="19"/>
      <c r="W499" s="18"/>
      <c r="X499" s="29"/>
      <c r="Y499" s="19"/>
      <c r="Z499" s="19"/>
      <c r="AA499" s="19"/>
      <c r="AB499" s="18"/>
      <c r="AC499" s="19"/>
      <c r="AD499" s="19"/>
      <c r="AE499" s="19"/>
      <c r="AF499" s="18"/>
      <c r="AG499" s="19"/>
      <c r="AH499" s="19"/>
      <c r="AI499" s="19"/>
      <c r="AJ499" s="18"/>
      <c r="AK499" s="19"/>
      <c r="AL499" s="19"/>
      <c r="AM499" s="19"/>
      <c r="AN499" s="18"/>
      <c r="AO499" s="19"/>
      <c r="AP499" s="19"/>
      <c r="AQ499" s="19"/>
      <c r="AR499" s="18"/>
      <c r="AS499" s="19"/>
      <c r="AT499" s="19"/>
      <c r="AU499" s="19"/>
      <c r="AV499" s="18"/>
      <c r="AW499" s="19"/>
      <c r="AX499" s="19"/>
      <c r="AY499" s="19"/>
      <c r="AZ499" s="18"/>
      <c r="BA499" s="19"/>
      <c r="BB499" s="19"/>
      <c r="BC499" s="19"/>
      <c r="BD499" s="18"/>
      <c r="BE499" s="19"/>
      <c r="BF499" s="19"/>
      <c r="BG499" s="19"/>
      <c r="BH499" s="18"/>
      <c r="BI499" s="19"/>
      <c r="BJ499" s="19"/>
      <c r="BK499" s="19"/>
      <c r="BL499" s="18"/>
      <c r="BM499" s="19"/>
      <c r="BN499" s="19"/>
      <c r="BO499" s="19"/>
      <c r="BP499" s="18"/>
      <c r="BQ499" s="19"/>
      <c r="BR499" s="19"/>
      <c r="BS499" s="19"/>
      <c r="BT499" s="18"/>
      <c r="BU499" s="19"/>
      <c r="BV499" s="19"/>
      <c r="BW499" s="19"/>
      <c r="BX499" s="18"/>
      <c r="BY499" s="19"/>
      <c r="BZ499" s="19"/>
      <c r="CA499" s="19"/>
      <c r="CB499" s="18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</row>
    <row r="500" spans="1:108" ht="15" thickBot="1" x14ac:dyDescent="0.35">
      <c r="A500" s="19"/>
      <c r="B500" s="19"/>
      <c r="C500" s="18"/>
      <c r="D500" s="19"/>
      <c r="E500" s="19"/>
      <c r="F500" s="19"/>
      <c r="G500" s="18"/>
      <c r="H500" s="19"/>
      <c r="I500" s="19"/>
      <c r="J500" s="19"/>
      <c r="K500" s="18"/>
      <c r="L500" s="19"/>
      <c r="M500" s="19"/>
      <c r="N500" s="19"/>
      <c r="O500" s="18"/>
      <c r="P500" s="19"/>
      <c r="Q500" s="19"/>
      <c r="R500" s="19"/>
      <c r="S500" s="18"/>
      <c r="T500" s="19"/>
      <c r="U500" s="19"/>
      <c r="V500" s="19"/>
      <c r="W500" s="18"/>
      <c r="X500" s="29"/>
      <c r="Y500" s="19"/>
      <c r="Z500" s="19"/>
      <c r="AA500" s="19"/>
      <c r="AB500" s="18"/>
      <c r="AC500" s="19"/>
      <c r="AD500" s="19"/>
      <c r="AE500" s="19"/>
      <c r="AF500" s="18"/>
      <c r="AG500" s="19"/>
      <c r="AH500" s="19"/>
      <c r="AI500" s="19"/>
      <c r="AJ500" s="18"/>
      <c r="AK500" s="19"/>
      <c r="AL500" s="19"/>
      <c r="AM500" s="19"/>
      <c r="AN500" s="18"/>
      <c r="AO500" s="19"/>
      <c r="AP500" s="19"/>
      <c r="AQ500" s="19"/>
      <c r="AR500" s="18"/>
      <c r="AS500" s="19"/>
      <c r="AT500" s="19"/>
      <c r="AU500" s="19"/>
      <c r="AV500" s="18"/>
      <c r="AW500" s="19"/>
      <c r="AX500" s="19"/>
      <c r="AY500" s="19"/>
      <c r="AZ500" s="18"/>
      <c r="BA500" s="19"/>
      <c r="BB500" s="19"/>
      <c r="BC500" s="19"/>
      <c r="BD500" s="18"/>
      <c r="BE500" s="19"/>
      <c r="BF500" s="19"/>
      <c r="BG500" s="19"/>
      <c r="BH500" s="18"/>
      <c r="BI500" s="19"/>
      <c r="BJ500" s="19"/>
      <c r="BK500" s="19"/>
      <c r="BL500" s="18"/>
      <c r="BM500" s="19"/>
      <c r="BN500" s="19"/>
      <c r="BO500" s="19"/>
      <c r="BP500" s="18"/>
      <c r="BQ500" s="19"/>
      <c r="BR500" s="19"/>
      <c r="BS500" s="19"/>
      <c r="BT500" s="18"/>
      <c r="BU500" s="19"/>
      <c r="BV500" s="19"/>
      <c r="BW500" s="19"/>
      <c r="BX500" s="18"/>
      <c r="BY500" s="19"/>
      <c r="BZ500" s="19"/>
      <c r="CA500" s="19"/>
      <c r="CB500" s="18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</row>
    <row r="501" spans="1:108" ht="15" thickBot="1" x14ac:dyDescent="0.35">
      <c r="A501" s="19"/>
      <c r="B501" s="19"/>
      <c r="C501" s="18"/>
      <c r="D501" s="19"/>
      <c r="E501" s="19"/>
      <c r="F501" s="19"/>
      <c r="G501" s="18"/>
      <c r="H501" s="19"/>
      <c r="I501" s="19"/>
      <c r="J501" s="19"/>
      <c r="K501" s="18"/>
      <c r="L501" s="19"/>
      <c r="M501" s="19"/>
      <c r="N501" s="19"/>
      <c r="O501" s="18"/>
      <c r="P501" s="19"/>
      <c r="Q501" s="19"/>
      <c r="R501" s="19"/>
      <c r="S501" s="18"/>
      <c r="T501" s="19"/>
      <c r="U501" s="19"/>
      <c r="V501" s="19"/>
      <c r="W501" s="18"/>
      <c r="X501" s="29"/>
      <c r="Y501" s="19"/>
      <c r="Z501" s="19"/>
      <c r="AA501" s="19"/>
      <c r="AB501" s="18"/>
      <c r="AC501" s="19"/>
      <c r="AD501" s="19"/>
      <c r="AE501" s="19"/>
      <c r="AF501" s="18"/>
      <c r="AG501" s="19"/>
      <c r="AH501" s="19"/>
      <c r="AI501" s="19"/>
      <c r="AJ501" s="18"/>
      <c r="AK501" s="19"/>
      <c r="AL501" s="19"/>
      <c r="AM501" s="19"/>
      <c r="AN501" s="18"/>
      <c r="AO501" s="19"/>
      <c r="AP501" s="19"/>
      <c r="AQ501" s="19"/>
      <c r="AR501" s="18"/>
      <c r="AS501" s="19"/>
      <c r="AT501" s="19"/>
      <c r="AU501" s="19"/>
      <c r="AV501" s="18"/>
      <c r="AW501" s="19"/>
      <c r="AX501" s="19"/>
      <c r="AY501" s="19"/>
      <c r="AZ501" s="18"/>
      <c r="BA501" s="19"/>
      <c r="BB501" s="19"/>
      <c r="BC501" s="19"/>
      <c r="BD501" s="18"/>
      <c r="BE501" s="19"/>
      <c r="BF501" s="19"/>
      <c r="BG501" s="19"/>
      <c r="BH501" s="18"/>
      <c r="BI501" s="19"/>
      <c r="BJ501" s="19"/>
      <c r="BK501" s="19"/>
      <c r="BL501" s="18"/>
      <c r="BM501" s="19"/>
      <c r="BN501" s="19"/>
      <c r="BO501" s="19"/>
      <c r="BP501" s="18"/>
      <c r="BQ501" s="19"/>
      <c r="BR501" s="19"/>
      <c r="BS501" s="19"/>
      <c r="BT501" s="18"/>
      <c r="BU501" s="19"/>
      <c r="BV501" s="19"/>
      <c r="BW501" s="19"/>
      <c r="BX501" s="18"/>
      <c r="BY501" s="19"/>
      <c r="BZ501" s="19"/>
      <c r="CA501" s="19"/>
      <c r="CB501" s="18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</row>
    <row r="502" spans="1:108" ht="15" thickBot="1" x14ac:dyDescent="0.35">
      <c r="A502" s="19"/>
      <c r="B502" s="19"/>
      <c r="C502" s="18"/>
      <c r="D502" s="19"/>
      <c r="E502" s="19"/>
      <c r="F502" s="19"/>
      <c r="G502" s="18"/>
      <c r="H502" s="19"/>
      <c r="I502" s="19"/>
      <c r="J502" s="19"/>
      <c r="K502" s="18"/>
      <c r="L502" s="19"/>
      <c r="M502" s="19"/>
      <c r="N502" s="19"/>
      <c r="O502" s="18"/>
      <c r="P502" s="19"/>
      <c r="Q502" s="19"/>
      <c r="R502" s="19"/>
      <c r="S502" s="18"/>
      <c r="T502" s="19"/>
      <c r="U502" s="19"/>
      <c r="V502" s="19"/>
      <c r="W502" s="18"/>
      <c r="X502" s="29"/>
      <c r="Y502" s="19"/>
      <c r="Z502" s="19"/>
      <c r="AA502" s="19"/>
      <c r="AB502" s="18"/>
      <c r="AC502" s="19"/>
      <c r="AD502" s="19"/>
      <c r="AE502" s="19"/>
      <c r="AF502" s="18"/>
      <c r="AG502" s="19"/>
      <c r="AH502" s="19"/>
      <c r="AI502" s="19"/>
      <c r="AJ502" s="18"/>
      <c r="AK502" s="19"/>
      <c r="AL502" s="19"/>
      <c r="AM502" s="19"/>
      <c r="AN502" s="18"/>
      <c r="AO502" s="19"/>
      <c r="AP502" s="19"/>
      <c r="AQ502" s="19"/>
      <c r="AR502" s="18"/>
      <c r="AS502" s="19"/>
      <c r="AT502" s="19"/>
      <c r="AU502" s="19"/>
      <c r="AV502" s="18"/>
      <c r="AW502" s="19"/>
      <c r="AX502" s="19"/>
      <c r="AY502" s="19"/>
      <c r="AZ502" s="18"/>
      <c r="BA502" s="19"/>
      <c r="BB502" s="19"/>
      <c r="BC502" s="19"/>
      <c r="BD502" s="18"/>
      <c r="BE502" s="19"/>
      <c r="BF502" s="19"/>
      <c r="BG502" s="19"/>
      <c r="BH502" s="18"/>
      <c r="BI502" s="19"/>
      <c r="BJ502" s="19"/>
      <c r="BK502" s="19"/>
      <c r="BL502" s="18"/>
      <c r="BM502" s="19"/>
      <c r="BN502" s="19"/>
      <c r="BO502" s="19"/>
      <c r="BP502" s="18"/>
      <c r="BQ502" s="19"/>
      <c r="BR502" s="19"/>
      <c r="BS502" s="19"/>
      <c r="BT502" s="18"/>
      <c r="BU502" s="19"/>
      <c r="BV502" s="19"/>
      <c r="BW502" s="19"/>
      <c r="BX502" s="18"/>
      <c r="BY502" s="19"/>
      <c r="BZ502" s="19"/>
      <c r="CA502" s="19"/>
      <c r="CB502" s="18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</row>
    <row r="503" spans="1:108" ht="15" thickBot="1" x14ac:dyDescent="0.35">
      <c r="A503" s="19"/>
      <c r="B503" s="19"/>
      <c r="C503" s="18"/>
      <c r="D503" s="19"/>
      <c r="E503" s="19"/>
      <c r="F503" s="19"/>
      <c r="G503" s="18"/>
      <c r="H503" s="19"/>
      <c r="I503" s="19"/>
      <c r="J503" s="19"/>
      <c r="K503" s="18"/>
      <c r="L503" s="19"/>
      <c r="M503" s="19"/>
      <c r="N503" s="19"/>
      <c r="O503" s="18"/>
      <c r="P503" s="19"/>
      <c r="Q503" s="19"/>
      <c r="R503" s="19"/>
      <c r="S503" s="18"/>
      <c r="T503" s="19"/>
      <c r="U503" s="19"/>
      <c r="V503" s="19"/>
      <c r="W503" s="18"/>
      <c r="X503" s="29"/>
      <c r="Y503" s="19"/>
      <c r="Z503" s="19"/>
      <c r="AA503" s="19"/>
      <c r="AB503" s="18"/>
      <c r="AC503" s="19"/>
      <c r="AD503" s="19"/>
      <c r="AE503" s="19"/>
      <c r="AF503" s="18"/>
      <c r="AG503" s="19"/>
      <c r="AH503" s="19"/>
      <c r="AI503" s="19"/>
      <c r="AJ503" s="18"/>
      <c r="AK503" s="19"/>
      <c r="AL503" s="19"/>
      <c r="AM503" s="19"/>
      <c r="AN503" s="18"/>
      <c r="AO503" s="19"/>
      <c r="AP503" s="19"/>
      <c r="AQ503" s="19"/>
      <c r="AR503" s="18"/>
      <c r="AS503" s="19"/>
      <c r="AT503" s="19"/>
      <c r="AU503" s="19"/>
      <c r="AV503" s="18"/>
      <c r="AW503" s="19"/>
      <c r="AX503" s="19"/>
      <c r="AY503" s="19"/>
      <c r="AZ503" s="18"/>
      <c r="BA503" s="19"/>
      <c r="BB503" s="19"/>
      <c r="BC503" s="19"/>
      <c r="BD503" s="18"/>
      <c r="BE503" s="19"/>
      <c r="BF503" s="19"/>
      <c r="BG503" s="19"/>
      <c r="BH503" s="18"/>
      <c r="BI503" s="19"/>
      <c r="BJ503" s="19"/>
      <c r="BK503" s="19"/>
      <c r="BL503" s="18"/>
      <c r="BM503" s="19"/>
      <c r="BN503" s="19"/>
      <c r="BO503" s="19"/>
      <c r="BP503" s="18"/>
      <c r="BQ503" s="19"/>
      <c r="BR503" s="19"/>
      <c r="BS503" s="19"/>
      <c r="BT503" s="18"/>
      <c r="BU503" s="19"/>
      <c r="BV503" s="19"/>
      <c r="BW503" s="19"/>
      <c r="BX503" s="18"/>
      <c r="BY503" s="19"/>
      <c r="BZ503" s="19"/>
      <c r="CA503" s="19"/>
      <c r="CB503" s="18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</row>
    <row r="504" spans="1:108" ht="15" thickBot="1" x14ac:dyDescent="0.35">
      <c r="A504" s="19"/>
      <c r="B504" s="19"/>
      <c r="C504" s="18"/>
      <c r="D504" s="19"/>
      <c r="E504" s="19"/>
      <c r="F504" s="19"/>
      <c r="G504" s="18"/>
      <c r="H504" s="19"/>
      <c r="I504" s="19"/>
      <c r="J504" s="19"/>
      <c r="K504" s="18"/>
      <c r="L504" s="19"/>
      <c r="M504" s="19"/>
      <c r="N504" s="19"/>
      <c r="O504" s="18"/>
      <c r="P504" s="19"/>
      <c r="Q504" s="19"/>
      <c r="R504" s="19"/>
      <c r="S504" s="18"/>
      <c r="T504" s="19"/>
      <c r="U504" s="19"/>
      <c r="V504" s="19"/>
      <c r="W504" s="18"/>
      <c r="X504" s="29"/>
      <c r="Y504" s="19"/>
      <c r="Z504" s="19"/>
      <c r="AA504" s="19"/>
      <c r="AB504" s="18"/>
      <c r="AC504" s="19"/>
      <c r="AD504" s="19"/>
      <c r="AE504" s="19"/>
      <c r="AF504" s="18"/>
      <c r="AG504" s="19"/>
      <c r="AH504" s="19"/>
      <c r="AI504" s="19"/>
      <c r="AJ504" s="18"/>
      <c r="AK504" s="19"/>
      <c r="AL504" s="19"/>
      <c r="AM504" s="19"/>
      <c r="AN504" s="18"/>
      <c r="AO504" s="19"/>
      <c r="AP504" s="19"/>
      <c r="AQ504" s="19"/>
      <c r="AR504" s="18"/>
      <c r="AS504" s="19"/>
      <c r="AT504" s="19"/>
      <c r="AU504" s="19"/>
      <c r="AV504" s="18"/>
      <c r="AW504" s="19"/>
      <c r="AX504" s="19"/>
      <c r="AY504" s="19"/>
      <c r="AZ504" s="18"/>
      <c r="BA504" s="19"/>
      <c r="BB504" s="19"/>
      <c r="BC504" s="19"/>
      <c r="BD504" s="18"/>
      <c r="BE504" s="19"/>
      <c r="BF504" s="19"/>
      <c r="BG504" s="19"/>
      <c r="BH504" s="18"/>
      <c r="BI504" s="19"/>
      <c r="BJ504" s="19"/>
      <c r="BK504" s="19"/>
      <c r="BL504" s="18"/>
      <c r="BM504" s="19"/>
      <c r="BN504" s="19"/>
      <c r="BO504" s="19"/>
      <c r="BP504" s="18"/>
      <c r="BQ504" s="19"/>
      <c r="BR504" s="19"/>
      <c r="BS504" s="19"/>
      <c r="BT504" s="18"/>
      <c r="BU504" s="19"/>
      <c r="BV504" s="19"/>
      <c r="BW504" s="19"/>
      <c r="BX504" s="18"/>
      <c r="BY504" s="19"/>
      <c r="BZ504" s="19"/>
      <c r="CA504" s="19"/>
      <c r="CB504" s="18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</row>
    <row r="505" spans="1:108" ht="15" thickBot="1" x14ac:dyDescent="0.35">
      <c r="A505" s="19"/>
      <c r="B505" s="19"/>
      <c r="C505" s="18"/>
      <c r="D505" s="19"/>
      <c r="E505" s="19"/>
      <c r="F505" s="19"/>
      <c r="G505" s="18"/>
      <c r="H505" s="19"/>
      <c r="I505" s="19"/>
      <c r="J505" s="19"/>
      <c r="K505" s="18"/>
      <c r="L505" s="19"/>
      <c r="M505" s="19"/>
      <c r="N505" s="19"/>
      <c r="O505" s="18"/>
      <c r="P505" s="19"/>
      <c r="Q505" s="19"/>
      <c r="R505" s="19"/>
      <c r="S505" s="18"/>
      <c r="T505" s="19"/>
      <c r="U505" s="19"/>
      <c r="V505" s="19"/>
      <c r="W505" s="18"/>
      <c r="X505" s="29"/>
      <c r="Y505" s="19"/>
      <c r="Z505" s="19"/>
      <c r="AA505" s="19"/>
      <c r="AB505" s="18"/>
      <c r="AC505" s="19"/>
      <c r="AD505" s="19"/>
      <c r="AE505" s="19"/>
      <c r="AF505" s="18"/>
      <c r="AG505" s="19"/>
      <c r="AH505" s="19"/>
      <c r="AI505" s="19"/>
      <c r="AJ505" s="18"/>
      <c r="AK505" s="19"/>
      <c r="AL505" s="19"/>
      <c r="AM505" s="19"/>
      <c r="AN505" s="18"/>
      <c r="AO505" s="19"/>
      <c r="AP505" s="19"/>
      <c r="AQ505" s="19"/>
      <c r="AR505" s="18"/>
      <c r="AS505" s="19"/>
      <c r="AT505" s="19"/>
      <c r="AU505" s="19"/>
      <c r="AV505" s="18"/>
      <c r="AW505" s="19"/>
      <c r="AX505" s="19"/>
      <c r="AY505" s="19"/>
      <c r="AZ505" s="18"/>
      <c r="BA505" s="19"/>
      <c r="BB505" s="19"/>
      <c r="BC505" s="19"/>
      <c r="BD505" s="18"/>
      <c r="BE505" s="19"/>
      <c r="BF505" s="19"/>
      <c r="BG505" s="19"/>
      <c r="BH505" s="18"/>
      <c r="BI505" s="19"/>
      <c r="BJ505" s="19"/>
      <c r="BK505" s="19"/>
      <c r="BL505" s="18"/>
      <c r="BM505" s="19"/>
      <c r="BN505" s="19"/>
      <c r="BO505" s="19"/>
      <c r="BP505" s="18"/>
      <c r="BQ505" s="19"/>
      <c r="BR505" s="19"/>
      <c r="BS505" s="19"/>
      <c r="BT505" s="18"/>
      <c r="BU505" s="19"/>
      <c r="BV505" s="19"/>
      <c r="BW505" s="19"/>
      <c r="BX505" s="18"/>
      <c r="BY505" s="19"/>
      <c r="BZ505" s="19"/>
      <c r="CA505" s="19"/>
      <c r="CB505" s="18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</row>
    <row r="506" spans="1:108" ht="15" thickBot="1" x14ac:dyDescent="0.35">
      <c r="A506" s="19"/>
      <c r="B506" s="19"/>
      <c r="C506" s="18"/>
      <c r="D506" s="19"/>
      <c r="E506" s="19"/>
      <c r="F506" s="19"/>
      <c r="G506" s="18"/>
      <c r="H506" s="19"/>
      <c r="I506" s="19"/>
      <c r="J506" s="19"/>
      <c r="K506" s="18"/>
      <c r="L506" s="19"/>
      <c r="M506" s="19"/>
      <c r="N506" s="19"/>
      <c r="O506" s="18"/>
      <c r="P506" s="19"/>
      <c r="Q506" s="19"/>
      <c r="R506" s="19"/>
      <c r="S506" s="18"/>
      <c r="T506" s="19"/>
      <c r="U506" s="19"/>
      <c r="V506" s="19"/>
      <c r="W506" s="18"/>
      <c r="X506" s="29"/>
      <c r="Y506" s="19"/>
      <c r="Z506" s="19"/>
      <c r="AA506" s="19"/>
      <c r="AB506" s="18"/>
      <c r="AC506" s="19"/>
      <c r="AD506" s="19"/>
      <c r="AE506" s="19"/>
      <c r="AF506" s="18"/>
      <c r="AG506" s="19"/>
      <c r="AH506" s="19"/>
      <c r="AI506" s="19"/>
      <c r="AJ506" s="18"/>
      <c r="AK506" s="19"/>
      <c r="AL506" s="19"/>
      <c r="AM506" s="19"/>
      <c r="AN506" s="18"/>
      <c r="AO506" s="19"/>
      <c r="AP506" s="19"/>
      <c r="AQ506" s="19"/>
      <c r="AR506" s="18"/>
      <c r="AS506" s="19"/>
      <c r="AT506" s="19"/>
      <c r="AU506" s="19"/>
      <c r="AV506" s="18"/>
      <c r="AW506" s="19"/>
      <c r="AX506" s="19"/>
      <c r="AY506" s="19"/>
      <c r="AZ506" s="18"/>
      <c r="BA506" s="19"/>
      <c r="BB506" s="19"/>
      <c r="BC506" s="19"/>
      <c r="BD506" s="18"/>
      <c r="BE506" s="19"/>
      <c r="BF506" s="19"/>
      <c r="BG506" s="19"/>
      <c r="BH506" s="18"/>
      <c r="BI506" s="19"/>
      <c r="BJ506" s="19"/>
      <c r="BK506" s="19"/>
      <c r="BL506" s="18"/>
      <c r="BM506" s="19"/>
      <c r="BN506" s="19"/>
      <c r="BO506" s="19"/>
      <c r="BP506" s="18"/>
      <c r="BQ506" s="19"/>
      <c r="BR506" s="19"/>
      <c r="BS506" s="19"/>
      <c r="BT506" s="18"/>
      <c r="BU506" s="19"/>
      <c r="BV506" s="19"/>
      <c r="BW506" s="19"/>
      <c r="BX506" s="18"/>
      <c r="BY506" s="19"/>
      <c r="BZ506" s="19"/>
      <c r="CA506" s="19"/>
      <c r="CB506" s="18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</row>
    <row r="507" spans="1:108" ht="15" thickBot="1" x14ac:dyDescent="0.35">
      <c r="A507" s="19"/>
      <c r="B507" s="19"/>
      <c r="C507" s="18"/>
      <c r="D507" s="19"/>
      <c r="E507" s="19"/>
      <c r="F507" s="19"/>
      <c r="G507" s="18"/>
      <c r="H507" s="19"/>
      <c r="I507" s="19"/>
      <c r="J507" s="19"/>
      <c r="K507" s="18"/>
      <c r="L507" s="19"/>
      <c r="M507" s="19"/>
      <c r="N507" s="19"/>
      <c r="O507" s="18"/>
      <c r="P507" s="19"/>
      <c r="Q507" s="19"/>
      <c r="R507" s="19"/>
      <c r="S507" s="18"/>
      <c r="T507" s="19"/>
      <c r="U507" s="19"/>
      <c r="V507" s="19"/>
      <c r="W507" s="18"/>
      <c r="X507" s="29"/>
      <c r="Y507" s="19"/>
      <c r="Z507" s="19"/>
      <c r="AA507" s="19"/>
      <c r="AB507" s="18"/>
      <c r="AC507" s="19"/>
      <c r="AD507" s="19"/>
      <c r="AE507" s="19"/>
      <c r="AF507" s="18"/>
      <c r="AG507" s="19"/>
      <c r="AH507" s="19"/>
      <c r="AI507" s="19"/>
      <c r="AJ507" s="18"/>
      <c r="AK507" s="19"/>
      <c r="AL507" s="19"/>
      <c r="AM507" s="19"/>
      <c r="AN507" s="18"/>
      <c r="AO507" s="19"/>
      <c r="AP507" s="19"/>
      <c r="AQ507" s="19"/>
      <c r="AR507" s="18"/>
      <c r="AS507" s="19"/>
      <c r="AT507" s="19"/>
      <c r="AU507" s="19"/>
      <c r="AV507" s="18"/>
      <c r="AW507" s="19"/>
      <c r="AX507" s="19"/>
      <c r="AY507" s="19"/>
      <c r="AZ507" s="18"/>
      <c r="BA507" s="19"/>
      <c r="BB507" s="19"/>
      <c r="BC507" s="19"/>
      <c r="BD507" s="18"/>
      <c r="BE507" s="19"/>
      <c r="BF507" s="19"/>
      <c r="BG507" s="19"/>
      <c r="BH507" s="18"/>
      <c r="BI507" s="19"/>
      <c r="BJ507" s="19"/>
      <c r="BK507" s="19"/>
      <c r="BL507" s="18"/>
      <c r="BM507" s="19"/>
      <c r="BN507" s="19"/>
      <c r="BO507" s="19"/>
      <c r="BP507" s="18"/>
      <c r="BQ507" s="19"/>
      <c r="BR507" s="19"/>
      <c r="BS507" s="19"/>
      <c r="BT507" s="18"/>
      <c r="BU507" s="19"/>
      <c r="BV507" s="19"/>
      <c r="BW507" s="19"/>
      <c r="BX507" s="18"/>
      <c r="BY507" s="19"/>
      <c r="BZ507" s="19"/>
      <c r="CA507" s="19"/>
      <c r="CB507" s="18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</row>
    <row r="508" spans="1:108" ht="15" thickBot="1" x14ac:dyDescent="0.35">
      <c r="A508" s="19"/>
      <c r="B508" s="19"/>
      <c r="C508" s="18"/>
      <c r="D508" s="19"/>
      <c r="E508" s="19"/>
      <c r="F508" s="19"/>
      <c r="G508" s="18"/>
      <c r="H508" s="19"/>
      <c r="I508" s="19"/>
      <c r="J508" s="19"/>
      <c r="K508" s="18"/>
      <c r="L508" s="19"/>
      <c r="M508" s="19"/>
      <c r="N508" s="19"/>
      <c r="O508" s="18"/>
      <c r="P508" s="19"/>
      <c r="Q508" s="19"/>
      <c r="R508" s="19"/>
      <c r="S508" s="18"/>
      <c r="T508" s="19"/>
      <c r="U508" s="19"/>
      <c r="V508" s="19"/>
      <c r="W508" s="18"/>
      <c r="X508" s="29"/>
      <c r="Y508" s="19"/>
      <c r="Z508" s="19"/>
      <c r="AA508" s="19"/>
      <c r="AB508" s="18"/>
      <c r="AC508" s="19"/>
      <c r="AD508" s="19"/>
      <c r="AE508" s="19"/>
      <c r="AF508" s="18"/>
      <c r="AG508" s="19"/>
      <c r="AH508" s="19"/>
      <c r="AI508" s="19"/>
      <c r="AJ508" s="18"/>
      <c r="AK508" s="19"/>
      <c r="AL508" s="19"/>
      <c r="AM508" s="19"/>
      <c r="AN508" s="18"/>
      <c r="AO508" s="19"/>
      <c r="AP508" s="19"/>
      <c r="AQ508" s="19"/>
      <c r="AR508" s="18"/>
      <c r="AS508" s="19"/>
      <c r="AT508" s="19"/>
      <c r="AU508" s="19"/>
      <c r="AV508" s="18"/>
      <c r="AW508" s="19"/>
      <c r="AX508" s="19"/>
      <c r="AY508" s="19"/>
      <c r="AZ508" s="18"/>
      <c r="BA508" s="19"/>
      <c r="BB508" s="19"/>
      <c r="BC508" s="19"/>
      <c r="BD508" s="18"/>
      <c r="BE508" s="19"/>
      <c r="BF508" s="19"/>
      <c r="BG508" s="19"/>
      <c r="BH508" s="18"/>
      <c r="BI508" s="19"/>
      <c r="BJ508" s="19"/>
      <c r="BK508" s="19"/>
      <c r="BL508" s="18"/>
      <c r="BM508" s="19"/>
      <c r="BN508" s="19"/>
      <c r="BO508" s="19"/>
      <c r="BP508" s="18"/>
      <c r="BQ508" s="19"/>
      <c r="BR508" s="19"/>
      <c r="BS508" s="19"/>
      <c r="BT508" s="18"/>
      <c r="BU508" s="19"/>
      <c r="BV508" s="19"/>
      <c r="BW508" s="19"/>
      <c r="BX508" s="18"/>
      <c r="BY508" s="19"/>
      <c r="BZ508" s="19"/>
      <c r="CA508" s="19"/>
      <c r="CB508" s="18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</row>
    <row r="509" spans="1:108" ht="15" thickBot="1" x14ac:dyDescent="0.35">
      <c r="A509" s="19"/>
      <c r="B509" s="19"/>
      <c r="C509" s="18"/>
      <c r="D509" s="19"/>
      <c r="E509" s="19"/>
      <c r="F509" s="19"/>
      <c r="G509" s="18"/>
      <c r="H509" s="19"/>
      <c r="I509" s="19"/>
      <c r="J509" s="19"/>
      <c r="K509" s="18"/>
      <c r="L509" s="19"/>
      <c r="M509" s="19"/>
      <c r="N509" s="19"/>
      <c r="O509" s="18"/>
      <c r="P509" s="19"/>
      <c r="Q509" s="19"/>
      <c r="R509" s="19"/>
      <c r="S509" s="18"/>
      <c r="T509" s="19"/>
      <c r="U509" s="19"/>
      <c r="V509" s="19"/>
      <c r="W509" s="18"/>
      <c r="X509" s="29"/>
      <c r="Y509" s="19"/>
      <c r="Z509" s="19"/>
      <c r="AA509" s="19"/>
      <c r="AB509" s="18"/>
      <c r="AC509" s="19"/>
      <c r="AD509" s="19"/>
      <c r="AE509" s="19"/>
      <c r="AF509" s="18"/>
      <c r="AG509" s="19"/>
      <c r="AH509" s="19"/>
      <c r="AI509" s="19"/>
      <c r="AJ509" s="18"/>
      <c r="AK509" s="19"/>
      <c r="AL509" s="19"/>
      <c r="AM509" s="19"/>
      <c r="AN509" s="18"/>
      <c r="AO509" s="19"/>
      <c r="AP509" s="19"/>
      <c r="AQ509" s="19"/>
      <c r="AR509" s="18"/>
      <c r="AS509" s="19"/>
      <c r="AT509" s="19"/>
      <c r="AU509" s="19"/>
      <c r="AV509" s="18"/>
      <c r="AW509" s="19"/>
      <c r="AX509" s="19"/>
      <c r="AY509" s="19"/>
      <c r="AZ509" s="18"/>
      <c r="BA509" s="19"/>
      <c r="BB509" s="19"/>
      <c r="BC509" s="19"/>
      <c r="BD509" s="18"/>
      <c r="BE509" s="19"/>
      <c r="BF509" s="19"/>
      <c r="BG509" s="19"/>
      <c r="BH509" s="18"/>
      <c r="BI509" s="19"/>
      <c r="BJ509" s="19"/>
      <c r="BK509" s="19"/>
      <c r="BL509" s="18"/>
      <c r="BM509" s="19"/>
      <c r="BN509" s="19"/>
      <c r="BO509" s="19"/>
      <c r="BP509" s="18"/>
      <c r="BQ509" s="19"/>
      <c r="BR509" s="19"/>
      <c r="BS509" s="19"/>
      <c r="BT509" s="18"/>
      <c r="BU509" s="19"/>
      <c r="BV509" s="19"/>
      <c r="BW509" s="19"/>
      <c r="BX509" s="18"/>
      <c r="BY509" s="19"/>
      <c r="BZ509" s="19"/>
      <c r="CA509" s="19"/>
      <c r="CB509" s="18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</row>
    <row r="510" spans="1:108" ht="15" thickBot="1" x14ac:dyDescent="0.35">
      <c r="A510" s="19"/>
      <c r="B510" s="19"/>
      <c r="C510" s="18"/>
      <c r="D510" s="19"/>
      <c r="E510" s="19"/>
      <c r="F510" s="19"/>
      <c r="G510" s="18"/>
      <c r="H510" s="19"/>
      <c r="I510" s="19"/>
      <c r="J510" s="19"/>
      <c r="K510" s="18"/>
      <c r="L510" s="19"/>
      <c r="M510" s="19"/>
      <c r="N510" s="19"/>
      <c r="O510" s="18"/>
      <c r="P510" s="19"/>
      <c r="Q510" s="19"/>
      <c r="R510" s="19"/>
      <c r="S510" s="18"/>
      <c r="T510" s="19"/>
      <c r="U510" s="19"/>
      <c r="V510" s="19"/>
      <c r="W510" s="18"/>
      <c r="X510" s="29"/>
      <c r="Y510" s="19"/>
      <c r="Z510" s="19"/>
      <c r="AA510" s="19"/>
      <c r="AB510" s="18"/>
      <c r="AC510" s="19"/>
      <c r="AD510" s="19"/>
      <c r="AE510" s="19"/>
      <c r="AF510" s="18"/>
      <c r="AG510" s="19"/>
      <c r="AH510" s="19"/>
      <c r="AI510" s="19"/>
      <c r="AJ510" s="18"/>
      <c r="AK510" s="19"/>
      <c r="AL510" s="19"/>
      <c r="AM510" s="19"/>
      <c r="AN510" s="18"/>
      <c r="AO510" s="19"/>
      <c r="AP510" s="19"/>
      <c r="AQ510" s="19"/>
      <c r="AR510" s="18"/>
      <c r="AS510" s="19"/>
      <c r="AT510" s="19"/>
      <c r="AU510" s="19"/>
      <c r="AV510" s="18"/>
      <c r="AW510" s="19"/>
      <c r="AX510" s="19"/>
      <c r="AY510" s="19"/>
      <c r="AZ510" s="18"/>
      <c r="BA510" s="19"/>
      <c r="BB510" s="19"/>
      <c r="BC510" s="19"/>
      <c r="BD510" s="18"/>
      <c r="BE510" s="19"/>
      <c r="BF510" s="19"/>
      <c r="BG510" s="19"/>
      <c r="BH510" s="18"/>
      <c r="BI510" s="19"/>
      <c r="BJ510" s="19"/>
      <c r="BK510" s="19"/>
      <c r="BL510" s="18"/>
      <c r="BM510" s="19"/>
      <c r="BN510" s="19"/>
      <c r="BO510" s="19"/>
      <c r="BP510" s="18"/>
      <c r="BQ510" s="19"/>
      <c r="BR510" s="19"/>
      <c r="BS510" s="19"/>
      <c r="BT510" s="18"/>
      <c r="BU510" s="19"/>
      <c r="BV510" s="19"/>
      <c r="BW510" s="19"/>
      <c r="BX510" s="18"/>
      <c r="BY510" s="19"/>
      <c r="BZ510" s="19"/>
      <c r="CA510" s="19"/>
      <c r="CB510" s="18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</row>
    <row r="511" spans="1:108" ht="15" thickBot="1" x14ac:dyDescent="0.35">
      <c r="A511" s="19"/>
      <c r="B511" s="19"/>
      <c r="C511" s="18"/>
      <c r="D511" s="19"/>
      <c r="E511" s="19"/>
      <c r="F511" s="19"/>
      <c r="G511" s="18"/>
      <c r="H511" s="19"/>
      <c r="I511" s="19"/>
      <c r="J511" s="19"/>
      <c r="K511" s="18"/>
      <c r="L511" s="19"/>
      <c r="M511" s="19"/>
      <c r="N511" s="19"/>
      <c r="O511" s="18"/>
      <c r="P511" s="19"/>
      <c r="Q511" s="19"/>
      <c r="R511" s="19"/>
      <c r="S511" s="18"/>
      <c r="T511" s="19"/>
      <c r="U511" s="19"/>
      <c r="V511" s="19"/>
      <c r="W511" s="18"/>
      <c r="X511" s="29"/>
      <c r="Y511" s="19"/>
      <c r="Z511" s="19"/>
      <c r="AA511" s="19"/>
      <c r="AB511" s="18"/>
      <c r="AC511" s="19"/>
      <c r="AD511" s="19"/>
      <c r="AE511" s="19"/>
      <c r="AF511" s="18"/>
      <c r="AG511" s="19"/>
      <c r="AH511" s="19"/>
      <c r="AI511" s="19"/>
      <c r="AJ511" s="18"/>
      <c r="AK511" s="19"/>
      <c r="AL511" s="19"/>
      <c r="AM511" s="19"/>
      <c r="AN511" s="18"/>
      <c r="AO511" s="19"/>
      <c r="AP511" s="19"/>
      <c r="AQ511" s="19"/>
      <c r="AR511" s="18"/>
      <c r="AS511" s="19"/>
      <c r="AT511" s="19"/>
      <c r="AU511" s="19"/>
      <c r="AV511" s="18"/>
      <c r="AW511" s="19"/>
      <c r="AX511" s="19"/>
      <c r="AY511" s="19"/>
      <c r="AZ511" s="18"/>
      <c r="BA511" s="19"/>
      <c r="BB511" s="19"/>
      <c r="BC511" s="19"/>
      <c r="BD511" s="18"/>
      <c r="BE511" s="19"/>
      <c r="BF511" s="19"/>
      <c r="BG511" s="19"/>
      <c r="BH511" s="18"/>
      <c r="BI511" s="19"/>
      <c r="BJ511" s="19"/>
      <c r="BK511" s="19"/>
      <c r="BL511" s="18"/>
      <c r="BM511" s="19"/>
      <c r="BN511" s="19"/>
      <c r="BO511" s="19"/>
      <c r="BP511" s="18"/>
      <c r="BQ511" s="19"/>
      <c r="BR511" s="19"/>
      <c r="BS511" s="19"/>
      <c r="BT511" s="18"/>
      <c r="BU511" s="19"/>
      <c r="BV511" s="19"/>
      <c r="BW511" s="19"/>
      <c r="BX511" s="18"/>
      <c r="BY511" s="19"/>
      <c r="BZ511" s="19"/>
      <c r="CA511" s="19"/>
      <c r="CB511" s="18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</row>
    <row r="512" spans="1:108" ht="15" thickBot="1" x14ac:dyDescent="0.35">
      <c r="A512" s="19"/>
      <c r="B512" s="19"/>
      <c r="C512" s="18"/>
      <c r="D512" s="19"/>
      <c r="E512" s="19"/>
      <c r="F512" s="19"/>
      <c r="G512" s="18"/>
      <c r="H512" s="19"/>
      <c r="I512" s="19"/>
      <c r="J512" s="19"/>
      <c r="K512" s="18"/>
      <c r="L512" s="19"/>
      <c r="M512" s="19"/>
      <c r="N512" s="19"/>
      <c r="O512" s="18"/>
      <c r="P512" s="19"/>
      <c r="Q512" s="19"/>
      <c r="R512" s="19"/>
      <c r="S512" s="18"/>
      <c r="T512" s="19"/>
      <c r="U512" s="19"/>
      <c r="V512" s="19"/>
      <c r="W512" s="18"/>
      <c r="X512" s="29"/>
      <c r="Y512" s="19"/>
      <c r="Z512" s="19"/>
      <c r="AA512" s="19"/>
      <c r="AB512" s="18"/>
      <c r="AC512" s="19"/>
      <c r="AD512" s="19"/>
      <c r="AE512" s="19"/>
      <c r="AF512" s="18"/>
      <c r="AG512" s="19"/>
      <c r="AH512" s="19"/>
      <c r="AI512" s="19"/>
      <c r="AJ512" s="18"/>
      <c r="AK512" s="19"/>
      <c r="AL512" s="19"/>
      <c r="AM512" s="19"/>
      <c r="AN512" s="18"/>
      <c r="AO512" s="19"/>
      <c r="AP512" s="19"/>
      <c r="AQ512" s="19"/>
      <c r="AR512" s="18"/>
      <c r="AS512" s="19"/>
      <c r="AT512" s="19"/>
      <c r="AU512" s="19"/>
      <c r="AV512" s="18"/>
      <c r="AW512" s="19"/>
      <c r="AX512" s="19"/>
      <c r="AY512" s="19"/>
      <c r="AZ512" s="18"/>
      <c r="BA512" s="19"/>
      <c r="BB512" s="19"/>
      <c r="BC512" s="19"/>
      <c r="BD512" s="18"/>
      <c r="BE512" s="19"/>
      <c r="BF512" s="19"/>
      <c r="BG512" s="19"/>
      <c r="BH512" s="18"/>
      <c r="BI512" s="19"/>
      <c r="BJ512" s="19"/>
      <c r="BK512" s="19"/>
      <c r="BL512" s="18"/>
      <c r="BM512" s="19"/>
      <c r="BN512" s="19"/>
      <c r="BO512" s="19"/>
      <c r="BP512" s="18"/>
      <c r="BQ512" s="19"/>
      <c r="BR512" s="19"/>
      <c r="BS512" s="19"/>
      <c r="BT512" s="18"/>
      <c r="BU512" s="19"/>
      <c r="BV512" s="19"/>
      <c r="BW512" s="19"/>
      <c r="BX512" s="18"/>
      <c r="BY512" s="19"/>
      <c r="BZ512" s="19"/>
      <c r="CA512" s="19"/>
      <c r="CB512" s="18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</row>
    <row r="513" spans="1:108" ht="15" thickBot="1" x14ac:dyDescent="0.35">
      <c r="A513" s="19"/>
      <c r="B513" s="19"/>
      <c r="C513" s="18"/>
      <c r="D513" s="19"/>
      <c r="E513" s="19"/>
      <c r="F513" s="19"/>
      <c r="G513" s="18"/>
      <c r="H513" s="19"/>
      <c r="I513" s="19"/>
      <c r="J513" s="19"/>
      <c r="K513" s="18"/>
      <c r="L513" s="19"/>
      <c r="M513" s="19"/>
      <c r="N513" s="19"/>
      <c r="O513" s="18"/>
      <c r="P513" s="19"/>
      <c r="Q513" s="19"/>
      <c r="R513" s="19"/>
      <c r="S513" s="18"/>
      <c r="T513" s="19"/>
      <c r="U513" s="19"/>
      <c r="V513" s="19"/>
      <c r="W513" s="18"/>
      <c r="X513" s="29"/>
      <c r="Y513" s="19"/>
      <c r="Z513" s="19"/>
      <c r="AA513" s="19"/>
      <c r="AB513" s="18"/>
      <c r="AC513" s="19"/>
      <c r="AD513" s="19"/>
      <c r="AE513" s="19"/>
      <c r="AF513" s="18"/>
      <c r="AG513" s="19"/>
      <c r="AH513" s="19"/>
      <c r="AI513" s="19"/>
      <c r="AJ513" s="18"/>
      <c r="AK513" s="19"/>
      <c r="AL513" s="19"/>
      <c r="AM513" s="19"/>
      <c r="AN513" s="18"/>
      <c r="AO513" s="19"/>
      <c r="AP513" s="19"/>
      <c r="AQ513" s="19"/>
      <c r="AR513" s="18"/>
      <c r="AS513" s="19"/>
      <c r="AT513" s="19"/>
      <c r="AU513" s="19"/>
      <c r="AV513" s="18"/>
      <c r="AW513" s="19"/>
      <c r="AX513" s="19"/>
      <c r="AY513" s="19"/>
      <c r="AZ513" s="18"/>
      <c r="BA513" s="19"/>
      <c r="BB513" s="19"/>
      <c r="BC513" s="19"/>
      <c r="BD513" s="18"/>
      <c r="BE513" s="19"/>
      <c r="BF513" s="19"/>
      <c r="BG513" s="19"/>
      <c r="BH513" s="18"/>
      <c r="BI513" s="19"/>
      <c r="BJ513" s="19"/>
      <c r="BK513" s="19"/>
      <c r="BL513" s="18"/>
      <c r="BM513" s="19"/>
      <c r="BN513" s="19"/>
      <c r="BO513" s="19"/>
      <c r="BP513" s="18"/>
      <c r="BQ513" s="19"/>
      <c r="BR513" s="19"/>
      <c r="BS513" s="19"/>
      <c r="BT513" s="18"/>
      <c r="BU513" s="19"/>
      <c r="BV513" s="19"/>
      <c r="BW513" s="19"/>
      <c r="BX513" s="18"/>
      <c r="BY513" s="19"/>
      <c r="BZ513" s="19"/>
      <c r="CA513" s="19"/>
      <c r="CB513" s="18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</row>
    <row r="514" spans="1:108" ht="15" thickBot="1" x14ac:dyDescent="0.35">
      <c r="A514" s="19"/>
      <c r="B514" s="19"/>
      <c r="C514" s="18"/>
      <c r="D514" s="19"/>
      <c r="E514" s="19"/>
      <c r="F514" s="19"/>
      <c r="G514" s="18"/>
      <c r="H514" s="19"/>
      <c r="I514" s="19"/>
      <c r="J514" s="19"/>
      <c r="K514" s="18"/>
      <c r="L514" s="19"/>
      <c r="M514" s="19"/>
      <c r="N514" s="19"/>
      <c r="O514" s="18"/>
      <c r="P514" s="19"/>
      <c r="Q514" s="19"/>
      <c r="R514" s="19"/>
      <c r="S514" s="18"/>
      <c r="T514" s="19"/>
      <c r="U514" s="19"/>
      <c r="V514" s="19"/>
      <c r="W514" s="18"/>
      <c r="X514" s="29"/>
      <c r="Y514" s="19"/>
      <c r="Z514" s="19"/>
      <c r="AA514" s="19"/>
      <c r="AB514" s="18"/>
      <c r="AC514" s="19"/>
      <c r="AD514" s="19"/>
      <c r="AE514" s="19"/>
      <c r="AF514" s="18"/>
      <c r="AG514" s="19"/>
      <c r="AH514" s="19"/>
      <c r="AI514" s="19"/>
      <c r="AJ514" s="18"/>
      <c r="AK514" s="19"/>
      <c r="AL514" s="19"/>
      <c r="AM514" s="19"/>
      <c r="AN514" s="18"/>
      <c r="AO514" s="19"/>
      <c r="AP514" s="19"/>
      <c r="AQ514" s="19"/>
      <c r="AR514" s="18"/>
      <c r="AS514" s="19"/>
      <c r="AT514" s="19"/>
      <c r="AU514" s="19"/>
      <c r="AV514" s="18"/>
      <c r="AW514" s="19"/>
      <c r="AX514" s="19"/>
      <c r="AY514" s="19"/>
      <c r="AZ514" s="18"/>
      <c r="BA514" s="19"/>
      <c r="BB514" s="19"/>
      <c r="BC514" s="19"/>
      <c r="BD514" s="18"/>
      <c r="BE514" s="19"/>
      <c r="BF514" s="19"/>
      <c r="BG514" s="19"/>
      <c r="BH514" s="18"/>
      <c r="BI514" s="19"/>
      <c r="BJ514" s="19"/>
      <c r="BK514" s="19"/>
      <c r="BL514" s="18"/>
      <c r="BM514" s="19"/>
      <c r="BN514" s="19"/>
      <c r="BO514" s="19"/>
      <c r="BP514" s="18"/>
      <c r="BQ514" s="19"/>
      <c r="BR514" s="19"/>
      <c r="BS514" s="19"/>
      <c r="BT514" s="18"/>
      <c r="BU514" s="19"/>
      <c r="BV514" s="19"/>
      <c r="BW514" s="19"/>
      <c r="BX514" s="18"/>
      <c r="BY514" s="19"/>
      <c r="BZ514" s="19"/>
      <c r="CA514" s="19"/>
      <c r="CB514" s="18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</row>
    <row r="515" spans="1:108" ht="15" thickBot="1" x14ac:dyDescent="0.35">
      <c r="A515" s="19"/>
      <c r="B515" s="19"/>
      <c r="C515" s="18"/>
      <c r="D515" s="19"/>
      <c r="E515" s="19"/>
      <c r="F515" s="19"/>
      <c r="G515" s="18"/>
      <c r="H515" s="19"/>
      <c r="I515" s="19"/>
      <c r="J515" s="19"/>
      <c r="K515" s="18"/>
      <c r="L515" s="19"/>
      <c r="M515" s="19"/>
      <c r="N515" s="19"/>
      <c r="O515" s="18"/>
      <c r="P515" s="19"/>
      <c r="Q515" s="19"/>
      <c r="R515" s="19"/>
      <c r="S515" s="18"/>
      <c r="T515" s="19"/>
      <c r="U515" s="19"/>
      <c r="V515" s="19"/>
      <c r="W515" s="18"/>
      <c r="X515" s="29"/>
      <c r="Y515" s="19"/>
      <c r="Z515" s="19"/>
      <c r="AA515" s="19"/>
      <c r="AB515" s="18"/>
      <c r="AC515" s="19"/>
      <c r="AD515" s="19"/>
      <c r="AE515" s="19"/>
      <c r="AF515" s="18"/>
      <c r="AG515" s="19"/>
      <c r="AH515" s="19"/>
      <c r="AI515" s="19"/>
      <c r="AJ515" s="18"/>
      <c r="AK515" s="19"/>
      <c r="AL515" s="19"/>
      <c r="AM515" s="19"/>
      <c r="AN515" s="18"/>
      <c r="AO515" s="19"/>
      <c r="AP515" s="19"/>
      <c r="AQ515" s="19"/>
      <c r="AR515" s="18"/>
      <c r="AS515" s="19"/>
      <c r="AT515" s="19"/>
      <c r="AU515" s="19"/>
      <c r="AV515" s="18"/>
      <c r="AW515" s="19"/>
      <c r="AX515" s="19"/>
      <c r="AY515" s="19"/>
      <c r="AZ515" s="18"/>
      <c r="BA515" s="19"/>
      <c r="BB515" s="19"/>
      <c r="BC515" s="19"/>
      <c r="BD515" s="18"/>
      <c r="BE515" s="19"/>
      <c r="BF515" s="19"/>
      <c r="BG515" s="19"/>
      <c r="BH515" s="18"/>
      <c r="BI515" s="19"/>
      <c r="BJ515" s="19"/>
      <c r="BK515" s="19"/>
      <c r="BL515" s="18"/>
      <c r="BM515" s="19"/>
      <c r="BN515" s="19"/>
      <c r="BO515" s="19"/>
      <c r="BP515" s="18"/>
      <c r="BQ515" s="19"/>
      <c r="BR515" s="19"/>
      <c r="BS515" s="19"/>
      <c r="BT515" s="18"/>
      <c r="BU515" s="19"/>
      <c r="BV515" s="19"/>
      <c r="BW515" s="19"/>
      <c r="BX515" s="18"/>
      <c r="BY515" s="19"/>
      <c r="BZ515" s="19"/>
      <c r="CA515" s="19"/>
      <c r="CB515" s="18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</row>
    <row r="516" spans="1:108" ht="15" thickBot="1" x14ac:dyDescent="0.35">
      <c r="A516" s="19"/>
      <c r="B516" s="19"/>
      <c r="C516" s="18"/>
      <c r="D516" s="19"/>
      <c r="E516" s="19"/>
      <c r="F516" s="19"/>
      <c r="G516" s="18"/>
      <c r="H516" s="19"/>
      <c r="I516" s="19"/>
      <c r="J516" s="19"/>
      <c r="K516" s="18"/>
      <c r="L516" s="19"/>
      <c r="M516" s="19"/>
      <c r="N516" s="19"/>
      <c r="O516" s="18"/>
      <c r="P516" s="19"/>
      <c r="Q516" s="19"/>
      <c r="R516" s="19"/>
      <c r="S516" s="18"/>
      <c r="T516" s="19"/>
      <c r="U516" s="19"/>
      <c r="V516" s="19"/>
      <c r="W516" s="18"/>
      <c r="X516" s="29"/>
      <c r="Y516" s="19"/>
      <c r="Z516" s="19"/>
      <c r="AA516" s="19"/>
      <c r="AB516" s="18"/>
      <c r="AC516" s="19"/>
      <c r="AD516" s="19"/>
      <c r="AE516" s="19"/>
      <c r="AF516" s="18"/>
      <c r="AG516" s="19"/>
      <c r="AH516" s="19"/>
      <c r="AI516" s="19"/>
      <c r="AJ516" s="18"/>
      <c r="AK516" s="19"/>
      <c r="AL516" s="19"/>
      <c r="AM516" s="19"/>
      <c r="AN516" s="18"/>
      <c r="AO516" s="19"/>
      <c r="AP516" s="19"/>
      <c r="AQ516" s="19"/>
      <c r="AR516" s="18"/>
      <c r="AS516" s="19"/>
      <c r="AT516" s="19"/>
      <c r="AU516" s="19"/>
      <c r="AV516" s="18"/>
      <c r="AW516" s="19"/>
      <c r="AX516" s="19"/>
      <c r="AY516" s="19"/>
      <c r="AZ516" s="18"/>
      <c r="BA516" s="19"/>
      <c r="BB516" s="19"/>
      <c r="BC516" s="19"/>
      <c r="BD516" s="18"/>
      <c r="BE516" s="19"/>
      <c r="BF516" s="19"/>
      <c r="BG516" s="19"/>
      <c r="BH516" s="18"/>
      <c r="BI516" s="19"/>
      <c r="BJ516" s="19"/>
      <c r="BK516" s="19"/>
      <c r="BL516" s="18"/>
      <c r="BM516" s="19"/>
      <c r="BN516" s="19"/>
      <c r="BO516" s="19"/>
      <c r="BP516" s="18"/>
      <c r="BQ516" s="19"/>
      <c r="BR516" s="19"/>
      <c r="BS516" s="19"/>
      <c r="BT516" s="18"/>
      <c r="BU516" s="19"/>
      <c r="BV516" s="19"/>
      <c r="BW516" s="19"/>
      <c r="BX516" s="18"/>
      <c r="BY516" s="19"/>
      <c r="BZ516" s="19"/>
      <c r="CA516" s="19"/>
      <c r="CB516" s="18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</row>
    <row r="517" spans="1:108" ht="15" thickBot="1" x14ac:dyDescent="0.35">
      <c r="A517" s="19"/>
      <c r="B517" s="19"/>
      <c r="C517" s="18"/>
      <c r="D517" s="19"/>
      <c r="E517" s="19"/>
      <c r="F517" s="19"/>
      <c r="G517" s="18"/>
      <c r="H517" s="19"/>
      <c r="I517" s="19"/>
      <c r="J517" s="19"/>
      <c r="K517" s="18"/>
      <c r="L517" s="19"/>
      <c r="M517" s="19"/>
      <c r="N517" s="19"/>
      <c r="O517" s="18"/>
      <c r="P517" s="19"/>
      <c r="Q517" s="19"/>
      <c r="R517" s="19"/>
      <c r="S517" s="18"/>
      <c r="T517" s="19"/>
      <c r="U517" s="19"/>
      <c r="V517" s="19"/>
      <c r="W517" s="18"/>
      <c r="X517" s="29"/>
      <c r="Y517" s="19"/>
      <c r="Z517" s="19"/>
      <c r="AA517" s="19"/>
      <c r="AB517" s="18"/>
      <c r="AC517" s="19"/>
      <c r="AD517" s="19"/>
      <c r="AE517" s="19"/>
      <c r="AF517" s="18"/>
      <c r="AG517" s="19"/>
      <c r="AH517" s="19"/>
      <c r="AI517" s="19"/>
      <c r="AJ517" s="18"/>
      <c r="AK517" s="19"/>
      <c r="AL517" s="19"/>
      <c r="AM517" s="19"/>
      <c r="AN517" s="18"/>
      <c r="AO517" s="19"/>
      <c r="AP517" s="19"/>
      <c r="AQ517" s="19"/>
      <c r="AR517" s="18"/>
      <c r="AS517" s="19"/>
      <c r="AT517" s="19"/>
      <c r="AU517" s="19"/>
      <c r="AV517" s="18"/>
      <c r="AW517" s="19"/>
      <c r="AX517" s="19"/>
      <c r="AY517" s="19"/>
      <c r="AZ517" s="18"/>
      <c r="BA517" s="19"/>
      <c r="BB517" s="19"/>
      <c r="BC517" s="19"/>
      <c r="BD517" s="18"/>
      <c r="BE517" s="19"/>
      <c r="BF517" s="19"/>
      <c r="BG517" s="19"/>
      <c r="BH517" s="18"/>
      <c r="BI517" s="19"/>
      <c r="BJ517" s="19"/>
      <c r="BK517" s="19"/>
      <c r="BL517" s="18"/>
      <c r="BM517" s="19"/>
      <c r="BN517" s="19"/>
      <c r="BO517" s="19"/>
      <c r="BP517" s="18"/>
      <c r="BQ517" s="19"/>
      <c r="BR517" s="19"/>
      <c r="BS517" s="19"/>
      <c r="BT517" s="18"/>
      <c r="BU517" s="19"/>
      <c r="BV517" s="19"/>
      <c r="BW517" s="19"/>
      <c r="BX517" s="18"/>
      <c r="BY517" s="19"/>
      <c r="BZ517" s="19"/>
      <c r="CA517" s="19"/>
      <c r="CB517" s="18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</row>
    <row r="518" spans="1:108" ht="15" thickBot="1" x14ac:dyDescent="0.35">
      <c r="A518" s="19"/>
      <c r="B518" s="19"/>
      <c r="C518" s="18"/>
      <c r="D518" s="19"/>
      <c r="E518" s="19"/>
      <c r="F518" s="19"/>
      <c r="G518" s="18"/>
      <c r="H518" s="19"/>
      <c r="I518" s="19"/>
      <c r="J518" s="19"/>
      <c r="K518" s="18"/>
      <c r="L518" s="19"/>
      <c r="M518" s="19"/>
      <c r="N518" s="19"/>
      <c r="O518" s="18"/>
      <c r="P518" s="19"/>
      <c r="Q518" s="19"/>
      <c r="R518" s="19"/>
      <c r="S518" s="18"/>
      <c r="T518" s="19"/>
      <c r="U518" s="19"/>
      <c r="V518" s="19"/>
      <c r="W518" s="18"/>
      <c r="X518" s="29"/>
      <c r="Y518" s="19"/>
      <c r="Z518" s="19"/>
      <c r="AA518" s="19"/>
      <c r="AB518" s="18"/>
      <c r="AC518" s="19"/>
      <c r="AD518" s="19"/>
      <c r="AE518" s="19"/>
      <c r="AF518" s="18"/>
      <c r="AG518" s="19"/>
      <c r="AH518" s="19"/>
      <c r="AI518" s="19"/>
      <c r="AJ518" s="18"/>
      <c r="AK518" s="19"/>
      <c r="AL518" s="19"/>
      <c r="AM518" s="19"/>
      <c r="AN518" s="18"/>
      <c r="AO518" s="19"/>
      <c r="AP518" s="19"/>
      <c r="AQ518" s="19"/>
      <c r="AR518" s="18"/>
      <c r="AS518" s="19"/>
      <c r="AT518" s="19"/>
      <c r="AU518" s="19"/>
      <c r="AV518" s="18"/>
      <c r="AW518" s="19"/>
      <c r="AX518" s="19"/>
      <c r="AY518" s="19"/>
      <c r="AZ518" s="18"/>
      <c r="BA518" s="19"/>
      <c r="BB518" s="19"/>
      <c r="BC518" s="19"/>
      <c r="BD518" s="18"/>
      <c r="BE518" s="19"/>
      <c r="BF518" s="19"/>
      <c r="BG518" s="19"/>
      <c r="BH518" s="18"/>
      <c r="BI518" s="19"/>
      <c r="BJ518" s="19"/>
      <c r="BK518" s="19"/>
      <c r="BL518" s="18"/>
      <c r="BM518" s="19"/>
      <c r="BN518" s="19"/>
      <c r="BO518" s="19"/>
      <c r="BP518" s="18"/>
      <c r="BQ518" s="19"/>
      <c r="BR518" s="19"/>
      <c r="BS518" s="19"/>
      <c r="BT518" s="18"/>
      <c r="BU518" s="19"/>
      <c r="BV518" s="19"/>
      <c r="BW518" s="19"/>
      <c r="BX518" s="18"/>
      <c r="BY518" s="19"/>
      <c r="BZ518" s="19"/>
      <c r="CA518" s="19"/>
      <c r="CB518" s="18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</row>
    <row r="519" spans="1:108" ht="15" thickBot="1" x14ac:dyDescent="0.35">
      <c r="A519" s="19"/>
      <c r="B519" s="19"/>
      <c r="C519" s="18"/>
      <c r="D519" s="19"/>
      <c r="E519" s="19"/>
      <c r="F519" s="19"/>
      <c r="G519" s="18"/>
      <c r="H519" s="19"/>
      <c r="I519" s="19"/>
      <c r="J519" s="19"/>
      <c r="K519" s="18"/>
      <c r="L519" s="19"/>
      <c r="M519" s="19"/>
      <c r="N519" s="19"/>
      <c r="O519" s="18"/>
      <c r="P519" s="19"/>
      <c r="Q519" s="19"/>
      <c r="R519" s="19"/>
      <c r="S519" s="18"/>
      <c r="T519" s="19"/>
      <c r="U519" s="19"/>
      <c r="V519" s="19"/>
      <c r="W519" s="18"/>
      <c r="X519" s="29"/>
      <c r="Y519" s="19"/>
      <c r="Z519" s="19"/>
      <c r="AA519" s="19"/>
      <c r="AB519" s="18"/>
      <c r="AC519" s="19"/>
      <c r="AD519" s="19"/>
      <c r="AE519" s="19"/>
      <c r="AF519" s="18"/>
      <c r="AG519" s="19"/>
      <c r="AH519" s="19"/>
      <c r="AI519" s="19"/>
      <c r="AJ519" s="18"/>
      <c r="AK519" s="19"/>
      <c r="AL519" s="19"/>
      <c r="AM519" s="19"/>
      <c r="AN519" s="18"/>
      <c r="AO519" s="19"/>
      <c r="AP519" s="19"/>
      <c r="AQ519" s="19"/>
      <c r="AR519" s="18"/>
      <c r="AS519" s="19"/>
      <c r="AT519" s="19"/>
      <c r="AU519" s="19"/>
      <c r="AV519" s="18"/>
      <c r="AW519" s="19"/>
      <c r="AX519" s="19"/>
      <c r="AY519" s="19"/>
      <c r="AZ519" s="18"/>
      <c r="BA519" s="19"/>
      <c r="BB519" s="19"/>
      <c r="BC519" s="19"/>
      <c r="BD519" s="18"/>
      <c r="BE519" s="19"/>
      <c r="BF519" s="19"/>
      <c r="BG519" s="19"/>
      <c r="BH519" s="18"/>
      <c r="BI519" s="19"/>
      <c r="BJ519" s="19"/>
      <c r="BK519" s="19"/>
      <c r="BL519" s="18"/>
      <c r="BM519" s="19"/>
      <c r="BN519" s="19"/>
      <c r="BO519" s="19"/>
      <c r="BP519" s="18"/>
      <c r="BQ519" s="19"/>
      <c r="BR519" s="19"/>
      <c r="BS519" s="19"/>
      <c r="BT519" s="18"/>
      <c r="BU519" s="19"/>
      <c r="BV519" s="19"/>
      <c r="BW519" s="19"/>
      <c r="BX519" s="18"/>
      <c r="BY519" s="19"/>
      <c r="BZ519" s="19"/>
      <c r="CA519" s="19"/>
      <c r="CB519" s="18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</row>
    <row r="520" spans="1:108" ht="15" thickBot="1" x14ac:dyDescent="0.35">
      <c r="A520" s="19"/>
      <c r="B520" s="19"/>
      <c r="C520" s="18"/>
      <c r="D520" s="19"/>
      <c r="E520" s="19"/>
      <c r="F520" s="19"/>
      <c r="G520" s="18"/>
      <c r="H520" s="19"/>
      <c r="I520" s="19"/>
      <c r="J520" s="19"/>
      <c r="K520" s="18"/>
      <c r="L520" s="19"/>
      <c r="M520" s="19"/>
      <c r="N520" s="19"/>
      <c r="O520" s="18"/>
      <c r="P520" s="19"/>
      <c r="Q520" s="19"/>
      <c r="R520" s="19"/>
      <c r="S520" s="18"/>
      <c r="T520" s="19"/>
      <c r="U520" s="19"/>
      <c r="V520" s="19"/>
      <c r="W520" s="18"/>
      <c r="X520" s="29"/>
      <c r="Y520" s="19"/>
      <c r="Z520" s="19"/>
      <c r="AA520" s="19"/>
      <c r="AB520" s="18"/>
      <c r="AC520" s="19"/>
      <c r="AD520" s="19"/>
      <c r="AE520" s="19"/>
      <c r="AF520" s="18"/>
      <c r="AG520" s="19"/>
      <c r="AH520" s="19"/>
      <c r="AI520" s="19"/>
      <c r="AJ520" s="18"/>
      <c r="AK520" s="19"/>
      <c r="AL520" s="19"/>
      <c r="AM520" s="19"/>
      <c r="AN520" s="18"/>
      <c r="AO520" s="19"/>
      <c r="AP520" s="19"/>
      <c r="AQ520" s="19"/>
      <c r="AR520" s="18"/>
      <c r="AS520" s="19"/>
      <c r="AT520" s="19"/>
      <c r="AU520" s="19"/>
      <c r="AV520" s="18"/>
      <c r="AW520" s="19"/>
      <c r="AX520" s="19"/>
      <c r="AY520" s="19"/>
      <c r="AZ520" s="18"/>
      <c r="BA520" s="19"/>
      <c r="BB520" s="19"/>
      <c r="BC520" s="19"/>
      <c r="BD520" s="18"/>
      <c r="BE520" s="19"/>
      <c r="BF520" s="19"/>
      <c r="BG520" s="19"/>
      <c r="BH520" s="18"/>
      <c r="BI520" s="19"/>
      <c r="BJ520" s="19"/>
      <c r="BK520" s="19"/>
      <c r="BL520" s="18"/>
      <c r="BM520" s="19"/>
      <c r="BN520" s="19"/>
      <c r="BO520" s="19"/>
      <c r="BP520" s="18"/>
      <c r="BQ520" s="19"/>
      <c r="BR520" s="19"/>
      <c r="BS520" s="19"/>
      <c r="BT520" s="18"/>
      <c r="BU520" s="19"/>
      <c r="BV520" s="19"/>
      <c r="BW520" s="19"/>
      <c r="BX520" s="18"/>
      <c r="BY520" s="19"/>
      <c r="BZ520" s="19"/>
      <c r="CA520" s="19"/>
      <c r="CB520" s="18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</row>
    <row r="521" spans="1:108" ht="15" thickBot="1" x14ac:dyDescent="0.35">
      <c r="A521" s="19"/>
      <c r="B521" s="19"/>
      <c r="C521" s="18"/>
      <c r="D521" s="19"/>
      <c r="E521" s="19"/>
      <c r="F521" s="19"/>
      <c r="G521" s="18"/>
      <c r="H521" s="19"/>
      <c r="I521" s="19"/>
      <c r="J521" s="19"/>
      <c r="K521" s="18"/>
      <c r="L521" s="19"/>
      <c r="M521" s="19"/>
      <c r="N521" s="19"/>
      <c r="O521" s="18"/>
      <c r="P521" s="19"/>
      <c r="Q521" s="19"/>
      <c r="R521" s="19"/>
      <c r="S521" s="18"/>
      <c r="T521" s="19"/>
      <c r="U521" s="19"/>
      <c r="V521" s="19"/>
      <c r="W521" s="18"/>
      <c r="X521" s="29"/>
      <c r="Y521" s="19"/>
      <c r="Z521" s="19"/>
      <c r="AA521" s="19"/>
      <c r="AB521" s="18"/>
      <c r="AC521" s="19"/>
      <c r="AD521" s="19"/>
      <c r="AE521" s="19"/>
      <c r="AF521" s="18"/>
      <c r="AG521" s="19"/>
      <c r="AH521" s="19"/>
      <c r="AI521" s="19"/>
      <c r="AJ521" s="18"/>
      <c r="AK521" s="19"/>
      <c r="AL521" s="19"/>
      <c r="AM521" s="19"/>
      <c r="AN521" s="18"/>
      <c r="AO521" s="19"/>
      <c r="AP521" s="19"/>
      <c r="AQ521" s="19"/>
      <c r="AR521" s="18"/>
      <c r="AS521" s="19"/>
      <c r="AT521" s="19"/>
      <c r="AU521" s="19"/>
      <c r="AV521" s="18"/>
      <c r="AW521" s="19"/>
      <c r="AX521" s="19"/>
      <c r="AY521" s="19"/>
      <c r="AZ521" s="18"/>
      <c r="BA521" s="19"/>
      <c r="BB521" s="19"/>
      <c r="BC521" s="19"/>
      <c r="BD521" s="18"/>
      <c r="BE521" s="19"/>
      <c r="BF521" s="19"/>
      <c r="BG521" s="19"/>
      <c r="BH521" s="18"/>
      <c r="BI521" s="19"/>
      <c r="BJ521" s="19"/>
      <c r="BK521" s="19"/>
      <c r="BL521" s="18"/>
      <c r="BM521" s="19"/>
      <c r="BN521" s="19"/>
      <c r="BO521" s="19"/>
      <c r="BP521" s="18"/>
      <c r="BQ521" s="19"/>
      <c r="BR521" s="19"/>
      <c r="BS521" s="19"/>
      <c r="BT521" s="18"/>
      <c r="BU521" s="19"/>
      <c r="BV521" s="19"/>
      <c r="BW521" s="19"/>
      <c r="BX521" s="18"/>
      <c r="BY521" s="19"/>
      <c r="BZ521" s="19"/>
      <c r="CA521" s="19"/>
      <c r="CB521" s="18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</row>
    <row r="522" spans="1:108" ht="15" thickBot="1" x14ac:dyDescent="0.35">
      <c r="A522" s="19"/>
      <c r="B522" s="19"/>
      <c r="C522" s="18"/>
      <c r="D522" s="19"/>
      <c r="E522" s="19"/>
      <c r="F522" s="19"/>
      <c r="G522" s="18"/>
      <c r="H522" s="19"/>
      <c r="I522" s="19"/>
      <c r="J522" s="19"/>
      <c r="K522" s="18"/>
      <c r="L522" s="19"/>
      <c r="M522" s="19"/>
      <c r="N522" s="19"/>
      <c r="O522" s="18"/>
      <c r="P522" s="19"/>
      <c r="Q522" s="19"/>
      <c r="R522" s="19"/>
      <c r="S522" s="18"/>
      <c r="T522" s="19"/>
      <c r="U522" s="19"/>
      <c r="V522" s="19"/>
      <c r="W522" s="18"/>
      <c r="X522" s="29"/>
      <c r="Y522" s="19"/>
      <c r="Z522" s="19"/>
      <c r="AA522" s="19"/>
      <c r="AB522" s="18"/>
      <c r="AC522" s="19"/>
      <c r="AD522" s="19"/>
      <c r="AE522" s="19"/>
      <c r="AF522" s="18"/>
      <c r="AG522" s="19"/>
      <c r="AH522" s="19"/>
      <c r="AI522" s="19"/>
      <c r="AJ522" s="18"/>
      <c r="AK522" s="19"/>
      <c r="AL522" s="19"/>
      <c r="AM522" s="19"/>
      <c r="AN522" s="18"/>
      <c r="AO522" s="19"/>
      <c r="AP522" s="19"/>
      <c r="AQ522" s="19"/>
      <c r="AR522" s="18"/>
      <c r="AS522" s="19"/>
      <c r="AT522" s="19"/>
      <c r="AU522" s="19"/>
      <c r="AV522" s="18"/>
      <c r="AW522" s="19"/>
      <c r="AX522" s="19"/>
      <c r="AY522" s="19"/>
      <c r="AZ522" s="18"/>
      <c r="BA522" s="19"/>
      <c r="BB522" s="19"/>
      <c r="BC522" s="19"/>
      <c r="BD522" s="18"/>
      <c r="BE522" s="19"/>
      <c r="BF522" s="19"/>
      <c r="BG522" s="19"/>
      <c r="BH522" s="18"/>
      <c r="BI522" s="19"/>
      <c r="BJ522" s="19"/>
      <c r="BK522" s="19"/>
      <c r="BL522" s="18"/>
      <c r="BM522" s="19"/>
      <c r="BN522" s="19"/>
      <c r="BO522" s="19"/>
      <c r="BP522" s="18"/>
      <c r="BQ522" s="19"/>
      <c r="BR522" s="19"/>
      <c r="BS522" s="19"/>
      <c r="BT522" s="18"/>
      <c r="BU522" s="19"/>
      <c r="BV522" s="19"/>
      <c r="BW522" s="19"/>
      <c r="BX522" s="18"/>
      <c r="BY522" s="19"/>
      <c r="BZ522" s="19"/>
      <c r="CA522" s="19"/>
      <c r="CB522" s="18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</row>
    <row r="523" spans="1:108" ht="15" thickBot="1" x14ac:dyDescent="0.35">
      <c r="A523" s="19"/>
      <c r="B523" s="19"/>
      <c r="C523" s="18"/>
      <c r="D523" s="19"/>
      <c r="E523" s="19"/>
      <c r="F523" s="19"/>
      <c r="G523" s="18"/>
      <c r="H523" s="19"/>
      <c r="I523" s="19"/>
      <c r="J523" s="19"/>
      <c r="K523" s="18"/>
      <c r="L523" s="19"/>
      <c r="M523" s="19"/>
      <c r="N523" s="19"/>
      <c r="O523" s="18"/>
      <c r="P523" s="19"/>
      <c r="Q523" s="19"/>
      <c r="R523" s="19"/>
      <c r="S523" s="18"/>
      <c r="T523" s="19"/>
      <c r="U523" s="19"/>
      <c r="V523" s="19"/>
      <c r="W523" s="18"/>
      <c r="X523" s="29"/>
      <c r="Y523" s="19"/>
      <c r="Z523" s="19"/>
      <c r="AA523" s="19"/>
      <c r="AB523" s="18"/>
      <c r="AC523" s="19"/>
      <c r="AD523" s="19"/>
      <c r="AE523" s="19"/>
      <c r="AF523" s="18"/>
      <c r="AG523" s="19"/>
      <c r="AH523" s="19"/>
      <c r="AI523" s="19"/>
      <c r="AJ523" s="18"/>
      <c r="AK523" s="19"/>
      <c r="AL523" s="19"/>
      <c r="AM523" s="19"/>
      <c r="AN523" s="18"/>
      <c r="AO523" s="19"/>
      <c r="AP523" s="19"/>
      <c r="AQ523" s="19"/>
      <c r="AR523" s="18"/>
      <c r="AS523" s="19"/>
      <c r="AT523" s="19"/>
      <c r="AU523" s="19"/>
      <c r="AV523" s="18"/>
      <c r="AW523" s="19"/>
      <c r="AX523" s="19"/>
      <c r="AY523" s="19"/>
      <c r="AZ523" s="18"/>
      <c r="BA523" s="19"/>
      <c r="BB523" s="19"/>
      <c r="BC523" s="19"/>
      <c r="BD523" s="18"/>
      <c r="BE523" s="19"/>
      <c r="BF523" s="19"/>
      <c r="BG523" s="19"/>
      <c r="BH523" s="18"/>
      <c r="BI523" s="19"/>
      <c r="BJ523" s="19"/>
      <c r="BK523" s="19"/>
      <c r="BL523" s="18"/>
      <c r="BM523" s="19"/>
      <c r="BN523" s="19"/>
      <c r="BO523" s="19"/>
      <c r="BP523" s="18"/>
      <c r="BQ523" s="19"/>
      <c r="BR523" s="19"/>
      <c r="BS523" s="19"/>
      <c r="BT523" s="18"/>
      <c r="BU523" s="19"/>
      <c r="BV523" s="19"/>
      <c r="BW523" s="19"/>
      <c r="BX523" s="18"/>
      <c r="BY523" s="19"/>
      <c r="BZ523" s="19"/>
      <c r="CA523" s="19"/>
      <c r="CB523" s="18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</row>
    <row r="524" spans="1:108" ht="15" thickBot="1" x14ac:dyDescent="0.35">
      <c r="A524" s="19"/>
      <c r="B524" s="19"/>
      <c r="C524" s="18"/>
      <c r="D524" s="19"/>
      <c r="E524" s="19"/>
      <c r="F524" s="19"/>
      <c r="G524" s="18"/>
      <c r="H524" s="19"/>
      <c r="I524" s="19"/>
      <c r="J524" s="19"/>
      <c r="K524" s="18"/>
      <c r="L524" s="19"/>
      <c r="M524" s="19"/>
      <c r="N524" s="19"/>
      <c r="O524" s="18"/>
      <c r="P524" s="19"/>
      <c r="Q524" s="19"/>
      <c r="R524" s="19"/>
      <c r="S524" s="18"/>
      <c r="T524" s="19"/>
      <c r="U524" s="19"/>
      <c r="V524" s="19"/>
      <c r="W524" s="18"/>
      <c r="X524" s="29"/>
      <c r="Y524" s="19"/>
      <c r="Z524" s="19"/>
      <c r="AA524" s="19"/>
      <c r="AB524" s="18"/>
      <c r="AC524" s="19"/>
      <c r="AD524" s="19"/>
      <c r="AE524" s="19"/>
      <c r="AF524" s="18"/>
      <c r="AG524" s="19"/>
      <c r="AH524" s="19"/>
      <c r="AI524" s="19"/>
      <c r="AJ524" s="18"/>
      <c r="AK524" s="19"/>
      <c r="AL524" s="19"/>
      <c r="AM524" s="19"/>
      <c r="AN524" s="18"/>
      <c r="AO524" s="19"/>
      <c r="AP524" s="19"/>
      <c r="AQ524" s="19"/>
      <c r="AR524" s="18"/>
      <c r="AS524" s="19"/>
      <c r="AT524" s="19"/>
      <c r="AU524" s="19"/>
      <c r="AV524" s="18"/>
      <c r="AW524" s="19"/>
      <c r="AX524" s="19"/>
      <c r="AY524" s="19"/>
      <c r="AZ524" s="18"/>
      <c r="BA524" s="19"/>
      <c r="BB524" s="19"/>
      <c r="BC524" s="19"/>
      <c r="BD524" s="18"/>
      <c r="BE524" s="19"/>
      <c r="BF524" s="19"/>
      <c r="BG524" s="19"/>
      <c r="BH524" s="18"/>
      <c r="BI524" s="19"/>
      <c r="BJ524" s="19"/>
      <c r="BK524" s="19"/>
      <c r="BL524" s="18"/>
      <c r="BM524" s="19"/>
      <c r="BN524" s="19"/>
      <c r="BO524" s="19"/>
      <c r="BP524" s="18"/>
      <c r="BQ524" s="19"/>
      <c r="BR524" s="19"/>
      <c r="BS524" s="19"/>
      <c r="BT524" s="18"/>
      <c r="BU524" s="19"/>
      <c r="BV524" s="19"/>
      <c r="BW524" s="19"/>
      <c r="BX524" s="18"/>
      <c r="BY524" s="19"/>
      <c r="BZ524" s="19"/>
      <c r="CA524" s="19"/>
      <c r="CB524" s="18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</row>
    <row r="525" spans="1:108" ht="15" thickBot="1" x14ac:dyDescent="0.35">
      <c r="A525" s="19"/>
      <c r="B525" s="19"/>
      <c r="C525" s="18"/>
      <c r="D525" s="19"/>
      <c r="E525" s="19"/>
      <c r="F525" s="19"/>
      <c r="G525" s="18"/>
      <c r="H525" s="19"/>
      <c r="I525" s="19"/>
      <c r="J525" s="19"/>
      <c r="K525" s="18"/>
      <c r="L525" s="19"/>
      <c r="M525" s="19"/>
      <c r="N525" s="19"/>
      <c r="O525" s="18"/>
      <c r="P525" s="19"/>
      <c r="Q525" s="19"/>
      <c r="R525" s="19"/>
      <c r="S525" s="18"/>
      <c r="T525" s="19"/>
      <c r="U525" s="19"/>
      <c r="V525" s="19"/>
      <c r="W525" s="18"/>
      <c r="X525" s="29"/>
      <c r="Y525" s="19"/>
      <c r="Z525" s="19"/>
      <c r="AA525" s="19"/>
      <c r="AB525" s="18"/>
      <c r="AC525" s="19"/>
      <c r="AD525" s="19"/>
      <c r="AE525" s="19"/>
      <c r="AF525" s="18"/>
      <c r="AG525" s="19"/>
      <c r="AH525" s="19"/>
      <c r="AI525" s="19"/>
      <c r="AJ525" s="18"/>
      <c r="AK525" s="19"/>
      <c r="AL525" s="19"/>
      <c r="AM525" s="19"/>
      <c r="AN525" s="18"/>
      <c r="AO525" s="19"/>
      <c r="AP525" s="19"/>
      <c r="AQ525" s="19"/>
      <c r="AR525" s="18"/>
      <c r="AS525" s="19"/>
      <c r="AT525" s="19"/>
      <c r="AU525" s="19"/>
      <c r="AV525" s="18"/>
      <c r="AW525" s="19"/>
      <c r="AX525" s="19"/>
      <c r="AY525" s="19"/>
      <c r="AZ525" s="18"/>
      <c r="BA525" s="19"/>
      <c r="BB525" s="19"/>
      <c r="BC525" s="19"/>
      <c r="BD525" s="18"/>
      <c r="BE525" s="19"/>
      <c r="BF525" s="19"/>
      <c r="BG525" s="19"/>
      <c r="BH525" s="18"/>
      <c r="BI525" s="19"/>
      <c r="BJ525" s="19"/>
      <c r="BK525" s="19"/>
      <c r="BL525" s="18"/>
      <c r="BM525" s="19"/>
      <c r="BN525" s="19"/>
      <c r="BO525" s="19"/>
      <c r="BP525" s="18"/>
      <c r="BQ525" s="19"/>
      <c r="BR525" s="19"/>
      <c r="BS525" s="19"/>
      <c r="BT525" s="18"/>
      <c r="BU525" s="19"/>
      <c r="BV525" s="19"/>
      <c r="BW525" s="19"/>
      <c r="BX525" s="18"/>
      <c r="BY525" s="19"/>
      <c r="BZ525" s="19"/>
      <c r="CA525" s="19"/>
      <c r="CB525" s="18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</row>
    <row r="526" spans="1:108" ht="15" thickBot="1" x14ac:dyDescent="0.35">
      <c r="A526" s="19"/>
      <c r="B526" s="19"/>
      <c r="C526" s="18"/>
      <c r="D526" s="19"/>
      <c r="E526" s="19"/>
      <c r="F526" s="19"/>
      <c r="G526" s="18"/>
      <c r="H526" s="19"/>
      <c r="I526" s="19"/>
      <c r="J526" s="19"/>
      <c r="K526" s="18"/>
      <c r="L526" s="19"/>
      <c r="M526" s="19"/>
      <c r="N526" s="19"/>
      <c r="O526" s="18"/>
      <c r="P526" s="19"/>
      <c r="Q526" s="19"/>
      <c r="R526" s="19"/>
      <c r="S526" s="18"/>
      <c r="T526" s="19"/>
      <c r="U526" s="19"/>
      <c r="V526" s="19"/>
      <c r="W526" s="18"/>
      <c r="X526" s="29"/>
      <c r="Y526" s="19"/>
      <c r="Z526" s="19"/>
      <c r="AA526" s="19"/>
      <c r="AB526" s="18"/>
      <c r="AC526" s="19"/>
      <c r="AD526" s="19"/>
      <c r="AE526" s="19"/>
      <c r="AF526" s="18"/>
      <c r="AG526" s="19"/>
      <c r="AH526" s="19"/>
      <c r="AI526" s="19"/>
      <c r="AJ526" s="18"/>
      <c r="AK526" s="19"/>
      <c r="AL526" s="19"/>
      <c r="AM526" s="19"/>
      <c r="AN526" s="18"/>
      <c r="AO526" s="19"/>
      <c r="AP526" s="19"/>
      <c r="AQ526" s="19"/>
      <c r="AR526" s="18"/>
      <c r="AS526" s="19"/>
      <c r="AT526" s="19"/>
      <c r="AU526" s="19"/>
      <c r="AV526" s="18"/>
      <c r="AW526" s="19"/>
      <c r="AX526" s="19"/>
      <c r="AY526" s="19"/>
      <c r="AZ526" s="18"/>
      <c r="BA526" s="19"/>
      <c r="BB526" s="19"/>
      <c r="BC526" s="19"/>
      <c r="BD526" s="18"/>
      <c r="BE526" s="19"/>
      <c r="BF526" s="19"/>
      <c r="BG526" s="19"/>
      <c r="BH526" s="18"/>
      <c r="BI526" s="19"/>
      <c r="BJ526" s="19"/>
      <c r="BK526" s="19"/>
      <c r="BL526" s="18"/>
      <c r="BM526" s="19"/>
      <c r="BN526" s="19"/>
      <c r="BO526" s="19"/>
      <c r="BP526" s="18"/>
      <c r="BQ526" s="19"/>
      <c r="BR526" s="19"/>
      <c r="BS526" s="19"/>
      <c r="BT526" s="18"/>
      <c r="BU526" s="19"/>
      <c r="BV526" s="19"/>
      <c r="BW526" s="19"/>
      <c r="BX526" s="18"/>
      <c r="BY526" s="19"/>
      <c r="BZ526" s="19"/>
      <c r="CA526" s="19"/>
      <c r="CB526" s="18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</row>
    <row r="527" spans="1:108" ht="15" thickBot="1" x14ac:dyDescent="0.35">
      <c r="A527" s="19"/>
      <c r="B527" s="19"/>
      <c r="C527" s="18"/>
      <c r="D527" s="19"/>
      <c r="E527" s="19"/>
      <c r="F527" s="19"/>
      <c r="G527" s="18"/>
      <c r="H527" s="19"/>
      <c r="I527" s="19"/>
      <c r="J527" s="19"/>
      <c r="K527" s="18"/>
      <c r="L527" s="19"/>
      <c r="M527" s="19"/>
      <c r="N527" s="19"/>
      <c r="O527" s="18"/>
      <c r="P527" s="19"/>
      <c r="Q527" s="19"/>
      <c r="R527" s="19"/>
      <c r="S527" s="18"/>
      <c r="T527" s="19"/>
      <c r="U527" s="19"/>
      <c r="V527" s="19"/>
      <c r="W527" s="18"/>
      <c r="X527" s="29"/>
      <c r="Y527" s="19"/>
      <c r="Z527" s="19"/>
      <c r="AA527" s="19"/>
      <c r="AB527" s="18"/>
      <c r="AC527" s="19"/>
      <c r="AD527" s="19"/>
      <c r="AE527" s="19"/>
      <c r="AF527" s="18"/>
      <c r="AG527" s="19"/>
      <c r="AH527" s="19"/>
      <c r="AI527" s="19"/>
      <c r="AJ527" s="18"/>
      <c r="AK527" s="19"/>
      <c r="AL527" s="19"/>
      <c r="AM527" s="19"/>
      <c r="AN527" s="18"/>
      <c r="AO527" s="19"/>
      <c r="AP527" s="19"/>
      <c r="AQ527" s="19"/>
      <c r="AR527" s="18"/>
      <c r="AS527" s="19"/>
      <c r="AT527" s="19"/>
      <c r="AU527" s="19"/>
      <c r="AV527" s="18"/>
      <c r="AW527" s="19"/>
      <c r="AX527" s="19"/>
      <c r="AY527" s="19"/>
      <c r="AZ527" s="18"/>
      <c r="BA527" s="19"/>
      <c r="BB527" s="19"/>
      <c r="BC527" s="19"/>
      <c r="BD527" s="18"/>
      <c r="BE527" s="19"/>
      <c r="BF527" s="19"/>
      <c r="BG527" s="19"/>
      <c r="BH527" s="18"/>
      <c r="BI527" s="19"/>
      <c r="BJ527" s="19"/>
      <c r="BK527" s="19"/>
      <c r="BL527" s="18"/>
      <c r="BM527" s="19"/>
      <c r="BN527" s="19"/>
      <c r="BO527" s="19"/>
      <c r="BP527" s="18"/>
      <c r="BQ527" s="19"/>
      <c r="BR527" s="19"/>
      <c r="BS527" s="19"/>
      <c r="BT527" s="18"/>
      <c r="BU527" s="19"/>
      <c r="BV527" s="19"/>
      <c r="BW527" s="19"/>
      <c r="BX527" s="18"/>
      <c r="BY527" s="19"/>
      <c r="BZ527" s="19"/>
      <c r="CA527" s="19"/>
      <c r="CB527" s="18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</row>
    <row r="528" spans="1:108" ht="15" thickBot="1" x14ac:dyDescent="0.35">
      <c r="A528" s="19"/>
      <c r="B528" s="19"/>
      <c r="C528" s="18"/>
      <c r="D528" s="19"/>
      <c r="E528" s="19"/>
      <c r="F528" s="19"/>
      <c r="G528" s="18"/>
      <c r="H528" s="19"/>
      <c r="I528" s="19"/>
      <c r="J528" s="19"/>
      <c r="K528" s="18"/>
      <c r="L528" s="19"/>
      <c r="M528" s="19"/>
      <c r="N528" s="19"/>
      <c r="O528" s="18"/>
      <c r="P528" s="19"/>
      <c r="Q528" s="19"/>
      <c r="R528" s="19"/>
      <c r="S528" s="18"/>
      <c r="T528" s="19"/>
      <c r="U528" s="19"/>
      <c r="V528" s="19"/>
      <c r="W528" s="18"/>
      <c r="X528" s="29"/>
      <c r="Y528" s="19"/>
      <c r="Z528" s="19"/>
      <c r="AA528" s="19"/>
      <c r="AB528" s="18"/>
      <c r="AC528" s="19"/>
      <c r="AD528" s="19"/>
      <c r="AE528" s="19"/>
      <c r="AF528" s="18"/>
      <c r="AG528" s="19"/>
      <c r="AH528" s="19"/>
      <c r="AI528" s="19"/>
      <c r="AJ528" s="18"/>
      <c r="AK528" s="19"/>
      <c r="AL528" s="19"/>
      <c r="AM528" s="19"/>
      <c r="AN528" s="18"/>
      <c r="AO528" s="19"/>
      <c r="AP528" s="19"/>
      <c r="AQ528" s="19"/>
      <c r="AR528" s="18"/>
      <c r="AS528" s="19"/>
      <c r="AT528" s="19"/>
      <c r="AU528" s="19"/>
      <c r="AV528" s="18"/>
      <c r="AW528" s="19"/>
      <c r="AX528" s="19"/>
      <c r="AY528" s="19"/>
      <c r="AZ528" s="18"/>
      <c r="BA528" s="19"/>
      <c r="BB528" s="19"/>
      <c r="BC528" s="19"/>
      <c r="BD528" s="18"/>
      <c r="BE528" s="19"/>
      <c r="BF528" s="19"/>
      <c r="BG528" s="19"/>
      <c r="BH528" s="18"/>
      <c r="BI528" s="19"/>
      <c r="BJ528" s="19"/>
      <c r="BK528" s="19"/>
      <c r="BL528" s="18"/>
      <c r="BM528" s="19"/>
      <c r="BN528" s="19"/>
      <c r="BO528" s="19"/>
      <c r="BP528" s="18"/>
      <c r="BQ528" s="19"/>
      <c r="BR528" s="19"/>
      <c r="BS528" s="19"/>
      <c r="BT528" s="18"/>
      <c r="BU528" s="19"/>
      <c r="BV528" s="19"/>
      <c r="BW528" s="19"/>
      <c r="BX528" s="18"/>
      <c r="BY528" s="19"/>
      <c r="BZ528" s="19"/>
      <c r="CA528" s="19"/>
      <c r="CB528" s="18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</row>
    <row r="529" spans="1:108" ht="15" thickBot="1" x14ac:dyDescent="0.35">
      <c r="A529" s="19"/>
      <c r="B529" s="19"/>
      <c r="C529" s="18"/>
      <c r="D529" s="19"/>
      <c r="E529" s="19"/>
      <c r="F529" s="19"/>
      <c r="G529" s="18"/>
      <c r="H529" s="19"/>
      <c r="I529" s="19"/>
      <c r="J529" s="19"/>
      <c r="K529" s="18"/>
      <c r="L529" s="19"/>
      <c r="M529" s="19"/>
      <c r="N529" s="19"/>
      <c r="O529" s="18"/>
      <c r="P529" s="19"/>
      <c r="Q529" s="19"/>
      <c r="R529" s="19"/>
      <c r="S529" s="18"/>
      <c r="T529" s="19"/>
      <c r="U529" s="19"/>
      <c r="V529" s="19"/>
      <c r="W529" s="18"/>
      <c r="X529" s="29"/>
      <c r="Y529" s="19"/>
      <c r="Z529" s="19"/>
      <c r="AA529" s="19"/>
      <c r="AB529" s="18"/>
      <c r="AC529" s="19"/>
      <c r="AD529" s="19"/>
      <c r="AE529" s="19"/>
      <c r="AF529" s="18"/>
      <c r="AG529" s="19"/>
      <c r="AH529" s="19"/>
      <c r="AI529" s="19"/>
      <c r="AJ529" s="18"/>
      <c r="AK529" s="19"/>
      <c r="AL529" s="19"/>
      <c r="AM529" s="19"/>
      <c r="AN529" s="18"/>
      <c r="AO529" s="19"/>
      <c r="AP529" s="19"/>
      <c r="AQ529" s="19"/>
      <c r="AR529" s="18"/>
      <c r="AS529" s="19"/>
      <c r="AT529" s="19"/>
      <c r="AU529" s="19"/>
      <c r="AV529" s="18"/>
      <c r="AW529" s="19"/>
      <c r="AX529" s="19"/>
      <c r="AY529" s="19"/>
      <c r="AZ529" s="18"/>
      <c r="BA529" s="19"/>
      <c r="BB529" s="19"/>
      <c r="BC529" s="19"/>
      <c r="BD529" s="18"/>
      <c r="BE529" s="19"/>
      <c r="BF529" s="19"/>
      <c r="BG529" s="19"/>
      <c r="BH529" s="18"/>
      <c r="BI529" s="19"/>
      <c r="BJ529" s="19"/>
      <c r="BK529" s="19"/>
      <c r="BL529" s="18"/>
      <c r="BM529" s="19"/>
      <c r="BN529" s="19"/>
      <c r="BO529" s="19"/>
      <c r="BP529" s="18"/>
      <c r="BQ529" s="19"/>
      <c r="BR529" s="19"/>
      <c r="BS529" s="19"/>
      <c r="BT529" s="18"/>
      <c r="BU529" s="19"/>
      <c r="BV529" s="19"/>
      <c r="BW529" s="19"/>
      <c r="BX529" s="18"/>
      <c r="BY529" s="19"/>
      <c r="BZ529" s="19"/>
      <c r="CA529" s="19"/>
      <c r="CB529" s="18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</row>
    <row r="530" spans="1:108" ht="15" thickBot="1" x14ac:dyDescent="0.35">
      <c r="A530" s="19"/>
      <c r="B530" s="19"/>
      <c r="C530" s="18"/>
      <c r="D530" s="19"/>
      <c r="E530" s="19"/>
      <c r="F530" s="19"/>
      <c r="G530" s="18"/>
      <c r="H530" s="19"/>
      <c r="I530" s="19"/>
      <c r="J530" s="19"/>
      <c r="K530" s="18"/>
      <c r="L530" s="19"/>
      <c r="M530" s="19"/>
      <c r="N530" s="19"/>
      <c r="O530" s="18"/>
      <c r="P530" s="19"/>
      <c r="Q530" s="19"/>
      <c r="R530" s="19"/>
      <c r="S530" s="18"/>
      <c r="T530" s="19"/>
      <c r="U530" s="19"/>
      <c r="V530" s="19"/>
      <c r="W530" s="18"/>
      <c r="X530" s="29"/>
      <c r="Y530" s="19"/>
      <c r="Z530" s="19"/>
      <c r="AA530" s="19"/>
      <c r="AB530" s="18"/>
      <c r="AC530" s="19"/>
      <c r="AD530" s="19"/>
      <c r="AE530" s="19"/>
      <c r="AF530" s="18"/>
      <c r="AG530" s="19"/>
      <c r="AH530" s="19"/>
      <c r="AI530" s="19"/>
      <c r="AJ530" s="18"/>
      <c r="AK530" s="19"/>
      <c r="AL530" s="19"/>
      <c r="AM530" s="19"/>
      <c r="AN530" s="18"/>
      <c r="AO530" s="19"/>
      <c r="AP530" s="19"/>
      <c r="AQ530" s="19"/>
      <c r="AR530" s="18"/>
      <c r="AS530" s="19"/>
      <c r="AT530" s="19"/>
      <c r="AU530" s="19"/>
      <c r="AV530" s="18"/>
      <c r="AW530" s="19"/>
      <c r="AX530" s="19"/>
      <c r="AY530" s="19"/>
      <c r="AZ530" s="18"/>
      <c r="BA530" s="19"/>
      <c r="BB530" s="19"/>
      <c r="BC530" s="19"/>
      <c r="BD530" s="18"/>
      <c r="BE530" s="19"/>
      <c r="BF530" s="19"/>
      <c r="BG530" s="19"/>
      <c r="BH530" s="18"/>
      <c r="BI530" s="19"/>
      <c r="BJ530" s="19"/>
      <c r="BK530" s="19"/>
      <c r="BL530" s="18"/>
      <c r="BM530" s="19"/>
      <c r="BN530" s="19"/>
      <c r="BO530" s="19"/>
      <c r="BP530" s="18"/>
      <c r="BQ530" s="19"/>
      <c r="BR530" s="19"/>
      <c r="BS530" s="19"/>
      <c r="BT530" s="18"/>
      <c r="BU530" s="19"/>
      <c r="BV530" s="19"/>
      <c r="BW530" s="19"/>
      <c r="BX530" s="18"/>
      <c r="BY530" s="19"/>
      <c r="BZ530" s="19"/>
      <c r="CA530" s="19"/>
      <c r="CB530" s="18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</row>
    <row r="531" spans="1:108" ht="15" thickBot="1" x14ac:dyDescent="0.35">
      <c r="A531" s="19"/>
      <c r="B531" s="19"/>
      <c r="C531" s="18"/>
      <c r="D531" s="19"/>
      <c r="E531" s="19"/>
      <c r="F531" s="19"/>
      <c r="G531" s="18"/>
      <c r="H531" s="19"/>
      <c r="I531" s="19"/>
      <c r="J531" s="19"/>
      <c r="K531" s="18"/>
      <c r="L531" s="19"/>
      <c r="M531" s="19"/>
      <c r="N531" s="19"/>
      <c r="O531" s="18"/>
      <c r="P531" s="19"/>
      <c r="Q531" s="19"/>
      <c r="R531" s="19"/>
      <c r="S531" s="18"/>
      <c r="T531" s="19"/>
      <c r="U531" s="19"/>
      <c r="V531" s="19"/>
      <c r="W531" s="18"/>
      <c r="X531" s="29"/>
      <c r="Y531" s="19"/>
      <c r="Z531" s="19"/>
      <c r="AA531" s="19"/>
      <c r="AB531" s="18"/>
      <c r="AC531" s="19"/>
      <c r="AD531" s="19"/>
      <c r="AE531" s="19"/>
      <c r="AF531" s="18"/>
      <c r="AG531" s="19"/>
      <c r="AH531" s="19"/>
      <c r="AI531" s="19"/>
      <c r="AJ531" s="18"/>
      <c r="AK531" s="19"/>
      <c r="AL531" s="19"/>
      <c r="AM531" s="19"/>
      <c r="AN531" s="18"/>
      <c r="AO531" s="19"/>
      <c r="AP531" s="19"/>
      <c r="AQ531" s="19"/>
      <c r="AR531" s="18"/>
      <c r="AS531" s="19"/>
      <c r="AT531" s="19"/>
      <c r="AU531" s="19"/>
      <c r="AV531" s="18"/>
      <c r="AW531" s="19"/>
      <c r="AX531" s="19"/>
      <c r="AY531" s="19"/>
      <c r="AZ531" s="18"/>
      <c r="BA531" s="19"/>
      <c r="BB531" s="19"/>
      <c r="BC531" s="19"/>
      <c r="BD531" s="18"/>
      <c r="BE531" s="19"/>
      <c r="BF531" s="19"/>
      <c r="BG531" s="19"/>
      <c r="BH531" s="18"/>
      <c r="BI531" s="19"/>
      <c r="BJ531" s="19"/>
      <c r="BK531" s="19"/>
      <c r="BL531" s="18"/>
      <c r="BM531" s="19"/>
      <c r="BN531" s="19"/>
      <c r="BO531" s="19"/>
      <c r="BP531" s="18"/>
      <c r="BQ531" s="19"/>
      <c r="BR531" s="19"/>
      <c r="BS531" s="19"/>
      <c r="BT531" s="18"/>
      <c r="BU531" s="19"/>
      <c r="BV531" s="19"/>
      <c r="BW531" s="19"/>
      <c r="BX531" s="18"/>
      <c r="BY531" s="19"/>
      <c r="BZ531" s="19"/>
      <c r="CA531" s="19"/>
      <c r="CB531" s="18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</row>
    <row r="532" spans="1:108" ht="15" thickBot="1" x14ac:dyDescent="0.35">
      <c r="A532" s="19"/>
      <c r="B532" s="19"/>
      <c r="C532" s="18"/>
      <c r="D532" s="19"/>
      <c r="E532" s="19"/>
      <c r="F532" s="19"/>
      <c r="G532" s="18"/>
      <c r="H532" s="19"/>
      <c r="I532" s="19"/>
      <c r="J532" s="19"/>
      <c r="K532" s="18"/>
      <c r="L532" s="19"/>
      <c r="M532" s="19"/>
      <c r="N532" s="19"/>
      <c r="O532" s="18"/>
      <c r="P532" s="19"/>
      <c r="Q532" s="19"/>
      <c r="R532" s="19"/>
      <c r="S532" s="18"/>
      <c r="T532" s="19"/>
      <c r="U532" s="19"/>
      <c r="V532" s="19"/>
      <c r="W532" s="18"/>
      <c r="X532" s="29"/>
      <c r="Y532" s="19"/>
      <c r="Z532" s="19"/>
      <c r="AA532" s="19"/>
      <c r="AB532" s="18"/>
      <c r="AC532" s="19"/>
      <c r="AD532" s="19"/>
      <c r="AE532" s="19"/>
      <c r="AF532" s="18"/>
      <c r="AG532" s="19"/>
      <c r="AH532" s="19"/>
      <c r="AI532" s="19"/>
      <c r="AJ532" s="18"/>
      <c r="AK532" s="19"/>
      <c r="AL532" s="19"/>
      <c r="AM532" s="19"/>
      <c r="AN532" s="18"/>
      <c r="AO532" s="19"/>
      <c r="AP532" s="19"/>
      <c r="AQ532" s="19"/>
      <c r="AR532" s="18"/>
      <c r="AS532" s="19"/>
      <c r="AT532" s="19"/>
      <c r="AU532" s="19"/>
      <c r="AV532" s="18"/>
      <c r="AW532" s="19"/>
      <c r="AX532" s="19"/>
      <c r="AY532" s="19"/>
      <c r="AZ532" s="18"/>
      <c r="BA532" s="19"/>
      <c r="BB532" s="19"/>
      <c r="BC532" s="19"/>
      <c r="BD532" s="18"/>
      <c r="BE532" s="19"/>
      <c r="BF532" s="19"/>
      <c r="BG532" s="19"/>
      <c r="BH532" s="18"/>
      <c r="BI532" s="19"/>
      <c r="BJ532" s="19"/>
      <c r="BK532" s="19"/>
      <c r="BL532" s="18"/>
      <c r="BM532" s="19"/>
      <c r="BN532" s="19"/>
      <c r="BO532" s="19"/>
      <c r="BP532" s="18"/>
      <c r="BQ532" s="19"/>
      <c r="BR532" s="19"/>
      <c r="BS532" s="19"/>
      <c r="BT532" s="18"/>
      <c r="BU532" s="19"/>
      <c r="BV532" s="19"/>
      <c r="BW532" s="19"/>
      <c r="BX532" s="18"/>
      <c r="BY532" s="19"/>
      <c r="BZ532" s="19"/>
      <c r="CA532" s="19"/>
      <c r="CB532" s="18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</row>
    <row r="533" spans="1:108" ht="15" thickBot="1" x14ac:dyDescent="0.35">
      <c r="A533" s="19"/>
      <c r="B533" s="19"/>
      <c r="C533" s="18"/>
      <c r="D533" s="19"/>
      <c r="E533" s="19"/>
      <c r="F533" s="19"/>
      <c r="G533" s="18"/>
      <c r="H533" s="19"/>
      <c r="I533" s="19"/>
      <c r="J533" s="19"/>
      <c r="K533" s="18"/>
      <c r="L533" s="19"/>
      <c r="M533" s="19"/>
      <c r="N533" s="19"/>
      <c r="O533" s="18"/>
      <c r="P533" s="19"/>
      <c r="Q533" s="19"/>
      <c r="R533" s="19"/>
      <c r="S533" s="18"/>
      <c r="T533" s="19"/>
      <c r="U533" s="19"/>
      <c r="V533" s="19"/>
      <c r="W533" s="18"/>
      <c r="X533" s="29"/>
      <c r="Y533" s="19"/>
      <c r="Z533" s="19"/>
      <c r="AA533" s="19"/>
      <c r="AB533" s="18"/>
      <c r="AC533" s="19"/>
      <c r="AD533" s="19"/>
      <c r="AE533" s="19"/>
      <c r="AF533" s="18"/>
      <c r="AG533" s="19"/>
      <c r="AH533" s="19"/>
      <c r="AI533" s="19"/>
      <c r="AJ533" s="18"/>
      <c r="AK533" s="19"/>
      <c r="AL533" s="19"/>
      <c r="AM533" s="19"/>
      <c r="AN533" s="18"/>
      <c r="AO533" s="19"/>
      <c r="AP533" s="19"/>
      <c r="AQ533" s="19"/>
      <c r="AR533" s="18"/>
      <c r="AS533" s="19"/>
      <c r="AT533" s="19"/>
      <c r="AU533" s="19"/>
      <c r="AV533" s="18"/>
      <c r="AW533" s="19"/>
      <c r="AX533" s="19"/>
      <c r="AY533" s="19"/>
      <c r="AZ533" s="18"/>
      <c r="BA533" s="19"/>
      <c r="BB533" s="19"/>
      <c r="BC533" s="19"/>
      <c r="BD533" s="18"/>
      <c r="BE533" s="19"/>
      <c r="BF533" s="19"/>
      <c r="BG533" s="19"/>
      <c r="BH533" s="18"/>
      <c r="BI533" s="19"/>
      <c r="BJ533" s="19"/>
      <c r="BK533" s="19"/>
      <c r="BL533" s="18"/>
      <c r="BM533" s="19"/>
      <c r="BN533" s="19"/>
      <c r="BO533" s="19"/>
      <c r="BP533" s="18"/>
      <c r="BQ533" s="19"/>
      <c r="BR533" s="19"/>
      <c r="BS533" s="19"/>
      <c r="BT533" s="18"/>
      <c r="BU533" s="19"/>
      <c r="BV533" s="19"/>
      <c r="BW533" s="19"/>
      <c r="BX533" s="18"/>
      <c r="BY533" s="19"/>
      <c r="BZ533" s="19"/>
      <c r="CA533" s="19"/>
      <c r="CB533" s="18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</row>
    <row r="534" spans="1:108" ht="15" thickBot="1" x14ac:dyDescent="0.35">
      <c r="A534" s="19"/>
      <c r="B534" s="19"/>
      <c r="C534" s="18"/>
      <c r="D534" s="19"/>
      <c r="E534" s="19"/>
      <c r="F534" s="19"/>
      <c r="G534" s="18"/>
      <c r="H534" s="19"/>
      <c r="I534" s="19"/>
      <c r="J534" s="19"/>
      <c r="K534" s="18"/>
      <c r="L534" s="19"/>
      <c r="M534" s="19"/>
      <c r="N534" s="19"/>
      <c r="O534" s="18"/>
      <c r="P534" s="19"/>
      <c r="Q534" s="19"/>
      <c r="R534" s="19"/>
      <c r="S534" s="18"/>
      <c r="T534" s="19"/>
      <c r="U534" s="19"/>
      <c r="V534" s="19"/>
      <c r="W534" s="18"/>
      <c r="X534" s="29"/>
      <c r="Y534" s="19"/>
      <c r="Z534" s="19"/>
      <c r="AA534" s="19"/>
      <c r="AB534" s="18"/>
      <c r="AC534" s="19"/>
      <c r="AD534" s="19"/>
      <c r="AE534" s="19"/>
      <c r="AF534" s="18"/>
      <c r="AG534" s="19"/>
      <c r="AH534" s="19"/>
      <c r="AI534" s="19"/>
      <c r="AJ534" s="18"/>
      <c r="AK534" s="19"/>
      <c r="AL534" s="19"/>
      <c r="AM534" s="19"/>
      <c r="AN534" s="18"/>
      <c r="AO534" s="19"/>
      <c r="AP534" s="19"/>
      <c r="AQ534" s="19"/>
      <c r="AR534" s="18"/>
      <c r="AS534" s="19"/>
      <c r="AT534" s="19"/>
      <c r="AU534" s="19"/>
      <c r="AV534" s="18"/>
      <c r="AW534" s="19"/>
      <c r="AX534" s="19"/>
      <c r="AY534" s="19"/>
      <c r="AZ534" s="18"/>
      <c r="BA534" s="19"/>
      <c r="BB534" s="19"/>
      <c r="BC534" s="19"/>
      <c r="BD534" s="18"/>
      <c r="BE534" s="19"/>
      <c r="BF534" s="19"/>
      <c r="BG534" s="19"/>
      <c r="BH534" s="18"/>
      <c r="BI534" s="19"/>
      <c r="BJ534" s="19"/>
      <c r="BK534" s="19"/>
      <c r="BL534" s="18"/>
      <c r="BM534" s="19"/>
      <c r="BN534" s="19"/>
      <c r="BO534" s="19"/>
      <c r="BP534" s="18"/>
      <c r="BQ534" s="19"/>
      <c r="BR534" s="19"/>
      <c r="BS534" s="19"/>
      <c r="BT534" s="18"/>
      <c r="BU534" s="19"/>
      <c r="BV534" s="19"/>
      <c r="BW534" s="19"/>
      <c r="BX534" s="18"/>
      <c r="BY534" s="19"/>
      <c r="BZ534" s="19"/>
      <c r="CA534" s="19"/>
      <c r="CB534" s="18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</row>
    <row r="535" spans="1:108" ht="15" thickBot="1" x14ac:dyDescent="0.35">
      <c r="A535" s="19"/>
      <c r="B535" s="19"/>
      <c r="C535" s="18"/>
      <c r="D535" s="19"/>
      <c r="E535" s="19"/>
      <c r="F535" s="19"/>
      <c r="G535" s="18"/>
      <c r="H535" s="19"/>
      <c r="I535" s="19"/>
      <c r="J535" s="19"/>
      <c r="K535" s="18"/>
      <c r="L535" s="19"/>
      <c r="M535" s="19"/>
      <c r="N535" s="19"/>
      <c r="O535" s="18"/>
      <c r="P535" s="19"/>
      <c r="Q535" s="19"/>
      <c r="R535" s="19"/>
      <c r="S535" s="18"/>
      <c r="T535" s="19"/>
      <c r="U535" s="19"/>
      <c r="V535" s="19"/>
      <c r="W535" s="18"/>
      <c r="X535" s="29"/>
      <c r="Y535" s="19"/>
      <c r="Z535" s="19"/>
      <c r="AA535" s="19"/>
      <c r="AB535" s="18"/>
      <c r="AC535" s="19"/>
      <c r="AD535" s="19"/>
      <c r="AE535" s="19"/>
      <c r="AF535" s="18"/>
      <c r="AG535" s="19"/>
      <c r="AH535" s="19"/>
      <c r="AI535" s="19"/>
      <c r="AJ535" s="18"/>
      <c r="AK535" s="19"/>
      <c r="AL535" s="19"/>
      <c r="AM535" s="19"/>
      <c r="AN535" s="18"/>
      <c r="AO535" s="19"/>
      <c r="AP535" s="19"/>
      <c r="AQ535" s="19"/>
      <c r="AR535" s="18"/>
      <c r="AS535" s="19"/>
      <c r="AT535" s="19"/>
      <c r="AU535" s="19"/>
      <c r="AV535" s="18"/>
      <c r="AW535" s="19"/>
      <c r="AX535" s="19"/>
      <c r="AY535" s="19"/>
      <c r="AZ535" s="18"/>
      <c r="BA535" s="19"/>
      <c r="BB535" s="19"/>
      <c r="BC535" s="19"/>
      <c r="BD535" s="18"/>
      <c r="BE535" s="19"/>
      <c r="BF535" s="19"/>
      <c r="BG535" s="19"/>
      <c r="BH535" s="18"/>
      <c r="BI535" s="19"/>
      <c r="BJ535" s="19"/>
      <c r="BK535" s="19"/>
      <c r="BL535" s="18"/>
      <c r="BM535" s="19"/>
      <c r="BN535" s="19"/>
      <c r="BO535" s="19"/>
      <c r="BP535" s="18"/>
      <c r="BQ535" s="19"/>
      <c r="BR535" s="19"/>
      <c r="BS535" s="19"/>
      <c r="BT535" s="18"/>
      <c r="BU535" s="19"/>
      <c r="BV535" s="19"/>
      <c r="BW535" s="19"/>
      <c r="BX535" s="18"/>
      <c r="BY535" s="19"/>
      <c r="BZ535" s="19"/>
      <c r="CA535" s="19"/>
      <c r="CB535" s="18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</row>
    <row r="536" spans="1:108" ht="15" thickBot="1" x14ac:dyDescent="0.35">
      <c r="A536" s="19"/>
      <c r="B536" s="19"/>
      <c r="C536" s="18"/>
      <c r="D536" s="19"/>
      <c r="E536" s="19"/>
      <c r="F536" s="19"/>
      <c r="G536" s="18"/>
      <c r="H536" s="19"/>
      <c r="I536" s="19"/>
      <c r="J536" s="19"/>
      <c r="K536" s="18"/>
      <c r="L536" s="19"/>
      <c r="M536" s="19"/>
      <c r="N536" s="19"/>
      <c r="O536" s="18"/>
      <c r="P536" s="19"/>
      <c r="Q536" s="19"/>
      <c r="R536" s="19"/>
      <c r="S536" s="18"/>
      <c r="T536" s="19"/>
      <c r="U536" s="19"/>
      <c r="V536" s="19"/>
      <c r="W536" s="18"/>
      <c r="X536" s="29"/>
      <c r="Y536" s="19"/>
      <c r="Z536" s="19"/>
      <c r="AA536" s="19"/>
      <c r="AB536" s="18"/>
      <c r="AC536" s="19"/>
      <c r="AD536" s="19"/>
      <c r="AE536" s="19"/>
      <c r="AF536" s="18"/>
      <c r="AG536" s="19"/>
      <c r="AH536" s="19"/>
      <c r="AI536" s="19"/>
      <c r="AJ536" s="18"/>
      <c r="AK536" s="19"/>
      <c r="AL536" s="19"/>
      <c r="AM536" s="19"/>
      <c r="AN536" s="18"/>
      <c r="AO536" s="19"/>
      <c r="AP536" s="19"/>
      <c r="AQ536" s="19"/>
      <c r="AR536" s="18"/>
      <c r="AS536" s="19"/>
      <c r="AT536" s="19"/>
      <c r="AU536" s="19"/>
      <c r="AV536" s="18"/>
      <c r="AW536" s="19"/>
      <c r="AX536" s="19"/>
      <c r="AY536" s="19"/>
      <c r="AZ536" s="18"/>
      <c r="BA536" s="19"/>
      <c r="BB536" s="19"/>
      <c r="BC536" s="19"/>
      <c r="BD536" s="18"/>
      <c r="BE536" s="19"/>
      <c r="BF536" s="19"/>
      <c r="BG536" s="19"/>
      <c r="BH536" s="18"/>
      <c r="BI536" s="19"/>
      <c r="BJ536" s="19"/>
      <c r="BK536" s="19"/>
      <c r="BL536" s="18"/>
      <c r="BM536" s="19"/>
      <c r="BN536" s="19"/>
      <c r="BO536" s="19"/>
      <c r="BP536" s="18"/>
      <c r="BQ536" s="19"/>
      <c r="BR536" s="19"/>
      <c r="BS536" s="19"/>
      <c r="BT536" s="18"/>
      <c r="BU536" s="19"/>
      <c r="BV536" s="19"/>
      <c r="BW536" s="19"/>
      <c r="BX536" s="18"/>
      <c r="BY536" s="19"/>
      <c r="BZ536" s="19"/>
      <c r="CA536" s="19"/>
      <c r="CB536" s="18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</row>
    <row r="537" spans="1:108" ht="15" thickBot="1" x14ac:dyDescent="0.35">
      <c r="A537" s="19"/>
      <c r="B537" s="19"/>
      <c r="C537" s="18"/>
      <c r="D537" s="19"/>
      <c r="E537" s="19"/>
      <c r="F537" s="19"/>
      <c r="G537" s="18"/>
      <c r="H537" s="19"/>
      <c r="I537" s="19"/>
      <c r="J537" s="19"/>
      <c r="K537" s="18"/>
      <c r="L537" s="19"/>
      <c r="M537" s="19"/>
      <c r="N537" s="19"/>
      <c r="O537" s="18"/>
      <c r="P537" s="19"/>
      <c r="Q537" s="19"/>
      <c r="R537" s="19"/>
      <c r="S537" s="18"/>
      <c r="T537" s="19"/>
      <c r="U537" s="19"/>
      <c r="V537" s="19"/>
      <c r="W537" s="18"/>
      <c r="X537" s="29"/>
      <c r="Y537" s="19"/>
      <c r="Z537" s="19"/>
      <c r="AA537" s="19"/>
      <c r="AB537" s="18"/>
      <c r="AC537" s="19"/>
      <c r="AD537" s="19"/>
      <c r="AE537" s="19"/>
      <c r="AF537" s="18"/>
      <c r="AG537" s="19"/>
      <c r="AH537" s="19"/>
      <c r="AI537" s="19"/>
      <c r="AJ537" s="18"/>
      <c r="AK537" s="19"/>
      <c r="AL537" s="19"/>
      <c r="AM537" s="19"/>
      <c r="AN537" s="18"/>
      <c r="AO537" s="19"/>
      <c r="AP537" s="19"/>
      <c r="AQ537" s="19"/>
      <c r="AR537" s="18"/>
      <c r="AS537" s="19"/>
      <c r="AT537" s="19"/>
      <c r="AU537" s="19"/>
      <c r="AV537" s="18"/>
      <c r="AW537" s="19"/>
      <c r="AX537" s="19"/>
      <c r="AY537" s="19"/>
      <c r="AZ537" s="18"/>
      <c r="BA537" s="19"/>
      <c r="BB537" s="19"/>
      <c r="BC537" s="19"/>
      <c r="BD537" s="18"/>
      <c r="BE537" s="19"/>
      <c r="BF537" s="19"/>
      <c r="BG537" s="19"/>
      <c r="BH537" s="18"/>
      <c r="BI537" s="19"/>
      <c r="BJ537" s="19"/>
      <c r="BK537" s="19"/>
      <c r="BL537" s="18"/>
      <c r="BM537" s="19"/>
      <c r="BN537" s="19"/>
      <c r="BO537" s="19"/>
      <c r="BP537" s="18"/>
      <c r="BQ537" s="19"/>
      <c r="BR537" s="19"/>
      <c r="BS537" s="19"/>
      <c r="BT537" s="18"/>
      <c r="BU537" s="19"/>
      <c r="BV537" s="19"/>
      <c r="BW537" s="19"/>
      <c r="BX537" s="18"/>
      <c r="BY537" s="19"/>
      <c r="BZ537" s="19"/>
      <c r="CA537" s="19"/>
      <c r="CB537" s="18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</row>
    <row r="538" spans="1:108" ht="15" thickBot="1" x14ac:dyDescent="0.35">
      <c r="A538" s="19"/>
      <c r="B538" s="19"/>
      <c r="C538" s="18"/>
      <c r="D538" s="19"/>
      <c r="E538" s="19"/>
      <c r="F538" s="19"/>
      <c r="G538" s="18"/>
      <c r="H538" s="19"/>
      <c r="I538" s="19"/>
      <c r="J538" s="19"/>
      <c r="K538" s="18"/>
      <c r="L538" s="19"/>
      <c r="M538" s="19"/>
      <c r="N538" s="19"/>
      <c r="O538" s="18"/>
      <c r="P538" s="19"/>
      <c r="Q538" s="19"/>
      <c r="R538" s="19"/>
      <c r="S538" s="18"/>
      <c r="T538" s="19"/>
      <c r="U538" s="19"/>
      <c r="V538" s="19"/>
      <c r="W538" s="18"/>
      <c r="X538" s="29"/>
      <c r="Y538" s="19"/>
      <c r="Z538" s="19"/>
      <c r="AA538" s="19"/>
      <c r="AB538" s="18"/>
      <c r="AC538" s="19"/>
      <c r="AD538" s="19"/>
      <c r="AE538" s="19"/>
      <c r="AF538" s="18"/>
      <c r="AG538" s="19"/>
      <c r="AH538" s="19"/>
      <c r="AI538" s="19"/>
      <c r="AJ538" s="18"/>
      <c r="AK538" s="19"/>
      <c r="AL538" s="19"/>
      <c r="AM538" s="19"/>
      <c r="AN538" s="18"/>
      <c r="AO538" s="19"/>
      <c r="AP538" s="19"/>
      <c r="AQ538" s="19"/>
      <c r="AR538" s="18"/>
      <c r="AS538" s="19"/>
      <c r="AT538" s="19"/>
      <c r="AU538" s="19"/>
      <c r="AV538" s="18"/>
      <c r="AW538" s="19"/>
      <c r="AX538" s="19"/>
      <c r="AY538" s="19"/>
      <c r="AZ538" s="18"/>
      <c r="BA538" s="19"/>
      <c r="BB538" s="19"/>
      <c r="BC538" s="19"/>
      <c r="BD538" s="18"/>
      <c r="BE538" s="19"/>
      <c r="BF538" s="19"/>
      <c r="BG538" s="19"/>
      <c r="BH538" s="18"/>
      <c r="BI538" s="19"/>
      <c r="BJ538" s="19"/>
      <c r="BK538" s="19"/>
      <c r="BL538" s="18"/>
      <c r="BM538" s="19"/>
      <c r="BN538" s="19"/>
      <c r="BO538" s="19"/>
      <c r="BP538" s="18"/>
      <c r="BQ538" s="19"/>
      <c r="BR538" s="19"/>
      <c r="BS538" s="19"/>
      <c r="BT538" s="18"/>
      <c r="BU538" s="19"/>
      <c r="BV538" s="19"/>
      <c r="BW538" s="19"/>
      <c r="BX538" s="18"/>
      <c r="BY538" s="19"/>
      <c r="BZ538" s="19"/>
      <c r="CA538" s="19"/>
      <c r="CB538" s="18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</row>
    <row r="539" spans="1:108" ht="15" thickBot="1" x14ac:dyDescent="0.35">
      <c r="A539" s="19"/>
      <c r="B539" s="19"/>
      <c r="C539" s="18"/>
      <c r="D539" s="19"/>
      <c r="E539" s="19"/>
      <c r="F539" s="19"/>
      <c r="G539" s="18"/>
      <c r="H539" s="19"/>
      <c r="I539" s="19"/>
      <c r="J539" s="19"/>
      <c r="K539" s="18"/>
      <c r="L539" s="19"/>
      <c r="M539" s="19"/>
      <c r="N539" s="19"/>
      <c r="O539" s="18"/>
      <c r="P539" s="19"/>
      <c r="Q539" s="19"/>
      <c r="R539" s="19"/>
      <c r="S539" s="18"/>
      <c r="T539" s="19"/>
      <c r="U539" s="19"/>
      <c r="V539" s="19"/>
      <c r="W539" s="18"/>
      <c r="X539" s="29"/>
      <c r="Y539" s="19"/>
      <c r="Z539" s="19"/>
      <c r="AA539" s="19"/>
      <c r="AB539" s="18"/>
      <c r="AC539" s="19"/>
      <c r="AD539" s="19"/>
      <c r="AE539" s="19"/>
      <c r="AF539" s="18"/>
      <c r="AG539" s="19"/>
      <c r="AH539" s="19"/>
      <c r="AI539" s="19"/>
      <c r="AJ539" s="18"/>
      <c r="AK539" s="19"/>
      <c r="AL539" s="19"/>
      <c r="AM539" s="19"/>
      <c r="AN539" s="18"/>
      <c r="AO539" s="19"/>
      <c r="AP539" s="19"/>
      <c r="AQ539" s="19"/>
      <c r="AR539" s="18"/>
      <c r="AS539" s="19"/>
      <c r="AT539" s="19"/>
      <c r="AU539" s="19"/>
      <c r="AV539" s="18"/>
      <c r="AW539" s="19"/>
      <c r="AX539" s="19"/>
      <c r="AY539" s="19"/>
      <c r="AZ539" s="18"/>
      <c r="BA539" s="19"/>
      <c r="BB539" s="19"/>
      <c r="BC539" s="19"/>
      <c r="BD539" s="18"/>
      <c r="BE539" s="19"/>
      <c r="BF539" s="19"/>
      <c r="BG539" s="19"/>
      <c r="BH539" s="18"/>
      <c r="BI539" s="19"/>
      <c r="BJ539" s="19"/>
      <c r="BK539" s="19"/>
      <c r="BL539" s="18"/>
      <c r="BM539" s="19"/>
      <c r="BN539" s="19"/>
      <c r="BO539" s="19"/>
      <c r="BP539" s="18"/>
      <c r="BQ539" s="19"/>
      <c r="BR539" s="19"/>
      <c r="BS539" s="19"/>
      <c r="BT539" s="18"/>
      <c r="BU539" s="19"/>
      <c r="BV539" s="19"/>
      <c r="BW539" s="19"/>
      <c r="BX539" s="18"/>
      <c r="BY539" s="19"/>
      <c r="BZ539" s="19"/>
      <c r="CA539" s="19"/>
      <c r="CB539" s="18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</row>
    <row r="540" spans="1:108" ht="15" thickBot="1" x14ac:dyDescent="0.35">
      <c r="A540" s="19"/>
      <c r="B540" s="19"/>
      <c r="C540" s="18"/>
      <c r="D540" s="19"/>
      <c r="E540" s="19"/>
      <c r="F540" s="19"/>
      <c r="G540" s="18"/>
      <c r="H540" s="19"/>
      <c r="I540" s="19"/>
      <c r="J540" s="19"/>
      <c r="K540" s="18"/>
      <c r="L540" s="19"/>
      <c r="M540" s="19"/>
      <c r="N540" s="19"/>
      <c r="O540" s="18"/>
      <c r="P540" s="19"/>
      <c r="Q540" s="19"/>
      <c r="R540" s="19"/>
      <c r="S540" s="18"/>
      <c r="T540" s="19"/>
      <c r="U540" s="19"/>
      <c r="V540" s="19"/>
      <c r="W540" s="18"/>
      <c r="X540" s="29"/>
      <c r="Y540" s="19"/>
      <c r="Z540" s="19"/>
      <c r="AA540" s="19"/>
      <c r="AB540" s="18"/>
      <c r="AC540" s="19"/>
      <c r="AD540" s="19"/>
      <c r="AE540" s="19"/>
      <c r="AF540" s="18"/>
      <c r="AG540" s="19"/>
      <c r="AH540" s="19"/>
      <c r="AI540" s="19"/>
      <c r="AJ540" s="18"/>
      <c r="AK540" s="19"/>
      <c r="AL540" s="19"/>
      <c r="AM540" s="19"/>
      <c r="AN540" s="18"/>
      <c r="AO540" s="19"/>
      <c r="AP540" s="19"/>
      <c r="AQ540" s="19"/>
      <c r="AR540" s="18"/>
      <c r="AS540" s="19"/>
      <c r="AT540" s="19"/>
      <c r="AU540" s="19"/>
      <c r="AV540" s="18"/>
      <c r="AW540" s="19"/>
      <c r="AX540" s="19"/>
      <c r="AY540" s="19"/>
      <c r="AZ540" s="18"/>
      <c r="BA540" s="19"/>
      <c r="BB540" s="19"/>
      <c r="BC540" s="19"/>
      <c r="BD540" s="18"/>
      <c r="BE540" s="19"/>
      <c r="BF540" s="19"/>
      <c r="BG540" s="19"/>
      <c r="BH540" s="18"/>
      <c r="BI540" s="19"/>
      <c r="BJ540" s="19"/>
      <c r="BK540" s="19"/>
      <c r="BL540" s="18"/>
      <c r="BM540" s="19"/>
      <c r="BN540" s="19"/>
      <c r="BO540" s="19"/>
      <c r="BP540" s="18"/>
      <c r="BQ540" s="19"/>
      <c r="BR540" s="19"/>
      <c r="BS540" s="19"/>
      <c r="BT540" s="18"/>
      <c r="BU540" s="19"/>
      <c r="BV540" s="19"/>
      <c r="BW540" s="19"/>
      <c r="BX540" s="18"/>
      <c r="BY540" s="19"/>
      <c r="BZ540" s="19"/>
      <c r="CA540" s="19"/>
      <c r="CB540" s="18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</row>
    <row r="541" spans="1:108" ht="15" thickBot="1" x14ac:dyDescent="0.35">
      <c r="A541" s="19"/>
      <c r="B541" s="19"/>
      <c r="C541" s="18"/>
      <c r="D541" s="19"/>
      <c r="E541" s="19"/>
      <c r="F541" s="19"/>
      <c r="G541" s="18"/>
      <c r="H541" s="19"/>
      <c r="I541" s="19"/>
      <c r="J541" s="19"/>
      <c r="K541" s="18"/>
      <c r="L541" s="19"/>
      <c r="M541" s="19"/>
      <c r="N541" s="19"/>
      <c r="O541" s="18"/>
      <c r="P541" s="19"/>
      <c r="Q541" s="19"/>
      <c r="R541" s="19"/>
      <c r="S541" s="18"/>
      <c r="T541" s="19"/>
      <c r="U541" s="19"/>
      <c r="V541" s="19"/>
      <c r="W541" s="18"/>
      <c r="X541" s="29"/>
      <c r="Y541" s="19"/>
      <c r="Z541" s="19"/>
      <c r="AA541" s="19"/>
      <c r="AB541" s="18"/>
      <c r="AC541" s="19"/>
      <c r="AD541" s="19"/>
      <c r="AE541" s="19"/>
      <c r="AF541" s="18"/>
      <c r="AG541" s="19"/>
      <c r="AH541" s="19"/>
      <c r="AI541" s="19"/>
      <c r="AJ541" s="18"/>
      <c r="AK541" s="19"/>
      <c r="AL541" s="19"/>
      <c r="AM541" s="19"/>
      <c r="AN541" s="18"/>
      <c r="AO541" s="19"/>
      <c r="AP541" s="19"/>
      <c r="AQ541" s="19"/>
      <c r="AR541" s="18"/>
      <c r="AS541" s="19"/>
      <c r="AT541" s="19"/>
      <c r="AU541" s="19"/>
      <c r="AV541" s="18"/>
      <c r="AW541" s="19"/>
      <c r="AX541" s="19"/>
      <c r="AY541" s="19"/>
      <c r="AZ541" s="18"/>
      <c r="BA541" s="19"/>
      <c r="BB541" s="19"/>
      <c r="BC541" s="19"/>
      <c r="BD541" s="18"/>
      <c r="BE541" s="19"/>
      <c r="BF541" s="19"/>
      <c r="BG541" s="19"/>
      <c r="BH541" s="18"/>
      <c r="BI541" s="19"/>
      <c r="BJ541" s="19"/>
      <c r="BK541" s="19"/>
      <c r="BL541" s="18"/>
      <c r="BM541" s="19"/>
      <c r="BN541" s="19"/>
      <c r="BO541" s="19"/>
      <c r="BP541" s="18"/>
      <c r="BQ541" s="19"/>
      <c r="BR541" s="19"/>
      <c r="BS541" s="19"/>
      <c r="BT541" s="18"/>
      <c r="BU541" s="19"/>
      <c r="BV541" s="19"/>
      <c r="BW541" s="19"/>
      <c r="BX541" s="18"/>
      <c r="BY541" s="19"/>
      <c r="BZ541" s="19"/>
      <c r="CA541" s="19"/>
      <c r="CB541" s="18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</row>
    <row r="542" spans="1:108" ht="15" thickBot="1" x14ac:dyDescent="0.35">
      <c r="A542" s="19"/>
      <c r="B542" s="19"/>
      <c r="C542" s="18"/>
      <c r="D542" s="19"/>
      <c r="E542" s="19"/>
      <c r="F542" s="19"/>
      <c r="G542" s="18"/>
      <c r="H542" s="19"/>
      <c r="I542" s="19"/>
      <c r="J542" s="19"/>
      <c r="K542" s="18"/>
      <c r="L542" s="19"/>
      <c r="M542" s="19"/>
      <c r="N542" s="19"/>
      <c r="O542" s="18"/>
      <c r="P542" s="19"/>
      <c r="Q542" s="19"/>
      <c r="R542" s="19"/>
      <c r="S542" s="18"/>
      <c r="T542" s="19"/>
      <c r="U542" s="19"/>
      <c r="V542" s="19"/>
      <c r="W542" s="18"/>
      <c r="X542" s="29"/>
      <c r="Y542" s="19"/>
      <c r="Z542" s="19"/>
      <c r="AA542" s="19"/>
      <c r="AB542" s="18"/>
      <c r="AC542" s="19"/>
      <c r="AD542" s="19"/>
      <c r="AE542" s="19"/>
      <c r="AF542" s="18"/>
      <c r="AG542" s="19"/>
      <c r="AH542" s="19"/>
      <c r="AI542" s="19"/>
      <c r="AJ542" s="18"/>
      <c r="AK542" s="19"/>
      <c r="AL542" s="19"/>
      <c r="AM542" s="19"/>
      <c r="AN542" s="18"/>
      <c r="AO542" s="19"/>
      <c r="AP542" s="19"/>
      <c r="AQ542" s="19"/>
      <c r="AR542" s="18"/>
      <c r="AS542" s="19"/>
      <c r="AT542" s="19"/>
      <c r="AU542" s="19"/>
      <c r="AV542" s="18"/>
      <c r="AW542" s="19"/>
      <c r="AX542" s="19"/>
      <c r="AY542" s="19"/>
      <c r="AZ542" s="18"/>
      <c r="BA542" s="19"/>
      <c r="BB542" s="19"/>
      <c r="BC542" s="19"/>
      <c r="BD542" s="18"/>
      <c r="BE542" s="19"/>
      <c r="BF542" s="19"/>
      <c r="BG542" s="19"/>
      <c r="BH542" s="18"/>
      <c r="BI542" s="19"/>
      <c r="BJ542" s="19"/>
      <c r="BK542" s="19"/>
      <c r="BL542" s="18"/>
      <c r="BM542" s="19"/>
      <c r="BN542" s="19"/>
      <c r="BO542" s="19"/>
      <c r="BP542" s="18"/>
      <c r="BQ542" s="19"/>
      <c r="BR542" s="19"/>
      <c r="BS542" s="19"/>
      <c r="BT542" s="18"/>
      <c r="BU542" s="19"/>
      <c r="BV542" s="19"/>
      <c r="BW542" s="19"/>
      <c r="BX542" s="18"/>
      <c r="BY542" s="19"/>
      <c r="BZ542" s="19"/>
      <c r="CA542" s="19"/>
      <c r="CB542" s="18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</row>
    <row r="543" spans="1:108" ht="15" thickBot="1" x14ac:dyDescent="0.35">
      <c r="A543" s="19"/>
      <c r="B543" s="19"/>
      <c r="C543" s="18"/>
      <c r="D543" s="19"/>
      <c r="E543" s="19"/>
      <c r="F543" s="19"/>
      <c r="G543" s="18"/>
      <c r="H543" s="19"/>
      <c r="I543" s="19"/>
      <c r="J543" s="19"/>
      <c r="K543" s="18"/>
      <c r="L543" s="19"/>
      <c r="M543" s="19"/>
      <c r="N543" s="19"/>
      <c r="O543" s="18"/>
      <c r="P543" s="19"/>
      <c r="Q543" s="19"/>
      <c r="R543" s="19"/>
      <c r="S543" s="18"/>
      <c r="T543" s="19"/>
      <c r="U543" s="19"/>
      <c r="V543" s="19"/>
      <c r="W543" s="18"/>
      <c r="X543" s="29"/>
      <c r="Y543" s="19"/>
      <c r="Z543" s="19"/>
      <c r="AA543" s="19"/>
      <c r="AB543" s="18"/>
      <c r="AC543" s="19"/>
      <c r="AD543" s="19"/>
      <c r="AE543" s="19"/>
      <c r="AF543" s="18"/>
      <c r="AG543" s="19"/>
      <c r="AH543" s="19"/>
      <c r="AI543" s="19"/>
      <c r="AJ543" s="18"/>
      <c r="AK543" s="19"/>
      <c r="AL543" s="19"/>
      <c r="AM543" s="19"/>
      <c r="AN543" s="18"/>
      <c r="AO543" s="19"/>
      <c r="AP543" s="19"/>
      <c r="AQ543" s="19"/>
      <c r="AR543" s="18"/>
      <c r="AS543" s="19"/>
      <c r="AT543" s="19"/>
      <c r="AU543" s="19"/>
      <c r="AV543" s="18"/>
      <c r="AW543" s="19"/>
      <c r="AX543" s="19"/>
      <c r="AY543" s="19"/>
      <c r="AZ543" s="18"/>
      <c r="BA543" s="19"/>
      <c r="BB543" s="19"/>
      <c r="BC543" s="19"/>
      <c r="BD543" s="18"/>
      <c r="BE543" s="19"/>
      <c r="BF543" s="19"/>
      <c r="BG543" s="19"/>
      <c r="BH543" s="18"/>
      <c r="BI543" s="19"/>
      <c r="BJ543" s="19"/>
      <c r="BK543" s="19"/>
      <c r="BL543" s="18"/>
      <c r="BM543" s="19"/>
      <c r="BN543" s="19"/>
      <c r="BO543" s="19"/>
      <c r="BP543" s="18"/>
      <c r="BQ543" s="19"/>
      <c r="BR543" s="19"/>
      <c r="BS543" s="19"/>
      <c r="BT543" s="18"/>
      <c r="BU543" s="19"/>
      <c r="BV543" s="19"/>
      <c r="BW543" s="19"/>
      <c r="BX543" s="18"/>
      <c r="BY543" s="19"/>
      <c r="BZ543" s="19"/>
      <c r="CA543" s="19"/>
      <c r="CB543" s="18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</row>
    <row r="544" spans="1:108" ht="15" thickBot="1" x14ac:dyDescent="0.35">
      <c r="A544" s="19"/>
      <c r="B544" s="19"/>
      <c r="C544" s="18"/>
      <c r="D544" s="19"/>
      <c r="E544" s="19"/>
      <c r="F544" s="19"/>
      <c r="G544" s="18"/>
      <c r="H544" s="19"/>
      <c r="I544" s="19"/>
      <c r="J544" s="19"/>
      <c r="K544" s="18"/>
      <c r="L544" s="19"/>
      <c r="M544" s="19"/>
      <c r="N544" s="19"/>
      <c r="O544" s="18"/>
      <c r="P544" s="19"/>
      <c r="Q544" s="19"/>
      <c r="R544" s="19"/>
      <c r="S544" s="18"/>
      <c r="T544" s="19"/>
      <c r="U544" s="19"/>
      <c r="V544" s="19"/>
      <c r="W544" s="18"/>
      <c r="X544" s="29"/>
      <c r="Y544" s="19"/>
      <c r="Z544" s="19"/>
      <c r="AA544" s="19"/>
      <c r="AB544" s="18"/>
      <c r="AC544" s="19"/>
      <c r="AD544" s="19"/>
      <c r="AE544" s="19"/>
      <c r="AF544" s="18"/>
      <c r="AG544" s="19"/>
      <c r="AH544" s="19"/>
      <c r="AI544" s="19"/>
      <c r="AJ544" s="18"/>
      <c r="AK544" s="19"/>
      <c r="AL544" s="19"/>
      <c r="AM544" s="19"/>
      <c r="AN544" s="18"/>
      <c r="AO544" s="19"/>
      <c r="AP544" s="19"/>
      <c r="AQ544" s="19"/>
      <c r="AR544" s="18"/>
      <c r="AS544" s="19"/>
      <c r="AT544" s="19"/>
      <c r="AU544" s="19"/>
      <c r="AV544" s="18"/>
      <c r="AW544" s="19"/>
      <c r="AX544" s="19"/>
      <c r="AY544" s="19"/>
      <c r="AZ544" s="18"/>
      <c r="BA544" s="19"/>
      <c r="BB544" s="19"/>
      <c r="BC544" s="19"/>
      <c r="BD544" s="18"/>
      <c r="BE544" s="19"/>
      <c r="BF544" s="19"/>
      <c r="BG544" s="19"/>
      <c r="BH544" s="18"/>
      <c r="BI544" s="19"/>
      <c r="BJ544" s="19"/>
      <c r="BK544" s="19"/>
      <c r="BL544" s="18"/>
      <c r="BM544" s="19"/>
      <c r="BN544" s="19"/>
      <c r="BO544" s="19"/>
      <c r="BP544" s="18"/>
      <c r="BQ544" s="19"/>
      <c r="BR544" s="19"/>
      <c r="BS544" s="19"/>
      <c r="BT544" s="18"/>
      <c r="BU544" s="19"/>
      <c r="BV544" s="19"/>
      <c r="BW544" s="19"/>
      <c r="BX544" s="18"/>
      <c r="BY544" s="19"/>
      <c r="BZ544" s="19"/>
      <c r="CA544" s="19"/>
      <c r="CB544" s="18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</row>
    <row r="545" spans="1:108" ht="15" thickBot="1" x14ac:dyDescent="0.35">
      <c r="A545" s="19"/>
      <c r="B545" s="19"/>
      <c r="C545" s="18"/>
      <c r="D545" s="19"/>
      <c r="E545" s="19"/>
      <c r="F545" s="19"/>
      <c r="G545" s="18"/>
      <c r="H545" s="19"/>
      <c r="I545" s="19"/>
      <c r="J545" s="19"/>
      <c r="K545" s="18"/>
      <c r="L545" s="19"/>
      <c r="M545" s="19"/>
      <c r="N545" s="19"/>
      <c r="O545" s="18"/>
      <c r="P545" s="19"/>
      <c r="Q545" s="19"/>
      <c r="R545" s="19"/>
      <c r="S545" s="18"/>
      <c r="T545" s="19"/>
      <c r="U545" s="19"/>
      <c r="V545" s="19"/>
      <c r="W545" s="18"/>
      <c r="X545" s="29"/>
      <c r="Y545" s="19"/>
      <c r="Z545" s="19"/>
      <c r="AA545" s="19"/>
      <c r="AB545" s="18"/>
      <c r="AC545" s="19"/>
      <c r="AD545" s="19"/>
      <c r="AE545" s="19"/>
      <c r="AF545" s="18"/>
      <c r="AG545" s="19"/>
      <c r="AH545" s="19"/>
      <c r="AI545" s="19"/>
      <c r="AJ545" s="18"/>
      <c r="AK545" s="19"/>
      <c r="AL545" s="19"/>
      <c r="AM545" s="19"/>
      <c r="AN545" s="18"/>
      <c r="AO545" s="19"/>
      <c r="AP545" s="19"/>
      <c r="AQ545" s="19"/>
      <c r="AR545" s="18"/>
      <c r="AS545" s="19"/>
      <c r="AT545" s="19"/>
      <c r="AU545" s="19"/>
      <c r="AV545" s="18"/>
      <c r="AW545" s="19"/>
      <c r="AX545" s="19"/>
      <c r="AY545" s="19"/>
      <c r="AZ545" s="18"/>
      <c r="BA545" s="19"/>
      <c r="BB545" s="19"/>
      <c r="BC545" s="19"/>
      <c r="BD545" s="18"/>
      <c r="BE545" s="19"/>
      <c r="BF545" s="19"/>
      <c r="BG545" s="19"/>
      <c r="BH545" s="18"/>
      <c r="BI545" s="19"/>
      <c r="BJ545" s="19"/>
      <c r="BK545" s="19"/>
      <c r="BL545" s="18"/>
      <c r="BM545" s="19"/>
      <c r="BN545" s="19"/>
      <c r="BO545" s="19"/>
      <c r="BP545" s="18"/>
      <c r="BQ545" s="19"/>
      <c r="BR545" s="19"/>
      <c r="BS545" s="19"/>
      <c r="BT545" s="18"/>
      <c r="BU545" s="19"/>
      <c r="BV545" s="19"/>
      <c r="BW545" s="19"/>
      <c r="BX545" s="18"/>
      <c r="BY545" s="19"/>
      <c r="BZ545" s="19"/>
      <c r="CA545" s="19"/>
      <c r="CB545" s="18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</row>
    <row r="546" spans="1:108" ht="15" thickBot="1" x14ac:dyDescent="0.35">
      <c r="A546" s="19"/>
      <c r="B546" s="19"/>
      <c r="C546" s="18"/>
      <c r="D546" s="19"/>
      <c r="E546" s="19"/>
      <c r="F546" s="19"/>
      <c r="G546" s="18"/>
      <c r="H546" s="19"/>
      <c r="I546" s="19"/>
      <c r="J546" s="19"/>
      <c r="K546" s="18"/>
      <c r="L546" s="19"/>
      <c r="M546" s="19"/>
      <c r="N546" s="19"/>
      <c r="O546" s="18"/>
      <c r="P546" s="19"/>
      <c r="Q546" s="19"/>
      <c r="R546" s="19"/>
      <c r="S546" s="18"/>
      <c r="T546" s="19"/>
      <c r="U546" s="19"/>
      <c r="V546" s="19"/>
      <c r="W546" s="18"/>
      <c r="X546" s="29"/>
      <c r="Y546" s="19"/>
      <c r="Z546" s="19"/>
      <c r="AA546" s="19"/>
      <c r="AB546" s="18"/>
      <c r="AC546" s="19"/>
      <c r="AD546" s="19"/>
      <c r="AE546" s="19"/>
      <c r="AF546" s="18"/>
      <c r="AG546" s="19"/>
      <c r="AH546" s="19"/>
      <c r="AI546" s="19"/>
      <c r="AJ546" s="18"/>
      <c r="AK546" s="19"/>
      <c r="AL546" s="19"/>
      <c r="AM546" s="19"/>
      <c r="AN546" s="18"/>
      <c r="AO546" s="19"/>
      <c r="AP546" s="19"/>
      <c r="AQ546" s="19"/>
      <c r="AR546" s="18"/>
      <c r="AS546" s="19"/>
      <c r="AT546" s="19"/>
      <c r="AU546" s="19"/>
      <c r="AV546" s="18"/>
      <c r="AW546" s="19"/>
      <c r="AX546" s="19"/>
      <c r="AY546" s="19"/>
      <c r="AZ546" s="18"/>
      <c r="BA546" s="19"/>
      <c r="BB546" s="19"/>
      <c r="BC546" s="19"/>
      <c r="BD546" s="18"/>
      <c r="BE546" s="19"/>
      <c r="BF546" s="19"/>
      <c r="BG546" s="19"/>
      <c r="BH546" s="18"/>
      <c r="BI546" s="19"/>
      <c r="BJ546" s="19"/>
      <c r="BK546" s="19"/>
      <c r="BL546" s="18"/>
      <c r="BM546" s="19"/>
      <c r="BN546" s="19"/>
      <c r="BO546" s="19"/>
      <c r="BP546" s="18"/>
      <c r="BQ546" s="19"/>
      <c r="BR546" s="19"/>
      <c r="BS546" s="19"/>
      <c r="BT546" s="18"/>
      <c r="BU546" s="19"/>
      <c r="BV546" s="19"/>
      <c r="BW546" s="19"/>
      <c r="BX546" s="18"/>
      <c r="BY546" s="19"/>
      <c r="BZ546" s="19"/>
      <c r="CA546" s="19"/>
      <c r="CB546" s="18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</row>
    <row r="547" spans="1:108" ht="15" thickBot="1" x14ac:dyDescent="0.35">
      <c r="A547" s="19"/>
      <c r="B547" s="19"/>
      <c r="C547" s="18"/>
      <c r="D547" s="19"/>
      <c r="E547" s="19"/>
      <c r="F547" s="19"/>
      <c r="G547" s="18"/>
      <c r="H547" s="19"/>
      <c r="I547" s="19"/>
      <c r="J547" s="19"/>
      <c r="K547" s="18"/>
      <c r="L547" s="19"/>
      <c r="M547" s="19"/>
      <c r="N547" s="19"/>
      <c r="O547" s="18"/>
      <c r="P547" s="19"/>
      <c r="Q547" s="19"/>
      <c r="R547" s="19"/>
      <c r="S547" s="18"/>
      <c r="T547" s="19"/>
      <c r="U547" s="19"/>
      <c r="V547" s="19"/>
      <c r="W547" s="18"/>
      <c r="X547" s="29"/>
      <c r="Y547" s="19"/>
      <c r="Z547" s="19"/>
      <c r="AA547" s="19"/>
      <c r="AB547" s="18"/>
      <c r="AC547" s="19"/>
      <c r="AD547" s="19"/>
      <c r="AE547" s="19"/>
      <c r="AF547" s="18"/>
      <c r="AG547" s="19"/>
      <c r="AH547" s="19"/>
      <c r="AI547" s="19"/>
      <c r="AJ547" s="18"/>
      <c r="AK547" s="19"/>
      <c r="AL547" s="19"/>
      <c r="AM547" s="19"/>
      <c r="AN547" s="18"/>
      <c r="AO547" s="19"/>
      <c r="AP547" s="19"/>
      <c r="AQ547" s="19"/>
      <c r="AR547" s="18"/>
      <c r="AS547" s="19"/>
      <c r="AT547" s="19"/>
      <c r="AU547" s="19"/>
      <c r="AV547" s="18"/>
      <c r="AW547" s="19"/>
      <c r="AX547" s="19"/>
      <c r="AY547" s="19"/>
      <c r="AZ547" s="18"/>
      <c r="BA547" s="19"/>
      <c r="BB547" s="19"/>
      <c r="BC547" s="19"/>
      <c r="BD547" s="18"/>
      <c r="BE547" s="19"/>
      <c r="BF547" s="19"/>
      <c r="BG547" s="19"/>
      <c r="BH547" s="18"/>
      <c r="BI547" s="19"/>
      <c r="BJ547" s="19"/>
      <c r="BK547" s="19"/>
      <c r="BL547" s="18"/>
      <c r="BM547" s="19"/>
      <c r="BN547" s="19"/>
      <c r="BO547" s="19"/>
      <c r="BP547" s="18"/>
      <c r="BQ547" s="19"/>
      <c r="BR547" s="19"/>
      <c r="BS547" s="19"/>
      <c r="BT547" s="18"/>
      <c r="BU547" s="19"/>
      <c r="BV547" s="19"/>
      <c r="BW547" s="19"/>
      <c r="BX547" s="18"/>
      <c r="BY547" s="19"/>
      <c r="BZ547" s="19"/>
      <c r="CA547" s="19"/>
      <c r="CB547" s="18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</row>
    <row r="548" spans="1:108" ht="15" thickBot="1" x14ac:dyDescent="0.35">
      <c r="A548" s="19"/>
      <c r="B548" s="19"/>
      <c r="C548" s="18"/>
      <c r="D548" s="19"/>
      <c r="E548" s="19"/>
      <c r="F548" s="19"/>
      <c r="G548" s="18"/>
      <c r="H548" s="19"/>
      <c r="I548" s="19"/>
      <c r="J548" s="19"/>
      <c r="K548" s="18"/>
      <c r="L548" s="19"/>
      <c r="M548" s="19"/>
      <c r="N548" s="19"/>
      <c r="O548" s="18"/>
      <c r="P548" s="19"/>
      <c r="Q548" s="19"/>
      <c r="R548" s="19"/>
      <c r="S548" s="18"/>
      <c r="T548" s="19"/>
      <c r="U548" s="19"/>
      <c r="V548" s="19"/>
      <c r="W548" s="18"/>
      <c r="X548" s="29"/>
      <c r="Y548" s="19"/>
      <c r="Z548" s="19"/>
      <c r="AA548" s="19"/>
      <c r="AB548" s="18"/>
      <c r="AC548" s="19"/>
      <c r="AD548" s="19"/>
      <c r="AE548" s="19"/>
      <c r="AF548" s="18"/>
      <c r="AG548" s="19"/>
      <c r="AH548" s="19"/>
      <c r="AI548" s="19"/>
      <c r="AJ548" s="18"/>
      <c r="AK548" s="19"/>
      <c r="AL548" s="19"/>
      <c r="AM548" s="19"/>
      <c r="AN548" s="18"/>
      <c r="AO548" s="19"/>
      <c r="AP548" s="19"/>
      <c r="AQ548" s="19"/>
      <c r="AR548" s="18"/>
      <c r="AS548" s="19"/>
      <c r="AT548" s="19"/>
      <c r="AU548" s="19"/>
      <c r="AV548" s="18"/>
      <c r="AW548" s="19"/>
      <c r="AX548" s="19"/>
      <c r="AY548" s="19"/>
      <c r="AZ548" s="18"/>
      <c r="BA548" s="19"/>
      <c r="BB548" s="19"/>
      <c r="BC548" s="19"/>
      <c r="BD548" s="18"/>
      <c r="BE548" s="19"/>
      <c r="BF548" s="19"/>
      <c r="BG548" s="19"/>
      <c r="BH548" s="18"/>
      <c r="BI548" s="19"/>
      <c r="BJ548" s="19"/>
      <c r="BK548" s="19"/>
      <c r="BL548" s="18"/>
      <c r="BM548" s="19"/>
      <c r="BN548" s="19"/>
      <c r="BO548" s="19"/>
      <c r="BP548" s="18"/>
      <c r="BQ548" s="19"/>
      <c r="BR548" s="19"/>
      <c r="BS548" s="19"/>
      <c r="BT548" s="18"/>
      <c r="BU548" s="19"/>
      <c r="BV548" s="19"/>
      <c r="BW548" s="19"/>
      <c r="BX548" s="18"/>
      <c r="BY548" s="19"/>
      <c r="BZ548" s="19"/>
      <c r="CA548" s="19"/>
      <c r="CB548" s="18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</row>
    <row r="549" spans="1:108" ht="15" thickBot="1" x14ac:dyDescent="0.35">
      <c r="A549" s="19"/>
      <c r="B549" s="19"/>
      <c r="C549" s="18"/>
      <c r="D549" s="19"/>
      <c r="E549" s="19"/>
      <c r="F549" s="19"/>
      <c r="G549" s="18"/>
      <c r="H549" s="19"/>
      <c r="I549" s="19"/>
      <c r="J549" s="19"/>
      <c r="K549" s="18"/>
      <c r="L549" s="19"/>
      <c r="M549" s="19"/>
      <c r="N549" s="19"/>
      <c r="O549" s="18"/>
      <c r="P549" s="19"/>
      <c r="Q549" s="19"/>
      <c r="R549" s="19"/>
      <c r="S549" s="18"/>
      <c r="T549" s="19"/>
      <c r="U549" s="19"/>
      <c r="V549" s="19"/>
      <c r="W549" s="18"/>
      <c r="X549" s="29"/>
      <c r="Y549" s="19"/>
      <c r="Z549" s="19"/>
      <c r="AA549" s="19"/>
      <c r="AB549" s="18"/>
      <c r="AC549" s="19"/>
      <c r="AD549" s="19"/>
      <c r="AE549" s="19"/>
      <c r="AF549" s="18"/>
      <c r="AG549" s="19"/>
      <c r="AH549" s="19"/>
      <c r="AI549" s="19"/>
      <c r="AJ549" s="18"/>
      <c r="AK549" s="19"/>
      <c r="AL549" s="19"/>
      <c r="AM549" s="19"/>
      <c r="AN549" s="18"/>
      <c r="AO549" s="19"/>
      <c r="AP549" s="19"/>
      <c r="AQ549" s="19"/>
      <c r="AR549" s="18"/>
      <c r="AS549" s="19"/>
      <c r="AT549" s="19"/>
      <c r="AU549" s="19"/>
      <c r="AV549" s="18"/>
      <c r="AW549" s="19"/>
      <c r="AX549" s="19"/>
      <c r="AY549" s="19"/>
      <c r="AZ549" s="18"/>
      <c r="BA549" s="19"/>
      <c r="BB549" s="19"/>
      <c r="BC549" s="19"/>
      <c r="BD549" s="18"/>
      <c r="BE549" s="19"/>
      <c r="BF549" s="19"/>
      <c r="BG549" s="19"/>
      <c r="BH549" s="18"/>
      <c r="BI549" s="19"/>
      <c r="BJ549" s="19"/>
      <c r="BK549" s="19"/>
      <c r="BL549" s="18"/>
      <c r="BM549" s="19"/>
      <c r="BN549" s="19"/>
      <c r="BO549" s="19"/>
      <c r="BP549" s="18"/>
      <c r="BQ549" s="19"/>
      <c r="BR549" s="19"/>
      <c r="BS549" s="19"/>
      <c r="BT549" s="18"/>
      <c r="BU549" s="19"/>
      <c r="BV549" s="19"/>
      <c r="BW549" s="19"/>
      <c r="BX549" s="18"/>
      <c r="BY549" s="19"/>
      <c r="BZ549" s="19"/>
      <c r="CA549" s="19"/>
      <c r="CB549" s="18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</row>
    <row r="550" spans="1:108" ht="15" thickBot="1" x14ac:dyDescent="0.35">
      <c r="A550" s="19"/>
      <c r="B550" s="19"/>
      <c r="C550" s="18"/>
      <c r="D550" s="19"/>
      <c r="E550" s="19"/>
      <c r="F550" s="19"/>
      <c r="G550" s="18"/>
      <c r="H550" s="19"/>
      <c r="I550" s="19"/>
      <c r="J550" s="19"/>
      <c r="K550" s="18"/>
      <c r="L550" s="19"/>
      <c r="M550" s="19"/>
      <c r="N550" s="19"/>
      <c r="O550" s="18"/>
      <c r="P550" s="19"/>
      <c r="Q550" s="19"/>
      <c r="R550" s="19"/>
      <c r="S550" s="18"/>
      <c r="T550" s="19"/>
      <c r="U550" s="19"/>
      <c r="V550" s="19"/>
      <c r="W550" s="18"/>
      <c r="X550" s="29"/>
      <c r="Y550" s="19"/>
      <c r="Z550" s="19"/>
      <c r="AA550" s="19"/>
      <c r="AB550" s="18"/>
      <c r="AC550" s="19"/>
      <c r="AD550" s="19"/>
      <c r="AE550" s="19"/>
      <c r="AF550" s="18"/>
      <c r="AG550" s="19"/>
      <c r="AH550" s="19"/>
      <c r="AI550" s="19"/>
      <c r="AJ550" s="18"/>
      <c r="AK550" s="19"/>
      <c r="AL550" s="19"/>
      <c r="AM550" s="19"/>
      <c r="AN550" s="18"/>
      <c r="AO550" s="19"/>
      <c r="AP550" s="19"/>
      <c r="AQ550" s="19"/>
      <c r="AR550" s="18"/>
      <c r="AS550" s="19"/>
      <c r="AT550" s="19"/>
      <c r="AU550" s="19"/>
      <c r="AV550" s="18"/>
      <c r="AW550" s="19"/>
      <c r="AX550" s="19"/>
      <c r="AY550" s="19"/>
      <c r="AZ550" s="18"/>
      <c r="BA550" s="19"/>
      <c r="BB550" s="19"/>
      <c r="BC550" s="19"/>
      <c r="BD550" s="18"/>
      <c r="BE550" s="19"/>
      <c r="BF550" s="19"/>
      <c r="BG550" s="19"/>
      <c r="BH550" s="18"/>
      <c r="BI550" s="19"/>
      <c r="BJ550" s="19"/>
      <c r="BK550" s="19"/>
      <c r="BL550" s="18"/>
      <c r="BM550" s="19"/>
      <c r="BN550" s="19"/>
      <c r="BO550" s="19"/>
      <c r="BP550" s="18"/>
      <c r="BQ550" s="19"/>
      <c r="BR550" s="19"/>
      <c r="BS550" s="19"/>
      <c r="BT550" s="18"/>
      <c r="BU550" s="19"/>
      <c r="BV550" s="19"/>
      <c r="BW550" s="19"/>
      <c r="BX550" s="18"/>
      <c r="BY550" s="19"/>
      <c r="BZ550" s="19"/>
      <c r="CA550" s="19"/>
      <c r="CB550" s="18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</row>
    <row r="551" spans="1:108" ht="15" thickBot="1" x14ac:dyDescent="0.35">
      <c r="A551" s="19"/>
      <c r="B551" s="19"/>
      <c r="C551" s="18"/>
      <c r="D551" s="19"/>
      <c r="E551" s="19"/>
      <c r="F551" s="19"/>
      <c r="G551" s="18"/>
      <c r="H551" s="19"/>
      <c r="I551" s="19"/>
      <c r="J551" s="19"/>
      <c r="K551" s="18"/>
      <c r="L551" s="19"/>
      <c r="M551" s="19"/>
      <c r="N551" s="19"/>
      <c r="O551" s="18"/>
      <c r="P551" s="19"/>
      <c r="Q551" s="19"/>
      <c r="R551" s="19"/>
      <c r="S551" s="18"/>
      <c r="T551" s="19"/>
      <c r="U551" s="19"/>
      <c r="V551" s="19"/>
      <c r="W551" s="18"/>
      <c r="X551" s="29"/>
      <c r="Y551" s="19"/>
      <c r="Z551" s="19"/>
      <c r="AA551" s="19"/>
      <c r="AB551" s="18"/>
      <c r="AC551" s="19"/>
      <c r="AD551" s="19"/>
      <c r="AE551" s="19"/>
      <c r="AF551" s="18"/>
      <c r="AG551" s="19"/>
      <c r="AH551" s="19"/>
      <c r="AI551" s="19"/>
      <c r="AJ551" s="18"/>
      <c r="AK551" s="19"/>
      <c r="AL551" s="19"/>
      <c r="AM551" s="19"/>
      <c r="AN551" s="18"/>
      <c r="AO551" s="19"/>
      <c r="AP551" s="19"/>
      <c r="AQ551" s="19"/>
      <c r="AR551" s="18"/>
      <c r="AS551" s="19"/>
      <c r="AT551" s="19"/>
      <c r="AU551" s="19"/>
      <c r="AV551" s="18"/>
      <c r="AW551" s="19"/>
      <c r="AX551" s="19"/>
      <c r="AY551" s="19"/>
      <c r="AZ551" s="18"/>
      <c r="BA551" s="19"/>
      <c r="BB551" s="19"/>
      <c r="BC551" s="19"/>
      <c r="BD551" s="18"/>
      <c r="BE551" s="19"/>
      <c r="BF551" s="19"/>
      <c r="BG551" s="19"/>
      <c r="BH551" s="18"/>
      <c r="BI551" s="19"/>
      <c r="BJ551" s="19"/>
      <c r="BK551" s="19"/>
      <c r="BL551" s="18"/>
      <c r="BM551" s="19"/>
      <c r="BN551" s="19"/>
      <c r="BO551" s="19"/>
      <c r="BP551" s="18"/>
      <c r="BQ551" s="19"/>
      <c r="BR551" s="19"/>
      <c r="BS551" s="19"/>
      <c r="BT551" s="18"/>
      <c r="BU551" s="19"/>
      <c r="BV551" s="19"/>
      <c r="BW551" s="19"/>
      <c r="BX551" s="18"/>
      <c r="BY551" s="19"/>
      <c r="BZ551" s="19"/>
      <c r="CA551" s="19"/>
      <c r="CB551" s="18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</row>
    <row r="552" spans="1:108" ht="15" thickBot="1" x14ac:dyDescent="0.35">
      <c r="A552" s="19"/>
      <c r="B552" s="19"/>
      <c r="C552" s="18"/>
      <c r="D552" s="19"/>
      <c r="E552" s="19"/>
      <c r="F552" s="19"/>
      <c r="G552" s="18"/>
      <c r="H552" s="19"/>
      <c r="I552" s="19"/>
      <c r="J552" s="19"/>
      <c r="K552" s="18"/>
      <c r="L552" s="19"/>
      <c r="M552" s="19"/>
      <c r="N552" s="19"/>
      <c r="O552" s="18"/>
      <c r="P552" s="19"/>
      <c r="Q552" s="19"/>
      <c r="R552" s="19"/>
      <c r="S552" s="18"/>
      <c r="T552" s="19"/>
      <c r="U552" s="19"/>
      <c r="V552" s="19"/>
      <c r="W552" s="18"/>
      <c r="X552" s="29"/>
      <c r="Y552" s="19"/>
      <c r="Z552" s="19"/>
      <c r="AA552" s="19"/>
      <c r="AB552" s="18"/>
      <c r="AC552" s="19"/>
      <c r="AD552" s="19"/>
      <c r="AE552" s="19"/>
      <c r="AF552" s="18"/>
      <c r="AG552" s="19"/>
      <c r="AH552" s="19"/>
      <c r="AI552" s="19"/>
      <c r="AJ552" s="18"/>
      <c r="AK552" s="19"/>
      <c r="AL552" s="19"/>
      <c r="AM552" s="19"/>
      <c r="AN552" s="18"/>
      <c r="AO552" s="19"/>
      <c r="AP552" s="19"/>
      <c r="AQ552" s="19"/>
      <c r="AR552" s="18"/>
      <c r="AS552" s="19"/>
      <c r="AT552" s="19"/>
      <c r="AU552" s="19"/>
      <c r="AV552" s="18"/>
      <c r="AW552" s="19"/>
      <c r="AX552" s="19"/>
      <c r="AY552" s="19"/>
      <c r="AZ552" s="18"/>
      <c r="BA552" s="19"/>
      <c r="BB552" s="19"/>
      <c r="BC552" s="19"/>
      <c r="BD552" s="18"/>
      <c r="BE552" s="19"/>
      <c r="BF552" s="19"/>
      <c r="BG552" s="19"/>
      <c r="BH552" s="18"/>
      <c r="BI552" s="19"/>
      <c r="BJ552" s="19"/>
      <c r="BK552" s="19"/>
      <c r="BL552" s="18"/>
      <c r="BM552" s="19"/>
      <c r="BN552" s="19"/>
      <c r="BO552" s="19"/>
      <c r="BP552" s="18"/>
      <c r="BQ552" s="19"/>
      <c r="BR552" s="19"/>
      <c r="BS552" s="19"/>
      <c r="BT552" s="18"/>
      <c r="BU552" s="19"/>
      <c r="BV552" s="19"/>
      <c r="BW552" s="19"/>
      <c r="BX552" s="18"/>
      <c r="BY552" s="19"/>
      <c r="BZ552" s="19"/>
      <c r="CA552" s="19"/>
      <c r="CB552" s="18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</row>
    <row r="553" spans="1:108" ht="15" thickBot="1" x14ac:dyDescent="0.35">
      <c r="A553" s="19"/>
      <c r="B553" s="19"/>
      <c r="C553" s="18"/>
      <c r="D553" s="19"/>
      <c r="E553" s="19"/>
      <c r="F553" s="19"/>
      <c r="G553" s="18"/>
      <c r="H553" s="19"/>
      <c r="I553" s="19"/>
      <c r="J553" s="19"/>
      <c r="K553" s="18"/>
      <c r="L553" s="19"/>
      <c r="M553" s="19"/>
      <c r="N553" s="19"/>
      <c r="O553" s="18"/>
      <c r="P553" s="19"/>
      <c r="Q553" s="19"/>
      <c r="R553" s="19"/>
      <c r="S553" s="18"/>
      <c r="T553" s="19"/>
      <c r="U553" s="19"/>
      <c r="V553" s="19"/>
      <c r="W553" s="18"/>
      <c r="X553" s="29"/>
      <c r="Y553" s="19"/>
      <c r="Z553" s="19"/>
      <c r="AA553" s="19"/>
      <c r="AB553" s="18"/>
      <c r="AC553" s="19"/>
      <c r="AD553" s="19"/>
      <c r="AE553" s="19"/>
      <c r="AF553" s="18"/>
      <c r="AG553" s="19"/>
      <c r="AH553" s="19"/>
      <c r="AI553" s="19"/>
      <c r="AJ553" s="18"/>
      <c r="AK553" s="19"/>
      <c r="AL553" s="19"/>
      <c r="AM553" s="19"/>
      <c r="AN553" s="18"/>
      <c r="AO553" s="19"/>
      <c r="AP553" s="19"/>
      <c r="AQ553" s="19"/>
      <c r="AR553" s="18"/>
      <c r="AS553" s="19"/>
      <c r="AT553" s="19"/>
      <c r="AU553" s="19"/>
      <c r="AV553" s="18"/>
      <c r="AW553" s="19"/>
      <c r="AX553" s="19"/>
      <c r="AY553" s="19"/>
      <c r="AZ553" s="18"/>
      <c r="BA553" s="19"/>
      <c r="BB553" s="19"/>
      <c r="BC553" s="19"/>
      <c r="BD553" s="18"/>
      <c r="BE553" s="19"/>
      <c r="BF553" s="19"/>
      <c r="BG553" s="19"/>
      <c r="BH553" s="18"/>
      <c r="BI553" s="19"/>
      <c r="BJ553" s="19"/>
      <c r="BK553" s="19"/>
      <c r="BL553" s="18"/>
      <c r="BM553" s="19"/>
      <c r="BN553" s="19"/>
      <c r="BO553" s="19"/>
      <c r="BP553" s="18"/>
      <c r="BQ553" s="19"/>
      <c r="BR553" s="19"/>
      <c r="BS553" s="19"/>
      <c r="BT553" s="18"/>
      <c r="BU553" s="19"/>
      <c r="BV553" s="19"/>
      <c r="BW553" s="19"/>
      <c r="BX553" s="18"/>
      <c r="BY553" s="19"/>
      <c r="BZ553" s="19"/>
      <c r="CA553" s="19"/>
      <c r="CB553" s="18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</row>
    <row r="554" spans="1:108" ht="15" thickBot="1" x14ac:dyDescent="0.35">
      <c r="A554" s="19"/>
      <c r="B554" s="19"/>
      <c r="C554" s="18"/>
      <c r="D554" s="19"/>
      <c r="E554" s="19"/>
      <c r="F554" s="19"/>
      <c r="G554" s="18"/>
      <c r="H554" s="19"/>
      <c r="I554" s="19"/>
      <c r="J554" s="19"/>
      <c r="K554" s="18"/>
      <c r="L554" s="19"/>
      <c r="M554" s="19"/>
      <c r="N554" s="19"/>
      <c r="O554" s="18"/>
      <c r="P554" s="19"/>
      <c r="Q554" s="19"/>
      <c r="R554" s="19"/>
      <c r="S554" s="18"/>
      <c r="T554" s="19"/>
      <c r="U554" s="19"/>
      <c r="V554" s="19"/>
      <c r="W554" s="18"/>
      <c r="X554" s="29"/>
      <c r="Y554" s="19"/>
      <c r="Z554" s="19"/>
      <c r="AA554" s="19"/>
      <c r="AB554" s="18"/>
      <c r="AC554" s="19"/>
      <c r="AD554" s="19"/>
      <c r="AE554" s="19"/>
      <c r="AF554" s="18"/>
      <c r="AG554" s="19"/>
      <c r="AH554" s="19"/>
      <c r="AI554" s="19"/>
      <c r="AJ554" s="18"/>
      <c r="AK554" s="19"/>
      <c r="AL554" s="19"/>
      <c r="AM554" s="19"/>
      <c r="AN554" s="18"/>
      <c r="AO554" s="19"/>
      <c r="AP554" s="19"/>
      <c r="AQ554" s="19"/>
      <c r="AR554" s="18"/>
      <c r="AS554" s="19"/>
      <c r="AT554" s="19"/>
      <c r="AU554" s="19"/>
      <c r="AV554" s="18"/>
      <c r="AW554" s="19"/>
      <c r="AX554" s="19"/>
      <c r="AY554" s="19"/>
      <c r="AZ554" s="18"/>
      <c r="BA554" s="19"/>
      <c r="BB554" s="19"/>
      <c r="BC554" s="19"/>
      <c r="BD554" s="18"/>
      <c r="BE554" s="19"/>
      <c r="BF554" s="19"/>
      <c r="BG554" s="19"/>
      <c r="BH554" s="18"/>
      <c r="BI554" s="19"/>
      <c r="BJ554" s="19"/>
      <c r="BK554" s="19"/>
      <c r="BL554" s="18"/>
      <c r="BM554" s="19"/>
      <c r="BN554" s="19"/>
      <c r="BO554" s="19"/>
      <c r="BP554" s="18"/>
      <c r="BQ554" s="19"/>
      <c r="BR554" s="19"/>
      <c r="BS554" s="19"/>
      <c r="BT554" s="18"/>
      <c r="BU554" s="19"/>
      <c r="BV554" s="19"/>
      <c r="BW554" s="19"/>
      <c r="BX554" s="18"/>
      <c r="BY554" s="19"/>
      <c r="BZ554" s="19"/>
      <c r="CA554" s="19"/>
      <c r="CB554" s="18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</row>
    <row r="555" spans="1:108" ht="15" thickBot="1" x14ac:dyDescent="0.35">
      <c r="A555" s="19"/>
      <c r="B555" s="19"/>
      <c r="C555" s="18"/>
      <c r="D555" s="19"/>
      <c r="E555" s="19"/>
      <c r="F555" s="19"/>
      <c r="G555" s="18"/>
      <c r="H555" s="19"/>
      <c r="I555" s="19"/>
      <c r="J555" s="19"/>
      <c r="K555" s="18"/>
      <c r="L555" s="19"/>
      <c r="M555" s="19"/>
      <c r="N555" s="19"/>
      <c r="O555" s="18"/>
      <c r="P555" s="19"/>
      <c r="Q555" s="19"/>
      <c r="R555" s="19"/>
      <c r="S555" s="18"/>
      <c r="T555" s="19"/>
      <c r="U555" s="19"/>
      <c r="V555" s="19"/>
      <c r="W555" s="18"/>
      <c r="X555" s="29"/>
      <c r="Y555" s="19"/>
      <c r="Z555" s="19"/>
      <c r="AA555" s="19"/>
      <c r="AB555" s="18"/>
      <c r="AC555" s="19"/>
      <c r="AD555" s="19"/>
      <c r="AE555" s="19"/>
      <c r="AF555" s="18"/>
      <c r="AG555" s="19"/>
      <c r="AH555" s="19"/>
      <c r="AI555" s="19"/>
      <c r="AJ555" s="18"/>
      <c r="AK555" s="19"/>
      <c r="AL555" s="19"/>
      <c r="AM555" s="19"/>
      <c r="AN555" s="18"/>
      <c r="AO555" s="19"/>
      <c r="AP555" s="19"/>
      <c r="AQ555" s="19"/>
      <c r="AR555" s="18"/>
      <c r="AS555" s="19"/>
      <c r="AT555" s="19"/>
      <c r="AU555" s="19"/>
      <c r="AV555" s="18"/>
      <c r="AW555" s="19"/>
      <c r="AX555" s="19"/>
      <c r="AY555" s="19"/>
      <c r="AZ555" s="18"/>
      <c r="BA555" s="19"/>
      <c r="BB555" s="19"/>
      <c r="BC555" s="19"/>
      <c r="BD555" s="18"/>
      <c r="BE555" s="19"/>
      <c r="BF555" s="19"/>
      <c r="BG555" s="19"/>
      <c r="BH555" s="18"/>
      <c r="BI555" s="19"/>
      <c r="BJ555" s="19"/>
      <c r="BK555" s="19"/>
      <c r="BL555" s="18"/>
      <c r="BM555" s="19"/>
      <c r="BN555" s="19"/>
      <c r="BO555" s="19"/>
      <c r="BP555" s="18"/>
      <c r="BQ555" s="19"/>
      <c r="BR555" s="19"/>
      <c r="BS555" s="19"/>
      <c r="BT555" s="18"/>
      <c r="BU555" s="19"/>
      <c r="BV555" s="19"/>
      <c r="BW555" s="19"/>
      <c r="BX555" s="18"/>
      <c r="BY555" s="19"/>
      <c r="BZ555" s="19"/>
      <c r="CA555" s="19"/>
      <c r="CB555" s="18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</row>
    <row r="556" spans="1:108" ht="15" thickBot="1" x14ac:dyDescent="0.35">
      <c r="A556" s="19"/>
      <c r="B556" s="19"/>
      <c r="C556" s="18"/>
      <c r="D556" s="19"/>
      <c r="E556" s="19"/>
      <c r="F556" s="19"/>
      <c r="G556" s="18"/>
      <c r="H556" s="19"/>
      <c r="I556" s="19"/>
      <c r="J556" s="19"/>
      <c r="K556" s="18"/>
      <c r="L556" s="19"/>
      <c r="M556" s="19"/>
      <c r="N556" s="19"/>
      <c r="O556" s="18"/>
      <c r="P556" s="19"/>
      <c r="Q556" s="19"/>
      <c r="R556" s="19"/>
      <c r="S556" s="18"/>
      <c r="T556" s="19"/>
      <c r="U556" s="19"/>
      <c r="V556" s="19"/>
      <c r="W556" s="18"/>
      <c r="X556" s="29"/>
      <c r="Y556" s="19"/>
      <c r="Z556" s="19"/>
      <c r="AA556" s="19"/>
      <c r="AB556" s="18"/>
      <c r="AC556" s="19"/>
      <c r="AD556" s="19"/>
      <c r="AE556" s="19"/>
      <c r="AF556" s="18"/>
      <c r="AG556" s="19"/>
      <c r="AH556" s="19"/>
      <c r="AI556" s="19"/>
      <c r="AJ556" s="18"/>
      <c r="AK556" s="19"/>
      <c r="AL556" s="19"/>
      <c r="AM556" s="19"/>
      <c r="AN556" s="18"/>
      <c r="AO556" s="19"/>
      <c r="AP556" s="19"/>
      <c r="AQ556" s="19"/>
      <c r="AR556" s="18"/>
      <c r="AS556" s="19"/>
      <c r="AT556" s="19"/>
      <c r="AU556" s="19"/>
      <c r="AV556" s="18"/>
      <c r="AW556" s="19"/>
      <c r="AX556" s="19"/>
      <c r="AY556" s="19"/>
      <c r="AZ556" s="18"/>
      <c r="BA556" s="19"/>
      <c r="BB556" s="19"/>
      <c r="BC556" s="19"/>
      <c r="BD556" s="18"/>
      <c r="BE556" s="19"/>
      <c r="BF556" s="19"/>
      <c r="BG556" s="19"/>
      <c r="BH556" s="18"/>
      <c r="BI556" s="19"/>
      <c r="BJ556" s="19"/>
      <c r="BK556" s="19"/>
      <c r="BL556" s="18"/>
      <c r="BM556" s="19"/>
      <c r="BN556" s="19"/>
      <c r="BO556" s="19"/>
      <c r="BP556" s="18"/>
      <c r="BQ556" s="19"/>
      <c r="BR556" s="19"/>
      <c r="BS556" s="19"/>
      <c r="BT556" s="18"/>
      <c r="BU556" s="19"/>
      <c r="BV556" s="19"/>
      <c r="BW556" s="19"/>
      <c r="BX556" s="18"/>
      <c r="BY556" s="19"/>
      <c r="BZ556" s="19"/>
      <c r="CA556" s="19"/>
      <c r="CB556" s="18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</row>
    <row r="557" spans="1:108" ht="15" thickBot="1" x14ac:dyDescent="0.35">
      <c r="A557" s="19"/>
      <c r="B557" s="19"/>
      <c r="C557" s="18"/>
      <c r="D557" s="19"/>
      <c r="E557" s="19"/>
      <c r="F557" s="19"/>
      <c r="G557" s="18"/>
      <c r="H557" s="19"/>
      <c r="I557" s="19"/>
      <c r="J557" s="19"/>
      <c r="K557" s="18"/>
      <c r="L557" s="19"/>
      <c r="M557" s="19"/>
      <c r="N557" s="19"/>
      <c r="O557" s="18"/>
      <c r="P557" s="19"/>
      <c r="Q557" s="19"/>
      <c r="R557" s="19"/>
      <c r="S557" s="18"/>
      <c r="T557" s="19"/>
      <c r="U557" s="19"/>
      <c r="V557" s="19"/>
      <c r="W557" s="18"/>
      <c r="X557" s="29"/>
      <c r="Y557" s="19"/>
      <c r="Z557" s="19"/>
      <c r="AA557" s="19"/>
      <c r="AB557" s="18"/>
      <c r="AC557" s="19"/>
      <c r="AD557" s="19"/>
      <c r="AE557" s="19"/>
      <c r="AF557" s="18"/>
      <c r="AG557" s="19"/>
      <c r="AH557" s="19"/>
      <c r="AI557" s="19"/>
      <c r="AJ557" s="18"/>
      <c r="AK557" s="19"/>
      <c r="AL557" s="19"/>
      <c r="AM557" s="19"/>
      <c r="AN557" s="18"/>
      <c r="AO557" s="19"/>
      <c r="AP557" s="19"/>
      <c r="AQ557" s="19"/>
      <c r="AR557" s="18"/>
      <c r="AS557" s="19"/>
      <c r="AT557" s="19"/>
      <c r="AU557" s="19"/>
      <c r="AV557" s="18"/>
      <c r="AW557" s="19"/>
      <c r="AX557" s="19"/>
      <c r="AY557" s="19"/>
      <c r="AZ557" s="18"/>
      <c r="BA557" s="19"/>
      <c r="BB557" s="19"/>
      <c r="BC557" s="19"/>
      <c r="BD557" s="18"/>
      <c r="BE557" s="19"/>
      <c r="BF557" s="19"/>
      <c r="BG557" s="19"/>
      <c r="BH557" s="18"/>
      <c r="BI557" s="19"/>
      <c r="BJ557" s="19"/>
      <c r="BK557" s="19"/>
      <c r="BL557" s="18"/>
      <c r="BM557" s="19"/>
      <c r="BN557" s="19"/>
      <c r="BO557" s="19"/>
      <c r="BP557" s="18"/>
      <c r="BQ557" s="19"/>
      <c r="BR557" s="19"/>
      <c r="BS557" s="19"/>
      <c r="BT557" s="18"/>
      <c r="BU557" s="19"/>
      <c r="BV557" s="19"/>
      <c r="BW557" s="19"/>
      <c r="BX557" s="18"/>
      <c r="BY557" s="19"/>
      <c r="BZ557" s="19"/>
      <c r="CA557" s="19"/>
      <c r="CB557" s="18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</row>
    <row r="558" spans="1:108" ht="15" thickBot="1" x14ac:dyDescent="0.35">
      <c r="A558" s="19"/>
      <c r="B558" s="19"/>
      <c r="C558" s="18"/>
      <c r="D558" s="19"/>
      <c r="E558" s="19"/>
      <c r="F558" s="19"/>
      <c r="G558" s="18"/>
      <c r="H558" s="19"/>
      <c r="I558" s="19"/>
      <c r="J558" s="19"/>
      <c r="K558" s="18"/>
      <c r="L558" s="19"/>
      <c r="M558" s="19"/>
      <c r="N558" s="19"/>
      <c r="O558" s="18"/>
      <c r="P558" s="19"/>
      <c r="Q558" s="19"/>
      <c r="R558" s="19"/>
      <c r="S558" s="18"/>
      <c r="T558" s="19"/>
      <c r="U558" s="19"/>
      <c r="V558" s="19"/>
      <c r="W558" s="18"/>
      <c r="X558" s="29"/>
      <c r="Y558" s="19"/>
      <c r="Z558" s="19"/>
      <c r="AA558" s="19"/>
      <c r="AB558" s="18"/>
      <c r="AC558" s="19"/>
      <c r="AD558" s="19"/>
      <c r="AE558" s="19"/>
      <c r="AF558" s="18"/>
      <c r="AG558" s="19"/>
      <c r="AH558" s="19"/>
      <c r="AI558" s="19"/>
      <c r="AJ558" s="18"/>
      <c r="AK558" s="19"/>
      <c r="AL558" s="19"/>
      <c r="AM558" s="19"/>
      <c r="AN558" s="18"/>
      <c r="AO558" s="19"/>
      <c r="AP558" s="19"/>
      <c r="AQ558" s="19"/>
      <c r="AR558" s="18"/>
      <c r="AS558" s="19"/>
      <c r="AT558" s="19"/>
      <c r="AU558" s="19"/>
      <c r="AV558" s="18"/>
      <c r="AW558" s="19"/>
      <c r="AX558" s="19"/>
      <c r="AY558" s="19"/>
      <c r="AZ558" s="18"/>
      <c r="BA558" s="19"/>
      <c r="BB558" s="19"/>
      <c r="BC558" s="19"/>
      <c r="BD558" s="18"/>
      <c r="BE558" s="19"/>
      <c r="BF558" s="19"/>
      <c r="BG558" s="19"/>
      <c r="BH558" s="18"/>
      <c r="BI558" s="19"/>
      <c r="BJ558" s="19"/>
      <c r="BK558" s="19"/>
      <c r="BL558" s="18"/>
      <c r="BM558" s="19"/>
      <c r="BN558" s="19"/>
      <c r="BO558" s="19"/>
      <c r="BP558" s="18"/>
      <c r="BQ558" s="19"/>
      <c r="BR558" s="19"/>
      <c r="BS558" s="19"/>
      <c r="BT558" s="18"/>
      <c r="BU558" s="19"/>
      <c r="BV558" s="19"/>
      <c r="BW558" s="19"/>
      <c r="BX558" s="18"/>
      <c r="BY558" s="19"/>
      <c r="BZ558" s="19"/>
      <c r="CA558" s="19"/>
      <c r="CB558" s="18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</row>
    <row r="559" spans="1:108" ht="15" thickBot="1" x14ac:dyDescent="0.35">
      <c r="A559" s="19"/>
      <c r="B559" s="19"/>
      <c r="C559" s="18"/>
      <c r="D559" s="19"/>
      <c r="E559" s="19"/>
      <c r="F559" s="19"/>
      <c r="G559" s="18"/>
      <c r="H559" s="19"/>
      <c r="I559" s="19"/>
      <c r="J559" s="19"/>
      <c r="K559" s="18"/>
      <c r="L559" s="19"/>
      <c r="M559" s="19"/>
      <c r="N559" s="19"/>
      <c r="O559" s="18"/>
      <c r="P559" s="19"/>
      <c r="Q559" s="19"/>
      <c r="R559" s="19"/>
      <c r="S559" s="18"/>
      <c r="T559" s="19"/>
      <c r="U559" s="19"/>
      <c r="V559" s="19"/>
      <c r="W559" s="18"/>
      <c r="X559" s="29"/>
      <c r="Y559" s="19"/>
      <c r="Z559" s="19"/>
      <c r="AA559" s="19"/>
      <c r="AB559" s="18"/>
      <c r="AC559" s="19"/>
      <c r="AD559" s="19"/>
      <c r="AE559" s="19"/>
      <c r="AF559" s="18"/>
      <c r="AG559" s="19"/>
      <c r="AH559" s="19"/>
      <c r="AI559" s="19"/>
      <c r="AJ559" s="18"/>
      <c r="AK559" s="19"/>
      <c r="AL559" s="19"/>
      <c r="AM559" s="19"/>
      <c r="AN559" s="18"/>
      <c r="AO559" s="19"/>
      <c r="AP559" s="19"/>
      <c r="AQ559" s="19"/>
      <c r="AR559" s="18"/>
      <c r="AS559" s="19"/>
      <c r="AT559" s="19"/>
      <c r="AU559" s="19"/>
      <c r="AV559" s="18"/>
      <c r="AW559" s="19"/>
      <c r="AX559" s="19"/>
      <c r="AY559" s="19"/>
      <c r="AZ559" s="18"/>
      <c r="BA559" s="19"/>
      <c r="BB559" s="19"/>
      <c r="BC559" s="19"/>
      <c r="BD559" s="18"/>
      <c r="BE559" s="19"/>
      <c r="BF559" s="19"/>
      <c r="BG559" s="19"/>
      <c r="BH559" s="18"/>
      <c r="BI559" s="19"/>
      <c r="BJ559" s="19"/>
      <c r="BK559" s="19"/>
      <c r="BL559" s="18"/>
      <c r="BM559" s="19"/>
      <c r="BN559" s="19"/>
      <c r="BO559" s="19"/>
      <c r="BP559" s="18"/>
      <c r="BQ559" s="19"/>
      <c r="BR559" s="19"/>
      <c r="BS559" s="19"/>
      <c r="BT559" s="18"/>
      <c r="BU559" s="19"/>
      <c r="BV559" s="19"/>
      <c r="BW559" s="19"/>
      <c r="BX559" s="18"/>
      <c r="BY559" s="19"/>
      <c r="BZ559" s="19"/>
      <c r="CA559" s="19"/>
      <c r="CB559" s="18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</row>
    <row r="560" spans="1:108" ht="15" thickBot="1" x14ac:dyDescent="0.35">
      <c r="A560" s="19"/>
      <c r="B560" s="19"/>
      <c r="C560" s="18"/>
      <c r="D560" s="19"/>
      <c r="E560" s="19"/>
      <c r="F560" s="19"/>
      <c r="G560" s="18"/>
      <c r="H560" s="19"/>
      <c r="I560" s="19"/>
      <c r="J560" s="19"/>
      <c r="K560" s="18"/>
      <c r="L560" s="19"/>
      <c r="M560" s="19"/>
      <c r="N560" s="19"/>
      <c r="O560" s="18"/>
      <c r="P560" s="19"/>
      <c r="Q560" s="19"/>
      <c r="R560" s="19"/>
      <c r="S560" s="18"/>
      <c r="T560" s="19"/>
      <c r="U560" s="19"/>
      <c r="V560" s="19"/>
      <c r="W560" s="18"/>
      <c r="X560" s="29"/>
      <c r="Y560" s="19"/>
      <c r="Z560" s="19"/>
      <c r="AA560" s="19"/>
      <c r="AB560" s="18"/>
      <c r="AC560" s="19"/>
      <c r="AD560" s="19"/>
      <c r="AE560" s="19"/>
      <c r="AF560" s="18"/>
      <c r="AG560" s="19"/>
      <c r="AH560" s="19"/>
      <c r="AI560" s="19"/>
      <c r="AJ560" s="18"/>
      <c r="AK560" s="19"/>
      <c r="AL560" s="19"/>
      <c r="AM560" s="19"/>
      <c r="AN560" s="18"/>
      <c r="AO560" s="19"/>
      <c r="AP560" s="19"/>
      <c r="AQ560" s="19"/>
      <c r="AR560" s="18"/>
      <c r="AS560" s="19"/>
      <c r="AT560" s="19"/>
      <c r="AU560" s="19"/>
      <c r="AV560" s="18"/>
      <c r="AW560" s="19"/>
      <c r="AX560" s="19"/>
      <c r="AY560" s="19"/>
      <c r="AZ560" s="18"/>
      <c r="BA560" s="19"/>
      <c r="BB560" s="19"/>
      <c r="BC560" s="19"/>
      <c r="BD560" s="18"/>
      <c r="BE560" s="19"/>
      <c r="BF560" s="19"/>
      <c r="BG560" s="19"/>
      <c r="BH560" s="18"/>
      <c r="BI560" s="19"/>
      <c r="BJ560" s="19"/>
      <c r="BK560" s="19"/>
      <c r="BL560" s="18"/>
      <c r="BM560" s="19"/>
      <c r="BN560" s="19"/>
      <c r="BO560" s="19"/>
      <c r="BP560" s="18"/>
      <c r="BQ560" s="19"/>
      <c r="BR560" s="19"/>
      <c r="BS560" s="19"/>
      <c r="BT560" s="18"/>
      <c r="BU560" s="19"/>
      <c r="BV560" s="19"/>
      <c r="BW560" s="19"/>
      <c r="BX560" s="18"/>
      <c r="BY560" s="19"/>
      <c r="BZ560" s="19"/>
      <c r="CA560" s="19"/>
      <c r="CB560" s="18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</row>
    <row r="561" spans="1:108" ht="15" thickBot="1" x14ac:dyDescent="0.35">
      <c r="A561" s="19"/>
      <c r="B561" s="19"/>
      <c r="C561" s="18"/>
      <c r="D561" s="19"/>
      <c r="E561" s="19"/>
      <c r="F561" s="19"/>
      <c r="G561" s="18"/>
      <c r="H561" s="19"/>
      <c r="I561" s="19"/>
      <c r="J561" s="19"/>
      <c r="K561" s="18"/>
      <c r="L561" s="19"/>
      <c r="M561" s="19"/>
      <c r="N561" s="19"/>
      <c r="O561" s="18"/>
      <c r="P561" s="19"/>
      <c r="Q561" s="19"/>
      <c r="R561" s="19"/>
      <c r="S561" s="18"/>
      <c r="T561" s="19"/>
      <c r="U561" s="19"/>
      <c r="V561" s="19"/>
      <c r="W561" s="18"/>
      <c r="X561" s="29"/>
      <c r="Y561" s="19"/>
      <c r="Z561" s="19"/>
      <c r="AA561" s="19"/>
      <c r="AB561" s="18"/>
      <c r="AC561" s="19"/>
      <c r="AD561" s="19"/>
      <c r="AE561" s="19"/>
      <c r="AF561" s="18"/>
      <c r="AG561" s="19"/>
      <c r="AH561" s="19"/>
      <c r="AI561" s="19"/>
      <c r="AJ561" s="18"/>
      <c r="AK561" s="19"/>
      <c r="AL561" s="19"/>
      <c r="AM561" s="19"/>
      <c r="AN561" s="18"/>
      <c r="AO561" s="19"/>
      <c r="AP561" s="19"/>
      <c r="AQ561" s="19"/>
      <c r="AR561" s="18"/>
      <c r="AS561" s="19"/>
      <c r="AT561" s="19"/>
      <c r="AU561" s="19"/>
      <c r="AV561" s="18"/>
      <c r="AW561" s="19"/>
      <c r="AX561" s="19"/>
      <c r="AY561" s="19"/>
      <c r="AZ561" s="18"/>
      <c r="BA561" s="19"/>
      <c r="BB561" s="19"/>
      <c r="BC561" s="19"/>
      <c r="BD561" s="18"/>
      <c r="BE561" s="19"/>
      <c r="BF561" s="19"/>
      <c r="BG561" s="19"/>
      <c r="BH561" s="18"/>
      <c r="BI561" s="19"/>
      <c r="BJ561" s="19"/>
      <c r="BK561" s="19"/>
      <c r="BL561" s="18"/>
      <c r="BM561" s="19"/>
      <c r="BN561" s="19"/>
      <c r="BO561" s="19"/>
      <c r="BP561" s="18"/>
      <c r="BQ561" s="19"/>
      <c r="BR561" s="19"/>
      <c r="BS561" s="19"/>
      <c r="BT561" s="18"/>
      <c r="BU561" s="19"/>
      <c r="BV561" s="19"/>
      <c r="BW561" s="19"/>
      <c r="BX561" s="18"/>
      <c r="BY561" s="19"/>
      <c r="BZ561" s="19"/>
      <c r="CA561" s="19"/>
      <c r="CB561" s="18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</row>
    <row r="562" spans="1:108" ht="15" thickBot="1" x14ac:dyDescent="0.35">
      <c r="A562" s="19"/>
      <c r="B562" s="19"/>
      <c r="C562" s="18"/>
      <c r="D562" s="19"/>
      <c r="E562" s="19"/>
      <c r="F562" s="19"/>
      <c r="G562" s="18"/>
      <c r="H562" s="19"/>
      <c r="I562" s="19"/>
      <c r="J562" s="19"/>
      <c r="K562" s="18"/>
      <c r="L562" s="19"/>
      <c r="M562" s="19"/>
      <c r="N562" s="19"/>
      <c r="O562" s="18"/>
      <c r="P562" s="19"/>
      <c r="Q562" s="19"/>
      <c r="R562" s="19"/>
      <c r="S562" s="18"/>
      <c r="T562" s="19"/>
      <c r="U562" s="19"/>
      <c r="V562" s="19"/>
      <c r="W562" s="18"/>
      <c r="X562" s="29"/>
      <c r="Y562" s="19"/>
      <c r="Z562" s="19"/>
      <c r="AA562" s="19"/>
      <c r="AB562" s="18"/>
      <c r="AC562" s="19"/>
      <c r="AD562" s="19"/>
      <c r="AE562" s="19"/>
      <c r="AF562" s="18"/>
      <c r="AG562" s="19"/>
      <c r="AH562" s="19"/>
      <c r="AI562" s="19"/>
      <c r="AJ562" s="18"/>
      <c r="AK562" s="19"/>
      <c r="AL562" s="19"/>
      <c r="AM562" s="19"/>
      <c r="AN562" s="18"/>
      <c r="AO562" s="19"/>
      <c r="AP562" s="19"/>
      <c r="AQ562" s="19"/>
      <c r="AR562" s="18"/>
      <c r="AS562" s="19"/>
      <c r="AT562" s="19"/>
      <c r="AU562" s="19"/>
      <c r="AV562" s="18"/>
      <c r="AW562" s="19"/>
      <c r="AX562" s="19"/>
      <c r="AY562" s="19"/>
      <c r="AZ562" s="18"/>
      <c r="BA562" s="19"/>
      <c r="BB562" s="19"/>
      <c r="BC562" s="19"/>
      <c r="BD562" s="18"/>
      <c r="BE562" s="19"/>
      <c r="BF562" s="19"/>
      <c r="BG562" s="19"/>
      <c r="BH562" s="18"/>
      <c r="BI562" s="19"/>
      <c r="BJ562" s="19"/>
      <c r="BK562" s="19"/>
      <c r="BL562" s="18"/>
      <c r="BM562" s="19"/>
      <c r="BN562" s="19"/>
      <c r="BO562" s="19"/>
      <c r="BP562" s="18"/>
      <c r="BQ562" s="19"/>
      <c r="BR562" s="19"/>
      <c r="BS562" s="19"/>
      <c r="BT562" s="18"/>
      <c r="BU562" s="19"/>
      <c r="BV562" s="19"/>
      <c r="BW562" s="19"/>
      <c r="BX562" s="18"/>
      <c r="BY562" s="19"/>
      <c r="BZ562" s="19"/>
      <c r="CA562" s="19"/>
      <c r="CB562" s="18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</row>
    <row r="563" spans="1:108" ht="15" thickBot="1" x14ac:dyDescent="0.35">
      <c r="A563" s="19"/>
      <c r="B563" s="19"/>
      <c r="C563" s="18"/>
      <c r="D563" s="19"/>
      <c r="E563" s="19"/>
      <c r="F563" s="19"/>
      <c r="G563" s="18"/>
      <c r="H563" s="19"/>
      <c r="I563" s="19"/>
      <c r="J563" s="19"/>
      <c r="K563" s="18"/>
      <c r="L563" s="19"/>
      <c r="M563" s="19"/>
      <c r="N563" s="19"/>
      <c r="O563" s="18"/>
      <c r="P563" s="19"/>
      <c r="Q563" s="19"/>
      <c r="R563" s="19"/>
      <c r="S563" s="18"/>
      <c r="T563" s="19"/>
      <c r="U563" s="19"/>
      <c r="V563" s="19"/>
      <c r="W563" s="18"/>
      <c r="X563" s="29"/>
      <c r="Y563" s="19"/>
      <c r="Z563" s="19"/>
      <c r="AA563" s="19"/>
      <c r="AB563" s="18"/>
      <c r="AC563" s="19"/>
      <c r="AD563" s="19"/>
      <c r="AE563" s="19"/>
      <c r="AF563" s="18"/>
      <c r="AG563" s="19"/>
      <c r="AH563" s="19"/>
      <c r="AI563" s="19"/>
      <c r="AJ563" s="18"/>
      <c r="AK563" s="19"/>
      <c r="AL563" s="19"/>
      <c r="AM563" s="19"/>
      <c r="AN563" s="18"/>
      <c r="AO563" s="19"/>
      <c r="AP563" s="19"/>
      <c r="AQ563" s="19"/>
      <c r="AR563" s="18"/>
      <c r="AS563" s="19"/>
      <c r="AT563" s="19"/>
      <c r="AU563" s="19"/>
      <c r="AV563" s="18"/>
      <c r="AW563" s="19"/>
      <c r="AX563" s="19"/>
      <c r="AY563" s="19"/>
      <c r="AZ563" s="18"/>
      <c r="BA563" s="19"/>
      <c r="BB563" s="19"/>
      <c r="BC563" s="19"/>
      <c r="BD563" s="18"/>
      <c r="BE563" s="19"/>
      <c r="BF563" s="19"/>
      <c r="BG563" s="19"/>
      <c r="BH563" s="18"/>
      <c r="BI563" s="19"/>
      <c r="BJ563" s="19"/>
      <c r="BK563" s="19"/>
      <c r="BL563" s="18"/>
      <c r="BM563" s="19"/>
      <c r="BN563" s="19"/>
      <c r="BO563" s="19"/>
      <c r="BP563" s="18"/>
      <c r="BQ563" s="19"/>
      <c r="BR563" s="19"/>
      <c r="BS563" s="19"/>
      <c r="BT563" s="18"/>
      <c r="BU563" s="19"/>
      <c r="BV563" s="19"/>
      <c r="BW563" s="19"/>
      <c r="BX563" s="18"/>
      <c r="BY563" s="19"/>
      <c r="BZ563" s="19"/>
      <c r="CA563" s="19"/>
      <c r="CB563" s="18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</row>
    <row r="564" spans="1:108" ht="15" thickBot="1" x14ac:dyDescent="0.35">
      <c r="A564" s="19"/>
      <c r="B564" s="19"/>
      <c r="C564" s="18"/>
      <c r="D564" s="19"/>
      <c r="E564" s="19"/>
      <c r="F564" s="19"/>
      <c r="G564" s="18"/>
      <c r="H564" s="19"/>
      <c r="I564" s="19"/>
      <c r="J564" s="19"/>
      <c r="K564" s="18"/>
      <c r="L564" s="19"/>
      <c r="M564" s="19"/>
      <c r="N564" s="19"/>
      <c r="O564" s="18"/>
      <c r="P564" s="19"/>
      <c r="Q564" s="19"/>
      <c r="R564" s="19"/>
      <c r="S564" s="18"/>
      <c r="T564" s="19"/>
      <c r="U564" s="19"/>
      <c r="V564" s="19"/>
      <c r="W564" s="18"/>
      <c r="X564" s="29"/>
      <c r="Y564" s="19"/>
      <c r="Z564" s="19"/>
      <c r="AA564" s="19"/>
      <c r="AB564" s="18"/>
      <c r="AC564" s="19"/>
      <c r="AD564" s="19"/>
      <c r="AE564" s="19"/>
      <c r="AF564" s="18"/>
      <c r="AG564" s="19"/>
      <c r="AH564" s="19"/>
      <c r="AI564" s="19"/>
      <c r="AJ564" s="18"/>
      <c r="AK564" s="19"/>
      <c r="AL564" s="19"/>
      <c r="AM564" s="19"/>
      <c r="AN564" s="18"/>
      <c r="AO564" s="19"/>
      <c r="AP564" s="19"/>
      <c r="AQ564" s="19"/>
      <c r="AR564" s="18"/>
      <c r="AS564" s="19"/>
      <c r="AT564" s="19"/>
      <c r="AU564" s="19"/>
      <c r="AV564" s="18"/>
      <c r="AW564" s="19"/>
      <c r="AX564" s="19"/>
      <c r="AY564" s="19"/>
      <c r="AZ564" s="18"/>
      <c r="BA564" s="19"/>
      <c r="BB564" s="19"/>
      <c r="BC564" s="19"/>
      <c r="BD564" s="18"/>
      <c r="BE564" s="19"/>
      <c r="BF564" s="19"/>
      <c r="BG564" s="19"/>
      <c r="BH564" s="18"/>
      <c r="BI564" s="19"/>
      <c r="BJ564" s="19"/>
      <c r="BK564" s="19"/>
      <c r="BL564" s="18"/>
      <c r="BM564" s="19"/>
      <c r="BN564" s="19"/>
      <c r="BO564" s="19"/>
      <c r="BP564" s="18"/>
      <c r="BQ564" s="19"/>
      <c r="BR564" s="19"/>
      <c r="BS564" s="19"/>
      <c r="BT564" s="18"/>
      <c r="BU564" s="19"/>
      <c r="BV564" s="19"/>
      <c r="BW564" s="19"/>
      <c r="BX564" s="18"/>
      <c r="BY564" s="19"/>
      <c r="BZ564" s="19"/>
      <c r="CA564" s="19"/>
      <c r="CB564" s="18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</row>
    <row r="565" spans="1:108" ht="15" thickBot="1" x14ac:dyDescent="0.35">
      <c r="A565" s="19"/>
      <c r="B565" s="19"/>
      <c r="C565" s="18"/>
      <c r="D565" s="19"/>
      <c r="E565" s="19"/>
      <c r="F565" s="19"/>
      <c r="G565" s="18"/>
      <c r="H565" s="19"/>
      <c r="I565" s="19"/>
      <c r="J565" s="19"/>
      <c r="K565" s="18"/>
      <c r="L565" s="19"/>
      <c r="M565" s="19"/>
      <c r="N565" s="19"/>
      <c r="O565" s="18"/>
      <c r="P565" s="19"/>
      <c r="Q565" s="19"/>
      <c r="R565" s="19"/>
      <c r="S565" s="18"/>
      <c r="T565" s="19"/>
      <c r="U565" s="19"/>
      <c r="V565" s="19"/>
      <c r="W565" s="18"/>
      <c r="X565" s="29"/>
      <c r="Y565" s="19"/>
      <c r="Z565" s="19"/>
      <c r="AA565" s="19"/>
      <c r="AB565" s="18"/>
      <c r="AC565" s="19"/>
      <c r="AD565" s="19"/>
      <c r="AE565" s="19"/>
      <c r="AF565" s="18"/>
      <c r="AG565" s="19"/>
      <c r="AH565" s="19"/>
      <c r="AI565" s="19"/>
      <c r="AJ565" s="18"/>
      <c r="AK565" s="19"/>
      <c r="AL565" s="19"/>
      <c r="AM565" s="19"/>
      <c r="AN565" s="18"/>
      <c r="AO565" s="19"/>
      <c r="AP565" s="19"/>
      <c r="AQ565" s="19"/>
      <c r="AR565" s="18"/>
      <c r="AS565" s="19"/>
      <c r="AT565" s="19"/>
      <c r="AU565" s="19"/>
      <c r="AV565" s="18"/>
      <c r="AW565" s="19"/>
      <c r="AX565" s="19"/>
      <c r="AY565" s="19"/>
      <c r="AZ565" s="18"/>
      <c r="BA565" s="19"/>
      <c r="BB565" s="19"/>
      <c r="BC565" s="19"/>
      <c r="BD565" s="18"/>
      <c r="BE565" s="19"/>
      <c r="BF565" s="19"/>
      <c r="BG565" s="19"/>
      <c r="BH565" s="18"/>
      <c r="BI565" s="19"/>
      <c r="BJ565" s="19"/>
      <c r="BK565" s="19"/>
      <c r="BL565" s="18"/>
      <c r="BM565" s="19"/>
      <c r="BN565" s="19"/>
      <c r="BO565" s="19"/>
      <c r="BP565" s="18"/>
      <c r="BQ565" s="19"/>
      <c r="BR565" s="19"/>
      <c r="BS565" s="19"/>
      <c r="BT565" s="18"/>
      <c r="BU565" s="19"/>
      <c r="BV565" s="19"/>
      <c r="BW565" s="19"/>
      <c r="BX565" s="18"/>
      <c r="BY565" s="19"/>
      <c r="BZ565" s="19"/>
      <c r="CA565" s="19"/>
      <c r="CB565" s="18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</row>
    <row r="566" spans="1:108" ht="15" thickBot="1" x14ac:dyDescent="0.35">
      <c r="A566" s="19"/>
      <c r="B566" s="19"/>
      <c r="C566" s="18"/>
      <c r="D566" s="19"/>
      <c r="E566" s="19"/>
      <c r="F566" s="19"/>
      <c r="G566" s="18"/>
      <c r="H566" s="19"/>
      <c r="I566" s="19"/>
      <c r="J566" s="19"/>
      <c r="K566" s="18"/>
      <c r="L566" s="19"/>
      <c r="M566" s="19"/>
      <c r="N566" s="19"/>
      <c r="O566" s="18"/>
      <c r="P566" s="19"/>
      <c r="Q566" s="19"/>
      <c r="R566" s="19"/>
      <c r="S566" s="18"/>
      <c r="T566" s="19"/>
      <c r="U566" s="19"/>
      <c r="V566" s="19"/>
      <c r="W566" s="18"/>
      <c r="X566" s="29"/>
      <c r="Y566" s="19"/>
      <c r="Z566" s="19"/>
      <c r="AA566" s="19"/>
      <c r="AB566" s="18"/>
      <c r="AC566" s="19"/>
      <c r="AD566" s="19"/>
      <c r="AE566" s="19"/>
      <c r="AF566" s="18"/>
      <c r="AG566" s="19"/>
      <c r="AH566" s="19"/>
      <c r="AI566" s="19"/>
      <c r="AJ566" s="18"/>
      <c r="AK566" s="19"/>
      <c r="AL566" s="19"/>
      <c r="AM566" s="19"/>
      <c r="AN566" s="18"/>
      <c r="AO566" s="19"/>
      <c r="AP566" s="19"/>
      <c r="AQ566" s="19"/>
      <c r="AR566" s="18"/>
      <c r="AS566" s="19"/>
      <c r="AT566" s="19"/>
      <c r="AU566" s="19"/>
      <c r="AV566" s="18"/>
      <c r="AW566" s="19"/>
      <c r="AX566" s="19"/>
      <c r="AY566" s="19"/>
      <c r="AZ566" s="18"/>
      <c r="BA566" s="19"/>
      <c r="BB566" s="19"/>
      <c r="BC566" s="19"/>
      <c r="BD566" s="18"/>
      <c r="BE566" s="19"/>
      <c r="BF566" s="19"/>
      <c r="BG566" s="19"/>
      <c r="BH566" s="18"/>
      <c r="BI566" s="19"/>
      <c r="BJ566" s="19"/>
      <c r="BK566" s="19"/>
      <c r="BL566" s="18"/>
      <c r="BM566" s="19"/>
      <c r="BN566" s="19"/>
      <c r="BO566" s="19"/>
      <c r="BP566" s="18"/>
      <c r="BQ566" s="19"/>
      <c r="BR566" s="19"/>
      <c r="BS566" s="19"/>
      <c r="BT566" s="18"/>
      <c r="BU566" s="19"/>
      <c r="BV566" s="19"/>
      <c r="BW566" s="19"/>
      <c r="BX566" s="18"/>
      <c r="BY566" s="19"/>
      <c r="BZ566" s="19"/>
      <c r="CA566" s="19"/>
      <c r="CB566" s="18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</row>
    <row r="567" spans="1:108" ht="15" thickBot="1" x14ac:dyDescent="0.35">
      <c r="A567" s="19"/>
      <c r="B567" s="19"/>
      <c r="C567" s="18"/>
      <c r="D567" s="19"/>
      <c r="E567" s="19"/>
      <c r="F567" s="19"/>
      <c r="G567" s="18"/>
      <c r="H567" s="19"/>
      <c r="I567" s="19"/>
      <c r="J567" s="19"/>
      <c r="K567" s="18"/>
      <c r="L567" s="19"/>
      <c r="M567" s="19"/>
      <c r="N567" s="19"/>
      <c r="O567" s="18"/>
      <c r="P567" s="19"/>
      <c r="Q567" s="19"/>
      <c r="R567" s="19"/>
      <c r="S567" s="18"/>
      <c r="T567" s="19"/>
      <c r="U567" s="19"/>
      <c r="V567" s="19"/>
      <c r="W567" s="18"/>
      <c r="X567" s="29"/>
      <c r="Y567" s="19"/>
      <c r="Z567" s="19"/>
      <c r="AA567" s="19"/>
      <c r="AB567" s="18"/>
      <c r="AC567" s="19"/>
      <c r="AD567" s="19"/>
      <c r="AE567" s="19"/>
      <c r="AF567" s="18"/>
      <c r="AG567" s="19"/>
      <c r="AH567" s="19"/>
      <c r="AI567" s="19"/>
      <c r="AJ567" s="18"/>
      <c r="AK567" s="19"/>
      <c r="AL567" s="19"/>
      <c r="AM567" s="19"/>
      <c r="AN567" s="18"/>
      <c r="AO567" s="19"/>
      <c r="AP567" s="19"/>
      <c r="AQ567" s="19"/>
      <c r="AR567" s="18"/>
      <c r="AS567" s="19"/>
      <c r="AT567" s="19"/>
      <c r="AU567" s="19"/>
      <c r="AV567" s="18"/>
      <c r="AW567" s="19"/>
      <c r="AX567" s="19"/>
      <c r="AY567" s="19"/>
      <c r="AZ567" s="18"/>
      <c r="BA567" s="19"/>
      <c r="BB567" s="19"/>
      <c r="BC567" s="19"/>
      <c r="BD567" s="18"/>
      <c r="BE567" s="19"/>
      <c r="BF567" s="19"/>
      <c r="BG567" s="19"/>
      <c r="BH567" s="18"/>
      <c r="BI567" s="19"/>
      <c r="BJ567" s="19"/>
      <c r="BK567" s="19"/>
      <c r="BL567" s="18"/>
      <c r="BM567" s="19"/>
      <c r="BN567" s="19"/>
      <c r="BO567" s="19"/>
      <c r="BP567" s="18"/>
      <c r="BQ567" s="19"/>
      <c r="BR567" s="19"/>
      <c r="BS567" s="19"/>
      <c r="BT567" s="18"/>
      <c r="BU567" s="19"/>
      <c r="BV567" s="19"/>
      <c r="BW567" s="19"/>
      <c r="BX567" s="18"/>
      <c r="BY567" s="19"/>
      <c r="BZ567" s="19"/>
      <c r="CA567" s="19"/>
      <c r="CB567" s="18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</row>
    <row r="568" spans="1:108" ht="15" thickBot="1" x14ac:dyDescent="0.35">
      <c r="A568" s="19"/>
      <c r="B568" s="19"/>
      <c r="C568" s="18"/>
      <c r="D568" s="19"/>
      <c r="E568" s="19"/>
      <c r="F568" s="19"/>
      <c r="G568" s="18"/>
      <c r="H568" s="19"/>
      <c r="I568" s="19"/>
      <c r="J568" s="19"/>
      <c r="K568" s="18"/>
      <c r="L568" s="19"/>
      <c r="M568" s="19"/>
      <c r="N568" s="19"/>
      <c r="O568" s="18"/>
      <c r="P568" s="19"/>
      <c r="Q568" s="19"/>
      <c r="R568" s="19"/>
      <c r="S568" s="18"/>
      <c r="T568" s="19"/>
      <c r="U568" s="19"/>
      <c r="V568" s="19"/>
      <c r="W568" s="18"/>
      <c r="X568" s="29"/>
      <c r="Y568" s="19"/>
      <c r="Z568" s="19"/>
      <c r="AA568" s="19"/>
      <c r="AB568" s="18"/>
      <c r="AC568" s="19"/>
      <c r="AD568" s="19"/>
      <c r="AE568" s="19"/>
      <c r="AF568" s="18"/>
      <c r="AG568" s="19"/>
      <c r="AH568" s="19"/>
      <c r="AI568" s="19"/>
      <c r="AJ568" s="18"/>
      <c r="AK568" s="19"/>
      <c r="AL568" s="19"/>
      <c r="AM568" s="19"/>
      <c r="AN568" s="18"/>
      <c r="AO568" s="19"/>
      <c r="AP568" s="19"/>
      <c r="AQ568" s="19"/>
      <c r="AR568" s="18"/>
      <c r="AS568" s="19"/>
      <c r="AT568" s="19"/>
      <c r="AU568" s="19"/>
      <c r="AV568" s="18"/>
      <c r="AW568" s="19"/>
      <c r="AX568" s="19"/>
      <c r="AY568" s="19"/>
      <c r="AZ568" s="18"/>
      <c r="BA568" s="19"/>
      <c r="BB568" s="19"/>
      <c r="BC568" s="19"/>
      <c r="BD568" s="18"/>
      <c r="BE568" s="19"/>
      <c r="BF568" s="19"/>
      <c r="BG568" s="19"/>
      <c r="BH568" s="18"/>
      <c r="BI568" s="19"/>
      <c r="BJ568" s="19"/>
      <c r="BK568" s="19"/>
      <c r="BL568" s="18"/>
      <c r="BM568" s="19"/>
      <c r="BN568" s="19"/>
      <c r="BO568" s="19"/>
      <c r="BP568" s="18"/>
      <c r="BQ568" s="19"/>
      <c r="BR568" s="19"/>
      <c r="BS568" s="19"/>
      <c r="BT568" s="18"/>
      <c r="BU568" s="19"/>
      <c r="BV568" s="19"/>
      <c r="BW568" s="19"/>
      <c r="BX568" s="18"/>
      <c r="BY568" s="19"/>
      <c r="BZ568" s="19"/>
      <c r="CA568" s="19"/>
      <c r="CB568" s="18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</row>
    <row r="569" spans="1:108" ht="15" thickBot="1" x14ac:dyDescent="0.35">
      <c r="A569" s="19"/>
      <c r="B569" s="19"/>
      <c r="C569" s="18"/>
      <c r="D569" s="19"/>
      <c r="E569" s="19"/>
      <c r="F569" s="19"/>
      <c r="G569" s="18"/>
      <c r="H569" s="19"/>
      <c r="I569" s="19"/>
      <c r="J569" s="19"/>
      <c r="K569" s="18"/>
      <c r="L569" s="19"/>
      <c r="M569" s="19"/>
      <c r="N569" s="19"/>
      <c r="O569" s="18"/>
      <c r="P569" s="19"/>
      <c r="Q569" s="19"/>
      <c r="R569" s="19"/>
      <c r="S569" s="18"/>
      <c r="T569" s="19"/>
      <c r="U569" s="19"/>
      <c r="V569" s="19"/>
      <c r="W569" s="18"/>
      <c r="X569" s="29"/>
      <c r="Y569" s="19"/>
      <c r="Z569" s="19"/>
      <c r="AA569" s="19"/>
      <c r="AB569" s="18"/>
      <c r="AC569" s="19"/>
      <c r="AD569" s="19"/>
      <c r="AE569" s="19"/>
      <c r="AF569" s="18"/>
      <c r="AG569" s="19"/>
      <c r="AH569" s="19"/>
      <c r="AI569" s="19"/>
      <c r="AJ569" s="18"/>
      <c r="AK569" s="19"/>
      <c r="AL569" s="19"/>
      <c r="AM569" s="19"/>
      <c r="AN569" s="18"/>
      <c r="AO569" s="19"/>
      <c r="AP569" s="19"/>
      <c r="AQ569" s="19"/>
      <c r="AR569" s="18"/>
      <c r="AS569" s="19"/>
      <c r="AT569" s="19"/>
      <c r="AU569" s="19"/>
      <c r="AV569" s="18"/>
      <c r="AW569" s="19"/>
      <c r="AX569" s="19"/>
      <c r="AY569" s="19"/>
      <c r="AZ569" s="18"/>
      <c r="BA569" s="19"/>
      <c r="BB569" s="19"/>
      <c r="BC569" s="19"/>
      <c r="BD569" s="18"/>
      <c r="BE569" s="19"/>
      <c r="BF569" s="19"/>
      <c r="BG569" s="19"/>
      <c r="BH569" s="18"/>
      <c r="BI569" s="19"/>
      <c r="BJ569" s="19"/>
      <c r="BK569" s="19"/>
      <c r="BL569" s="18"/>
      <c r="BM569" s="19"/>
      <c r="BN569" s="19"/>
      <c r="BO569" s="19"/>
      <c r="BP569" s="18"/>
      <c r="BQ569" s="19"/>
      <c r="BR569" s="19"/>
      <c r="BS569" s="19"/>
      <c r="BT569" s="18"/>
      <c r="BU569" s="19"/>
      <c r="BV569" s="19"/>
      <c r="BW569" s="19"/>
      <c r="BX569" s="18"/>
      <c r="BY569" s="19"/>
      <c r="BZ569" s="19"/>
      <c r="CA569" s="19"/>
      <c r="CB569" s="18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</row>
    <row r="570" spans="1:108" ht="15" thickBot="1" x14ac:dyDescent="0.35">
      <c r="A570" s="19"/>
      <c r="B570" s="19"/>
      <c r="C570" s="18"/>
      <c r="D570" s="19"/>
      <c r="E570" s="19"/>
      <c r="F570" s="19"/>
      <c r="G570" s="18"/>
      <c r="H570" s="19"/>
      <c r="I570" s="19"/>
      <c r="J570" s="19"/>
      <c r="K570" s="18"/>
      <c r="L570" s="19"/>
      <c r="M570" s="19"/>
      <c r="N570" s="19"/>
      <c r="O570" s="18"/>
      <c r="P570" s="19"/>
      <c r="Q570" s="19"/>
      <c r="R570" s="19"/>
      <c r="S570" s="18"/>
      <c r="T570" s="19"/>
      <c r="U570" s="19"/>
      <c r="V570" s="19"/>
      <c r="W570" s="18"/>
      <c r="X570" s="29"/>
      <c r="Y570" s="19"/>
      <c r="Z570" s="19"/>
      <c r="AA570" s="19"/>
      <c r="AB570" s="18"/>
      <c r="AC570" s="19"/>
      <c r="AD570" s="19"/>
      <c r="AE570" s="19"/>
      <c r="AF570" s="18"/>
      <c r="AG570" s="19"/>
      <c r="AH570" s="19"/>
      <c r="AI570" s="19"/>
      <c r="AJ570" s="18"/>
      <c r="AK570" s="19"/>
      <c r="AL570" s="19"/>
      <c r="AM570" s="19"/>
      <c r="AN570" s="18"/>
      <c r="AO570" s="19"/>
      <c r="AP570" s="19"/>
      <c r="AQ570" s="19"/>
      <c r="AR570" s="18"/>
      <c r="AS570" s="19"/>
      <c r="AT570" s="19"/>
      <c r="AU570" s="19"/>
      <c r="AV570" s="18"/>
      <c r="AW570" s="19"/>
      <c r="AX570" s="19"/>
      <c r="AY570" s="19"/>
      <c r="AZ570" s="18"/>
      <c r="BA570" s="19"/>
      <c r="BB570" s="19"/>
      <c r="BC570" s="19"/>
      <c r="BD570" s="18"/>
      <c r="BE570" s="19"/>
      <c r="BF570" s="19"/>
      <c r="BG570" s="19"/>
      <c r="BH570" s="18"/>
      <c r="BI570" s="19"/>
      <c r="BJ570" s="19"/>
      <c r="BK570" s="19"/>
      <c r="BL570" s="18"/>
      <c r="BM570" s="19"/>
      <c r="BN570" s="19"/>
      <c r="BO570" s="19"/>
      <c r="BP570" s="18"/>
      <c r="BQ570" s="19"/>
      <c r="BR570" s="19"/>
      <c r="BS570" s="19"/>
      <c r="BT570" s="18"/>
      <c r="BU570" s="19"/>
      <c r="BV570" s="19"/>
      <c r="BW570" s="19"/>
      <c r="BX570" s="18"/>
      <c r="BY570" s="19"/>
      <c r="BZ570" s="19"/>
      <c r="CA570" s="19"/>
      <c r="CB570" s="18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</row>
    <row r="571" spans="1:108" ht="15" thickBot="1" x14ac:dyDescent="0.35">
      <c r="A571" s="19"/>
      <c r="B571" s="19"/>
      <c r="C571" s="18"/>
      <c r="D571" s="19"/>
      <c r="E571" s="19"/>
      <c r="F571" s="19"/>
      <c r="G571" s="18"/>
      <c r="H571" s="19"/>
      <c r="I571" s="19"/>
      <c r="J571" s="19"/>
      <c r="K571" s="18"/>
      <c r="L571" s="19"/>
      <c r="M571" s="19"/>
      <c r="N571" s="19"/>
      <c r="O571" s="18"/>
      <c r="P571" s="19"/>
      <c r="Q571" s="19"/>
      <c r="R571" s="19"/>
      <c r="S571" s="18"/>
      <c r="T571" s="19"/>
      <c r="U571" s="19"/>
      <c r="V571" s="19"/>
      <c r="W571" s="18"/>
      <c r="X571" s="29"/>
      <c r="Y571" s="19"/>
      <c r="Z571" s="19"/>
      <c r="AA571" s="19"/>
      <c r="AB571" s="18"/>
      <c r="AC571" s="19"/>
      <c r="AD571" s="19"/>
      <c r="AE571" s="19"/>
      <c r="AF571" s="18"/>
      <c r="AG571" s="19"/>
      <c r="AH571" s="19"/>
      <c r="AI571" s="19"/>
      <c r="AJ571" s="18"/>
      <c r="AK571" s="19"/>
      <c r="AL571" s="19"/>
      <c r="AM571" s="19"/>
      <c r="AN571" s="18"/>
      <c r="AO571" s="19"/>
      <c r="AP571" s="19"/>
      <c r="AQ571" s="19"/>
      <c r="AR571" s="18"/>
      <c r="AS571" s="19"/>
      <c r="AT571" s="19"/>
      <c r="AU571" s="19"/>
      <c r="AV571" s="18"/>
      <c r="AW571" s="19"/>
      <c r="AX571" s="19"/>
      <c r="AY571" s="19"/>
      <c r="AZ571" s="18"/>
      <c r="BA571" s="19"/>
      <c r="BB571" s="19"/>
      <c r="BC571" s="19"/>
      <c r="BD571" s="18"/>
      <c r="BE571" s="19"/>
      <c r="BF571" s="19"/>
      <c r="BG571" s="19"/>
      <c r="BH571" s="18"/>
      <c r="BI571" s="19"/>
      <c r="BJ571" s="19"/>
      <c r="BK571" s="19"/>
      <c r="BL571" s="18"/>
      <c r="BM571" s="19"/>
      <c r="BN571" s="19"/>
      <c r="BO571" s="19"/>
      <c r="BP571" s="18"/>
      <c r="BQ571" s="19"/>
      <c r="BR571" s="19"/>
      <c r="BS571" s="19"/>
      <c r="BT571" s="18"/>
      <c r="BU571" s="19"/>
      <c r="BV571" s="19"/>
      <c r="BW571" s="19"/>
      <c r="BX571" s="18"/>
      <c r="BY571" s="19"/>
      <c r="BZ571" s="19"/>
      <c r="CA571" s="19"/>
      <c r="CB571" s="18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</row>
    <row r="572" spans="1:108" ht="15" thickBot="1" x14ac:dyDescent="0.35">
      <c r="A572" s="19"/>
      <c r="B572" s="19"/>
      <c r="C572" s="18"/>
      <c r="D572" s="19"/>
      <c r="E572" s="19"/>
      <c r="F572" s="19"/>
      <c r="G572" s="18"/>
      <c r="H572" s="19"/>
      <c r="I572" s="19"/>
      <c r="J572" s="19"/>
      <c r="K572" s="18"/>
      <c r="L572" s="19"/>
      <c r="M572" s="19"/>
      <c r="N572" s="19"/>
      <c r="O572" s="18"/>
      <c r="P572" s="19"/>
      <c r="Q572" s="19"/>
      <c r="R572" s="19"/>
      <c r="S572" s="18"/>
      <c r="T572" s="19"/>
      <c r="U572" s="19"/>
      <c r="V572" s="19"/>
      <c r="W572" s="18"/>
      <c r="X572" s="29"/>
      <c r="Y572" s="19"/>
      <c r="Z572" s="19"/>
      <c r="AA572" s="19"/>
      <c r="AB572" s="18"/>
      <c r="AC572" s="19"/>
      <c r="AD572" s="19"/>
      <c r="AE572" s="19"/>
      <c r="AF572" s="18"/>
      <c r="AG572" s="19"/>
      <c r="AH572" s="19"/>
      <c r="AI572" s="19"/>
      <c r="AJ572" s="18"/>
      <c r="AK572" s="19"/>
      <c r="AL572" s="19"/>
      <c r="AM572" s="19"/>
      <c r="AN572" s="18"/>
      <c r="AO572" s="19"/>
      <c r="AP572" s="19"/>
      <c r="AQ572" s="19"/>
      <c r="AR572" s="18"/>
      <c r="AS572" s="19"/>
      <c r="AT572" s="19"/>
      <c r="AU572" s="19"/>
      <c r="AV572" s="18"/>
      <c r="AW572" s="19"/>
      <c r="AX572" s="19"/>
      <c r="AY572" s="19"/>
      <c r="AZ572" s="18"/>
      <c r="BA572" s="19"/>
      <c r="BB572" s="19"/>
      <c r="BC572" s="19"/>
      <c r="BD572" s="18"/>
      <c r="BE572" s="19"/>
      <c r="BF572" s="19"/>
      <c r="BG572" s="19"/>
      <c r="BH572" s="18"/>
      <c r="BI572" s="19"/>
      <c r="BJ572" s="19"/>
      <c r="BK572" s="19"/>
      <c r="BL572" s="18"/>
      <c r="BM572" s="19"/>
      <c r="BN572" s="19"/>
      <c r="BO572" s="19"/>
      <c r="BP572" s="18"/>
      <c r="BQ572" s="19"/>
      <c r="BR572" s="19"/>
      <c r="BS572" s="19"/>
      <c r="BT572" s="18"/>
      <c r="BU572" s="19"/>
      <c r="BV572" s="19"/>
      <c r="BW572" s="19"/>
      <c r="BX572" s="18"/>
      <c r="BY572" s="19"/>
      <c r="BZ572" s="19"/>
      <c r="CA572" s="19"/>
      <c r="CB572" s="18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</row>
    <row r="573" spans="1:108" ht="15" thickBot="1" x14ac:dyDescent="0.35">
      <c r="A573" s="19"/>
      <c r="B573" s="19"/>
      <c r="C573" s="18"/>
      <c r="D573" s="19"/>
      <c r="E573" s="19"/>
      <c r="F573" s="19"/>
      <c r="G573" s="18"/>
      <c r="H573" s="19"/>
      <c r="I573" s="19"/>
      <c r="J573" s="19"/>
      <c r="K573" s="18"/>
      <c r="L573" s="19"/>
      <c r="M573" s="19"/>
      <c r="N573" s="19"/>
      <c r="O573" s="18"/>
      <c r="P573" s="19"/>
      <c r="Q573" s="19"/>
      <c r="R573" s="19"/>
      <c r="S573" s="18"/>
      <c r="T573" s="19"/>
      <c r="U573" s="19"/>
      <c r="V573" s="19"/>
      <c r="W573" s="18"/>
      <c r="X573" s="29"/>
      <c r="Y573" s="19"/>
      <c r="Z573" s="19"/>
      <c r="AA573" s="19"/>
      <c r="AB573" s="18"/>
      <c r="AC573" s="19"/>
      <c r="AD573" s="19"/>
      <c r="AE573" s="19"/>
      <c r="AF573" s="18"/>
      <c r="AG573" s="19"/>
      <c r="AH573" s="19"/>
      <c r="AI573" s="19"/>
      <c r="AJ573" s="18"/>
      <c r="AK573" s="19"/>
      <c r="AL573" s="19"/>
      <c r="AM573" s="19"/>
      <c r="AN573" s="18"/>
      <c r="AO573" s="19"/>
      <c r="AP573" s="19"/>
      <c r="AQ573" s="19"/>
      <c r="AR573" s="18"/>
      <c r="AS573" s="19"/>
      <c r="AT573" s="19"/>
      <c r="AU573" s="19"/>
      <c r="AV573" s="18"/>
      <c r="AW573" s="19"/>
      <c r="AX573" s="19"/>
      <c r="AY573" s="19"/>
      <c r="AZ573" s="18"/>
      <c r="BA573" s="19"/>
      <c r="BB573" s="19"/>
      <c r="BC573" s="19"/>
      <c r="BD573" s="18"/>
      <c r="BE573" s="19"/>
      <c r="BF573" s="19"/>
      <c r="BG573" s="19"/>
      <c r="BH573" s="18"/>
      <c r="BI573" s="19"/>
      <c r="BJ573" s="19"/>
      <c r="BK573" s="19"/>
      <c r="BL573" s="18"/>
      <c r="BM573" s="19"/>
      <c r="BN573" s="19"/>
      <c r="BO573" s="19"/>
      <c r="BP573" s="18"/>
      <c r="BQ573" s="19"/>
      <c r="BR573" s="19"/>
      <c r="BS573" s="19"/>
      <c r="BT573" s="18"/>
      <c r="BU573" s="19"/>
      <c r="BV573" s="19"/>
      <c r="BW573" s="19"/>
      <c r="BX573" s="18"/>
      <c r="BY573" s="19"/>
      <c r="BZ573" s="19"/>
      <c r="CA573" s="19"/>
      <c r="CB573" s="18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</row>
    <row r="574" spans="1:108" ht="15" thickBot="1" x14ac:dyDescent="0.35">
      <c r="A574" s="19"/>
      <c r="B574" s="19"/>
      <c r="C574" s="18"/>
      <c r="D574" s="19"/>
      <c r="E574" s="19"/>
      <c r="F574" s="19"/>
      <c r="G574" s="18"/>
      <c r="H574" s="19"/>
      <c r="I574" s="19"/>
      <c r="J574" s="19"/>
      <c r="K574" s="18"/>
      <c r="L574" s="19"/>
      <c r="M574" s="19"/>
      <c r="N574" s="19"/>
      <c r="O574" s="18"/>
      <c r="P574" s="19"/>
      <c r="Q574" s="19"/>
      <c r="R574" s="19"/>
      <c r="S574" s="18"/>
      <c r="T574" s="19"/>
      <c r="U574" s="19"/>
      <c r="V574" s="19"/>
      <c r="W574" s="18"/>
      <c r="X574" s="29"/>
      <c r="Y574" s="19"/>
      <c r="Z574" s="19"/>
      <c r="AA574" s="19"/>
      <c r="AB574" s="18"/>
      <c r="AC574" s="19"/>
      <c r="AD574" s="19"/>
      <c r="AE574" s="19"/>
      <c r="AF574" s="18"/>
      <c r="AG574" s="19"/>
      <c r="AH574" s="19"/>
      <c r="AI574" s="19"/>
      <c r="AJ574" s="18"/>
      <c r="AK574" s="19"/>
      <c r="AL574" s="19"/>
      <c r="AM574" s="19"/>
      <c r="AN574" s="18"/>
      <c r="AO574" s="19"/>
      <c r="AP574" s="19"/>
      <c r="AQ574" s="19"/>
      <c r="AR574" s="18"/>
      <c r="AS574" s="19"/>
      <c r="AT574" s="19"/>
      <c r="AU574" s="19"/>
      <c r="AV574" s="18"/>
      <c r="AW574" s="19"/>
      <c r="AX574" s="19"/>
      <c r="AY574" s="19"/>
      <c r="AZ574" s="18"/>
      <c r="BA574" s="19"/>
      <c r="BB574" s="19"/>
      <c r="BC574" s="19"/>
      <c r="BD574" s="18"/>
      <c r="BE574" s="19"/>
      <c r="BF574" s="19"/>
      <c r="BG574" s="19"/>
      <c r="BH574" s="18"/>
      <c r="BI574" s="19"/>
      <c r="BJ574" s="19"/>
      <c r="BK574" s="19"/>
      <c r="BL574" s="18"/>
      <c r="BM574" s="19"/>
      <c r="BN574" s="19"/>
      <c r="BO574" s="19"/>
      <c r="BP574" s="18"/>
      <c r="BQ574" s="19"/>
      <c r="BR574" s="19"/>
      <c r="BS574" s="19"/>
      <c r="BT574" s="18"/>
      <c r="BU574" s="19"/>
      <c r="BV574" s="19"/>
      <c r="BW574" s="19"/>
      <c r="BX574" s="18"/>
      <c r="BY574" s="19"/>
      <c r="BZ574" s="19"/>
      <c r="CA574" s="19"/>
      <c r="CB574" s="18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</row>
    <row r="575" spans="1:108" ht="15" thickBot="1" x14ac:dyDescent="0.35">
      <c r="A575" s="19"/>
      <c r="B575" s="19"/>
      <c r="C575" s="18"/>
      <c r="D575" s="19"/>
      <c r="E575" s="19"/>
      <c r="F575" s="19"/>
      <c r="G575" s="18"/>
      <c r="H575" s="19"/>
      <c r="I575" s="19"/>
      <c r="J575" s="19"/>
      <c r="K575" s="18"/>
      <c r="L575" s="19"/>
      <c r="M575" s="19"/>
      <c r="N575" s="19"/>
      <c r="O575" s="18"/>
      <c r="P575" s="19"/>
      <c r="Q575" s="19"/>
      <c r="R575" s="19"/>
      <c r="S575" s="18"/>
      <c r="T575" s="19"/>
      <c r="U575" s="19"/>
      <c r="V575" s="19"/>
      <c r="W575" s="18"/>
      <c r="X575" s="29"/>
      <c r="Y575" s="19"/>
      <c r="Z575" s="19"/>
      <c r="AA575" s="19"/>
      <c r="AB575" s="18"/>
      <c r="AC575" s="19"/>
      <c r="AD575" s="19"/>
      <c r="AE575" s="19"/>
      <c r="AF575" s="18"/>
      <c r="AG575" s="19"/>
      <c r="AH575" s="19"/>
      <c r="AI575" s="19"/>
      <c r="AJ575" s="18"/>
      <c r="AK575" s="19"/>
      <c r="AL575" s="19"/>
      <c r="AM575" s="19"/>
      <c r="AN575" s="18"/>
      <c r="AO575" s="19"/>
      <c r="AP575" s="19"/>
      <c r="AQ575" s="19"/>
      <c r="AR575" s="18"/>
      <c r="AS575" s="19"/>
      <c r="AT575" s="19"/>
      <c r="AU575" s="19"/>
      <c r="AV575" s="18"/>
      <c r="AW575" s="19"/>
      <c r="AX575" s="19"/>
      <c r="AY575" s="19"/>
      <c r="AZ575" s="18"/>
      <c r="BA575" s="19"/>
      <c r="BB575" s="19"/>
      <c r="BC575" s="19"/>
      <c r="BD575" s="18"/>
      <c r="BE575" s="19"/>
      <c r="BF575" s="19"/>
      <c r="BG575" s="19"/>
      <c r="BH575" s="18"/>
      <c r="BI575" s="19"/>
      <c r="BJ575" s="19"/>
      <c r="BK575" s="19"/>
      <c r="BL575" s="18"/>
      <c r="BM575" s="19"/>
      <c r="BN575" s="19"/>
      <c r="BO575" s="19"/>
      <c r="BP575" s="18"/>
      <c r="BQ575" s="19"/>
      <c r="BR575" s="19"/>
      <c r="BS575" s="19"/>
      <c r="BT575" s="18"/>
      <c r="BU575" s="19"/>
      <c r="BV575" s="19"/>
      <c r="BW575" s="19"/>
      <c r="BX575" s="18"/>
      <c r="BY575" s="19"/>
      <c r="BZ575" s="19"/>
      <c r="CA575" s="19"/>
      <c r="CB575" s="18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</row>
    <row r="576" spans="1:108" ht="15" thickBot="1" x14ac:dyDescent="0.35">
      <c r="A576" s="19"/>
      <c r="B576" s="19"/>
      <c r="C576" s="18"/>
      <c r="D576" s="19"/>
      <c r="E576" s="19"/>
      <c r="F576" s="19"/>
      <c r="G576" s="18"/>
      <c r="H576" s="19"/>
      <c r="I576" s="19"/>
      <c r="J576" s="19"/>
      <c r="K576" s="18"/>
      <c r="L576" s="19"/>
      <c r="M576" s="19"/>
      <c r="N576" s="19"/>
      <c r="O576" s="18"/>
      <c r="P576" s="19"/>
      <c r="Q576" s="19"/>
      <c r="R576" s="19"/>
      <c r="S576" s="18"/>
      <c r="T576" s="19"/>
      <c r="U576" s="19"/>
      <c r="V576" s="19"/>
      <c r="W576" s="18"/>
      <c r="X576" s="29"/>
      <c r="Y576" s="19"/>
      <c r="Z576" s="19"/>
      <c r="AA576" s="19"/>
      <c r="AB576" s="18"/>
      <c r="AC576" s="19"/>
      <c r="AD576" s="19"/>
      <c r="AE576" s="19"/>
      <c r="AF576" s="18"/>
      <c r="AG576" s="19"/>
      <c r="AH576" s="19"/>
      <c r="AI576" s="19"/>
      <c r="AJ576" s="18"/>
      <c r="AK576" s="19"/>
      <c r="AL576" s="19"/>
      <c r="AM576" s="19"/>
      <c r="AN576" s="18"/>
      <c r="AO576" s="19"/>
      <c r="AP576" s="19"/>
      <c r="AQ576" s="19"/>
      <c r="AR576" s="18"/>
      <c r="AS576" s="19"/>
      <c r="AT576" s="19"/>
      <c r="AU576" s="19"/>
      <c r="AV576" s="18"/>
      <c r="AW576" s="19"/>
      <c r="AX576" s="19"/>
      <c r="AY576" s="19"/>
      <c r="AZ576" s="18"/>
      <c r="BA576" s="19"/>
      <c r="BB576" s="19"/>
      <c r="BC576" s="19"/>
      <c r="BD576" s="18"/>
      <c r="BE576" s="19"/>
      <c r="BF576" s="19"/>
      <c r="BG576" s="19"/>
      <c r="BH576" s="18"/>
      <c r="BI576" s="19"/>
      <c r="BJ576" s="19"/>
      <c r="BK576" s="19"/>
      <c r="BL576" s="18"/>
      <c r="BM576" s="19"/>
      <c r="BN576" s="19"/>
      <c r="BO576" s="19"/>
      <c r="BP576" s="18"/>
      <c r="BQ576" s="19"/>
      <c r="BR576" s="19"/>
      <c r="BS576" s="19"/>
      <c r="BT576" s="18"/>
      <c r="BU576" s="19"/>
      <c r="BV576" s="19"/>
      <c r="BW576" s="19"/>
      <c r="BX576" s="18"/>
      <c r="BY576" s="19"/>
      <c r="BZ576" s="19"/>
      <c r="CA576" s="19"/>
      <c r="CB576" s="18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</row>
    <row r="577" spans="1:108" ht="15" thickBot="1" x14ac:dyDescent="0.35">
      <c r="A577" s="19"/>
      <c r="B577" s="19"/>
      <c r="C577" s="18"/>
      <c r="D577" s="19"/>
      <c r="E577" s="19"/>
      <c r="F577" s="19"/>
      <c r="G577" s="18"/>
      <c r="H577" s="19"/>
      <c r="I577" s="19"/>
      <c r="J577" s="19"/>
      <c r="K577" s="18"/>
      <c r="L577" s="19"/>
      <c r="M577" s="19"/>
      <c r="N577" s="19"/>
      <c r="O577" s="18"/>
      <c r="P577" s="19"/>
      <c r="Q577" s="19"/>
      <c r="R577" s="19"/>
      <c r="S577" s="18"/>
      <c r="T577" s="19"/>
      <c r="U577" s="19"/>
      <c r="V577" s="19"/>
      <c r="W577" s="18"/>
      <c r="X577" s="29"/>
      <c r="Y577" s="19"/>
      <c r="Z577" s="19"/>
      <c r="AA577" s="19"/>
      <c r="AB577" s="18"/>
      <c r="AC577" s="19"/>
      <c r="AD577" s="19"/>
      <c r="AE577" s="19"/>
      <c r="AF577" s="18"/>
      <c r="AG577" s="19"/>
      <c r="AH577" s="19"/>
      <c r="AI577" s="19"/>
      <c r="AJ577" s="18"/>
      <c r="AK577" s="19"/>
      <c r="AL577" s="19"/>
      <c r="AM577" s="19"/>
      <c r="AN577" s="18"/>
      <c r="AO577" s="19"/>
      <c r="AP577" s="19"/>
      <c r="AQ577" s="19"/>
      <c r="AR577" s="18"/>
      <c r="AS577" s="19"/>
      <c r="AT577" s="19"/>
      <c r="AU577" s="19"/>
      <c r="AV577" s="18"/>
      <c r="AW577" s="19"/>
      <c r="AX577" s="19"/>
      <c r="AY577" s="19"/>
      <c r="AZ577" s="18"/>
      <c r="BA577" s="19"/>
      <c r="BB577" s="19"/>
      <c r="BC577" s="19"/>
      <c r="BD577" s="18"/>
      <c r="BE577" s="19"/>
      <c r="BF577" s="19"/>
      <c r="BG577" s="19"/>
      <c r="BH577" s="18"/>
      <c r="BI577" s="19"/>
      <c r="BJ577" s="19"/>
      <c r="BK577" s="19"/>
      <c r="BL577" s="18"/>
      <c r="BM577" s="19"/>
      <c r="BN577" s="19"/>
      <c r="BO577" s="19"/>
      <c r="BP577" s="18"/>
      <c r="BQ577" s="19"/>
      <c r="BR577" s="19"/>
      <c r="BS577" s="19"/>
      <c r="BT577" s="18"/>
      <c r="BU577" s="19"/>
      <c r="BV577" s="19"/>
      <c r="BW577" s="19"/>
      <c r="BX577" s="18"/>
      <c r="BY577" s="19"/>
      <c r="BZ577" s="19"/>
      <c r="CA577" s="19"/>
      <c r="CB577" s="18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</row>
    <row r="578" spans="1:108" ht="15" thickBot="1" x14ac:dyDescent="0.35">
      <c r="A578" s="19"/>
      <c r="B578" s="19"/>
      <c r="C578" s="18"/>
      <c r="D578" s="19"/>
      <c r="E578" s="19"/>
      <c r="F578" s="19"/>
      <c r="G578" s="18"/>
      <c r="H578" s="19"/>
      <c r="I578" s="19"/>
      <c r="J578" s="19"/>
      <c r="K578" s="18"/>
      <c r="L578" s="19"/>
      <c r="M578" s="19"/>
      <c r="N578" s="19"/>
      <c r="O578" s="18"/>
      <c r="P578" s="19"/>
      <c r="Q578" s="19"/>
      <c r="R578" s="19"/>
      <c r="S578" s="18"/>
      <c r="T578" s="19"/>
      <c r="U578" s="19"/>
      <c r="V578" s="19"/>
      <c r="W578" s="18"/>
      <c r="X578" s="29"/>
      <c r="Y578" s="19"/>
      <c r="Z578" s="19"/>
      <c r="AA578" s="19"/>
      <c r="AB578" s="18"/>
      <c r="AC578" s="19"/>
      <c r="AD578" s="19"/>
      <c r="AE578" s="19"/>
      <c r="AF578" s="18"/>
      <c r="AG578" s="19"/>
      <c r="AH578" s="19"/>
      <c r="AI578" s="19"/>
      <c r="AJ578" s="18"/>
      <c r="AK578" s="19"/>
      <c r="AL578" s="19"/>
      <c r="AM578" s="19"/>
      <c r="AN578" s="18"/>
      <c r="AO578" s="19"/>
      <c r="AP578" s="19"/>
      <c r="AQ578" s="19"/>
      <c r="AR578" s="18"/>
      <c r="AS578" s="19"/>
      <c r="AT578" s="19"/>
      <c r="AU578" s="19"/>
      <c r="AV578" s="18"/>
      <c r="AW578" s="19"/>
      <c r="AX578" s="19"/>
      <c r="AY578" s="19"/>
      <c r="AZ578" s="18"/>
      <c r="BA578" s="19"/>
      <c r="BB578" s="19"/>
      <c r="BC578" s="19"/>
      <c r="BD578" s="18"/>
      <c r="BE578" s="19"/>
      <c r="BF578" s="19"/>
      <c r="BG578" s="19"/>
      <c r="BH578" s="18"/>
      <c r="BI578" s="19"/>
      <c r="BJ578" s="19"/>
      <c r="BK578" s="19"/>
      <c r="BL578" s="18"/>
      <c r="BM578" s="19"/>
      <c r="BN578" s="19"/>
      <c r="BO578" s="19"/>
      <c r="BP578" s="18"/>
      <c r="BQ578" s="19"/>
      <c r="BR578" s="19"/>
      <c r="BS578" s="19"/>
      <c r="BT578" s="18"/>
      <c r="BU578" s="19"/>
      <c r="BV578" s="19"/>
      <c r="BW578" s="19"/>
      <c r="BX578" s="18"/>
      <c r="BY578" s="19"/>
      <c r="BZ578" s="19"/>
      <c r="CA578" s="19"/>
      <c r="CB578" s="18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</row>
    <row r="579" spans="1:108" ht="15" thickBot="1" x14ac:dyDescent="0.35">
      <c r="A579" s="19"/>
      <c r="B579" s="19"/>
      <c r="C579" s="18"/>
      <c r="D579" s="19"/>
      <c r="E579" s="19"/>
      <c r="F579" s="19"/>
      <c r="G579" s="18"/>
      <c r="H579" s="19"/>
      <c r="I579" s="19"/>
      <c r="J579" s="19"/>
      <c r="K579" s="18"/>
      <c r="L579" s="19"/>
      <c r="M579" s="19"/>
      <c r="N579" s="19"/>
      <c r="O579" s="18"/>
      <c r="P579" s="19"/>
      <c r="Q579" s="19"/>
      <c r="R579" s="19"/>
      <c r="S579" s="18"/>
      <c r="T579" s="19"/>
      <c r="U579" s="19"/>
      <c r="V579" s="19"/>
      <c r="W579" s="18"/>
      <c r="X579" s="29"/>
      <c r="Y579" s="19"/>
      <c r="Z579" s="19"/>
      <c r="AA579" s="19"/>
      <c r="AB579" s="18"/>
      <c r="AC579" s="19"/>
      <c r="AD579" s="19"/>
      <c r="AE579" s="19"/>
      <c r="AF579" s="18"/>
      <c r="AG579" s="19"/>
      <c r="AH579" s="19"/>
      <c r="AI579" s="19"/>
      <c r="AJ579" s="18"/>
      <c r="AK579" s="19"/>
      <c r="AL579" s="19"/>
      <c r="AM579" s="19"/>
      <c r="AN579" s="18"/>
      <c r="AO579" s="19"/>
      <c r="AP579" s="19"/>
      <c r="AQ579" s="19"/>
      <c r="AR579" s="18"/>
      <c r="AS579" s="19"/>
      <c r="AT579" s="19"/>
      <c r="AU579" s="19"/>
      <c r="AV579" s="18"/>
      <c r="AW579" s="19"/>
      <c r="AX579" s="19"/>
      <c r="AY579" s="19"/>
      <c r="AZ579" s="18"/>
      <c r="BA579" s="19"/>
      <c r="BB579" s="19"/>
      <c r="BC579" s="19"/>
      <c r="BD579" s="18"/>
      <c r="BE579" s="19"/>
      <c r="BF579" s="19"/>
      <c r="BG579" s="19"/>
      <c r="BH579" s="18"/>
      <c r="BI579" s="19"/>
      <c r="BJ579" s="19"/>
      <c r="BK579" s="19"/>
      <c r="BL579" s="18"/>
      <c r="BM579" s="19"/>
      <c r="BN579" s="19"/>
      <c r="BO579" s="19"/>
      <c r="BP579" s="18"/>
      <c r="BQ579" s="19"/>
      <c r="BR579" s="19"/>
      <c r="BS579" s="19"/>
      <c r="BT579" s="18"/>
      <c r="BU579" s="19"/>
      <c r="BV579" s="19"/>
      <c r="BW579" s="19"/>
      <c r="BX579" s="18"/>
      <c r="BY579" s="19"/>
      <c r="BZ579" s="19"/>
      <c r="CA579" s="19"/>
      <c r="CB579" s="18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</row>
    <row r="580" spans="1:108" ht="15" thickBot="1" x14ac:dyDescent="0.35">
      <c r="A580" s="19"/>
      <c r="B580" s="19"/>
      <c r="C580" s="18"/>
      <c r="D580" s="19"/>
      <c r="E580" s="19"/>
      <c r="F580" s="19"/>
      <c r="G580" s="18"/>
      <c r="H580" s="19"/>
      <c r="I580" s="19"/>
      <c r="J580" s="19"/>
      <c r="K580" s="18"/>
      <c r="L580" s="19"/>
      <c r="M580" s="19"/>
      <c r="N580" s="19"/>
      <c r="O580" s="18"/>
      <c r="P580" s="19"/>
      <c r="Q580" s="19"/>
      <c r="R580" s="19"/>
      <c r="S580" s="18"/>
      <c r="T580" s="19"/>
      <c r="U580" s="19"/>
      <c r="V580" s="19"/>
      <c r="W580" s="18"/>
      <c r="X580" s="29"/>
      <c r="Y580" s="19"/>
      <c r="Z580" s="19"/>
      <c r="AA580" s="19"/>
      <c r="AB580" s="18"/>
      <c r="AC580" s="19"/>
      <c r="AD580" s="19"/>
      <c r="AE580" s="19"/>
      <c r="AF580" s="18"/>
      <c r="AG580" s="19"/>
      <c r="AH580" s="19"/>
      <c r="AI580" s="19"/>
      <c r="AJ580" s="18"/>
      <c r="AK580" s="19"/>
      <c r="AL580" s="19"/>
      <c r="AM580" s="19"/>
      <c r="AN580" s="18"/>
      <c r="AO580" s="19"/>
      <c r="AP580" s="19"/>
      <c r="AQ580" s="19"/>
      <c r="AR580" s="18"/>
      <c r="AS580" s="19"/>
      <c r="AT580" s="19"/>
      <c r="AU580" s="19"/>
      <c r="AV580" s="18"/>
      <c r="AW580" s="19"/>
      <c r="AX580" s="19"/>
      <c r="AY580" s="19"/>
      <c r="AZ580" s="18"/>
      <c r="BA580" s="19"/>
      <c r="BB580" s="19"/>
      <c r="BC580" s="19"/>
      <c r="BD580" s="18"/>
      <c r="BE580" s="19"/>
      <c r="BF580" s="19"/>
      <c r="BG580" s="19"/>
      <c r="BH580" s="18"/>
      <c r="BI580" s="19"/>
      <c r="BJ580" s="19"/>
      <c r="BK580" s="19"/>
      <c r="BL580" s="18"/>
      <c r="BM580" s="19"/>
      <c r="BN580" s="19"/>
      <c r="BO580" s="19"/>
      <c r="BP580" s="18"/>
      <c r="BQ580" s="19"/>
      <c r="BR580" s="19"/>
      <c r="BS580" s="19"/>
      <c r="BT580" s="18"/>
      <c r="BU580" s="19"/>
      <c r="BV580" s="19"/>
      <c r="BW580" s="19"/>
      <c r="BX580" s="18"/>
      <c r="BY580" s="19"/>
      <c r="BZ580" s="19"/>
      <c r="CA580" s="19"/>
      <c r="CB580" s="18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</row>
    <row r="581" spans="1:108" ht="15" thickBot="1" x14ac:dyDescent="0.35">
      <c r="A581" s="19"/>
      <c r="B581" s="19"/>
      <c r="C581" s="18"/>
      <c r="D581" s="19"/>
      <c r="E581" s="19"/>
      <c r="F581" s="19"/>
      <c r="G581" s="18"/>
      <c r="H581" s="19"/>
      <c r="I581" s="19"/>
      <c r="J581" s="19"/>
      <c r="K581" s="18"/>
      <c r="L581" s="19"/>
      <c r="M581" s="19"/>
      <c r="N581" s="19"/>
      <c r="O581" s="18"/>
      <c r="P581" s="19"/>
      <c r="Q581" s="19"/>
      <c r="R581" s="19"/>
      <c r="S581" s="18"/>
      <c r="T581" s="19"/>
      <c r="U581" s="19"/>
      <c r="V581" s="19"/>
      <c r="W581" s="18"/>
      <c r="X581" s="29"/>
      <c r="Y581" s="19"/>
      <c r="Z581" s="19"/>
      <c r="AA581" s="19"/>
      <c r="AB581" s="18"/>
      <c r="AC581" s="19"/>
      <c r="AD581" s="19"/>
      <c r="AE581" s="19"/>
      <c r="AF581" s="18"/>
      <c r="AG581" s="19"/>
      <c r="AH581" s="19"/>
      <c r="AI581" s="19"/>
      <c r="AJ581" s="18"/>
      <c r="AK581" s="19"/>
      <c r="AL581" s="19"/>
      <c r="AM581" s="19"/>
      <c r="AN581" s="18"/>
      <c r="AO581" s="19"/>
      <c r="AP581" s="19"/>
      <c r="AQ581" s="19"/>
      <c r="AR581" s="18"/>
      <c r="AS581" s="19"/>
      <c r="AT581" s="19"/>
      <c r="AU581" s="19"/>
      <c r="AV581" s="18"/>
      <c r="AW581" s="19"/>
      <c r="AX581" s="19"/>
      <c r="AY581" s="19"/>
      <c r="AZ581" s="18"/>
      <c r="BA581" s="19"/>
      <c r="BB581" s="19"/>
      <c r="BC581" s="19"/>
      <c r="BD581" s="18"/>
      <c r="BE581" s="19"/>
      <c r="BF581" s="19"/>
      <c r="BG581" s="19"/>
      <c r="BH581" s="18"/>
      <c r="BI581" s="19"/>
      <c r="BJ581" s="19"/>
      <c r="BK581" s="19"/>
      <c r="BL581" s="18"/>
      <c r="BM581" s="19"/>
      <c r="BN581" s="19"/>
      <c r="BO581" s="19"/>
      <c r="BP581" s="18"/>
      <c r="BQ581" s="19"/>
      <c r="BR581" s="19"/>
      <c r="BS581" s="19"/>
      <c r="BT581" s="18"/>
      <c r="BU581" s="19"/>
      <c r="BV581" s="19"/>
      <c r="BW581" s="19"/>
      <c r="BX581" s="18"/>
      <c r="BY581" s="19"/>
      <c r="BZ581" s="19"/>
      <c r="CA581" s="19"/>
      <c r="CB581" s="18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</row>
    <row r="582" spans="1:108" ht="15" thickBot="1" x14ac:dyDescent="0.35">
      <c r="A582" s="19"/>
      <c r="B582" s="19"/>
      <c r="C582" s="18"/>
      <c r="D582" s="19"/>
      <c r="E582" s="19"/>
      <c r="F582" s="19"/>
      <c r="G582" s="18"/>
      <c r="H582" s="19"/>
      <c r="I582" s="19"/>
      <c r="J582" s="19"/>
      <c r="K582" s="18"/>
      <c r="L582" s="19"/>
      <c r="M582" s="19"/>
      <c r="N582" s="19"/>
      <c r="O582" s="18"/>
      <c r="P582" s="19"/>
      <c r="Q582" s="19"/>
      <c r="R582" s="19"/>
      <c r="S582" s="18"/>
      <c r="T582" s="19"/>
      <c r="U582" s="19"/>
      <c r="V582" s="19"/>
      <c r="W582" s="18"/>
      <c r="X582" s="29"/>
      <c r="Y582" s="19"/>
      <c r="Z582" s="19"/>
      <c r="AA582" s="19"/>
      <c r="AB582" s="18"/>
      <c r="AC582" s="19"/>
      <c r="AD582" s="19"/>
      <c r="AE582" s="19"/>
      <c r="AF582" s="18"/>
      <c r="AG582" s="19"/>
      <c r="AH582" s="19"/>
      <c r="AI582" s="19"/>
      <c r="AJ582" s="18"/>
      <c r="AK582" s="19"/>
      <c r="AL582" s="19"/>
      <c r="AM582" s="19"/>
      <c r="AN582" s="18"/>
      <c r="AO582" s="19"/>
      <c r="AP582" s="19"/>
      <c r="AQ582" s="19"/>
      <c r="AR582" s="18"/>
      <c r="AS582" s="19"/>
      <c r="AT582" s="19"/>
      <c r="AU582" s="19"/>
      <c r="AV582" s="18"/>
      <c r="AW582" s="19"/>
      <c r="AX582" s="19"/>
      <c r="AY582" s="19"/>
      <c r="AZ582" s="18"/>
      <c r="BA582" s="19"/>
      <c r="BB582" s="19"/>
      <c r="BC582" s="19"/>
      <c r="BD582" s="18"/>
      <c r="BE582" s="19"/>
      <c r="BF582" s="19"/>
      <c r="BG582" s="19"/>
      <c r="BH582" s="18"/>
      <c r="BI582" s="19"/>
      <c r="BJ582" s="19"/>
      <c r="BK582" s="19"/>
      <c r="BL582" s="18"/>
      <c r="BM582" s="19"/>
      <c r="BN582" s="19"/>
      <c r="BO582" s="19"/>
      <c r="BP582" s="18"/>
      <c r="BQ582" s="19"/>
      <c r="BR582" s="19"/>
      <c r="BS582" s="19"/>
      <c r="BT582" s="18"/>
      <c r="BU582" s="19"/>
      <c r="BV582" s="19"/>
      <c r="BW582" s="19"/>
      <c r="BX582" s="18"/>
      <c r="BY582" s="19"/>
      <c r="BZ582" s="19"/>
      <c r="CA582" s="19"/>
      <c r="CB582" s="18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</row>
    <row r="583" spans="1:108" ht="15" thickBot="1" x14ac:dyDescent="0.35">
      <c r="A583" s="19"/>
      <c r="B583" s="19"/>
      <c r="C583" s="18"/>
      <c r="D583" s="19"/>
      <c r="E583" s="19"/>
      <c r="F583" s="19"/>
      <c r="G583" s="18"/>
      <c r="H583" s="19"/>
      <c r="I583" s="19"/>
      <c r="J583" s="19"/>
      <c r="K583" s="18"/>
      <c r="L583" s="19"/>
      <c r="M583" s="19"/>
      <c r="N583" s="19"/>
      <c r="O583" s="18"/>
      <c r="P583" s="19"/>
      <c r="Q583" s="19"/>
      <c r="R583" s="19"/>
      <c r="S583" s="18"/>
      <c r="T583" s="19"/>
      <c r="U583" s="19"/>
      <c r="V583" s="19"/>
      <c r="W583" s="18"/>
      <c r="X583" s="29"/>
      <c r="Y583" s="19"/>
      <c r="Z583" s="19"/>
      <c r="AA583" s="19"/>
      <c r="AB583" s="18"/>
      <c r="AC583" s="19"/>
      <c r="AD583" s="19"/>
      <c r="AE583" s="19"/>
      <c r="AF583" s="18"/>
      <c r="AG583" s="19"/>
      <c r="AH583" s="19"/>
      <c r="AI583" s="19"/>
      <c r="AJ583" s="18"/>
      <c r="AK583" s="19"/>
      <c r="AL583" s="19"/>
      <c r="AM583" s="19"/>
      <c r="AN583" s="18"/>
      <c r="AO583" s="19"/>
      <c r="AP583" s="19"/>
      <c r="AQ583" s="19"/>
      <c r="AR583" s="18"/>
      <c r="AS583" s="19"/>
      <c r="AT583" s="19"/>
      <c r="AU583" s="19"/>
      <c r="AV583" s="18"/>
      <c r="AW583" s="19"/>
      <c r="AX583" s="19"/>
      <c r="AY583" s="19"/>
      <c r="AZ583" s="18"/>
      <c r="BA583" s="19"/>
      <c r="BB583" s="19"/>
      <c r="BC583" s="19"/>
      <c r="BD583" s="18"/>
      <c r="BE583" s="19"/>
      <c r="BF583" s="19"/>
      <c r="BG583" s="19"/>
      <c r="BH583" s="18"/>
      <c r="BI583" s="19"/>
      <c r="BJ583" s="19"/>
      <c r="BK583" s="19"/>
      <c r="BL583" s="18"/>
      <c r="BM583" s="19"/>
      <c r="BN583" s="19"/>
      <c r="BO583" s="19"/>
      <c r="BP583" s="18"/>
      <c r="BQ583" s="19"/>
      <c r="BR583" s="19"/>
      <c r="BS583" s="19"/>
      <c r="BT583" s="18"/>
      <c r="BU583" s="19"/>
      <c r="BV583" s="19"/>
      <c r="BW583" s="19"/>
      <c r="BX583" s="18"/>
      <c r="BY583" s="19"/>
      <c r="BZ583" s="19"/>
      <c r="CA583" s="19"/>
      <c r="CB583" s="18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</row>
    <row r="584" spans="1:108" ht="15" thickBot="1" x14ac:dyDescent="0.35">
      <c r="A584" s="19"/>
      <c r="B584" s="19"/>
      <c r="C584" s="18"/>
      <c r="D584" s="19"/>
      <c r="E584" s="19"/>
      <c r="F584" s="19"/>
      <c r="G584" s="18"/>
      <c r="H584" s="19"/>
      <c r="I584" s="19"/>
      <c r="J584" s="19"/>
      <c r="K584" s="18"/>
      <c r="L584" s="19"/>
      <c r="M584" s="19"/>
      <c r="N584" s="19"/>
      <c r="O584" s="18"/>
      <c r="P584" s="19"/>
      <c r="Q584" s="19"/>
      <c r="R584" s="19"/>
      <c r="S584" s="18"/>
      <c r="T584" s="19"/>
      <c r="U584" s="19"/>
      <c r="V584" s="19"/>
      <c r="W584" s="18"/>
      <c r="X584" s="29"/>
      <c r="Y584" s="19"/>
      <c r="Z584" s="19"/>
      <c r="AA584" s="19"/>
      <c r="AB584" s="18"/>
      <c r="AC584" s="19"/>
      <c r="AD584" s="19"/>
      <c r="AE584" s="19"/>
      <c r="AF584" s="18"/>
      <c r="AG584" s="19"/>
      <c r="AH584" s="19"/>
      <c r="AI584" s="19"/>
      <c r="AJ584" s="18"/>
      <c r="AK584" s="19"/>
      <c r="AL584" s="19"/>
      <c r="AM584" s="19"/>
      <c r="AN584" s="18"/>
      <c r="AO584" s="19"/>
      <c r="AP584" s="19"/>
      <c r="AQ584" s="19"/>
      <c r="AR584" s="18"/>
      <c r="AS584" s="19"/>
      <c r="AT584" s="19"/>
      <c r="AU584" s="19"/>
      <c r="AV584" s="18"/>
      <c r="AW584" s="19"/>
      <c r="AX584" s="19"/>
      <c r="AY584" s="19"/>
      <c r="AZ584" s="18"/>
      <c r="BA584" s="19"/>
      <c r="BB584" s="19"/>
      <c r="BC584" s="19"/>
      <c r="BD584" s="18"/>
      <c r="BE584" s="19"/>
      <c r="BF584" s="19"/>
      <c r="BG584" s="19"/>
      <c r="BH584" s="18"/>
      <c r="BI584" s="19"/>
      <c r="BJ584" s="19"/>
      <c r="BK584" s="19"/>
      <c r="BL584" s="18"/>
      <c r="BM584" s="19"/>
      <c r="BN584" s="19"/>
      <c r="BO584" s="19"/>
      <c r="BP584" s="18"/>
      <c r="BQ584" s="19"/>
      <c r="BR584" s="19"/>
      <c r="BS584" s="19"/>
      <c r="BT584" s="18"/>
      <c r="BU584" s="19"/>
      <c r="BV584" s="19"/>
      <c r="BW584" s="19"/>
      <c r="BX584" s="18"/>
      <c r="BY584" s="19"/>
      <c r="BZ584" s="19"/>
      <c r="CA584" s="19"/>
      <c r="CB584" s="18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</row>
    <row r="585" spans="1:108" ht="15" thickBot="1" x14ac:dyDescent="0.35">
      <c r="A585" s="19"/>
      <c r="B585" s="19"/>
      <c r="C585" s="18"/>
      <c r="D585" s="19"/>
      <c r="E585" s="19"/>
      <c r="F585" s="19"/>
      <c r="G585" s="18"/>
      <c r="H585" s="19"/>
      <c r="I585" s="19"/>
      <c r="J585" s="19"/>
      <c r="K585" s="18"/>
      <c r="L585" s="19"/>
      <c r="M585" s="19"/>
      <c r="N585" s="19"/>
      <c r="O585" s="18"/>
      <c r="P585" s="19"/>
      <c r="Q585" s="19"/>
      <c r="R585" s="19"/>
      <c r="S585" s="18"/>
      <c r="T585" s="19"/>
      <c r="U585" s="19"/>
      <c r="V585" s="19"/>
      <c r="W585" s="18"/>
      <c r="X585" s="29"/>
      <c r="Y585" s="19"/>
      <c r="Z585" s="19"/>
      <c r="AA585" s="19"/>
      <c r="AB585" s="18"/>
      <c r="AC585" s="19"/>
      <c r="AD585" s="19"/>
      <c r="AE585" s="19"/>
      <c r="AF585" s="18"/>
      <c r="AG585" s="19"/>
      <c r="AH585" s="19"/>
      <c r="AI585" s="19"/>
      <c r="AJ585" s="18"/>
      <c r="AK585" s="19"/>
      <c r="AL585" s="19"/>
      <c r="AM585" s="19"/>
      <c r="AN585" s="18"/>
      <c r="AO585" s="19"/>
      <c r="AP585" s="19"/>
      <c r="AQ585" s="19"/>
      <c r="AR585" s="18"/>
      <c r="AS585" s="19"/>
      <c r="AT585" s="19"/>
      <c r="AU585" s="19"/>
      <c r="AV585" s="18"/>
      <c r="AW585" s="19"/>
      <c r="AX585" s="19"/>
      <c r="AY585" s="19"/>
      <c r="AZ585" s="18"/>
      <c r="BA585" s="19"/>
      <c r="BB585" s="19"/>
      <c r="BC585" s="19"/>
      <c r="BD585" s="18"/>
      <c r="BE585" s="19"/>
      <c r="BF585" s="19"/>
      <c r="BG585" s="19"/>
      <c r="BH585" s="18"/>
      <c r="BI585" s="19"/>
      <c r="BJ585" s="19"/>
      <c r="BK585" s="19"/>
      <c r="BL585" s="18"/>
      <c r="BM585" s="19"/>
      <c r="BN585" s="19"/>
      <c r="BO585" s="19"/>
      <c r="BP585" s="18"/>
      <c r="BQ585" s="19"/>
      <c r="BR585" s="19"/>
      <c r="BS585" s="19"/>
      <c r="BT585" s="18"/>
      <c r="BU585" s="19"/>
      <c r="BV585" s="19"/>
      <c r="BW585" s="19"/>
      <c r="BX585" s="18"/>
      <c r="BY585" s="19"/>
      <c r="BZ585" s="19"/>
      <c r="CA585" s="19"/>
      <c r="CB585" s="18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</row>
    <row r="586" spans="1:108" ht="15" thickBot="1" x14ac:dyDescent="0.35">
      <c r="A586" s="19"/>
      <c r="B586" s="19"/>
      <c r="C586" s="18"/>
      <c r="D586" s="19"/>
      <c r="E586" s="19"/>
      <c r="F586" s="19"/>
      <c r="G586" s="18"/>
      <c r="H586" s="19"/>
      <c r="I586" s="19"/>
      <c r="J586" s="19"/>
      <c r="K586" s="18"/>
      <c r="L586" s="19"/>
      <c r="M586" s="19"/>
      <c r="N586" s="19"/>
      <c r="O586" s="18"/>
      <c r="P586" s="19"/>
      <c r="Q586" s="19"/>
      <c r="R586" s="19"/>
      <c r="S586" s="18"/>
      <c r="T586" s="19"/>
      <c r="U586" s="19"/>
      <c r="V586" s="19"/>
      <c r="W586" s="18"/>
      <c r="X586" s="29"/>
      <c r="Y586" s="19"/>
      <c r="Z586" s="19"/>
      <c r="AA586" s="19"/>
      <c r="AB586" s="18"/>
      <c r="AC586" s="19"/>
      <c r="AD586" s="19"/>
      <c r="AE586" s="19"/>
      <c r="AF586" s="18"/>
      <c r="AG586" s="19"/>
      <c r="AH586" s="19"/>
      <c r="AI586" s="19"/>
      <c r="AJ586" s="18"/>
      <c r="AK586" s="19"/>
      <c r="AL586" s="19"/>
      <c r="AM586" s="19"/>
      <c r="AN586" s="18"/>
      <c r="AO586" s="19"/>
      <c r="AP586" s="19"/>
      <c r="AQ586" s="19"/>
      <c r="AR586" s="18"/>
      <c r="AS586" s="19"/>
      <c r="AT586" s="19"/>
      <c r="AU586" s="19"/>
      <c r="AV586" s="18"/>
      <c r="AW586" s="19"/>
      <c r="AX586" s="19"/>
      <c r="AY586" s="19"/>
      <c r="AZ586" s="18"/>
      <c r="BA586" s="19"/>
      <c r="BB586" s="19"/>
      <c r="BC586" s="19"/>
      <c r="BD586" s="18"/>
      <c r="BE586" s="19"/>
      <c r="BF586" s="19"/>
      <c r="BG586" s="19"/>
      <c r="BH586" s="18"/>
      <c r="BI586" s="19"/>
      <c r="BJ586" s="19"/>
      <c r="BK586" s="19"/>
      <c r="BL586" s="18"/>
      <c r="BM586" s="19"/>
      <c r="BN586" s="19"/>
      <c r="BO586" s="19"/>
      <c r="BP586" s="18"/>
      <c r="BQ586" s="19"/>
      <c r="BR586" s="19"/>
      <c r="BS586" s="19"/>
      <c r="BT586" s="18"/>
      <c r="BU586" s="19"/>
      <c r="BV586" s="19"/>
      <c r="BW586" s="19"/>
      <c r="BX586" s="18"/>
      <c r="BY586" s="19"/>
      <c r="BZ586" s="19"/>
      <c r="CA586" s="19"/>
      <c r="CB586" s="18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</row>
    <row r="587" spans="1:108" ht="15" thickBot="1" x14ac:dyDescent="0.35">
      <c r="A587" s="19"/>
      <c r="B587" s="19"/>
      <c r="C587" s="18"/>
      <c r="D587" s="19"/>
      <c r="E587" s="19"/>
      <c r="F587" s="19"/>
      <c r="G587" s="18"/>
      <c r="H587" s="19"/>
      <c r="I587" s="19"/>
      <c r="J587" s="19"/>
      <c r="K587" s="18"/>
      <c r="L587" s="19"/>
      <c r="M587" s="19"/>
      <c r="N587" s="19"/>
      <c r="O587" s="18"/>
      <c r="P587" s="19"/>
      <c r="Q587" s="19"/>
      <c r="R587" s="19"/>
      <c r="S587" s="18"/>
      <c r="T587" s="19"/>
      <c r="U587" s="19"/>
      <c r="V587" s="19"/>
      <c r="W587" s="18"/>
      <c r="X587" s="29"/>
      <c r="Y587" s="19"/>
      <c r="Z587" s="19"/>
      <c r="AA587" s="19"/>
      <c r="AB587" s="18"/>
      <c r="AC587" s="19"/>
      <c r="AD587" s="19"/>
      <c r="AE587" s="19"/>
      <c r="AF587" s="18"/>
      <c r="AG587" s="19"/>
      <c r="AH587" s="19"/>
      <c r="AI587" s="19"/>
      <c r="AJ587" s="18"/>
      <c r="AK587" s="19"/>
      <c r="AL587" s="19"/>
      <c r="AM587" s="19"/>
      <c r="AN587" s="18"/>
      <c r="AO587" s="19"/>
      <c r="AP587" s="19"/>
      <c r="AQ587" s="19"/>
      <c r="AR587" s="18"/>
      <c r="AS587" s="19"/>
      <c r="AT587" s="19"/>
      <c r="AU587" s="19"/>
      <c r="AV587" s="18"/>
      <c r="AW587" s="19"/>
      <c r="AX587" s="19"/>
      <c r="AY587" s="19"/>
      <c r="AZ587" s="18"/>
      <c r="BA587" s="19"/>
      <c r="BB587" s="19"/>
      <c r="BC587" s="19"/>
      <c r="BD587" s="18"/>
      <c r="BE587" s="19"/>
      <c r="BF587" s="19"/>
      <c r="BG587" s="19"/>
      <c r="BH587" s="18"/>
      <c r="BI587" s="19"/>
      <c r="BJ587" s="19"/>
      <c r="BK587" s="19"/>
      <c r="BL587" s="18"/>
      <c r="BM587" s="19"/>
      <c r="BN587" s="19"/>
      <c r="BO587" s="19"/>
      <c r="BP587" s="18"/>
      <c r="BQ587" s="19"/>
      <c r="BR587" s="19"/>
      <c r="BS587" s="19"/>
      <c r="BT587" s="18"/>
      <c r="BU587" s="19"/>
      <c r="BV587" s="19"/>
      <c r="BW587" s="19"/>
      <c r="BX587" s="18"/>
      <c r="BY587" s="19"/>
      <c r="BZ587" s="19"/>
      <c r="CA587" s="19"/>
      <c r="CB587" s="18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</row>
    <row r="588" spans="1:108" ht="15" thickBot="1" x14ac:dyDescent="0.35">
      <c r="A588" s="19"/>
      <c r="B588" s="19"/>
      <c r="C588" s="18"/>
      <c r="D588" s="19"/>
      <c r="E588" s="19"/>
      <c r="F588" s="19"/>
      <c r="G588" s="18"/>
      <c r="H588" s="19"/>
      <c r="I588" s="19"/>
      <c r="J588" s="19"/>
      <c r="K588" s="18"/>
      <c r="L588" s="19"/>
      <c r="M588" s="19"/>
      <c r="N588" s="19"/>
      <c r="O588" s="18"/>
      <c r="P588" s="19"/>
      <c r="Q588" s="19"/>
      <c r="R588" s="19"/>
      <c r="S588" s="18"/>
      <c r="T588" s="19"/>
      <c r="U588" s="19"/>
      <c r="V588" s="19"/>
      <c r="W588" s="18"/>
      <c r="X588" s="29"/>
      <c r="Y588" s="19"/>
      <c r="Z588" s="19"/>
      <c r="AA588" s="19"/>
      <c r="AB588" s="18"/>
      <c r="AC588" s="19"/>
      <c r="AD588" s="19"/>
      <c r="AE588" s="19"/>
      <c r="AF588" s="18"/>
      <c r="AG588" s="19"/>
      <c r="AH588" s="19"/>
      <c r="AI588" s="19"/>
      <c r="AJ588" s="18"/>
      <c r="AK588" s="19"/>
      <c r="AL588" s="19"/>
      <c r="AM588" s="19"/>
      <c r="AN588" s="18"/>
      <c r="AO588" s="19"/>
      <c r="AP588" s="19"/>
      <c r="AQ588" s="19"/>
      <c r="AR588" s="18"/>
      <c r="AS588" s="19"/>
      <c r="AT588" s="19"/>
      <c r="AU588" s="19"/>
      <c r="AV588" s="18"/>
      <c r="AW588" s="19"/>
      <c r="AX588" s="19"/>
      <c r="AY588" s="19"/>
      <c r="AZ588" s="18"/>
      <c r="BA588" s="19"/>
      <c r="BB588" s="19"/>
      <c r="BC588" s="19"/>
      <c r="BD588" s="18"/>
      <c r="BE588" s="19"/>
      <c r="BF588" s="19"/>
      <c r="BG588" s="19"/>
      <c r="BH588" s="18"/>
      <c r="BI588" s="19"/>
      <c r="BJ588" s="19"/>
      <c r="BK588" s="19"/>
      <c r="BL588" s="18"/>
      <c r="BM588" s="19"/>
      <c r="BN588" s="19"/>
      <c r="BO588" s="19"/>
      <c r="BP588" s="18"/>
      <c r="BQ588" s="19"/>
      <c r="BR588" s="19"/>
      <c r="BS588" s="19"/>
      <c r="BT588" s="18"/>
      <c r="BU588" s="19"/>
      <c r="BV588" s="19"/>
      <c r="BW588" s="19"/>
      <c r="BX588" s="18"/>
      <c r="BY588" s="19"/>
      <c r="BZ588" s="19"/>
      <c r="CA588" s="19"/>
      <c r="CB588" s="18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</row>
    <row r="589" spans="1:108" ht="15" thickBot="1" x14ac:dyDescent="0.35">
      <c r="A589" s="19"/>
      <c r="B589" s="19"/>
      <c r="C589" s="18"/>
      <c r="D589" s="19"/>
      <c r="E589" s="19"/>
      <c r="F589" s="19"/>
      <c r="G589" s="18"/>
      <c r="H589" s="19"/>
      <c r="I589" s="19"/>
      <c r="J589" s="19"/>
      <c r="K589" s="18"/>
      <c r="L589" s="19"/>
      <c r="M589" s="19"/>
      <c r="N589" s="19"/>
      <c r="O589" s="18"/>
      <c r="P589" s="19"/>
      <c r="Q589" s="19"/>
      <c r="R589" s="19"/>
      <c r="S589" s="18"/>
      <c r="T589" s="19"/>
      <c r="U589" s="19"/>
      <c r="V589" s="19"/>
      <c r="W589" s="18"/>
      <c r="X589" s="29"/>
      <c r="Y589" s="19"/>
      <c r="Z589" s="19"/>
      <c r="AA589" s="19"/>
      <c r="AB589" s="18"/>
      <c r="AC589" s="19"/>
      <c r="AD589" s="19"/>
      <c r="AE589" s="19"/>
      <c r="AF589" s="18"/>
      <c r="AG589" s="19"/>
      <c r="AH589" s="19"/>
      <c r="AI589" s="19"/>
      <c r="AJ589" s="18"/>
      <c r="AK589" s="19"/>
      <c r="AL589" s="19"/>
      <c r="AM589" s="19"/>
      <c r="AN589" s="18"/>
      <c r="AO589" s="19"/>
      <c r="AP589" s="19"/>
      <c r="AQ589" s="19"/>
      <c r="AR589" s="18"/>
      <c r="AS589" s="19"/>
      <c r="AT589" s="19"/>
      <c r="AU589" s="19"/>
      <c r="AV589" s="18"/>
      <c r="AW589" s="19"/>
      <c r="AX589" s="19"/>
      <c r="AY589" s="19"/>
      <c r="AZ589" s="18"/>
      <c r="BA589" s="19"/>
      <c r="BB589" s="19"/>
      <c r="BC589" s="19"/>
      <c r="BD589" s="18"/>
      <c r="BE589" s="19"/>
      <c r="BF589" s="19"/>
      <c r="BG589" s="19"/>
      <c r="BH589" s="18"/>
      <c r="BI589" s="19"/>
      <c r="BJ589" s="19"/>
      <c r="BK589" s="19"/>
      <c r="BL589" s="18"/>
      <c r="BM589" s="19"/>
      <c r="BN589" s="19"/>
      <c r="BO589" s="19"/>
      <c r="BP589" s="18"/>
      <c r="BQ589" s="19"/>
      <c r="BR589" s="19"/>
      <c r="BS589" s="19"/>
      <c r="BT589" s="18"/>
      <c r="BU589" s="19"/>
      <c r="BV589" s="19"/>
      <c r="BW589" s="19"/>
      <c r="BX589" s="18"/>
      <c r="BY589" s="19"/>
      <c r="BZ589" s="19"/>
      <c r="CA589" s="19"/>
      <c r="CB589" s="18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</row>
    <row r="590" spans="1:108" ht="15" thickBot="1" x14ac:dyDescent="0.35">
      <c r="A590" s="19"/>
      <c r="B590" s="19"/>
      <c r="C590" s="18"/>
      <c r="D590" s="19"/>
      <c r="E590" s="19"/>
      <c r="F590" s="19"/>
      <c r="G590" s="18"/>
      <c r="H590" s="19"/>
      <c r="I590" s="19"/>
      <c r="J590" s="19"/>
      <c r="K590" s="18"/>
      <c r="L590" s="19"/>
      <c r="M590" s="19"/>
      <c r="N590" s="19"/>
      <c r="O590" s="18"/>
      <c r="P590" s="19"/>
      <c r="Q590" s="19"/>
      <c r="R590" s="19"/>
      <c r="S590" s="18"/>
      <c r="T590" s="19"/>
      <c r="U590" s="19"/>
      <c r="V590" s="19"/>
      <c r="W590" s="18"/>
      <c r="X590" s="29"/>
      <c r="Y590" s="19"/>
      <c r="Z590" s="19"/>
      <c r="AA590" s="19"/>
      <c r="AB590" s="18"/>
      <c r="AC590" s="19"/>
      <c r="AD590" s="19"/>
      <c r="AE590" s="19"/>
      <c r="AF590" s="18"/>
      <c r="AG590" s="19"/>
      <c r="AH590" s="19"/>
      <c r="AI590" s="19"/>
      <c r="AJ590" s="18"/>
      <c r="AK590" s="19"/>
      <c r="AL590" s="19"/>
      <c r="AM590" s="19"/>
      <c r="AN590" s="18"/>
      <c r="AO590" s="19"/>
      <c r="AP590" s="19"/>
      <c r="AQ590" s="19"/>
      <c r="AR590" s="18"/>
      <c r="AS590" s="19"/>
      <c r="AT590" s="19"/>
      <c r="AU590" s="19"/>
      <c r="AV590" s="18"/>
      <c r="AW590" s="19"/>
      <c r="AX590" s="19"/>
      <c r="AY590" s="19"/>
      <c r="AZ590" s="18"/>
      <c r="BA590" s="19"/>
      <c r="BB590" s="19"/>
      <c r="BC590" s="19"/>
      <c r="BD590" s="18"/>
      <c r="BE590" s="19"/>
      <c r="BF590" s="19"/>
      <c r="BG590" s="19"/>
      <c r="BH590" s="18"/>
      <c r="BI590" s="19"/>
      <c r="BJ590" s="19"/>
      <c r="BK590" s="19"/>
      <c r="BL590" s="18"/>
      <c r="BM590" s="19"/>
      <c r="BN590" s="19"/>
      <c r="BO590" s="19"/>
      <c r="BP590" s="18"/>
      <c r="BQ590" s="19"/>
      <c r="BR590" s="19"/>
      <c r="BS590" s="19"/>
      <c r="BT590" s="18"/>
      <c r="BU590" s="19"/>
      <c r="BV590" s="19"/>
      <c r="BW590" s="19"/>
      <c r="BX590" s="18"/>
      <c r="BY590" s="19"/>
      <c r="BZ590" s="19"/>
      <c r="CA590" s="19"/>
      <c r="CB590" s="18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</row>
    <row r="591" spans="1:108" ht="15" thickBot="1" x14ac:dyDescent="0.35">
      <c r="A591" s="19"/>
      <c r="B591" s="19"/>
      <c r="C591" s="18"/>
      <c r="D591" s="19"/>
      <c r="E591" s="19"/>
      <c r="F591" s="19"/>
      <c r="G591" s="18"/>
      <c r="H591" s="19"/>
      <c r="I591" s="19"/>
      <c r="J591" s="19"/>
      <c r="K591" s="18"/>
      <c r="L591" s="19"/>
      <c r="M591" s="19"/>
      <c r="N591" s="19"/>
      <c r="O591" s="18"/>
      <c r="P591" s="19"/>
      <c r="Q591" s="19"/>
      <c r="R591" s="19"/>
      <c r="S591" s="18"/>
      <c r="T591" s="19"/>
      <c r="U591" s="19"/>
      <c r="V591" s="19"/>
      <c r="W591" s="18"/>
      <c r="X591" s="29"/>
      <c r="Y591" s="19"/>
      <c r="Z591" s="19"/>
      <c r="AA591" s="19"/>
      <c r="AB591" s="18"/>
      <c r="AC591" s="19"/>
      <c r="AD591" s="19"/>
      <c r="AE591" s="19"/>
      <c r="AF591" s="18"/>
      <c r="AG591" s="19"/>
      <c r="AH591" s="19"/>
      <c r="AI591" s="19"/>
      <c r="AJ591" s="18"/>
      <c r="AK591" s="19"/>
      <c r="AL591" s="19"/>
      <c r="AM591" s="19"/>
      <c r="AN591" s="18"/>
      <c r="AO591" s="19"/>
      <c r="AP591" s="19"/>
      <c r="AQ591" s="19"/>
      <c r="AR591" s="18"/>
      <c r="AS591" s="19"/>
      <c r="AT591" s="19"/>
      <c r="AU591" s="19"/>
      <c r="AV591" s="18"/>
      <c r="AW591" s="19"/>
      <c r="AX591" s="19"/>
      <c r="AY591" s="19"/>
      <c r="AZ591" s="18"/>
      <c r="BA591" s="19"/>
      <c r="BB591" s="19"/>
      <c r="BC591" s="19"/>
      <c r="BD591" s="18"/>
      <c r="BE591" s="19"/>
      <c r="BF591" s="19"/>
      <c r="BG591" s="19"/>
      <c r="BH591" s="18"/>
      <c r="BI591" s="19"/>
      <c r="BJ591" s="19"/>
      <c r="BK591" s="19"/>
      <c r="BL591" s="18"/>
      <c r="BM591" s="19"/>
      <c r="BN591" s="19"/>
      <c r="BO591" s="19"/>
      <c r="BP591" s="18"/>
      <c r="BQ591" s="19"/>
      <c r="BR591" s="19"/>
      <c r="BS591" s="19"/>
      <c r="BT591" s="18"/>
      <c r="BU591" s="19"/>
      <c r="BV591" s="19"/>
      <c r="BW591" s="19"/>
      <c r="BX591" s="18"/>
      <c r="BY591" s="19"/>
      <c r="BZ591" s="19"/>
      <c r="CA591" s="19"/>
      <c r="CB591" s="18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</row>
    <row r="592" spans="1:108" ht="15" thickBot="1" x14ac:dyDescent="0.35">
      <c r="A592" s="19"/>
      <c r="B592" s="19"/>
      <c r="C592" s="18"/>
      <c r="D592" s="19"/>
      <c r="E592" s="19"/>
      <c r="F592" s="19"/>
      <c r="G592" s="18"/>
      <c r="H592" s="19"/>
      <c r="I592" s="19"/>
      <c r="J592" s="19"/>
      <c r="K592" s="18"/>
      <c r="L592" s="19"/>
      <c r="M592" s="19"/>
      <c r="N592" s="19"/>
      <c r="O592" s="18"/>
      <c r="P592" s="19"/>
      <c r="Q592" s="19"/>
      <c r="R592" s="19"/>
      <c r="S592" s="18"/>
      <c r="T592" s="19"/>
      <c r="U592" s="19"/>
      <c r="V592" s="19"/>
      <c r="W592" s="18"/>
      <c r="X592" s="29"/>
      <c r="Y592" s="19"/>
      <c r="Z592" s="19"/>
      <c r="AA592" s="19"/>
      <c r="AB592" s="18"/>
      <c r="AC592" s="19"/>
      <c r="AD592" s="19"/>
      <c r="AE592" s="19"/>
      <c r="AF592" s="18"/>
      <c r="AG592" s="19"/>
      <c r="AH592" s="19"/>
      <c r="AI592" s="19"/>
      <c r="AJ592" s="18"/>
      <c r="AK592" s="19"/>
      <c r="AL592" s="19"/>
      <c r="AM592" s="19"/>
      <c r="AN592" s="18"/>
      <c r="AO592" s="19"/>
      <c r="AP592" s="19"/>
      <c r="AQ592" s="19"/>
      <c r="AR592" s="18"/>
      <c r="AS592" s="19"/>
      <c r="AT592" s="19"/>
      <c r="AU592" s="19"/>
      <c r="AV592" s="18"/>
      <c r="AW592" s="19"/>
      <c r="AX592" s="19"/>
      <c r="AY592" s="19"/>
      <c r="AZ592" s="18"/>
      <c r="BA592" s="19"/>
      <c r="BB592" s="19"/>
      <c r="BC592" s="19"/>
      <c r="BD592" s="18"/>
      <c r="BE592" s="19"/>
      <c r="BF592" s="19"/>
      <c r="BG592" s="19"/>
      <c r="BH592" s="18"/>
      <c r="BI592" s="19"/>
      <c r="BJ592" s="19"/>
      <c r="BK592" s="19"/>
      <c r="BL592" s="18"/>
      <c r="BM592" s="19"/>
      <c r="BN592" s="19"/>
      <c r="BO592" s="19"/>
      <c r="BP592" s="18"/>
      <c r="BQ592" s="19"/>
      <c r="BR592" s="19"/>
      <c r="BS592" s="19"/>
      <c r="BT592" s="18"/>
      <c r="BU592" s="19"/>
      <c r="BV592" s="19"/>
      <c r="BW592" s="19"/>
      <c r="BX592" s="18"/>
      <c r="BY592" s="19"/>
      <c r="BZ592" s="19"/>
      <c r="CA592" s="19"/>
      <c r="CB592" s="18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</row>
    <row r="593" spans="1:108" ht="15" thickBot="1" x14ac:dyDescent="0.35">
      <c r="A593" s="19"/>
      <c r="B593" s="19"/>
      <c r="C593" s="18"/>
      <c r="D593" s="19"/>
      <c r="E593" s="19"/>
      <c r="F593" s="19"/>
      <c r="G593" s="18"/>
      <c r="H593" s="19"/>
      <c r="I593" s="19"/>
      <c r="J593" s="19"/>
      <c r="K593" s="18"/>
      <c r="L593" s="19"/>
      <c r="M593" s="19"/>
      <c r="N593" s="19"/>
      <c r="O593" s="18"/>
      <c r="P593" s="19"/>
      <c r="Q593" s="19"/>
      <c r="R593" s="19"/>
      <c r="S593" s="18"/>
      <c r="T593" s="19"/>
      <c r="U593" s="19"/>
      <c r="V593" s="19"/>
      <c r="W593" s="18"/>
      <c r="X593" s="29"/>
      <c r="Y593" s="19"/>
      <c r="Z593" s="19"/>
      <c r="AA593" s="19"/>
      <c r="AB593" s="18"/>
      <c r="AC593" s="19"/>
      <c r="AD593" s="19"/>
      <c r="AE593" s="19"/>
      <c r="AF593" s="18"/>
      <c r="AG593" s="19"/>
      <c r="AH593" s="19"/>
      <c r="AI593" s="19"/>
      <c r="AJ593" s="18"/>
      <c r="AK593" s="19"/>
      <c r="AL593" s="19"/>
      <c r="AM593" s="19"/>
      <c r="AN593" s="18"/>
      <c r="AO593" s="19"/>
      <c r="AP593" s="19"/>
      <c r="AQ593" s="19"/>
      <c r="AR593" s="18"/>
      <c r="AS593" s="19"/>
      <c r="AT593" s="19"/>
      <c r="AU593" s="19"/>
      <c r="AV593" s="18"/>
      <c r="AW593" s="19"/>
      <c r="AX593" s="19"/>
      <c r="AY593" s="19"/>
      <c r="AZ593" s="18"/>
      <c r="BA593" s="19"/>
      <c r="BB593" s="19"/>
      <c r="BC593" s="19"/>
      <c r="BD593" s="18"/>
      <c r="BE593" s="19"/>
      <c r="BF593" s="19"/>
      <c r="BG593" s="19"/>
      <c r="BH593" s="18"/>
      <c r="BI593" s="19"/>
      <c r="BJ593" s="19"/>
      <c r="BK593" s="19"/>
      <c r="BL593" s="18"/>
      <c r="BM593" s="19"/>
      <c r="BN593" s="19"/>
      <c r="BO593" s="19"/>
      <c r="BP593" s="18"/>
      <c r="BQ593" s="19"/>
      <c r="BR593" s="19"/>
      <c r="BS593" s="19"/>
      <c r="BT593" s="18"/>
      <c r="BU593" s="19"/>
      <c r="BV593" s="19"/>
      <c r="BW593" s="19"/>
      <c r="BX593" s="18"/>
      <c r="BY593" s="19"/>
      <c r="BZ593" s="19"/>
      <c r="CA593" s="19"/>
      <c r="CB593" s="18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</row>
    <row r="594" spans="1:108" ht="15" thickBot="1" x14ac:dyDescent="0.35">
      <c r="A594" s="19"/>
      <c r="B594" s="19"/>
      <c r="C594" s="18"/>
      <c r="D594" s="19"/>
      <c r="E594" s="19"/>
      <c r="F594" s="19"/>
      <c r="G594" s="18"/>
      <c r="H594" s="19"/>
      <c r="I594" s="19"/>
      <c r="J594" s="19"/>
      <c r="K594" s="18"/>
      <c r="L594" s="19"/>
      <c r="M594" s="19"/>
      <c r="N594" s="19"/>
      <c r="O594" s="18"/>
      <c r="P594" s="19"/>
      <c r="Q594" s="19"/>
      <c r="R594" s="19"/>
      <c r="S594" s="18"/>
      <c r="T594" s="19"/>
      <c r="U594" s="19"/>
      <c r="V594" s="19"/>
      <c r="W594" s="18"/>
      <c r="X594" s="29"/>
      <c r="Y594" s="19"/>
      <c r="Z594" s="19"/>
      <c r="AA594" s="19"/>
      <c r="AB594" s="18"/>
      <c r="AC594" s="19"/>
      <c r="AD594" s="19"/>
      <c r="AE594" s="19"/>
      <c r="AF594" s="18"/>
      <c r="AG594" s="19"/>
      <c r="AH594" s="19"/>
      <c r="AI594" s="19"/>
      <c r="AJ594" s="18"/>
      <c r="AK594" s="19"/>
      <c r="AL594" s="19"/>
      <c r="AM594" s="19"/>
      <c r="AN594" s="18"/>
      <c r="AO594" s="19"/>
      <c r="AP594" s="19"/>
      <c r="AQ594" s="19"/>
      <c r="AR594" s="18"/>
      <c r="AS594" s="19"/>
      <c r="AT594" s="19"/>
      <c r="AU594" s="19"/>
      <c r="AV594" s="18"/>
      <c r="AW594" s="19"/>
      <c r="AX594" s="19"/>
      <c r="AY594" s="19"/>
      <c r="AZ594" s="18"/>
      <c r="BA594" s="19"/>
      <c r="BB594" s="19"/>
      <c r="BC594" s="19"/>
      <c r="BD594" s="18"/>
      <c r="BE594" s="19"/>
      <c r="BF594" s="19"/>
      <c r="BG594" s="19"/>
      <c r="BH594" s="18"/>
      <c r="BI594" s="19"/>
      <c r="BJ594" s="19"/>
      <c r="BK594" s="19"/>
      <c r="BL594" s="18"/>
      <c r="BM594" s="19"/>
      <c r="BN594" s="19"/>
      <c r="BO594" s="19"/>
      <c r="BP594" s="18"/>
      <c r="BQ594" s="19"/>
      <c r="BR594" s="19"/>
      <c r="BS594" s="19"/>
      <c r="BT594" s="18"/>
      <c r="BU594" s="19"/>
      <c r="BV594" s="19"/>
      <c r="BW594" s="19"/>
      <c r="BX594" s="18"/>
      <c r="BY594" s="19"/>
      <c r="BZ594" s="19"/>
      <c r="CA594" s="19"/>
      <c r="CB594" s="18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</row>
    <row r="595" spans="1:108" ht="15" thickBot="1" x14ac:dyDescent="0.35">
      <c r="A595" s="19"/>
      <c r="B595" s="19"/>
      <c r="C595" s="18"/>
      <c r="D595" s="19"/>
      <c r="E595" s="19"/>
      <c r="F595" s="19"/>
      <c r="G595" s="18"/>
      <c r="H595" s="19"/>
      <c r="I595" s="19"/>
      <c r="J595" s="19"/>
      <c r="K595" s="18"/>
      <c r="L595" s="19"/>
      <c r="M595" s="19"/>
      <c r="N595" s="19"/>
      <c r="O595" s="18"/>
      <c r="P595" s="19"/>
      <c r="Q595" s="19"/>
      <c r="R595" s="19"/>
      <c r="S595" s="18"/>
      <c r="T595" s="19"/>
      <c r="U595" s="19"/>
      <c r="V595" s="19"/>
      <c r="W595" s="18"/>
      <c r="X595" s="29"/>
      <c r="Y595" s="19"/>
      <c r="Z595" s="19"/>
      <c r="AA595" s="19"/>
      <c r="AB595" s="18"/>
      <c r="AC595" s="19"/>
      <c r="AD595" s="19"/>
      <c r="AE595" s="19"/>
      <c r="AF595" s="18"/>
      <c r="AG595" s="19"/>
      <c r="AH595" s="19"/>
      <c r="AI595" s="19"/>
      <c r="AJ595" s="18"/>
      <c r="AK595" s="19"/>
      <c r="AL595" s="19"/>
      <c r="AM595" s="19"/>
      <c r="AN595" s="18"/>
      <c r="AO595" s="19"/>
      <c r="AP595" s="19"/>
      <c r="AQ595" s="19"/>
      <c r="AR595" s="18"/>
      <c r="AS595" s="19"/>
      <c r="AT595" s="19"/>
      <c r="AU595" s="19"/>
      <c r="AV595" s="18"/>
      <c r="AW595" s="19"/>
      <c r="AX595" s="19"/>
      <c r="AY595" s="19"/>
      <c r="AZ595" s="18"/>
      <c r="BA595" s="19"/>
      <c r="BB595" s="19"/>
      <c r="BC595" s="19"/>
      <c r="BD595" s="18"/>
      <c r="BE595" s="19"/>
      <c r="BF595" s="19"/>
      <c r="BG595" s="19"/>
      <c r="BH595" s="18"/>
      <c r="BI595" s="19"/>
      <c r="BJ595" s="19"/>
      <c r="BK595" s="19"/>
      <c r="BL595" s="18"/>
      <c r="BM595" s="19"/>
      <c r="BN595" s="19"/>
      <c r="BO595" s="19"/>
      <c r="BP595" s="18"/>
      <c r="BQ595" s="19"/>
      <c r="BR595" s="19"/>
      <c r="BS595" s="19"/>
      <c r="BT595" s="18"/>
      <c r="BU595" s="19"/>
      <c r="BV595" s="19"/>
      <c r="BW595" s="19"/>
      <c r="BX595" s="18"/>
      <c r="BY595" s="19"/>
      <c r="BZ595" s="19"/>
      <c r="CA595" s="19"/>
      <c r="CB595" s="18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</row>
    <row r="596" spans="1:108" ht="15" thickBot="1" x14ac:dyDescent="0.35">
      <c r="A596" s="19"/>
      <c r="B596" s="19"/>
      <c r="C596" s="18"/>
      <c r="D596" s="19"/>
      <c r="E596" s="19"/>
      <c r="F596" s="19"/>
      <c r="G596" s="18"/>
      <c r="H596" s="19"/>
      <c r="I596" s="19"/>
      <c r="J596" s="19"/>
      <c r="K596" s="18"/>
      <c r="L596" s="19"/>
      <c r="M596" s="19"/>
      <c r="N596" s="19"/>
      <c r="O596" s="18"/>
      <c r="P596" s="19"/>
      <c r="Q596" s="19"/>
      <c r="R596" s="19"/>
      <c r="S596" s="18"/>
      <c r="T596" s="19"/>
      <c r="U596" s="19"/>
      <c r="V596" s="19"/>
      <c r="W596" s="18"/>
      <c r="X596" s="29"/>
      <c r="Y596" s="19"/>
      <c r="Z596" s="19"/>
      <c r="AA596" s="19"/>
      <c r="AB596" s="18"/>
      <c r="AC596" s="19"/>
      <c r="AD596" s="19"/>
      <c r="AE596" s="19"/>
      <c r="AF596" s="18"/>
      <c r="AG596" s="19"/>
      <c r="AH596" s="19"/>
      <c r="AI596" s="19"/>
      <c r="AJ596" s="18"/>
      <c r="AK596" s="19"/>
      <c r="AL596" s="19"/>
      <c r="AM596" s="19"/>
      <c r="AN596" s="18"/>
      <c r="AO596" s="19"/>
      <c r="AP596" s="19"/>
      <c r="AQ596" s="19"/>
      <c r="AR596" s="18"/>
      <c r="AS596" s="19"/>
      <c r="AT596" s="19"/>
      <c r="AU596" s="19"/>
      <c r="AV596" s="18"/>
      <c r="AW596" s="19"/>
      <c r="AX596" s="19"/>
      <c r="AY596" s="19"/>
      <c r="AZ596" s="18"/>
      <c r="BA596" s="19"/>
      <c r="BB596" s="19"/>
      <c r="BC596" s="19"/>
      <c r="BD596" s="18"/>
      <c r="BE596" s="19"/>
      <c r="BF596" s="19"/>
      <c r="BG596" s="19"/>
      <c r="BH596" s="18"/>
      <c r="BI596" s="19"/>
      <c r="BJ596" s="19"/>
      <c r="BK596" s="19"/>
      <c r="BL596" s="18"/>
      <c r="BM596" s="19"/>
      <c r="BN596" s="19"/>
      <c r="BO596" s="19"/>
      <c r="BP596" s="18"/>
      <c r="BQ596" s="19"/>
      <c r="BR596" s="19"/>
      <c r="BS596" s="19"/>
      <c r="BT596" s="18"/>
      <c r="BU596" s="19"/>
      <c r="BV596" s="19"/>
      <c r="BW596" s="19"/>
      <c r="BX596" s="18"/>
      <c r="BY596" s="19"/>
      <c r="BZ596" s="19"/>
      <c r="CA596" s="19"/>
      <c r="CB596" s="18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</row>
    <row r="597" spans="1:108" ht="15" thickBot="1" x14ac:dyDescent="0.35">
      <c r="A597" s="19"/>
      <c r="B597" s="19"/>
      <c r="C597" s="18"/>
      <c r="D597" s="19"/>
      <c r="E597" s="19"/>
      <c r="F597" s="19"/>
      <c r="G597" s="18"/>
      <c r="H597" s="19"/>
      <c r="I597" s="19"/>
      <c r="J597" s="19"/>
      <c r="K597" s="18"/>
      <c r="L597" s="19"/>
      <c r="M597" s="19"/>
      <c r="N597" s="19"/>
      <c r="O597" s="18"/>
      <c r="P597" s="19"/>
      <c r="Q597" s="19"/>
      <c r="R597" s="19"/>
      <c r="S597" s="18"/>
      <c r="T597" s="19"/>
      <c r="U597" s="19"/>
      <c r="V597" s="19"/>
      <c r="W597" s="18"/>
      <c r="X597" s="29"/>
      <c r="Y597" s="19"/>
      <c r="Z597" s="19"/>
      <c r="AA597" s="19"/>
      <c r="AB597" s="18"/>
      <c r="AC597" s="19"/>
      <c r="AD597" s="19"/>
      <c r="AE597" s="19"/>
      <c r="AF597" s="18"/>
      <c r="AG597" s="19"/>
      <c r="AH597" s="19"/>
      <c r="AI597" s="19"/>
      <c r="AJ597" s="18"/>
      <c r="AK597" s="19"/>
      <c r="AL597" s="19"/>
      <c r="AM597" s="19"/>
      <c r="AN597" s="18"/>
      <c r="AO597" s="19"/>
      <c r="AP597" s="19"/>
      <c r="AQ597" s="19"/>
      <c r="AR597" s="18"/>
      <c r="AS597" s="19"/>
      <c r="AT597" s="19"/>
      <c r="AU597" s="19"/>
      <c r="AV597" s="18"/>
      <c r="AW597" s="19"/>
      <c r="AX597" s="19"/>
      <c r="AY597" s="19"/>
      <c r="AZ597" s="18"/>
      <c r="BA597" s="19"/>
      <c r="BB597" s="19"/>
      <c r="BC597" s="19"/>
      <c r="BD597" s="18"/>
      <c r="BE597" s="19"/>
      <c r="BF597" s="19"/>
      <c r="BG597" s="19"/>
      <c r="BH597" s="18"/>
      <c r="BI597" s="19"/>
      <c r="BJ597" s="19"/>
      <c r="BK597" s="19"/>
      <c r="BL597" s="18"/>
      <c r="BM597" s="19"/>
      <c r="BN597" s="19"/>
      <c r="BO597" s="19"/>
      <c r="BP597" s="18"/>
      <c r="BQ597" s="19"/>
      <c r="BR597" s="19"/>
      <c r="BS597" s="19"/>
      <c r="BT597" s="18"/>
      <c r="BU597" s="19"/>
      <c r="BV597" s="19"/>
      <c r="BW597" s="19"/>
      <c r="BX597" s="18"/>
      <c r="BY597" s="19"/>
      <c r="BZ597" s="19"/>
      <c r="CA597" s="19"/>
      <c r="CB597" s="18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</row>
    <row r="598" spans="1:108" ht="15" thickBot="1" x14ac:dyDescent="0.35">
      <c r="A598" s="19"/>
      <c r="B598" s="19"/>
      <c r="C598" s="18"/>
      <c r="D598" s="19"/>
      <c r="E598" s="19"/>
      <c r="F598" s="19"/>
      <c r="G598" s="18"/>
      <c r="H598" s="19"/>
      <c r="I598" s="19"/>
      <c r="J598" s="19"/>
      <c r="K598" s="18"/>
      <c r="L598" s="19"/>
      <c r="M598" s="19"/>
      <c r="N598" s="19"/>
      <c r="O598" s="18"/>
      <c r="P598" s="19"/>
      <c r="Q598" s="19"/>
      <c r="R598" s="19"/>
      <c r="S598" s="18"/>
      <c r="T598" s="19"/>
      <c r="U598" s="19"/>
      <c r="V598" s="19"/>
      <c r="W598" s="18"/>
      <c r="X598" s="29"/>
      <c r="Y598" s="19"/>
      <c r="Z598" s="19"/>
      <c r="AA598" s="19"/>
      <c r="AB598" s="18"/>
      <c r="AC598" s="19"/>
      <c r="AD598" s="19"/>
      <c r="AE598" s="19"/>
      <c r="AF598" s="18"/>
      <c r="AG598" s="19"/>
      <c r="AH598" s="19"/>
      <c r="AI598" s="19"/>
      <c r="AJ598" s="18"/>
      <c r="AK598" s="19"/>
      <c r="AL598" s="19"/>
      <c r="AM598" s="19"/>
      <c r="AN598" s="18"/>
      <c r="AO598" s="19"/>
      <c r="AP598" s="19"/>
      <c r="AQ598" s="19"/>
      <c r="AR598" s="18"/>
      <c r="AS598" s="19"/>
      <c r="AT598" s="19"/>
      <c r="AU598" s="19"/>
      <c r="AV598" s="18"/>
      <c r="AW598" s="19"/>
      <c r="AX598" s="19"/>
      <c r="AY598" s="19"/>
      <c r="AZ598" s="18"/>
      <c r="BA598" s="19"/>
      <c r="BB598" s="19"/>
      <c r="BC598" s="19"/>
      <c r="BD598" s="18"/>
      <c r="BE598" s="19"/>
      <c r="BF598" s="19"/>
      <c r="BG598" s="19"/>
      <c r="BH598" s="18"/>
      <c r="BI598" s="19"/>
      <c r="BJ598" s="19"/>
      <c r="BK598" s="19"/>
      <c r="BL598" s="18"/>
      <c r="BM598" s="19"/>
      <c r="BN598" s="19"/>
      <c r="BO598" s="19"/>
      <c r="BP598" s="18"/>
      <c r="BQ598" s="19"/>
      <c r="BR598" s="19"/>
      <c r="BS598" s="19"/>
      <c r="BT598" s="18"/>
      <c r="BU598" s="19"/>
      <c r="BV598" s="19"/>
      <c r="BW598" s="19"/>
      <c r="BX598" s="18"/>
      <c r="BY598" s="19"/>
      <c r="BZ598" s="19"/>
      <c r="CA598" s="19"/>
      <c r="CB598" s="18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</row>
    <row r="599" spans="1:108" ht="15" thickBot="1" x14ac:dyDescent="0.35">
      <c r="A599" s="19"/>
      <c r="B599" s="19"/>
      <c r="C599" s="18"/>
      <c r="D599" s="19"/>
      <c r="E599" s="19"/>
      <c r="F599" s="19"/>
      <c r="G599" s="18"/>
      <c r="H599" s="19"/>
      <c r="I599" s="19"/>
      <c r="J599" s="19"/>
      <c r="K599" s="18"/>
      <c r="L599" s="19"/>
      <c r="M599" s="19"/>
      <c r="N599" s="19"/>
      <c r="O599" s="18"/>
      <c r="P599" s="19"/>
      <c r="Q599" s="19"/>
      <c r="R599" s="19"/>
      <c r="S599" s="18"/>
      <c r="T599" s="19"/>
      <c r="U599" s="19"/>
      <c r="V599" s="19"/>
      <c r="W599" s="18"/>
      <c r="X599" s="29"/>
      <c r="Y599" s="19"/>
      <c r="Z599" s="19"/>
      <c r="AA599" s="19"/>
      <c r="AB599" s="18"/>
      <c r="AC599" s="19"/>
      <c r="AD599" s="19"/>
      <c r="AE599" s="19"/>
      <c r="AF599" s="18"/>
      <c r="AG599" s="19"/>
      <c r="AH599" s="19"/>
      <c r="AI599" s="19"/>
      <c r="AJ599" s="18"/>
      <c r="AK599" s="19"/>
      <c r="AL599" s="19"/>
      <c r="AM599" s="19"/>
      <c r="AN599" s="18"/>
      <c r="AO599" s="19"/>
      <c r="AP599" s="19"/>
      <c r="AQ599" s="19"/>
      <c r="AR599" s="18"/>
      <c r="AS599" s="19"/>
      <c r="AT599" s="19"/>
      <c r="AU599" s="19"/>
      <c r="AV599" s="18"/>
      <c r="AW599" s="19"/>
      <c r="AX599" s="19"/>
      <c r="AY599" s="19"/>
      <c r="AZ599" s="18"/>
      <c r="BA599" s="19"/>
      <c r="BB599" s="19"/>
      <c r="BC599" s="19"/>
      <c r="BD599" s="18"/>
      <c r="BE599" s="19"/>
      <c r="BF599" s="19"/>
      <c r="BG599" s="19"/>
      <c r="BH599" s="18"/>
      <c r="BI599" s="19"/>
      <c r="BJ599" s="19"/>
      <c r="BK599" s="19"/>
      <c r="BL599" s="18"/>
      <c r="BM599" s="19"/>
      <c r="BN599" s="19"/>
      <c r="BO599" s="19"/>
      <c r="BP599" s="18"/>
      <c r="BQ599" s="19"/>
      <c r="BR599" s="19"/>
      <c r="BS599" s="19"/>
      <c r="BT599" s="18"/>
      <c r="BU599" s="19"/>
      <c r="BV599" s="19"/>
      <c r="BW599" s="19"/>
      <c r="BX599" s="18"/>
      <c r="BY599" s="19"/>
      <c r="BZ599" s="19"/>
      <c r="CA599" s="19"/>
      <c r="CB599" s="18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</row>
    <row r="600" spans="1:108" ht="15" thickBot="1" x14ac:dyDescent="0.35">
      <c r="A600" s="19"/>
      <c r="B600" s="19"/>
      <c r="C600" s="18"/>
      <c r="D600" s="19"/>
      <c r="E600" s="19"/>
      <c r="F600" s="19"/>
      <c r="G600" s="18"/>
      <c r="H600" s="19"/>
      <c r="I600" s="19"/>
      <c r="J600" s="19"/>
      <c r="K600" s="18"/>
      <c r="L600" s="19"/>
      <c r="M600" s="19"/>
      <c r="N600" s="19"/>
      <c r="O600" s="18"/>
      <c r="P600" s="19"/>
      <c r="Q600" s="19"/>
      <c r="R600" s="19"/>
      <c r="S600" s="18"/>
      <c r="T600" s="19"/>
      <c r="U600" s="19"/>
      <c r="V600" s="19"/>
      <c r="W600" s="18"/>
      <c r="X600" s="29"/>
      <c r="Y600" s="19"/>
      <c r="Z600" s="19"/>
      <c r="AA600" s="19"/>
      <c r="AB600" s="18"/>
      <c r="AC600" s="19"/>
      <c r="AD600" s="19"/>
      <c r="AE600" s="19"/>
      <c r="AF600" s="18"/>
      <c r="AG600" s="19"/>
      <c r="AH600" s="19"/>
      <c r="AI600" s="19"/>
      <c r="AJ600" s="18"/>
      <c r="AK600" s="19"/>
      <c r="AL600" s="19"/>
      <c r="AM600" s="19"/>
      <c r="AN600" s="18"/>
      <c r="AO600" s="19"/>
      <c r="AP600" s="19"/>
      <c r="AQ600" s="19"/>
      <c r="AR600" s="18"/>
      <c r="AS600" s="19"/>
      <c r="AT600" s="19"/>
      <c r="AU600" s="19"/>
      <c r="AV600" s="18"/>
      <c r="AW600" s="19"/>
      <c r="AX600" s="19"/>
      <c r="AY600" s="19"/>
      <c r="AZ600" s="18"/>
      <c r="BA600" s="19"/>
      <c r="BB600" s="19"/>
      <c r="BC600" s="19"/>
      <c r="BD600" s="18"/>
      <c r="BE600" s="19"/>
      <c r="BF600" s="19"/>
      <c r="BG600" s="19"/>
      <c r="BH600" s="18"/>
      <c r="BI600" s="19"/>
      <c r="BJ600" s="19"/>
      <c r="BK600" s="19"/>
      <c r="BL600" s="18"/>
      <c r="BM600" s="19"/>
      <c r="BN600" s="19"/>
      <c r="BO600" s="19"/>
      <c r="BP600" s="18"/>
      <c r="BQ600" s="19"/>
      <c r="BR600" s="19"/>
      <c r="BS600" s="19"/>
      <c r="BT600" s="18"/>
      <c r="BU600" s="19"/>
      <c r="BV600" s="19"/>
      <c r="BW600" s="19"/>
      <c r="BX600" s="18"/>
      <c r="BY600" s="19"/>
      <c r="BZ600" s="19"/>
      <c r="CA600" s="19"/>
      <c r="CB600" s="18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</row>
    <row r="601" spans="1:108" ht="15" thickBot="1" x14ac:dyDescent="0.35">
      <c r="A601" s="19"/>
      <c r="B601" s="19"/>
      <c r="C601" s="18"/>
      <c r="D601" s="19"/>
      <c r="E601" s="19"/>
      <c r="F601" s="19"/>
      <c r="G601" s="18"/>
      <c r="H601" s="19"/>
      <c r="I601" s="19"/>
      <c r="J601" s="19"/>
      <c r="K601" s="18"/>
      <c r="L601" s="19"/>
      <c r="M601" s="19"/>
      <c r="N601" s="19"/>
      <c r="O601" s="18"/>
      <c r="P601" s="19"/>
      <c r="Q601" s="19"/>
      <c r="R601" s="19"/>
      <c r="S601" s="18"/>
      <c r="T601" s="19"/>
      <c r="U601" s="19"/>
      <c r="V601" s="19"/>
      <c r="W601" s="18"/>
      <c r="X601" s="29"/>
      <c r="Y601" s="19"/>
      <c r="Z601" s="19"/>
      <c r="AA601" s="19"/>
      <c r="AB601" s="18"/>
      <c r="AC601" s="19"/>
      <c r="AD601" s="19"/>
      <c r="AE601" s="19"/>
      <c r="AF601" s="18"/>
      <c r="AG601" s="19"/>
      <c r="AH601" s="19"/>
      <c r="AI601" s="19"/>
      <c r="AJ601" s="18"/>
      <c r="AK601" s="19"/>
      <c r="AL601" s="19"/>
      <c r="AM601" s="19"/>
      <c r="AN601" s="18"/>
      <c r="AO601" s="19"/>
      <c r="AP601" s="19"/>
      <c r="AQ601" s="19"/>
      <c r="AR601" s="18"/>
      <c r="AS601" s="19"/>
      <c r="AT601" s="19"/>
      <c r="AU601" s="19"/>
      <c r="AV601" s="18"/>
      <c r="AW601" s="19"/>
      <c r="AX601" s="19"/>
      <c r="AY601" s="19"/>
      <c r="AZ601" s="18"/>
      <c r="BA601" s="19"/>
      <c r="BB601" s="19"/>
      <c r="BC601" s="19"/>
      <c r="BD601" s="18"/>
      <c r="BE601" s="19"/>
      <c r="BF601" s="19"/>
      <c r="BG601" s="19"/>
      <c r="BH601" s="18"/>
      <c r="BI601" s="19"/>
      <c r="BJ601" s="19"/>
      <c r="BK601" s="19"/>
      <c r="BL601" s="18"/>
      <c r="BM601" s="19"/>
      <c r="BN601" s="19"/>
      <c r="BO601" s="19"/>
      <c r="BP601" s="18"/>
      <c r="BQ601" s="19"/>
      <c r="BR601" s="19"/>
      <c r="BS601" s="19"/>
      <c r="BT601" s="18"/>
      <c r="BU601" s="19"/>
      <c r="BV601" s="19"/>
      <c r="BW601" s="19"/>
      <c r="BX601" s="18"/>
      <c r="BY601" s="19"/>
      <c r="BZ601" s="19"/>
      <c r="CA601" s="19"/>
      <c r="CB601" s="18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</row>
    <row r="602" spans="1:108" ht="15" thickBot="1" x14ac:dyDescent="0.35">
      <c r="A602" s="19"/>
      <c r="B602" s="19"/>
      <c r="C602" s="18"/>
      <c r="D602" s="19"/>
      <c r="E602" s="19"/>
      <c r="F602" s="19"/>
      <c r="G602" s="18"/>
      <c r="H602" s="19"/>
      <c r="I602" s="19"/>
      <c r="J602" s="19"/>
      <c r="K602" s="18"/>
      <c r="L602" s="19"/>
      <c r="M602" s="19"/>
      <c r="N602" s="19"/>
      <c r="O602" s="18"/>
      <c r="P602" s="19"/>
      <c r="Q602" s="19"/>
      <c r="R602" s="19"/>
      <c r="S602" s="18"/>
      <c r="T602" s="19"/>
      <c r="U602" s="19"/>
      <c r="V602" s="19"/>
      <c r="W602" s="18"/>
      <c r="X602" s="29"/>
      <c r="Y602" s="19"/>
      <c r="Z602" s="19"/>
      <c r="AA602" s="19"/>
      <c r="AB602" s="18"/>
      <c r="AC602" s="19"/>
      <c r="AD602" s="19"/>
      <c r="AE602" s="19"/>
      <c r="AF602" s="18"/>
      <c r="AG602" s="19"/>
      <c r="AH602" s="19"/>
      <c r="AI602" s="19"/>
      <c r="AJ602" s="18"/>
      <c r="AK602" s="19"/>
      <c r="AL602" s="19"/>
      <c r="AM602" s="19"/>
      <c r="AN602" s="18"/>
      <c r="AO602" s="19"/>
      <c r="AP602" s="19"/>
      <c r="AQ602" s="19"/>
      <c r="AR602" s="18"/>
      <c r="AS602" s="19"/>
      <c r="AT602" s="19"/>
      <c r="AU602" s="19"/>
      <c r="AV602" s="18"/>
      <c r="AW602" s="19"/>
      <c r="AX602" s="19"/>
      <c r="AY602" s="19"/>
      <c r="AZ602" s="18"/>
      <c r="BA602" s="19"/>
      <c r="BB602" s="19"/>
      <c r="BC602" s="19"/>
      <c r="BD602" s="18"/>
      <c r="BE602" s="19"/>
      <c r="BF602" s="19"/>
      <c r="BG602" s="19"/>
      <c r="BH602" s="18"/>
      <c r="BI602" s="19"/>
      <c r="BJ602" s="19"/>
      <c r="BK602" s="19"/>
      <c r="BL602" s="18"/>
      <c r="BM602" s="19"/>
      <c r="BN602" s="19"/>
      <c r="BO602" s="19"/>
      <c r="BP602" s="18"/>
      <c r="BQ602" s="19"/>
      <c r="BR602" s="19"/>
      <c r="BS602" s="19"/>
      <c r="BT602" s="18"/>
      <c r="BU602" s="19"/>
      <c r="BV602" s="19"/>
      <c r="BW602" s="19"/>
      <c r="BX602" s="18"/>
      <c r="BY602" s="19"/>
      <c r="BZ602" s="19"/>
      <c r="CA602" s="19"/>
      <c r="CB602" s="18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</row>
    <row r="603" spans="1:108" ht="15" thickBot="1" x14ac:dyDescent="0.35">
      <c r="A603" s="19"/>
      <c r="B603" s="19"/>
      <c r="C603" s="18"/>
      <c r="D603" s="19"/>
      <c r="E603" s="19"/>
      <c r="F603" s="19"/>
      <c r="G603" s="18"/>
      <c r="H603" s="19"/>
      <c r="I603" s="19"/>
      <c r="J603" s="19"/>
      <c r="K603" s="18"/>
      <c r="L603" s="19"/>
      <c r="M603" s="19"/>
      <c r="N603" s="19"/>
      <c r="O603" s="18"/>
      <c r="P603" s="19"/>
      <c r="Q603" s="19"/>
      <c r="R603" s="19"/>
      <c r="S603" s="18"/>
      <c r="T603" s="19"/>
      <c r="U603" s="19"/>
      <c r="V603" s="19"/>
      <c r="W603" s="18"/>
      <c r="X603" s="29"/>
      <c r="Y603" s="19"/>
      <c r="Z603" s="19"/>
      <c r="AA603" s="19"/>
      <c r="AB603" s="18"/>
      <c r="AC603" s="19"/>
      <c r="AD603" s="19"/>
      <c r="AE603" s="19"/>
      <c r="AF603" s="18"/>
      <c r="AG603" s="19"/>
      <c r="AH603" s="19"/>
      <c r="AI603" s="19"/>
      <c r="AJ603" s="18"/>
      <c r="AK603" s="19"/>
      <c r="AL603" s="19"/>
      <c r="AM603" s="19"/>
      <c r="AN603" s="18"/>
      <c r="AO603" s="19"/>
      <c r="AP603" s="19"/>
      <c r="AQ603" s="19"/>
      <c r="AR603" s="18"/>
      <c r="AS603" s="19"/>
      <c r="AT603" s="19"/>
      <c r="AU603" s="19"/>
      <c r="AV603" s="18"/>
      <c r="AW603" s="19"/>
      <c r="AX603" s="19"/>
      <c r="AY603" s="19"/>
      <c r="AZ603" s="18"/>
      <c r="BA603" s="19"/>
      <c r="BB603" s="19"/>
      <c r="BC603" s="19"/>
      <c r="BD603" s="18"/>
      <c r="BE603" s="19"/>
      <c r="BF603" s="19"/>
      <c r="BG603" s="19"/>
      <c r="BH603" s="18"/>
      <c r="BI603" s="19"/>
      <c r="BJ603" s="19"/>
      <c r="BK603" s="19"/>
      <c r="BL603" s="18"/>
      <c r="BM603" s="19"/>
      <c r="BN603" s="19"/>
      <c r="BO603" s="19"/>
      <c r="BP603" s="18"/>
      <c r="BQ603" s="19"/>
      <c r="BR603" s="19"/>
      <c r="BS603" s="19"/>
      <c r="BT603" s="18"/>
      <c r="BU603" s="19"/>
      <c r="BV603" s="19"/>
      <c r="BW603" s="19"/>
      <c r="BX603" s="18"/>
      <c r="BY603" s="19"/>
      <c r="BZ603" s="19"/>
      <c r="CA603" s="19"/>
      <c r="CB603" s="18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</row>
    <row r="604" spans="1:108" ht="15" thickBot="1" x14ac:dyDescent="0.35">
      <c r="A604" s="19"/>
      <c r="B604" s="19"/>
      <c r="C604" s="18"/>
      <c r="D604" s="19"/>
      <c r="E604" s="19"/>
      <c r="F604" s="19"/>
      <c r="G604" s="18"/>
      <c r="H604" s="19"/>
      <c r="I604" s="19"/>
      <c r="J604" s="19"/>
      <c r="K604" s="18"/>
      <c r="L604" s="19"/>
      <c r="M604" s="19"/>
      <c r="N604" s="19"/>
      <c r="O604" s="18"/>
      <c r="P604" s="19"/>
      <c r="Q604" s="19"/>
      <c r="R604" s="19"/>
      <c r="S604" s="18"/>
      <c r="T604" s="19"/>
      <c r="U604" s="19"/>
      <c r="V604" s="19"/>
      <c r="W604" s="18"/>
      <c r="X604" s="29"/>
      <c r="Y604" s="19"/>
      <c r="Z604" s="19"/>
      <c r="AA604" s="19"/>
      <c r="AB604" s="18"/>
      <c r="AC604" s="19"/>
      <c r="AD604" s="19"/>
      <c r="AE604" s="19"/>
      <c r="AF604" s="18"/>
      <c r="AG604" s="19"/>
      <c r="AH604" s="19"/>
      <c r="AI604" s="19"/>
      <c r="AJ604" s="18"/>
      <c r="AK604" s="19"/>
      <c r="AL604" s="19"/>
      <c r="AM604" s="19"/>
      <c r="AN604" s="18"/>
      <c r="AO604" s="19"/>
      <c r="AP604" s="19"/>
      <c r="AQ604" s="19"/>
      <c r="AR604" s="18"/>
      <c r="AS604" s="19"/>
      <c r="AT604" s="19"/>
      <c r="AU604" s="19"/>
      <c r="AV604" s="18"/>
      <c r="AW604" s="19"/>
      <c r="AX604" s="19"/>
      <c r="AY604" s="19"/>
      <c r="AZ604" s="18"/>
      <c r="BA604" s="19"/>
      <c r="BB604" s="19"/>
      <c r="BC604" s="19"/>
      <c r="BD604" s="18"/>
      <c r="BE604" s="19"/>
      <c r="BF604" s="19"/>
      <c r="BG604" s="19"/>
      <c r="BH604" s="18"/>
      <c r="BI604" s="19"/>
      <c r="BJ604" s="19"/>
      <c r="BK604" s="19"/>
      <c r="BL604" s="18"/>
      <c r="BM604" s="19"/>
      <c r="BN604" s="19"/>
      <c r="BO604" s="19"/>
      <c r="BP604" s="18"/>
      <c r="BQ604" s="19"/>
      <c r="BR604" s="19"/>
      <c r="BS604" s="19"/>
      <c r="BT604" s="18"/>
      <c r="BU604" s="19"/>
      <c r="BV604" s="19"/>
      <c r="BW604" s="19"/>
      <c r="BX604" s="18"/>
      <c r="BY604" s="19"/>
      <c r="BZ604" s="19"/>
      <c r="CA604" s="19"/>
      <c r="CB604" s="18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</row>
    <row r="605" spans="1:108" ht="15" thickBot="1" x14ac:dyDescent="0.35">
      <c r="A605" s="19"/>
      <c r="B605" s="19"/>
      <c r="C605" s="18"/>
      <c r="D605" s="19"/>
      <c r="E605" s="19"/>
      <c r="F605" s="19"/>
      <c r="G605" s="18"/>
      <c r="H605" s="19"/>
      <c r="I605" s="19"/>
      <c r="J605" s="19"/>
      <c r="K605" s="18"/>
      <c r="L605" s="19"/>
      <c r="M605" s="19"/>
      <c r="N605" s="19"/>
      <c r="O605" s="18"/>
      <c r="P605" s="19"/>
      <c r="Q605" s="19"/>
      <c r="R605" s="19"/>
      <c r="S605" s="18"/>
      <c r="T605" s="19"/>
      <c r="U605" s="19"/>
      <c r="V605" s="19"/>
      <c r="W605" s="18"/>
      <c r="X605" s="29"/>
      <c r="Y605" s="19"/>
      <c r="Z605" s="19"/>
      <c r="AA605" s="19"/>
      <c r="AB605" s="18"/>
      <c r="AC605" s="19"/>
      <c r="AD605" s="19"/>
      <c r="AE605" s="19"/>
      <c r="AF605" s="18"/>
      <c r="AG605" s="19"/>
      <c r="AH605" s="19"/>
      <c r="AI605" s="19"/>
      <c r="AJ605" s="18"/>
      <c r="AK605" s="19"/>
      <c r="AL605" s="19"/>
      <c r="AM605" s="19"/>
      <c r="AN605" s="18"/>
      <c r="AO605" s="19"/>
      <c r="AP605" s="19"/>
      <c r="AQ605" s="19"/>
      <c r="AR605" s="18"/>
      <c r="AS605" s="19"/>
      <c r="AT605" s="19"/>
      <c r="AU605" s="19"/>
      <c r="AV605" s="18"/>
      <c r="AW605" s="19"/>
      <c r="AX605" s="19"/>
      <c r="AY605" s="19"/>
      <c r="AZ605" s="18"/>
      <c r="BA605" s="19"/>
      <c r="BB605" s="19"/>
      <c r="BC605" s="19"/>
      <c r="BD605" s="18"/>
      <c r="BE605" s="19"/>
      <c r="BF605" s="19"/>
      <c r="BG605" s="19"/>
      <c r="BH605" s="18"/>
      <c r="BI605" s="19"/>
      <c r="BJ605" s="19"/>
      <c r="BK605" s="19"/>
      <c r="BL605" s="18"/>
      <c r="BM605" s="19"/>
      <c r="BN605" s="19"/>
      <c r="BO605" s="19"/>
      <c r="BP605" s="18"/>
      <c r="BQ605" s="19"/>
      <c r="BR605" s="19"/>
      <c r="BS605" s="19"/>
      <c r="BT605" s="18"/>
      <c r="BU605" s="19"/>
      <c r="BV605" s="19"/>
      <c r="BW605" s="19"/>
      <c r="BX605" s="18"/>
      <c r="BY605" s="19"/>
      <c r="BZ605" s="19"/>
      <c r="CA605" s="19"/>
      <c r="CB605" s="18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</row>
    <row r="606" spans="1:108" ht="15" thickBot="1" x14ac:dyDescent="0.35">
      <c r="A606" s="19"/>
      <c r="B606" s="19"/>
      <c r="C606" s="18"/>
      <c r="D606" s="19"/>
      <c r="E606" s="19"/>
      <c r="F606" s="19"/>
      <c r="G606" s="18"/>
      <c r="H606" s="19"/>
      <c r="I606" s="19"/>
      <c r="J606" s="19"/>
      <c r="K606" s="18"/>
      <c r="L606" s="19"/>
      <c r="M606" s="19"/>
      <c r="N606" s="19"/>
      <c r="O606" s="18"/>
      <c r="P606" s="19"/>
      <c r="Q606" s="19"/>
      <c r="R606" s="19"/>
      <c r="S606" s="18"/>
      <c r="T606" s="19"/>
      <c r="U606" s="19"/>
      <c r="V606" s="19"/>
      <c r="W606" s="18"/>
      <c r="X606" s="29"/>
      <c r="Y606" s="19"/>
      <c r="Z606" s="19"/>
      <c r="AA606" s="19"/>
      <c r="AB606" s="18"/>
      <c r="AC606" s="19"/>
      <c r="AD606" s="19"/>
      <c r="AE606" s="19"/>
      <c r="AF606" s="18"/>
      <c r="AG606" s="19"/>
      <c r="AH606" s="19"/>
      <c r="AI606" s="19"/>
      <c r="AJ606" s="18"/>
      <c r="AK606" s="19"/>
      <c r="AL606" s="19"/>
      <c r="AM606" s="19"/>
      <c r="AN606" s="18"/>
      <c r="AO606" s="19"/>
      <c r="AP606" s="19"/>
      <c r="AQ606" s="19"/>
      <c r="AR606" s="18"/>
      <c r="AS606" s="19"/>
      <c r="AT606" s="19"/>
      <c r="AU606" s="19"/>
      <c r="AV606" s="18"/>
      <c r="AW606" s="19"/>
      <c r="AX606" s="19"/>
      <c r="AY606" s="19"/>
      <c r="AZ606" s="18"/>
      <c r="BA606" s="19"/>
      <c r="BB606" s="19"/>
      <c r="BC606" s="19"/>
      <c r="BD606" s="18"/>
      <c r="BE606" s="19"/>
      <c r="BF606" s="19"/>
      <c r="BG606" s="19"/>
      <c r="BH606" s="18"/>
      <c r="BI606" s="19"/>
      <c r="BJ606" s="19"/>
      <c r="BK606" s="19"/>
      <c r="BL606" s="18"/>
      <c r="BM606" s="19"/>
      <c r="BN606" s="19"/>
      <c r="BO606" s="19"/>
      <c r="BP606" s="18"/>
      <c r="BQ606" s="19"/>
      <c r="BR606" s="19"/>
      <c r="BS606" s="19"/>
      <c r="BT606" s="18"/>
      <c r="BU606" s="19"/>
      <c r="BV606" s="19"/>
      <c r="BW606" s="19"/>
      <c r="BX606" s="18"/>
      <c r="BY606" s="19"/>
      <c r="BZ606" s="19"/>
      <c r="CA606" s="19"/>
      <c r="CB606" s="18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</row>
    <row r="607" spans="1:108" ht="15" thickBot="1" x14ac:dyDescent="0.35">
      <c r="A607" s="19"/>
      <c r="B607" s="19"/>
      <c r="C607" s="18"/>
      <c r="D607" s="19"/>
      <c r="E607" s="19"/>
      <c r="F607" s="19"/>
      <c r="G607" s="18"/>
      <c r="H607" s="19"/>
      <c r="I607" s="19"/>
      <c r="J607" s="19"/>
      <c r="K607" s="18"/>
      <c r="L607" s="19"/>
      <c r="M607" s="19"/>
      <c r="N607" s="19"/>
      <c r="O607" s="18"/>
      <c r="P607" s="19"/>
      <c r="Q607" s="19"/>
      <c r="R607" s="19"/>
      <c r="S607" s="18"/>
      <c r="T607" s="19"/>
      <c r="U607" s="19"/>
      <c r="V607" s="19"/>
      <c r="W607" s="18"/>
      <c r="X607" s="29"/>
      <c r="Y607" s="19"/>
      <c r="Z607" s="19"/>
      <c r="AA607" s="19"/>
      <c r="AB607" s="18"/>
      <c r="AC607" s="19"/>
      <c r="AD607" s="19"/>
      <c r="AE607" s="19"/>
      <c r="AF607" s="18"/>
      <c r="AG607" s="19"/>
      <c r="AH607" s="19"/>
      <c r="AI607" s="19"/>
      <c r="AJ607" s="18"/>
      <c r="AK607" s="19"/>
      <c r="AL607" s="19"/>
      <c r="AM607" s="19"/>
      <c r="AN607" s="18"/>
      <c r="AO607" s="19"/>
      <c r="AP607" s="19"/>
      <c r="AQ607" s="19"/>
      <c r="AR607" s="18"/>
      <c r="AS607" s="19"/>
      <c r="AT607" s="19"/>
      <c r="AU607" s="19"/>
      <c r="AV607" s="18"/>
      <c r="AW607" s="19"/>
      <c r="AX607" s="19"/>
      <c r="AY607" s="19"/>
      <c r="AZ607" s="18"/>
      <c r="BA607" s="19"/>
      <c r="BB607" s="19"/>
      <c r="BC607" s="19"/>
      <c r="BD607" s="18"/>
      <c r="BE607" s="19"/>
      <c r="BF607" s="19"/>
      <c r="BG607" s="19"/>
      <c r="BH607" s="18"/>
      <c r="BI607" s="19"/>
      <c r="BJ607" s="19"/>
      <c r="BK607" s="19"/>
      <c r="BL607" s="18"/>
      <c r="BM607" s="19"/>
      <c r="BN607" s="19"/>
      <c r="BO607" s="19"/>
      <c r="BP607" s="18"/>
      <c r="BQ607" s="19"/>
      <c r="BR607" s="19"/>
      <c r="BS607" s="19"/>
      <c r="BT607" s="18"/>
      <c r="BU607" s="19"/>
      <c r="BV607" s="19"/>
      <c r="BW607" s="19"/>
      <c r="BX607" s="18"/>
      <c r="BY607" s="19"/>
      <c r="BZ607" s="19"/>
      <c r="CA607" s="19"/>
      <c r="CB607" s="18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</row>
    <row r="608" spans="1:108" ht="15" thickBot="1" x14ac:dyDescent="0.35">
      <c r="A608" s="19"/>
      <c r="B608" s="19"/>
      <c r="C608" s="18"/>
      <c r="D608" s="19"/>
      <c r="E608" s="19"/>
      <c r="F608" s="19"/>
      <c r="G608" s="18"/>
      <c r="H608" s="19"/>
      <c r="I608" s="19"/>
      <c r="J608" s="19"/>
      <c r="K608" s="18"/>
      <c r="L608" s="19"/>
      <c r="M608" s="19"/>
      <c r="N608" s="19"/>
      <c r="O608" s="18"/>
      <c r="P608" s="19"/>
      <c r="Q608" s="19"/>
      <c r="R608" s="19"/>
      <c r="S608" s="18"/>
      <c r="T608" s="19"/>
      <c r="U608" s="19"/>
      <c r="V608" s="19"/>
      <c r="W608" s="18"/>
      <c r="X608" s="29"/>
      <c r="Y608" s="19"/>
      <c r="Z608" s="19"/>
      <c r="AA608" s="19"/>
      <c r="AB608" s="18"/>
      <c r="AC608" s="19"/>
      <c r="AD608" s="19"/>
      <c r="AE608" s="19"/>
      <c r="AF608" s="18"/>
      <c r="AG608" s="19"/>
      <c r="AH608" s="19"/>
      <c r="AI608" s="19"/>
      <c r="AJ608" s="18"/>
      <c r="AK608" s="19"/>
      <c r="AL608" s="19"/>
      <c r="AM608" s="19"/>
      <c r="AN608" s="18"/>
      <c r="AO608" s="19"/>
      <c r="AP608" s="19"/>
      <c r="AQ608" s="19"/>
      <c r="AR608" s="18"/>
      <c r="AS608" s="19"/>
      <c r="AT608" s="19"/>
      <c r="AU608" s="19"/>
      <c r="AV608" s="18"/>
      <c r="AW608" s="19"/>
      <c r="AX608" s="19"/>
      <c r="AY608" s="19"/>
      <c r="AZ608" s="18"/>
      <c r="BA608" s="19"/>
      <c r="BB608" s="19"/>
      <c r="BC608" s="19"/>
      <c r="BD608" s="18"/>
      <c r="BE608" s="19"/>
      <c r="BF608" s="19"/>
      <c r="BG608" s="19"/>
      <c r="BH608" s="18"/>
      <c r="BI608" s="19"/>
      <c r="BJ608" s="19"/>
      <c r="BK608" s="19"/>
      <c r="BL608" s="18"/>
      <c r="BM608" s="19"/>
      <c r="BN608" s="19"/>
      <c r="BO608" s="19"/>
      <c r="BP608" s="18"/>
      <c r="BQ608" s="19"/>
      <c r="BR608" s="19"/>
      <c r="BS608" s="19"/>
      <c r="BT608" s="18"/>
      <c r="BU608" s="19"/>
      <c r="BV608" s="19"/>
      <c r="BW608" s="19"/>
      <c r="BX608" s="18"/>
      <c r="BY608" s="19"/>
      <c r="BZ608" s="19"/>
      <c r="CA608" s="19"/>
      <c r="CB608" s="18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</row>
    <row r="609" spans="1:108" ht="15" thickBot="1" x14ac:dyDescent="0.35">
      <c r="A609" s="19"/>
      <c r="B609" s="19"/>
      <c r="C609" s="18"/>
      <c r="D609" s="19"/>
      <c r="E609" s="19"/>
      <c r="F609" s="19"/>
      <c r="G609" s="18"/>
      <c r="H609" s="19"/>
      <c r="I609" s="19"/>
      <c r="J609" s="19"/>
      <c r="K609" s="18"/>
      <c r="L609" s="19"/>
      <c r="M609" s="19"/>
      <c r="N609" s="19"/>
      <c r="O609" s="18"/>
      <c r="P609" s="19"/>
      <c r="Q609" s="19"/>
      <c r="R609" s="19"/>
      <c r="S609" s="18"/>
      <c r="T609" s="19"/>
      <c r="U609" s="19"/>
      <c r="V609" s="19"/>
      <c r="W609" s="18"/>
      <c r="X609" s="29"/>
      <c r="Y609" s="19"/>
      <c r="Z609" s="19"/>
      <c r="AA609" s="19"/>
      <c r="AB609" s="18"/>
      <c r="AC609" s="19"/>
      <c r="AD609" s="19"/>
      <c r="AE609" s="19"/>
      <c r="AF609" s="18"/>
      <c r="AG609" s="19"/>
      <c r="AH609" s="19"/>
      <c r="AI609" s="19"/>
      <c r="AJ609" s="18"/>
      <c r="AK609" s="19"/>
      <c r="AL609" s="19"/>
      <c r="AM609" s="19"/>
      <c r="AN609" s="18"/>
      <c r="AO609" s="19"/>
      <c r="AP609" s="19"/>
      <c r="AQ609" s="19"/>
      <c r="AR609" s="18"/>
      <c r="AS609" s="19"/>
      <c r="AT609" s="19"/>
      <c r="AU609" s="19"/>
      <c r="AV609" s="18"/>
      <c r="AW609" s="19"/>
      <c r="AX609" s="19"/>
      <c r="AY609" s="19"/>
      <c r="AZ609" s="18"/>
      <c r="BA609" s="19"/>
      <c r="BB609" s="19"/>
      <c r="BC609" s="19"/>
      <c r="BD609" s="18"/>
      <c r="BE609" s="19"/>
      <c r="BF609" s="19"/>
      <c r="BG609" s="19"/>
      <c r="BH609" s="18"/>
      <c r="BI609" s="19"/>
      <c r="BJ609" s="19"/>
      <c r="BK609" s="19"/>
      <c r="BL609" s="18"/>
      <c r="BM609" s="19"/>
      <c r="BN609" s="19"/>
      <c r="BO609" s="19"/>
      <c r="BP609" s="18"/>
      <c r="BQ609" s="19"/>
      <c r="BR609" s="19"/>
      <c r="BS609" s="19"/>
      <c r="BT609" s="18"/>
      <c r="BU609" s="19"/>
      <c r="BV609" s="19"/>
      <c r="BW609" s="19"/>
      <c r="BX609" s="18"/>
      <c r="BY609" s="19"/>
      <c r="BZ609" s="19"/>
      <c r="CA609" s="19"/>
      <c r="CB609" s="18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</row>
    <row r="610" spans="1:108" ht="15" thickBot="1" x14ac:dyDescent="0.35">
      <c r="A610" s="19"/>
      <c r="B610" s="19"/>
      <c r="C610" s="18"/>
      <c r="D610" s="19"/>
      <c r="E610" s="19"/>
      <c r="F610" s="19"/>
      <c r="G610" s="18"/>
      <c r="H610" s="19"/>
      <c r="I610" s="19"/>
      <c r="J610" s="19"/>
      <c r="K610" s="18"/>
      <c r="L610" s="19"/>
      <c r="M610" s="19"/>
      <c r="N610" s="19"/>
      <c r="O610" s="18"/>
      <c r="P610" s="19"/>
      <c r="Q610" s="19"/>
      <c r="R610" s="19"/>
      <c r="S610" s="18"/>
      <c r="T610" s="19"/>
      <c r="U610" s="19"/>
      <c r="V610" s="19"/>
      <c r="W610" s="18"/>
      <c r="X610" s="29"/>
      <c r="Y610" s="19"/>
      <c r="Z610" s="19"/>
      <c r="AA610" s="19"/>
      <c r="AB610" s="18"/>
      <c r="AC610" s="19"/>
      <c r="AD610" s="19"/>
      <c r="AE610" s="19"/>
      <c r="AF610" s="18"/>
      <c r="AG610" s="19"/>
      <c r="AH610" s="19"/>
      <c r="AI610" s="19"/>
      <c r="AJ610" s="18"/>
      <c r="AK610" s="19"/>
      <c r="AL610" s="19"/>
      <c r="AM610" s="19"/>
      <c r="AN610" s="18"/>
      <c r="AO610" s="19"/>
      <c r="AP610" s="19"/>
      <c r="AQ610" s="19"/>
      <c r="AR610" s="18"/>
      <c r="AS610" s="19"/>
      <c r="AT610" s="19"/>
      <c r="AU610" s="19"/>
      <c r="AV610" s="18"/>
      <c r="AW610" s="19"/>
      <c r="AX610" s="19"/>
      <c r="AY610" s="19"/>
      <c r="AZ610" s="18"/>
      <c r="BA610" s="19"/>
      <c r="BB610" s="19"/>
      <c r="BC610" s="19"/>
      <c r="BD610" s="18"/>
      <c r="BE610" s="19"/>
      <c r="BF610" s="19"/>
      <c r="BG610" s="19"/>
      <c r="BH610" s="18"/>
      <c r="BI610" s="19"/>
      <c r="BJ610" s="19"/>
      <c r="BK610" s="19"/>
      <c r="BL610" s="18"/>
      <c r="BM610" s="19"/>
      <c r="BN610" s="19"/>
      <c r="BO610" s="19"/>
      <c r="BP610" s="18"/>
      <c r="BQ610" s="19"/>
      <c r="BR610" s="19"/>
      <c r="BS610" s="19"/>
      <c r="BT610" s="18"/>
      <c r="BU610" s="19"/>
      <c r="BV610" s="19"/>
      <c r="BW610" s="19"/>
      <c r="BX610" s="18"/>
      <c r="BY610" s="19"/>
      <c r="BZ610" s="19"/>
      <c r="CA610" s="19"/>
      <c r="CB610" s="18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</row>
    <row r="611" spans="1:108" ht="15" thickBot="1" x14ac:dyDescent="0.35">
      <c r="A611" s="19"/>
      <c r="B611" s="19"/>
      <c r="C611" s="18"/>
      <c r="D611" s="19"/>
      <c r="E611" s="19"/>
      <c r="F611" s="19"/>
      <c r="G611" s="18"/>
      <c r="H611" s="19"/>
      <c r="I611" s="19"/>
      <c r="J611" s="19"/>
      <c r="K611" s="18"/>
      <c r="L611" s="19"/>
      <c r="M611" s="19"/>
      <c r="N611" s="19"/>
      <c r="O611" s="18"/>
      <c r="P611" s="19"/>
      <c r="Q611" s="19"/>
      <c r="R611" s="19"/>
      <c r="S611" s="18"/>
      <c r="T611" s="19"/>
      <c r="U611" s="19"/>
      <c r="V611" s="19"/>
      <c r="W611" s="18"/>
      <c r="X611" s="29"/>
      <c r="Y611" s="19"/>
      <c r="Z611" s="19"/>
      <c r="AA611" s="19"/>
      <c r="AB611" s="18"/>
      <c r="AC611" s="19"/>
      <c r="AD611" s="19"/>
      <c r="AE611" s="19"/>
      <c r="AF611" s="18"/>
      <c r="AG611" s="19"/>
      <c r="AH611" s="19"/>
      <c r="AI611" s="19"/>
      <c r="AJ611" s="18"/>
      <c r="AK611" s="19"/>
      <c r="AL611" s="19"/>
      <c r="AM611" s="19"/>
      <c r="AN611" s="18"/>
      <c r="AO611" s="19"/>
      <c r="AP611" s="19"/>
      <c r="AQ611" s="19"/>
      <c r="AR611" s="18"/>
      <c r="AS611" s="19"/>
      <c r="AT611" s="19"/>
      <c r="AU611" s="19"/>
      <c r="AV611" s="18"/>
      <c r="AW611" s="19"/>
      <c r="AX611" s="19"/>
      <c r="AY611" s="19"/>
      <c r="AZ611" s="18"/>
      <c r="BA611" s="19"/>
      <c r="BB611" s="19"/>
      <c r="BC611" s="19"/>
      <c r="BD611" s="18"/>
      <c r="BE611" s="19"/>
      <c r="BF611" s="19"/>
      <c r="BG611" s="19"/>
      <c r="BH611" s="18"/>
      <c r="BI611" s="19"/>
      <c r="BJ611" s="19"/>
      <c r="BK611" s="19"/>
      <c r="BL611" s="18"/>
      <c r="BM611" s="19"/>
      <c r="BN611" s="19"/>
      <c r="BO611" s="19"/>
      <c r="BP611" s="18"/>
      <c r="BQ611" s="19"/>
      <c r="BR611" s="19"/>
      <c r="BS611" s="19"/>
      <c r="BT611" s="18"/>
      <c r="BU611" s="19"/>
      <c r="BV611" s="19"/>
      <c r="BW611" s="19"/>
      <c r="BX611" s="18"/>
      <c r="BY611" s="19"/>
      <c r="BZ611" s="19"/>
      <c r="CA611" s="19"/>
      <c r="CB611" s="18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</row>
    <row r="612" spans="1:108" ht="15" thickBot="1" x14ac:dyDescent="0.35">
      <c r="A612" s="19"/>
      <c r="B612" s="19"/>
      <c r="C612" s="18"/>
      <c r="D612" s="19"/>
      <c r="E612" s="19"/>
      <c r="F612" s="19"/>
      <c r="G612" s="18"/>
      <c r="H612" s="19"/>
      <c r="I612" s="19"/>
      <c r="J612" s="19"/>
      <c r="K612" s="18"/>
      <c r="L612" s="19"/>
      <c r="M612" s="19"/>
      <c r="N612" s="19"/>
      <c r="O612" s="18"/>
      <c r="P612" s="19"/>
      <c r="Q612" s="19"/>
      <c r="R612" s="19"/>
      <c r="S612" s="18"/>
      <c r="T612" s="19"/>
      <c r="U612" s="19"/>
      <c r="V612" s="19"/>
      <c r="W612" s="18"/>
      <c r="X612" s="29"/>
      <c r="Y612" s="19"/>
      <c r="Z612" s="19"/>
      <c r="AA612" s="19"/>
      <c r="AB612" s="18"/>
      <c r="AC612" s="19"/>
      <c r="AD612" s="19"/>
      <c r="AE612" s="19"/>
      <c r="AF612" s="18"/>
      <c r="AG612" s="19"/>
      <c r="AH612" s="19"/>
      <c r="AI612" s="19"/>
      <c r="AJ612" s="18"/>
      <c r="AK612" s="19"/>
      <c r="AL612" s="19"/>
      <c r="AM612" s="19"/>
      <c r="AN612" s="18"/>
      <c r="AO612" s="19"/>
      <c r="AP612" s="19"/>
      <c r="AQ612" s="19"/>
      <c r="AR612" s="18"/>
      <c r="AS612" s="19"/>
      <c r="AT612" s="19"/>
      <c r="AU612" s="19"/>
      <c r="AV612" s="18"/>
      <c r="AW612" s="19"/>
      <c r="AX612" s="19"/>
      <c r="AY612" s="19"/>
      <c r="AZ612" s="18"/>
      <c r="BA612" s="19"/>
      <c r="BB612" s="19"/>
      <c r="BC612" s="19"/>
      <c r="BD612" s="18"/>
      <c r="BE612" s="19"/>
      <c r="BF612" s="19"/>
      <c r="BG612" s="19"/>
      <c r="BH612" s="18"/>
      <c r="BI612" s="19"/>
      <c r="BJ612" s="19"/>
      <c r="BK612" s="19"/>
      <c r="BL612" s="18"/>
      <c r="BM612" s="19"/>
      <c r="BN612" s="19"/>
      <c r="BO612" s="19"/>
      <c r="BP612" s="18"/>
      <c r="BQ612" s="19"/>
      <c r="BR612" s="19"/>
      <c r="BS612" s="19"/>
      <c r="BT612" s="18"/>
      <c r="BU612" s="19"/>
      <c r="BV612" s="19"/>
      <c r="BW612" s="19"/>
      <c r="BX612" s="18"/>
      <c r="BY612" s="19"/>
      <c r="BZ612" s="19"/>
      <c r="CA612" s="19"/>
      <c r="CB612" s="18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</row>
    <row r="613" spans="1:108" ht="15" thickBot="1" x14ac:dyDescent="0.35">
      <c r="A613" s="19"/>
      <c r="B613" s="19"/>
      <c r="C613" s="18"/>
      <c r="D613" s="19"/>
      <c r="E613" s="19"/>
      <c r="F613" s="19"/>
      <c r="G613" s="18"/>
      <c r="H613" s="19"/>
      <c r="I613" s="19"/>
      <c r="J613" s="19"/>
      <c r="K613" s="18"/>
      <c r="L613" s="19"/>
      <c r="M613" s="19"/>
      <c r="N613" s="19"/>
      <c r="O613" s="18"/>
      <c r="P613" s="19"/>
      <c r="Q613" s="19"/>
      <c r="R613" s="19"/>
      <c r="S613" s="18"/>
      <c r="T613" s="19"/>
      <c r="U613" s="19"/>
      <c r="V613" s="19"/>
      <c r="W613" s="18"/>
      <c r="X613" s="29"/>
      <c r="Y613" s="19"/>
      <c r="Z613" s="19"/>
      <c r="AA613" s="19"/>
      <c r="AB613" s="18"/>
      <c r="AC613" s="19"/>
      <c r="AD613" s="19"/>
      <c r="AE613" s="19"/>
      <c r="AF613" s="18"/>
      <c r="AG613" s="19"/>
      <c r="AH613" s="19"/>
      <c r="AI613" s="19"/>
      <c r="AJ613" s="18"/>
      <c r="AK613" s="19"/>
      <c r="AL613" s="19"/>
      <c r="AM613" s="19"/>
      <c r="AN613" s="18"/>
      <c r="AO613" s="19"/>
      <c r="AP613" s="19"/>
      <c r="AQ613" s="19"/>
      <c r="AR613" s="18"/>
      <c r="AS613" s="19"/>
      <c r="AT613" s="19"/>
      <c r="AU613" s="19"/>
      <c r="AV613" s="18"/>
      <c r="AW613" s="19"/>
      <c r="AX613" s="19"/>
      <c r="AY613" s="19"/>
      <c r="AZ613" s="18"/>
      <c r="BA613" s="19"/>
      <c r="BB613" s="19"/>
      <c r="BC613" s="19"/>
      <c r="BD613" s="18"/>
      <c r="BE613" s="19"/>
      <c r="BF613" s="19"/>
      <c r="BG613" s="19"/>
      <c r="BH613" s="18"/>
      <c r="BI613" s="19"/>
      <c r="BJ613" s="19"/>
      <c r="BK613" s="19"/>
      <c r="BL613" s="18"/>
      <c r="BM613" s="19"/>
      <c r="BN613" s="19"/>
      <c r="BO613" s="19"/>
      <c r="BP613" s="18"/>
      <c r="BQ613" s="19"/>
      <c r="BR613" s="19"/>
      <c r="BS613" s="19"/>
      <c r="BT613" s="18"/>
      <c r="BU613" s="19"/>
      <c r="BV613" s="19"/>
      <c r="BW613" s="19"/>
      <c r="BX613" s="18"/>
      <c r="BY613" s="19"/>
      <c r="BZ613" s="19"/>
      <c r="CA613" s="19"/>
      <c r="CB613" s="18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</row>
    <row r="614" spans="1:108" ht="15" thickBot="1" x14ac:dyDescent="0.35">
      <c r="A614" s="19"/>
      <c r="B614" s="19"/>
      <c r="C614" s="18"/>
      <c r="D614" s="19"/>
      <c r="E614" s="19"/>
      <c r="F614" s="19"/>
      <c r="G614" s="18"/>
      <c r="H614" s="19"/>
      <c r="I614" s="19"/>
      <c r="J614" s="19"/>
      <c r="K614" s="18"/>
      <c r="L614" s="19"/>
      <c r="M614" s="19"/>
      <c r="N614" s="19"/>
      <c r="O614" s="18"/>
      <c r="P614" s="19"/>
      <c r="Q614" s="19"/>
      <c r="R614" s="19"/>
      <c r="S614" s="18"/>
      <c r="T614" s="19"/>
      <c r="U614" s="19"/>
      <c r="V614" s="19"/>
      <c r="W614" s="18"/>
      <c r="X614" s="29"/>
      <c r="Y614" s="19"/>
      <c r="Z614" s="19"/>
      <c r="AA614" s="19"/>
      <c r="AB614" s="18"/>
      <c r="AC614" s="19"/>
      <c r="AD614" s="19"/>
      <c r="AE614" s="19"/>
      <c r="AF614" s="18"/>
      <c r="AG614" s="19"/>
      <c r="AH614" s="19"/>
      <c r="AI614" s="19"/>
      <c r="AJ614" s="18"/>
      <c r="AK614" s="19"/>
      <c r="AL614" s="19"/>
      <c r="AM614" s="19"/>
      <c r="AN614" s="18"/>
      <c r="AO614" s="19"/>
      <c r="AP614" s="19"/>
      <c r="AQ614" s="19"/>
      <c r="AR614" s="18"/>
      <c r="AS614" s="19"/>
      <c r="AT614" s="19"/>
      <c r="AU614" s="19"/>
      <c r="AV614" s="18"/>
      <c r="AW614" s="19"/>
      <c r="AX614" s="19"/>
      <c r="AY614" s="19"/>
      <c r="AZ614" s="18"/>
      <c r="BA614" s="19"/>
      <c r="BB614" s="19"/>
      <c r="BC614" s="19"/>
      <c r="BD614" s="18"/>
      <c r="BE614" s="19"/>
      <c r="BF614" s="19"/>
      <c r="BG614" s="19"/>
      <c r="BH614" s="18"/>
      <c r="BI614" s="19"/>
      <c r="BJ614" s="19"/>
      <c r="BK614" s="19"/>
      <c r="BL614" s="18"/>
      <c r="BM614" s="19"/>
      <c r="BN614" s="19"/>
      <c r="BO614" s="19"/>
      <c r="BP614" s="18"/>
      <c r="BQ614" s="19"/>
      <c r="BR614" s="19"/>
      <c r="BS614" s="19"/>
      <c r="BT614" s="18"/>
      <c r="BU614" s="19"/>
      <c r="BV614" s="19"/>
      <c r="BW614" s="19"/>
      <c r="BX614" s="18"/>
      <c r="BY614" s="19"/>
      <c r="BZ614" s="19"/>
      <c r="CA614" s="19"/>
      <c r="CB614" s="18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</row>
    <row r="615" spans="1:108" ht="15" thickBot="1" x14ac:dyDescent="0.35">
      <c r="A615" s="19"/>
      <c r="B615" s="19"/>
      <c r="C615" s="18"/>
      <c r="D615" s="19"/>
      <c r="E615" s="19"/>
      <c r="F615" s="19"/>
      <c r="G615" s="18"/>
      <c r="H615" s="19"/>
      <c r="I615" s="19"/>
      <c r="J615" s="19"/>
      <c r="K615" s="18"/>
      <c r="L615" s="19"/>
      <c r="M615" s="19"/>
      <c r="N615" s="19"/>
      <c r="O615" s="18"/>
      <c r="P615" s="19"/>
      <c r="Q615" s="19"/>
      <c r="R615" s="19"/>
      <c r="S615" s="18"/>
      <c r="T615" s="19"/>
      <c r="U615" s="19"/>
      <c r="V615" s="19"/>
      <c r="W615" s="18"/>
      <c r="X615" s="29"/>
      <c r="Y615" s="19"/>
      <c r="Z615" s="19"/>
      <c r="AA615" s="19"/>
      <c r="AB615" s="18"/>
      <c r="AC615" s="19"/>
      <c r="AD615" s="19"/>
      <c r="AE615" s="19"/>
      <c r="AF615" s="18"/>
      <c r="AG615" s="19"/>
      <c r="AH615" s="19"/>
      <c r="AI615" s="19"/>
      <c r="AJ615" s="18"/>
      <c r="AK615" s="19"/>
      <c r="AL615" s="19"/>
      <c r="AM615" s="19"/>
      <c r="AN615" s="18"/>
      <c r="AO615" s="19"/>
      <c r="AP615" s="19"/>
      <c r="AQ615" s="19"/>
      <c r="AR615" s="18"/>
      <c r="AS615" s="19"/>
      <c r="AT615" s="19"/>
      <c r="AU615" s="19"/>
      <c r="AV615" s="18"/>
      <c r="AW615" s="19"/>
      <c r="AX615" s="19"/>
      <c r="AY615" s="19"/>
      <c r="AZ615" s="18"/>
      <c r="BA615" s="19"/>
      <c r="BB615" s="19"/>
      <c r="BC615" s="19"/>
      <c r="BD615" s="18"/>
      <c r="BE615" s="19"/>
      <c r="BF615" s="19"/>
      <c r="BG615" s="19"/>
      <c r="BH615" s="18"/>
      <c r="BI615" s="19"/>
      <c r="BJ615" s="19"/>
      <c r="BK615" s="19"/>
      <c r="BL615" s="18"/>
      <c r="BM615" s="19"/>
      <c r="BN615" s="19"/>
      <c r="BO615" s="19"/>
      <c r="BP615" s="18"/>
      <c r="BQ615" s="19"/>
      <c r="BR615" s="19"/>
      <c r="BS615" s="19"/>
      <c r="BT615" s="18"/>
      <c r="BU615" s="19"/>
      <c r="BV615" s="19"/>
      <c r="BW615" s="19"/>
      <c r="BX615" s="18"/>
      <c r="BY615" s="19"/>
      <c r="BZ615" s="19"/>
      <c r="CA615" s="19"/>
      <c r="CB615" s="18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</row>
    <row r="616" spans="1:108" ht="15" thickBot="1" x14ac:dyDescent="0.35">
      <c r="A616" s="19"/>
      <c r="B616" s="19"/>
      <c r="C616" s="18"/>
      <c r="D616" s="19"/>
      <c r="E616" s="19"/>
      <c r="F616" s="19"/>
      <c r="G616" s="18"/>
      <c r="H616" s="19"/>
      <c r="I616" s="19"/>
      <c r="J616" s="19"/>
      <c r="K616" s="18"/>
      <c r="L616" s="19"/>
      <c r="M616" s="19"/>
      <c r="N616" s="19"/>
      <c r="O616" s="18"/>
      <c r="P616" s="19"/>
      <c r="Q616" s="19"/>
      <c r="R616" s="19"/>
      <c r="S616" s="18"/>
      <c r="T616" s="19"/>
      <c r="U616" s="19"/>
      <c r="V616" s="19"/>
      <c r="W616" s="18"/>
      <c r="X616" s="29"/>
      <c r="Y616" s="19"/>
      <c r="Z616" s="19"/>
      <c r="AA616" s="19"/>
      <c r="AB616" s="18"/>
      <c r="AC616" s="19"/>
      <c r="AD616" s="19"/>
      <c r="AE616" s="19"/>
      <c r="AF616" s="18"/>
      <c r="AG616" s="19"/>
      <c r="AH616" s="19"/>
      <c r="AI616" s="19"/>
      <c r="AJ616" s="18"/>
      <c r="AK616" s="19"/>
      <c r="AL616" s="19"/>
      <c r="AM616" s="19"/>
      <c r="AN616" s="18"/>
      <c r="AO616" s="19"/>
      <c r="AP616" s="19"/>
      <c r="AQ616" s="19"/>
      <c r="AR616" s="18"/>
      <c r="AS616" s="19"/>
      <c r="AT616" s="19"/>
      <c r="AU616" s="19"/>
      <c r="AV616" s="18"/>
      <c r="AW616" s="19"/>
      <c r="AX616" s="19"/>
      <c r="AY616" s="19"/>
      <c r="AZ616" s="18"/>
      <c r="BA616" s="19"/>
      <c r="BB616" s="19"/>
      <c r="BC616" s="19"/>
      <c r="BD616" s="18"/>
      <c r="BE616" s="19"/>
      <c r="BF616" s="19"/>
      <c r="BG616" s="19"/>
      <c r="BH616" s="18"/>
      <c r="BI616" s="19"/>
      <c r="BJ616" s="19"/>
      <c r="BK616" s="19"/>
      <c r="BL616" s="18"/>
      <c r="BM616" s="19"/>
      <c r="BN616" s="19"/>
      <c r="BO616" s="19"/>
      <c r="BP616" s="18"/>
      <c r="BQ616" s="19"/>
      <c r="BR616" s="19"/>
      <c r="BS616" s="19"/>
      <c r="BT616" s="18"/>
      <c r="BU616" s="19"/>
      <c r="BV616" s="19"/>
      <c r="BW616" s="19"/>
      <c r="BX616" s="18"/>
      <c r="BY616" s="19"/>
      <c r="BZ616" s="19"/>
      <c r="CA616" s="19"/>
      <c r="CB616" s="18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</row>
    <row r="617" spans="1:108" ht="15" thickBot="1" x14ac:dyDescent="0.35">
      <c r="A617" s="19"/>
      <c r="B617" s="19"/>
      <c r="C617" s="18"/>
      <c r="D617" s="19"/>
      <c r="E617" s="19"/>
      <c r="F617" s="19"/>
      <c r="G617" s="18"/>
      <c r="H617" s="19"/>
      <c r="I617" s="19"/>
      <c r="J617" s="19"/>
      <c r="K617" s="18"/>
      <c r="L617" s="19"/>
      <c r="M617" s="19"/>
      <c r="N617" s="19"/>
      <c r="O617" s="18"/>
      <c r="P617" s="19"/>
      <c r="Q617" s="19"/>
      <c r="R617" s="19"/>
      <c r="S617" s="18"/>
      <c r="T617" s="19"/>
      <c r="U617" s="19"/>
      <c r="V617" s="19"/>
      <c r="W617" s="18"/>
      <c r="X617" s="29"/>
      <c r="Y617" s="19"/>
      <c r="Z617" s="19"/>
      <c r="AA617" s="19"/>
      <c r="AB617" s="18"/>
      <c r="AC617" s="19"/>
      <c r="AD617" s="19"/>
      <c r="AE617" s="19"/>
      <c r="AF617" s="18"/>
      <c r="AG617" s="19"/>
      <c r="AH617" s="19"/>
      <c r="AI617" s="19"/>
      <c r="AJ617" s="18"/>
      <c r="AK617" s="19"/>
      <c r="AL617" s="19"/>
      <c r="AM617" s="19"/>
      <c r="AN617" s="18"/>
      <c r="AO617" s="19"/>
      <c r="AP617" s="19"/>
      <c r="AQ617" s="19"/>
      <c r="AR617" s="18"/>
      <c r="AS617" s="19"/>
      <c r="AT617" s="19"/>
      <c r="AU617" s="19"/>
      <c r="AV617" s="18"/>
      <c r="AW617" s="19"/>
      <c r="AX617" s="19"/>
      <c r="AY617" s="19"/>
      <c r="AZ617" s="18"/>
      <c r="BA617" s="19"/>
      <c r="BB617" s="19"/>
      <c r="BC617" s="19"/>
      <c r="BD617" s="18"/>
      <c r="BE617" s="19"/>
      <c r="BF617" s="19"/>
      <c r="BG617" s="19"/>
      <c r="BH617" s="18"/>
      <c r="BI617" s="19"/>
      <c r="BJ617" s="19"/>
      <c r="BK617" s="19"/>
      <c r="BL617" s="18"/>
      <c r="BM617" s="19"/>
      <c r="BN617" s="19"/>
      <c r="BO617" s="19"/>
      <c r="BP617" s="18"/>
      <c r="BQ617" s="19"/>
      <c r="BR617" s="19"/>
      <c r="BS617" s="19"/>
      <c r="BT617" s="18"/>
      <c r="BU617" s="19"/>
      <c r="BV617" s="19"/>
      <c r="BW617" s="19"/>
      <c r="BX617" s="18"/>
      <c r="BY617" s="19"/>
      <c r="BZ617" s="19"/>
      <c r="CA617" s="19"/>
      <c r="CB617" s="18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</row>
    <row r="618" spans="1:108" ht="15" thickBot="1" x14ac:dyDescent="0.35">
      <c r="A618" s="19"/>
      <c r="B618" s="19"/>
      <c r="C618" s="18"/>
      <c r="D618" s="19"/>
      <c r="E618" s="19"/>
      <c r="F618" s="19"/>
      <c r="G618" s="18"/>
      <c r="H618" s="19"/>
      <c r="I618" s="19"/>
      <c r="J618" s="19"/>
      <c r="K618" s="18"/>
      <c r="L618" s="19"/>
      <c r="M618" s="19"/>
      <c r="N618" s="19"/>
      <c r="O618" s="18"/>
      <c r="P618" s="19"/>
      <c r="Q618" s="19"/>
      <c r="R618" s="19"/>
      <c r="S618" s="18"/>
      <c r="T618" s="19"/>
      <c r="U618" s="19"/>
      <c r="V618" s="19"/>
      <c r="W618" s="18"/>
      <c r="X618" s="29"/>
      <c r="Y618" s="19"/>
      <c r="Z618" s="19"/>
      <c r="AA618" s="19"/>
      <c r="AB618" s="18"/>
      <c r="AC618" s="19"/>
      <c r="AD618" s="19"/>
      <c r="AE618" s="19"/>
      <c r="AF618" s="18"/>
      <c r="AG618" s="19"/>
      <c r="AH618" s="19"/>
      <c r="AI618" s="19"/>
      <c r="AJ618" s="18"/>
      <c r="AK618" s="19"/>
      <c r="AL618" s="19"/>
      <c r="AM618" s="19"/>
      <c r="AN618" s="18"/>
      <c r="AO618" s="19"/>
      <c r="AP618" s="19"/>
      <c r="AQ618" s="19"/>
      <c r="AR618" s="18"/>
      <c r="AS618" s="19"/>
      <c r="AT618" s="19"/>
      <c r="AU618" s="19"/>
      <c r="AV618" s="18"/>
      <c r="AW618" s="19"/>
      <c r="AX618" s="19"/>
      <c r="AY618" s="19"/>
      <c r="AZ618" s="18"/>
      <c r="BA618" s="19"/>
      <c r="BB618" s="19"/>
      <c r="BC618" s="19"/>
      <c r="BD618" s="18"/>
      <c r="BE618" s="19"/>
      <c r="BF618" s="19"/>
      <c r="BG618" s="19"/>
      <c r="BH618" s="18"/>
      <c r="BI618" s="19"/>
      <c r="BJ618" s="19"/>
      <c r="BK618" s="19"/>
      <c r="BL618" s="18"/>
      <c r="BM618" s="19"/>
      <c r="BN618" s="19"/>
      <c r="BO618" s="19"/>
      <c r="BP618" s="18"/>
      <c r="BQ618" s="19"/>
      <c r="BR618" s="19"/>
      <c r="BS618" s="19"/>
      <c r="BT618" s="18"/>
      <c r="BU618" s="19"/>
      <c r="BV618" s="19"/>
      <c r="BW618" s="19"/>
      <c r="BX618" s="18"/>
      <c r="BY618" s="19"/>
      <c r="BZ618" s="19"/>
      <c r="CA618" s="19"/>
      <c r="CB618" s="18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</row>
    <row r="619" spans="1:108" ht="15" thickBot="1" x14ac:dyDescent="0.35">
      <c r="A619" s="19"/>
      <c r="B619" s="19"/>
      <c r="C619" s="18"/>
      <c r="D619" s="19"/>
      <c r="E619" s="19"/>
      <c r="F619" s="19"/>
      <c r="G619" s="18"/>
      <c r="H619" s="19"/>
      <c r="I619" s="19"/>
      <c r="J619" s="19"/>
      <c r="K619" s="18"/>
      <c r="L619" s="19"/>
      <c r="M619" s="19"/>
      <c r="N619" s="19"/>
      <c r="O619" s="18"/>
      <c r="P619" s="19"/>
      <c r="Q619" s="19"/>
      <c r="R619" s="19"/>
      <c r="S619" s="18"/>
      <c r="T619" s="19"/>
      <c r="U619" s="19"/>
      <c r="V619" s="19"/>
      <c r="W619" s="18"/>
      <c r="X619" s="29"/>
      <c r="Y619" s="19"/>
      <c r="Z619" s="19"/>
      <c r="AA619" s="19"/>
      <c r="AB619" s="18"/>
      <c r="AC619" s="19"/>
      <c r="AD619" s="19"/>
      <c r="AE619" s="19"/>
      <c r="AF619" s="18"/>
      <c r="AG619" s="19"/>
      <c r="AH619" s="19"/>
      <c r="AI619" s="19"/>
      <c r="AJ619" s="18"/>
      <c r="AK619" s="19"/>
      <c r="AL619" s="19"/>
      <c r="AM619" s="19"/>
      <c r="AN619" s="18"/>
      <c r="AO619" s="19"/>
      <c r="AP619" s="19"/>
      <c r="AQ619" s="19"/>
      <c r="AR619" s="18"/>
      <c r="AS619" s="19"/>
      <c r="AT619" s="19"/>
      <c r="AU619" s="19"/>
      <c r="AV619" s="18"/>
      <c r="AW619" s="19"/>
      <c r="AX619" s="19"/>
      <c r="AY619" s="19"/>
      <c r="AZ619" s="18"/>
      <c r="BA619" s="19"/>
      <c r="BB619" s="19"/>
      <c r="BC619" s="19"/>
      <c r="BD619" s="18"/>
      <c r="BE619" s="19"/>
      <c r="BF619" s="19"/>
      <c r="BG619" s="19"/>
      <c r="BH619" s="18"/>
      <c r="BI619" s="19"/>
      <c r="BJ619" s="19"/>
      <c r="BK619" s="19"/>
      <c r="BL619" s="18"/>
      <c r="BM619" s="19"/>
      <c r="BN619" s="19"/>
      <c r="BO619" s="19"/>
      <c r="BP619" s="18"/>
      <c r="BQ619" s="19"/>
      <c r="BR619" s="19"/>
      <c r="BS619" s="19"/>
      <c r="BT619" s="18"/>
      <c r="BU619" s="19"/>
      <c r="BV619" s="19"/>
      <c r="BW619" s="19"/>
      <c r="BX619" s="18"/>
      <c r="BY619" s="19"/>
      <c r="BZ619" s="19"/>
      <c r="CA619" s="19"/>
      <c r="CB619" s="18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</row>
    <row r="620" spans="1:108" ht="15" thickBot="1" x14ac:dyDescent="0.35">
      <c r="A620" s="19"/>
      <c r="B620" s="19"/>
      <c r="C620" s="18"/>
      <c r="D620" s="19"/>
      <c r="E620" s="19"/>
      <c r="F620" s="19"/>
      <c r="G620" s="18"/>
      <c r="H620" s="19"/>
      <c r="I620" s="19"/>
      <c r="J620" s="19"/>
      <c r="K620" s="18"/>
      <c r="L620" s="19"/>
      <c r="M620" s="19"/>
      <c r="N620" s="19"/>
      <c r="O620" s="18"/>
      <c r="P620" s="19"/>
      <c r="Q620" s="19"/>
      <c r="R620" s="19"/>
      <c r="S620" s="18"/>
      <c r="T620" s="19"/>
      <c r="U620" s="19"/>
      <c r="V620" s="19"/>
      <c r="W620" s="18"/>
      <c r="X620" s="29"/>
      <c r="Y620" s="19"/>
      <c r="Z620" s="19"/>
      <c r="AA620" s="19"/>
      <c r="AB620" s="18"/>
      <c r="AC620" s="19"/>
      <c r="AD620" s="19"/>
      <c r="AE620" s="19"/>
      <c r="AF620" s="18"/>
      <c r="AG620" s="19"/>
      <c r="AH620" s="19"/>
      <c r="AI620" s="19"/>
      <c r="AJ620" s="18"/>
      <c r="AK620" s="19"/>
      <c r="AL620" s="19"/>
      <c r="AM620" s="19"/>
      <c r="AN620" s="18"/>
      <c r="AO620" s="19"/>
      <c r="AP620" s="19"/>
      <c r="AQ620" s="19"/>
      <c r="AR620" s="18"/>
      <c r="AS620" s="19"/>
      <c r="AT620" s="19"/>
      <c r="AU620" s="19"/>
      <c r="AV620" s="18"/>
      <c r="AW620" s="19"/>
      <c r="AX620" s="19"/>
      <c r="AY620" s="19"/>
      <c r="AZ620" s="18"/>
      <c r="BA620" s="19"/>
      <c r="BB620" s="19"/>
      <c r="BC620" s="19"/>
      <c r="BD620" s="18"/>
      <c r="BE620" s="19"/>
      <c r="BF620" s="19"/>
      <c r="BG620" s="19"/>
      <c r="BH620" s="18"/>
      <c r="BI620" s="19"/>
      <c r="BJ620" s="19"/>
      <c r="BK620" s="19"/>
      <c r="BL620" s="18"/>
      <c r="BM620" s="19"/>
      <c r="BN620" s="19"/>
      <c r="BO620" s="19"/>
      <c r="BP620" s="18"/>
      <c r="BQ620" s="19"/>
      <c r="BR620" s="19"/>
      <c r="BS620" s="19"/>
      <c r="BT620" s="18"/>
      <c r="BU620" s="19"/>
      <c r="BV620" s="19"/>
      <c r="BW620" s="19"/>
      <c r="BX620" s="18"/>
      <c r="BY620" s="19"/>
      <c r="BZ620" s="19"/>
      <c r="CA620" s="19"/>
      <c r="CB620" s="18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</row>
    <row r="621" spans="1:108" ht="15" thickBot="1" x14ac:dyDescent="0.35">
      <c r="A621" s="19"/>
      <c r="B621" s="19"/>
      <c r="C621" s="18"/>
      <c r="D621" s="19"/>
      <c r="E621" s="19"/>
      <c r="F621" s="19"/>
      <c r="G621" s="18"/>
      <c r="H621" s="19"/>
      <c r="I621" s="19"/>
      <c r="J621" s="19"/>
      <c r="K621" s="18"/>
      <c r="L621" s="19"/>
      <c r="M621" s="19"/>
      <c r="N621" s="19"/>
      <c r="O621" s="18"/>
      <c r="P621" s="19"/>
      <c r="Q621" s="19"/>
      <c r="R621" s="19"/>
      <c r="S621" s="18"/>
      <c r="T621" s="19"/>
      <c r="U621" s="19"/>
      <c r="V621" s="19"/>
      <c r="W621" s="18"/>
      <c r="X621" s="29"/>
      <c r="Y621" s="19"/>
      <c r="Z621" s="19"/>
      <c r="AA621" s="19"/>
      <c r="AB621" s="18"/>
      <c r="AC621" s="19"/>
      <c r="AD621" s="19"/>
      <c r="AE621" s="19"/>
      <c r="AF621" s="18"/>
      <c r="AG621" s="19"/>
      <c r="AH621" s="19"/>
      <c r="AI621" s="19"/>
      <c r="AJ621" s="18"/>
      <c r="AK621" s="19"/>
      <c r="AL621" s="19"/>
      <c r="AM621" s="19"/>
      <c r="AN621" s="18"/>
      <c r="AO621" s="19"/>
      <c r="AP621" s="19"/>
      <c r="AQ621" s="19"/>
      <c r="AR621" s="18"/>
      <c r="AS621" s="19"/>
      <c r="AT621" s="19"/>
      <c r="AU621" s="19"/>
      <c r="AV621" s="18"/>
      <c r="AW621" s="19"/>
      <c r="AX621" s="19"/>
      <c r="AY621" s="19"/>
      <c r="AZ621" s="18"/>
      <c r="BA621" s="19"/>
      <c r="BB621" s="19"/>
      <c r="BC621" s="19"/>
      <c r="BD621" s="18"/>
      <c r="BE621" s="19"/>
      <c r="BF621" s="19"/>
      <c r="BG621" s="19"/>
      <c r="BH621" s="18"/>
      <c r="BI621" s="19"/>
      <c r="BJ621" s="19"/>
      <c r="BK621" s="19"/>
      <c r="BL621" s="18"/>
      <c r="BM621" s="19"/>
      <c r="BN621" s="19"/>
      <c r="BO621" s="19"/>
      <c r="BP621" s="18"/>
      <c r="BQ621" s="19"/>
      <c r="BR621" s="19"/>
      <c r="BS621" s="19"/>
      <c r="BT621" s="18"/>
      <c r="BU621" s="19"/>
      <c r="BV621" s="19"/>
      <c r="BW621" s="19"/>
      <c r="BX621" s="18"/>
      <c r="BY621" s="19"/>
      <c r="BZ621" s="19"/>
      <c r="CA621" s="19"/>
      <c r="CB621" s="18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</row>
    <row r="622" spans="1:108" ht="15" thickBot="1" x14ac:dyDescent="0.35">
      <c r="A622" s="19"/>
      <c r="B622" s="19"/>
      <c r="C622" s="18"/>
      <c r="D622" s="19"/>
      <c r="E622" s="19"/>
      <c r="F622" s="19"/>
      <c r="G622" s="18"/>
      <c r="H622" s="19"/>
      <c r="I622" s="19"/>
      <c r="J622" s="19"/>
      <c r="K622" s="18"/>
      <c r="L622" s="19"/>
      <c r="M622" s="19"/>
      <c r="N622" s="19"/>
      <c r="O622" s="18"/>
      <c r="P622" s="19"/>
      <c r="Q622" s="19"/>
      <c r="R622" s="19"/>
      <c r="S622" s="18"/>
      <c r="T622" s="19"/>
      <c r="U622" s="19"/>
      <c r="V622" s="19"/>
      <c r="W622" s="18"/>
      <c r="X622" s="29"/>
      <c r="Y622" s="19"/>
      <c r="Z622" s="19"/>
      <c r="AA622" s="19"/>
      <c r="AB622" s="18"/>
      <c r="AC622" s="19"/>
      <c r="AD622" s="19"/>
      <c r="AE622" s="19"/>
      <c r="AF622" s="18"/>
      <c r="AG622" s="19"/>
      <c r="AH622" s="19"/>
      <c r="AI622" s="19"/>
      <c r="AJ622" s="18"/>
      <c r="AK622" s="19"/>
      <c r="AL622" s="19"/>
      <c r="AM622" s="19"/>
      <c r="AN622" s="18"/>
      <c r="AO622" s="19"/>
      <c r="AP622" s="19"/>
      <c r="AQ622" s="19"/>
      <c r="AR622" s="18"/>
      <c r="AS622" s="19"/>
      <c r="AT622" s="19"/>
      <c r="AU622" s="19"/>
      <c r="AV622" s="18"/>
      <c r="AW622" s="19"/>
      <c r="AX622" s="19"/>
      <c r="AY622" s="19"/>
      <c r="AZ622" s="18"/>
      <c r="BA622" s="19"/>
      <c r="BB622" s="19"/>
      <c r="BC622" s="19"/>
      <c r="BD622" s="18"/>
      <c r="BE622" s="19"/>
      <c r="BF622" s="19"/>
      <c r="BG622" s="19"/>
      <c r="BH622" s="18"/>
      <c r="BI622" s="19"/>
      <c r="BJ622" s="19"/>
      <c r="BK622" s="19"/>
      <c r="BL622" s="18"/>
      <c r="BM622" s="19"/>
      <c r="BN622" s="19"/>
      <c r="BO622" s="19"/>
      <c r="BP622" s="18"/>
      <c r="BQ622" s="19"/>
      <c r="BR622" s="19"/>
      <c r="BS622" s="19"/>
      <c r="BT622" s="18"/>
      <c r="BU622" s="19"/>
      <c r="BV622" s="19"/>
      <c r="BW622" s="19"/>
      <c r="BX622" s="18"/>
      <c r="BY622" s="19"/>
      <c r="BZ622" s="19"/>
      <c r="CA622" s="19"/>
      <c r="CB622" s="18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</row>
    <row r="623" spans="1:108" ht="15" thickBot="1" x14ac:dyDescent="0.35">
      <c r="A623" s="19"/>
      <c r="B623" s="19"/>
      <c r="C623" s="18"/>
      <c r="D623" s="19"/>
      <c r="E623" s="19"/>
      <c r="F623" s="19"/>
      <c r="G623" s="18"/>
      <c r="H623" s="19"/>
      <c r="I623" s="19"/>
      <c r="J623" s="19"/>
      <c r="K623" s="18"/>
      <c r="L623" s="19"/>
      <c r="M623" s="19"/>
      <c r="N623" s="19"/>
      <c r="O623" s="18"/>
      <c r="P623" s="19"/>
      <c r="Q623" s="19"/>
      <c r="R623" s="19"/>
      <c r="S623" s="18"/>
      <c r="T623" s="19"/>
      <c r="U623" s="19"/>
      <c r="V623" s="19"/>
      <c r="W623" s="18"/>
      <c r="X623" s="29"/>
      <c r="Y623" s="19"/>
      <c r="Z623" s="19"/>
      <c r="AA623" s="19"/>
      <c r="AB623" s="18"/>
      <c r="AC623" s="19"/>
      <c r="AD623" s="19"/>
      <c r="AE623" s="19"/>
      <c r="AF623" s="18"/>
      <c r="AG623" s="19"/>
      <c r="AH623" s="19"/>
      <c r="AI623" s="19"/>
      <c r="AJ623" s="18"/>
      <c r="AK623" s="19"/>
      <c r="AL623" s="19"/>
      <c r="AM623" s="19"/>
      <c r="AN623" s="18"/>
      <c r="AO623" s="19"/>
      <c r="AP623" s="19"/>
      <c r="AQ623" s="19"/>
      <c r="AR623" s="18"/>
      <c r="AS623" s="19"/>
      <c r="AT623" s="19"/>
      <c r="AU623" s="19"/>
      <c r="AV623" s="18"/>
      <c r="AW623" s="19"/>
      <c r="AX623" s="19"/>
      <c r="AY623" s="19"/>
      <c r="AZ623" s="18"/>
      <c r="BA623" s="19"/>
      <c r="BB623" s="19"/>
      <c r="BC623" s="19"/>
      <c r="BD623" s="18"/>
      <c r="BE623" s="19"/>
      <c r="BF623" s="19"/>
      <c r="BG623" s="19"/>
      <c r="BH623" s="18"/>
      <c r="BI623" s="19"/>
      <c r="BJ623" s="19"/>
      <c r="BK623" s="19"/>
      <c r="BL623" s="18"/>
      <c r="BM623" s="19"/>
      <c r="BN623" s="19"/>
      <c r="BO623" s="19"/>
      <c r="BP623" s="18"/>
      <c r="BQ623" s="19"/>
      <c r="BR623" s="19"/>
      <c r="BS623" s="19"/>
      <c r="BT623" s="18"/>
      <c r="BU623" s="19"/>
      <c r="BV623" s="19"/>
      <c r="BW623" s="19"/>
      <c r="BX623" s="18"/>
      <c r="BY623" s="19"/>
      <c r="BZ623" s="19"/>
      <c r="CA623" s="19"/>
      <c r="CB623" s="18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</row>
    <row r="624" spans="1:108" ht="15" thickBot="1" x14ac:dyDescent="0.35">
      <c r="A624" s="19"/>
      <c r="B624" s="19"/>
      <c r="C624" s="18"/>
      <c r="D624" s="19"/>
      <c r="E624" s="19"/>
      <c r="F624" s="19"/>
      <c r="G624" s="18"/>
      <c r="H624" s="19"/>
      <c r="I624" s="19"/>
      <c r="J624" s="19"/>
      <c r="K624" s="18"/>
      <c r="L624" s="19"/>
      <c r="M624" s="19"/>
      <c r="N624" s="19"/>
      <c r="O624" s="18"/>
      <c r="P624" s="19"/>
      <c r="Q624" s="19"/>
      <c r="R624" s="19"/>
      <c r="S624" s="18"/>
      <c r="T624" s="19"/>
      <c r="U624" s="19"/>
      <c r="V624" s="19"/>
      <c r="W624" s="18"/>
      <c r="X624" s="29"/>
      <c r="Y624" s="19"/>
      <c r="Z624" s="19"/>
      <c r="AA624" s="19"/>
      <c r="AB624" s="18"/>
      <c r="AC624" s="19"/>
      <c r="AD624" s="19"/>
      <c r="AE624" s="19"/>
      <c r="AF624" s="18"/>
      <c r="AG624" s="19"/>
      <c r="AH624" s="19"/>
      <c r="AI624" s="19"/>
      <c r="AJ624" s="18"/>
      <c r="AK624" s="19"/>
      <c r="AL624" s="19"/>
      <c r="AM624" s="19"/>
      <c r="AN624" s="18"/>
      <c r="AO624" s="19"/>
      <c r="AP624" s="19"/>
      <c r="AQ624" s="19"/>
      <c r="AR624" s="18"/>
      <c r="AS624" s="19"/>
      <c r="AT624" s="19"/>
      <c r="AU624" s="19"/>
      <c r="AV624" s="18"/>
      <c r="AW624" s="19"/>
      <c r="AX624" s="19"/>
      <c r="AY624" s="19"/>
      <c r="AZ624" s="18"/>
      <c r="BA624" s="19"/>
      <c r="BB624" s="19"/>
      <c r="BC624" s="19"/>
      <c r="BD624" s="18"/>
      <c r="BE624" s="19"/>
      <c r="BF624" s="19"/>
      <c r="BG624" s="19"/>
      <c r="BH624" s="18"/>
      <c r="BI624" s="19"/>
      <c r="BJ624" s="19"/>
      <c r="BK624" s="19"/>
      <c r="BL624" s="18"/>
      <c r="BM624" s="19"/>
      <c r="BN624" s="19"/>
      <c r="BO624" s="19"/>
      <c r="BP624" s="18"/>
      <c r="BQ624" s="19"/>
      <c r="BR624" s="19"/>
      <c r="BS624" s="19"/>
      <c r="BT624" s="18"/>
      <c r="BU624" s="19"/>
      <c r="BV624" s="19"/>
      <c r="BW624" s="19"/>
      <c r="BX624" s="18"/>
      <c r="BY624" s="19"/>
      <c r="BZ624" s="19"/>
      <c r="CA624" s="19"/>
      <c r="CB624" s="18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</row>
    <row r="625" spans="1:108" ht="15" thickBot="1" x14ac:dyDescent="0.35">
      <c r="A625" s="19"/>
      <c r="B625" s="19"/>
      <c r="C625" s="18"/>
      <c r="D625" s="19"/>
      <c r="E625" s="19"/>
      <c r="F625" s="19"/>
      <c r="G625" s="18"/>
      <c r="H625" s="19"/>
      <c r="I625" s="19"/>
      <c r="J625" s="19"/>
      <c r="K625" s="18"/>
      <c r="L625" s="19"/>
      <c r="M625" s="19"/>
      <c r="N625" s="19"/>
      <c r="O625" s="18"/>
      <c r="P625" s="19"/>
      <c r="Q625" s="19"/>
      <c r="R625" s="19"/>
      <c r="S625" s="18"/>
      <c r="T625" s="19"/>
      <c r="U625" s="19"/>
      <c r="V625" s="19"/>
      <c r="W625" s="18"/>
      <c r="X625" s="29"/>
      <c r="Y625" s="19"/>
      <c r="Z625" s="19"/>
      <c r="AA625" s="19"/>
      <c r="AB625" s="18"/>
      <c r="AC625" s="19"/>
      <c r="AD625" s="19"/>
      <c r="AE625" s="19"/>
      <c r="AF625" s="18"/>
      <c r="AG625" s="19"/>
      <c r="AH625" s="19"/>
      <c r="AI625" s="19"/>
      <c r="AJ625" s="18"/>
      <c r="AK625" s="19"/>
      <c r="AL625" s="19"/>
      <c r="AM625" s="19"/>
      <c r="AN625" s="18"/>
      <c r="AO625" s="19"/>
      <c r="AP625" s="19"/>
      <c r="AQ625" s="19"/>
      <c r="AR625" s="18"/>
      <c r="AS625" s="19"/>
      <c r="AT625" s="19"/>
      <c r="AU625" s="19"/>
      <c r="AV625" s="18"/>
      <c r="AW625" s="19"/>
      <c r="AX625" s="19"/>
      <c r="AY625" s="19"/>
      <c r="AZ625" s="18"/>
      <c r="BA625" s="19"/>
      <c r="BB625" s="19"/>
      <c r="BC625" s="19"/>
      <c r="BD625" s="18"/>
      <c r="BE625" s="19"/>
      <c r="BF625" s="19"/>
      <c r="BG625" s="19"/>
      <c r="BH625" s="18"/>
      <c r="BI625" s="19"/>
      <c r="BJ625" s="19"/>
      <c r="BK625" s="19"/>
      <c r="BL625" s="18"/>
      <c r="BM625" s="19"/>
      <c r="BN625" s="19"/>
      <c r="BO625" s="19"/>
      <c r="BP625" s="18"/>
      <c r="BQ625" s="19"/>
      <c r="BR625" s="19"/>
      <c r="BS625" s="19"/>
      <c r="BT625" s="18"/>
      <c r="BU625" s="19"/>
      <c r="BV625" s="19"/>
      <c r="BW625" s="19"/>
      <c r="BX625" s="18"/>
      <c r="BY625" s="19"/>
      <c r="BZ625" s="19"/>
      <c r="CA625" s="19"/>
      <c r="CB625" s="18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</row>
    <row r="626" spans="1:108" ht="15" thickBot="1" x14ac:dyDescent="0.35">
      <c r="A626" s="19"/>
      <c r="B626" s="19"/>
      <c r="C626" s="18"/>
      <c r="D626" s="19"/>
      <c r="E626" s="19"/>
      <c r="F626" s="19"/>
      <c r="G626" s="18"/>
      <c r="H626" s="19"/>
      <c r="I626" s="19"/>
      <c r="J626" s="19"/>
      <c r="K626" s="18"/>
      <c r="L626" s="19"/>
      <c r="M626" s="19"/>
      <c r="N626" s="19"/>
      <c r="O626" s="18"/>
      <c r="P626" s="19"/>
      <c r="Q626" s="19"/>
      <c r="R626" s="19"/>
      <c r="S626" s="18"/>
      <c r="T626" s="19"/>
      <c r="U626" s="19"/>
      <c r="V626" s="19"/>
      <c r="W626" s="18"/>
      <c r="X626" s="29"/>
      <c r="Y626" s="19"/>
      <c r="Z626" s="19"/>
      <c r="AA626" s="19"/>
      <c r="AB626" s="18"/>
      <c r="AC626" s="19"/>
      <c r="AD626" s="19"/>
      <c r="AE626" s="19"/>
      <c r="AF626" s="18"/>
      <c r="AG626" s="19"/>
      <c r="AH626" s="19"/>
      <c r="AI626" s="19"/>
      <c r="AJ626" s="18"/>
      <c r="AK626" s="19"/>
      <c r="AL626" s="19"/>
      <c r="AM626" s="19"/>
      <c r="AN626" s="18"/>
      <c r="AO626" s="19"/>
      <c r="AP626" s="19"/>
      <c r="AQ626" s="19"/>
      <c r="AR626" s="18"/>
      <c r="AS626" s="19"/>
      <c r="AT626" s="19"/>
      <c r="AU626" s="19"/>
      <c r="AV626" s="18"/>
      <c r="AW626" s="19"/>
      <c r="AX626" s="19"/>
      <c r="AY626" s="19"/>
      <c r="AZ626" s="18"/>
      <c r="BA626" s="19"/>
      <c r="BB626" s="19"/>
      <c r="BC626" s="19"/>
      <c r="BD626" s="18"/>
      <c r="BE626" s="19"/>
      <c r="BF626" s="19"/>
      <c r="BG626" s="19"/>
      <c r="BH626" s="18"/>
      <c r="BI626" s="19"/>
      <c r="BJ626" s="19"/>
      <c r="BK626" s="19"/>
      <c r="BL626" s="18"/>
      <c r="BM626" s="19"/>
      <c r="BN626" s="19"/>
      <c r="BO626" s="19"/>
      <c r="BP626" s="18"/>
      <c r="BQ626" s="19"/>
      <c r="BR626" s="19"/>
      <c r="BS626" s="19"/>
      <c r="BT626" s="18"/>
      <c r="BU626" s="19"/>
      <c r="BV626" s="19"/>
      <c r="BW626" s="19"/>
      <c r="BX626" s="18"/>
      <c r="BY626" s="19"/>
      <c r="BZ626" s="19"/>
      <c r="CA626" s="19"/>
      <c r="CB626" s="18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</row>
    <row r="627" spans="1:108" ht="15" thickBot="1" x14ac:dyDescent="0.35">
      <c r="A627" s="19"/>
      <c r="B627" s="19"/>
      <c r="C627" s="18"/>
      <c r="D627" s="19"/>
      <c r="E627" s="19"/>
      <c r="F627" s="19"/>
      <c r="G627" s="18"/>
      <c r="H627" s="19"/>
      <c r="I627" s="19"/>
      <c r="J627" s="19"/>
      <c r="K627" s="18"/>
      <c r="L627" s="19"/>
      <c r="M627" s="19"/>
      <c r="N627" s="19"/>
      <c r="O627" s="18"/>
      <c r="P627" s="19"/>
      <c r="Q627" s="19"/>
      <c r="R627" s="19"/>
      <c r="S627" s="18"/>
      <c r="T627" s="19"/>
      <c r="U627" s="19"/>
      <c r="V627" s="19"/>
      <c r="W627" s="18"/>
      <c r="X627" s="29"/>
      <c r="Y627" s="19"/>
      <c r="Z627" s="19"/>
      <c r="AA627" s="19"/>
      <c r="AB627" s="18"/>
      <c r="AC627" s="19"/>
      <c r="AD627" s="19"/>
      <c r="AE627" s="19"/>
      <c r="AF627" s="18"/>
      <c r="AG627" s="19"/>
      <c r="AH627" s="19"/>
      <c r="AI627" s="19"/>
      <c r="AJ627" s="18"/>
      <c r="AK627" s="19"/>
      <c r="AL627" s="19"/>
      <c r="AM627" s="19"/>
      <c r="AN627" s="18"/>
      <c r="AO627" s="19"/>
      <c r="AP627" s="19"/>
      <c r="AQ627" s="19"/>
      <c r="AR627" s="18"/>
      <c r="AS627" s="19"/>
      <c r="AT627" s="19"/>
      <c r="AU627" s="19"/>
      <c r="AV627" s="18"/>
      <c r="AW627" s="19"/>
      <c r="AX627" s="19"/>
      <c r="AY627" s="19"/>
      <c r="AZ627" s="18"/>
      <c r="BA627" s="19"/>
      <c r="BB627" s="19"/>
      <c r="BC627" s="19"/>
      <c r="BD627" s="18"/>
      <c r="BE627" s="19"/>
      <c r="BF627" s="19"/>
      <c r="BG627" s="19"/>
      <c r="BH627" s="18"/>
      <c r="BI627" s="19"/>
      <c r="BJ627" s="19"/>
      <c r="BK627" s="19"/>
      <c r="BL627" s="18"/>
      <c r="BM627" s="19"/>
      <c r="BN627" s="19"/>
      <c r="BO627" s="19"/>
      <c r="BP627" s="18"/>
      <c r="BQ627" s="19"/>
      <c r="BR627" s="19"/>
      <c r="BS627" s="19"/>
      <c r="BT627" s="18"/>
      <c r="BU627" s="19"/>
      <c r="BV627" s="19"/>
      <c r="BW627" s="19"/>
      <c r="BX627" s="18"/>
      <c r="BY627" s="19"/>
      <c r="BZ627" s="19"/>
      <c r="CA627" s="19"/>
      <c r="CB627" s="18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</row>
    <row r="628" spans="1:108" ht="15" thickBot="1" x14ac:dyDescent="0.35">
      <c r="A628" s="19"/>
      <c r="B628" s="19"/>
      <c r="C628" s="18"/>
      <c r="D628" s="19"/>
      <c r="E628" s="19"/>
      <c r="F628" s="19"/>
      <c r="G628" s="18"/>
      <c r="H628" s="19"/>
      <c r="I628" s="19"/>
      <c r="J628" s="19"/>
      <c r="K628" s="18"/>
      <c r="L628" s="19"/>
      <c r="M628" s="19"/>
      <c r="N628" s="19"/>
      <c r="O628" s="18"/>
      <c r="P628" s="19"/>
      <c r="Q628" s="19"/>
      <c r="R628" s="19"/>
      <c r="S628" s="18"/>
      <c r="T628" s="19"/>
      <c r="U628" s="19"/>
      <c r="V628" s="19"/>
      <c r="W628" s="18"/>
      <c r="X628" s="29"/>
      <c r="Y628" s="19"/>
      <c r="Z628" s="19"/>
      <c r="AA628" s="19"/>
      <c r="AB628" s="18"/>
      <c r="AC628" s="19"/>
      <c r="AD628" s="19"/>
      <c r="AE628" s="19"/>
      <c r="AF628" s="18"/>
      <c r="AG628" s="19"/>
      <c r="AH628" s="19"/>
      <c r="AI628" s="19"/>
      <c r="AJ628" s="18"/>
      <c r="AK628" s="19"/>
      <c r="AL628" s="19"/>
      <c r="AM628" s="19"/>
      <c r="AN628" s="18"/>
      <c r="AO628" s="19"/>
      <c r="AP628" s="19"/>
      <c r="AQ628" s="19"/>
      <c r="AR628" s="18"/>
      <c r="AS628" s="19"/>
      <c r="AT628" s="19"/>
      <c r="AU628" s="19"/>
      <c r="AV628" s="18"/>
      <c r="AW628" s="19"/>
      <c r="AX628" s="19"/>
      <c r="AY628" s="19"/>
      <c r="AZ628" s="18"/>
      <c r="BA628" s="19"/>
      <c r="BB628" s="19"/>
      <c r="BC628" s="19"/>
      <c r="BD628" s="18"/>
      <c r="BE628" s="19"/>
      <c r="BF628" s="19"/>
      <c r="BG628" s="19"/>
      <c r="BH628" s="18"/>
      <c r="BI628" s="19"/>
      <c r="BJ628" s="19"/>
      <c r="BK628" s="19"/>
      <c r="BL628" s="18"/>
      <c r="BM628" s="19"/>
      <c r="BN628" s="19"/>
      <c r="BO628" s="19"/>
      <c r="BP628" s="18"/>
      <c r="BQ628" s="19"/>
      <c r="BR628" s="19"/>
      <c r="BS628" s="19"/>
      <c r="BT628" s="18"/>
      <c r="BU628" s="19"/>
      <c r="BV628" s="19"/>
      <c r="BW628" s="19"/>
      <c r="BX628" s="18"/>
      <c r="BY628" s="19"/>
      <c r="BZ628" s="19"/>
      <c r="CA628" s="19"/>
      <c r="CB628" s="18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</row>
    <row r="629" spans="1:108" ht="15" thickBot="1" x14ac:dyDescent="0.35">
      <c r="A629" s="19"/>
      <c r="B629" s="19"/>
      <c r="C629" s="18"/>
      <c r="D629" s="19"/>
      <c r="E629" s="19"/>
      <c r="F629" s="19"/>
      <c r="G629" s="18"/>
      <c r="H629" s="19"/>
      <c r="I629" s="19"/>
      <c r="J629" s="19"/>
      <c r="K629" s="18"/>
      <c r="L629" s="19"/>
      <c r="M629" s="19"/>
      <c r="N629" s="19"/>
      <c r="O629" s="18"/>
      <c r="P629" s="19"/>
      <c r="Q629" s="19"/>
      <c r="R629" s="19"/>
      <c r="S629" s="18"/>
      <c r="T629" s="19"/>
      <c r="U629" s="19"/>
      <c r="V629" s="19"/>
      <c r="W629" s="18"/>
      <c r="X629" s="29"/>
      <c r="Y629" s="19"/>
      <c r="Z629" s="19"/>
      <c r="AA629" s="19"/>
      <c r="AB629" s="18"/>
      <c r="AC629" s="19"/>
      <c r="AD629" s="19"/>
      <c r="AE629" s="19"/>
      <c r="AF629" s="18"/>
      <c r="AG629" s="19"/>
      <c r="AH629" s="19"/>
      <c r="AI629" s="19"/>
      <c r="AJ629" s="18"/>
      <c r="AK629" s="19"/>
      <c r="AL629" s="19"/>
      <c r="AM629" s="19"/>
      <c r="AN629" s="18"/>
      <c r="AO629" s="19"/>
      <c r="AP629" s="19"/>
      <c r="AQ629" s="19"/>
      <c r="AR629" s="18"/>
      <c r="AS629" s="19"/>
      <c r="AT629" s="19"/>
      <c r="AU629" s="19"/>
      <c r="AV629" s="18"/>
      <c r="AW629" s="19"/>
      <c r="AX629" s="19"/>
      <c r="AY629" s="19"/>
      <c r="AZ629" s="18"/>
      <c r="BA629" s="19"/>
      <c r="BB629" s="19"/>
      <c r="BC629" s="19"/>
      <c r="BD629" s="18"/>
      <c r="BE629" s="19"/>
      <c r="BF629" s="19"/>
      <c r="BG629" s="19"/>
      <c r="BH629" s="18"/>
      <c r="BI629" s="19"/>
      <c r="BJ629" s="19"/>
      <c r="BK629" s="19"/>
      <c r="BL629" s="18"/>
      <c r="BM629" s="19"/>
      <c r="BN629" s="19"/>
      <c r="BO629" s="19"/>
      <c r="BP629" s="18"/>
      <c r="BQ629" s="19"/>
      <c r="BR629" s="19"/>
      <c r="BS629" s="19"/>
      <c r="BT629" s="18"/>
      <c r="BU629" s="19"/>
      <c r="BV629" s="19"/>
      <c r="BW629" s="19"/>
      <c r="BX629" s="18"/>
      <c r="BY629" s="19"/>
      <c r="BZ629" s="19"/>
      <c r="CA629" s="19"/>
      <c r="CB629" s="18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</row>
    <row r="630" spans="1:108" ht="15" thickBot="1" x14ac:dyDescent="0.35">
      <c r="A630" s="19"/>
      <c r="B630" s="19"/>
      <c r="C630" s="18"/>
      <c r="D630" s="19"/>
      <c r="E630" s="19"/>
      <c r="F630" s="19"/>
      <c r="G630" s="18"/>
      <c r="H630" s="19"/>
      <c r="I630" s="19"/>
      <c r="J630" s="19"/>
      <c r="K630" s="18"/>
      <c r="L630" s="19"/>
      <c r="M630" s="19"/>
      <c r="N630" s="19"/>
      <c r="O630" s="18"/>
      <c r="P630" s="19"/>
      <c r="Q630" s="19"/>
      <c r="R630" s="19"/>
      <c r="S630" s="18"/>
      <c r="T630" s="19"/>
      <c r="U630" s="19"/>
      <c r="V630" s="19"/>
      <c r="W630" s="18"/>
      <c r="X630" s="29"/>
      <c r="Y630" s="19"/>
      <c r="Z630" s="19"/>
      <c r="AA630" s="19"/>
      <c r="AB630" s="18"/>
      <c r="AC630" s="19"/>
      <c r="AD630" s="19"/>
      <c r="AE630" s="19"/>
      <c r="AF630" s="18"/>
      <c r="AG630" s="19"/>
      <c r="AH630" s="19"/>
      <c r="AI630" s="19"/>
      <c r="AJ630" s="18"/>
      <c r="AK630" s="19"/>
      <c r="AL630" s="19"/>
      <c r="AM630" s="19"/>
      <c r="AN630" s="18"/>
      <c r="AO630" s="19"/>
      <c r="AP630" s="19"/>
      <c r="AQ630" s="19"/>
      <c r="AR630" s="18"/>
      <c r="AS630" s="19"/>
      <c r="AT630" s="19"/>
      <c r="AU630" s="19"/>
      <c r="AV630" s="18"/>
      <c r="AW630" s="19"/>
      <c r="AX630" s="19"/>
      <c r="AY630" s="19"/>
      <c r="AZ630" s="18"/>
      <c r="BA630" s="19"/>
      <c r="BB630" s="19"/>
      <c r="BC630" s="19"/>
      <c r="BD630" s="18"/>
      <c r="BE630" s="19"/>
      <c r="BF630" s="19"/>
      <c r="BG630" s="19"/>
      <c r="BH630" s="18"/>
      <c r="BI630" s="19"/>
      <c r="BJ630" s="19"/>
      <c r="BK630" s="19"/>
      <c r="BL630" s="18"/>
      <c r="BM630" s="19"/>
      <c r="BN630" s="19"/>
      <c r="BO630" s="19"/>
      <c r="BP630" s="18"/>
      <c r="BQ630" s="19"/>
      <c r="BR630" s="19"/>
      <c r="BS630" s="19"/>
      <c r="BT630" s="18"/>
      <c r="BU630" s="19"/>
      <c r="BV630" s="19"/>
      <c r="BW630" s="19"/>
      <c r="BX630" s="18"/>
      <c r="BY630" s="19"/>
      <c r="BZ630" s="19"/>
      <c r="CA630" s="19"/>
      <c r="CB630" s="18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</row>
    <row r="631" spans="1:108" ht="15" thickBot="1" x14ac:dyDescent="0.35">
      <c r="A631" s="19"/>
      <c r="B631" s="19"/>
      <c r="C631" s="18"/>
      <c r="D631" s="19"/>
      <c r="E631" s="19"/>
      <c r="F631" s="19"/>
      <c r="G631" s="18"/>
      <c r="H631" s="19"/>
      <c r="I631" s="19"/>
      <c r="J631" s="19"/>
      <c r="K631" s="18"/>
      <c r="L631" s="19"/>
      <c r="M631" s="19"/>
      <c r="N631" s="19"/>
      <c r="O631" s="18"/>
      <c r="P631" s="19"/>
      <c r="Q631" s="19"/>
      <c r="R631" s="19"/>
      <c r="S631" s="18"/>
      <c r="T631" s="19"/>
      <c r="U631" s="19"/>
      <c r="V631" s="19"/>
      <c r="W631" s="18"/>
      <c r="X631" s="29"/>
      <c r="Y631" s="19"/>
      <c r="Z631" s="19"/>
      <c r="AA631" s="19"/>
      <c r="AB631" s="18"/>
      <c r="AC631" s="19"/>
      <c r="AD631" s="19"/>
      <c r="AE631" s="19"/>
      <c r="AF631" s="18"/>
      <c r="AG631" s="19"/>
      <c r="AH631" s="19"/>
      <c r="AI631" s="19"/>
      <c r="AJ631" s="18"/>
      <c r="AK631" s="19"/>
      <c r="AL631" s="19"/>
      <c r="AM631" s="19"/>
      <c r="AN631" s="18"/>
      <c r="AO631" s="19"/>
      <c r="AP631" s="19"/>
      <c r="AQ631" s="19"/>
      <c r="AR631" s="18"/>
      <c r="AS631" s="19"/>
      <c r="AT631" s="19"/>
      <c r="AU631" s="19"/>
      <c r="AV631" s="18"/>
      <c r="AW631" s="19"/>
      <c r="AX631" s="19"/>
      <c r="AY631" s="19"/>
      <c r="AZ631" s="18"/>
      <c r="BA631" s="19"/>
      <c r="BB631" s="19"/>
      <c r="BC631" s="19"/>
      <c r="BD631" s="18"/>
      <c r="BE631" s="19"/>
      <c r="BF631" s="19"/>
      <c r="BG631" s="19"/>
      <c r="BH631" s="18"/>
      <c r="BI631" s="19"/>
      <c r="BJ631" s="19"/>
      <c r="BK631" s="19"/>
      <c r="BL631" s="18"/>
      <c r="BM631" s="19"/>
      <c r="BN631" s="19"/>
      <c r="BO631" s="19"/>
      <c r="BP631" s="18"/>
      <c r="BQ631" s="19"/>
      <c r="BR631" s="19"/>
      <c r="BS631" s="19"/>
      <c r="BT631" s="18"/>
      <c r="BU631" s="19"/>
      <c r="BV631" s="19"/>
      <c r="BW631" s="19"/>
      <c r="BX631" s="18"/>
      <c r="BY631" s="19"/>
      <c r="BZ631" s="19"/>
      <c r="CA631" s="19"/>
      <c r="CB631" s="18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</row>
    <row r="632" spans="1:108" ht="15" thickBot="1" x14ac:dyDescent="0.35">
      <c r="A632" s="19"/>
      <c r="B632" s="19"/>
      <c r="C632" s="18"/>
      <c r="D632" s="19"/>
      <c r="E632" s="19"/>
      <c r="F632" s="19"/>
      <c r="G632" s="18"/>
      <c r="H632" s="19"/>
      <c r="I632" s="19"/>
      <c r="J632" s="19"/>
      <c r="K632" s="18"/>
      <c r="L632" s="19"/>
      <c r="M632" s="19"/>
      <c r="N632" s="19"/>
      <c r="O632" s="18"/>
      <c r="P632" s="19"/>
      <c r="Q632" s="19"/>
      <c r="R632" s="19"/>
      <c r="S632" s="18"/>
      <c r="T632" s="19"/>
      <c r="U632" s="19"/>
      <c r="V632" s="19"/>
      <c r="W632" s="18"/>
      <c r="X632" s="29"/>
      <c r="Y632" s="19"/>
      <c r="Z632" s="19"/>
      <c r="AA632" s="19"/>
      <c r="AB632" s="18"/>
      <c r="AC632" s="19"/>
      <c r="AD632" s="19"/>
      <c r="AE632" s="19"/>
      <c r="AF632" s="18"/>
      <c r="AG632" s="19"/>
      <c r="AH632" s="19"/>
      <c r="AI632" s="19"/>
      <c r="AJ632" s="18"/>
      <c r="AK632" s="19"/>
      <c r="AL632" s="19"/>
      <c r="AM632" s="19"/>
      <c r="AN632" s="18"/>
      <c r="AO632" s="19"/>
      <c r="AP632" s="19"/>
      <c r="AQ632" s="19"/>
      <c r="AR632" s="18"/>
      <c r="AS632" s="19"/>
      <c r="AT632" s="19"/>
      <c r="AU632" s="19"/>
      <c r="AV632" s="18"/>
      <c r="AW632" s="19"/>
      <c r="AX632" s="19"/>
      <c r="AY632" s="19"/>
      <c r="AZ632" s="18"/>
      <c r="BA632" s="19"/>
      <c r="BB632" s="19"/>
      <c r="BC632" s="19"/>
      <c r="BD632" s="18"/>
      <c r="BE632" s="19"/>
      <c r="BF632" s="19"/>
      <c r="BG632" s="19"/>
      <c r="BH632" s="18"/>
      <c r="BI632" s="19"/>
      <c r="BJ632" s="19"/>
      <c r="BK632" s="19"/>
      <c r="BL632" s="18"/>
      <c r="BM632" s="19"/>
      <c r="BN632" s="19"/>
      <c r="BO632" s="19"/>
      <c r="BP632" s="18"/>
      <c r="BQ632" s="19"/>
      <c r="BR632" s="19"/>
      <c r="BS632" s="19"/>
      <c r="BT632" s="18"/>
      <c r="BU632" s="19"/>
      <c r="BV632" s="19"/>
      <c r="BW632" s="19"/>
      <c r="BX632" s="18"/>
      <c r="BY632" s="19"/>
      <c r="BZ632" s="19"/>
      <c r="CA632" s="19"/>
      <c r="CB632" s="18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</row>
    <row r="633" spans="1:108" ht="15" thickBot="1" x14ac:dyDescent="0.35">
      <c r="A633" s="19"/>
      <c r="B633" s="19"/>
      <c r="C633" s="18"/>
      <c r="D633" s="19"/>
      <c r="E633" s="19"/>
      <c r="F633" s="19"/>
      <c r="G633" s="18"/>
      <c r="H633" s="19"/>
      <c r="I633" s="19"/>
      <c r="J633" s="19"/>
      <c r="K633" s="18"/>
      <c r="L633" s="19"/>
      <c r="M633" s="19"/>
      <c r="N633" s="19"/>
      <c r="O633" s="18"/>
      <c r="P633" s="19"/>
      <c r="Q633" s="19"/>
      <c r="R633" s="19"/>
      <c r="S633" s="18"/>
      <c r="T633" s="19"/>
      <c r="U633" s="19"/>
      <c r="V633" s="19"/>
      <c r="W633" s="18"/>
      <c r="X633" s="29"/>
      <c r="Y633" s="19"/>
      <c r="Z633" s="19"/>
      <c r="AA633" s="19"/>
      <c r="AB633" s="18"/>
      <c r="AC633" s="19"/>
      <c r="AD633" s="19"/>
      <c r="AE633" s="19"/>
      <c r="AF633" s="18"/>
      <c r="AG633" s="19"/>
      <c r="AH633" s="19"/>
      <c r="AI633" s="19"/>
      <c r="AJ633" s="18"/>
      <c r="AK633" s="19"/>
      <c r="AL633" s="19"/>
      <c r="AM633" s="19"/>
      <c r="AN633" s="18"/>
      <c r="AO633" s="19"/>
      <c r="AP633" s="19"/>
      <c r="AQ633" s="19"/>
      <c r="AR633" s="18"/>
      <c r="AS633" s="19"/>
      <c r="AT633" s="19"/>
      <c r="AU633" s="19"/>
      <c r="AV633" s="18"/>
      <c r="AW633" s="19"/>
      <c r="AX633" s="19"/>
      <c r="AY633" s="19"/>
      <c r="AZ633" s="18"/>
      <c r="BA633" s="19"/>
      <c r="BB633" s="19"/>
      <c r="BC633" s="19"/>
      <c r="BD633" s="18"/>
      <c r="BE633" s="19"/>
      <c r="BF633" s="19"/>
      <c r="BG633" s="19"/>
      <c r="BH633" s="18"/>
      <c r="BI633" s="19"/>
      <c r="BJ633" s="19"/>
      <c r="BK633" s="19"/>
      <c r="BL633" s="18"/>
      <c r="BM633" s="19"/>
      <c r="BN633" s="19"/>
      <c r="BO633" s="19"/>
      <c r="BP633" s="18"/>
      <c r="BQ633" s="19"/>
      <c r="BR633" s="19"/>
      <c r="BS633" s="19"/>
      <c r="BT633" s="18"/>
      <c r="BU633" s="19"/>
      <c r="BV633" s="19"/>
      <c r="BW633" s="19"/>
      <c r="BX633" s="18"/>
      <c r="BY633" s="19"/>
      <c r="BZ633" s="19"/>
      <c r="CA633" s="19"/>
      <c r="CB633" s="18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</row>
    <row r="634" spans="1:108" ht="15" thickBot="1" x14ac:dyDescent="0.35">
      <c r="A634" s="19"/>
      <c r="B634" s="19"/>
      <c r="C634" s="18"/>
      <c r="D634" s="19"/>
      <c r="E634" s="19"/>
      <c r="F634" s="19"/>
      <c r="G634" s="18"/>
      <c r="H634" s="19"/>
      <c r="I634" s="19"/>
      <c r="J634" s="19"/>
      <c r="K634" s="18"/>
      <c r="L634" s="19"/>
      <c r="M634" s="19"/>
      <c r="N634" s="19"/>
      <c r="O634" s="18"/>
      <c r="P634" s="19"/>
      <c r="Q634" s="19"/>
      <c r="R634" s="19"/>
      <c r="S634" s="18"/>
      <c r="T634" s="19"/>
      <c r="U634" s="19"/>
      <c r="V634" s="19"/>
      <c r="W634" s="18"/>
      <c r="X634" s="29"/>
      <c r="Y634" s="19"/>
      <c r="Z634" s="19"/>
      <c r="AA634" s="19"/>
      <c r="AB634" s="18"/>
      <c r="AC634" s="19"/>
      <c r="AD634" s="19"/>
      <c r="AE634" s="19"/>
      <c r="AF634" s="18"/>
      <c r="AG634" s="19"/>
      <c r="AH634" s="19"/>
      <c r="AI634" s="19"/>
      <c r="AJ634" s="18"/>
      <c r="AK634" s="19"/>
      <c r="AL634" s="19"/>
      <c r="AM634" s="19"/>
      <c r="AN634" s="18"/>
      <c r="AO634" s="19"/>
      <c r="AP634" s="19"/>
      <c r="AQ634" s="19"/>
      <c r="AR634" s="18"/>
      <c r="AS634" s="19"/>
      <c r="AT634" s="19"/>
      <c r="AU634" s="19"/>
      <c r="AV634" s="18"/>
      <c r="AW634" s="19"/>
      <c r="AX634" s="19"/>
      <c r="AY634" s="19"/>
      <c r="AZ634" s="18"/>
      <c r="BA634" s="19"/>
      <c r="BB634" s="19"/>
      <c r="BC634" s="19"/>
      <c r="BD634" s="18"/>
      <c r="BE634" s="19"/>
      <c r="BF634" s="19"/>
      <c r="BG634" s="19"/>
      <c r="BH634" s="18"/>
      <c r="BI634" s="19"/>
      <c r="BJ634" s="19"/>
      <c r="BK634" s="19"/>
      <c r="BL634" s="18"/>
      <c r="BM634" s="19"/>
      <c r="BN634" s="19"/>
      <c r="BO634" s="19"/>
      <c r="BP634" s="18"/>
      <c r="BQ634" s="19"/>
      <c r="BR634" s="19"/>
      <c r="BS634" s="19"/>
      <c r="BT634" s="18"/>
      <c r="BU634" s="19"/>
      <c r="BV634" s="19"/>
      <c r="BW634" s="19"/>
      <c r="BX634" s="18"/>
      <c r="BY634" s="19"/>
      <c r="BZ634" s="19"/>
      <c r="CA634" s="19"/>
      <c r="CB634" s="18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</row>
    <row r="635" spans="1:108" ht="15" thickBot="1" x14ac:dyDescent="0.35">
      <c r="A635" s="19"/>
      <c r="B635" s="19"/>
      <c r="C635" s="18"/>
      <c r="D635" s="19"/>
      <c r="E635" s="19"/>
      <c r="F635" s="19"/>
      <c r="G635" s="18"/>
      <c r="H635" s="19"/>
      <c r="I635" s="19"/>
      <c r="J635" s="19"/>
      <c r="K635" s="18"/>
      <c r="L635" s="19"/>
      <c r="M635" s="19"/>
      <c r="N635" s="19"/>
      <c r="O635" s="18"/>
      <c r="P635" s="19"/>
      <c r="Q635" s="19"/>
      <c r="R635" s="19"/>
      <c r="S635" s="18"/>
      <c r="T635" s="19"/>
      <c r="U635" s="19"/>
      <c r="V635" s="19"/>
      <c r="W635" s="18"/>
      <c r="X635" s="29"/>
      <c r="Y635" s="19"/>
      <c r="Z635" s="19"/>
      <c r="AA635" s="19"/>
      <c r="AB635" s="18"/>
      <c r="AC635" s="19"/>
      <c r="AD635" s="19"/>
      <c r="AE635" s="19"/>
      <c r="AF635" s="18"/>
      <c r="AG635" s="19"/>
      <c r="AH635" s="19"/>
      <c r="AI635" s="19"/>
      <c r="AJ635" s="18"/>
      <c r="AK635" s="19"/>
      <c r="AL635" s="19"/>
      <c r="AM635" s="19"/>
      <c r="AN635" s="18"/>
      <c r="AO635" s="19"/>
      <c r="AP635" s="19"/>
      <c r="AQ635" s="19"/>
      <c r="AR635" s="18"/>
      <c r="AS635" s="19"/>
      <c r="AT635" s="19"/>
      <c r="AU635" s="19"/>
      <c r="AV635" s="18"/>
      <c r="AW635" s="19"/>
      <c r="AX635" s="19"/>
      <c r="AY635" s="19"/>
      <c r="AZ635" s="18"/>
      <c r="BA635" s="19"/>
      <c r="BB635" s="19"/>
      <c r="BC635" s="19"/>
      <c r="BD635" s="18"/>
      <c r="BE635" s="19"/>
      <c r="BF635" s="19"/>
      <c r="BG635" s="19"/>
      <c r="BH635" s="18"/>
      <c r="BI635" s="19"/>
      <c r="BJ635" s="19"/>
      <c r="BK635" s="19"/>
      <c r="BL635" s="18"/>
      <c r="BM635" s="19"/>
      <c r="BN635" s="19"/>
      <c r="BO635" s="19"/>
      <c r="BP635" s="18"/>
      <c r="BQ635" s="19"/>
      <c r="BR635" s="19"/>
      <c r="BS635" s="19"/>
      <c r="BT635" s="18"/>
      <c r="BU635" s="19"/>
      <c r="BV635" s="19"/>
      <c r="BW635" s="19"/>
      <c r="BX635" s="18"/>
      <c r="BY635" s="19"/>
      <c r="BZ635" s="19"/>
      <c r="CA635" s="19"/>
      <c r="CB635" s="18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</row>
    <row r="636" spans="1:108" ht="15" thickBot="1" x14ac:dyDescent="0.35">
      <c r="A636" s="19"/>
      <c r="B636" s="19"/>
      <c r="C636" s="18"/>
      <c r="D636" s="19"/>
      <c r="E636" s="19"/>
      <c r="F636" s="19"/>
      <c r="G636" s="18"/>
      <c r="H636" s="19"/>
      <c r="I636" s="19"/>
      <c r="J636" s="19"/>
      <c r="K636" s="18"/>
      <c r="L636" s="19"/>
      <c r="M636" s="19"/>
      <c r="N636" s="19"/>
      <c r="O636" s="18"/>
      <c r="P636" s="19"/>
      <c r="Q636" s="19"/>
      <c r="R636" s="19"/>
      <c r="S636" s="18"/>
      <c r="T636" s="19"/>
      <c r="U636" s="19"/>
      <c r="V636" s="19"/>
      <c r="W636" s="18"/>
      <c r="X636" s="29"/>
      <c r="Y636" s="19"/>
      <c r="Z636" s="19"/>
      <c r="AA636" s="19"/>
      <c r="AB636" s="18"/>
      <c r="AC636" s="19"/>
      <c r="AD636" s="19"/>
      <c r="AE636" s="19"/>
      <c r="AF636" s="18"/>
      <c r="AG636" s="19"/>
      <c r="AH636" s="19"/>
      <c r="AI636" s="19"/>
      <c r="AJ636" s="18"/>
      <c r="AK636" s="19"/>
      <c r="AL636" s="19"/>
      <c r="AM636" s="19"/>
      <c r="AN636" s="18"/>
      <c r="AO636" s="19"/>
      <c r="AP636" s="19"/>
      <c r="AQ636" s="19"/>
      <c r="AR636" s="18"/>
      <c r="AS636" s="19"/>
      <c r="AT636" s="19"/>
      <c r="AU636" s="19"/>
      <c r="AV636" s="18"/>
      <c r="AW636" s="19"/>
      <c r="AX636" s="19"/>
      <c r="AY636" s="19"/>
      <c r="AZ636" s="18"/>
      <c r="BA636" s="19"/>
      <c r="BB636" s="19"/>
      <c r="BC636" s="19"/>
      <c r="BD636" s="18"/>
      <c r="BE636" s="19"/>
      <c r="BF636" s="19"/>
      <c r="BG636" s="19"/>
      <c r="BH636" s="18"/>
      <c r="BI636" s="19"/>
      <c r="BJ636" s="19"/>
      <c r="BK636" s="19"/>
      <c r="BL636" s="18"/>
      <c r="BM636" s="19"/>
      <c r="BN636" s="19"/>
      <c r="BO636" s="19"/>
      <c r="BP636" s="18"/>
      <c r="BQ636" s="19"/>
      <c r="BR636" s="19"/>
      <c r="BS636" s="19"/>
      <c r="BT636" s="18"/>
      <c r="BU636" s="19"/>
      <c r="BV636" s="19"/>
      <c r="BW636" s="19"/>
      <c r="BX636" s="18"/>
      <c r="BY636" s="19"/>
      <c r="BZ636" s="19"/>
      <c r="CA636" s="19"/>
      <c r="CB636" s="18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</row>
    <row r="637" spans="1:108" ht="15" thickBot="1" x14ac:dyDescent="0.35">
      <c r="A637" s="19"/>
      <c r="B637" s="19"/>
      <c r="C637" s="18"/>
      <c r="D637" s="19"/>
      <c r="E637" s="19"/>
      <c r="F637" s="19"/>
      <c r="G637" s="18"/>
      <c r="H637" s="19"/>
      <c r="I637" s="19"/>
      <c r="J637" s="19"/>
      <c r="K637" s="18"/>
      <c r="L637" s="19"/>
      <c r="M637" s="19"/>
      <c r="N637" s="19"/>
      <c r="O637" s="18"/>
      <c r="P637" s="19"/>
      <c r="Q637" s="19"/>
      <c r="R637" s="19"/>
      <c r="S637" s="18"/>
      <c r="T637" s="19"/>
      <c r="U637" s="19"/>
      <c r="V637" s="19"/>
      <c r="W637" s="18"/>
      <c r="X637" s="29"/>
      <c r="Y637" s="19"/>
      <c r="Z637" s="19"/>
      <c r="AA637" s="19"/>
      <c r="AB637" s="18"/>
      <c r="AC637" s="19"/>
      <c r="AD637" s="19"/>
      <c r="AE637" s="19"/>
      <c r="AF637" s="18"/>
      <c r="AG637" s="19"/>
      <c r="AH637" s="19"/>
      <c r="AI637" s="19"/>
      <c r="AJ637" s="18"/>
      <c r="AK637" s="19"/>
      <c r="AL637" s="19"/>
      <c r="AM637" s="19"/>
      <c r="AN637" s="18"/>
      <c r="AO637" s="19"/>
      <c r="AP637" s="19"/>
      <c r="AQ637" s="19"/>
      <c r="AR637" s="18"/>
      <c r="AS637" s="19"/>
      <c r="AT637" s="19"/>
      <c r="AU637" s="19"/>
      <c r="AV637" s="18"/>
      <c r="AW637" s="19"/>
      <c r="AX637" s="19"/>
      <c r="AY637" s="19"/>
      <c r="AZ637" s="18"/>
      <c r="BA637" s="19"/>
      <c r="BB637" s="19"/>
      <c r="BC637" s="19"/>
      <c r="BD637" s="18"/>
      <c r="BE637" s="19"/>
      <c r="BF637" s="19"/>
      <c r="BG637" s="19"/>
      <c r="BH637" s="18"/>
      <c r="BI637" s="19"/>
      <c r="BJ637" s="19"/>
      <c r="BK637" s="19"/>
      <c r="BL637" s="18"/>
      <c r="BM637" s="19"/>
      <c r="BN637" s="19"/>
      <c r="BO637" s="19"/>
      <c r="BP637" s="18"/>
      <c r="BQ637" s="19"/>
      <c r="BR637" s="19"/>
      <c r="BS637" s="19"/>
      <c r="BT637" s="18"/>
      <c r="BU637" s="19"/>
      <c r="BV637" s="19"/>
      <c r="BW637" s="19"/>
      <c r="BX637" s="18"/>
      <c r="BY637" s="19"/>
      <c r="BZ637" s="19"/>
      <c r="CA637" s="19"/>
      <c r="CB637" s="18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</row>
    <row r="638" spans="1:108" ht="15" thickBot="1" x14ac:dyDescent="0.35">
      <c r="A638" s="19"/>
      <c r="B638" s="19"/>
      <c r="C638" s="18"/>
      <c r="D638" s="19"/>
      <c r="E638" s="19"/>
      <c r="F638" s="19"/>
      <c r="G638" s="18"/>
      <c r="H638" s="19"/>
      <c r="I638" s="19"/>
      <c r="J638" s="19"/>
      <c r="K638" s="18"/>
      <c r="L638" s="19"/>
      <c r="M638" s="19"/>
      <c r="N638" s="19"/>
      <c r="O638" s="18"/>
      <c r="P638" s="19"/>
      <c r="Q638" s="19"/>
      <c r="R638" s="19"/>
      <c r="S638" s="18"/>
      <c r="T638" s="19"/>
      <c r="U638" s="19"/>
      <c r="V638" s="19"/>
      <c r="W638" s="18"/>
      <c r="X638" s="29"/>
      <c r="Y638" s="19"/>
      <c r="Z638" s="19"/>
      <c r="AA638" s="19"/>
      <c r="AB638" s="18"/>
      <c r="AC638" s="19"/>
      <c r="AD638" s="19"/>
      <c r="AE638" s="19"/>
      <c r="AF638" s="18"/>
      <c r="AG638" s="19"/>
      <c r="AH638" s="19"/>
      <c r="AI638" s="19"/>
      <c r="AJ638" s="18"/>
      <c r="AK638" s="19"/>
      <c r="AL638" s="19"/>
      <c r="AM638" s="19"/>
      <c r="AN638" s="18"/>
      <c r="AO638" s="19"/>
      <c r="AP638" s="19"/>
      <c r="AQ638" s="19"/>
      <c r="AR638" s="18"/>
      <c r="AS638" s="19"/>
      <c r="AT638" s="19"/>
      <c r="AU638" s="19"/>
      <c r="AV638" s="18"/>
      <c r="AW638" s="19"/>
      <c r="AX638" s="19"/>
      <c r="AY638" s="19"/>
      <c r="AZ638" s="18"/>
      <c r="BA638" s="19"/>
      <c r="BB638" s="19"/>
      <c r="BC638" s="19"/>
      <c r="BD638" s="18"/>
      <c r="BE638" s="19"/>
      <c r="BF638" s="19"/>
      <c r="BG638" s="19"/>
      <c r="BH638" s="18"/>
      <c r="BI638" s="19"/>
      <c r="BJ638" s="19"/>
      <c r="BK638" s="19"/>
      <c r="BL638" s="18"/>
      <c r="BM638" s="19"/>
      <c r="BN638" s="19"/>
      <c r="BO638" s="19"/>
      <c r="BP638" s="18"/>
      <c r="BQ638" s="19"/>
      <c r="BR638" s="19"/>
      <c r="BS638" s="19"/>
      <c r="BT638" s="18"/>
      <c r="BU638" s="19"/>
      <c r="BV638" s="19"/>
      <c r="BW638" s="19"/>
      <c r="BX638" s="18"/>
      <c r="BY638" s="19"/>
      <c r="BZ638" s="19"/>
      <c r="CA638" s="19"/>
      <c r="CB638" s="18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</row>
    <row r="639" spans="1:108" ht="15" thickBot="1" x14ac:dyDescent="0.35">
      <c r="A639" s="19"/>
      <c r="B639" s="19"/>
      <c r="C639" s="18"/>
      <c r="D639" s="19"/>
      <c r="E639" s="19"/>
      <c r="F639" s="19"/>
      <c r="G639" s="18"/>
      <c r="H639" s="19"/>
      <c r="I639" s="19"/>
      <c r="J639" s="19"/>
      <c r="K639" s="18"/>
      <c r="L639" s="19"/>
      <c r="M639" s="19"/>
      <c r="N639" s="19"/>
      <c r="O639" s="18"/>
      <c r="P639" s="19"/>
      <c r="Q639" s="19"/>
      <c r="R639" s="19"/>
      <c r="S639" s="18"/>
      <c r="T639" s="19"/>
      <c r="U639" s="19"/>
      <c r="V639" s="19"/>
      <c r="W639" s="18"/>
      <c r="X639" s="29"/>
      <c r="Y639" s="19"/>
      <c r="Z639" s="19"/>
      <c r="AA639" s="19"/>
      <c r="AB639" s="18"/>
      <c r="AC639" s="19"/>
      <c r="AD639" s="19"/>
      <c r="AE639" s="19"/>
      <c r="AF639" s="18"/>
      <c r="AG639" s="19"/>
      <c r="AH639" s="19"/>
      <c r="AI639" s="19"/>
      <c r="AJ639" s="18"/>
      <c r="AK639" s="19"/>
      <c r="AL639" s="19"/>
      <c r="AM639" s="19"/>
      <c r="AN639" s="18"/>
      <c r="AO639" s="19"/>
      <c r="AP639" s="19"/>
      <c r="AQ639" s="19"/>
      <c r="AR639" s="18"/>
      <c r="AS639" s="19"/>
      <c r="AT639" s="19"/>
      <c r="AU639" s="19"/>
      <c r="AV639" s="18"/>
      <c r="AW639" s="19"/>
      <c r="AX639" s="19"/>
      <c r="AY639" s="19"/>
      <c r="AZ639" s="18"/>
      <c r="BA639" s="19"/>
      <c r="BB639" s="19"/>
      <c r="BC639" s="19"/>
      <c r="BD639" s="18"/>
      <c r="BE639" s="19"/>
      <c r="BF639" s="19"/>
      <c r="BG639" s="19"/>
      <c r="BH639" s="18"/>
      <c r="BI639" s="19"/>
      <c r="BJ639" s="19"/>
      <c r="BK639" s="19"/>
      <c r="BL639" s="18"/>
      <c r="BM639" s="19"/>
      <c r="BN639" s="19"/>
      <c r="BO639" s="19"/>
      <c r="BP639" s="18"/>
      <c r="BQ639" s="19"/>
      <c r="BR639" s="19"/>
      <c r="BS639" s="19"/>
      <c r="BT639" s="18"/>
      <c r="BU639" s="19"/>
      <c r="BV639" s="19"/>
      <c r="BW639" s="19"/>
      <c r="BX639" s="18"/>
      <c r="BY639" s="19"/>
      <c r="BZ639" s="19"/>
      <c r="CA639" s="19"/>
      <c r="CB639" s="18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</row>
    <row r="640" spans="1:108" ht="15" thickBot="1" x14ac:dyDescent="0.35">
      <c r="A640" s="19"/>
      <c r="B640" s="19"/>
      <c r="C640" s="18"/>
      <c r="D640" s="19"/>
      <c r="E640" s="19"/>
      <c r="F640" s="19"/>
      <c r="G640" s="18"/>
      <c r="H640" s="19"/>
      <c r="I640" s="19"/>
      <c r="J640" s="19"/>
      <c r="K640" s="18"/>
      <c r="L640" s="19"/>
      <c r="M640" s="19"/>
      <c r="N640" s="19"/>
      <c r="O640" s="18"/>
      <c r="P640" s="19"/>
      <c r="Q640" s="19"/>
      <c r="R640" s="19"/>
      <c r="S640" s="18"/>
      <c r="T640" s="19"/>
      <c r="U640" s="19"/>
      <c r="V640" s="19"/>
      <c r="W640" s="18"/>
      <c r="X640" s="29"/>
      <c r="Y640" s="19"/>
      <c r="Z640" s="19"/>
      <c r="AA640" s="19"/>
      <c r="AB640" s="18"/>
      <c r="AC640" s="19"/>
      <c r="AD640" s="19"/>
      <c r="AE640" s="19"/>
      <c r="AF640" s="18"/>
      <c r="AG640" s="19"/>
      <c r="AH640" s="19"/>
      <c r="AI640" s="19"/>
      <c r="AJ640" s="18"/>
      <c r="AK640" s="19"/>
      <c r="AL640" s="19"/>
      <c r="AM640" s="19"/>
      <c r="AN640" s="18"/>
      <c r="AO640" s="19"/>
      <c r="AP640" s="19"/>
      <c r="AQ640" s="19"/>
      <c r="AR640" s="18"/>
      <c r="AS640" s="19"/>
      <c r="AT640" s="19"/>
      <c r="AU640" s="19"/>
      <c r="AV640" s="18"/>
      <c r="AW640" s="19"/>
      <c r="AX640" s="19"/>
      <c r="AY640" s="19"/>
      <c r="AZ640" s="18"/>
      <c r="BA640" s="19"/>
      <c r="BB640" s="19"/>
      <c r="BC640" s="19"/>
      <c r="BD640" s="18"/>
      <c r="BE640" s="19"/>
      <c r="BF640" s="19"/>
      <c r="BG640" s="19"/>
      <c r="BH640" s="18"/>
      <c r="BI640" s="19"/>
      <c r="BJ640" s="19"/>
      <c r="BK640" s="19"/>
      <c r="BL640" s="18"/>
      <c r="BM640" s="19"/>
      <c r="BN640" s="19"/>
      <c r="BO640" s="19"/>
      <c r="BP640" s="18"/>
      <c r="BQ640" s="19"/>
      <c r="BR640" s="19"/>
      <c r="BS640" s="19"/>
      <c r="BT640" s="18"/>
      <c r="BU640" s="19"/>
      <c r="BV640" s="19"/>
      <c r="BW640" s="19"/>
      <c r="BX640" s="18"/>
      <c r="BY640" s="19"/>
      <c r="BZ640" s="19"/>
      <c r="CA640" s="19"/>
      <c r="CB640" s="18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</row>
    <row r="641" spans="1:108" ht="15" thickBot="1" x14ac:dyDescent="0.35">
      <c r="A641" s="19"/>
      <c r="B641" s="19"/>
      <c r="C641" s="18"/>
      <c r="D641" s="19"/>
      <c r="E641" s="19"/>
      <c r="F641" s="19"/>
      <c r="G641" s="18"/>
      <c r="H641" s="19"/>
      <c r="I641" s="19"/>
      <c r="J641" s="19"/>
      <c r="K641" s="18"/>
      <c r="L641" s="19"/>
      <c r="M641" s="19"/>
      <c r="N641" s="19"/>
      <c r="O641" s="18"/>
      <c r="P641" s="19"/>
      <c r="Q641" s="19"/>
      <c r="R641" s="19"/>
      <c r="S641" s="18"/>
      <c r="T641" s="19"/>
      <c r="U641" s="19"/>
      <c r="V641" s="19"/>
      <c r="W641" s="18"/>
      <c r="X641" s="29"/>
      <c r="Y641" s="19"/>
      <c r="Z641" s="19"/>
      <c r="AA641" s="19"/>
      <c r="AB641" s="18"/>
      <c r="AC641" s="19"/>
      <c r="AD641" s="19"/>
      <c r="AE641" s="19"/>
      <c r="AF641" s="18"/>
      <c r="AG641" s="19"/>
      <c r="AH641" s="19"/>
      <c r="AI641" s="19"/>
      <c r="AJ641" s="18"/>
      <c r="AK641" s="19"/>
      <c r="AL641" s="19"/>
      <c r="AM641" s="19"/>
      <c r="AN641" s="18"/>
      <c r="AO641" s="19"/>
      <c r="AP641" s="19"/>
      <c r="AQ641" s="19"/>
      <c r="AR641" s="18"/>
      <c r="AS641" s="19"/>
      <c r="AT641" s="19"/>
      <c r="AU641" s="19"/>
      <c r="AV641" s="18"/>
      <c r="AW641" s="19"/>
      <c r="AX641" s="19"/>
      <c r="AY641" s="19"/>
      <c r="AZ641" s="18"/>
      <c r="BA641" s="19"/>
      <c r="BB641" s="19"/>
      <c r="BC641" s="19"/>
      <c r="BD641" s="18"/>
      <c r="BE641" s="19"/>
      <c r="BF641" s="19"/>
      <c r="BG641" s="19"/>
      <c r="BH641" s="18"/>
      <c r="BI641" s="19"/>
      <c r="BJ641" s="19"/>
      <c r="BK641" s="19"/>
      <c r="BL641" s="18"/>
      <c r="BM641" s="19"/>
      <c r="BN641" s="19"/>
      <c r="BO641" s="19"/>
      <c r="BP641" s="18"/>
      <c r="BQ641" s="19"/>
      <c r="BR641" s="19"/>
      <c r="BS641" s="19"/>
      <c r="BT641" s="18"/>
      <c r="BU641" s="19"/>
      <c r="BV641" s="19"/>
      <c r="BW641" s="19"/>
      <c r="BX641" s="18"/>
      <c r="BY641" s="19"/>
      <c r="BZ641" s="19"/>
      <c r="CA641" s="19"/>
      <c r="CB641" s="18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</row>
    <row r="642" spans="1:108" ht="15" thickBot="1" x14ac:dyDescent="0.35">
      <c r="A642" s="19"/>
      <c r="B642" s="19"/>
      <c r="C642" s="18"/>
      <c r="D642" s="19"/>
      <c r="E642" s="19"/>
      <c r="F642" s="19"/>
      <c r="G642" s="18"/>
      <c r="H642" s="19"/>
      <c r="I642" s="19"/>
      <c r="J642" s="19"/>
      <c r="K642" s="18"/>
      <c r="L642" s="19"/>
      <c r="M642" s="19"/>
      <c r="N642" s="19"/>
      <c r="O642" s="18"/>
      <c r="P642" s="19"/>
      <c r="Q642" s="19"/>
      <c r="R642" s="19"/>
      <c r="S642" s="18"/>
      <c r="T642" s="19"/>
      <c r="U642" s="19"/>
      <c r="V642" s="19"/>
      <c r="W642" s="18"/>
      <c r="X642" s="29"/>
      <c r="Y642" s="19"/>
      <c r="Z642" s="19"/>
      <c r="AA642" s="19"/>
      <c r="AB642" s="18"/>
      <c r="AC642" s="19"/>
      <c r="AD642" s="19"/>
      <c r="AE642" s="19"/>
      <c r="AF642" s="18"/>
      <c r="AG642" s="19"/>
      <c r="AH642" s="19"/>
      <c r="AI642" s="19"/>
      <c r="AJ642" s="18"/>
      <c r="AK642" s="19"/>
      <c r="AL642" s="19"/>
      <c r="AM642" s="19"/>
      <c r="AN642" s="18"/>
      <c r="AO642" s="19"/>
      <c r="AP642" s="19"/>
      <c r="AQ642" s="19"/>
      <c r="AR642" s="18"/>
      <c r="AS642" s="19"/>
      <c r="AT642" s="19"/>
      <c r="AU642" s="19"/>
      <c r="AV642" s="18"/>
      <c r="AW642" s="19"/>
      <c r="AX642" s="19"/>
      <c r="AY642" s="19"/>
      <c r="AZ642" s="18"/>
      <c r="BA642" s="19"/>
      <c r="BB642" s="19"/>
      <c r="BC642" s="19"/>
      <c r="BD642" s="18"/>
      <c r="BE642" s="19"/>
      <c r="BF642" s="19"/>
      <c r="BG642" s="19"/>
      <c r="BH642" s="18"/>
      <c r="BI642" s="19"/>
      <c r="BJ642" s="19"/>
      <c r="BK642" s="19"/>
      <c r="BL642" s="18"/>
      <c r="BM642" s="19"/>
      <c r="BN642" s="19"/>
      <c r="BO642" s="19"/>
      <c r="BP642" s="18"/>
      <c r="BQ642" s="19"/>
      <c r="BR642" s="19"/>
      <c r="BS642" s="19"/>
      <c r="BT642" s="18"/>
      <c r="BU642" s="19"/>
      <c r="BV642" s="19"/>
      <c r="BW642" s="19"/>
      <c r="BX642" s="18"/>
      <c r="BY642" s="19"/>
      <c r="BZ642" s="19"/>
      <c r="CA642" s="19"/>
      <c r="CB642" s="18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</row>
    <row r="643" spans="1:108" ht="15" thickBot="1" x14ac:dyDescent="0.35">
      <c r="A643" s="19"/>
      <c r="B643" s="19"/>
      <c r="C643" s="18"/>
      <c r="D643" s="19"/>
      <c r="E643" s="19"/>
      <c r="F643" s="19"/>
      <c r="G643" s="18"/>
      <c r="H643" s="19"/>
      <c r="I643" s="19"/>
      <c r="J643" s="19"/>
      <c r="K643" s="18"/>
      <c r="L643" s="19"/>
      <c r="M643" s="19"/>
      <c r="N643" s="19"/>
      <c r="O643" s="18"/>
      <c r="P643" s="19"/>
      <c r="Q643" s="19"/>
      <c r="R643" s="19"/>
      <c r="S643" s="18"/>
      <c r="T643" s="19"/>
      <c r="U643" s="19"/>
      <c r="V643" s="19"/>
      <c r="W643" s="18"/>
      <c r="X643" s="29"/>
      <c r="Y643" s="19"/>
      <c r="Z643" s="19"/>
      <c r="AA643" s="19"/>
      <c r="AB643" s="18"/>
      <c r="AC643" s="19"/>
      <c r="AD643" s="19"/>
      <c r="AE643" s="19"/>
      <c r="AF643" s="18"/>
      <c r="AG643" s="19"/>
      <c r="AH643" s="19"/>
      <c r="AI643" s="19"/>
      <c r="AJ643" s="18"/>
      <c r="AK643" s="19"/>
      <c r="AL643" s="19"/>
      <c r="AM643" s="19"/>
      <c r="AN643" s="18"/>
      <c r="AO643" s="19"/>
      <c r="AP643" s="19"/>
      <c r="AQ643" s="19"/>
      <c r="AR643" s="18"/>
      <c r="AS643" s="19"/>
      <c r="AT643" s="19"/>
      <c r="AU643" s="19"/>
      <c r="AV643" s="18"/>
      <c r="AW643" s="19"/>
      <c r="AX643" s="19"/>
      <c r="AY643" s="19"/>
      <c r="AZ643" s="18"/>
      <c r="BA643" s="19"/>
      <c r="BB643" s="19"/>
      <c r="BC643" s="19"/>
      <c r="BD643" s="18"/>
      <c r="BE643" s="19"/>
      <c r="BF643" s="19"/>
      <c r="BG643" s="19"/>
      <c r="BH643" s="18"/>
      <c r="BI643" s="19"/>
      <c r="BJ643" s="19"/>
      <c r="BK643" s="19"/>
      <c r="BL643" s="18"/>
      <c r="BM643" s="19"/>
      <c r="BN643" s="19"/>
      <c r="BO643" s="19"/>
      <c r="BP643" s="18"/>
      <c r="BQ643" s="19"/>
      <c r="BR643" s="19"/>
      <c r="BS643" s="19"/>
      <c r="BT643" s="18"/>
      <c r="BU643" s="19"/>
      <c r="BV643" s="19"/>
      <c r="BW643" s="19"/>
      <c r="BX643" s="18"/>
      <c r="BY643" s="19"/>
      <c r="BZ643" s="19"/>
      <c r="CA643" s="19"/>
      <c r="CB643" s="18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</row>
    <row r="644" spans="1:108" ht="15" thickBot="1" x14ac:dyDescent="0.35">
      <c r="A644" s="19"/>
      <c r="B644" s="19"/>
      <c r="C644" s="18"/>
      <c r="D644" s="19"/>
      <c r="E644" s="19"/>
      <c r="F644" s="19"/>
      <c r="G644" s="18"/>
      <c r="H644" s="19"/>
      <c r="I644" s="19"/>
      <c r="J644" s="19"/>
      <c r="K644" s="18"/>
      <c r="L644" s="19"/>
      <c r="M644" s="19"/>
      <c r="N644" s="19"/>
      <c r="O644" s="18"/>
      <c r="P644" s="19"/>
      <c r="Q644" s="19"/>
      <c r="R644" s="19"/>
      <c r="S644" s="18"/>
      <c r="T644" s="19"/>
      <c r="U644" s="19"/>
      <c r="V644" s="19"/>
      <c r="W644" s="18"/>
      <c r="X644" s="29"/>
      <c r="Y644" s="19"/>
      <c r="Z644" s="19"/>
      <c r="AA644" s="19"/>
      <c r="AB644" s="18"/>
      <c r="AC644" s="19"/>
      <c r="AD644" s="19"/>
      <c r="AE644" s="19"/>
      <c r="AF644" s="18"/>
      <c r="AG644" s="19"/>
      <c r="AH644" s="19"/>
      <c r="AI644" s="19"/>
      <c r="AJ644" s="18"/>
      <c r="AK644" s="19"/>
      <c r="AL644" s="19"/>
      <c r="AM644" s="19"/>
      <c r="AN644" s="18"/>
      <c r="AO644" s="19"/>
      <c r="AP644" s="19"/>
      <c r="AQ644" s="19"/>
      <c r="AR644" s="18"/>
      <c r="AS644" s="19"/>
      <c r="AT644" s="19"/>
      <c r="AU644" s="19"/>
      <c r="AV644" s="18"/>
      <c r="AW644" s="19"/>
      <c r="AX644" s="19"/>
      <c r="AY644" s="19"/>
      <c r="AZ644" s="18"/>
      <c r="BA644" s="19"/>
      <c r="BB644" s="19"/>
      <c r="BC644" s="19"/>
      <c r="BD644" s="18"/>
      <c r="BE644" s="19"/>
      <c r="BF644" s="19"/>
      <c r="BG644" s="19"/>
      <c r="BH644" s="18"/>
      <c r="BI644" s="19"/>
      <c r="BJ644" s="19"/>
      <c r="BK644" s="19"/>
      <c r="BL644" s="18"/>
      <c r="BM644" s="19"/>
      <c r="BN644" s="19"/>
      <c r="BO644" s="19"/>
      <c r="BP644" s="18"/>
      <c r="BQ644" s="19"/>
      <c r="BR644" s="19"/>
      <c r="BS644" s="19"/>
      <c r="BT644" s="18"/>
      <c r="BU644" s="19"/>
      <c r="BV644" s="19"/>
      <c r="BW644" s="19"/>
      <c r="BX644" s="18"/>
      <c r="BY644" s="19"/>
      <c r="BZ644" s="19"/>
      <c r="CA644" s="19"/>
      <c r="CB644" s="18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</row>
    <row r="645" spans="1:108" ht="15" thickBot="1" x14ac:dyDescent="0.35">
      <c r="A645" s="19"/>
      <c r="B645" s="19"/>
      <c r="C645" s="18"/>
      <c r="D645" s="19"/>
      <c r="E645" s="19"/>
      <c r="F645" s="19"/>
      <c r="G645" s="18"/>
      <c r="H645" s="19"/>
      <c r="I645" s="19"/>
      <c r="J645" s="19"/>
      <c r="K645" s="18"/>
      <c r="L645" s="19"/>
      <c r="M645" s="19"/>
      <c r="N645" s="19"/>
      <c r="O645" s="18"/>
      <c r="P645" s="19"/>
      <c r="Q645" s="19"/>
      <c r="R645" s="19"/>
      <c r="S645" s="18"/>
      <c r="T645" s="19"/>
      <c r="U645" s="19"/>
      <c r="V645" s="19"/>
      <c r="W645" s="18"/>
      <c r="X645" s="29"/>
      <c r="Y645" s="19"/>
      <c r="Z645" s="19"/>
      <c r="AA645" s="19"/>
      <c r="AB645" s="18"/>
      <c r="AC645" s="19"/>
      <c r="AD645" s="19"/>
      <c r="AE645" s="19"/>
      <c r="AF645" s="18"/>
      <c r="AG645" s="19"/>
      <c r="AH645" s="19"/>
      <c r="AI645" s="19"/>
      <c r="AJ645" s="18"/>
      <c r="AK645" s="19"/>
      <c r="AL645" s="19"/>
      <c r="AM645" s="19"/>
      <c r="AN645" s="18"/>
      <c r="AO645" s="19"/>
      <c r="AP645" s="19"/>
      <c r="AQ645" s="19"/>
      <c r="AR645" s="18"/>
      <c r="AS645" s="19"/>
      <c r="AT645" s="19"/>
      <c r="AU645" s="19"/>
      <c r="AV645" s="18"/>
      <c r="AW645" s="19"/>
      <c r="AX645" s="19"/>
      <c r="AY645" s="19"/>
      <c r="AZ645" s="18"/>
      <c r="BA645" s="19"/>
      <c r="BB645" s="19"/>
      <c r="BC645" s="19"/>
      <c r="BD645" s="18"/>
      <c r="BE645" s="19"/>
      <c r="BF645" s="19"/>
      <c r="BG645" s="19"/>
      <c r="BH645" s="18"/>
      <c r="BI645" s="19"/>
      <c r="BJ645" s="19"/>
      <c r="BK645" s="19"/>
      <c r="BL645" s="18"/>
      <c r="BM645" s="19"/>
      <c r="BN645" s="19"/>
      <c r="BO645" s="19"/>
      <c r="BP645" s="18"/>
      <c r="BQ645" s="19"/>
      <c r="BR645" s="19"/>
      <c r="BS645" s="19"/>
      <c r="BT645" s="18"/>
      <c r="BU645" s="19"/>
      <c r="BV645" s="19"/>
      <c r="BW645" s="19"/>
      <c r="BX645" s="18"/>
      <c r="BY645" s="19"/>
      <c r="BZ645" s="19"/>
      <c r="CA645" s="19"/>
      <c r="CB645" s="18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</row>
    <row r="646" spans="1:108" ht="15" thickBot="1" x14ac:dyDescent="0.35">
      <c r="A646" s="19"/>
      <c r="B646" s="19"/>
      <c r="C646" s="18"/>
      <c r="D646" s="19"/>
      <c r="E646" s="19"/>
      <c r="F646" s="19"/>
      <c r="G646" s="18"/>
      <c r="H646" s="19"/>
      <c r="I646" s="19"/>
      <c r="J646" s="19"/>
      <c r="K646" s="18"/>
      <c r="L646" s="19"/>
      <c r="M646" s="19"/>
      <c r="N646" s="19"/>
      <c r="O646" s="18"/>
      <c r="P646" s="19"/>
      <c r="Q646" s="19"/>
      <c r="R646" s="19"/>
      <c r="S646" s="18"/>
      <c r="T646" s="19"/>
      <c r="U646" s="19"/>
      <c r="V646" s="19"/>
      <c r="W646" s="18"/>
      <c r="X646" s="29"/>
      <c r="Y646" s="19"/>
      <c r="Z646" s="19"/>
      <c r="AA646" s="19"/>
      <c r="AB646" s="18"/>
      <c r="AC646" s="19"/>
      <c r="AD646" s="19"/>
      <c r="AE646" s="19"/>
      <c r="AF646" s="18"/>
      <c r="AG646" s="19"/>
      <c r="AH646" s="19"/>
      <c r="AI646" s="19"/>
      <c r="AJ646" s="18"/>
      <c r="AK646" s="19"/>
      <c r="AL646" s="19"/>
      <c r="AM646" s="19"/>
      <c r="AN646" s="18"/>
      <c r="AO646" s="19"/>
      <c r="AP646" s="19"/>
      <c r="AQ646" s="19"/>
      <c r="AR646" s="18"/>
      <c r="AS646" s="19"/>
      <c r="AT646" s="19"/>
      <c r="AU646" s="19"/>
      <c r="AV646" s="18"/>
      <c r="AW646" s="19"/>
      <c r="AX646" s="19"/>
      <c r="AY646" s="19"/>
      <c r="AZ646" s="18"/>
      <c r="BA646" s="19"/>
      <c r="BB646" s="19"/>
      <c r="BC646" s="19"/>
      <c r="BD646" s="18"/>
      <c r="BE646" s="19"/>
      <c r="BF646" s="19"/>
      <c r="BG646" s="19"/>
      <c r="BH646" s="18"/>
      <c r="BI646" s="19"/>
      <c r="BJ646" s="19"/>
      <c r="BK646" s="19"/>
      <c r="BL646" s="18"/>
      <c r="BM646" s="19"/>
      <c r="BN646" s="19"/>
      <c r="BO646" s="19"/>
      <c r="BP646" s="18"/>
      <c r="BQ646" s="19"/>
      <c r="BR646" s="19"/>
      <c r="BS646" s="19"/>
      <c r="BT646" s="18"/>
      <c r="BU646" s="19"/>
      <c r="BV646" s="19"/>
      <c r="BW646" s="19"/>
      <c r="BX646" s="18"/>
      <c r="BY646" s="19"/>
      <c r="BZ646" s="19"/>
      <c r="CA646" s="19"/>
      <c r="CB646" s="18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</row>
    <row r="647" spans="1:108" ht="15" thickBot="1" x14ac:dyDescent="0.35">
      <c r="A647" s="19"/>
      <c r="B647" s="19"/>
      <c r="C647" s="18"/>
      <c r="D647" s="19"/>
      <c r="E647" s="19"/>
      <c r="F647" s="19"/>
      <c r="G647" s="18"/>
      <c r="H647" s="19"/>
      <c r="I647" s="19"/>
      <c r="J647" s="19"/>
      <c r="K647" s="18"/>
      <c r="L647" s="19"/>
      <c r="M647" s="19"/>
      <c r="N647" s="19"/>
      <c r="O647" s="18"/>
      <c r="P647" s="19"/>
      <c r="Q647" s="19"/>
      <c r="R647" s="19"/>
      <c r="S647" s="18"/>
      <c r="T647" s="19"/>
      <c r="U647" s="19"/>
      <c r="V647" s="19"/>
      <c r="W647" s="18"/>
      <c r="X647" s="29"/>
      <c r="Y647" s="19"/>
      <c r="Z647" s="19"/>
      <c r="AA647" s="19"/>
      <c r="AB647" s="18"/>
      <c r="AC647" s="19"/>
      <c r="AD647" s="19"/>
      <c r="AE647" s="19"/>
      <c r="AF647" s="18"/>
      <c r="AG647" s="19"/>
      <c r="AH647" s="19"/>
      <c r="AI647" s="19"/>
      <c r="AJ647" s="18"/>
      <c r="AK647" s="19"/>
      <c r="AL647" s="19"/>
      <c r="AM647" s="19"/>
      <c r="AN647" s="18"/>
      <c r="AO647" s="19"/>
      <c r="AP647" s="19"/>
      <c r="AQ647" s="19"/>
      <c r="AR647" s="18"/>
      <c r="AS647" s="19"/>
      <c r="AT647" s="19"/>
      <c r="AU647" s="19"/>
      <c r="AV647" s="18"/>
      <c r="AW647" s="19"/>
      <c r="AX647" s="19"/>
      <c r="AY647" s="19"/>
      <c r="AZ647" s="18"/>
      <c r="BA647" s="19"/>
      <c r="BB647" s="19"/>
      <c r="BC647" s="19"/>
      <c r="BD647" s="18"/>
      <c r="BE647" s="19"/>
      <c r="BF647" s="19"/>
      <c r="BG647" s="19"/>
      <c r="BH647" s="18"/>
      <c r="BI647" s="19"/>
      <c r="BJ647" s="19"/>
      <c r="BK647" s="19"/>
      <c r="BL647" s="18"/>
      <c r="BM647" s="19"/>
      <c r="BN647" s="19"/>
      <c r="BO647" s="19"/>
      <c r="BP647" s="18"/>
      <c r="BQ647" s="19"/>
      <c r="BR647" s="19"/>
      <c r="BS647" s="19"/>
      <c r="BT647" s="18"/>
      <c r="BU647" s="19"/>
      <c r="BV647" s="19"/>
      <c r="BW647" s="19"/>
      <c r="BX647" s="18"/>
      <c r="BY647" s="19"/>
      <c r="BZ647" s="19"/>
      <c r="CA647" s="19"/>
      <c r="CB647" s="18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</row>
    <row r="648" spans="1:108" ht="15" thickBot="1" x14ac:dyDescent="0.35">
      <c r="A648" s="19"/>
      <c r="B648" s="19"/>
      <c r="C648" s="18"/>
      <c r="D648" s="19"/>
      <c r="E648" s="19"/>
      <c r="F648" s="19"/>
      <c r="G648" s="18"/>
      <c r="H648" s="19"/>
      <c r="I648" s="19"/>
      <c r="J648" s="19"/>
      <c r="K648" s="18"/>
      <c r="L648" s="19"/>
      <c r="M648" s="19"/>
      <c r="N648" s="19"/>
      <c r="O648" s="18"/>
      <c r="P648" s="19"/>
      <c r="Q648" s="19"/>
      <c r="R648" s="19"/>
      <c r="S648" s="18"/>
      <c r="T648" s="19"/>
      <c r="U648" s="19"/>
      <c r="V648" s="19"/>
      <c r="W648" s="18"/>
      <c r="X648" s="29"/>
      <c r="Y648" s="19"/>
      <c r="Z648" s="19"/>
      <c r="AA648" s="19"/>
      <c r="AB648" s="18"/>
      <c r="AC648" s="19"/>
      <c r="AD648" s="19"/>
      <c r="AE648" s="19"/>
      <c r="AF648" s="18"/>
      <c r="AG648" s="19"/>
      <c r="AH648" s="19"/>
      <c r="AI648" s="19"/>
      <c r="AJ648" s="18"/>
      <c r="AK648" s="19"/>
      <c r="AL648" s="19"/>
      <c r="AM648" s="19"/>
      <c r="AN648" s="18"/>
      <c r="AO648" s="19"/>
      <c r="AP648" s="19"/>
      <c r="AQ648" s="19"/>
      <c r="AR648" s="18"/>
      <c r="AS648" s="19"/>
      <c r="AT648" s="19"/>
      <c r="AU648" s="19"/>
      <c r="AV648" s="18"/>
      <c r="AW648" s="19"/>
      <c r="AX648" s="19"/>
      <c r="AY648" s="19"/>
      <c r="AZ648" s="18"/>
      <c r="BA648" s="19"/>
      <c r="BB648" s="19"/>
      <c r="BC648" s="19"/>
      <c r="BD648" s="18"/>
      <c r="BE648" s="19"/>
      <c r="BF648" s="19"/>
      <c r="BG648" s="19"/>
      <c r="BH648" s="18"/>
      <c r="BI648" s="19"/>
      <c r="BJ648" s="19"/>
      <c r="BK648" s="19"/>
      <c r="BL648" s="18"/>
      <c r="BM648" s="19"/>
      <c r="BN648" s="19"/>
      <c r="BO648" s="19"/>
      <c r="BP648" s="18"/>
      <c r="BQ648" s="19"/>
      <c r="BR648" s="19"/>
      <c r="BS648" s="19"/>
      <c r="BT648" s="18"/>
      <c r="BU648" s="19"/>
      <c r="BV648" s="19"/>
      <c r="BW648" s="19"/>
      <c r="BX648" s="18"/>
      <c r="BY648" s="19"/>
      <c r="BZ648" s="19"/>
      <c r="CA648" s="19"/>
      <c r="CB648" s="18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</row>
    <row r="649" spans="1:108" ht="15" thickBot="1" x14ac:dyDescent="0.35">
      <c r="A649" s="19"/>
      <c r="B649" s="19"/>
      <c r="C649" s="18"/>
      <c r="D649" s="19"/>
      <c r="E649" s="19"/>
      <c r="F649" s="19"/>
      <c r="G649" s="18"/>
      <c r="H649" s="19"/>
      <c r="I649" s="19"/>
      <c r="J649" s="19"/>
      <c r="K649" s="18"/>
      <c r="L649" s="19"/>
      <c r="M649" s="19"/>
      <c r="N649" s="19"/>
      <c r="O649" s="18"/>
      <c r="P649" s="19"/>
      <c r="Q649" s="19"/>
      <c r="R649" s="19"/>
      <c r="S649" s="18"/>
      <c r="T649" s="19"/>
      <c r="U649" s="19"/>
      <c r="V649" s="19"/>
      <c r="W649" s="18"/>
      <c r="X649" s="29"/>
      <c r="Y649" s="19"/>
      <c r="Z649" s="19"/>
      <c r="AA649" s="19"/>
      <c r="AB649" s="18"/>
      <c r="AC649" s="19"/>
      <c r="AD649" s="19"/>
      <c r="AE649" s="19"/>
      <c r="AF649" s="18"/>
      <c r="AG649" s="19"/>
      <c r="AH649" s="19"/>
      <c r="AI649" s="19"/>
      <c r="AJ649" s="18"/>
      <c r="AK649" s="19"/>
      <c r="AL649" s="19"/>
      <c r="AM649" s="19"/>
      <c r="AN649" s="18"/>
      <c r="AO649" s="19"/>
      <c r="AP649" s="19"/>
      <c r="AQ649" s="19"/>
      <c r="AR649" s="18"/>
      <c r="AS649" s="19"/>
      <c r="AT649" s="19"/>
      <c r="AU649" s="19"/>
      <c r="AV649" s="18"/>
      <c r="AW649" s="19"/>
      <c r="AX649" s="19"/>
      <c r="AY649" s="19"/>
      <c r="AZ649" s="18"/>
      <c r="BA649" s="19"/>
      <c r="BB649" s="19"/>
      <c r="BC649" s="19"/>
      <c r="BD649" s="18"/>
      <c r="BE649" s="19"/>
      <c r="BF649" s="19"/>
      <c r="BG649" s="19"/>
      <c r="BH649" s="18"/>
      <c r="BI649" s="19"/>
      <c r="BJ649" s="19"/>
      <c r="BK649" s="19"/>
      <c r="BL649" s="18"/>
      <c r="BM649" s="19"/>
      <c r="BN649" s="19"/>
      <c r="BO649" s="19"/>
      <c r="BP649" s="18"/>
      <c r="BQ649" s="19"/>
      <c r="BR649" s="19"/>
      <c r="BS649" s="19"/>
      <c r="BT649" s="18"/>
      <c r="BU649" s="19"/>
      <c r="BV649" s="19"/>
      <c r="BW649" s="19"/>
      <c r="BX649" s="18"/>
      <c r="BY649" s="19"/>
      <c r="BZ649" s="19"/>
      <c r="CA649" s="19"/>
      <c r="CB649" s="18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</row>
    <row r="650" spans="1:108" ht="15" thickBot="1" x14ac:dyDescent="0.35">
      <c r="A650" s="19"/>
      <c r="B650" s="19"/>
      <c r="C650" s="18"/>
      <c r="D650" s="19"/>
      <c r="E650" s="19"/>
      <c r="F650" s="19"/>
      <c r="G650" s="18"/>
      <c r="H650" s="19"/>
      <c r="I650" s="19"/>
      <c r="J650" s="19"/>
      <c r="K650" s="18"/>
      <c r="L650" s="19"/>
      <c r="M650" s="19"/>
      <c r="N650" s="19"/>
      <c r="O650" s="18"/>
      <c r="P650" s="19"/>
      <c r="Q650" s="19"/>
      <c r="R650" s="19"/>
      <c r="S650" s="18"/>
      <c r="T650" s="19"/>
      <c r="U650" s="19"/>
      <c r="V650" s="19"/>
      <c r="W650" s="18"/>
      <c r="X650" s="29"/>
      <c r="Y650" s="19"/>
      <c r="Z650" s="19"/>
      <c r="AA650" s="19"/>
      <c r="AB650" s="18"/>
      <c r="AC650" s="19"/>
      <c r="AD650" s="19"/>
      <c r="AE650" s="19"/>
      <c r="AF650" s="18"/>
      <c r="AG650" s="19"/>
      <c r="AH650" s="19"/>
      <c r="AI650" s="19"/>
      <c r="AJ650" s="18"/>
      <c r="AK650" s="19"/>
      <c r="AL650" s="19"/>
      <c r="AM650" s="19"/>
      <c r="AN650" s="18"/>
      <c r="AO650" s="19"/>
      <c r="AP650" s="19"/>
      <c r="AQ650" s="19"/>
      <c r="AR650" s="18"/>
      <c r="AS650" s="19"/>
      <c r="AT650" s="19"/>
      <c r="AU650" s="19"/>
      <c r="AV650" s="18"/>
      <c r="AW650" s="19"/>
      <c r="AX650" s="19"/>
      <c r="AY650" s="19"/>
      <c r="AZ650" s="18"/>
      <c r="BA650" s="19"/>
      <c r="BB650" s="19"/>
      <c r="BC650" s="19"/>
      <c r="BD650" s="18"/>
      <c r="BE650" s="19"/>
      <c r="BF650" s="19"/>
      <c r="BG650" s="19"/>
      <c r="BH650" s="18"/>
      <c r="BI650" s="19"/>
      <c r="BJ650" s="19"/>
      <c r="BK650" s="19"/>
      <c r="BL650" s="18"/>
      <c r="BM650" s="19"/>
      <c r="BN650" s="19"/>
      <c r="BO650" s="19"/>
      <c r="BP650" s="18"/>
      <c r="BQ650" s="19"/>
      <c r="BR650" s="19"/>
      <c r="BS650" s="19"/>
      <c r="BT650" s="18"/>
      <c r="BU650" s="19"/>
      <c r="BV650" s="19"/>
      <c r="BW650" s="19"/>
      <c r="BX650" s="18"/>
      <c r="BY650" s="19"/>
      <c r="BZ650" s="19"/>
      <c r="CA650" s="19"/>
      <c r="CB650" s="18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</row>
    <row r="651" spans="1:108" ht="15" thickBot="1" x14ac:dyDescent="0.35">
      <c r="A651" s="19"/>
      <c r="B651" s="19"/>
      <c r="C651" s="18"/>
      <c r="D651" s="19"/>
      <c r="E651" s="19"/>
      <c r="F651" s="19"/>
      <c r="G651" s="18"/>
      <c r="H651" s="19"/>
      <c r="I651" s="19"/>
      <c r="J651" s="19"/>
      <c r="K651" s="18"/>
      <c r="L651" s="19"/>
      <c r="M651" s="19"/>
      <c r="N651" s="19"/>
      <c r="O651" s="18"/>
      <c r="P651" s="19"/>
      <c r="Q651" s="19"/>
      <c r="R651" s="19"/>
      <c r="S651" s="18"/>
      <c r="T651" s="19"/>
      <c r="U651" s="19"/>
      <c r="V651" s="19"/>
      <c r="W651" s="18"/>
      <c r="X651" s="29"/>
      <c r="Y651" s="19"/>
      <c r="Z651" s="19"/>
      <c r="AA651" s="19"/>
      <c r="AB651" s="18"/>
      <c r="AC651" s="19"/>
      <c r="AD651" s="19"/>
      <c r="AE651" s="19"/>
      <c r="AF651" s="18"/>
      <c r="AG651" s="19"/>
      <c r="AH651" s="19"/>
      <c r="AI651" s="19"/>
      <c r="AJ651" s="18"/>
      <c r="AK651" s="19"/>
      <c r="AL651" s="19"/>
      <c r="AM651" s="19"/>
      <c r="AN651" s="18"/>
      <c r="AO651" s="19"/>
      <c r="AP651" s="19"/>
      <c r="AQ651" s="19"/>
      <c r="AR651" s="18"/>
      <c r="AS651" s="19"/>
      <c r="AT651" s="19"/>
      <c r="AU651" s="19"/>
      <c r="AV651" s="18"/>
      <c r="AW651" s="19"/>
      <c r="AX651" s="19"/>
      <c r="AY651" s="19"/>
      <c r="AZ651" s="18"/>
      <c r="BA651" s="19"/>
      <c r="BB651" s="19"/>
      <c r="BC651" s="19"/>
      <c r="BD651" s="18"/>
      <c r="BE651" s="19"/>
      <c r="BF651" s="19"/>
      <c r="BG651" s="19"/>
      <c r="BH651" s="18"/>
      <c r="BI651" s="19"/>
      <c r="BJ651" s="19"/>
      <c r="BK651" s="19"/>
      <c r="BL651" s="18"/>
      <c r="BM651" s="19"/>
      <c r="BN651" s="19"/>
      <c r="BO651" s="19"/>
      <c r="BP651" s="18"/>
      <c r="BQ651" s="19"/>
      <c r="BR651" s="19"/>
      <c r="BS651" s="19"/>
      <c r="BT651" s="18"/>
      <c r="BU651" s="19"/>
      <c r="BV651" s="19"/>
      <c r="BW651" s="19"/>
      <c r="BX651" s="18"/>
      <c r="BY651" s="19"/>
      <c r="BZ651" s="19"/>
      <c r="CA651" s="19"/>
      <c r="CB651" s="18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</row>
    <row r="652" spans="1:108" ht="15" thickBot="1" x14ac:dyDescent="0.35">
      <c r="A652" s="19"/>
      <c r="B652" s="19"/>
      <c r="C652" s="18"/>
      <c r="D652" s="19"/>
      <c r="E652" s="19"/>
      <c r="F652" s="19"/>
      <c r="G652" s="18"/>
      <c r="H652" s="19"/>
      <c r="I652" s="19"/>
      <c r="J652" s="19"/>
      <c r="K652" s="18"/>
      <c r="L652" s="19"/>
      <c r="M652" s="19"/>
      <c r="N652" s="19"/>
      <c r="O652" s="18"/>
      <c r="P652" s="19"/>
      <c r="Q652" s="19"/>
      <c r="R652" s="19"/>
      <c r="S652" s="18"/>
      <c r="T652" s="19"/>
      <c r="U652" s="19"/>
      <c r="V652" s="19"/>
      <c r="W652" s="18"/>
      <c r="X652" s="29"/>
      <c r="Y652" s="19"/>
      <c r="Z652" s="19"/>
      <c r="AA652" s="19"/>
      <c r="AB652" s="18"/>
      <c r="AC652" s="19"/>
      <c r="AD652" s="19"/>
      <c r="AE652" s="19"/>
      <c r="AF652" s="18"/>
      <c r="AG652" s="19"/>
      <c r="AH652" s="19"/>
      <c r="AI652" s="19"/>
      <c r="AJ652" s="18"/>
      <c r="AK652" s="19"/>
      <c r="AL652" s="19"/>
      <c r="AM652" s="19"/>
      <c r="AN652" s="18"/>
      <c r="AO652" s="19"/>
      <c r="AP652" s="19"/>
      <c r="AQ652" s="19"/>
      <c r="AR652" s="18"/>
      <c r="AS652" s="19"/>
      <c r="AT652" s="19"/>
      <c r="AU652" s="19"/>
      <c r="AV652" s="18"/>
      <c r="AW652" s="19"/>
      <c r="AX652" s="19"/>
      <c r="AY652" s="19"/>
      <c r="AZ652" s="18"/>
      <c r="BA652" s="19"/>
      <c r="BB652" s="19"/>
      <c r="BC652" s="19"/>
      <c r="BD652" s="18"/>
      <c r="BE652" s="19"/>
      <c r="BF652" s="19"/>
      <c r="BG652" s="19"/>
      <c r="BH652" s="18"/>
      <c r="BI652" s="19"/>
      <c r="BJ652" s="19"/>
      <c r="BK652" s="19"/>
      <c r="BL652" s="18"/>
      <c r="BM652" s="19"/>
      <c r="BN652" s="19"/>
      <c r="BO652" s="19"/>
      <c r="BP652" s="18"/>
      <c r="BQ652" s="19"/>
      <c r="BR652" s="19"/>
      <c r="BS652" s="19"/>
      <c r="BT652" s="18"/>
      <c r="BU652" s="19"/>
      <c r="BV652" s="19"/>
      <c r="BW652" s="19"/>
      <c r="BX652" s="18"/>
      <c r="BY652" s="19"/>
      <c r="BZ652" s="19"/>
      <c r="CA652" s="19"/>
      <c r="CB652" s="18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</row>
    <row r="653" spans="1:108" ht="15" thickBot="1" x14ac:dyDescent="0.35">
      <c r="A653" s="19"/>
      <c r="B653" s="19"/>
      <c r="C653" s="18"/>
      <c r="D653" s="19"/>
      <c r="E653" s="19"/>
      <c r="F653" s="19"/>
      <c r="G653" s="18"/>
      <c r="H653" s="19"/>
      <c r="I653" s="19"/>
      <c r="J653" s="19"/>
      <c r="K653" s="18"/>
      <c r="L653" s="19"/>
      <c r="M653" s="19"/>
      <c r="N653" s="19"/>
      <c r="O653" s="18"/>
      <c r="P653" s="19"/>
      <c r="Q653" s="19"/>
      <c r="R653" s="19"/>
      <c r="S653" s="18"/>
      <c r="T653" s="19"/>
      <c r="U653" s="19"/>
      <c r="V653" s="19"/>
      <c r="W653" s="18"/>
      <c r="X653" s="29"/>
      <c r="Y653" s="19"/>
      <c r="Z653" s="19"/>
      <c r="AA653" s="19"/>
      <c r="AB653" s="18"/>
      <c r="AC653" s="19"/>
      <c r="AD653" s="19"/>
      <c r="AE653" s="19"/>
      <c r="AF653" s="18"/>
      <c r="AG653" s="19"/>
      <c r="AH653" s="19"/>
      <c r="AI653" s="19"/>
      <c r="AJ653" s="18"/>
      <c r="AK653" s="19"/>
      <c r="AL653" s="19"/>
      <c r="AM653" s="19"/>
      <c r="AN653" s="18"/>
      <c r="AO653" s="19"/>
      <c r="AP653" s="19"/>
      <c r="AQ653" s="19"/>
      <c r="AR653" s="18"/>
      <c r="AS653" s="19"/>
      <c r="AT653" s="19"/>
      <c r="AU653" s="19"/>
      <c r="AV653" s="18"/>
      <c r="AW653" s="19"/>
      <c r="AX653" s="19"/>
      <c r="AY653" s="19"/>
      <c r="AZ653" s="18"/>
      <c r="BA653" s="19"/>
      <c r="BB653" s="19"/>
      <c r="BC653" s="19"/>
      <c r="BD653" s="18"/>
      <c r="BE653" s="19"/>
      <c r="BF653" s="19"/>
      <c r="BG653" s="19"/>
      <c r="BH653" s="18"/>
      <c r="BI653" s="19"/>
      <c r="BJ653" s="19"/>
      <c r="BK653" s="19"/>
      <c r="BL653" s="18"/>
      <c r="BM653" s="19"/>
      <c r="BN653" s="19"/>
      <c r="BO653" s="19"/>
      <c r="BP653" s="18"/>
      <c r="BQ653" s="19"/>
      <c r="BR653" s="19"/>
      <c r="BS653" s="19"/>
      <c r="BT653" s="18"/>
      <c r="BU653" s="19"/>
      <c r="BV653" s="19"/>
      <c r="BW653" s="19"/>
      <c r="BX653" s="18"/>
      <c r="BY653" s="19"/>
      <c r="BZ653" s="19"/>
      <c r="CA653" s="19"/>
      <c r="CB653" s="18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</row>
    <row r="654" spans="1:108" ht="15" thickBot="1" x14ac:dyDescent="0.35">
      <c r="A654" s="19"/>
      <c r="B654" s="19"/>
      <c r="C654" s="18"/>
      <c r="D654" s="19"/>
      <c r="E654" s="19"/>
      <c r="F654" s="19"/>
      <c r="G654" s="18"/>
      <c r="H654" s="19"/>
      <c r="I654" s="19"/>
      <c r="J654" s="19"/>
      <c r="K654" s="18"/>
      <c r="L654" s="19"/>
      <c r="M654" s="19"/>
      <c r="N654" s="19"/>
      <c r="O654" s="18"/>
      <c r="P654" s="19"/>
      <c r="Q654" s="19"/>
      <c r="R654" s="19"/>
      <c r="S654" s="18"/>
      <c r="T654" s="19"/>
      <c r="U654" s="19"/>
      <c r="V654" s="19"/>
      <c r="W654" s="18"/>
      <c r="X654" s="29"/>
      <c r="Y654" s="19"/>
      <c r="Z654" s="19"/>
      <c r="AA654" s="19"/>
      <c r="AB654" s="18"/>
      <c r="AC654" s="19"/>
      <c r="AD654" s="19"/>
      <c r="AE654" s="19"/>
      <c r="AF654" s="18"/>
      <c r="AG654" s="19"/>
      <c r="AH654" s="19"/>
      <c r="AI654" s="19"/>
      <c r="AJ654" s="18"/>
      <c r="AK654" s="19"/>
      <c r="AL654" s="19"/>
      <c r="AM654" s="19"/>
      <c r="AN654" s="18"/>
      <c r="AO654" s="19"/>
      <c r="AP654" s="19"/>
      <c r="AQ654" s="19"/>
      <c r="AR654" s="18"/>
      <c r="AS654" s="19"/>
      <c r="AT654" s="19"/>
      <c r="AU654" s="19"/>
      <c r="AV654" s="18"/>
      <c r="AW654" s="19"/>
      <c r="AX654" s="19"/>
      <c r="AY654" s="19"/>
      <c r="AZ654" s="18"/>
      <c r="BA654" s="19"/>
      <c r="BB654" s="19"/>
      <c r="BC654" s="19"/>
      <c r="BD654" s="18"/>
      <c r="BE654" s="19"/>
      <c r="BF654" s="19"/>
      <c r="BG654" s="19"/>
      <c r="BH654" s="18"/>
      <c r="BI654" s="19"/>
      <c r="BJ654" s="19"/>
      <c r="BK654" s="19"/>
      <c r="BL654" s="18"/>
      <c r="BM654" s="19"/>
      <c r="BN654" s="19"/>
      <c r="BO654" s="19"/>
      <c r="BP654" s="18"/>
      <c r="BQ654" s="19"/>
      <c r="BR654" s="19"/>
      <c r="BS654" s="19"/>
      <c r="BT654" s="18"/>
      <c r="BU654" s="19"/>
      <c r="BV654" s="19"/>
      <c r="BW654" s="19"/>
      <c r="BX654" s="18"/>
      <c r="BY654" s="19"/>
      <c r="BZ654" s="19"/>
      <c r="CA654" s="19"/>
      <c r="CB654" s="18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</row>
    <row r="655" spans="1:108" ht="15" thickBot="1" x14ac:dyDescent="0.35">
      <c r="A655" s="19"/>
      <c r="B655" s="19"/>
      <c r="C655" s="18"/>
      <c r="D655" s="19"/>
      <c r="E655" s="19"/>
      <c r="F655" s="19"/>
      <c r="G655" s="18"/>
      <c r="H655" s="19"/>
      <c r="I655" s="19"/>
      <c r="J655" s="19"/>
      <c r="K655" s="18"/>
      <c r="L655" s="19"/>
      <c r="M655" s="19"/>
      <c r="N655" s="19"/>
      <c r="O655" s="18"/>
      <c r="P655" s="19"/>
      <c r="Q655" s="19"/>
      <c r="R655" s="19"/>
      <c r="S655" s="18"/>
      <c r="T655" s="19"/>
      <c r="U655" s="19"/>
      <c r="V655" s="19"/>
      <c r="W655" s="18"/>
      <c r="X655" s="29"/>
      <c r="Y655" s="19"/>
      <c r="Z655" s="19"/>
      <c r="AA655" s="19"/>
      <c r="AB655" s="18"/>
      <c r="AC655" s="19"/>
      <c r="AD655" s="19"/>
      <c r="AE655" s="19"/>
      <c r="AF655" s="18"/>
      <c r="AG655" s="19"/>
      <c r="AH655" s="19"/>
      <c r="AI655" s="19"/>
      <c r="AJ655" s="18"/>
      <c r="AK655" s="19"/>
      <c r="AL655" s="19"/>
      <c r="AM655" s="19"/>
      <c r="AN655" s="18"/>
      <c r="AO655" s="19"/>
      <c r="AP655" s="19"/>
      <c r="AQ655" s="19"/>
      <c r="AR655" s="18"/>
      <c r="AS655" s="19"/>
      <c r="AT655" s="19"/>
      <c r="AU655" s="19"/>
      <c r="AV655" s="18"/>
      <c r="AW655" s="19"/>
      <c r="AX655" s="19"/>
      <c r="AY655" s="19"/>
      <c r="AZ655" s="18"/>
      <c r="BA655" s="19"/>
      <c r="BB655" s="19"/>
      <c r="BC655" s="19"/>
      <c r="BD655" s="18"/>
      <c r="BE655" s="19"/>
      <c r="BF655" s="19"/>
      <c r="BG655" s="19"/>
      <c r="BH655" s="18"/>
      <c r="BI655" s="19"/>
      <c r="BJ655" s="19"/>
      <c r="BK655" s="19"/>
      <c r="BL655" s="18"/>
      <c r="BM655" s="19"/>
      <c r="BN655" s="19"/>
      <c r="BO655" s="19"/>
      <c r="BP655" s="18"/>
      <c r="BQ655" s="19"/>
      <c r="BR655" s="19"/>
      <c r="BS655" s="19"/>
      <c r="BT655" s="18"/>
      <c r="BU655" s="19"/>
      <c r="BV655" s="19"/>
      <c r="BW655" s="19"/>
      <c r="BX655" s="18"/>
      <c r="BY655" s="19"/>
      <c r="BZ655" s="19"/>
      <c r="CA655" s="19"/>
      <c r="CB655" s="18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</row>
    <row r="656" spans="1:108" ht="15" thickBot="1" x14ac:dyDescent="0.35">
      <c r="A656" s="19"/>
      <c r="B656" s="19"/>
      <c r="C656" s="18"/>
      <c r="D656" s="19"/>
      <c r="E656" s="19"/>
      <c r="F656" s="19"/>
      <c r="G656" s="18"/>
      <c r="H656" s="19"/>
      <c r="I656" s="19"/>
      <c r="J656" s="19"/>
      <c r="K656" s="18"/>
      <c r="L656" s="19"/>
      <c r="M656" s="19"/>
      <c r="N656" s="19"/>
      <c r="O656" s="18"/>
      <c r="P656" s="19"/>
      <c r="Q656" s="19"/>
      <c r="R656" s="19"/>
      <c r="S656" s="18"/>
      <c r="T656" s="19"/>
      <c r="U656" s="19"/>
      <c r="V656" s="19"/>
      <c r="W656" s="18"/>
      <c r="X656" s="29"/>
      <c r="Y656" s="19"/>
      <c r="Z656" s="19"/>
      <c r="AA656" s="19"/>
      <c r="AB656" s="18"/>
      <c r="AC656" s="19"/>
      <c r="AD656" s="19"/>
      <c r="AE656" s="19"/>
      <c r="AF656" s="18"/>
      <c r="AG656" s="19"/>
      <c r="AH656" s="19"/>
      <c r="AI656" s="19"/>
      <c r="AJ656" s="18"/>
      <c r="AK656" s="19"/>
      <c r="AL656" s="19"/>
      <c r="AM656" s="19"/>
      <c r="AN656" s="18"/>
      <c r="AO656" s="19"/>
      <c r="AP656" s="19"/>
      <c r="AQ656" s="19"/>
      <c r="AR656" s="18"/>
      <c r="AS656" s="19"/>
      <c r="AT656" s="19"/>
      <c r="AU656" s="19"/>
      <c r="AV656" s="18"/>
      <c r="AW656" s="19"/>
      <c r="AX656" s="19"/>
      <c r="AY656" s="19"/>
      <c r="AZ656" s="18"/>
      <c r="BA656" s="19"/>
      <c r="BB656" s="19"/>
      <c r="BC656" s="19"/>
      <c r="BD656" s="18"/>
      <c r="BE656" s="19"/>
      <c r="BF656" s="19"/>
      <c r="BG656" s="19"/>
      <c r="BH656" s="18"/>
      <c r="BI656" s="19"/>
      <c r="BJ656" s="19"/>
      <c r="BK656" s="19"/>
      <c r="BL656" s="18"/>
      <c r="BM656" s="19"/>
      <c r="BN656" s="19"/>
      <c r="BO656" s="19"/>
      <c r="BP656" s="18"/>
      <c r="BQ656" s="19"/>
      <c r="BR656" s="19"/>
      <c r="BS656" s="19"/>
      <c r="BT656" s="18"/>
      <c r="BU656" s="19"/>
      <c r="BV656" s="19"/>
      <c r="BW656" s="19"/>
      <c r="BX656" s="18"/>
      <c r="BY656" s="19"/>
      <c r="BZ656" s="19"/>
      <c r="CA656" s="19"/>
      <c r="CB656" s="18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</row>
    <row r="657" spans="1:108" ht="15" thickBot="1" x14ac:dyDescent="0.35">
      <c r="A657" s="19"/>
      <c r="B657" s="19"/>
      <c r="C657" s="18"/>
      <c r="D657" s="19"/>
      <c r="E657" s="19"/>
      <c r="F657" s="19"/>
      <c r="G657" s="18"/>
      <c r="H657" s="19"/>
      <c r="I657" s="19"/>
      <c r="J657" s="19"/>
      <c r="K657" s="18"/>
      <c r="L657" s="19"/>
      <c r="M657" s="19"/>
      <c r="N657" s="19"/>
      <c r="O657" s="18"/>
      <c r="P657" s="19"/>
      <c r="Q657" s="19"/>
      <c r="R657" s="19"/>
      <c r="S657" s="18"/>
      <c r="T657" s="19"/>
      <c r="U657" s="19"/>
      <c r="V657" s="19"/>
      <c r="W657" s="18"/>
      <c r="X657" s="29"/>
      <c r="Y657" s="19"/>
      <c r="Z657" s="19"/>
      <c r="AA657" s="19"/>
      <c r="AB657" s="18"/>
      <c r="AC657" s="19"/>
      <c r="AD657" s="19"/>
      <c r="AE657" s="19"/>
      <c r="AF657" s="18"/>
      <c r="AG657" s="19"/>
      <c r="AH657" s="19"/>
      <c r="AI657" s="19"/>
      <c r="AJ657" s="18"/>
      <c r="AK657" s="19"/>
      <c r="AL657" s="19"/>
      <c r="AM657" s="19"/>
      <c r="AN657" s="18"/>
      <c r="AO657" s="19"/>
      <c r="AP657" s="19"/>
      <c r="AQ657" s="19"/>
      <c r="AR657" s="18"/>
      <c r="AS657" s="19"/>
      <c r="AT657" s="19"/>
      <c r="AU657" s="19"/>
      <c r="AV657" s="18"/>
      <c r="AW657" s="19"/>
      <c r="AX657" s="19"/>
      <c r="AY657" s="19"/>
      <c r="AZ657" s="18"/>
      <c r="BA657" s="19"/>
      <c r="BB657" s="19"/>
      <c r="BC657" s="19"/>
      <c r="BD657" s="18"/>
      <c r="BE657" s="19"/>
      <c r="BF657" s="19"/>
      <c r="BG657" s="19"/>
      <c r="BH657" s="18"/>
      <c r="BI657" s="19"/>
      <c r="BJ657" s="19"/>
      <c r="BK657" s="19"/>
      <c r="BL657" s="18"/>
      <c r="BM657" s="19"/>
      <c r="BN657" s="19"/>
      <c r="BO657" s="19"/>
      <c r="BP657" s="18"/>
      <c r="BQ657" s="19"/>
      <c r="BR657" s="19"/>
      <c r="BS657" s="19"/>
      <c r="BT657" s="18"/>
      <c r="BU657" s="19"/>
      <c r="BV657" s="19"/>
      <c r="BW657" s="19"/>
      <c r="BX657" s="18"/>
      <c r="BY657" s="19"/>
      <c r="BZ657" s="19"/>
      <c r="CA657" s="19"/>
      <c r="CB657" s="18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</row>
    <row r="658" spans="1:108" ht="15" thickBot="1" x14ac:dyDescent="0.35">
      <c r="A658" s="19"/>
      <c r="B658" s="19"/>
      <c r="C658" s="18"/>
      <c r="D658" s="19"/>
      <c r="E658" s="19"/>
      <c r="F658" s="19"/>
      <c r="G658" s="18"/>
      <c r="H658" s="19"/>
      <c r="I658" s="19"/>
      <c r="J658" s="19"/>
      <c r="K658" s="18"/>
      <c r="L658" s="19"/>
      <c r="M658" s="19"/>
      <c r="N658" s="19"/>
      <c r="O658" s="18"/>
      <c r="P658" s="19"/>
      <c r="Q658" s="19"/>
      <c r="R658" s="19"/>
      <c r="S658" s="18"/>
      <c r="T658" s="19"/>
      <c r="U658" s="19"/>
      <c r="V658" s="19"/>
      <c r="W658" s="18"/>
      <c r="X658" s="29"/>
      <c r="Y658" s="19"/>
      <c r="Z658" s="19"/>
      <c r="AA658" s="19"/>
      <c r="AB658" s="18"/>
      <c r="AC658" s="19"/>
      <c r="AD658" s="19"/>
      <c r="AE658" s="19"/>
      <c r="AF658" s="18"/>
      <c r="AG658" s="19"/>
      <c r="AH658" s="19"/>
      <c r="AI658" s="19"/>
      <c r="AJ658" s="18"/>
      <c r="AK658" s="19"/>
      <c r="AL658" s="19"/>
      <c r="AM658" s="19"/>
      <c r="AN658" s="18"/>
      <c r="AO658" s="19"/>
      <c r="AP658" s="19"/>
      <c r="AQ658" s="19"/>
      <c r="AR658" s="18"/>
      <c r="AS658" s="19"/>
      <c r="AT658" s="19"/>
      <c r="AU658" s="19"/>
      <c r="AV658" s="18"/>
      <c r="AW658" s="19"/>
      <c r="AX658" s="19"/>
      <c r="AY658" s="19"/>
      <c r="AZ658" s="18"/>
      <c r="BA658" s="19"/>
      <c r="BB658" s="19"/>
      <c r="BC658" s="19"/>
      <c r="BD658" s="18"/>
      <c r="BE658" s="19"/>
      <c r="BF658" s="19"/>
      <c r="BG658" s="19"/>
      <c r="BH658" s="18"/>
      <c r="BI658" s="19"/>
      <c r="BJ658" s="19"/>
      <c r="BK658" s="19"/>
      <c r="BL658" s="18"/>
      <c r="BM658" s="19"/>
      <c r="BN658" s="19"/>
      <c r="BO658" s="19"/>
      <c r="BP658" s="18"/>
      <c r="BQ658" s="19"/>
      <c r="BR658" s="19"/>
      <c r="BS658" s="19"/>
      <c r="BT658" s="18"/>
      <c r="BU658" s="19"/>
      <c r="BV658" s="19"/>
      <c r="BW658" s="19"/>
      <c r="BX658" s="18"/>
      <c r="BY658" s="19"/>
      <c r="BZ658" s="19"/>
      <c r="CA658" s="19"/>
      <c r="CB658" s="18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</row>
    <row r="659" spans="1:108" ht="15" thickBot="1" x14ac:dyDescent="0.35">
      <c r="A659" s="19"/>
      <c r="B659" s="19"/>
      <c r="C659" s="18"/>
      <c r="D659" s="19"/>
      <c r="E659" s="19"/>
      <c r="F659" s="19"/>
      <c r="G659" s="18"/>
      <c r="H659" s="19"/>
      <c r="I659" s="19"/>
      <c r="J659" s="19"/>
      <c r="K659" s="18"/>
      <c r="L659" s="19"/>
      <c r="M659" s="19"/>
      <c r="N659" s="19"/>
      <c r="O659" s="18"/>
      <c r="P659" s="19"/>
      <c r="Q659" s="19"/>
      <c r="R659" s="19"/>
      <c r="S659" s="18"/>
      <c r="T659" s="19"/>
      <c r="U659" s="19"/>
      <c r="V659" s="19"/>
      <c r="W659" s="18"/>
      <c r="X659" s="29"/>
      <c r="Y659" s="19"/>
      <c r="Z659" s="19"/>
      <c r="AA659" s="19"/>
      <c r="AB659" s="18"/>
      <c r="AC659" s="19"/>
      <c r="AD659" s="19"/>
      <c r="AE659" s="19"/>
      <c r="AF659" s="18"/>
      <c r="AG659" s="19"/>
      <c r="AH659" s="19"/>
      <c r="AI659" s="19"/>
      <c r="AJ659" s="18"/>
      <c r="AK659" s="19"/>
      <c r="AL659" s="19"/>
      <c r="AM659" s="19"/>
      <c r="AN659" s="18"/>
      <c r="AO659" s="19"/>
      <c r="AP659" s="19"/>
      <c r="AQ659" s="19"/>
      <c r="AR659" s="18"/>
      <c r="AS659" s="19"/>
      <c r="AT659" s="19"/>
      <c r="AU659" s="19"/>
      <c r="AV659" s="18"/>
      <c r="AW659" s="19"/>
      <c r="AX659" s="19"/>
      <c r="AY659" s="19"/>
      <c r="AZ659" s="18"/>
      <c r="BA659" s="19"/>
      <c r="BB659" s="19"/>
      <c r="BC659" s="19"/>
      <c r="BD659" s="18"/>
      <c r="BE659" s="19"/>
      <c r="BF659" s="19"/>
      <c r="BG659" s="19"/>
      <c r="BH659" s="18"/>
      <c r="BI659" s="19"/>
      <c r="BJ659" s="19"/>
      <c r="BK659" s="19"/>
      <c r="BL659" s="18"/>
      <c r="BM659" s="19"/>
      <c r="BN659" s="19"/>
      <c r="BO659" s="19"/>
      <c r="BP659" s="18"/>
      <c r="BQ659" s="19"/>
      <c r="BR659" s="19"/>
      <c r="BS659" s="19"/>
      <c r="BT659" s="18"/>
      <c r="BU659" s="19"/>
      <c r="BV659" s="19"/>
      <c r="BW659" s="19"/>
      <c r="BX659" s="18"/>
      <c r="BY659" s="19"/>
      <c r="BZ659" s="19"/>
      <c r="CA659" s="19"/>
      <c r="CB659" s="18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</row>
    <row r="660" spans="1:108" ht="15" thickBot="1" x14ac:dyDescent="0.35">
      <c r="A660" s="19"/>
      <c r="B660" s="19"/>
      <c r="C660" s="18"/>
      <c r="D660" s="19"/>
      <c r="E660" s="19"/>
      <c r="F660" s="19"/>
      <c r="G660" s="18"/>
      <c r="H660" s="19"/>
      <c r="I660" s="19"/>
      <c r="J660" s="19"/>
      <c r="K660" s="18"/>
      <c r="L660" s="19"/>
      <c r="M660" s="19"/>
      <c r="N660" s="19"/>
      <c r="O660" s="18"/>
      <c r="P660" s="19"/>
      <c r="Q660" s="19"/>
      <c r="R660" s="19"/>
      <c r="S660" s="18"/>
      <c r="T660" s="19"/>
      <c r="U660" s="19"/>
      <c r="V660" s="19"/>
      <c r="W660" s="18"/>
      <c r="X660" s="29"/>
      <c r="Y660" s="19"/>
      <c r="Z660" s="19"/>
      <c r="AA660" s="19"/>
      <c r="AB660" s="18"/>
      <c r="AC660" s="19"/>
      <c r="AD660" s="19"/>
      <c r="AE660" s="19"/>
      <c r="AF660" s="18"/>
      <c r="AG660" s="19"/>
      <c r="AH660" s="19"/>
      <c r="AI660" s="19"/>
      <c r="AJ660" s="18"/>
      <c r="AK660" s="19"/>
      <c r="AL660" s="19"/>
      <c r="AM660" s="19"/>
      <c r="AN660" s="18"/>
      <c r="AO660" s="19"/>
      <c r="AP660" s="19"/>
      <c r="AQ660" s="19"/>
      <c r="AR660" s="18"/>
      <c r="AS660" s="19"/>
      <c r="AT660" s="19"/>
      <c r="AU660" s="19"/>
      <c r="AV660" s="18"/>
      <c r="AW660" s="19"/>
      <c r="AX660" s="19"/>
      <c r="AY660" s="19"/>
      <c r="AZ660" s="18"/>
      <c r="BA660" s="19"/>
      <c r="BB660" s="19"/>
      <c r="BC660" s="19"/>
      <c r="BD660" s="18"/>
      <c r="BE660" s="19"/>
      <c r="BF660" s="19"/>
      <c r="BG660" s="19"/>
      <c r="BH660" s="18"/>
      <c r="BI660" s="19"/>
      <c r="BJ660" s="19"/>
      <c r="BK660" s="19"/>
      <c r="BL660" s="18"/>
      <c r="BM660" s="19"/>
      <c r="BN660" s="19"/>
      <c r="BO660" s="19"/>
      <c r="BP660" s="18"/>
      <c r="BQ660" s="19"/>
      <c r="BR660" s="19"/>
      <c r="BS660" s="19"/>
      <c r="BT660" s="18"/>
      <c r="BU660" s="19"/>
      <c r="BV660" s="19"/>
      <c r="BW660" s="19"/>
      <c r="BX660" s="18"/>
      <c r="BY660" s="19"/>
      <c r="BZ660" s="19"/>
      <c r="CA660" s="19"/>
      <c r="CB660" s="18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</row>
    <row r="661" spans="1:108" ht="15" thickBot="1" x14ac:dyDescent="0.35">
      <c r="A661" s="19"/>
      <c r="B661" s="19"/>
      <c r="C661" s="18"/>
      <c r="D661" s="19"/>
      <c r="E661" s="19"/>
      <c r="F661" s="19"/>
      <c r="G661" s="18"/>
      <c r="H661" s="19"/>
      <c r="I661" s="19"/>
      <c r="J661" s="19"/>
      <c r="K661" s="18"/>
      <c r="L661" s="19"/>
      <c r="M661" s="19"/>
      <c r="N661" s="19"/>
      <c r="O661" s="18"/>
      <c r="P661" s="19"/>
      <c r="Q661" s="19"/>
      <c r="R661" s="19"/>
      <c r="S661" s="18"/>
      <c r="T661" s="19"/>
      <c r="U661" s="19"/>
      <c r="V661" s="19"/>
      <c r="W661" s="18"/>
      <c r="X661" s="29"/>
      <c r="Y661" s="19"/>
      <c r="Z661" s="19"/>
      <c r="AA661" s="19"/>
      <c r="AB661" s="18"/>
      <c r="AC661" s="19"/>
      <c r="AD661" s="19"/>
      <c r="AE661" s="19"/>
      <c r="AF661" s="18"/>
      <c r="AG661" s="19"/>
      <c r="AH661" s="19"/>
      <c r="AI661" s="19"/>
      <c r="AJ661" s="18"/>
      <c r="AK661" s="19"/>
      <c r="AL661" s="19"/>
      <c r="AM661" s="19"/>
      <c r="AN661" s="18"/>
      <c r="AO661" s="19"/>
      <c r="AP661" s="19"/>
      <c r="AQ661" s="19"/>
      <c r="AR661" s="18"/>
      <c r="AS661" s="19"/>
      <c r="AT661" s="19"/>
      <c r="AU661" s="19"/>
      <c r="AV661" s="18"/>
      <c r="AW661" s="19"/>
      <c r="AX661" s="19"/>
      <c r="AY661" s="19"/>
      <c r="AZ661" s="18"/>
      <c r="BA661" s="19"/>
      <c r="BB661" s="19"/>
      <c r="BC661" s="19"/>
      <c r="BD661" s="18"/>
      <c r="BE661" s="19"/>
      <c r="BF661" s="19"/>
      <c r="BG661" s="19"/>
      <c r="BH661" s="18"/>
      <c r="BI661" s="19"/>
      <c r="BJ661" s="19"/>
      <c r="BK661" s="19"/>
      <c r="BL661" s="18"/>
      <c r="BM661" s="19"/>
      <c r="BN661" s="19"/>
      <c r="BO661" s="19"/>
      <c r="BP661" s="18"/>
      <c r="BQ661" s="19"/>
      <c r="BR661" s="19"/>
      <c r="BS661" s="19"/>
      <c r="BT661" s="18"/>
      <c r="BU661" s="19"/>
      <c r="BV661" s="19"/>
      <c r="BW661" s="19"/>
      <c r="BX661" s="18"/>
      <c r="BY661" s="19"/>
      <c r="BZ661" s="19"/>
      <c r="CA661" s="19"/>
      <c r="CB661" s="18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</row>
    <row r="662" spans="1:108" ht="15" thickBot="1" x14ac:dyDescent="0.35">
      <c r="A662" s="19"/>
      <c r="B662" s="19"/>
      <c r="C662" s="18"/>
      <c r="D662" s="19"/>
      <c r="E662" s="19"/>
      <c r="F662" s="19"/>
      <c r="G662" s="18"/>
      <c r="H662" s="19"/>
      <c r="I662" s="19"/>
      <c r="J662" s="19"/>
      <c r="K662" s="18"/>
      <c r="L662" s="19"/>
      <c r="M662" s="19"/>
      <c r="N662" s="19"/>
      <c r="O662" s="18"/>
      <c r="P662" s="19"/>
      <c r="Q662" s="19"/>
      <c r="R662" s="19"/>
      <c r="S662" s="18"/>
      <c r="T662" s="19"/>
      <c r="U662" s="19"/>
      <c r="V662" s="19"/>
      <c r="W662" s="18"/>
      <c r="X662" s="29"/>
      <c r="Y662" s="19"/>
      <c r="Z662" s="19"/>
      <c r="AA662" s="19"/>
      <c r="AB662" s="18"/>
      <c r="AC662" s="19"/>
      <c r="AD662" s="19"/>
      <c r="AE662" s="19"/>
      <c r="AF662" s="18"/>
      <c r="AG662" s="19"/>
      <c r="AH662" s="19"/>
      <c r="AI662" s="19"/>
      <c r="AJ662" s="18"/>
      <c r="AK662" s="19"/>
      <c r="AL662" s="19"/>
      <c r="AM662" s="19"/>
      <c r="AN662" s="18"/>
      <c r="AO662" s="19"/>
      <c r="AP662" s="19"/>
      <c r="AQ662" s="19"/>
      <c r="AR662" s="18"/>
      <c r="AS662" s="19"/>
      <c r="AT662" s="19"/>
      <c r="AU662" s="19"/>
      <c r="AV662" s="18"/>
      <c r="AW662" s="19"/>
      <c r="AX662" s="19"/>
      <c r="AY662" s="19"/>
      <c r="AZ662" s="18"/>
      <c r="BA662" s="19"/>
      <c r="BB662" s="19"/>
      <c r="BC662" s="19"/>
      <c r="BD662" s="18"/>
      <c r="BE662" s="19"/>
      <c r="BF662" s="19"/>
      <c r="BG662" s="19"/>
      <c r="BH662" s="18"/>
      <c r="BI662" s="19"/>
      <c r="BJ662" s="19"/>
      <c r="BK662" s="19"/>
      <c r="BL662" s="18"/>
      <c r="BM662" s="19"/>
      <c r="BN662" s="19"/>
      <c r="BO662" s="19"/>
      <c r="BP662" s="18"/>
      <c r="BQ662" s="19"/>
      <c r="BR662" s="19"/>
      <c r="BS662" s="19"/>
      <c r="BT662" s="18"/>
      <c r="BU662" s="19"/>
      <c r="BV662" s="19"/>
      <c r="BW662" s="19"/>
      <c r="BX662" s="18"/>
      <c r="BY662" s="19"/>
      <c r="BZ662" s="19"/>
      <c r="CA662" s="19"/>
      <c r="CB662" s="18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</row>
    <row r="663" spans="1:108" ht="15" thickBot="1" x14ac:dyDescent="0.35">
      <c r="A663" s="19"/>
      <c r="B663" s="19"/>
      <c r="C663" s="18"/>
      <c r="D663" s="19"/>
      <c r="E663" s="19"/>
      <c r="F663" s="19"/>
      <c r="G663" s="18"/>
      <c r="H663" s="19"/>
      <c r="I663" s="19"/>
      <c r="J663" s="19"/>
      <c r="K663" s="18"/>
      <c r="L663" s="19"/>
      <c r="M663" s="19"/>
      <c r="N663" s="19"/>
      <c r="O663" s="18"/>
      <c r="P663" s="19"/>
      <c r="Q663" s="19"/>
      <c r="R663" s="19"/>
      <c r="S663" s="18"/>
      <c r="T663" s="19"/>
      <c r="U663" s="19"/>
      <c r="V663" s="19"/>
      <c r="W663" s="18"/>
      <c r="X663" s="29"/>
      <c r="Y663" s="19"/>
      <c r="Z663" s="19"/>
      <c r="AA663" s="19"/>
      <c r="AB663" s="18"/>
      <c r="AC663" s="19"/>
      <c r="AD663" s="19"/>
      <c r="AE663" s="19"/>
      <c r="AF663" s="18"/>
      <c r="AG663" s="19"/>
      <c r="AH663" s="19"/>
      <c r="AI663" s="19"/>
      <c r="AJ663" s="18"/>
      <c r="AK663" s="19"/>
      <c r="AL663" s="19"/>
      <c r="AM663" s="19"/>
      <c r="AN663" s="18"/>
      <c r="AO663" s="19"/>
      <c r="AP663" s="19"/>
      <c r="AQ663" s="19"/>
      <c r="AR663" s="18"/>
      <c r="AS663" s="19"/>
      <c r="AT663" s="19"/>
      <c r="AU663" s="19"/>
      <c r="AV663" s="18"/>
      <c r="AW663" s="19"/>
      <c r="AX663" s="19"/>
      <c r="AY663" s="19"/>
      <c r="AZ663" s="18"/>
      <c r="BA663" s="19"/>
      <c r="BB663" s="19"/>
      <c r="BC663" s="19"/>
      <c r="BD663" s="18"/>
      <c r="BE663" s="19"/>
      <c r="BF663" s="19"/>
      <c r="BG663" s="19"/>
      <c r="BH663" s="18"/>
      <c r="BI663" s="19"/>
      <c r="BJ663" s="19"/>
      <c r="BK663" s="19"/>
      <c r="BL663" s="18"/>
      <c r="BM663" s="19"/>
      <c r="BN663" s="19"/>
      <c r="BO663" s="19"/>
      <c r="BP663" s="18"/>
      <c r="BQ663" s="19"/>
      <c r="BR663" s="19"/>
      <c r="BS663" s="19"/>
      <c r="BT663" s="18"/>
      <c r="BU663" s="19"/>
      <c r="BV663" s="19"/>
      <c r="BW663" s="19"/>
      <c r="BX663" s="18"/>
      <c r="BY663" s="19"/>
      <c r="BZ663" s="19"/>
      <c r="CA663" s="19"/>
      <c r="CB663" s="18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</row>
    <row r="664" spans="1:108" ht="15" thickBot="1" x14ac:dyDescent="0.35">
      <c r="A664" s="19"/>
      <c r="B664" s="19"/>
      <c r="C664" s="18"/>
      <c r="D664" s="19"/>
      <c r="E664" s="19"/>
      <c r="F664" s="19"/>
      <c r="G664" s="18"/>
      <c r="H664" s="19"/>
      <c r="I664" s="19"/>
      <c r="J664" s="19"/>
      <c r="K664" s="18"/>
      <c r="L664" s="19"/>
      <c r="M664" s="19"/>
      <c r="N664" s="19"/>
      <c r="O664" s="18"/>
      <c r="P664" s="19"/>
      <c r="Q664" s="19"/>
      <c r="R664" s="19"/>
      <c r="S664" s="18"/>
      <c r="T664" s="19"/>
      <c r="U664" s="19"/>
      <c r="V664" s="19"/>
      <c r="W664" s="18"/>
      <c r="X664" s="29"/>
      <c r="Y664" s="19"/>
      <c r="Z664" s="19"/>
      <c r="AA664" s="19"/>
      <c r="AB664" s="18"/>
      <c r="AC664" s="19"/>
      <c r="AD664" s="19"/>
      <c r="AE664" s="19"/>
      <c r="AF664" s="18"/>
      <c r="AG664" s="19"/>
      <c r="AH664" s="19"/>
      <c r="AI664" s="19"/>
      <c r="AJ664" s="18"/>
      <c r="AK664" s="19"/>
      <c r="AL664" s="19"/>
      <c r="AM664" s="19"/>
      <c r="AN664" s="18"/>
      <c r="AO664" s="19"/>
      <c r="AP664" s="19"/>
      <c r="AQ664" s="19"/>
      <c r="AR664" s="18"/>
      <c r="AS664" s="19"/>
      <c r="AT664" s="19"/>
      <c r="AU664" s="19"/>
      <c r="AV664" s="18"/>
      <c r="AW664" s="19"/>
      <c r="AX664" s="19"/>
      <c r="AY664" s="19"/>
      <c r="AZ664" s="18"/>
      <c r="BA664" s="19"/>
      <c r="BB664" s="19"/>
      <c r="BC664" s="19"/>
      <c r="BD664" s="18"/>
      <c r="BE664" s="19"/>
      <c r="BF664" s="19"/>
      <c r="BG664" s="19"/>
      <c r="BH664" s="18"/>
      <c r="BI664" s="19"/>
      <c r="BJ664" s="19"/>
      <c r="BK664" s="19"/>
      <c r="BL664" s="18"/>
      <c r="BM664" s="19"/>
      <c r="BN664" s="19"/>
      <c r="BO664" s="19"/>
      <c r="BP664" s="18"/>
      <c r="BQ664" s="19"/>
      <c r="BR664" s="19"/>
      <c r="BS664" s="19"/>
      <c r="BT664" s="18"/>
      <c r="BU664" s="19"/>
      <c r="BV664" s="19"/>
      <c r="BW664" s="19"/>
      <c r="BX664" s="18"/>
      <c r="BY664" s="19"/>
      <c r="BZ664" s="19"/>
      <c r="CA664" s="19"/>
      <c r="CB664" s="18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</row>
    <row r="665" spans="1:108" ht="15" thickBot="1" x14ac:dyDescent="0.35">
      <c r="A665" s="19"/>
      <c r="B665" s="19"/>
      <c r="C665" s="18"/>
      <c r="D665" s="19"/>
      <c r="E665" s="19"/>
      <c r="F665" s="19"/>
      <c r="G665" s="18"/>
      <c r="H665" s="19"/>
      <c r="I665" s="19"/>
      <c r="J665" s="19"/>
      <c r="K665" s="18"/>
      <c r="L665" s="19"/>
      <c r="M665" s="19"/>
      <c r="N665" s="19"/>
      <c r="O665" s="18"/>
      <c r="P665" s="19"/>
      <c r="Q665" s="19"/>
      <c r="R665" s="19"/>
      <c r="S665" s="18"/>
      <c r="T665" s="19"/>
      <c r="U665" s="19"/>
      <c r="V665" s="19"/>
      <c r="W665" s="18"/>
      <c r="X665" s="29"/>
      <c r="Y665" s="19"/>
      <c r="Z665" s="19"/>
      <c r="AA665" s="19"/>
      <c r="AB665" s="18"/>
      <c r="AC665" s="19"/>
      <c r="AD665" s="19"/>
      <c r="AE665" s="19"/>
      <c r="AF665" s="18"/>
      <c r="AG665" s="19"/>
      <c r="AH665" s="19"/>
      <c r="AI665" s="19"/>
      <c r="AJ665" s="18"/>
      <c r="AK665" s="19"/>
      <c r="AL665" s="19"/>
      <c r="AM665" s="19"/>
      <c r="AN665" s="18"/>
      <c r="AO665" s="19"/>
      <c r="AP665" s="19"/>
      <c r="AQ665" s="19"/>
      <c r="AR665" s="18"/>
      <c r="AS665" s="19"/>
      <c r="AT665" s="19"/>
      <c r="AU665" s="19"/>
      <c r="AV665" s="18"/>
      <c r="AW665" s="19"/>
      <c r="AX665" s="19"/>
      <c r="AY665" s="19"/>
      <c r="AZ665" s="18"/>
      <c r="BA665" s="19"/>
      <c r="BB665" s="19"/>
      <c r="BC665" s="19"/>
      <c r="BD665" s="18"/>
      <c r="BE665" s="19"/>
      <c r="BF665" s="19"/>
      <c r="BG665" s="19"/>
      <c r="BH665" s="18"/>
      <c r="BI665" s="19"/>
      <c r="BJ665" s="19"/>
      <c r="BK665" s="19"/>
      <c r="BL665" s="18"/>
      <c r="BM665" s="19"/>
      <c r="BN665" s="19"/>
      <c r="BO665" s="19"/>
      <c r="BP665" s="18"/>
      <c r="BQ665" s="19"/>
      <c r="BR665" s="19"/>
      <c r="BS665" s="19"/>
      <c r="BT665" s="18"/>
      <c r="BU665" s="19"/>
      <c r="BV665" s="19"/>
      <c r="BW665" s="19"/>
      <c r="BX665" s="18"/>
      <c r="BY665" s="19"/>
      <c r="BZ665" s="19"/>
      <c r="CA665" s="19"/>
      <c r="CB665" s="18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</row>
    <row r="666" spans="1:108" ht="15" thickBot="1" x14ac:dyDescent="0.35">
      <c r="A666" s="19"/>
      <c r="B666" s="19"/>
      <c r="C666" s="18"/>
      <c r="D666" s="19"/>
      <c r="E666" s="19"/>
      <c r="F666" s="19"/>
      <c r="G666" s="18"/>
      <c r="H666" s="19"/>
      <c r="I666" s="19"/>
      <c r="J666" s="19"/>
      <c r="K666" s="18"/>
      <c r="L666" s="19"/>
      <c r="M666" s="19"/>
      <c r="N666" s="19"/>
      <c r="O666" s="18"/>
      <c r="P666" s="19"/>
      <c r="Q666" s="19"/>
      <c r="R666" s="19"/>
      <c r="S666" s="18"/>
      <c r="T666" s="19"/>
      <c r="U666" s="19"/>
      <c r="V666" s="19"/>
      <c r="W666" s="18"/>
      <c r="X666" s="29"/>
      <c r="Y666" s="19"/>
      <c r="Z666" s="19"/>
      <c r="AA666" s="19"/>
      <c r="AB666" s="18"/>
      <c r="AC666" s="19"/>
      <c r="AD666" s="19"/>
      <c r="AE666" s="19"/>
      <c r="AF666" s="18"/>
      <c r="AG666" s="19"/>
      <c r="AH666" s="19"/>
      <c r="AI666" s="19"/>
      <c r="AJ666" s="18"/>
      <c r="AK666" s="19"/>
      <c r="AL666" s="19"/>
      <c r="AM666" s="19"/>
      <c r="AN666" s="18"/>
      <c r="AO666" s="19"/>
      <c r="AP666" s="19"/>
      <c r="AQ666" s="19"/>
      <c r="AR666" s="18"/>
      <c r="AS666" s="19"/>
      <c r="AT666" s="19"/>
      <c r="AU666" s="19"/>
      <c r="AV666" s="18"/>
      <c r="AW666" s="19"/>
      <c r="AX666" s="19"/>
      <c r="AY666" s="19"/>
      <c r="AZ666" s="18"/>
      <c r="BA666" s="19"/>
      <c r="BB666" s="19"/>
      <c r="BC666" s="19"/>
      <c r="BD666" s="18"/>
      <c r="BE666" s="19"/>
      <c r="BF666" s="19"/>
      <c r="BG666" s="19"/>
      <c r="BH666" s="18"/>
      <c r="BI666" s="19"/>
      <c r="BJ666" s="19"/>
      <c r="BK666" s="19"/>
      <c r="BL666" s="18"/>
      <c r="BM666" s="19"/>
      <c r="BN666" s="19"/>
      <c r="BO666" s="19"/>
      <c r="BP666" s="18"/>
      <c r="BQ666" s="19"/>
      <c r="BR666" s="19"/>
      <c r="BS666" s="19"/>
      <c r="BT666" s="18"/>
      <c r="BU666" s="19"/>
      <c r="BV666" s="19"/>
      <c r="BW666" s="19"/>
      <c r="BX666" s="18"/>
      <c r="BY666" s="19"/>
      <c r="BZ666" s="19"/>
      <c r="CA666" s="19"/>
      <c r="CB666" s="18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</row>
    <row r="667" spans="1:108" ht="15" thickBot="1" x14ac:dyDescent="0.35">
      <c r="A667" s="19"/>
      <c r="B667" s="19"/>
      <c r="C667" s="18"/>
      <c r="D667" s="19"/>
      <c r="E667" s="19"/>
      <c r="F667" s="19"/>
      <c r="G667" s="18"/>
      <c r="H667" s="19"/>
      <c r="I667" s="19"/>
      <c r="J667" s="19"/>
      <c r="K667" s="18"/>
      <c r="L667" s="19"/>
      <c r="M667" s="19"/>
      <c r="N667" s="19"/>
      <c r="O667" s="18"/>
      <c r="P667" s="19"/>
      <c r="Q667" s="19"/>
      <c r="R667" s="19"/>
      <c r="S667" s="18"/>
      <c r="T667" s="19"/>
      <c r="U667" s="19"/>
      <c r="V667" s="19"/>
      <c r="W667" s="18"/>
      <c r="X667" s="29"/>
      <c r="Y667" s="19"/>
      <c r="Z667" s="19"/>
      <c r="AA667" s="19"/>
      <c r="AB667" s="18"/>
      <c r="AC667" s="19"/>
      <c r="AD667" s="19"/>
      <c r="AE667" s="19"/>
      <c r="AF667" s="18"/>
      <c r="AG667" s="19"/>
      <c r="AH667" s="19"/>
      <c r="AI667" s="19"/>
      <c r="AJ667" s="18"/>
      <c r="AK667" s="19"/>
      <c r="AL667" s="19"/>
      <c r="AM667" s="19"/>
      <c r="AN667" s="18"/>
      <c r="AO667" s="19"/>
      <c r="AP667" s="19"/>
      <c r="AQ667" s="19"/>
      <c r="AR667" s="18"/>
      <c r="AS667" s="19"/>
      <c r="AT667" s="19"/>
      <c r="AU667" s="19"/>
      <c r="AV667" s="18"/>
      <c r="AW667" s="19"/>
      <c r="AX667" s="19"/>
      <c r="AY667" s="19"/>
      <c r="AZ667" s="18"/>
      <c r="BA667" s="19"/>
      <c r="BB667" s="19"/>
      <c r="BC667" s="19"/>
      <c r="BD667" s="18"/>
      <c r="BE667" s="19"/>
      <c r="BF667" s="19"/>
      <c r="BG667" s="19"/>
      <c r="BH667" s="18"/>
      <c r="BI667" s="19"/>
      <c r="BJ667" s="19"/>
      <c r="BK667" s="19"/>
      <c r="BL667" s="18"/>
      <c r="BM667" s="19"/>
      <c r="BN667" s="19"/>
      <c r="BO667" s="19"/>
      <c r="BP667" s="18"/>
      <c r="BQ667" s="19"/>
      <c r="BR667" s="19"/>
      <c r="BS667" s="19"/>
      <c r="BT667" s="18"/>
      <c r="BU667" s="19"/>
      <c r="BV667" s="19"/>
      <c r="BW667" s="19"/>
      <c r="BX667" s="18"/>
      <c r="BY667" s="19"/>
      <c r="BZ667" s="19"/>
      <c r="CA667" s="19"/>
      <c r="CB667" s="18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</row>
    <row r="668" spans="1:108" ht="15" thickBot="1" x14ac:dyDescent="0.35">
      <c r="A668" s="19"/>
      <c r="B668" s="19"/>
      <c r="C668" s="18"/>
      <c r="D668" s="19"/>
      <c r="E668" s="19"/>
      <c r="F668" s="19"/>
      <c r="G668" s="18"/>
      <c r="H668" s="19"/>
      <c r="I668" s="19"/>
      <c r="J668" s="19"/>
      <c r="K668" s="18"/>
      <c r="L668" s="19"/>
      <c r="M668" s="19"/>
      <c r="N668" s="19"/>
      <c r="O668" s="18"/>
      <c r="P668" s="19"/>
      <c r="Q668" s="19"/>
      <c r="R668" s="19"/>
      <c r="S668" s="18"/>
      <c r="T668" s="19"/>
      <c r="U668" s="19"/>
      <c r="V668" s="19"/>
      <c r="W668" s="18"/>
      <c r="X668" s="29"/>
      <c r="Y668" s="19"/>
      <c r="Z668" s="19"/>
      <c r="AA668" s="19"/>
      <c r="AB668" s="18"/>
      <c r="AC668" s="19"/>
      <c r="AD668" s="19"/>
      <c r="AE668" s="19"/>
      <c r="AF668" s="18"/>
      <c r="AG668" s="19"/>
      <c r="AH668" s="19"/>
      <c r="AI668" s="19"/>
      <c r="AJ668" s="18"/>
      <c r="AK668" s="19"/>
      <c r="AL668" s="19"/>
      <c r="AM668" s="19"/>
      <c r="AN668" s="18"/>
      <c r="AO668" s="19"/>
      <c r="AP668" s="19"/>
      <c r="AQ668" s="19"/>
      <c r="AR668" s="18"/>
      <c r="AS668" s="19"/>
      <c r="AT668" s="19"/>
      <c r="AU668" s="19"/>
      <c r="AV668" s="18"/>
      <c r="AW668" s="19"/>
      <c r="AX668" s="19"/>
      <c r="AY668" s="19"/>
      <c r="AZ668" s="18"/>
      <c r="BA668" s="19"/>
      <c r="BB668" s="19"/>
      <c r="BC668" s="19"/>
      <c r="BD668" s="18"/>
      <c r="BE668" s="19"/>
      <c r="BF668" s="19"/>
      <c r="BG668" s="19"/>
      <c r="BH668" s="18"/>
      <c r="BI668" s="19"/>
      <c r="BJ668" s="19"/>
      <c r="BK668" s="19"/>
      <c r="BL668" s="18"/>
      <c r="BM668" s="19"/>
      <c r="BN668" s="19"/>
      <c r="BO668" s="19"/>
      <c r="BP668" s="18"/>
      <c r="BQ668" s="19"/>
      <c r="BR668" s="19"/>
      <c r="BS668" s="19"/>
      <c r="BT668" s="18"/>
      <c r="BU668" s="19"/>
      <c r="BV668" s="19"/>
      <c r="BW668" s="19"/>
      <c r="BX668" s="18"/>
      <c r="BY668" s="19"/>
      <c r="BZ668" s="19"/>
      <c r="CA668" s="19"/>
      <c r="CB668" s="18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</row>
    <row r="669" spans="1:108" ht="15" thickBot="1" x14ac:dyDescent="0.35">
      <c r="A669" s="19"/>
      <c r="B669" s="19"/>
      <c r="C669" s="18"/>
      <c r="D669" s="19"/>
      <c r="E669" s="19"/>
      <c r="F669" s="19"/>
      <c r="G669" s="18"/>
      <c r="H669" s="19"/>
      <c r="I669" s="19"/>
      <c r="J669" s="19"/>
      <c r="K669" s="18"/>
      <c r="L669" s="19"/>
      <c r="M669" s="19"/>
      <c r="N669" s="19"/>
      <c r="O669" s="18"/>
      <c r="P669" s="19"/>
      <c r="Q669" s="19"/>
      <c r="R669" s="19"/>
      <c r="S669" s="18"/>
      <c r="T669" s="19"/>
      <c r="U669" s="19"/>
      <c r="V669" s="19"/>
      <c r="W669" s="18"/>
      <c r="X669" s="29"/>
      <c r="Y669" s="19"/>
      <c r="Z669" s="19"/>
      <c r="AA669" s="19"/>
      <c r="AB669" s="18"/>
      <c r="AC669" s="19"/>
      <c r="AD669" s="19"/>
      <c r="AE669" s="19"/>
      <c r="AF669" s="18"/>
      <c r="AG669" s="19"/>
      <c r="AH669" s="19"/>
      <c r="AI669" s="19"/>
      <c r="AJ669" s="18"/>
      <c r="AK669" s="19"/>
      <c r="AL669" s="19"/>
      <c r="AM669" s="19"/>
      <c r="AN669" s="18"/>
      <c r="AO669" s="19"/>
      <c r="AP669" s="19"/>
      <c r="AQ669" s="19"/>
      <c r="AR669" s="18"/>
      <c r="AS669" s="19"/>
      <c r="AT669" s="19"/>
      <c r="AU669" s="19"/>
      <c r="AV669" s="18"/>
      <c r="AW669" s="19"/>
      <c r="AX669" s="19"/>
      <c r="AY669" s="19"/>
      <c r="AZ669" s="18"/>
      <c r="BA669" s="19"/>
      <c r="BB669" s="19"/>
      <c r="BC669" s="19"/>
      <c r="BD669" s="18"/>
      <c r="BE669" s="19"/>
      <c r="BF669" s="19"/>
      <c r="BG669" s="19"/>
      <c r="BH669" s="18"/>
      <c r="BI669" s="19"/>
      <c r="BJ669" s="19"/>
      <c r="BK669" s="19"/>
      <c r="BL669" s="18"/>
      <c r="BM669" s="19"/>
      <c r="BN669" s="19"/>
      <c r="BO669" s="19"/>
      <c r="BP669" s="18"/>
      <c r="BQ669" s="19"/>
      <c r="BR669" s="19"/>
      <c r="BS669" s="19"/>
      <c r="BT669" s="18"/>
      <c r="BU669" s="19"/>
      <c r="BV669" s="19"/>
      <c r="BW669" s="19"/>
      <c r="BX669" s="18"/>
      <c r="BY669" s="19"/>
      <c r="BZ669" s="19"/>
      <c r="CA669" s="19"/>
      <c r="CB669" s="18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</row>
    <row r="670" spans="1:108" ht="15" thickBot="1" x14ac:dyDescent="0.35">
      <c r="A670" s="19"/>
      <c r="B670" s="19"/>
      <c r="C670" s="18"/>
      <c r="D670" s="19"/>
      <c r="E670" s="19"/>
      <c r="F670" s="19"/>
      <c r="G670" s="18"/>
      <c r="H670" s="19"/>
      <c r="I670" s="19"/>
      <c r="J670" s="19"/>
      <c r="K670" s="18"/>
      <c r="L670" s="19"/>
      <c r="M670" s="19"/>
      <c r="N670" s="19"/>
      <c r="O670" s="18"/>
      <c r="P670" s="19"/>
      <c r="Q670" s="19"/>
      <c r="R670" s="19"/>
      <c r="S670" s="18"/>
      <c r="T670" s="19"/>
      <c r="U670" s="19"/>
      <c r="V670" s="19"/>
      <c r="W670" s="18"/>
      <c r="X670" s="29"/>
      <c r="Y670" s="19"/>
      <c r="Z670" s="19"/>
      <c r="AA670" s="19"/>
      <c r="AB670" s="18"/>
      <c r="AC670" s="19"/>
      <c r="AD670" s="19"/>
      <c r="AE670" s="19"/>
      <c r="AF670" s="18"/>
      <c r="AG670" s="19"/>
      <c r="AH670" s="19"/>
      <c r="AI670" s="19"/>
      <c r="AJ670" s="18"/>
      <c r="AK670" s="19"/>
      <c r="AL670" s="19"/>
      <c r="AM670" s="19"/>
      <c r="AN670" s="18"/>
      <c r="AO670" s="19"/>
      <c r="AP670" s="19"/>
      <c r="AQ670" s="19"/>
      <c r="AR670" s="18"/>
      <c r="AS670" s="19"/>
      <c r="AT670" s="19"/>
      <c r="AU670" s="19"/>
      <c r="AV670" s="18"/>
      <c r="AW670" s="19"/>
      <c r="AX670" s="19"/>
      <c r="AY670" s="19"/>
      <c r="AZ670" s="18"/>
      <c r="BA670" s="19"/>
      <c r="BB670" s="19"/>
      <c r="BC670" s="19"/>
      <c r="BD670" s="18"/>
      <c r="BE670" s="19"/>
      <c r="BF670" s="19"/>
      <c r="BG670" s="19"/>
      <c r="BH670" s="18"/>
      <c r="BI670" s="19"/>
      <c r="BJ670" s="19"/>
      <c r="BK670" s="19"/>
      <c r="BL670" s="18"/>
      <c r="BM670" s="19"/>
      <c r="BN670" s="19"/>
      <c r="BO670" s="19"/>
      <c r="BP670" s="18"/>
      <c r="BQ670" s="19"/>
      <c r="BR670" s="19"/>
      <c r="BS670" s="19"/>
      <c r="BT670" s="18"/>
      <c r="BU670" s="19"/>
      <c r="BV670" s="19"/>
      <c r="BW670" s="19"/>
      <c r="BX670" s="18"/>
      <c r="BY670" s="19"/>
      <c r="BZ670" s="19"/>
      <c r="CA670" s="19"/>
      <c r="CB670" s="18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</row>
    <row r="671" spans="1:108" ht="15" thickBot="1" x14ac:dyDescent="0.35">
      <c r="A671" s="19"/>
      <c r="B671" s="19"/>
      <c r="C671" s="18"/>
      <c r="D671" s="19"/>
      <c r="E671" s="19"/>
      <c r="F671" s="19"/>
      <c r="G671" s="18"/>
      <c r="H671" s="19"/>
      <c r="I671" s="19"/>
      <c r="J671" s="19"/>
      <c r="K671" s="18"/>
      <c r="L671" s="19"/>
      <c r="M671" s="19"/>
      <c r="N671" s="19"/>
      <c r="O671" s="18"/>
      <c r="P671" s="19"/>
      <c r="Q671" s="19"/>
      <c r="R671" s="19"/>
      <c r="S671" s="18"/>
      <c r="T671" s="19"/>
      <c r="U671" s="19"/>
      <c r="V671" s="19"/>
      <c r="W671" s="18"/>
      <c r="X671" s="29"/>
      <c r="Y671" s="19"/>
      <c r="Z671" s="19"/>
      <c r="AA671" s="19"/>
      <c r="AB671" s="18"/>
      <c r="AC671" s="19"/>
      <c r="AD671" s="19"/>
      <c r="AE671" s="19"/>
      <c r="AF671" s="18"/>
      <c r="AG671" s="19"/>
      <c r="AH671" s="19"/>
      <c r="AI671" s="19"/>
      <c r="AJ671" s="18"/>
      <c r="AK671" s="19"/>
      <c r="AL671" s="19"/>
      <c r="AM671" s="19"/>
      <c r="AN671" s="18"/>
      <c r="AO671" s="19"/>
      <c r="AP671" s="19"/>
      <c r="AQ671" s="19"/>
      <c r="AR671" s="18"/>
      <c r="AS671" s="19"/>
      <c r="AT671" s="19"/>
      <c r="AU671" s="19"/>
      <c r="AV671" s="18"/>
      <c r="AW671" s="19"/>
      <c r="AX671" s="19"/>
      <c r="AY671" s="19"/>
      <c r="AZ671" s="18"/>
      <c r="BA671" s="19"/>
      <c r="BB671" s="19"/>
      <c r="BC671" s="19"/>
      <c r="BD671" s="18"/>
      <c r="BE671" s="19"/>
      <c r="BF671" s="19"/>
      <c r="BG671" s="19"/>
      <c r="BH671" s="18"/>
      <c r="BI671" s="19"/>
      <c r="BJ671" s="19"/>
      <c r="BK671" s="19"/>
      <c r="BL671" s="18"/>
      <c r="BM671" s="19"/>
      <c r="BN671" s="19"/>
      <c r="BO671" s="19"/>
      <c r="BP671" s="18"/>
      <c r="BQ671" s="19"/>
      <c r="BR671" s="19"/>
      <c r="BS671" s="19"/>
      <c r="BT671" s="18"/>
      <c r="BU671" s="19"/>
      <c r="BV671" s="19"/>
      <c r="BW671" s="19"/>
      <c r="BX671" s="18"/>
      <c r="BY671" s="19"/>
      <c r="BZ671" s="19"/>
      <c r="CA671" s="19"/>
      <c r="CB671" s="18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</row>
    <row r="672" spans="1:108" ht="15" thickBot="1" x14ac:dyDescent="0.35">
      <c r="A672" s="19"/>
      <c r="B672" s="19"/>
      <c r="C672" s="18"/>
      <c r="D672" s="19"/>
      <c r="E672" s="19"/>
      <c r="F672" s="19"/>
      <c r="G672" s="18"/>
      <c r="H672" s="19"/>
      <c r="I672" s="19"/>
      <c r="J672" s="19"/>
      <c r="K672" s="18"/>
      <c r="L672" s="19"/>
      <c r="M672" s="19"/>
      <c r="N672" s="19"/>
      <c r="O672" s="18"/>
      <c r="P672" s="19"/>
      <c r="Q672" s="19"/>
      <c r="R672" s="19"/>
      <c r="S672" s="18"/>
      <c r="T672" s="19"/>
      <c r="U672" s="19"/>
      <c r="V672" s="19"/>
      <c r="W672" s="18"/>
      <c r="X672" s="29"/>
      <c r="Y672" s="19"/>
      <c r="Z672" s="19"/>
      <c r="AA672" s="19"/>
      <c r="AB672" s="18"/>
      <c r="AC672" s="19"/>
      <c r="AD672" s="19"/>
      <c r="AE672" s="19"/>
      <c r="AF672" s="18"/>
      <c r="AG672" s="19"/>
      <c r="AH672" s="19"/>
      <c r="AI672" s="19"/>
      <c r="AJ672" s="18"/>
      <c r="AK672" s="19"/>
      <c r="AL672" s="19"/>
      <c r="AM672" s="19"/>
      <c r="AN672" s="18"/>
      <c r="AO672" s="19"/>
      <c r="AP672" s="19"/>
      <c r="AQ672" s="19"/>
      <c r="AR672" s="18"/>
      <c r="AS672" s="19"/>
      <c r="AT672" s="19"/>
      <c r="AU672" s="19"/>
      <c r="AV672" s="18"/>
      <c r="AW672" s="19"/>
      <c r="AX672" s="19"/>
      <c r="AY672" s="19"/>
      <c r="AZ672" s="18"/>
      <c r="BA672" s="19"/>
      <c r="BB672" s="19"/>
      <c r="BC672" s="19"/>
      <c r="BD672" s="18"/>
      <c r="BE672" s="19"/>
      <c r="BF672" s="19"/>
      <c r="BG672" s="19"/>
      <c r="BH672" s="18"/>
      <c r="BI672" s="19"/>
      <c r="BJ672" s="19"/>
      <c r="BK672" s="19"/>
      <c r="BL672" s="18"/>
      <c r="BM672" s="19"/>
      <c r="BN672" s="19"/>
      <c r="BO672" s="19"/>
      <c r="BP672" s="18"/>
      <c r="BQ672" s="19"/>
      <c r="BR672" s="19"/>
      <c r="BS672" s="19"/>
      <c r="BT672" s="18"/>
      <c r="BU672" s="19"/>
      <c r="BV672" s="19"/>
      <c r="BW672" s="19"/>
      <c r="BX672" s="18"/>
      <c r="BY672" s="19"/>
      <c r="BZ672" s="19"/>
      <c r="CA672" s="19"/>
      <c r="CB672" s="18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</row>
    <row r="673" spans="1:108" ht="15" thickBot="1" x14ac:dyDescent="0.35">
      <c r="A673" s="19"/>
      <c r="B673" s="19"/>
      <c r="C673" s="18"/>
      <c r="D673" s="19"/>
      <c r="E673" s="19"/>
      <c r="F673" s="19"/>
      <c r="G673" s="18"/>
      <c r="H673" s="19"/>
      <c r="I673" s="19"/>
      <c r="J673" s="19"/>
      <c r="K673" s="18"/>
      <c r="L673" s="19"/>
      <c r="M673" s="19"/>
      <c r="N673" s="19"/>
      <c r="O673" s="18"/>
      <c r="P673" s="19"/>
      <c r="Q673" s="19"/>
      <c r="R673" s="19"/>
      <c r="S673" s="18"/>
      <c r="T673" s="19"/>
      <c r="U673" s="19"/>
      <c r="V673" s="19"/>
      <c r="W673" s="18"/>
      <c r="X673" s="29"/>
      <c r="Y673" s="19"/>
      <c r="Z673" s="19"/>
      <c r="AA673" s="19"/>
      <c r="AB673" s="18"/>
      <c r="AC673" s="19"/>
      <c r="AD673" s="19"/>
      <c r="AE673" s="19"/>
      <c r="AF673" s="18"/>
      <c r="AG673" s="19"/>
      <c r="AH673" s="19"/>
      <c r="AI673" s="19"/>
      <c r="AJ673" s="18"/>
      <c r="AK673" s="19"/>
      <c r="AL673" s="19"/>
      <c r="AM673" s="19"/>
      <c r="AN673" s="18"/>
      <c r="AO673" s="19"/>
      <c r="AP673" s="19"/>
      <c r="AQ673" s="19"/>
      <c r="AR673" s="18"/>
      <c r="AS673" s="19"/>
      <c r="AT673" s="19"/>
      <c r="AU673" s="19"/>
      <c r="AV673" s="18"/>
      <c r="AW673" s="19"/>
      <c r="AX673" s="19"/>
      <c r="AY673" s="19"/>
      <c r="AZ673" s="18"/>
      <c r="BA673" s="19"/>
      <c r="BB673" s="19"/>
      <c r="BC673" s="19"/>
      <c r="BD673" s="18"/>
      <c r="BE673" s="19"/>
      <c r="BF673" s="19"/>
      <c r="BG673" s="19"/>
      <c r="BH673" s="18"/>
      <c r="BI673" s="19"/>
      <c r="BJ673" s="19"/>
      <c r="BK673" s="19"/>
      <c r="BL673" s="18"/>
      <c r="BM673" s="19"/>
      <c r="BN673" s="19"/>
      <c r="BO673" s="19"/>
      <c r="BP673" s="18"/>
      <c r="BQ673" s="19"/>
      <c r="BR673" s="19"/>
      <c r="BS673" s="19"/>
      <c r="BT673" s="18"/>
      <c r="BU673" s="19"/>
      <c r="BV673" s="19"/>
      <c r="BW673" s="19"/>
      <c r="BX673" s="18"/>
      <c r="BY673" s="19"/>
      <c r="BZ673" s="19"/>
      <c r="CA673" s="19"/>
      <c r="CB673" s="18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</row>
    <row r="674" spans="1:108" ht="15" thickBot="1" x14ac:dyDescent="0.35">
      <c r="A674" s="19"/>
      <c r="B674" s="19"/>
      <c r="C674" s="18"/>
      <c r="D674" s="19"/>
      <c r="E674" s="19"/>
      <c r="F674" s="19"/>
      <c r="G674" s="18"/>
      <c r="H674" s="19"/>
      <c r="I674" s="19"/>
      <c r="J674" s="19"/>
      <c r="K674" s="18"/>
      <c r="L674" s="19"/>
      <c r="M674" s="19"/>
      <c r="N674" s="19"/>
      <c r="O674" s="18"/>
      <c r="P674" s="19"/>
      <c r="Q674" s="19"/>
      <c r="R674" s="19"/>
      <c r="S674" s="18"/>
      <c r="T674" s="19"/>
      <c r="U674" s="19"/>
      <c r="V674" s="19"/>
      <c r="W674" s="18"/>
      <c r="X674" s="29"/>
      <c r="Y674" s="19"/>
      <c r="Z674" s="19"/>
      <c r="AA674" s="19"/>
      <c r="AB674" s="18"/>
      <c r="AC674" s="19"/>
      <c r="AD674" s="19"/>
      <c r="AE674" s="19"/>
      <c r="AF674" s="18"/>
      <c r="AG674" s="19"/>
      <c r="AH674" s="19"/>
      <c r="AI674" s="19"/>
      <c r="AJ674" s="18"/>
      <c r="AK674" s="19"/>
      <c r="AL674" s="19"/>
      <c r="AM674" s="19"/>
      <c r="AN674" s="18"/>
      <c r="AO674" s="19"/>
      <c r="AP674" s="19"/>
      <c r="AQ674" s="19"/>
      <c r="AR674" s="18"/>
      <c r="AS674" s="19"/>
      <c r="AT674" s="19"/>
      <c r="AU674" s="19"/>
      <c r="AV674" s="18"/>
      <c r="AW674" s="19"/>
      <c r="AX674" s="19"/>
      <c r="AY674" s="19"/>
      <c r="AZ674" s="18"/>
      <c r="BA674" s="19"/>
      <c r="BB674" s="19"/>
      <c r="BC674" s="19"/>
      <c r="BD674" s="18"/>
      <c r="BE674" s="19"/>
      <c r="BF674" s="19"/>
      <c r="BG674" s="19"/>
      <c r="BH674" s="18"/>
      <c r="BI674" s="19"/>
      <c r="BJ674" s="19"/>
      <c r="BK674" s="19"/>
      <c r="BL674" s="18"/>
      <c r="BM674" s="19"/>
      <c r="BN674" s="19"/>
      <c r="BO674" s="19"/>
      <c r="BP674" s="18"/>
      <c r="BQ674" s="19"/>
      <c r="BR674" s="19"/>
      <c r="BS674" s="19"/>
      <c r="BT674" s="18"/>
      <c r="BU674" s="19"/>
      <c r="BV674" s="19"/>
      <c r="BW674" s="19"/>
      <c r="BX674" s="18"/>
      <c r="BY674" s="19"/>
      <c r="BZ674" s="19"/>
      <c r="CA674" s="19"/>
      <c r="CB674" s="18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</row>
    <row r="675" spans="1:108" ht="15" thickBot="1" x14ac:dyDescent="0.35">
      <c r="A675" s="19"/>
      <c r="B675" s="19"/>
      <c r="C675" s="18"/>
      <c r="D675" s="19"/>
      <c r="E675" s="19"/>
      <c r="F675" s="19"/>
      <c r="G675" s="18"/>
      <c r="H675" s="19"/>
      <c r="I675" s="19"/>
      <c r="J675" s="19"/>
      <c r="K675" s="18"/>
      <c r="L675" s="19"/>
      <c r="M675" s="19"/>
      <c r="N675" s="19"/>
      <c r="O675" s="18"/>
      <c r="P675" s="19"/>
      <c r="Q675" s="19"/>
      <c r="R675" s="19"/>
      <c r="S675" s="18"/>
      <c r="T675" s="19"/>
      <c r="U675" s="19"/>
      <c r="V675" s="19"/>
      <c r="W675" s="18"/>
      <c r="X675" s="29"/>
      <c r="Y675" s="19"/>
      <c r="Z675" s="19"/>
      <c r="AA675" s="19"/>
      <c r="AB675" s="18"/>
      <c r="AC675" s="19"/>
      <c r="AD675" s="19"/>
      <c r="AE675" s="19"/>
      <c r="AF675" s="18"/>
      <c r="AG675" s="19"/>
      <c r="AH675" s="19"/>
      <c r="AI675" s="19"/>
      <c r="AJ675" s="18"/>
      <c r="AK675" s="19"/>
      <c r="AL675" s="19"/>
      <c r="AM675" s="19"/>
      <c r="AN675" s="18"/>
      <c r="AO675" s="19"/>
      <c r="AP675" s="19"/>
      <c r="AQ675" s="19"/>
      <c r="AR675" s="18"/>
      <c r="AS675" s="19"/>
      <c r="AT675" s="19"/>
      <c r="AU675" s="19"/>
      <c r="AV675" s="18"/>
      <c r="AW675" s="19"/>
      <c r="AX675" s="19"/>
      <c r="AY675" s="19"/>
      <c r="AZ675" s="18"/>
      <c r="BA675" s="19"/>
      <c r="BB675" s="19"/>
      <c r="BC675" s="19"/>
      <c r="BD675" s="18"/>
      <c r="BE675" s="19"/>
      <c r="BF675" s="19"/>
      <c r="BG675" s="19"/>
      <c r="BH675" s="18"/>
      <c r="BI675" s="19"/>
      <c r="BJ675" s="19"/>
      <c r="BK675" s="19"/>
      <c r="BL675" s="18"/>
      <c r="BM675" s="19"/>
      <c r="BN675" s="19"/>
      <c r="BO675" s="19"/>
      <c r="BP675" s="18"/>
      <c r="BQ675" s="19"/>
      <c r="BR675" s="19"/>
      <c r="BS675" s="19"/>
      <c r="BT675" s="18"/>
      <c r="BU675" s="19"/>
      <c r="BV675" s="19"/>
      <c r="BW675" s="19"/>
      <c r="BX675" s="18"/>
      <c r="BY675" s="19"/>
      <c r="BZ675" s="19"/>
      <c r="CA675" s="19"/>
      <c r="CB675" s="18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</row>
    <row r="676" spans="1:108" ht="15" thickBot="1" x14ac:dyDescent="0.35">
      <c r="A676" s="19"/>
      <c r="B676" s="19"/>
      <c r="C676" s="18"/>
      <c r="D676" s="19"/>
      <c r="E676" s="19"/>
      <c r="F676" s="19"/>
      <c r="G676" s="18"/>
      <c r="H676" s="19"/>
      <c r="I676" s="19"/>
      <c r="J676" s="19"/>
      <c r="K676" s="18"/>
      <c r="L676" s="19"/>
      <c r="M676" s="19"/>
      <c r="N676" s="19"/>
      <c r="O676" s="18"/>
      <c r="P676" s="19"/>
      <c r="Q676" s="19"/>
      <c r="R676" s="19"/>
      <c r="S676" s="18"/>
      <c r="T676" s="19"/>
      <c r="U676" s="19"/>
      <c r="V676" s="19"/>
      <c r="W676" s="18"/>
      <c r="X676" s="29"/>
      <c r="Y676" s="19"/>
      <c r="Z676" s="19"/>
      <c r="AA676" s="19"/>
      <c r="AB676" s="18"/>
      <c r="AC676" s="19"/>
      <c r="AD676" s="19"/>
      <c r="AE676" s="19"/>
      <c r="AF676" s="18"/>
      <c r="AG676" s="19"/>
      <c r="AH676" s="19"/>
      <c r="AI676" s="19"/>
      <c r="AJ676" s="18"/>
      <c r="AK676" s="19"/>
      <c r="AL676" s="19"/>
      <c r="AM676" s="19"/>
      <c r="AN676" s="18"/>
      <c r="AO676" s="19"/>
      <c r="AP676" s="19"/>
      <c r="AQ676" s="19"/>
      <c r="AR676" s="18"/>
      <c r="AS676" s="19"/>
      <c r="AT676" s="19"/>
      <c r="AU676" s="19"/>
      <c r="AV676" s="18"/>
      <c r="AW676" s="19"/>
      <c r="AX676" s="19"/>
      <c r="AY676" s="19"/>
      <c r="AZ676" s="18"/>
      <c r="BA676" s="19"/>
      <c r="BB676" s="19"/>
      <c r="BC676" s="19"/>
      <c r="BD676" s="18"/>
      <c r="BE676" s="19"/>
      <c r="BF676" s="19"/>
      <c r="BG676" s="19"/>
      <c r="BH676" s="18"/>
      <c r="BI676" s="19"/>
      <c r="BJ676" s="19"/>
      <c r="BK676" s="19"/>
      <c r="BL676" s="18"/>
      <c r="BM676" s="19"/>
      <c r="BN676" s="19"/>
      <c r="BO676" s="19"/>
      <c r="BP676" s="18"/>
      <c r="BQ676" s="19"/>
      <c r="BR676" s="19"/>
      <c r="BS676" s="19"/>
      <c r="BT676" s="18"/>
      <c r="BU676" s="19"/>
      <c r="BV676" s="19"/>
      <c r="BW676" s="19"/>
      <c r="BX676" s="18"/>
      <c r="BY676" s="19"/>
      <c r="BZ676" s="19"/>
      <c r="CA676" s="19"/>
      <c r="CB676" s="18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</row>
    <row r="677" spans="1:108" ht="15" thickBot="1" x14ac:dyDescent="0.35">
      <c r="A677" s="19"/>
      <c r="B677" s="19"/>
      <c r="C677" s="18"/>
      <c r="D677" s="19"/>
      <c r="E677" s="19"/>
      <c r="F677" s="19"/>
      <c r="G677" s="18"/>
      <c r="H677" s="19"/>
      <c r="I677" s="19"/>
      <c r="J677" s="19"/>
      <c r="K677" s="18"/>
      <c r="L677" s="19"/>
      <c r="M677" s="19"/>
      <c r="N677" s="19"/>
      <c r="O677" s="18"/>
      <c r="P677" s="19"/>
      <c r="Q677" s="19"/>
      <c r="R677" s="19"/>
      <c r="S677" s="18"/>
      <c r="T677" s="19"/>
      <c r="U677" s="19"/>
      <c r="V677" s="19"/>
      <c r="W677" s="18"/>
      <c r="X677" s="29"/>
      <c r="Y677" s="19"/>
      <c r="Z677" s="19"/>
      <c r="AA677" s="19"/>
      <c r="AB677" s="18"/>
      <c r="AC677" s="19"/>
      <c r="AD677" s="19"/>
      <c r="AE677" s="19"/>
      <c r="AF677" s="18"/>
      <c r="AG677" s="19"/>
      <c r="AH677" s="19"/>
      <c r="AI677" s="19"/>
      <c r="AJ677" s="18"/>
      <c r="AK677" s="19"/>
      <c r="AL677" s="19"/>
      <c r="AM677" s="19"/>
      <c r="AN677" s="18"/>
      <c r="AO677" s="19"/>
      <c r="AP677" s="19"/>
      <c r="AQ677" s="19"/>
      <c r="AR677" s="18"/>
      <c r="AS677" s="19"/>
      <c r="AT677" s="19"/>
      <c r="AU677" s="19"/>
      <c r="AV677" s="18"/>
      <c r="AW677" s="19"/>
      <c r="AX677" s="19"/>
      <c r="AY677" s="19"/>
      <c r="AZ677" s="18"/>
      <c r="BA677" s="19"/>
      <c r="BB677" s="19"/>
      <c r="BC677" s="19"/>
      <c r="BD677" s="18"/>
      <c r="BE677" s="19"/>
      <c r="BF677" s="19"/>
      <c r="BG677" s="19"/>
      <c r="BH677" s="18"/>
      <c r="BI677" s="19"/>
      <c r="BJ677" s="19"/>
      <c r="BK677" s="19"/>
      <c r="BL677" s="18"/>
      <c r="BM677" s="19"/>
      <c r="BN677" s="19"/>
      <c r="BO677" s="19"/>
      <c r="BP677" s="18"/>
      <c r="BQ677" s="19"/>
      <c r="BR677" s="19"/>
      <c r="BS677" s="19"/>
      <c r="BT677" s="18"/>
      <c r="BU677" s="19"/>
      <c r="BV677" s="19"/>
      <c r="BW677" s="19"/>
      <c r="BX677" s="18"/>
      <c r="BY677" s="19"/>
      <c r="BZ677" s="19"/>
      <c r="CA677" s="19"/>
      <c r="CB677" s="18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</row>
    <row r="678" spans="1:108" ht="15" thickBot="1" x14ac:dyDescent="0.35">
      <c r="A678" s="19"/>
      <c r="B678" s="19"/>
      <c r="C678" s="18"/>
      <c r="D678" s="19"/>
      <c r="E678" s="19"/>
      <c r="F678" s="19"/>
      <c r="G678" s="18"/>
      <c r="H678" s="19"/>
      <c r="I678" s="19"/>
      <c r="J678" s="19"/>
      <c r="K678" s="18"/>
      <c r="L678" s="19"/>
      <c r="M678" s="19"/>
      <c r="N678" s="19"/>
      <c r="O678" s="18"/>
      <c r="P678" s="19"/>
      <c r="Q678" s="19"/>
      <c r="R678" s="19"/>
      <c r="S678" s="18"/>
      <c r="T678" s="19"/>
      <c r="U678" s="19"/>
      <c r="V678" s="19"/>
      <c r="W678" s="18"/>
      <c r="X678" s="29"/>
      <c r="Y678" s="19"/>
      <c r="Z678" s="19"/>
      <c r="AA678" s="19"/>
      <c r="AB678" s="18"/>
      <c r="AC678" s="19"/>
      <c r="AD678" s="19"/>
      <c r="AE678" s="19"/>
      <c r="AF678" s="18"/>
      <c r="AG678" s="19"/>
      <c r="AH678" s="19"/>
      <c r="AI678" s="19"/>
      <c r="AJ678" s="18"/>
      <c r="AK678" s="19"/>
      <c r="AL678" s="19"/>
      <c r="AM678" s="19"/>
      <c r="AN678" s="18"/>
      <c r="AO678" s="19"/>
      <c r="AP678" s="19"/>
      <c r="AQ678" s="19"/>
      <c r="AR678" s="18"/>
      <c r="AS678" s="19"/>
      <c r="AT678" s="19"/>
      <c r="AU678" s="19"/>
      <c r="AV678" s="18"/>
      <c r="AW678" s="19"/>
      <c r="AX678" s="19"/>
      <c r="AY678" s="19"/>
      <c r="AZ678" s="18"/>
      <c r="BA678" s="19"/>
      <c r="BB678" s="19"/>
      <c r="BC678" s="19"/>
      <c r="BD678" s="18"/>
      <c r="BE678" s="19"/>
      <c r="BF678" s="19"/>
      <c r="BG678" s="19"/>
      <c r="BH678" s="18"/>
      <c r="BI678" s="19"/>
      <c r="BJ678" s="19"/>
      <c r="BK678" s="19"/>
      <c r="BL678" s="18"/>
      <c r="BM678" s="19"/>
      <c r="BN678" s="19"/>
      <c r="BO678" s="19"/>
      <c r="BP678" s="18"/>
      <c r="BQ678" s="19"/>
      <c r="BR678" s="19"/>
      <c r="BS678" s="19"/>
      <c r="BT678" s="18"/>
      <c r="BU678" s="19"/>
      <c r="BV678" s="19"/>
      <c r="BW678" s="19"/>
      <c r="BX678" s="18"/>
      <c r="BY678" s="19"/>
      <c r="BZ678" s="19"/>
      <c r="CA678" s="19"/>
      <c r="CB678" s="18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</row>
    <row r="679" spans="1:108" ht="15" thickBot="1" x14ac:dyDescent="0.35">
      <c r="A679" s="19"/>
      <c r="B679" s="19"/>
      <c r="C679" s="18"/>
      <c r="D679" s="19"/>
      <c r="E679" s="19"/>
      <c r="F679" s="19"/>
      <c r="G679" s="18"/>
      <c r="H679" s="19"/>
      <c r="I679" s="19"/>
      <c r="J679" s="19"/>
      <c r="K679" s="18"/>
      <c r="L679" s="19"/>
      <c r="M679" s="19"/>
      <c r="N679" s="19"/>
      <c r="O679" s="18"/>
      <c r="P679" s="19"/>
      <c r="Q679" s="19"/>
      <c r="R679" s="19"/>
      <c r="S679" s="18"/>
      <c r="T679" s="19"/>
      <c r="U679" s="19"/>
      <c r="V679" s="19"/>
      <c r="W679" s="18"/>
      <c r="X679" s="29"/>
      <c r="Y679" s="19"/>
      <c r="Z679" s="19"/>
      <c r="AA679" s="19"/>
      <c r="AB679" s="18"/>
      <c r="AC679" s="19"/>
      <c r="AD679" s="19"/>
      <c r="AE679" s="19"/>
      <c r="AF679" s="18"/>
      <c r="AG679" s="19"/>
      <c r="AH679" s="19"/>
      <c r="AI679" s="19"/>
      <c r="AJ679" s="18"/>
      <c r="AK679" s="19"/>
      <c r="AL679" s="19"/>
      <c r="AM679" s="19"/>
      <c r="AN679" s="18"/>
      <c r="AO679" s="19"/>
      <c r="AP679" s="19"/>
      <c r="AQ679" s="19"/>
      <c r="AR679" s="18"/>
      <c r="AS679" s="19"/>
      <c r="AT679" s="19"/>
      <c r="AU679" s="19"/>
      <c r="AV679" s="18"/>
      <c r="AW679" s="19"/>
      <c r="AX679" s="19"/>
      <c r="AY679" s="19"/>
      <c r="AZ679" s="18"/>
      <c r="BA679" s="19"/>
      <c r="BB679" s="19"/>
      <c r="BC679" s="19"/>
      <c r="BD679" s="18"/>
      <c r="BE679" s="19"/>
      <c r="BF679" s="19"/>
      <c r="BG679" s="19"/>
      <c r="BH679" s="18"/>
      <c r="BI679" s="19"/>
      <c r="BJ679" s="19"/>
      <c r="BK679" s="19"/>
      <c r="BL679" s="18"/>
      <c r="BM679" s="19"/>
      <c r="BN679" s="19"/>
      <c r="BO679" s="19"/>
      <c r="BP679" s="18"/>
      <c r="BQ679" s="19"/>
      <c r="BR679" s="19"/>
      <c r="BS679" s="19"/>
      <c r="BT679" s="18"/>
      <c r="BU679" s="19"/>
      <c r="BV679" s="19"/>
      <c r="BW679" s="19"/>
      <c r="BX679" s="18"/>
      <c r="BY679" s="19"/>
      <c r="BZ679" s="19"/>
      <c r="CA679" s="19"/>
      <c r="CB679" s="18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</row>
    <row r="680" spans="1:108" ht="15" thickBot="1" x14ac:dyDescent="0.35">
      <c r="A680" s="19"/>
      <c r="B680" s="19"/>
      <c r="C680" s="18"/>
      <c r="D680" s="19"/>
      <c r="E680" s="19"/>
      <c r="F680" s="19"/>
      <c r="G680" s="18"/>
      <c r="H680" s="19"/>
      <c r="I680" s="19"/>
      <c r="J680" s="19"/>
      <c r="K680" s="18"/>
      <c r="L680" s="19"/>
      <c r="M680" s="19"/>
      <c r="N680" s="19"/>
      <c r="O680" s="18"/>
      <c r="P680" s="19"/>
      <c r="Q680" s="19"/>
      <c r="R680" s="19"/>
      <c r="S680" s="18"/>
      <c r="T680" s="19"/>
      <c r="U680" s="19"/>
      <c r="V680" s="19"/>
      <c r="W680" s="18"/>
      <c r="X680" s="29"/>
      <c r="Y680" s="19"/>
      <c r="Z680" s="19"/>
      <c r="AA680" s="19"/>
      <c r="AB680" s="18"/>
      <c r="AC680" s="19"/>
      <c r="AD680" s="19"/>
      <c r="AE680" s="19"/>
      <c r="AF680" s="18"/>
      <c r="AG680" s="19"/>
      <c r="AH680" s="19"/>
      <c r="AI680" s="19"/>
      <c r="AJ680" s="18"/>
      <c r="AK680" s="19"/>
      <c r="AL680" s="19"/>
      <c r="AM680" s="19"/>
      <c r="AN680" s="18"/>
      <c r="AO680" s="19"/>
      <c r="AP680" s="19"/>
      <c r="AQ680" s="19"/>
      <c r="AR680" s="18"/>
      <c r="AS680" s="19"/>
      <c r="AT680" s="19"/>
      <c r="AU680" s="19"/>
      <c r="AV680" s="18"/>
      <c r="AW680" s="19"/>
      <c r="AX680" s="19"/>
      <c r="AY680" s="19"/>
      <c r="AZ680" s="18"/>
      <c r="BA680" s="19"/>
      <c r="BB680" s="19"/>
      <c r="BC680" s="19"/>
      <c r="BD680" s="18"/>
      <c r="BE680" s="19"/>
      <c r="BF680" s="19"/>
      <c r="BG680" s="19"/>
      <c r="BH680" s="18"/>
      <c r="BI680" s="19"/>
      <c r="BJ680" s="19"/>
      <c r="BK680" s="19"/>
      <c r="BL680" s="18"/>
      <c r="BM680" s="19"/>
      <c r="BN680" s="19"/>
      <c r="BO680" s="19"/>
      <c r="BP680" s="18"/>
      <c r="BQ680" s="19"/>
      <c r="BR680" s="19"/>
      <c r="BS680" s="19"/>
      <c r="BT680" s="18"/>
      <c r="BU680" s="19"/>
      <c r="BV680" s="19"/>
      <c r="BW680" s="19"/>
      <c r="BX680" s="18"/>
      <c r="BY680" s="19"/>
      <c r="BZ680" s="19"/>
      <c r="CA680" s="19"/>
      <c r="CB680" s="18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</row>
    <row r="681" spans="1:108" ht="15" thickBot="1" x14ac:dyDescent="0.35">
      <c r="A681" s="19"/>
      <c r="B681" s="19"/>
      <c r="C681" s="18"/>
      <c r="D681" s="19"/>
      <c r="E681" s="19"/>
      <c r="F681" s="19"/>
      <c r="G681" s="18"/>
      <c r="H681" s="19"/>
      <c r="I681" s="19"/>
      <c r="J681" s="19"/>
      <c r="K681" s="18"/>
      <c r="L681" s="19"/>
      <c r="M681" s="19"/>
      <c r="N681" s="19"/>
      <c r="O681" s="18"/>
      <c r="P681" s="19"/>
      <c r="Q681" s="19"/>
      <c r="R681" s="19"/>
      <c r="S681" s="18"/>
      <c r="T681" s="19"/>
      <c r="U681" s="19"/>
      <c r="V681" s="19"/>
      <c r="W681" s="18"/>
      <c r="X681" s="29"/>
      <c r="Y681" s="19"/>
      <c r="Z681" s="19"/>
      <c r="AA681" s="19"/>
      <c r="AB681" s="18"/>
      <c r="AC681" s="19"/>
      <c r="AD681" s="19"/>
      <c r="AE681" s="19"/>
      <c r="AF681" s="18"/>
      <c r="AG681" s="19"/>
      <c r="AH681" s="19"/>
      <c r="AI681" s="19"/>
      <c r="AJ681" s="18"/>
      <c r="AK681" s="19"/>
      <c r="AL681" s="19"/>
      <c r="AM681" s="19"/>
      <c r="AN681" s="18"/>
      <c r="AO681" s="19"/>
      <c r="AP681" s="19"/>
      <c r="AQ681" s="19"/>
      <c r="AR681" s="18"/>
      <c r="AS681" s="19"/>
      <c r="AT681" s="19"/>
      <c r="AU681" s="19"/>
      <c r="AV681" s="18"/>
      <c r="AW681" s="19"/>
      <c r="AX681" s="19"/>
      <c r="AY681" s="19"/>
      <c r="AZ681" s="18"/>
      <c r="BA681" s="19"/>
      <c r="BB681" s="19"/>
      <c r="BC681" s="19"/>
      <c r="BD681" s="18"/>
      <c r="BE681" s="19"/>
      <c r="BF681" s="19"/>
      <c r="BG681" s="19"/>
      <c r="BH681" s="18"/>
      <c r="BI681" s="19"/>
      <c r="BJ681" s="19"/>
      <c r="BK681" s="19"/>
      <c r="BL681" s="18"/>
      <c r="BM681" s="19"/>
      <c r="BN681" s="19"/>
      <c r="BO681" s="19"/>
      <c r="BP681" s="18"/>
      <c r="BQ681" s="19"/>
      <c r="BR681" s="19"/>
      <c r="BS681" s="19"/>
      <c r="BT681" s="18"/>
      <c r="BU681" s="19"/>
      <c r="BV681" s="19"/>
      <c r="BW681" s="19"/>
      <c r="BX681" s="18"/>
      <c r="BY681" s="19"/>
      <c r="BZ681" s="19"/>
      <c r="CA681" s="19"/>
      <c r="CB681" s="18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</row>
    <row r="682" spans="1:108" ht="15" thickBot="1" x14ac:dyDescent="0.35">
      <c r="A682" s="19"/>
      <c r="B682" s="19"/>
      <c r="C682" s="18"/>
      <c r="D682" s="19"/>
      <c r="E682" s="19"/>
      <c r="F682" s="19"/>
      <c r="G682" s="18"/>
      <c r="H682" s="19"/>
      <c r="I682" s="19"/>
      <c r="J682" s="19"/>
      <c r="K682" s="18"/>
      <c r="L682" s="19"/>
      <c r="M682" s="19"/>
      <c r="N682" s="19"/>
      <c r="O682" s="18"/>
      <c r="P682" s="19"/>
      <c r="Q682" s="19"/>
      <c r="R682" s="19"/>
      <c r="S682" s="18"/>
      <c r="T682" s="19"/>
      <c r="U682" s="19"/>
      <c r="V682" s="19"/>
      <c r="W682" s="18"/>
      <c r="X682" s="29"/>
      <c r="Y682" s="19"/>
      <c r="Z682" s="19"/>
      <c r="AA682" s="19"/>
      <c r="AB682" s="18"/>
      <c r="AC682" s="19"/>
      <c r="AD682" s="19"/>
      <c r="AE682" s="19"/>
      <c r="AF682" s="18"/>
      <c r="AG682" s="19"/>
      <c r="AH682" s="19"/>
      <c r="AI682" s="19"/>
      <c r="AJ682" s="18"/>
      <c r="AK682" s="19"/>
      <c r="AL682" s="19"/>
      <c r="AM682" s="19"/>
      <c r="AN682" s="18"/>
      <c r="AO682" s="19"/>
      <c r="AP682" s="19"/>
      <c r="AQ682" s="19"/>
      <c r="AR682" s="18"/>
      <c r="AS682" s="19"/>
      <c r="AT682" s="19"/>
      <c r="AU682" s="19"/>
      <c r="AV682" s="18"/>
      <c r="AW682" s="19"/>
      <c r="AX682" s="19"/>
      <c r="AY682" s="19"/>
      <c r="AZ682" s="18"/>
      <c r="BA682" s="19"/>
      <c r="BB682" s="19"/>
      <c r="BC682" s="19"/>
      <c r="BD682" s="18"/>
      <c r="BE682" s="19"/>
      <c r="BF682" s="19"/>
      <c r="BG682" s="19"/>
      <c r="BH682" s="18"/>
      <c r="BI682" s="19"/>
      <c r="BJ682" s="19"/>
      <c r="BK682" s="19"/>
      <c r="BL682" s="18"/>
      <c r="BM682" s="19"/>
      <c r="BN682" s="19"/>
      <c r="BO682" s="19"/>
      <c r="BP682" s="18"/>
      <c r="BQ682" s="19"/>
      <c r="BR682" s="19"/>
      <c r="BS682" s="19"/>
      <c r="BT682" s="18"/>
      <c r="BU682" s="19"/>
      <c r="BV682" s="19"/>
      <c r="BW682" s="19"/>
      <c r="BX682" s="18"/>
      <c r="BY682" s="19"/>
      <c r="BZ682" s="19"/>
      <c r="CA682" s="19"/>
      <c r="CB682" s="18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</row>
    <row r="683" spans="1:108" ht="15" thickBot="1" x14ac:dyDescent="0.35">
      <c r="A683" s="19"/>
      <c r="B683" s="19"/>
      <c r="C683" s="18"/>
      <c r="D683" s="19"/>
      <c r="E683" s="19"/>
      <c r="F683" s="19"/>
      <c r="G683" s="18"/>
      <c r="H683" s="19"/>
      <c r="I683" s="19"/>
      <c r="J683" s="19"/>
      <c r="K683" s="18"/>
      <c r="L683" s="19"/>
      <c r="M683" s="19"/>
      <c r="N683" s="19"/>
      <c r="O683" s="18"/>
      <c r="P683" s="19"/>
      <c r="Q683" s="19"/>
      <c r="R683" s="19"/>
      <c r="S683" s="18"/>
      <c r="T683" s="19"/>
      <c r="U683" s="19"/>
      <c r="V683" s="19"/>
      <c r="W683" s="18"/>
      <c r="X683" s="29"/>
      <c r="Y683" s="19"/>
      <c r="Z683" s="19"/>
      <c r="AA683" s="19"/>
      <c r="AB683" s="18"/>
      <c r="AC683" s="19"/>
      <c r="AD683" s="19"/>
      <c r="AE683" s="19"/>
      <c r="AF683" s="18"/>
      <c r="AG683" s="19"/>
      <c r="AH683" s="19"/>
      <c r="AI683" s="19"/>
      <c r="AJ683" s="18"/>
      <c r="AK683" s="19"/>
      <c r="AL683" s="19"/>
      <c r="AM683" s="19"/>
      <c r="AN683" s="18"/>
      <c r="AO683" s="19"/>
      <c r="AP683" s="19"/>
      <c r="AQ683" s="19"/>
      <c r="AR683" s="18"/>
      <c r="AS683" s="19"/>
      <c r="AT683" s="19"/>
      <c r="AU683" s="19"/>
      <c r="AV683" s="18"/>
      <c r="AW683" s="19"/>
      <c r="AX683" s="19"/>
      <c r="AY683" s="19"/>
      <c r="AZ683" s="18"/>
      <c r="BA683" s="19"/>
      <c r="BB683" s="19"/>
      <c r="BC683" s="19"/>
      <c r="BD683" s="18"/>
      <c r="BE683" s="19"/>
      <c r="BF683" s="19"/>
      <c r="BG683" s="19"/>
      <c r="BH683" s="18"/>
      <c r="BI683" s="19"/>
      <c r="BJ683" s="19"/>
      <c r="BK683" s="19"/>
      <c r="BL683" s="18"/>
      <c r="BM683" s="19"/>
      <c r="BN683" s="19"/>
      <c r="BO683" s="19"/>
      <c r="BP683" s="18"/>
      <c r="BQ683" s="19"/>
      <c r="BR683" s="19"/>
      <c r="BS683" s="19"/>
      <c r="BT683" s="18"/>
      <c r="BU683" s="19"/>
      <c r="BV683" s="19"/>
      <c r="BW683" s="19"/>
      <c r="BX683" s="18"/>
      <c r="BY683" s="19"/>
      <c r="BZ683" s="19"/>
      <c r="CA683" s="19"/>
      <c r="CB683" s="18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</row>
    <row r="684" spans="1:108" ht="15" thickBot="1" x14ac:dyDescent="0.35">
      <c r="A684" s="19"/>
      <c r="B684" s="19"/>
      <c r="C684" s="18"/>
      <c r="D684" s="19"/>
      <c r="E684" s="19"/>
      <c r="F684" s="19"/>
      <c r="G684" s="18"/>
      <c r="H684" s="19"/>
      <c r="I684" s="19"/>
      <c r="J684" s="19"/>
      <c r="K684" s="18"/>
      <c r="L684" s="19"/>
      <c r="M684" s="19"/>
      <c r="N684" s="19"/>
      <c r="O684" s="18"/>
      <c r="P684" s="19"/>
      <c r="Q684" s="19"/>
      <c r="R684" s="19"/>
      <c r="S684" s="18"/>
      <c r="T684" s="19"/>
      <c r="U684" s="19"/>
      <c r="V684" s="19"/>
      <c r="W684" s="18"/>
      <c r="X684" s="29"/>
      <c r="Y684" s="19"/>
      <c r="Z684" s="19"/>
      <c r="AA684" s="19"/>
      <c r="AB684" s="18"/>
      <c r="AC684" s="19"/>
      <c r="AD684" s="19"/>
      <c r="AE684" s="19"/>
      <c r="AF684" s="18"/>
      <c r="AG684" s="19"/>
      <c r="AH684" s="19"/>
      <c r="AI684" s="19"/>
      <c r="AJ684" s="18"/>
      <c r="AK684" s="19"/>
      <c r="AL684" s="19"/>
      <c r="AM684" s="19"/>
      <c r="AN684" s="18"/>
      <c r="AO684" s="19"/>
      <c r="AP684" s="19"/>
      <c r="AQ684" s="19"/>
      <c r="AR684" s="18"/>
      <c r="AS684" s="19"/>
      <c r="AT684" s="19"/>
      <c r="AU684" s="19"/>
      <c r="AV684" s="18"/>
      <c r="AW684" s="19"/>
      <c r="AX684" s="19"/>
      <c r="AY684" s="19"/>
      <c r="AZ684" s="18"/>
      <c r="BA684" s="19"/>
      <c r="BB684" s="19"/>
      <c r="BC684" s="19"/>
      <c r="BD684" s="18"/>
      <c r="BE684" s="19"/>
      <c r="BF684" s="19"/>
      <c r="BG684" s="19"/>
      <c r="BH684" s="18"/>
      <c r="BI684" s="19"/>
      <c r="BJ684" s="19"/>
      <c r="BK684" s="19"/>
      <c r="BL684" s="18"/>
      <c r="BM684" s="19"/>
      <c r="BN684" s="19"/>
      <c r="BO684" s="19"/>
      <c r="BP684" s="18"/>
      <c r="BQ684" s="19"/>
      <c r="BR684" s="19"/>
      <c r="BS684" s="19"/>
      <c r="BT684" s="18"/>
      <c r="BU684" s="19"/>
      <c r="BV684" s="19"/>
      <c r="BW684" s="19"/>
      <c r="BX684" s="18"/>
      <c r="BY684" s="19"/>
      <c r="BZ684" s="19"/>
      <c r="CA684" s="19"/>
      <c r="CB684" s="18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</row>
    <row r="685" spans="1:108" ht="15" thickBot="1" x14ac:dyDescent="0.35">
      <c r="A685" s="19"/>
      <c r="B685" s="19"/>
      <c r="C685" s="18"/>
      <c r="D685" s="19"/>
      <c r="E685" s="19"/>
      <c r="F685" s="19"/>
      <c r="G685" s="18"/>
      <c r="H685" s="19"/>
      <c r="I685" s="19"/>
      <c r="J685" s="19"/>
      <c r="K685" s="18"/>
      <c r="L685" s="19"/>
      <c r="M685" s="19"/>
      <c r="N685" s="19"/>
      <c r="O685" s="18"/>
      <c r="P685" s="19"/>
      <c r="Q685" s="19"/>
      <c r="R685" s="19"/>
      <c r="S685" s="18"/>
      <c r="T685" s="19"/>
      <c r="U685" s="19"/>
      <c r="V685" s="19"/>
      <c r="W685" s="18"/>
      <c r="X685" s="29"/>
      <c r="Y685" s="19"/>
      <c r="Z685" s="19"/>
      <c r="AA685" s="19"/>
      <c r="AB685" s="18"/>
      <c r="AC685" s="19"/>
      <c r="AD685" s="19"/>
      <c r="AE685" s="19"/>
      <c r="AF685" s="18"/>
      <c r="AG685" s="19"/>
      <c r="AH685" s="19"/>
      <c r="AI685" s="19"/>
      <c r="AJ685" s="18"/>
      <c r="AK685" s="19"/>
      <c r="AL685" s="19"/>
      <c r="AM685" s="19"/>
      <c r="AN685" s="18"/>
      <c r="AO685" s="19"/>
      <c r="AP685" s="19"/>
      <c r="AQ685" s="19"/>
      <c r="AR685" s="18"/>
      <c r="AS685" s="19"/>
      <c r="AT685" s="19"/>
      <c r="AU685" s="19"/>
      <c r="AV685" s="18"/>
      <c r="AW685" s="19"/>
      <c r="AX685" s="19"/>
      <c r="AY685" s="19"/>
      <c r="AZ685" s="18"/>
      <c r="BA685" s="19"/>
      <c r="BB685" s="19"/>
      <c r="BC685" s="19"/>
      <c r="BD685" s="18"/>
      <c r="BE685" s="19"/>
      <c r="BF685" s="19"/>
      <c r="BG685" s="19"/>
      <c r="BH685" s="18"/>
      <c r="BI685" s="19"/>
      <c r="BJ685" s="19"/>
      <c r="BK685" s="19"/>
      <c r="BL685" s="18"/>
      <c r="BM685" s="19"/>
      <c r="BN685" s="19"/>
      <c r="BO685" s="19"/>
      <c r="BP685" s="18"/>
      <c r="BQ685" s="19"/>
      <c r="BR685" s="19"/>
      <c r="BS685" s="19"/>
      <c r="BT685" s="18"/>
      <c r="BU685" s="19"/>
      <c r="BV685" s="19"/>
      <c r="BW685" s="19"/>
      <c r="BX685" s="18"/>
      <c r="BY685" s="19"/>
      <c r="BZ685" s="19"/>
      <c r="CA685" s="19"/>
      <c r="CB685" s="18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</row>
    <row r="686" spans="1:108" ht="15" thickBot="1" x14ac:dyDescent="0.35">
      <c r="A686" s="19"/>
      <c r="B686" s="19"/>
      <c r="C686" s="18"/>
      <c r="D686" s="19"/>
      <c r="E686" s="19"/>
      <c r="F686" s="19"/>
      <c r="G686" s="18"/>
      <c r="H686" s="19"/>
      <c r="I686" s="19"/>
      <c r="J686" s="19"/>
      <c r="K686" s="18"/>
      <c r="L686" s="19"/>
      <c r="M686" s="19"/>
      <c r="N686" s="19"/>
      <c r="O686" s="18"/>
      <c r="P686" s="19"/>
      <c r="Q686" s="19"/>
      <c r="R686" s="19"/>
      <c r="S686" s="18"/>
      <c r="T686" s="19"/>
      <c r="U686" s="19"/>
      <c r="V686" s="19"/>
      <c r="W686" s="18"/>
      <c r="X686" s="29"/>
      <c r="Y686" s="19"/>
      <c r="Z686" s="19"/>
      <c r="AA686" s="19"/>
      <c r="AB686" s="18"/>
      <c r="AC686" s="19"/>
      <c r="AD686" s="19"/>
      <c r="AE686" s="19"/>
      <c r="AF686" s="18"/>
      <c r="AG686" s="19"/>
      <c r="AH686" s="19"/>
      <c r="AI686" s="19"/>
      <c r="AJ686" s="18"/>
      <c r="AK686" s="19"/>
      <c r="AL686" s="19"/>
      <c r="AM686" s="19"/>
      <c r="AN686" s="18"/>
      <c r="AO686" s="19"/>
      <c r="AP686" s="19"/>
      <c r="AQ686" s="19"/>
      <c r="AR686" s="18"/>
      <c r="AS686" s="19"/>
      <c r="AT686" s="19"/>
      <c r="AU686" s="19"/>
      <c r="AV686" s="18"/>
      <c r="AW686" s="19"/>
      <c r="AX686" s="19"/>
      <c r="AY686" s="19"/>
      <c r="AZ686" s="18"/>
      <c r="BA686" s="19"/>
      <c r="BB686" s="19"/>
      <c r="BC686" s="19"/>
      <c r="BD686" s="18"/>
      <c r="BE686" s="19"/>
      <c r="BF686" s="19"/>
      <c r="BG686" s="19"/>
      <c r="BH686" s="18"/>
      <c r="BI686" s="19"/>
      <c r="BJ686" s="19"/>
      <c r="BK686" s="19"/>
      <c r="BL686" s="18"/>
      <c r="BM686" s="19"/>
      <c r="BN686" s="19"/>
      <c r="BO686" s="19"/>
      <c r="BP686" s="18"/>
      <c r="BQ686" s="19"/>
      <c r="BR686" s="19"/>
      <c r="BS686" s="19"/>
      <c r="BT686" s="18"/>
      <c r="BU686" s="19"/>
      <c r="BV686" s="19"/>
      <c r="BW686" s="19"/>
      <c r="BX686" s="18"/>
      <c r="BY686" s="19"/>
      <c r="BZ686" s="19"/>
      <c r="CA686" s="19"/>
      <c r="CB686" s="18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</row>
    <row r="687" spans="1:108" ht="15" thickBot="1" x14ac:dyDescent="0.35">
      <c r="A687" s="19"/>
      <c r="B687" s="19"/>
      <c r="C687" s="18"/>
      <c r="D687" s="19"/>
      <c r="E687" s="19"/>
      <c r="F687" s="19"/>
      <c r="G687" s="18"/>
      <c r="H687" s="19"/>
      <c r="I687" s="19"/>
      <c r="J687" s="19"/>
      <c r="K687" s="18"/>
      <c r="L687" s="19"/>
      <c r="M687" s="19"/>
      <c r="N687" s="19"/>
      <c r="O687" s="18"/>
      <c r="P687" s="19"/>
      <c r="Q687" s="19"/>
      <c r="R687" s="19"/>
      <c r="S687" s="18"/>
      <c r="T687" s="19"/>
      <c r="U687" s="19"/>
      <c r="V687" s="19"/>
      <c r="W687" s="18"/>
      <c r="X687" s="29"/>
      <c r="Y687" s="19"/>
      <c r="Z687" s="19"/>
      <c r="AA687" s="19"/>
      <c r="AB687" s="18"/>
      <c r="AC687" s="19"/>
      <c r="AD687" s="19"/>
      <c r="AE687" s="19"/>
      <c r="AF687" s="18"/>
      <c r="AG687" s="19"/>
      <c r="AH687" s="19"/>
      <c r="AI687" s="19"/>
      <c r="AJ687" s="18"/>
      <c r="AK687" s="19"/>
      <c r="AL687" s="19"/>
      <c r="AM687" s="19"/>
      <c r="AN687" s="18"/>
      <c r="AO687" s="19"/>
      <c r="AP687" s="19"/>
      <c r="AQ687" s="19"/>
      <c r="AR687" s="18"/>
      <c r="AS687" s="19"/>
      <c r="AT687" s="19"/>
      <c r="AU687" s="19"/>
      <c r="AV687" s="18"/>
      <c r="AW687" s="19"/>
      <c r="AX687" s="19"/>
      <c r="AY687" s="19"/>
      <c r="AZ687" s="18"/>
      <c r="BA687" s="19"/>
      <c r="BB687" s="19"/>
      <c r="BC687" s="19"/>
      <c r="BD687" s="18"/>
      <c r="BE687" s="19"/>
      <c r="BF687" s="19"/>
      <c r="BG687" s="19"/>
      <c r="BH687" s="18"/>
      <c r="BI687" s="19"/>
      <c r="BJ687" s="19"/>
      <c r="BK687" s="19"/>
      <c r="BL687" s="18"/>
      <c r="BM687" s="19"/>
      <c r="BN687" s="19"/>
      <c r="BO687" s="19"/>
      <c r="BP687" s="18"/>
      <c r="BQ687" s="19"/>
      <c r="BR687" s="19"/>
      <c r="BS687" s="19"/>
      <c r="BT687" s="18"/>
      <c r="BU687" s="19"/>
      <c r="BV687" s="19"/>
      <c r="BW687" s="19"/>
      <c r="BX687" s="18"/>
      <c r="BY687" s="19"/>
      <c r="BZ687" s="19"/>
      <c r="CA687" s="19"/>
      <c r="CB687" s="18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</row>
    <row r="688" spans="1:108" ht="15" thickBot="1" x14ac:dyDescent="0.35">
      <c r="A688" s="19"/>
      <c r="B688" s="19"/>
      <c r="C688" s="18"/>
      <c r="D688" s="19"/>
      <c r="E688" s="19"/>
      <c r="F688" s="19"/>
      <c r="G688" s="18"/>
      <c r="H688" s="19"/>
      <c r="I688" s="19"/>
      <c r="J688" s="19"/>
      <c r="K688" s="18"/>
      <c r="L688" s="19"/>
      <c r="M688" s="19"/>
      <c r="N688" s="19"/>
      <c r="O688" s="18"/>
      <c r="P688" s="19"/>
      <c r="Q688" s="19"/>
      <c r="R688" s="19"/>
      <c r="S688" s="18"/>
      <c r="T688" s="19"/>
      <c r="U688" s="19"/>
      <c r="V688" s="19"/>
      <c r="W688" s="18"/>
      <c r="X688" s="29"/>
      <c r="Y688" s="19"/>
      <c r="Z688" s="19"/>
      <c r="AA688" s="19"/>
      <c r="AB688" s="18"/>
      <c r="AC688" s="19"/>
      <c r="AD688" s="19"/>
      <c r="AE688" s="19"/>
      <c r="AF688" s="18"/>
      <c r="AG688" s="19"/>
      <c r="AH688" s="19"/>
      <c r="AI688" s="19"/>
      <c r="AJ688" s="18"/>
      <c r="AK688" s="19"/>
      <c r="AL688" s="19"/>
      <c r="AM688" s="19"/>
      <c r="AN688" s="18"/>
      <c r="AO688" s="19"/>
      <c r="AP688" s="19"/>
      <c r="AQ688" s="19"/>
      <c r="AR688" s="18"/>
      <c r="AS688" s="19"/>
      <c r="AT688" s="19"/>
      <c r="AU688" s="19"/>
      <c r="AV688" s="18"/>
      <c r="AW688" s="19"/>
      <c r="AX688" s="19"/>
      <c r="AY688" s="19"/>
      <c r="AZ688" s="18"/>
      <c r="BA688" s="19"/>
      <c r="BB688" s="19"/>
      <c r="BC688" s="19"/>
      <c r="BD688" s="18"/>
      <c r="BE688" s="19"/>
      <c r="BF688" s="19"/>
      <c r="BG688" s="19"/>
      <c r="BH688" s="18"/>
      <c r="BI688" s="19"/>
      <c r="BJ688" s="19"/>
      <c r="BK688" s="19"/>
      <c r="BL688" s="18"/>
      <c r="BM688" s="19"/>
      <c r="BN688" s="19"/>
      <c r="BO688" s="19"/>
      <c r="BP688" s="18"/>
      <c r="BQ688" s="19"/>
      <c r="BR688" s="19"/>
      <c r="BS688" s="19"/>
      <c r="BT688" s="18"/>
      <c r="BU688" s="19"/>
      <c r="BV688" s="19"/>
      <c r="BW688" s="19"/>
      <c r="BX688" s="18"/>
      <c r="BY688" s="19"/>
      <c r="BZ688" s="19"/>
      <c r="CA688" s="19"/>
      <c r="CB688" s="18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</row>
    <row r="689" spans="1:108" ht="15" thickBot="1" x14ac:dyDescent="0.35">
      <c r="A689" s="19"/>
      <c r="B689" s="19"/>
      <c r="C689" s="18"/>
      <c r="D689" s="19"/>
      <c r="E689" s="19"/>
      <c r="F689" s="19"/>
      <c r="G689" s="18"/>
      <c r="H689" s="19"/>
      <c r="I689" s="19"/>
      <c r="J689" s="19"/>
      <c r="K689" s="18"/>
      <c r="L689" s="19"/>
      <c r="M689" s="19"/>
      <c r="N689" s="19"/>
      <c r="O689" s="18"/>
      <c r="P689" s="19"/>
      <c r="Q689" s="19"/>
      <c r="R689" s="19"/>
      <c r="S689" s="18"/>
      <c r="T689" s="19"/>
      <c r="U689" s="19"/>
      <c r="V689" s="19"/>
      <c r="W689" s="18"/>
      <c r="X689" s="29"/>
      <c r="Y689" s="19"/>
      <c r="Z689" s="19"/>
      <c r="AA689" s="19"/>
      <c r="AB689" s="18"/>
      <c r="AC689" s="19"/>
      <c r="AD689" s="19"/>
      <c r="AE689" s="19"/>
      <c r="AF689" s="18"/>
      <c r="AG689" s="19"/>
      <c r="AH689" s="19"/>
      <c r="AI689" s="19"/>
      <c r="AJ689" s="18"/>
      <c r="AK689" s="19"/>
      <c r="AL689" s="19"/>
      <c r="AM689" s="19"/>
      <c r="AN689" s="18"/>
      <c r="AO689" s="19"/>
      <c r="AP689" s="19"/>
      <c r="AQ689" s="19"/>
      <c r="AR689" s="18"/>
      <c r="AS689" s="19"/>
      <c r="AT689" s="19"/>
      <c r="AU689" s="19"/>
      <c r="AV689" s="18"/>
      <c r="AW689" s="19"/>
      <c r="AX689" s="19"/>
      <c r="AY689" s="19"/>
      <c r="AZ689" s="18"/>
      <c r="BA689" s="19"/>
      <c r="BB689" s="19"/>
      <c r="BC689" s="19"/>
      <c r="BD689" s="18"/>
      <c r="BE689" s="19"/>
      <c r="BF689" s="19"/>
      <c r="BG689" s="19"/>
      <c r="BH689" s="18"/>
      <c r="BI689" s="19"/>
      <c r="BJ689" s="19"/>
      <c r="BK689" s="19"/>
      <c r="BL689" s="18"/>
      <c r="BM689" s="19"/>
      <c r="BN689" s="19"/>
      <c r="BO689" s="19"/>
      <c r="BP689" s="18"/>
      <c r="BQ689" s="19"/>
      <c r="BR689" s="19"/>
      <c r="BS689" s="19"/>
      <c r="BT689" s="18"/>
      <c r="BU689" s="19"/>
      <c r="BV689" s="19"/>
      <c r="BW689" s="19"/>
      <c r="BX689" s="18"/>
      <c r="BY689" s="19"/>
      <c r="BZ689" s="19"/>
      <c r="CA689" s="19"/>
      <c r="CB689" s="18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</row>
    <row r="690" spans="1:108" ht="15" thickBot="1" x14ac:dyDescent="0.35">
      <c r="A690" s="19"/>
      <c r="B690" s="19"/>
      <c r="C690" s="18"/>
      <c r="D690" s="19"/>
      <c r="E690" s="19"/>
      <c r="F690" s="19"/>
      <c r="G690" s="18"/>
      <c r="H690" s="19"/>
      <c r="I690" s="19"/>
      <c r="J690" s="19"/>
      <c r="K690" s="18"/>
      <c r="L690" s="19"/>
      <c r="M690" s="19"/>
      <c r="N690" s="19"/>
      <c r="O690" s="18"/>
      <c r="P690" s="19"/>
      <c r="Q690" s="19"/>
      <c r="R690" s="19"/>
      <c r="S690" s="18"/>
      <c r="T690" s="19"/>
      <c r="U690" s="19"/>
      <c r="V690" s="19"/>
      <c r="W690" s="18"/>
      <c r="X690" s="29"/>
      <c r="Y690" s="19"/>
      <c r="Z690" s="19"/>
      <c r="AA690" s="19"/>
      <c r="AB690" s="18"/>
      <c r="AC690" s="19"/>
      <c r="AD690" s="19"/>
      <c r="AE690" s="19"/>
      <c r="AF690" s="18"/>
      <c r="AG690" s="19"/>
      <c r="AH690" s="19"/>
      <c r="AI690" s="19"/>
      <c r="AJ690" s="18"/>
      <c r="AK690" s="19"/>
      <c r="AL690" s="19"/>
      <c r="AM690" s="19"/>
      <c r="AN690" s="18"/>
      <c r="AO690" s="19"/>
      <c r="AP690" s="19"/>
      <c r="AQ690" s="19"/>
      <c r="AR690" s="18"/>
      <c r="AS690" s="19"/>
      <c r="AT690" s="19"/>
      <c r="AU690" s="19"/>
      <c r="AV690" s="18"/>
      <c r="AW690" s="19"/>
      <c r="AX690" s="19"/>
      <c r="AY690" s="19"/>
      <c r="AZ690" s="18"/>
      <c r="BA690" s="19"/>
      <c r="BB690" s="19"/>
      <c r="BC690" s="19"/>
      <c r="BD690" s="18"/>
      <c r="BE690" s="19"/>
      <c r="BF690" s="19"/>
      <c r="BG690" s="19"/>
      <c r="BH690" s="18"/>
      <c r="BI690" s="19"/>
      <c r="BJ690" s="19"/>
      <c r="BK690" s="19"/>
      <c r="BL690" s="18"/>
      <c r="BM690" s="19"/>
      <c r="BN690" s="19"/>
      <c r="BO690" s="19"/>
      <c r="BP690" s="18"/>
      <c r="BQ690" s="19"/>
      <c r="BR690" s="19"/>
      <c r="BS690" s="19"/>
      <c r="BT690" s="18"/>
      <c r="BU690" s="19"/>
      <c r="BV690" s="19"/>
      <c r="BW690" s="19"/>
      <c r="BX690" s="18"/>
      <c r="BY690" s="19"/>
      <c r="BZ690" s="19"/>
      <c r="CA690" s="19"/>
      <c r="CB690" s="18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</row>
    <row r="691" spans="1:108" ht="15" thickBot="1" x14ac:dyDescent="0.35">
      <c r="A691" s="19"/>
      <c r="B691" s="19"/>
      <c r="C691" s="18"/>
      <c r="D691" s="19"/>
      <c r="E691" s="19"/>
      <c r="F691" s="19"/>
      <c r="G691" s="18"/>
      <c r="H691" s="19"/>
      <c r="I691" s="19"/>
      <c r="J691" s="19"/>
      <c r="K691" s="18"/>
      <c r="L691" s="19"/>
      <c r="M691" s="19"/>
      <c r="N691" s="19"/>
      <c r="O691" s="18"/>
      <c r="P691" s="19"/>
      <c r="Q691" s="19"/>
      <c r="R691" s="19"/>
      <c r="S691" s="18"/>
      <c r="T691" s="19"/>
      <c r="U691" s="19"/>
      <c r="V691" s="19"/>
      <c r="W691" s="18"/>
      <c r="X691" s="29"/>
      <c r="Y691" s="19"/>
      <c r="Z691" s="19"/>
      <c r="AA691" s="19"/>
      <c r="AB691" s="18"/>
      <c r="AC691" s="19"/>
      <c r="AD691" s="19"/>
      <c r="AE691" s="19"/>
      <c r="AF691" s="18"/>
      <c r="AG691" s="19"/>
      <c r="AH691" s="19"/>
      <c r="AI691" s="19"/>
      <c r="AJ691" s="18"/>
      <c r="AK691" s="19"/>
      <c r="AL691" s="19"/>
      <c r="AM691" s="19"/>
      <c r="AN691" s="18"/>
      <c r="AO691" s="19"/>
      <c r="AP691" s="19"/>
      <c r="AQ691" s="19"/>
      <c r="AR691" s="18"/>
      <c r="AS691" s="19"/>
      <c r="AT691" s="19"/>
      <c r="AU691" s="19"/>
      <c r="AV691" s="18"/>
      <c r="AW691" s="19"/>
      <c r="AX691" s="19"/>
      <c r="AY691" s="19"/>
      <c r="AZ691" s="18"/>
      <c r="BA691" s="19"/>
      <c r="BB691" s="19"/>
      <c r="BC691" s="19"/>
      <c r="BD691" s="18"/>
      <c r="BE691" s="19"/>
      <c r="BF691" s="19"/>
      <c r="BG691" s="19"/>
      <c r="BH691" s="18"/>
      <c r="BI691" s="19"/>
      <c r="BJ691" s="19"/>
      <c r="BK691" s="19"/>
      <c r="BL691" s="18"/>
      <c r="BM691" s="19"/>
      <c r="BN691" s="19"/>
      <c r="BO691" s="19"/>
      <c r="BP691" s="18"/>
      <c r="BQ691" s="19"/>
      <c r="BR691" s="19"/>
      <c r="BS691" s="19"/>
      <c r="BT691" s="18"/>
      <c r="BU691" s="19"/>
      <c r="BV691" s="19"/>
      <c r="BW691" s="19"/>
      <c r="BX691" s="18"/>
      <c r="BY691" s="19"/>
      <c r="BZ691" s="19"/>
      <c r="CA691" s="19"/>
      <c r="CB691" s="18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</row>
    <row r="692" spans="1:108" ht="15" thickBot="1" x14ac:dyDescent="0.35">
      <c r="A692" s="19"/>
      <c r="B692" s="19"/>
      <c r="C692" s="18"/>
      <c r="D692" s="19"/>
      <c r="E692" s="19"/>
      <c r="F692" s="19"/>
      <c r="G692" s="18"/>
      <c r="H692" s="19"/>
      <c r="I692" s="19"/>
      <c r="J692" s="19"/>
      <c r="K692" s="18"/>
      <c r="L692" s="19"/>
      <c r="M692" s="19"/>
      <c r="N692" s="19"/>
      <c r="O692" s="18"/>
      <c r="P692" s="19"/>
      <c r="Q692" s="19"/>
      <c r="R692" s="19"/>
      <c r="S692" s="18"/>
      <c r="T692" s="19"/>
      <c r="U692" s="19"/>
      <c r="V692" s="19"/>
      <c r="W692" s="18"/>
      <c r="X692" s="29"/>
      <c r="Y692" s="19"/>
      <c r="Z692" s="19"/>
      <c r="AA692" s="19"/>
      <c r="AB692" s="18"/>
      <c r="AC692" s="19"/>
      <c r="AD692" s="19"/>
      <c r="AE692" s="19"/>
      <c r="AF692" s="18"/>
      <c r="AG692" s="19"/>
      <c r="AH692" s="19"/>
      <c r="AI692" s="19"/>
      <c r="AJ692" s="18"/>
      <c r="AK692" s="19"/>
      <c r="AL692" s="19"/>
      <c r="AM692" s="19"/>
      <c r="AN692" s="18"/>
      <c r="AO692" s="19"/>
      <c r="AP692" s="19"/>
      <c r="AQ692" s="19"/>
      <c r="AR692" s="18"/>
      <c r="AS692" s="19"/>
      <c r="AT692" s="19"/>
      <c r="AU692" s="19"/>
      <c r="AV692" s="18"/>
      <c r="AW692" s="19"/>
      <c r="AX692" s="19"/>
      <c r="AY692" s="19"/>
      <c r="AZ692" s="18"/>
      <c r="BA692" s="19"/>
      <c r="BB692" s="19"/>
      <c r="BC692" s="19"/>
      <c r="BD692" s="18"/>
      <c r="BE692" s="19"/>
      <c r="BF692" s="19"/>
      <c r="BG692" s="19"/>
      <c r="BH692" s="18"/>
      <c r="BI692" s="19"/>
      <c r="BJ692" s="19"/>
      <c r="BK692" s="19"/>
      <c r="BL692" s="18"/>
      <c r="BM692" s="19"/>
      <c r="BN692" s="19"/>
      <c r="BO692" s="19"/>
      <c r="BP692" s="18"/>
      <c r="BQ692" s="19"/>
      <c r="BR692" s="19"/>
      <c r="BS692" s="19"/>
      <c r="BT692" s="18"/>
      <c r="BU692" s="19"/>
      <c r="BV692" s="19"/>
      <c r="BW692" s="19"/>
      <c r="BX692" s="18"/>
      <c r="BY692" s="19"/>
      <c r="BZ692" s="19"/>
      <c r="CA692" s="19"/>
      <c r="CB692" s="18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</row>
    <row r="693" spans="1:108" ht="15" thickBot="1" x14ac:dyDescent="0.35">
      <c r="A693" s="19"/>
      <c r="B693" s="19"/>
      <c r="C693" s="18"/>
      <c r="D693" s="19"/>
      <c r="E693" s="19"/>
      <c r="F693" s="19"/>
      <c r="G693" s="18"/>
      <c r="H693" s="19"/>
      <c r="I693" s="19"/>
      <c r="J693" s="19"/>
      <c r="K693" s="18"/>
      <c r="L693" s="19"/>
      <c r="M693" s="19"/>
      <c r="N693" s="19"/>
      <c r="O693" s="18"/>
      <c r="P693" s="19"/>
      <c r="Q693" s="19"/>
      <c r="R693" s="19"/>
      <c r="S693" s="18"/>
      <c r="T693" s="19"/>
      <c r="U693" s="19"/>
      <c r="V693" s="19"/>
      <c r="W693" s="18"/>
      <c r="X693" s="29"/>
      <c r="Y693" s="19"/>
      <c r="Z693" s="19"/>
      <c r="AA693" s="19"/>
      <c r="AB693" s="18"/>
      <c r="AC693" s="19"/>
      <c r="AD693" s="19"/>
      <c r="AE693" s="19"/>
      <c r="AF693" s="18"/>
      <c r="AG693" s="19"/>
      <c r="AH693" s="19"/>
      <c r="AI693" s="19"/>
      <c r="AJ693" s="18"/>
      <c r="AK693" s="19"/>
      <c r="AL693" s="19"/>
      <c r="AM693" s="19"/>
      <c r="AN693" s="18"/>
      <c r="AO693" s="19"/>
      <c r="AP693" s="19"/>
      <c r="AQ693" s="19"/>
      <c r="AR693" s="18"/>
      <c r="AS693" s="19"/>
      <c r="AT693" s="19"/>
      <c r="AU693" s="19"/>
      <c r="AV693" s="18"/>
      <c r="AW693" s="19"/>
      <c r="AX693" s="19"/>
      <c r="AY693" s="19"/>
      <c r="AZ693" s="18"/>
      <c r="BA693" s="19"/>
      <c r="BB693" s="19"/>
      <c r="BC693" s="19"/>
      <c r="BD693" s="18"/>
      <c r="BE693" s="19"/>
      <c r="BF693" s="19"/>
      <c r="BG693" s="19"/>
      <c r="BH693" s="18"/>
      <c r="BI693" s="19"/>
      <c r="BJ693" s="19"/>
      <c r="BK693" s="19"/>
      <c r="BL693" s="18"/>
      <c r="BM693" s="19"/>
      <c r="BN693" s="19"/>
      <c r="BO693" s="19"/>
      <c r="BP693" s="18"/>
      <c r="BQ693" s="19"/>
      <c r="BR693" s="19"/>
      <c r="BS693" s="19"/>
      <c r="BT693" s="18"/>
      <c r="BU693" s="19"/>
      <c r="BV693" s="19"/>
      <c r="BW693" s="19"/>
      <c r="BX693" s="18"/>
      <c r="BY693" s="19"/>
      <c r="BZ693" s="19"/>
      <c r="CA693" s="19"/>
      <c r="CB693" s="18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</row>
    <row r="694" spans="1:108" ht="15" thickBot="1" x14ac:dyDescent="0.35">
      <c r="A694" s="19"/>
      <c r="B694" s="19"/>
      <c r="C694" s="18"/>
      <c r="D694" s="19"/>
      <c r="E694" s="19"/>
      <c r="F694" s="19"/>
      <c r="G694" s="18"/>
      <c r="H694" s="19"/>
      <c r="I694" s="19"/>
      <c r="J694" s="19"/>
      <c r="K694" s="18"/>
      <c r="L694" s="19"/>
      <c r="M694" s="19"/>
      <c r="N694" s="19"/>
      <c r="O694" s="18"/>
      <c r="P694" s="19"/>
      <c r="Q694" s="19"/>
      <c r="R694" s="19"/>
      <c r="S694" s="18"/>
      <c r="T694" s="19"/>
      <c r="U694" s="19"/>
      <c r="V694" s="19"/>
      <c r="W694" s="18"/>
      <c r="X694" s="29"/>
      <c r="Y694" s="19"/>
      <c r="Z694" s="19"/>
      <c r="AA694" s="19"/>
      <c r="AB694" s="18"/>
      <c r="AC694" s="19"/>
      <c r="AD694" s="19"/>
      <c r="AE694" s="19"/>
      <c r="AF694" s="18"/>
      <c r="AG694" s="19"/>
      <c r="AH694" s="19"/>
      <c r="AI694" s="19"/>
      <c r="AJ694" s="18"/>
      <c r="AK694" s="19"/>
      <c r="AL694" s="19"/>
      <c r="AM694" s="19"/>
      <c r="AN694" s="18"/>
      <c r="AO694" s="19"/>
      <c r="AP694" s="19"/>
      <c r="AQ694" s="19"/>
      <c r="AR694" s="18"/>
      <c r="AS694" s="19"/>
      <c r="AT694" s="19"/>
      <c r="AU694" s="19"/>
      <c r="AV694" s="18"/>
      <c r="AW694" s="19"/>
      <c r="AX694" s="19"/>
      <c r="AY694" s="19"/>
      <c r="AZ694" s="18"/>
      <c r="BA694" s="19"/>
      <c r="BB694" s="19"/>
      <c r="BC694" s="19"/>
      <c r="BD694" s="18"/>
      <c r="BE694" s="19"/>
      <c r="BF694" s="19"/>
      <c r="BG694" s="19"/>
      <c r="BH694" s="18"/>
      <c r="BI694" s="19"/>
      <c r="BJ694" s="19"/>
      <c r="BK694" s="19"/>
      <c r="BL694" s="18"/>
      <c r="BM694" s="19"/>
      <c r="BN694" s="19"/>
      <c r="BO694" s="19"/>
      <c r="BP694" s="18"/>
      <c r="BQ694" s="19"/>
      <c r="BR694" s="19"/>
      <c r="BS694" s="19"/>
      <c r="BT694" s="18"/>
      <c r="BU694" s="19"/>
      <c r="BV694" s="19"/>
      <c r="BW694" s="19"/>
      <c r="BX694" s="18"/>
      <c r="BY694" s="19"/>
      <c r="BZ694" s="19"/>
      <c r="CA694" s="19"/>
      <c r="CB694" s="18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</row>
    <row r="695" spans="1:108" ht="15" thickBot="1" x14ac:dyDescent="0.35">
      <c r="A695" s="19"/>
      <c r="B695" s="19"/>
      <c r="C695" s="18"/>
      <c r="D695" s="19"/>
      <c r="E695" s="19"/>
      <c r="F695" s="19"/>
      <c r="G695" s="18"/>
      <c r="H695" s="19"/>
      <c r="I695" s="19"/>
      <c r="J695" s="19"/>
      <c r="K695" s="18"/>
      <c r="L695" s="19"/>
      <c r="M695" s="19"/>
      <c r="N695" s="19"/>
      <c r="O695" s="18"/>
      <c r="P695" s="19"/>
      <c r="Q695" s="19"/>
      <c r="R695" s="19"/>
      <c r="S695" s="18"/>
      <c r="T695" s="19"/>
      <c r="U695" s="19"/>
      <c r="V695" s="19"/>
      <c r="W695" s="18"/>
      <c r="X695" s="29"/>
      <c r="Y695" s="19"/>
      <c r="Z695" s="19"/>
      <c r="AA695" s="19"/>
      <c r="AB695" s="18"/>
      <c r="AC695" s="19"/>
      <c r="AD695" s="19"/>
      <c r="AE695" s="19"/>
      <c r="AF695" s="18"/>
      <c r="AG695" s="19"/>
      <c r="AH695" s="19"/>
      <c r="AI695" s="19"/>
      <c r="AJ695" s="18"/>
      <c r="AK695" s="19"/>
      <c r="AL695" s="19"/>
      <c r="AM695" s="19"/>
      <c r="AN695" s="18"/>
      <c r="AO695" s="19"/>
      <c r="AP695" s="19"/>
      <c r="AQ695" s="19"/>
      <c r="AR695" s="18"/>
      <c r="AS695" s="19"/>
      <c r="AT695" s="19"/>
      <c r="AU695" s="19"/>
      <c r="AV695" s="18"/>
      <c r="AW695" s="19"/>
      <c r="AX695" s="19"/>
      <c r="AY695" s="19"/>
      <c r="AZ695" s="18"/>
      <c r="BA695" s="19"/>
      <c r="BB695" s="19"/>
      <c r="BC695" s="19"/>
      <c r="BD695" s="18"/>
      <c r="BE695" s="19"/>
      <c r="BF695" s="19"/>
      <c r="BG695" s="19"/>
      <c r="BH695" s="18"/>
      <c r="BI695" s="19"/>
      <c r="BJ695" s="19"/>
      <c r="BK695" s="19"/>
      <c r="BL695" s="18"/>
      <c r="BM695" s="19"/>
      <c r="BN695" s="19"/>
      <c r="BO695" s="19"/>
      <c r="BP695" s="18"/>
      <c r="BQ695" s="19"/>
      <c r="BR695" s="19"/>
      <c r="BS695" s="19"/>
      <c r="BT695" s="18"/>
      <c r="BU695" s="19"/>
      <c r="BV695" s="19"/>
      <c r="BW695" s="19"/>
      <c r="BX695" s="18"/>
      <c r="BY695" s="19"/>
      <c r="BZ695" s="19"/>
      <c r="CA695" s="19"/>
      <c r="CB695" s="18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</row>
    <row r="696" spans="1:108" ht="15" thickBot="1" x14ac:dyDescent="0.35">
      <c r="A696" s="19"/>
      <c r="B696" s="19"/>
      <c r="C696" s="18"/>
      <c r="D696" s="19"/>
      <c r="E696" s="19"/>
      <c r="F696" s="19"/>
      <c r="G696" s="18"/>
      <c r="H696" s="19"/>
      <c r="I696" s="19"/>
      <c r="J696" s="19"/>
      <c r="K696" s="18"/>
      <c r="L696" s="19"/>
      <c r="M696" s="19"/>
      <c r="N696" s="19"/>
      <c r="O696" s="18"/>
      <c r="P696" s="19"/>
      <c r="Q696" s="19"/>
      <c r="R696" s="19"/>
      <c r="S696" s="18"/>
      <c r="T696" s="19"/>
      <c r="U696" s="19"/>
      <c r="V696" s="19"/>
      <c r="W696" s="18"/>
      <c r="X696" s="29"/>
      <c r="Y696" s="19"/>
      <c r="Z696" s="19"/>
      <c r="AA696" s="19"/>
      <c r="AB696" s="18"/>
      <c r="AC696" s="19"/>
      <c r="AD696" s="19"/>
      <c r="AE696" s="19"/>
      <c r="AF696" s="18"/>
      <c r="AG696" s="19"/>
      <c r="AH696" s="19"/>
      <c r="AI696" s="19"/>
      <c r="AJ696" s="18"/>
      <c r="AK696" s="19"/>
      <c r="AL696" s="19"/>
      <c r="AM696" s="19"/>
      <c r="AN696" s="18"/>
      <c r="AO696" s="19"/>
      <c r="AP696" s="19"/>
      <c r="AQ696" s="19"/>
      <c r="AR696" s="18"/>
      <c r="AS696" s="19"/>
      <c r="AT696" s="19"/>
      <c r="AU696" s="19"/>
      <c r="AV696" s="18"/>
      <c r="AW696" s="19"/>
      <c r="AX696" s="19"/>
      <c r="AY696" s="19"/>
      <c r="AZ696" s="18"/>
      <c r="BA696" s="19"/>
      <c r="BB696" s="19"/>
      <c r="BC696" s="19"/>
      <c r="BD696" s="18"/>
      <c r="BE696" s="19"/>
      <c r="BF696" s="19"/>
      <c r="BG696" s="19"/>
      <c r="BH696" s="18"/>
      <c r="BI696" s="19"/>
      <c r="BJ696" s="19"/>
      <c r="BK696" s="19"/>
      <c r="BL696" s="18"/>
      <c r="BM696" s="19"/>
      <c r="BN696" s="19"/>
      <c r="BO696" s="19"/>
      <c r="BP696" s="18"/>
      <c r="BQ696" s="19"/>
      <c r="BR696" s="19"/>
      <c r="BS696" s="19"/>
      <c r="BT696" s="18"/>
      <c r="BU696" s="19"/>
      <c r="BV696" s="19"/>
      <c r="BW696" s="19"/>
      <c r="BX696" s="18"/>
      <c r="BY696" s="19"/>
      <c r="BZ696" s="19"/>
      <c r="CA696" s="19"/>
      <c r="CB696" s="18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</row>
    <row r="697" spans="1:108" ht="15" thickBot="1" x14ac:dyDescent="0.35">
      <c r="A697" s="19"/>
      <c r="B697" s="19"/>
      <c r="C697" s="18"/>
      <c r="D697" s="19"/>
      <c r="E697" s="19"/>
      <c r="F697" s="19"/>
      <c r="G697" s="18"/>
      <c r="H697" s="19"/>
      <c r="I697" s="19"/>
      <c r="J697" s="19"/>
      <c r="K697" s="18"/>
      <c r="L697" s="19"/>
      <c r="M697" s="19"/>
      <c r="N697" s="19"/>
      <c r="O697" s="18"/>
      <c r="P697" s="19"/>
      <c r="Q697" s="19"/>
      <c r="R697" s="19"/>
      <c r="S697" s="18"/>
      <c r="T697" s="19"/>
      <c r="U697" s="19"/>
      <c r="V697" s="19"/>
      <c r="W697" s="18"/>
      <c r="X697" s="29"/>
      <c r="Y697" s="19"/>
      <c r="Z697" s="19"/>
      <c r="AA697" s="19"/>
      <c r="AB697" s="18"/>
      <c r="AC697" s="19"/>
      <c r="AD697" s="19"/>
      <c r="AE697" s="19"/>
      <c r="AF697" s="18"/>
      <c r="AG697" s="19"/>
      <c r="AH697" s="19"/>
      <c r="AI697" s="19"/>
      <c r="AJ697" s="18"/>
      <c r="AK697" s="19"/>
      <c r="AL697" s="19"/>
      <c r="AM697" s="19"/>
      <c r="AN697" s="18"/>
      <c r="AO697" s="19"/>
      <c r="AP697" s="19"/>
      <c r="AQ697" s="19"/>
      <c r="AR697" s="18"/>
      <c r="AS697" s="19"/>
      <c r="AT697" s="19"/>
      <c r="AU697" s="19"/>
      <c r="AV697" s="18"/>
      <c r="AW697" s="19"/>
      <c r="AX697" s="19"/>
      <c r="AY697" s="19"/>
      <c r="AZ697" s="18"/>
      <c r="BA697" s="19"/>
      <c r="BB697" s="19"/>
      <c r="BC697" s="19"/>
      <c r="BD697" s="18"/>
      <c r="BE697" s="19"/>
      <c r="BF697" s="19"/>
      <c r="BG697" s="19"/>
      <c r="BH697" s="18"/>
      <c r="BI697" s="19"/>
      <c r="BJ697" s="19"/>
      <c r="BK697" s="19"/>
      <c r="BL697" s="18"/>
      <c r="BM697" s="19"/>
      <c r="BN697" s="19"/>
      <c r="BO697" s="19"/>
      <c r="BP697" s="18"/>
      <c r="BQ697" s="19"/>
      <c r="BR697" s="19"/>
      <c r="BS697" s="19"/>
      <c r="BT697" s="18"/>
      <c r="BU697" s="19"/>
      <c r="BV697" s="19"/>
      <c r="BW697" s="19"/>
      <c r="BX697" s="18"/>
      <c r="BY697" s="19"/>
      <c r="BZ697" s="19"/>
      <c r="CA697" s="19"/>
      <c r="CB697" s="18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</row>
    <row r="698" spans="1:108" ht="15" thickBot="1" x14ac:dyDescent="0.35">
      <c r="A698" s="19"/>
      <c r="B698" s="19"/>
      <c r="C698" s="18"/>
      <c r="D698" s="19"/>
      <c r="E698" s="19"/>
      <c r="F698" s="19"/>
      <c r="G698" s="18"/>
      <c r="H698" s="19"/>
      <c r="I698" s="19"/>
      <c r="J698" s="19"/>
      <c r="K698" s="18"/>
      <c r="L698" s="19"/>
      <c r="M698" s="19"/>
      <c r="N698" s="19"/>
      <c r="O698" s="18"/>
      <c r="P698" s="19"/>
      <c r="Q698" s="19"/>
      <c r="R698" s="19"/>
      <c r="S698" s="18"/>
      <c r="T698" s="19"/>
      <c r="U698" s="19"/>
      <c r="V698" s="19"/>
      <c r="W698" s="18"/>
      <c r="X698" s="29"/>
      <c r="Y698" s="19"/>
      <c r="Z698" s="19"/>
      <c r="AA698" s="19"/>
      <c r="AB698" s="18"/>
      <c r="AC698" s="19"/>
      <c r="AD698" s="19"/>
      <c r="AE698" s="19"/>
      <c r="AF698" s="18"/>
      <c r="AG698" s="19"/>
      <c r="AH698" s="19"/>
      <c r="AI698" s="19"/>
      <c r="AJ698" s="18"/>
      <c r="AK698" s="19"/>
      <c r="AL698" s="19"/>
      <c r="AM698" s="19"/>
      <c r="AN698" s="18"/>
      <c r="AO698" s="19"/>
      <c r="AP698" s="19"/>
      <c r="AQ698" s="19"/>
      <c r="AR698" s="18"/>
      <c r="AS698" s="19"/>
      <c r="AT698" s="19"/>
      <c r="AU698" s="19"/>
      <c r="AV698" s="18"/>
      <c r="AW698" s="19"/>
      <c r="AX698" s="19"/>
      <c r="AY698" s="19"/>
      <c r="AZ698" s="18"/>
      <c r="BA698" s="19"/>
      <c r="BB698" s="19"/>
      <c r="BC698" s="19"/>
      <c r="BD698" s="18"/>
      <c r="BE698" s="19"/>
      <c r="BF698" s="19"/>
      <c r="BG698" s="19"/>
      <c r="BH698" s="18"/>
      <c r="BI698" s="19"/>
      <c r="BJ698" s="19"/>
      <c r="BK698" s="19"/>
      <c r="BL698" s="18"/>
      <c r="BM698" s="19"/>
      <c r="BN698" s="19"/>
      <c r="BO698" s="19"/>
      <c r="BP698" s="18"/>
      <c r="BQ698" s="19"/>
      <c r="BR698" s="19"/>
      <c r="BS698" s="19"/>
      <c r="BT698" s="18"/>
      <c r="BU698" s="19"/>
      <c r="BV698" s="19"/>
      <c r="BW698" s="19"/>
      <c r="BX698" s="18"/>
      <c r="BY698" s="19"/>
      <c r="BZ698" s="19"/>
      <c r="CA698" s="19"/>
      <c r="CB698" s="18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</row>
    <row r="699" spans="1:108" ht="15" thickBot="1" x14ac:dyDescent="0.35">
      <c r="A699" s="19"/>
      <c r="B699" s="19"/>
      <c r="C699" s="18"/>
      <c r="D699" s="19"/>
      <c r="E699" s="19"/>
      <c r="F699" s="19"/>
      <c r="G699" s="18"/>
      <c r="H699" s="19"/>
      <c r="I699" s="19"/>
      <c r="J699" s="19"/>
      <c r="K699" s="18"/>
      <c r="L699" s="19"/>
      <c r="M699" s="19"/>
      <c r="N699" s="19"/>
      <c r="O699" s="18"/>
      <c r="P699" s="19"/>
      <c r="Q699" s="19"/>
      <c r="R699" s="19"/>
      <c r="S699" s="18"/>
      <c r="T699" s="19"/>
      <c r="U699" s="19"/>
      <c r="V699" s="19"/>
      <c r="W699" s="18"/>
      <c r="X699" s="29"/>
      <c r="Y699" s="19"/>
      <c r="Z699" s="19"/>
      <c r="AA699" s="19"/>
      <c r="AB699" s="18"/>
      <c r="AC699" s="19"/>
      <c r="AD699" s="19"/>
      <c r="AE699" s="19"/>
      <c r="AF699" s="18"/>
      <c r="AG699" s="19"/>
      <c r="AH699" s="19"/>
      <c r="AI699" s="19"/>
      <c r="AJ699" s="18"/>
      <c r="AK699" s="19"/>
      <c r="AL699" s="19"/>
      <c r="AM699" s="19"/>
      <c r="AN699" s="18"/>
      <c r="AO699" s="19"/>
      <c r="AP699" s="19"/>
      <c r="AQ699" s="19"/>
      <c r="AR699" s="18"/>
      <c r="AS699" s="19"/>
      <c r="AT699" s="19"/>
      <c r="AU699" s="19"/>
      <c r="AV699" s="18"/>
      <c r="AW699" s="19"/>
      <c r="AX699" s="19"/>
      <c r="AY699" s="19"/>
      <c r="AZ699" s="18"/>
      <c r="BA699" s="19"/>
      <c r="BB699" s="19"/>
      <c r="BC699" s="19"/>
      <c r="BD699" s="18"/>
      <c r="BE699" s="19"/>
      <c r="BF699" s="19"/>
      <c r="BG699" s="19"/>
      <c r="BH699" s="18"/>
      <c r="BI699" s="19"/>
      <c r="BJ699" s="19"/>
      <c r="BK699" s="19"/>
      <c r="BL699" s="18"/>
      <c r="BM699" s="19"/>
      <c r="BN699" s="19"/>
      <c r="BO699" s="19"/>
      <c r="BP699" s="18"/>
      <c r="BQ699" s="19"/>
      <c r="BR699" s="19"/>
      <c r="BS699" s="19"/>
      <c r="BT699" s="18"/>
      <c r="BU699" s="19"/>
      <c r="BV699" s="19"/>
      <c r="BW699" s="19"/>
      <c r="BX699" s="18"/>
      <c r="BY699" s="19"/>
      <c r="BZ699" s="19"/>
      <c r="CA699" s="19"/>
      <c r="CB699" s="18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</row>
    <row r="700" spans="1:108" ht="15" thickBot="1" x14ac:dyDescent="0.35">
      <c r="A700" s="19"/>
      <c r="B700" s="19"/>
      <c r="C700" s="18"/>
      <c r="D700" s="19"/>
      <c r="E700" s="19"/>
      <c r="F700" s="19"/>
      <c r="G700" s="18"/>
      <c r="H700" s="19"/>
      <c r="I700" s="19"/>
      <c r="J700" s="19"/>
      <c r="K700" s="18"/>
      <c r="L700" s="19"/>
      <c r="M700" s="19"/>
      <c r="N700" s="19"/>
      <c r="O700" s="18"/>
      <c r="P700" s="19"/>
      <c r="Q700" s="19"/>
      <c r="R700" s="19"/>
      <c r="S700" s="18"/>
      <c r="T700" s="19"/>
      <c r="U700" s="19"/>
      <c r="V700" s="19"/>
      <c r="W700" s="18"/>
      <c r="X700" s="29"/>
      <c r="Y700" s="19"/>
      <c r="Z700" s="19"/>
      <c r="AA700" s="19"/>
      <c r="AB700" s="18"/>
      <c r="AC700" s="19"/>
      <c r="AD700" s="19"/>
      <c r="AE700" s="19"/>
      <c r="AF700" s="18"/>
      <c r="AG700" s="19"/>
      <c r="AH700" s="19"/>
      <c r="AI700" s="19"/>
      <c r="AJ700" s="18"/>
      <c r="AK700" s="19"/>
      <c r="AL700" s="19"/>
      <c r="AM700" s="19"/>
      <c r="AN700" s="18"/>
      <c r="AO700" s="19"/>
      <c r="AP700" s="19"/>
      <c r="AQ700" s="19"/>
      <c r="AR700" s="18"/>
      <c r="AS700" s="19"/>
      <c r="AT700" s="19"/>
      <c r="AU700" s="19"/>
      <c r="AV700" s="18"/>
      <c r="AW700" s="19"/>
      <c r="AX700" s="19"/>
      <c r="AY700" s="19"/>
      <c r="AZ700" s="18"/>
      <c r="BA700" s="19"/>
      <c r="BB700" s="19"/>
      <c r="BC700" s="19"/>
      <c r="BD700" s="18"/>
      <c r="BE700" s="19"/>
      <c r="BF700" s="19"/>
      <c r="BG700" s="19"/>
      <c r="BH700" s="18"/>
      <c r="BI700" s="19"/>
      <c r="BJ700" s="19"/>
      <c r="BK700" s="19"/>
      <c r="BL700" s="18"/>
      <c r="BM700" s="19"/>
      <c r="BN700" s="19"/>
      <c r="BO700" s="19"/>
      <c r="BP700" s="18"/>
      <c r="BQ700" s="19"/>
      <c r="BR700" s="19"/>
      <c r="BS700" s="19"/>
      <c r="BT700" s="18"/>
      <c r="BU700" s="19"/>
      <c r="BV700" s="19"/>
      <c r="BW700" s="19"/>
      <c r="BX700" s="18"/>
      <c r="BY700" s="19"/>
      <c r="BZ700" s="19"/>
      <c r="CA700" s="19"/>
      <c r="CB700" s="18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</row>
    <row r="701" spans="1:108" ht="15" thickBot="1" x14ac:dyDescent="0.35">
      <c r="A701" s="19"/>
      <c r="B701" s="19"/>
      <c r="C701" s="18"/>
      <c r="D701" s="19"/>
      <c r="E701" s="19"/>
      <c r="F701" s="19"/>
      <c r="G701" s="18"/>
      <c r="H701" s="19"/>
      <c r="I701" s="19"/>
      <c r="J701" s="19"/>
      <c r="K701" s="18"/>
      <c r="L701" s="19"/>
      <c r="M701" s="19"/>
      <c r="N701" s="19"/>
      <c r="O701" s="18"/>
      <c r="P701" s="19"/>
      <c r="Q701" s="19"/>
      <c r="R701" s="19"/>
      <c r="S701" s="18"/>
      <c r="T701" s="19"/>
      <c r="U701" s="19"/>
      <c r="V701" s="19"/>
      <c r="W701" s="18"/>
      <c r="X701" s="29"/>
      <c r="Y701" s="19"/>
      <c r="Z701" s="19"/>
      <c r="AA701" s="19"/>
      <c r="AB701" s="18"/>
      <c r="AC701" s="19"/>
      <c r="AD701" s="19"/>
      <c r="AE701" s="19"/>
      <c r="AF701" s="18"/>
      <c r="AG701" s="19"/>
      <c r="AH701" s="19"/>
      <c r="AI701" s="19"/>
      <c r="AJ701" s="18"/>
      <c r="AK701" s="19"/>
      <c r="AL701" s="19"/>
      <c r="AM701" s="19"/>
      <c r="AN701" s="18"/>
      <c r="AO701" s="19"/>
      <c r="AP701" s="19"/>
      <c r="AQ701" s="19"/>
      <c r="AR701" s="18"/>
      <c r="AS701" s="19"/>
      <c r="AT701" s="19"/>
      <c r="AU701" s="19"/>
      <c r="AV701" s="18"/>
      <c r="AW701" s="19"/>
      <c r="AX701" s="19"/>
      <c r="AY701" s="19"/>
      <c r="AZ701" s="18"/>
      <c r="BA701" s="19"/>
      <c r="BB701" s="19"/>
      <c r="BC701" s="19"/>
      <c r="BD701" s="18"/>
      <c r="BE701" s="19"/>
      <c r="BF701" s="19"/>
      <c r="BG701" s="19"/>
      <c r="BH701" s="18"/>
      <c r="BI701" s="19"/>
      <c r="BJ701" s="19"/>
      <c r="BK701" s="19"/>
      <c r="BL701" s="18"/>
      <c r="BM701" s="19"/>
      <c r="BN701" s="19"/>
      <c r="BO701" s="19"/>
      <c r="BP701" s="18"/>
      <c r="BQ701" s="19"/>
      <c r="BR701" s="19"/>
      <c r="BS701" s="19"/>
      <c r="BT701" s="18"/>
      <c r="BU701" s="19"/>
      <c r="BV701" s="19"/>
      <c r="BW701" s="19"/>
      <c r="BX701" s="18"/>
      <c r="BY701" s="19"/>
      <c r="BZ701" s="19"/>
      <c r="CA701" s="19"/>
      <c r="CB701" s="18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</row>
    <row r="702" spans="1:108" ht="15" thickBot="1" x14ac:dyDescent="0.35">
      <c r="A702" s="19"/>
      <c r="B702" s="19"/>
      <c r="C702" s="18"/>
      <c r="D702" s="19"/>
      <c r="E702" s="19"/>
      <c r="F702" s="19"/>
      <c r="G702" s="18"/>
      <c r="H702" s="19"/>
      <c r="I702" s="19"/>
      <c r="J702" s="19"/>
      <c r="K702" s="18"/>
      <c r="L702" s="19"/>
      <c r="M702" s="19"/>
      <c r="N702" s="19"/>
      <c r="O702" s="18"/>
      <c r="P702" s="19"/>
      <c r="Q702" s="19"/>
      <c r="R702" s="19"/>
      <c r="S702" s="18"/>
      <c r="T702" s="19"/>
      <c r="U702" s="19"/>
      <c r="V702" s="19"/>
      <c r="W702" s="18"/>
      <c r="X702" s="29"/>
      <c r="Y702" s="19"/>
      <c r="Z702" s="19"/>
      <c r="AA702" s="19"/>
      <c r="AB702" s="18"/>
      <c r="AC702" s="19"/>
      <c r="AD702" s="19"/>
      <c r="AE702" s="19"/>
      <c r="AF702" s="18"/>
      <c r="AG702" s="19"/>
      <c r="AH702" s="19"/>
      <c r="AI702" s="19"/>
      <c r="AJ702" s="18"/>
      <c r="AK702" s="19"/>
      <c r="AL702" s="19"/>
      <c r="AM702" s="19"/>
      <c r="AN702" s="18"/>
      <c r="AO702" s="19"/>
      <c r="AP702" s="19"/>
      <c r="AQ702" s="19"/>
      <c r="AR702" s="18"/>
      <c r="AS702" s="19"/>
      <c r="AT702" s="19"/>
      <c r="AU702" s="19"/>
      <c r="AV702" s="18"/>
      <c r="AW702" s="19"/>
      <c r="AX702" s="19"/>
      <c r="AY702" s="19"/>
      <c r="AZ702" s="18"/>
      <c r="BA702" s="19"/>
      <c r="BB702" s="19"/>
      <c r="BC702" s="19"/>
      <c r="BD702" s="18"/>
      <c r="BE702" s="19"/>
      <c r="BF702" s="19"/>
      <c r="BG702" s="19"/>
      <c r="BH702" s="18"/>
      <c r="BI702" s="19"/>
      <c r="BJ702" s="19"/>
      <c r="BK702" s="19"/>
      <c r="BL702" s="18"/>
      <c r="BM702" s="19"/>
      <c r="BN702" s="19"/>
      <c r="BO702" s="19"/>
      <c r="BP702" s="18"/>
      <c r="BQ702" s="19"/>
      <c r="BR702" s="19"/>
      <c r="BS702" s="19"/>
      <c r="BT702" s="18"/>
      <c r="BU702" s="19"/>
      <c r="BV702" s="19"/>
      <c r="BW702" s="19"/>
      <c r="BX702" s="18"/>
      <c r="BY702" s="19"/>
      <c r="BZ702" s="19"/>
      <c r="CA702" s="19"/>
      <c r="CB702" s="18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</row>
    <row r="703" spans="1:108" ht="15" thickBot="1" x14ac:dyDescent="0.35">
      <c r="A703" s="19"/>
      <c r="B703" s="19"/>
      <c r="C703" s="18"/>
      <c r="D703" s="19"/>
      <c r="E703" s="19"/>
      <c r="F703" s="19"/>
      <c r="G703" s="18"/>
      <c r="H703" s="19"/>
      <c r="I703" s="19"/>
      <c r="J703" s="19"/>
      <c r="K703" s="18"/>
      <c r="L703" s="19"/>
      <c r="M703" s="19"/>
      <c r="N703" s="19"/>
      <c r="O703" s="18"/>
      <c r="P703" s="19"/>
      <c r="Q703" s="19"/>
      <c r="R703" s="19"/>
      <c r="S703" s="18"/>
      <c r="T703" s="19"/>
      <c r="U703" s="19"/>
      <c r="V703" s="19"/>
      <c r="W703" s="18"/>
      <c r="X703" s="29"/>
      <c r="Y703" s="19"/>
      <c r="Z703" s="19"/>
      <c r="AA703" s="19"/>
      <c r="AB703" s="18"/>
      <c r="AC703" s="19"/>
      <c r="AD703" s="19"/>
      <c r="AE703" s="19"/>
      <c r="AF703" s="18"/>
      <c r="AG703" s="19"/>
      <c r="AH703" s="19"/>
      <c r="AI703" s="19"/>
      <c r="AJ703" s="18"/>
      <c r="AK703" s="19"/>
      <c r="AL703" s="19"/>
      <c r="AM703" s="19"/>
      <c r="AN703" s="18"/>
      <c r="AO703" s="19"/>
      <c r="AP703" s="19"/>
      <c r="AQ703" s="19"/>
      <c r="AR703" s="18"/>
      <c r="AS703" s="19"/>
      <c r="AT703" s="19"/>
      <c r="AU703" s="19"/>
      <c r="AV703" s="18"/>
      <c r="AW703" s="19"/>
      <c r="AX703" s="19"/>
      <c r="AY703" s="19"/>
      <c r="AZ703" s="18"/>
      <c r="BA703" s="19"/>
      <c r="BB703" s="19"/>
      <c r="BC703" s="19"/>
      <c r="BD703" s="18"/>
      <c r="BE703" s="19"/>
      <c r="BF703" s="19"/>
      <c r="BG703" s="19"/>
      <c r="BH703" s="18"/>
      <c r="BI703" s="19"/>
      <c r="BJ703" s="19"/>
      <c r="BK703" s="19"/>
      <c r="BL703" s="18"/>
      <c r="BM703" s="19"/>
      <c r="BN703" s="19"/>
      <c r="BO703" s="19"/>
      <c r="BP703" s="18"/>
      <c r="BQ703" s="19"/>
      <c r="BR703" s="19"/>
      <c r="BS703" s="19"/>
      <c r="BT703" s="18"/>
      <c r="BU703" s="19"/>
      <c r="BV703" s="19"/>
      <c r="BW703" s="19"/>
      <c r="BX703" s="18"/>
      <c r="BY703" s="19"/>
      <c r="BZ703" s="19"/>
      <c r="CA703" s="19"/>
      <c r="CB703" s="18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</row>
    <row r="704" spans="1:108" ht="15" thickBot="1" x14ac:dyDescent="0.35">
      <c r="A704" s="19"/>
      <c r="B704" s="19"/>
      <c r="C704" s="18"/>
      <c r="D704" s="19"/>
      <c r="E704" s="19"/>
      <c r="F704" s="19"/>
      <c r="G704" s="18"/>
      <c r="H704" s="19"/>
      <c r="I704" s="19"/>
      <c r="J704" s="19"/>
      <c r="K704" s="18"/>
      <c r="L704" s="19"/>
      <c r="M704" s="19"/>
      <c r="N704" s="19"/>
      <c r="O704" s="18"/>
      <c r="P704" s="19"/>
      <c r="Q704" s="19"/>
      <c r="R704" s="19"/>
      <c r="S704" s="18"/>
      <c r="T704" s="19"/>
      <c r="U704" s="19"/>
      <c r="V704" s="19"/>
      <c r="W704" s="18"/>
      <c r="X704" s="29"/>
      <c r="Y704" s="19"/>
      <c r="Z704" s="19"/>
      <c r="AA704" s="19"/>
      <c r="AB704" s="18"/>
      <c r="AC704" s="19"/>
      <c r="AD704" s="19"/>
      <c r="AE704" s="19"/>
      <c r="AF704" s="18"/>
      <c r="AG704" s="19"/>
      <c r="AH704" s="19"/>
      <c r="AI704" s="19"/>
      <c r="AJ704" s="18"/>
      <c r="AK704" s="19"/>
      <c r="AL704" s="19"/>
      <c r="AM704" s="19"/>
      <c r="AN704" s="18"/>
      <c r="AO704" s="19"/>
      <c r="AP704" s="19"/>
      <c r="AQ704" s="19"/>
      <c r="AR704" s="18"/>
      <c r="AS704" s="19"/>
      <c r="AT704" s="19"/>
      <c r="AU704" s="19"/>
      <c r="AV704" s="18"/>
      <c r="AW704" s="19"/>
      <c r="AX704" s="19"/>
      <c r="AY704" s="19"/>
      <c r="AZ704" s="18"/>
      <c r="BA704" s="19"/>
      <c r="BB704" s="19"/>
      <c r="BC704" s="19"/>
      <c r="BD704" s="18"/>
      <c r="BE704" s="19"/>
      <c r="BF704" s="19"/>
      <c r="BG704" s="19"/>
      <c r="BH704" s="18"/>
      <c r="BI704" s="19"/>
      <c r="BJ704" s="19"/>
      <c r="BK704" s="19"/>
      <c r="BL704" s="18"/>
      <c r="BM704" s="19"/>
      <c r="BN704" s="19"/>
      <c r="BO704" s="19"/>
      <c r="BP704" s="18"/>
      <c r="BQ704" s="19"/>
      <c r="BR704" s="19"/>
      <c r="BS704" s="19"/>
      <c r="BT704" s="18"/>
      <c r="BU704" s="19"/>
      <c r="BV704" s="19"/>
      <c r="BW704" s="19"/>
      <c r="BX704" s="18"/>
      <c r="BY704" s="19"/>
      <c r="BZ704" s="19"/>
      <c r="CA704" s="19"/>
      <c r="CB704" s="18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</row>
    <row r="705" spans="1:108" ht="15" thickBot="1" x14ac:dyDescent="0.35">
      <c r="A705" s="19"/>
      <c r="B705" s="19"/>
      <c r="C705" s="18"/>
      <c r="D705" s="19"/>
      <c r="E705" s="19"/>
      <c r="F705" s="19"/>
      <c r="G705" s="18"/>
      <c r="H705" s="19"/>
      <c r="I705" s="19"/>
      <c r="J705" s="19"/>
      <c r="K705" s="18"/>
      <c r="L705" s="19"/>
      <c r="M705" s="19"/>
      <c r="N705" s="19"/>
      <c r="O705" s="18"/>
      <c r="P705" s="19"/>
      <c r="Q705" s="19"/>
      <c r="R705" s="19"/>
      <c r="S705" s="18"/>
      <c r="T705" s="19"/>
      <c r="U705" s="19"/>
      <c r="V705" s="19"/>
      <c r="W705" s="18"/>
      <c r="X705" s="29"/>
      <c r="Y705" s="19"/>
      <c r="Z705" s="19"/>
      <c r="AA705" s="19"/>
      <c r="AB705" s="18"/>
      <c r="AC705" s="19"/>
      <c r="AD705" s="19"/>
      <c r="AE705" s="19"/>
      <c r="AF705" s="18"/>
      <c r="AG705" s="19"/>
      <c r="AH705" s="19"/>
      <c r="AI705" s="19"/>
      <c r="AJ705" s="18"/>
      <c r="AK705" s="19"/>
      <c r="AL705" s="19"/>
      <c r="AM705" s="19"/>
      <c r="AN705" s="18"/>
      <c r="AO705" s="19"/>
      <c r="AP705" s="19"/>
      <c r="AQ705" s="19"/>
      <c r="AR705" s="18"/>
      <c r="AS705" s="19"/>
      <c r="AT705" s="19"/>
      <c r="AU705" s="19"/>
      <c r="AV705" s="18"/>
      <c r="AW705" s="19"/>
      <c r="AX705" s="19"/>
      <c r="AY705" s="19"/>
      <c r="AZ705" s="18"/>
      <c r="BA705" s="19"/>
      <c r="BB705" s="19"/>
      <c r="BC705" s="19"/>
      <c r="BD705" s="18"/>
      <c r="BE705" s="19"/>
      <c r="BF705" s="19"/>
      <c r="BG705" s="19"/>
      <c r="BH705" s="18"/>
      <c r="BI705" s="19"/>
      <c r="BJ705" s="19"/>
      <c r="BK705" s="19"/>
      <c r="BL705" s="18"/>
      <c r="BM705" s="19"/>
      <c r="BN705" s="19"/>
      <c r="BO705" s="19"/>
      <c r="BP705" s="18"/>
      <c r="BQ705" s="19"/>
      <c r="BR705" s="19"/>
      <c r="BS705" s="19"/>
      <c r="BT705" s="18"/>
      <c r="BU705" s="19"/>
      <c r="BV705" s="19"/>
      <c r="BW705" s="19"/>
      <c r="BX705" s="18"/>
      <c r="BY705" s="19"/>
      <c r="BZ705" s="19"/>
      <c r="CA705" s="19"/>
      <c r="CB705" s="18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</row>
    <row r="706" spans="1:108" ht="15" thickBot="1" x14ac:dyDescent="0.35">
      <c r="A706" s="19"/>
      <c r="B706" s="19"/>
      <c r="C706" s="18"/>
      <c r="D706" s="19"/>
      <c r="E706" s="19"/>
      <c r="F706" s="19"/>
      <c r="G706" s="18"/>
      <c r="H706" s="19"/>
      <c r="I706" s="19"/>
      <c r="J706" s="19"/>
      <c r="K706" s="18"/>
      <c r="L706" s="19"/>
      <c r="M706" s="19"/>
      <c r="N706" s="19"/>
      <c r="O706" s="18"/>
      <c r="P706" s="19"/>
      <c r="Q706" s="19"/>
      <c r="R706" s="19"/>
      <c r="S706" s="18"/>
      <c r="T706" s="19"/>
      <c r="U706" s="19"/>
      <c r="V706" s="19"/>
      <c r="W706" s="18"/>
      <c r="X706" s="29"/>
      <c r="Y706" s="19"/>
      <c r="Z706" s="19"/>
      <c r="AA706" s="19"/>
      <c r="AB706" s="18"/>
      <c r="AC706" s="19"/>
      <c r="AD706" s="19"/>
      <c r="AE706" s="19"/>
      <c r="AF706" s="18"/>
      <c r="AG706" s="19"/>
      <c r="AH706" s="19"/>
      <c r="AI706" s="19"/>
      <c r="AJ706" s="18"/>
      <c r="AK706" s="19"/>
      <c r="AL706" s="19"/>
      <c r="AM706" s="19"/>
      <c r="AN706" s="18"/>
      <c r="AO706" s="19"/>
      <c r="AP706" s="19"/>
      <c r="AQ706" s="19"/>
      <c r="AR706" s="18"/>
      <c r="AS706" s="19"/>
      <c r="AT706" s="19"/>
      <c r="AU706" s="19"/>
      <c r="AV706" s="18"/>
      <c r="AW706" s="19"/>
      <c r="AX706" s="19"/>
      <c r="AY706" s="19"/>
      <c r="AZ706" s="18"/>
      <c r="BA706" s="19"/>
      <c r="BB706" s="19"/>
      <c r="BC706" s="19"/>
      <c r="BD706" s="18"/>
      <c r="BE706" s="19"/>
      <c r="BF706" s="19"/>
      <c r="BG706" s="19"/>
      <c r="BH706" s="18"/>
      <c r="BI706" s="19"/>
      <c r="BJ706" s="19"/>
      <c r="BK706" s="19"/>
      <c r="BL706" s="18"/>
      <c r="BM706" s="19"/>
      <c r="BN706" s="19"/>
      <c r="BO706" s="19"/>
      <c r="BP706" s="18"/>
      <c r="BQ706" s="19"/>
      <c r="BR706" s="19"/>
      <c r="BS706" s="19"/>
      <c r="BT706" s="18"/>
      <c r="BU706" s="19"/>
      <c r="BV706" s="19"/>
      <c r="BW706" s="19"/>
      <c r="BX706" s="18"/>
      <c r="BY706" s="19"/>
      <c r="BZ706" s="19"/>
      <c r="CA706" s="19"/>
      <c r="CB706" s="18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</row>
    <row r="707" spans="1:108" ht="15" thickBot="1" x14ac:dyDescent="0.35">
      <c r="A707" s="19"/>
      <c r="B707" s="19"/>
      <c r="C707" s="18"/>
      <c r="D707" s="19"/>
      <c r="E707" s="19"/>
      <c r="F707" s="19"/>
      <c r="G707" s="18"/>
      <c r="H707" s="19"/>
      <c r="I707" s="19"/>
      <c r="J707" s="19"/>
      <c r="K707" s="18"/>
      <c r="L707" s="19"/>
      <c r="M707" s="19"/>
      <c r="N707" s="19"/>
      <c r="O707" s="18"/>
      <c r="P707" s="19"/>
      <c r="Q707" s="19"/>
      <c r="R707" s="19"/>
      <c r="S707" s="18"/>
      <c r="T707" s="19"/>
      <c r="U707" s="19"/>
      <c r="V707" s="19"/>
      <c r="W707" s="18"/>
      <c r="X707" s="29"/>
      <c r="Y707" s="19"/>
      <c r="Z707" s="19"/>
      <c r="AA707" s="19"/>
      <c r="AB707" s="18"/>
      <c r="AC707" s="19"/>
      <c r="AD707" s="19"/>
      <c r="AE707" s="19"/>
      <c r="AF707" s="18"/>
      <c r="AG707" s="19"/>
      <c r="AH707" s="19"/>
      <c r="AI707" s="19"/>
      <c r="AJ707" s="18"/>
      <c r="AK707" s="19"/>
      <c r="AL707" s="19"/>
      <c r="AM707" s="19"/>
      <c r="AN707" s="18"/>
      <c r="AO707" s="19"/>
      <c r="AP707" s="19"/>
      <c r="AQ707" s="19"/>
      <c r="AR707" s="18"/>
      <c r="AS707" s="19"/>
      <c r="AT707" s="19"/>
      <c r="AU707" s="19"/>
      <c r="AV707" s="18"/>
      <c r="AW707" s="19"/>
      <c r="AX707" s="19"/>
      <c r="AY707" s="19"/>
      <c r="AZ707" s="18"/>
      <c r="BA707" s="19"/>
      <c r="BB707" s="19"/>
      <c r="BC707" s="19"/>
      <c r="BD707" s="18"/>
      <c r="BE707" s="19"/>
      <c r="BF707" s="19"/>
      <c r="BG707" s="19"/>
      <c r="BH707" s="18"/>
      <c r="BI707" s="19"/>
      <c r="BJ707" s="19"/>
      <c r="BK707" s="19"/>
      <c r="BL707" s="18"/>
      <c r="BM707" s="19"/>
      <c r="BN707" s="19"/>
      <c r="BO707" s="19"/>
      <c r="BP707" s="18"/>
      <c r="BQ707" s="19"/>
      <c r="BR707" s="19"/>
      <c r="BS707" s="19"/>
      <c r="BT707" s="18"/>
      <c r="BU707" s="19"/>
      <c r="BV707" s="19"/>
      <c r="BW707" s="19"/>
      <c r="BX707" s="18"/>
      <c r="BY707" s="19"/>
      <c r="BZ707" s="19"/>
      <c r="CA707" s="19"/>
      <c r="CB707" s="18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</row>
    <row r="708" spans="1:108" ht="15" thickBot="1" x14ac:dyDescent="0.35">
      <c r="A708" s="19"/>
      <c r="B708" s="19"/>
      <c r="C708" s="18"/>
      <c r="D708" s="19"/>
      <c r="E708" s="19"/>
      <c r="F708" s="19"/>
      <c r="G708" s="18"/>
      <c r="H708" s="19"/>
      <c r="I708" s="19"/>
      <c r="J708" s="19"/>
      <c r="K708" s="18"/>
      <c r="L708" s="19"/>
      <c r="M708" s="19"/>
      <c r="N708" s="19"/>
      <c r="O708" s="18"/>
      <c r="P708" s="19"/>
      <c r="Q708" s="19"/>
      <c r="R708" s="19"/>
      <c r="S708" s="18"/>
      <c r="T708" s="19"/>
      <c r="U708" s="19"/>
      <c r="V708" s="19"/>
      <c r="W708" s="18"/>
      <c r="X708" s="29"/>
      <c r="Y708" s="19"/>
      <c r="Z708" s="19"/>
      <c r="AA708" s="19"/>
      <c r="AB708" s="18"/>
      <c r="AC708" s="19"/>
      <c r="AD708" s="19"/>
      <c r="AE708" s="19"/>
      <c r="AF708" s="18"/>
      <c r="AG708" s="19"/>
      <c r="AH708" s="19"/>
      <c r="AI708" s="19"/>
      <c r="AJ708" s="18"/>
      <c r="AK708" s="19"/>
      <c r="AL708" s="19"/>
      <c r="AM708" s="19"/>
      <c r="AN708" s="18"/>
      <c r="AO708" s="19"/>
      <c r="AP708" s="19"/>
      <c r="AQ708" s="19"/>
      <c r="AR708" s="18"/>
      <c r="AS708" s="19"/>
      <c r="AT708" s="19"/>
      <c r="AU708" s="19"/>
      <c r="AV708" s="18"/>
      <c r="AW708" s="19"/>
      <c r="AX708" s="19"/>
      <c r="AY708" s="19"/>
      <c r="AZ708" s="18"/>
      <c r="BA708" s="19"/>
      <c r="BB708" s="19"/>
      <c r="BC708" s="19"/>
      <c r="BD708" s="18"/>
      <c r="BE708" s="19"/>
      <c r="BF708" s="19"/>
      <c r="BG708" s="19"/>
      <c r="BH708" s="18"/>
      <c r="BI708" s="19"/>
      <c r="BJ708" s="19"/>
      <c r="BK708" s="19"/>
      <c r="BL708" s="18"/>
      <c r="BM708" s="19"/>
      <c r="BN708" s="19"/>
      <c r="BO708" s="19"/>
      <c r="BP708" s="18"/>
      <c r="BQ708" s="19"/>
      <c r="BR708" s="19"/>
      <c r="BS708" s="19"/>
      <c r="BT708" s="18"/>
      <c r="BU708" s="19"/>
      <c r="BV708" s="19"/>
      <c r="BW708" s="19"/>
      <c r="BX708" s="18"/>
      <c r="BY708" s="19"/>
      <c r="BZ708" s="19"/>
      <c r="CA708" s="19"/>
      <c r="CB708" s="18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</row>
    <row r="709" spans="1:108" ht="15" thickBot="1" x14ac:dyDescent="0.35">
      <c r="A709" s="19"/>
      <c r="B709" s="19"/>
      <c r="C709" s="18"/>
      <c r="D709" s="19"/>
      <c r="E709" s="19"/>
      <c r="F709" s="19"/>
      <c r="G709" s="18"/>
      <c r="H709" s="19"/>
      <c r="I709" s="19"/>
      <c r="J709" s="19"/>
      <c r="K709" s="18"/>
      <c r="L709" s="19"/>
      <c r="M709" s="19"/>
      <c r="N709" s="19"/>
      <c r="O709" s="18"/>
      <c r="P709" s="19"/>
      <c r="Q709" s="19"/>
      <c r="R709" s="19"/>
      <c r="S709" s="18"/>
      <c r="T709" s="19"/>
      <c r="U709" s="19"/>
      <c r="V709" s="19"/>
      <c r="W709" s="18"/>
      <c r="X709" s="29"/>
      <c r="Y709" s="19"/>
      <c r="Z709" s="19"/>
      <c r="AA709" s="19"/>
      <c r="AB709" s="18"/>
      <c r="AC709" s="19"/>
      <c r="AD709" s="19"/>
      <c r="AE709" s="19"/>
      <c r="AF709" s="18"/>
      <c r="AG709" s="19"/>
      <c r="AH709" s="19"/>
      <c r="AI709" s="19"/>
      <c r="AJ709" s="18"/>
      <c r="AK709" s="19"/>
      <c r="AL709" s="19"/>
      <c r="AM709" s="19"/>
      <c r="AN709" s="18"/>
      <c r="AO709" s="19"/>
      <c r="AP709" s="19"/>
      <c r="AQ709" s="19"/>
      <c r="AR709" s="18"/>
      <c r="AS709" s="19"/>
      <c r="AT709" s="19"/>
      <c r="AU709" s="19"/>
      <c r="AV709" s="18"/>
      <c r="AW709" s="19"/>
      <c r="AX709" s="19"/>
      <c r="AY709" s="19"/>
      <c r="AZ709" s="18"/>
      <c r="BA709" s="19"/>
      <c r="BB709" s="19"/>
      <c r="BC709" s="19"/>
      <c r="BD709" s="18"/>
      <c r="BE709" s="19"/>
      <c r="BF709" s="19"/>
      <c r="BG709" s="19"/>
      <c r="BH709" s="18"/>
      <c r="BI709" s="19"/>
      <c r="BJ709" s="19"/>
      <c r="BK709" s="19"/>
      <c r="BL709" s="18"/>
      <c r="BM709" s="19"/>
      <c r="BN709" s="19"/>
      <c r="BO709" s="19"/>
      <c r="BP709" s="18"/>
      <c r="BQ709" s="19"/>
      <c r="BR709" s="19"/>
      <c r="BS709" s="19"/>
      <c r="BT709" s="18"/>
      <c r="BU709" s="19"/>
      <c r="BV709" s="19"/>
      <c r="BW709" s="19"/>
      <c r="BX709" s="18"/>
      <c r="BY709" s="19"/>
      <c r="BZ709" s="19"/>
      <c r="CA709" s="19"/>
      <c r="CB709" s="18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</row>
    <row r="710" spans="1:108" ht="15" thickBot="1" x14ac:dyDescent="0.35">
      <c r="A710" s="19"/>
      <c r="B710" s="19"/>
      <c r="C710" s="18"/>
      <c r="D710" s="19"/>
      <c r="E710" s="19"/>
      <c r="F710" s="19"/>
      <c r="G710" s="18"/>
      <c r="H710" s="19"/>
      <c r="I710" s="19"/>
      <c r="J710" s="19"/>
      <c r="K710" s="18"/>
      <c r="L710" s="19"/>
      <c r="M710" s="19"/>
      <c r="N710" s="19"/>
      <c r="O710" s="18"/>
      <c r="P710" s="19"/>
      <c r="Q710" s="19"/>
      <c r="R710" s="19"/>
      <c r="S710" s="18"/>
      <c r="T710" s="19"/>
      <c r="U710" s="19"/>
      <c r="V710" s="19"/>
      <c r="W710" s="18"/>
      <c r="X710" s="29"/>
      <c r="Y710" s="19"/>
      <c r="Z710" s="19"/>
      <c r="AA710" s="19"/>
      <c r="AB710" s="18"/>
      <c r="AC710" s="19"/>
      <c r="AD710" s="19"/>
      <c r="AE710" s="19"/>
      <c r="AF710" s="18"/>
      <c r="AG710" s="19"/>
      <c r="AH710" s="19"/>
      <c r="AI710" s="19"/>
      <c r="AJ710" s="18"/>
      <c r="AK710" s="19"/>
      <c r="AL710" s="19"/>
      <c r="AM710" s="19"/>
      <c r="AN710" s="18"/>
      <c r="AO710" s="19"/>
      <c r="AP710" s="19"/>
      <c r="AQ710" s="19"/>
      <c r="AR710" s="18"/>
      <c r="AS710" s="19"/>
      <c r="AT710" s="19"/>
      <c r="AU710" s="19"/>
      <c r="AV710" s="18"/>
      <c r="AW710" s="19"/>
      <c r="AX710" s="19"/>
      <c r="AY710" s="19"/>
      <c r="AZ710" s="18"/>
      <c r="BA710" s="19"/>
      <c r="BB710" s="19"/>
      <c r="BC710" s="19"/>
      <c r="BD710" s="18"/>
      <c r="BE710" s="19"/>
      <c r="BF710" s="19"/>
      <c r="BG710" s="19"/>
      <c r="BH710" s="18"/>
      <c r="BI710" s="19"/>
      <c r="BJ710" s="19"/>
      <c r="BK710" s="19"/>
      <c r="BL710" s="18"/>
      <c r="BM710" s="19"/>
      <c r="BN710" s="19"/>
      <c r="BO710" s="19"/>
      <c r="BP710" s="18"/>
      <c r="BQ710" s="19"/>
      <c r="BR710" s="19"/>
      <c r="BS710" s="19"/>
      <c r="BT710" s="18"/>
      <c r="BU710" s="19"/>
      <c r="BV710" s="19"/>
      <c r="BW710" s="19"/>
      <c r="BX710" s="18"/>
      <c r="BY710" s="19"/>
      <c r="BZ710" s="19"/>
      <c r="CA710" s="19"/>
      <c r="CB710" s="18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</row>
    <row r="711" spans="1:108" ht="15" thickBot="1" x14ac:dyDescent="0.35">
      <c r="A711" s="19"/>
      <c r="B711" s="19"/>
      <c r="C711" s="18"/>
      <c r="D711" s="19"/>
      <c r="E711" s="19"/>
      <c r="F711" s="19"/>
      <c r="G711" s="18"/>
      <c r="H711" s="19"/>
      <c r="I711" s="19"/>
      <c r="J711" s="19"/>
      <c r="K711" s="18"/>
      <c r="L711" s="19"/>
      <c r="M711" s="19"/>
      <c r="N711" s="19"/>
      <c r="O711" s="18"/>
      <c r="P711" s="19"/>
      <c r="Q711" s="19"/>
      <c r="R711" s="19"/>
      <c r="S711" s="18"/>
      <c r="T711" s="19"/>
      <c r="U711" s="19"/>
      <c r="V711" s="19"/>
      <c r="W711" s="18"/>
      <c r="X711" s="29"/>
      <c r="Y711" s="19"/>
      <c r="Z711" s="19"/>
      <c r="AA711" s="19"/>
      <c r="AB711" s="18"/>
      <c r="AC711" s="19"/>
      <c r="AD711" s="19"/>
      <c r="AE711" s="19"/>
      <c r="AF711" s="18"/>
      <c r="AG711" s="19"/>
      <c r="AH711" s="19"/>
      <c r="AI711" s="19"/>
      <c r="AJ711" s="18"/>
      <c r="AK711" s="19"/>
      <c r="AL711" s="19"/>
      <c r="AM711" s="19"/>
      <c r="AN711" s="18"/>
      <c r="AO711" s="19"/>
      <c r="AP711" s="19"/>
      <c r="AQ711" s="19"/>
      <c r="AR711" s="18"/>
      <c r="AS711" s="19"/>
      <c r="AT711" s="19"/>
      <c r="AU711" s="19"/>
      <c r="AV711" s="18"/>
      <c r="AW711" s="19"/>
      <c r="AX711" s="19"/>
      <c r="AY711" s="19"/>
      <c r="AZ711" s="18"/>
      <c r="BA711" s="19"/>
      <c r="BB711" s="19"/>
      <c r="BC711" s="19"/>
      <c r="BD711" s="18"/>
      <c r="BE711" s="19"/>
      <c r="BF711" s="19"/>
      <c r="BG711" s="19"/>
      <c r="BH711" s="18"/>
      <c r="BI711" s="19"/>
      <c r="BJ711" s="19"/>
      <c r="BK711" s="19"/>
      <c r="BL711" s="18"/>
      <c r="BM711" s="19"/>
      <c r="BN711" s="19"/>
      <c r="BO711" s="19"/>
      <c r="BP711" s="18"/>
      <c r="BQ711" s="19"/>
      <c r="BR711" s="19"/>
      <c r="BS711" s="19"/>
      <c r="BT711" s="18"/>
      <c r="BU711" s="19"/>
      <c r="BV711" s="19"/>
      <c r="BW711" s="19"/>
      <c r="BX711" s="18"/>
      <c r="BY711" s="19"/>
      <c r="BZ711" s="19"/>
      <c r="CA711" s="19"/>
      <c r="CB711" s="18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</row>
    <row r="712" spans="1:108" ht="15" thickBot="1" x14ac:dyDescent="0.35">
      <c r="A712" s="19"/>
      <c r="B712" s="19"/>
      <c r="C712" s="18"/>
      <c r="D712" s="19"/>
      <c r="E712" s="19"/>
      <c r="F712" s="19"/>
      <c r="G712" s="18"/>
      <c r="H712" s="19"/>
      <c r="I712" s="19"/>
      <c r="J712" s="19"/>
      <c r="K712" s="18"/>
      <c r="L712" s="19"/>
      <c r="M712" s="19"/>
      <c r="N712" s="19"/>
      <c r="O712" s="18"/>
      <c r="P712" s="19"/>
      <c r="Q712" s="19"/>
      <c r="R712" s="19"/>
      <c r="S712" s="18"/>
      <c r="T712" s="19"/>
      <c r="U712" s="19"/>
      <c r="V712" s="19"/>
      <c r="W712" s="18"/>
      <c r="X712" s="29"/>
      <c r="Y712" s="19"/>
      <c r="Z712" s="19"/>
      <c r="AA712" s="19"/>
      <c r="AB712" s="18"/>
      <c r="AC712" s="19"/>
      <c r="AD712" s="19"/>
      <c r="AE712" s="19"/>
      <c r="AF712" s="18"/>
      <c r="AG712" s="19"/>
      <c r="AH712" s="19"/>
      <c r="AI712" s="19"/>
      <c r="AJ712" s="18"/>
      <c r="AK712" s="19"/>
      <c r="AL712" s="19"/>
      <c r="AM712" s="19"/>
      <c r="AN712" s="18"/>
      <c r="AO712" s="19"/>
      <c r="AP712" s="19"/>
      <c r="AQ712" s="19"/>
      <c r="AR712" s="18"/>
      <c r="AS712" s="19"/>
      <c r="AT712" s="19"/>
      <c r="AU712" s="19"/>
      <c r="AV712" s="18"/>
      <c r="AW712" s="19"/>
      <c r="AX712" s="19"/>
      <c r="AY712" s="19"/>
      <c r="AZ712" s="18"/>
      <c r="BA712" s="19"/>
      <c r="BB712" s="19"/>
      <c r="BC712" s="19"/>
      <c r="BD712" s="18"/>
      <c r="BE712" s="19"/>
      <c r="BF712" s="19"/>
      <c r="BG712" s="19"/>
      <c r="BH712" s="18"/>
      <c r="BI712" s="19"/>
      <c r="BJ712" s="19"/>
      <c r="BK712" s="19"/>
      <c r="BL712" s="18"/>
      <c r="BM712" s="19"/>
      <c r="BN712" s="19"/>
      <c r="BO712" s="19"/>
      <c r="BP712" s="18"/>
      <c r="BQ712" s="19"/>
      <c r="BR712" s="19"/>
      <c r="BS712" s="19"/>
      <c r="BT712" s="18"/>
      <c r="BU712" s="19"/>
      <c r="BV712" s="19"/>
      <c r="BW712" s="19"/>
      <c r="BX712" s="18"/>
      <c r="BY712" s="19"/>
      <c r="BZ712" s="19"/>
      <c r="CA712" s="19"/>
      <c r="CB712" s="18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</row>
    <row r="713" spans="1:108" ht="15" thickBot="1" x14ac:dyDescent="0.35">
      <c r="A713" s="19"/>
      <c r="B713" s="19"/>
      <c r="C713" s="18"/>
      <c r="D713" s="19"/>
      <c r="E713" s="19"/>
      <c r="F713" s="19"/>
      <c r="G713" s="18"/>
      <c r="H713" s="19"/>
      <c r="I713" s="19"/>
      <c r="J713" s="19"/>
      <c r="K713" s="18"/>
      <c r="L713" s="19"/>
      <c r="M713" s="19"/>
      <c r="N713" s="19"/>
      <c r="O713" s="18"/>
      <c r="P713" s="19"/>
      <c r="Q713" s="19"/>
      <c r="R713" s="19"/>
      <c r="S713" s="18"/>
      <c r="T713" s="19"/>
      <c r="U713" s="19"/>
      <c r="V713" s="19"/>
      <c r="W713" s="18"/>
      <c r="X713" s="29"/>
      <c r="Y713" s="19"/>
      <c r="Z713" s="19"/>
      <c r="AA713" s="19"/>
      <c r="AB713" s="18"/>
      <c r="AC713" s="19"/>
      <c r="AD713" s="19"/>
      <c r="AE713" s="19"/>
      <c r="AF713" s="18"/>
      <c r="AG713" s="19"/>
      <c r="AH713" s="19"/>
      <c r="AI713" s="19"/>
      <c r="AJ713" s="18"/>
      <c r="AK713" s="19"/>
      <c r="AL713" s="19"/>
      <c r="AM713" s="19"/>
      <c r="AN713" s="18"/>
      <c r="AO713" s="19"/>
      <c r="AP713" s="19"/>
      <c r="AQ713" s="19"/>
      <c r="AR713" s="18"/>
      <c r="AS713" s="19"/>
      <c r="AT713" s="19"/>
      <c r="AU713" s="19"/>
      <c r="AV713" s="18"/>
      <c r="AW713" s="19"/>
      <c r="AX713" s="19"/>
      <c r="AY713" s="19"/>
      <c r="AZ713" s="18"/>
      <c r="BA713" s="19"/>
      <c r="BB713" s="19"/>
      <c r="BC713" s="19"/>
      <c r="BD713" s="18"/>
      <c r="BE713" s="19"/>
      <c r="BF713" s="19"/>
      <c r="BG713" s="19"/>
      <c r="BH713" s="18"/>
      <c r="BI713" s="19"/>
      <c r="BJ713" s="19"/>
      <c r="BK713" s="19"/>
      <c r="BL713" s="18"/>
      <c r="BM713" s="19"/>
      <c r="BN713" s="19"/>
      <c r="BO713" s="19"/>
      <c r="BP713" s="18"/>
      <c r="BQ713" s="19"/>
      <c r="BR713" s="19"/>
      <c r="BS713" s="19"/>
      <c r="BT713" s="18"/>
      <c r="BU713" s="19"/>
      <c r="BV713" s="19"/>
      <c r="BW713" s="19"/>
      <c r="BX713" s="18"/>
      <c r="BY713" s="19"/>
      <c r="BZ713" s="19"/>
      <c r="CA713" s="19"/>
      <c r="CB713" s="18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</row>
    <row r="714" spans="1:108" ht="15" thickBot="1" x14ac:dyDescent="0.35">
      <c r="A714" s="19"/>
      <c r="B714" s="19"/>
      <c r="C714" s="18"/>
      <c r="D714" s="19"/>
      <c r="E714" s="19"/>
      <c r="F714" s="19"/>
      <c r="G714" s="18"/>
      <c r="H714" s="19"/>
      <c r="I714" s="19"/>
      <c r="J714" s="19"/>
      <c r="K714" s="18"/>
      <c r="L714" s="19"/>
      <c r="M714" s="19"/>
      <c r="N714" s="19"/>
      <c r="O714" s="18"/>
      <c r="P714" s="19"/>
      <c r="Q714" s="19"/>
      <c r="R714" s="19"/>
      <c r="S714" s="18"/>
      <c r="T714" s="19"/>
      <c r="U714" s="19"/>
      <c r="V714" s="19"/>
      <c r="W714" s="18"/>
      <c r="X714" s="29"/>
      <c r="Y714" s="19"/>
      <c r="Z714" s="19"/>
      <c r="AA714" s="19"/>
      <c r="AB714" s="18"/>
      <c r="AC714" s="19"/>
      <c r="AD714" s="19"/>
      <c r="AE714" s="19"/>
      <c r="AF714" s="18"/>
      <c r="AG714" s="19"/>
      <c r="AH714" s="19"/>
      <c r="AI714" s="19"/>
      <c r="AJ714" s="18"/>
      <c r="AK714" s="19"/>
      <c r="AL714" s="19"/>
      <c r="AM714" s="19"/>
      <c r="AN714" s="18"/>
      <c r="AO714" s="19"/>
      <c r="AP714" s="19"/>
      <c r="AQ714" s="19"/>
      <c r="AR714" s="18"/>
      <c r="AS714" s="19"/>
      <c r="AT714" s="19"/>
      <c r="AU714" s="19"/>
      <c r="AV714" s="18"/>
      <c r="AW714" s="19"/>
      <c r="AX714" s="19"/>
      <c r="AY714" s="19"/>
      <c r="AZ714" s="18"/>
      <c r="BA714" s="19"/>
      <c r="BB714" s="19"/>
      <c r="BC714" s="19"/>
      <c r="BD714" s="18"/>
      <c r="BE714" s="19"/>
      <c r="BF714" s="19"/>
      <c r="BG714" s="19"/>
      <c r="BH714" s="18"/>
      <c r="BI714" s="19"/>
      <c r="BJ714" s="19"/>
      <c r="BK714" s="19"/>
      <c r="BL714" s="18"/>
      <c r="BM714" s="19"/>
      <c r="BN714" s="19"/>
      <c r="BO714" s="19"/>
      <c r="BP714" s="18"/>
      <c r="BQ714" s="19"/>
      <c r="BR714" s="19"/>
      <c r="BS714" s="19"/>
      <c r="BT714" s="18"/>
      <c r="BU714" s="19"/>
      <c r="BV714" s="19"/>
      <c r="BW714" s="19"/>
      <c r="BX714" s="18"/>
      <c r="BY714" s="19"/>
      <c r="BZ714" s="19"/>
      <c r="CA714" s="19"/>
      <c r="CB714" s="18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</row>
    <row r="715" spans="1:108" ht="15" thickBot="1" x14ac:dyDescent="0.35">
      <c r="A715" s="19"/>
      <c r="B715" s="19"/>
      <c r="C715" s="18"/>
      <c r="D715" s="19"/>
      <c r="E715" s="19"/>
      <c r="F715" s="19"/>
      <c r="G715" s="18"/>
      <c r="H715" s="19"/>
      <c r="I715" s="19"/>
      <c r="J715" s="19"/>
      <c r="K715" s="18"/>
      <c r="L715" s="19"/>
      <c r="M715" s="19"/>
      <c r="N715" s="19"/>
      <c r="O715" s="18"/>
      <c r="P715" s="19"/>
      <c r="Q715" s="19"/>
      <c r="R715" s="19"/>
      <c r="S715" s="18"/>
      <c r="T715" s="19"/>
      <c r="U715" s="19"/>
      <c r="V715" s="19"/>
      <c r="W715" s="18"/>
      <c r="X715" s="29"/>
      <c r="Y715" s="19"/>
      <c r="Z715" s="19"/>
      <c r="AA715" s="19"/>
      <c r="AB715" s="18"/>
      <c r="AC715" s="19"/>
      <c r="AD715" s="19"/>
      <c r="AE715" s="19"/>
      <c r="AF715" s="18"/>
      <c r="AG715" s="19"/>
      <c r="AH715" s="19"/>
      <c r="AI715" s="19"/>
      <c r="AJ715" s="18"/>
      <c r="AK715" s="19"/>
      <c r="AL715" s="19"/>
      <c r="AM715" s="19"/>
      <c r="AN715" s="18"/>
      <c r="AO715" s="19"/>
      <c r="AP715" s="19"/>
      <c r="AQ715" s="19"/>
      <c r="AR715" s="18"/>
      <c r="AS715" s="19"/>
      <c r="AT715" s="19"/>
      <c r="AU715" s="19"/>
      <c r="AV715" s="18"/>
      <c r="AW715" s="19"/>
      <c r="AX715" s="19"/>
      <c r="AY715" s="19"/>
      <c r="AZ715" s="18"/>
      <c r="BA715" s="19"/>
      <c r="BB715" s="19"/>
      <c r="BC715" s="19"/>
      <c r="BD715" s="18"/>
      <c r="BE715" s="19"/>
      <c r="BF715" s="19"/>
      <c r="BG715" s="19"/>
      <c r="BH715" s="18"/>
      <c r="BI715" s="19"/>
      <c r="BJ715" s="19"/>
      <c r="BK715" s="19"/>
      <c r="BL715" s="18"/>
      <c r="BM715" s="19"/>
      <c r="BN715" s="19"/>
      <c r="BO715" s="19"/>
      <c r="BP715" s="18"/>
      <c r="BQ715" s="19"/>
      <c r="BR715" s="19"/>
      <c r="BS715" s="19"/>
      <c r="BT715" s="18"/>
      <c r="BU715" s="19"/>
      <c r="BV715" s="19"/>
      <c r="BW715" s="19"/>
      <c r="BX715" s="18"/>
      <c r="BY715" s="19"/>
      <c r="BZ715" s="19"/>
      <c r="CA715" s="19"/>
      <c r="CB715" s="18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</row>
    <row r="716" spans="1:108" ht="15" thickBot="1" x14ac:dyDescent="0.35">
      <c r="A716" s="19"/>
      <c r="B716" s="19"/>
      <c r="C716" s="18"/>
      <c r="D716" s="19"/>
      <c r="E716" s="19"/>
      <c r="F716" s="19"/>
      <c r="G716" s="18"/>
      <c r="H716" s="19"/>
      <c r="I716" s="19"/>
      <c r="J716" s="19"/>
      <c r="K716" s="18"/>
      <c r="L716" s="19"/>
      <c r="M716" s="19"/>
      <c r="N716" s="19"/>
      <c r="O716" s="18"/>
      <c r="P716" s="19"/>
      <c r="Q716" s="19"/>
      <c r="R716" s="19"/>
      <c r="S716" s="18"/>
      <c r="T716" s="19"/>
      <c r="U716" s="19"/>
      <c r="V716" s="19"/>
      <c r="W716" s="18"/>
      <c r="X716" s="29"/>
      <c r="Y716" s="19"/>
      <c r="Z716" s="19"/>
      <c r="AA716" s="19"/>
      <c r="AB716" s="18"/>
      <c r="AC716" s="19"/>
      <c r="AD716" s="19"/>
      <c r="AE716" s="19"/>
      <c r="AF716" s="18"/>
      <c r="AG716" s="19"/>
      <c r="AH716" s="19"/>
      <c r="AI716" s="19"/>
      <c r="AJ716" s="18"/>
      <c r="AK716" s="19"/>
      <c r="AL716" s="19"/>
      <c r="AM716" s="19"/>
      <c r="AN716" s="18"/>
      <c r="AO716" s="19"/>
      <c r="AP716" s="19"/>
      <c r="AQ716" s="19"/>
      <c r="AR716" s="18"/>
      <c r="AS716" s="19"/>
      <c r="AT716" s="19"/>
      <c r="AU716" s="19"/>
      <c r="AV716" s="18"/>
      <c r="AW716" s="19"/>
      <c r="AX716" s="19"/>
      <c r="AY716" s="19"/>
      <c r="AZ716" s="18"/>
      <c r="BA716" s="19"/>
      <c r="BB716" s="19"/>
      <c r="BC716" s="19"/>
      <c r="BD716" s="18"/>
      <c r="BE716" s="19"/>
      <c r="BF716" s="19"/>
      <c r="BG716" s="19"/>
      <c r="BH716" s="18"/>
      <c r="BI716" s="19"/>
      <c r="BJ716" s="19"/>
      <c r="BK716" s="19"/>
      <c r="BL716" s="18"/>
      <c r="BM716" s="19"/>
      <c r="BN716" s="19"/>
      <c r="BO716" s="19"/>
      <c r="BP716" s="18"/>
      <c r="BQ716" s="19"/>
      <c r="BR716" s="19"/>
      <c r="BS716" s="19"/>
      <c r="BT716" s="18"/>
      <c r="BU716" s="19"/>
      <c r="BV716" s="19"/>
      <c r="BW716" s="19"/>
      <c r="BX716" s="18"/>
      <c r="BY716" s="19"/>
      <c r="BZ716" s="19"/>
      <c r="CA716" s="19"/>
      <c r="CB716" s="18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</row>
    <row r="717" spans="1:108" ht="15" thickBot="1" x14ac:dyDescent="0.35">
      <c r="A717" s="19"/>
      <c r="B717" s="19"/>
      <c r="C717" s="18"/>
      <c r="D717" s="19"/>
      <c r="E717" s="19"/>
      <c r="F717" s="19"/>
      <c r="G717" s="18"/>
      <c r="H717" s="19"/>
      <c r="I717" s="19"/>
      <c r="J717" s="19"/>
      <c r="K717" s="18"/>
      <c r="L717" s="19"/>
      <c r="M717" s="19"/>
      <c r="N717" s="19"/>
      <c r="O717" s="18"/>
      <c r="P717" s="19"/>
      <c r="Q717" s="19"/>
      <c r="R717" s="19"/>
      <c r="S717" s="18"/>
      <c r="T717" s="19"/>
      <c r="U717" s="19"/>
      <c r="V717" s="19"/>
      <c r="W717" s="18"/>
      <c r="X717" s="29"/>
      <c r="Y717" s="19"/>
      <c r="Z717" s="19"/>
      <c r="AA717" s="19"/>
      <c r="AB717" s="18"/>
      <c r="AC717" s="19"/>
      <c r="AD717" s="19"/>
      <c r="AE717" s="19"/>
      <c r="AF717" s="18"/>
      <c r="AG717" s="19"/>
      <c r="AH717" s="19"/>
      <c r="AI717" s="19"/>
      <c r="AJ717" s="18"/>
      <c r="AK717" s="19"/>
      <c r="AL717" s="19"/>
      <c r="AM717" s="19"/>
      <c r="AN717" s="18"/>
      <c r="AO717" s="19"/>
      <c r="AP717" s="19"/>
      <c r="AQ717" s="19"/>
      <c r="AR717" s="18"/>
      <c r="AS717" s="19"/>
      <c r="AT717" s="19"/>
      <c r="AU717" s="19"/>
      <c r="AV717" s="18"/>
      <c r="AW717" s="19"/>
      <c r="AX717" s="19"/>
      <c r="AY717" s="19"/>
      <c r="AZ717" s="18"/>
      <c r="BA717" s="19"/>
      <c r="BB717" s="19"/>
      <c r="BC717" s="19"/>
      <c r="BD717" s="18"/>
      <c r="BE717" s="19"/>
      <c r="BF717" s="19"/>
      <c r="BG717" s="19"/>
      <c r="BH717" s="18"/>
      <c r="BI717" s="19"/>
      <c r="BJ717" s="19"/>
      <c r="BK717" s="19"/>
      <c r="BL717" s="18"/>
      <c r="BM717" s="19"/>
      <c r="BN717" s="19"/>
      <c r="BO717" s="19"/>
      <c r="BP717" s="18"/>
      <c r="BQ717" s="19"/>
      <c r="BR717" s="19"/>
      <c r="BS717" s="19"/>
      <c r="BT717" s="18"/>
      <c r="BU717" s="19"/>
      <c r="BV717" s="19"/>
      <c r="BW717" s="19"/>
      <c r="BX717" s="18"/>
      <c r="BY717" s="19"/>
      <c r="BZ717" s="19"/>
      <c r="CA717" s="19"/>
      <c r="CB717" s="18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</row>
    <row r="718" spans="1:108" ht="15" thickBot="1" x14ac:dyDescent="0.35">
      <c r="A718" s="19"/>
      <c r="B718" s="19"/>
      <c r="C718" s="18"/>
      <c r="D718" s="19"/>
      <c r="E718" s="19"/>
      <c r="F718" s="19"/>
      <c r="G718" s="18"/>
      <c r="H718" s="19"/>
      <c r="I718" s="19"/>
      <c r="J718" s="19"/>
      <c r="K718" s="18"/>
      <c r="L718" s="19"/>
      <c r="M718" s="19"/>
      <c r="N718" s="19"/>
      <c r="O718" s="18"/>
      <c r="P718" s="19"/>
      <c r="Q718" s="19"/>
      <c r="R718" s="19"/>
      <c r="S718" s="18"/>
      <c r="T718" s="19"/>
      <c r="U718" s="19"/>
      <c r="V718" s="19"/>
      <c r="W718" s="18"/>
      <c r="X718" s="29"/>
      <c r="Y718" s="19"/>
      <c r="Z718" s="19"/>
      <c r="AA718" s="19"/>
      <c r="AB718" s="18"/>
      <c r="AC718" s="19"/>
      <c r="AD718" s="19"/>
      <c r="AE718" s="19"/>
      <c r="AF718" s="18"/>
      <c r="AG718" s="19"/>
      <c r="AH718" s="19"/>
      <c r="AI718" s="19"/>
      <c r="AJ718" s="18"/>
      <c r="AK718" s="19"/>
      <c r="AL718" s="19"/>
      <c r="AM718" s="19"/>
      <c r="AN718" s="18"/>
      <c r="AO718" s="19"/>
      <c r="AP718" s="19"/>
      <c r="AQ718" s="19"/>
      <c r="AR718" s="18"/>
      <c r="AS718" s="19"/>
      <c r="AT718" s="19"/>
      <c r="AU718" s="19"/>
      <c r="AV718" s="18"/>
      <c r="AW718" s="19"/>
      <c r="AX718" s="19"/>
      <c r="AY718" s="19"/>
      <c r="AZ718" s="18"/>
      <c r="BA718" s="19"/>
      <c r="BB718" s="19"/>
      <c r="BC718" s="19"/>
      <c r="BD718" s="18"/>
      <c r="BE718" s="19"/>
      <c r="BF718" s="19"/>
      <c r="BG718" s="19"/>
      <c r="BH718" s="18"/>
      <c r="BI718" s="19"/>
      <c r="BJ718" s="19"/>
      <c r="BK718" s="19"/>
      <c r="BL718" s="18"/>
      <c r="BM718" s="19"/>
      <c r="BN718" s="19"/>
      <c r="BO718" s="19"/>
      <c r="BP718" s="18"/>
      <c r="BQ718" s="19"/>
      <c r="BR718" s="19"/>
      <c r="BS718" s="19"/>
      <c r="BT718" s="18"/>
      <c r="BU718" s="19"/>
      <c r="BV718" s="19"/>
      <c r="BW718" s="19"/>
      <c r="BX718" s="18"/>
      <c r="BY718" s="19"/>
      <c r="BZ718" s="19"/>
      <c r="CA718" s="19"/>
      <c r="CB718" s="18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</row>
    <row r="719" spans="1:108" ht="15" thickBot="1" x14ac:dyDescent="0.35">
      <c r="A719" s="19"/>
      <c r="B719" s="19"/>
      <c r="C719" s="18"/>
      <c r="D719" s="19"/>
      <c r="E719" s="19"/>
      <c r="F719" s="19"/>
      <c r="G719" s="18"/>
      <c r="H719" s="19"/>
      <c r="I719" s="19"/>
      <c r="J719" s="19"/>
      <c r="K719" s="18"/>
      <c r="L719" s="19"/>
      <c r="M719" s="19"/>
      <c r="N719" s="19"/>
      <c r="O719" s="18"/>
      <c r="P719" s="19"/>
      <c r="Q719" s="19"/>
      <c r="R719" s="19"/>
      <c r="S719" s="18"/>
      <c r="T719" s="19"/>
      <c r="U719" s="19"/>
      <c r="V719" s="19"/>
      <c r="W719" s="18"/>
      <c r="X719" s="29"/>
      <c r="Y719" s="19"/>
      <c r="Z719" s="19"/>
      <c r="AA719" s="19"/>
      <c r="AB719" s="18"/>
      <c r="AC719" s="19"/>
      <c r="AD719" s="19"/>
      <c r="AE719" s="19"/>
      <c r="AF719" s="18"/>
      <c r="AG719" s="19"/>
      <c r="AH719" s="19"/>
      <c r="AI719" s="19"/>
      <c r="AJ719" s="18"/>
      <c r="AK719" s="19"/>
      <c r="AL719" s="19"/>
      <c r="AM719" s="19"/>
      <c r="AN719" s="18"/>
      <c r="AO719" s="19"/>
      <c r="AP719" s="19"/>
      <c r="AQ719" s="19"/>
      <c r="AR719" s="18"/>
      <c r="AS719" s="19"/>
      <c r="AT719" s="19"/>
      <c r="AU719" s="19"/>
      <c r="AV719" s="18"/>
      <c r="AW719" s="19"/>
      <c r="AX719" s="19"/>
      <c r="AY719" s="19"/>
      <c r="AZ719" s="18"/>
      <c r="BA719" s="19"/>
      <c r="BB719" s="19"/>
      <c r="BC719" s="19"/>
      <c r="BD719" s="18"/>
      <c r="BE719" s="19"/>
      <c r="BF719" s="19"/>
      <c r="BG719" s="19"/>
      <c r="BH719" s="18"/>
      <c r="BI719" s="19"/>
      <c r="BJ719" s="19"/>
      <c r="BK719" s="19"/>
      <c r="BL719" s="18"/>
      <c r="BM719" s="19"/>
      <c r="BN719" s="19"/>
      <c r="BO719" s="19"/>
      <c r="BP719" s="18"/>
      <c r="BQ719" s="19"/>
      <c r="BR719" s="19"/>
      <c r="BS719" s="19"/>
      <c r="BT719" s="18"/>
      <c r="BU719" s="19"/>
      <c r="BV719" s="19"/>
      <c r="BW719" s="19"/>
      <c r="BX719" s="18"/>
      <c r="BY719" s="19"/>
      <c r="BZ719" s="19"/>
      <c r="CA719" s="19"/>
      <c r="CB719" s="18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</row>
    <row r="720" spans="1:108" ht="15" thickBot="1" x14ac:dyDescent="0.35">
      <c r="A720" s="19"/>
      <c r="B720" s="19"/>
      <c r="C720" s="18"/>
      <c r="D720" s="19"/>
      <c r="E720" s="19"/>
      <c r="F720" s="19"/>
      <c r="G720" s="18"/>
      <c r="H720" s="19"/>
      <c r="I720" s="19"/>
      <c r="J720" s="19"/>
      <c r="K720" s="18"/>
      <c r="L720" s="19"/>
      <c r="M720" s="19"/>
      <c r="N720" s="19"/>
      <c r="O720" s="18"/>
      <c r="P720" s="19"/>
      <c r="Q720" s="19"/>
      <c r="R720" s="19"/>
      <c r="S720" s="18"/>
      <c r="T720" s="19"/>
      <c r="U720" s="19"/>
      <c r="V720" s="19"/>
      <c r="W720" s="18"/>
      <c r="X720" s="29"/>
      <c r="Y720" s="19"/>
      <c r="Z720" s="19"/>
      <c r="AA720" s="19"/>
      <c r="AB720" s="18"/>
      <c r="AC720" s="19"/>
      <c r="AD720" s="19"/>
      <c r="AE720" s="19"/>
      <c r="AF720" s="18"/>
      <c r="AG720" s="19"/>
      <c r="AH720" s="19"/>
      <c r="AI720" s="19"/>
      <c r="AJ720" s="18"/>
      <c r="AK720" s="19"/>
      <c r="AL720" s="19"/>
      <c r="AM720" s="19"/>
      <c r="AN720" s="18"/>
      <c r="AO720" s="19"/>
      <c r="AP720" s="19"/>
      <c r="AQ720" s="19"/>
      <c r="AR720" s="18"/>
      <c r="AS720" s="19"/>
      <c r="AT720" s="19"/>
      <c r="AU720" s="19"/>
      <c r="AV720" s="18"/>
      <c r="AW720" s="19"/>
      <c r="AX720" s="19"/>
      <c r="AY720" s="19"/>
      <c r="AZ720" s="18"/>
      <c r="BA720" s="19"/>
      <c r="BB720" s="19"/>
      <c r="BC720" s="19"/>
      <c r="BD720" s="18"/>
      <c r="BE720" s="19"/>
      <c r="BF720" s="19"/>
      <c r="BG720" s="19"/>
      <c r="BH720" s="18"/>
      <c r="BI720" s="19"/>
      <c r="BJ720" s="19"/>
      <c r="BK720" s="19"/>
      <c r="BL720" s="18"/>
      <c r="BM720" s="19"/>
      <c r="BN720" s="19"/>
      <c r="BO720" s="19"/>
      <c r="BP720" s="18"/>
      <c r="BQ720" s="19"/>
      <c r="BR720" s="19"/>
      <c r="BS720" s="19"/>
      <c r="BT720" s="18"/>
      <c r="BU720" s="19"/>
      <c r="BV720" s="19"/>
      <c r="BW720" s="19"/>
      <c r="BX720" s="18"/>
      <c r="BY720" s="19"/>
      <c r="BZ720" s="19"/>
      <c r="CA720" s="19"/>
      <c r="CB720" s="18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</row>
    <row r="721" spans="1:108" ht="15" thickBot="1" x14ac:dyDescent="0.35">
      <c r="A721" s="19"/>
      <c r="B721" s="19"/>
      <c r="C721" s="18"/>
      <c r="D721" s="19"/>
      <c r="E721" s="19"/>
      <c r="F721" s="19"/>
      <c r="G721" s="18"/>
      <c r="H721" s="19"/>
      <c r="I721" s="19"/>
      <c r="J721" s="19"/>
      <c r="K721" s="18"/>
      <c r="L721" s="19"/>
      <c r="M721" s="19"/>
      <c r="N721" s="19"/>
      <c r="O721" s="18"/>
      <c r="P721" s="19"/>
      <c r="Q721" s="19"/>
      <c r="R721" s="19"/>
      <c r="S721" s="18"/>
      <c r="T721" s="19"/>
      <c r="U721" s="19"/>
      <c r="V721" s="19"/>
      <c r="W721" s="18"/>
      <c r="X721" s="29"/>
      <c r="Y721" s="19"/>
      <c r="Z721" s="19"/>
      <c r="AA721" s="19"/>
      <c r="AB721" s="18"/>
      <c r="AC721" s="19"/>
      <c r="AD721" s="19"/>
      <c r="AE721" s="19"/>
      <c r="AF721" s="18"/>
      <c r="AG721" s="19"/>
      <c r="AH721" s="19"/>
      <c r="AI721" s="19"/>
      <c r="AJ721" s="18"/>
      <c r="AK721" s="19"/>
      <c r="AL721" s="19"/>
      <c r="AM721" s="19"/>
      <c r="AN721" s="18"/>
      <c r="AO721" s="19"/>
      <c r="AP721" s="19"/>
      <c r="AQ721" s="19"/>
      <c r="AR721" s="18"/>
      <c r="AS721" s="19"/>
      <c r="AT721" s="19"/>
      <c r="AU721" s="19"/>
      <c r="AV721" s="18"/>
      <c r="AW721" s="19"/>
      <c r="AX721" s="19"/>
      <c r="AY721" s="19"/>
      <c r="AZ721" s="18"/>
      <c r="BA721" s="19"/>
      <c r="BB721" s="19"/>
      <c r="BC721" s="19"/>
      <c r="BD721" s="18"/>
      <c r="BE721" s="19"/>
      <c r="BF721" s="19"/>
      <c r="BG721" s="19"/>
      <c r="BH721" s="18"/>
      <c r="BI721" s="19"/>
      <c r="BJ721" s="19"/>
      <c r="BK721" s="19"/>
      <c r="BL721" s="18"/>
      <c r="BM721" s="19"/>
      <c r="BN721" s="19"/>
      <c r="BO721" s="19"/>
      <c r="BP721" s="18"/>
      <c r="BQ721" s="19"/>
      <c r="BR721" s="19"/>
      <c r="BS721" s="19"/>
      <c r="BT721" s="18"/>
      <c r="BU721" s="19"/>
      <c r="BV721" s="19"/>
      <c r="BW721" s="19"/>
      <c r="BX721" s="18"/>
      <c r="BY721" s="19"/>
      <c r="BZ721" s="19"/>
      <c r="CA721" s="19"/>
      <c r="CB721" s="18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</row>
    <row r="722" spans="1:108" ht="15" thickBot="1" x14ac:dyDescent="0.35">
      <c r="A722" s="19"/>
      <c r="B722" s="19"/>
      <c r="C722" s="18"/>
      <c r="D722" s="19"/>
      <c r="E722" s="19"/>
      <c r="F722" s="19"/>
      <c r="G722" s="18"/>
      <c r="H722" s="19"/>
      <c r="I722" s="19"/>
      <c r="J722" s="19"/>
      <c r="K722" s="18"/>
      <c r="L722" s="19"/>
      <c r="M722" s="19"/>
      <c r="N722" s="19"/>
      <c r="O722" s="18"/>
      <c r="P722" s="19"/>
      <c r="Q722" s="19"/>
      <c r="R722" s="19"/>
      <c r="S722" s="18"/>
      <c r="T722" s="19"/>
      <c r="U722" s="19"/>
      <c r="V722" s="19"/>
      <c r="W722" s="18"/>
      <c r="X722" s="29"/>
      <c r="Y722" s="19"/>
      <c r="Z722" s="19"/>
      <c r="AA722" s="19"/>
      <c r="AB722" s="18"/>
      <c r="AC722" s="19"/>
      <c r="AD722" s="19"/>
      <c r="AE722" s="19"/>
      <c r="AF722" s="18"/>
      <c r="AG722" s="19"/>
      <c r="AH722" s="19"/>
      <c r="AI722" s="19"/>
      <c r="AJ722" s="18"/>
      <c r="AK722" s="19"/>
      <c r="AL722" s="19"/>
      <c r="AM722" s="19"/>
      <c r="AN722" s="18"/>
      <c r="AO722" s="19"/>
      <c r="AP722" s="19"/>
      <c r="AQ722" s="19"/>
      <c r="AR722" s="18"/>
      <c r="AS722" s="19"/>
      <c r="AT722" s="19"/>
      <c r="AU722" s="19"/>
      <c r="AV722" s="18"/>
      <c r="AW722" s="19"/>
      <c r="AX722" s="19"/>
      <c r="AY722" s="19"/>
      <c r="AZ722" s="18"/>
      <c r="BA722" s="19"/>
      <c r="BB722" s="19"/>
      <c r="BC722" s="19"/>
      <c r="BD722" s="18"/>
      <c r="BE722" s="19"/>
      <c r="BF722" s="19"/>
      <c r="BG722" s="19"/>
      <c r="BH722" s="18"/>
      <c r="BI722" s="19"/>
      <c r="BJ722" s="19"/>
      <c r="BK722" s="19"/>
      <c r="BL722" s="18"/>
      <c r="BM722" s="19"/>
      <c r="BN722" s="19"/>
      <c r="BO722" s="19"/>
      <c r="BP722" s="18"/>
      <c r="BQ722" s="19"/>
      <c r="BR722" s="19"/>
      <c r="BS722" s="19"/>
      <c r="BT722" s="18"/>
      <c r="BU722" s="19"/>
      <c r="BV722" s="19"/>
      <c r="BW722" s="19"/>
      <c r="BX722" s="18"/>
      <c r="BY722" s="19"/>
      <c r="BZ722" s="19"/>
      <c r="CA722" s="19"/>
      <c r="CB722" s="18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</row>
    <row r="723" spans="1:108" ht="15" thickBot="1" x14ac:dyDescent="0.35">
      <c r="A723" s="19"/>
      <c r="B723" s="19"/>
      <c r="C723" s="18"/>
      <c r="D723" s="19"/>
      <c r="E723" s="19"/>
      <c r="F723" s="19"/>
      <c r="G723" s="18"/>
      <c r="H723" s="19"/>
      <c r="I723" s="19"/>
      <c r="J723" s="19"/>
      <c r="K723" s="18"/>
      <c r="L723" s="19"/>
      <c r="M723" s="19"/>
      <c r="N723" s="19"/>
      <c r="O723" s="18"/>
      <c r="P723" s="19"/>
      <c r="Q723" s="19"/>
      <c r="R723" s="19"/>
      <c r="S723" s="18"/>
      <c r="T723" s="19"/>
      <c r="U723" s="19"/>
      <c r="V723" s="19"/>
      <c r="W723" s="18"/>
      <c r="X723" s="29"/>
      <c r="Y723" s="19"/>
      <c r="Z723" s="19"/>
      <c r="AA723" s="19"/>
      <c r="AB723" s="18"/>
      <c r="AC723" s="19"/>
      <c r="AD723" s="19"/>
      <c r="AE723" s="19"/>
      <c r="AF723" s="18"/>
      <c r="AG723" s="19"/>
      <c r="AH723" s="19"/>
      <c r="AI723" s="19"/>
      <c r="AJ723" s="18"/>
      <c r="AK723" s="19"/>
      <c r="AL723" s="19"/>
      <c r="AM723" s="19"/>
      <c r="AN723" s="18"/>
      <c r="AO723" s="19"/>
      <c r="AP723" s="19"/>
      <c r="AQ723" s="19"/>
      <c r="AR723" s="18"/>
      <c r="AS723" s="19"/>
      <c r="AT723" s="19"/>
      <c r="AU723" s="19"/>
      <c r="AV723" s="18"/>
      <c r="AW723" s="19"/>
      <c r="AX723" s="19"/>
      <c r="AY723" s="19"/>
      <c r="AZ723" s="18"/>
      <c r="BA723" s="19"/>
      <c r="BB723" s="19"/>
      <c r="BC723" s="19"/>
      <c r="BD723" s="18"/>
      <c r="BE723" s="19"/>
      <c r="BF723" s="19"/>
      <c r="BG723" s="19"/>
      <c r="BH723" s="18"/>
      <c r="BI723" s="19"/>
      <c r="BJ723" s="19"/>
      <c r="BK723" s="19"/>
      <c r="BL723" s="18"/>
      <c r="BM723" s="19"/>
      <c r="BN723" s="19"/>
      <c r="BO723" s="19"/>
      <c r="BP723" s="18"/>
      <c r="BQ723" s="19"/>
      <c r="BR723" s="19"/>
      <c r="BS723" s="19"/>
      <c r="BT723" s="18"/>
      <c r="BU723" s="19"/>
      <c r="BV723" s="19"/>
      <c r="BW723" s="19"/>
      <c r="BX723" s="18"/>
      <c r="BY723" s="19"/>
      <c r="BZ723" s="19"/>
      <c r="CA723" s="19"/>
      <c r="CB723" s="18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</row>
    <row r="724" spans="1:108" ht="15" thickBot="1" x14ac:dyDescent="0.35">
      <c r="A724" s="19"/>
      <c r="B724" s="19"/>
      <c r="C724" s="18"/>
      <c r="D724" s="19"/>
      <c r="E724" s="19"/>
      <c r="F724" s="19"/>
      <c r="G724" s="18"/>
      <c r="H724" s="19"/>
      <c r="I724" s="19"/>
      <c r="J724" s="19"/>
      <c r="K724" s="18"/>
      <c r="L724" s="19"/>
      <c r="M724" s="19"/>
      <c r="N724" s="19"/>
      <c r="O724" s="18"/>
      <c r="P724" s="19"/>
      <c r="Q724" s="19"/>
      <c r="R724" s="19"/>
      <c r="S724" s="18"/>
      <c r="T724" s="19"/>
      <c r="U724" s="19"/>
      <c r="V724" s="19"/>
      <c r="W724" s="18"/>
      <c r="X724" s="29"/>
      <c r="Y724" s="19"/>
      <c r="Z724" s="19"/>
      <c r="AA724" s="19"/>
      <c r="AB724" s="18"/>
      <c r="AC724" s="19"/>
      <c r="AD724" s="19"/>
      <c r="AE724" s="19"/>
      <c r="AF724" s="18"/>
      <c r="AG724" s="19"/>
      <c r="AH724" s="19"/>
      <c r="AI724" s="19"/>
      <c r="AJ724" s="18"/>
      <c r="AK724" s="19"/>
      <c r="AL724" s="19"/>
      <c r="AM724" s="19"/>
      <c r="AN724" s="18"/>
      <c r="AO724" s="19"/>
      <c r="AP724" s="19"/>
      <c r="AQ724" s="19"/>
      <c r="AR724" s="18"/>
      <c r="AS724" s="19"/>
      <c r="AT724" s="19"/>
      <c r="AU724" s="19"/>
      <c r="AV724" s="18"/>
      <c r="AW724" s="19"/>
      <c r="AX724" s="19"/>
      <c r="AY724" s="19"/>
      <c r="AZ724" s="18"/>
      <c r="BA724" s="19"/>
      <c r="BB724" s="19"/>
      <c r="BC724" s="19"/>
      <c r="BD724" s="18"/>
      <c r="BE724" s="19"/>
      <c r="BF724" s="19"/>
      <c r="BG724" s="19"/>
      <c r="BH724" s="18"/>
      <c r="BI724" s="19"/>
      <c r="BJ724" s="19"/>
      <c r="BK724" s="19"/>
      <c r="BL724" s="18"/>
      <c r="BM724" s="19"/>
      <c r="BN724" s="19"/>
      <c r="BO724" s="19"/>
      <c r="BP724" s="18"/>
      <c r="BQ724" s="19"/>
      <c r="BR724" s="19"/>
      <c r="BS724" s="19"/>
      <c r="BT724" s="18"/>
      <c r="BU724" s="19"/>
      <c r="BV724" s="19"/>
      <c r="BW724" s="19"/>
      <c r="BX724" s="18"/>
      <c r="BY724" s="19"/>
      <c r="BZ724" s="19"/>
      <c r="CA724" s="19"/>
      <c r="CB724" s="18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</row>
    <row r="725" spans="1:108" ht="15" thickBot="1" x14ac:dyDescent="0.35">
      <c r="A725" s="19"/>
      <c r="B725" s="19"/>
      <c r="C725" s="18"/>
      <c r="D725" s="19"/>
      <c r="E725" s="19"/>
      <c r="F725" s="19"/>
      <c r="G725" s="18"/>
      <c r="H725" s="19"/>
      <c r="I725" s="19"/>
      <c r="J725" s="19"/>
      <c r="K725" s="18"/>
      <c r="L725" s="19"/>
      <c r="M725" s="19"/>
      <c r="N725" s="19"/>
      <c r="O725" s="18"/>
      <c r="P725" s="19"/>
      <c r="Q725" s="19"/>
      <c r="R725" s="19"/>
      <c r="S725" s="18"/>
      <c r="T725" s="19"/>
      <c r="U725" s="19"/>
      <c r="V725" s="19"/>
      <c r="W725" s="18"/>
      <c r="X725" s="29"/>
      <c r="Y725" s="19"/>
      <c r="Z725" s="19"/>
      <c r="AA725" s="19"/>
      <c r="AB725" s="18"/>
      <c r="AC725" s="19"/>
      <c r="AD725" s="19"/>
      <c r="AE725" s="19"/>
      <c r="AF725" s="18"/>
      <c r="AG725" s="19"/>
      <c r="AH725" s="19"/>
      <c r="AI725" s="19"/>
      <c r="AJ725" s="18"/>
      <c r="AK725" s="19"/>
      <c r="AL725" s="19"/>
      <c r="AM725" s="19"/>
      <c r="AN725" s="18"/>
      <c r="AO725" s="19"/>
      <c r="AP725" s="19"/>
      <c r="AQ725" s="19"/>
      <c r="AR725" s="18"/>
      <c r="AS725" s="19"/>
      <c r="AT725" s="19"/>
      <c r="AU725" s="19"/>
      <c r="AV725" s="18"/>
      <c r="AW725" s="19"/>
      <c r="AX725" s="19"/>
      <c r="AY725" s="19"/>
      <c r="AZ725" s="18"/>
      <c r="BA725" s="19"/>
      <c r="BB725" s="19"/>
      <c r="BC725" s="19"/>
      <c r="BD725" s="18"/>
      <c r="BE725" s="19"/>
      <c r="BF725" s="19"/>
      <c r="BG725" s="19"/>
      <c r="BH725" s="18"/>
      <c r="BI725" s="19"/>
      <c r="BJ725" s="19"/>
      <c r="BK725" s="19"/>
      <c r="BL725" s="18"/>
      <c r="BM725" s="19"/>
      <c r="BN725" s="19"/>
      <c r="BO725" s="19"/>
      <c r="BP725" s="18"/>
      <c r="BQ725" s="19"/>
      <c r="BR725" s="19"/>
      <c r="BS725" s="19"/>
      <c r="BT725" s="18"/>
      <c r="BU725" s="19"/>
      <c r="BV725" s="19"/>
      <c r="BW725" s="19"/>
      <c r="BX725" s="18"/>
      <c r="BY725" s="19"/>
      <c r="BZ725" s="19"/>
      <c r="CA725" s="19"/>
      <c r="CB725" s="18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</row>
    <row r="726" spans="1:108" ht="15" thickBot="1" x14ac:dyDescent="0.35">
      <c r="A726" s="19"/>
      <c r="B726" s="19"/>
      <c r="C726" s="18"/>
      <c r="D726" s="19"/>
      <c r="E726" s="19"/>
      <c r="F726" s="19"/>
      <c r="G726" s="18"/>
      <c r="H726" s="19"/>
      <c r="I726" s="19"/>
      <c r="J726" s="19"/>
      <c r="K726" s="18"/>
      <c r="L726" s="19"/>
      <c r="M726" s="19"/>
      <c r="N726" s="19"/>
      <c r="O726" s="18"/>
      <c r="P726" s="19"/>
      <c r="Q726" s="19"/>
      <c r="R726" s="19"/>
      <c r="S726" s="18"/>
      <c r="T726" s="19"/>
      <c r="U726" s="19"/>
      <c r="V726" s="19"/>
      <c r="W726" s="18"/>
      <c r="X726" s="29"/>
      <c r="Y726" s="19"/>
      <c r="Z726" s="19"/>
      <c r="AA726" s="19"/>
      <c r="AB726" s="18"/>
      <c r="AC726" s="19"/>
      <c r="AD726" s="19"/>
      <c r="AE726" s="19"/>
      <c r="AF726" s="18"/>
      <c r="AG726" s="19"/>
      <c r="AH726" s="19"/>
      <c r="AI726" s="19"/>
      <c r="AJ726" s="18"/>
      <c r="AK726" s="19"/>
      <c r="AL726" s="19"/>
      <c r="AM726" s="19"/>
      <c r="AN726" s="18"/>
      <c r="AO726" s="19"/>
      <c r="AP726" s="19"/>
      <c r="AQ726" s="19"/>
      <c r="AR726" s="18"/>
      <c r="AS726" s="19"/>
      <c r="AT726" s="19"/>
      <c r="AU726" s="19"/>
      <c r="AV726" s="18"/>
      <c r="AW726" s="19"/>
      <c r="AX726" s="19"/>
      <c r="AY726" s="19"/>
      <c r="AZ726" s="18"/>
      <c r="BA726" s="19"/>
      <c r="BB726" s="19"/>
      <c r="BC726" s="19"/>
      <c r="BD726" s="18"/>
      <c r="BE726" s="19"/>
      <c r="BF726" s="19"/>
      <c r="BG726" s="19"/>
      <c r="BH726" s="18"/>
      <c r="BI726" s="19"/>
      <c r="BJ726" s="19"/>
      <c r="BK726" s="19"/>
      <c r="BL726" s="18"/>
      <c r="BM726" s="19"/>
      <c r="BN726" s="19"/>
      <c r="BO726" s="19"/>
      <c r="BP726" s="18"/>
      <c r="BQ726" s="19"/>
      <c r="BR726" s="19"/>
      <c r="BS726" s="19"/>
      <c r="BT726" s="18"/>
      <c r="BU726" s="19"/>
      <c r="BV726" s="19"/>
      <c r="BW726" s="19"/>
      <c r="BX726" s="18"/>
      <c r="BY726" s="19"/>
      <c r="BZ726" s="19"/>
      <c r="CA726" s="19"/>
      <c r="CB726" s="18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</row>
    <row r="727" spans="1:108" ht="15" thickBot="1" x14ac:dyDescent="0.35">
      <c r="A727" s="19"/>
      <c r="B727" s="19"/>
      <c r="C727" s="18"/>
      <c r="D727" s="19"/>
      <c r="E727" s="19"/>
      <c r="F727" s="19"/>
      <c r="G727" s="18"/>
      <c r="H727" s="19"/>
      <c r="I727" s="19"/>
      <c r="J727" s="19"/>
      <c r="K727" s="18"/>
      <c r="L727" s="19"/>
      <c r="M727" s="19"/>
      <c r="N727" s="19"/>
      <c r="O727" s="18"/>
      <c r="P727" s="19"/>
      <c r="Q727" s="19"/>
      <c r="R727" s="19"/>
      <c r="S727" s="18"/>
      <c r="T727" s="19"/>
      <c r="U727" s="19"/>
      <c r="V727" s="19"/>
      <c r="W727" s="18"/>
      <c r="X727" s="29"/>
      <c r="Y727" s="19"/>
      <c r="Z727" s="19"/>
      <c r="AA727" s="19"/>
      <c r="AB727" s="18"/>
      <c r="AC727" s="19"/>
      <c r="AD727" s="19"/>
      <c r="AE727" s="19"/>
      <c r="AF727" s="18"/>
      <c r="AG727" s="19"/>
      <c r="AH727" s="19"/>
      <c r="AI727" s="19"/>
      <c r="AJ727" s="18"/>
      <c r="AK727" s="19"/>
      <c r="AL727" s="19"/>
      <c r="AM727" s="19"/>
      <c r="AN727" s="18"/>
      <c r="AO727" s="19"/>
      <c r="AP727" s="19"/>
      <c r="AQ727" s="19"/>
      <c r="AR727" s="18"/>
      <c r="AS727" s="19"/>
      <c r="AT727" s="19"/>
      <c r="AU727" s="19"/>
      <c r="AV727" s="18"/>
      <c r="AW727" s="19"/>
      <c r="AX727" s="19"/>
      <c r="AY727" s="19"/>
      <c r="AZ727" s="18"/>
      <c r="BA727" s="19"/>
      <c r="BB727" s="19"/>
      <c r="BC727" s="19"/>
      <c r="BD727" s="18"/>
      <c r="BE727" s="19"/>
      <c r="BF727" s="19"/>
      <c r="BG727" s="19"/>
      <c r="BH727" s="18"/>
      <c r="BI727" s="19"/>
      <c r="BJ727" s="19"/>
      <c r="BK727" s="19"/>
      <c r="BL727" s="18"/>
      <c r="BM727" s="19"/>
      <c r="BN727" s="19"/>
      <c r="BO727" s="19"/>
      <c r="BP727" s="18"/>
      <c r="BQ727" s="19"/>
      <c r="BR727" s="19"/>
      <c r="BS727" s="19"/>
      <c r="BT727" s="18"/>
      <c r="BU727" s="19"/>
      <c r="BV727" s="19"/>
      <c r="BW727" s="19"/>
      <c r="BX727" s="18"/>
      <c r="BY727" s="19"/>
      <c r="BZ727" s="19"/>
      <c r="CA727" s="19"/>
      <c r="CB727" s="18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</row>
    <row r="728" spans="1:108" ht="15" thickBot="1" x14ac:dyDescent="0.35">
      <c r="A728" s="19"/>
      <c r="B728" s="19"/>
      <c r="C728" s="18"/>
      <c r="D728" s="19"/>
      <c r="E728" s="19"/>
      <c r="F728" s="19"/>
      <c r="G728" s="18"/>
      <c r="H728" s="19"/>
      <c r="I728" s="19"/>
      <c r="J728" s="19"/>
      <c r="K728" s="18"/>
      <c r="L728" s="19"/>
      <c r="M728" s="19"/>
      <c r="N728" s="19"/>
      <c r="O728" s="18"/>
      <c r="P728" s="19"/>
      <c r="Q728" s="19"/>
      <c r="R728" s="19"/>
      <c r="S728" s="18"/>
      <c r="T728" s="19"/>
      <c r="U728" s="19"/>
      <c r="V728" s="19"/>
      <c r="W728" s="18"/>
      <c r="X728" s="29"/>
      <c r="Y728" s="19"/>
      <c r="Z728" s="19"/>
      <c r="AA728" s="19"/>
      <c r="AB728" s="18"/>
      <c r="AC728" s="19"/>
      <c r="AD728" s="19"/>
      <c r="AE728" s="19"/>
      <c r="AF728" s="18"/>
      <c r="AG728" s="19"/>
      <c r="AH728" s="19"/>
      <c r="AI728" s="19"/>
      <c r="AJ728" s="18"/>
      <c r="AK728" s="19"/>
      <c r="AL728" s="19"/>
      <c r="AM728" s="19"/>
      <c r="AN728" s="18"/>
      <c r="AO728" s="19"/>
      <c r="AP728" s="19"/>
      <c r="AQ728" s="19"/>
      <c r="AR728" s="18"/>
      <c r="AS728" s="19"/>
      <c r="AT728" s="19"/>
      <c r="AU728" s="19"/>
      <c r="AV728" s="18"/>
      <c r="AW728" s="19"/>
      <c r="AX728" s="19"/>
      <c r="AY728" s="19"/>
      <c r="AZ728" s="18"/>
      <c r="BA728" s="19"/>
      <c r="BB728" s="19"/>
      <c r="BC728" s="19"/>
      <c r="BD728" s="18"/>
      <c r="BE728" s="19"/>
      <c r="BF728" s="19"/>
      <c r="BG728" s="19"/>
      <c r="BH728" s="18"/>
      <c r="BI728" s="19"/>
      <c r="BJ728" s="19"/>
      <c r="BK728" s="19"/>
      <c r="BL728" s="18"/>
      <c r="BM728" s="19"/>
      <c r="BN728" s="19"/>
      <c r="BO728" s="19"/>
      <c r="BP728" s="18"/>
      <c r="BQ728" s="19"/>
      <c r="BR728" s="19"/>
      <c r="BS728" s="19"/>
      <c r="BT728" s="18"/>
      <c r="BU728" s="19"/>
      <c r="BV728" s="19"/>
      <c r="BW728" s="19"/>
      <c r="BX728" s="18"/>
      <c r="BY728" s="19"/>
      <c r="BZ728" s="19"/>
      <c r="CA728" s="19"/>
      <c r="CB728" s="18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</row>
    <row r="729" spans="1:108" ht="15" thickBot="1" x14ac:dyDescent="0.35">
      <c r="A729" s="19"/>
      <c r="B729" s="19"/>
      <c r="C729" s="18"/>
      <c r="D729" s="19"/>
      <c r="E729" s="19"/>
      <c r="F729" s="19"/>
      <c r="G729" s="18"/>
      <c r="H729" s="19"/>
      <c r="I729" s="19"/>
      <c r="J729" s="19"/>
      <c r="K729" s="18"/>
      <c r="L729" s="19"/>
      <c r="M729" s="19"/>
      <c r="N729" s="19"/>
      <c r="O729" s="18"/>
      <c r="P729" s="19"/>
      <c r="Q729" s="19"/>
      <c r="R729" s="19"/>
      <c r="S729" s="18"/>
      <c r="T729" s="19"/>
      <c r="U729" s="19"/>
      <c r="V729" s="19"/>
      <c r="W729" s="18"/>
      <c r="X729" s="29"/>
      <c r="Y729" s="19"/>
      <c r="Z729" s="19"/>
      <c r="AA729" s="19"/>
      <c r="AB729" s="18"/>
      <c r="AC729" s="19"/>
      <c r="AD729" s="19"/>
      <c r="AE729" s="19"/>
      <c r="AF729" s="18"/>
      <c r="AG729" s="19"/>
      <c r="AH729" s="19"/>
      <c r="AI729" s="19"/>
      <c r="AJ729" s="18"/>
      <c r="AK729" s="19"/>
      <c r="AL729" s="19"/>
      <c r="AM729" s="19"/>
      <c r="AN729" s="18"/>
      <c r="AO729" s="19"/>
      <c r="AP729" s="19"/>
      <c r="AQ729" s="19"/>
      <c r="AR729" s="18"/>
      <c r="AS729" s="19"/>
      <c r="AT729" s="19"/>
      <c r="AU729" s="19"/>
      <c r="AV729" s="18"/>
      <c r="AW729" s="19"/>
      <c r="AX729" s="19"/>
      <c r="AY729" s="19"/>
      <c r="AZ729" s="18"/>
      <c r="BA729" s="19"/>
      <c r="BB729" s="19"/>
      <c r="BC729" s="19"/>
      <c r="BD729" s="18"/>
      <c r="BE729" s="19"/>
      <c r="BF729" s="19"/>
      <c r="BG729" s="19"/>
      <c r="BH729" s="18"/>
      <c r="BI729" s="19"/>
      <c r="BJ729" s="19"/>
      <c r="BK729" s="19"/>
      <c r="BL729" s="18"/>
      <c r="BM729" s="19"/>
      <c r="BN729" s="19"/>
      <c r="BO729" s="19"/>
      <c r="BP729" s="18"/>
      <c r="BQ729" s="19"/>
      <c r="BR729" s="19"/>
      <c r="BS729" s="19"/>
      <c r="BT729" s="18"/>
      <c r="BU729" s="19"/>
      <c r="BV729" s="19"/>
      <c r="BW729" s="19"/>
      <c r="BX729" s="18"/>
      <c r="BY729" s="19"/>
      <c r="BZ729" s="19"/>
      <c r="CA729" s="19"/>
      <c r="CB729" s="18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</row>
    <row r="730" spans="1:108" ht="15" thickBot="1" x14ac:dyDescent="0.35">
      <c r="A730" s="19"/>
      <c r="B730" s="19"/>
      <c r="C730" s="18"/>
      <c r="D730" s="19"/>
      <c r="E730" s="19"/>
      <c r="F730" s="19"/>
      <c r="G730" s="18"/>
      <c r="H730" s="19"/>
      <c r="I730" s="19"/>
      <c r="J730" s="19"/>
      <c r="K730" s="18"/>
      <c r="L730" s="19"/>
      <c r="M730" s="19"/>
      <c r="N730" s="19"/>
      <c r="O730" s="18"/>
      <c r="P730" s="19"/>
      <c r="Q730" s="19"/>
      <c r="R730" s="19"/>
      <c r="S730" s="18"/>
      <c r="T730" s="19"/>
      <c r="U730" s="19"/>
      <c r="V730" s="19"/>
      <c r="W730" s="18"/>
      <c r="X730" s="29"/>
      <c r="Y730" s="19"/>
      <c r="Z730" s="19"/>
      <c r="AA730" s="19"/>
      <c r="AB730" s="18"/>
      <c r="AC730" s="19"/>
      <c r="AD730" s="19"/>
      <c r="AE730" s="19"/>
      <c r="AF730" s="18"/>
      <c r="AG730" s="19"/>
      <c r="AH730" s="19"/>
      <c r="AI730" s="19"/>
      <c r="AJ730" s="18"/>
      <c r="AK730" s="19"/>
      <c r="AL730" s="19"/>
      <c r="AM730" s="19"/>
      <c r="AN730" s="18"/>
      <c r="AO730" s="19"/>
      <c r="AP730" s="19"/>
      <c r="AQ730" s="19"/>
      <c r="AR730" s="18"/>
      <c r="AS730" s="19"/>
      <c r="AT730" s="19"/>
      <c r="AU730" s="19"/>
      <c r="AV730" s="18"/>
      <c r="AW730" s="19"/>
      <c r="AX730" s="19"/>
      <c r="AY730" s="19"/>
      <c r="AZ730" s="18"/>
      <c r="BA730" s="19"/>
      <c r="BB730" s="19"/>
      <c r="BC730" s="19"/>
      <c r="BD730" s="18"/>
      <c r="BE730" s="19"/>
      <c r="BF730" s="19"/>
      <c r="BG730" s="19"/>
      <c r="BH730" s="18"/>
      <c r="BI730" s="19"/>
      <c r="BJ730" s="19"/>
      <c r="BK730" s="19"/>
      <c r="BL730" s="18"/>
      <c r="BM730" s="19"/>
      <c r="BN730" s="19"/>
      <c r="BO730" s="19"/>
      <c r="BP730" s="18"/>
      <c r="BQ730" s="19"/>
      <c r="BR730" s="19"/>
      <c r="BS730" s="19"/>
      <c r="BT730" s="18"/>
      <c r="BU730" s="19"/>
      <c r="BV730" s="19"/>
      <c r="BW730" s="19"/>
      <c r="BX730" s="18"/>
      <c r="BY730" s="19"/>
      <c r="BZ730" s="19"/>
      <c r="CA730" s="19"/>
      <c r="CB730" s="18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</row>
    <row r="731" spans="1:108" ht="15" thickBot="1" x14ac:dyDescent="0.35">
      <c r="A731" s="19"/>
      <c r="B731" s="19"/>
      <c r="C731" s="18"/>
      <c r="D731" s="19"/>
      <c r="E731" s="19"/>
      <c r="F731" s="19"/>
      <c r="G731" s="18"/>
      <c r="H731" s="19"/>
      <c r="I731" s="19"/>
      <c r="J731" s="19"/>
      <c r="K731" s="18"/>
      <c r="L731" s="19"/>
      <c r="M731" s="19"/>
      <c r="N731" s="19"/>
      <c r="O731" s="18"/>
      <c r="P731" s="19"/>
      <c r="Q731" s="19"/>
      <c r="R731" s="19"/>
      <c r="S731" s="18"/>
      <c r="T731" s="19"/>
      <c r="U731" s="19"/>
      <c r="V731" s="19"/>
      <c r="W731" s="18"/>
      <c r="X731" s="29"/>
      <c r="Y731" s="19"/>
      <c r="Z731" s="19"/>
      <c r="AA731" s="19"/>
      <c r="AB731" s="18"/>
      <c r="AC731" s="19"/>
      <c r="AD731" s="19"/>
      <c r="AE731" s="19"/>
      <c r="AF731" s="18"/>
      <c r="AG731" s="19"/>
      <c r="AH731" s="19"/>
      <c r="AI731" s="19"/>
      <c r="AJ731" s="18"/>
      <c r="AK731" s="19"/>
      <c r="AL731" s="19"/>
      <c r="AM731" s="19"/>
      <c r="AN731" s="18"/>
      <c r="AO731" s="19"/>
      <c r="AP731" s="19"/>
      <c r="AQ731" s="19"/>
      <c r="AR731" s="18"/>
      <c r="AS731" s="19"/>
      <c r="AT731" s="19"/>
      <c r="AU731" s="19"/>
      <c r="AV731" s="18"/>
      <c r="AW731" s="19"/>
      <c r="AX731" s="19"/>
      <c r="AY731" s="19"/>
      <c r="AZ731" s="18"/>
      <c r="BA731" s="19"/>
      <c r="BB731" s="19"/>
      <c r="BC731" s="19"/>
      <c r="BD731" s="18"/>
      <c r="BE731" s="19"/>
      <c r="BF731" s="19"/>
      <c r="BG731" s="19"/>
      <c r="BH731" s="18"/>
      <c r="BI731" s="19"/>
      <c r="BJ731" s="19"/>
      <c r="BK731" s="19"/>
      <c r="BL731" s="18"/>
      <c r="BM731" s="19"/>
      <c r="BN731" s="19"/>
      <c r="BO731" s="19"/>
      <c r="BP731" s="18"/>
      <c r="BQ731" s="19"/>
      <c r="BR731" s="19"/>
      <c r="BS731" s="19"/>
      <c r="BT731" s="18"/>
      <c r="BU731" s="19"/>
      <c r="BV731" s="19"/>
      <c r="BW731" s="19"/>
      <c r="BX731" s="18"/>
      <c r="BY731" s="19"/>
      <c r="BZ731" s="19"/>
      <c r="CA731" s="19"/>
      <c r="CB731" s="18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</row>
    <row r="732" spans="1:108" ht="15" thickBot="1" x14ac:dyDescent="0.35">
      <c r="A732" s="19"/>
      <c r="B732" s="19"/>
      <c r="C732" s="18"/>
      <c r="D732" s="19"/>
      <c r="E732" s="19"/>
      <c r="F732" s="19"/>
      <c r="G732" s="18"/>
      <c r="H732" s="19"/>
      <c r="I732" s="19"/>
      <c r="J732" s="19"/>
      <c r="K732" s="18"/>
      <c r="L732" s="19"/>
      <c r="M732" s="19"/>
      <c r="N732" s="19"/>
      <c r="O732" s="18"/>
      <c r="P732" s="19"/>
      <c r="Q732" s="19"/>
      <c r="R732" s="19"/>
      <c r="S732" s="18"/>
      <c r="T732" s="19"/>
      <c r="U732" s="19"/>
      <c r="V732" s="19"/>
      <c r="W732" s="18"/>
      <c r="X732" s="29"/>
      <c r="Y732" s="19"/>
      <c r="Z732" s="19"/>
      <c r="AA732" s="19"/>
      <c r="AB732" s="18"/>
      <c r="AC732" s="19"/>
      <c r="AD732" s="19"/>
      <c r="AE732" s="19"/>
      <c r="AF732" s="18"/>
      <c r="AG732" s="19"/>
      <c r="AH732" s="19"/>
      <c r="AI732" s="19"/>
      <c r="AJ732" s="18"/>
      <c r="AK732" s="19"/>
      <c r="AL732" s="19"/>
      <c r="AM732" s="19"/>
      <c r="AN732" s="18"/>
      <c r="AO732" s="19"/>
      <c r="AP732" s="19"/>
      <c r="AQ732" s="19"/>
      <c r="AR732" s="18"/>
      <c r="AS732" s="19"/>
      <c r="AT732" s="19"/>
      <c r="AU732" s="19"/>
      <c r="AV732" s="18"/>
      <c r="AW732" s="19"/>
      <c r="AX732" s="19"/>
      <c r="AY732" s="19"/>
      <c r="AZ732" s="18"/>
      <c r="BA732" s="19"/>
      <c r="BB732" s="19"/>
      <c r="BC732" s="19"/>
      <c r="BD732" s="18"/>
      <c r="BE732" s="19"/>
      <c r="BF732" s="19"/>
      <c r="BG732" s="19"/>
      <c r="BH732" s="18"/>
      <c r="BI732" s="19"/>
      <c r="BJ732" s="19"/>
      <c r="BK732" s="19"/>
      <c r="BL732" s="18"/>
      <c r="BM732" s="19"/>
      <c r="BN732" s="19"/>
      <c r="BO732" s="19"/>
      <c r="BP732" s="18"/>
      <c r="BQ732" s="19"/>
      <c r="BR732" s="19"/>
      <c r="BS732" s="19"/>
      <c r="BT732" s="18"/>
      <c r="BU732" s="19"/>
      <c r="BV732" s="19"/>
      <c r="BW732" s="19"/>
      <c r="BX732" s="18"/>
      <c r="BY732" s="19"/>
      <c r="BZ732" s="19"/>
      <c r="CA732" s="19"/>
      <c r="CB732" s="18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</row>
    <row r="733" spans="1:108" ht="15" thickBot="1" x14ac:dyDescent="0.35">
      <c r="A733" s="19"/>
      <c r="B733" s="19"/>
      <c r="C733" s="18"/>
      <c r="D733" s="19"/>
      <c r="E733" s="19"/>
      <c r="F733" s="19"/>
      <c r="G733" s="18"/>
      <c r="H733" s="19"/>
      <c r="I733" s="19"/>
      <c r="J733" s="19"/>
      <c r="K733" s="18"/>
      <c r="L733" s="19"/>
      <c r="M733" s="19"/>
      <c r="N733" s="19"/>
      <c r="O733" s="18"/>
      <c r="P733" s="19"/>
      <c r="Q733" s="19"/>
      <c r="R733" s="19"/>
      <c r="S733" s="18"/>
      <c r="T733" s="19"/>
      <c r="U733" s="19"/>
      <c r="V733" s="19"/>
      <c r="W733" s="18"/>
      <c r="X733" s="29"/>
      <c r="Y733" s="19"/>
      <c r="Z733" s="19"/>
      <c r="AA733" s="19"/>
      <c r="AB733" s="18"/>
      <c r="AC733" s="19"/>
      <c r="AD733" s="19"/>
      <c r="AE733" s="19"/>
      <c r="AF733" s="18"/>
      <c r="AG733" s="19"/>
      <c r="AH733" s="19"/>
      <c r="AI733" s="19"/>
      <c r="AJ733" s="18"/>
      <c r="AK733" s="19"/>
      <c r="AL733" s="19"/>
      <c r="AM733" s="19"/>
      <c r="AN733" s="18"/>
      <c r="AO733" s="19"/>
      <c r="AP733" s="19"/>
      <c r="AQ733" s="19"/>
      <c r="AR733" s="18"/>
      <c r="AS733" s="19"/>
      <c r="AT733" s="19"/>
      <c r="AU733" s="19"/>
      <c r="AV733" s="18"/>
      <c r="AW733" s="19"/>
      <c r="AX733" s="19"/>
      <c r="AY733" s="19"/>
      <c r="AZ733" s="18"/>
      <c r="BA733" s="19"/>
      <c r="BB733" s="19"/>
      <c r="BC733" s="19"/>
      <c r="BD733" s="18"/>
      <c r="BE733" s="19"/>
      <c r="BF733" s="19"/>
      <c r="BG733" s="19"/>
      <c r="BH733" s="18"/>
      <c r="BI733" s="19"/>
      <c r="BJ733" s="19"/>
      <c r="BK733" s="19"/>
      <c r="BL733" s="18"/>
      <c r="BM733" s="19"/>
      <c r="BN733" s="19"/>
      <c r="BO733" s="19"/>
      <c r="BP733" s="18"/>
      <c r="BQ733" s="19"/>
      <c r="BR733" s="19"/>
      <c r="BS733" s="19"/>
      <c r="BT733" s="18"/>
      <c r="BU733" s="19"/>
      <c r="BV733" s="19"/>
      <c r="BW733" s="19"/>
      <c r="BX733" s="18"/>
      <c r="BY733" s="19"/>
      <c r="BZ733" s="19"/>
      <c r="CA733" s="19"/>
      <c r="CB733" s="18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</row>
    <row r="734" spans="1:108" ht="15" thickBot="1" x14ac:dyDescent="0.35">
      <c r="A734" s="19"/>
      <c r="B734" s="19"/>
      <c r="C734" s="18"/>
      <c r="D734" s="19"/>
      <c r="E734" s="19"/>
      <c r="F734" s="19"/>
      <c r="G734" s="18"/>
      <c r="H734" s="19"/>
      <c r="I734" s="19"/>
      <c r="J734" s="19"/>
      <c r="K734" s="18"/>
      <c r="L734" s="19"/>
      <c r="M734" s="19"/>
      <c r="N734" s="19"/>
      <c r="O734" s="18"/>
      <c r="P734" s="19"/>
      <c r="Q734" s="19"/>
      <c r="R734" s="19"/>
      <c r="S734" s="18"/>
      <c r="T734" s="19"/>
      <c r="U734" s="19"/>
      <c r="V734" s="19"/>
      <c r="W734" s="18"/>
      <c r="X734" s="29"/>
      <c r="Y734" s="19"/>
      <c r="Z734" s="19"/>
      <c r="AA734" s="19"/>
      <c r="AB734" s="18"/>
      <c r="AC734" s="19"/>
      <c r="AD734" s="19"/>
      <c r="AE734" s="19"/>
      <c r="AF734" s="18"/>
      <c r="AG734" s="19"/>
      <c r="AH734" s="19"/>
      <c r="AI734" s="19"/>
      <c r="AJ734" s="18"/>
      <c r="AK734" s="19"/>
      <c r="AL734" s="19"/>
      <c r="AM734" s="19"/>
      <c r="AN734" s="18"/>
      <c r="AO734" s="19"/>
      <c r="AP734" s="19"/>
      <c r="AQ734" s="19"/>
      <c r="AR734" s="18"/>
      <c r="AS734" s="19"/>
      <c r="AT734" s="19"/>
      <c r="AU734" s="19"/>
      <c r="AV734" s="18"/>
      <c r="AW734" s="19"/>
      <c r="AX734" s="19"/>
      <c r="AY734" s="19"/>
      <c r="AZ734" s="18"/>
      <c r="BA734" s="19"/>
      <c r="BB734" s="19"/>
      <c r="BC734" s="19"/>
      <c r="BD734" s="18"/>
      <c r="BE734" s="19"/>
      <c r="BF734" s="19"/>
      <c r="BG734" s="19"/>
      <c r="BH734" s="18"/>
      <c r="BI734" s="19"/>
      <c r="BJ734" s="19"/>
      <c r="BK734" s="19"/>
      <c r="BL734" s="18"/>
      <c r="BM734" s="19"/>
      <c r="BN734" s="19"/>
      <c r="BO734" s="19"/>
      <c r="BP734" s="18"/>
      <c r="BQ734" s="19"/>
      <c r="BR734" s="19"/>
      <c r="BS734" s="19"/>
      <c r="BT734" s="18"/>
      <c r="BU734" s="19"/>
      <c r="BV734" s="19"/>
      <c r="BW734" s="19"/>
      <c r="BX734" s="18"/>
      <c r="BY734" s="19"/>
      <c r="BZ734" s="19"/>
      <c r="CA734" s="19"/>
      <c r="CB734" s="18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</row>
    <row r="735" spans="1:108" ht="15" thickBot="1" x14ac:dyDescent="0.35">
      <c r="A735" s="19"/>
      <c r="B735" s="19"/>
      <c r="C735" s="18"/>
      <c r="D735" s="19"/>
      <c r="E735" s="19"/>
      <c r="F735" s="19"/>
      <c r="G735" s="18"/>
      <c r="H735" s="19"/>
      <c r="I735" s="19"/>
      <c r="J735" s="19"/>
      <c r="K735" s="18"/>
      <c r="L735" s="19"/>
      <c r="M735" s="19"/>
      <c r="N735" s="19"/>
      <c r="O735" s="18"/>
      <c r="P735" s="19"/>
      <c r="Q735" s="19"/>
      <c r="R735" s="19"/>
      <c r="S735" s="18"/>
      <c r="T735" s="19"/>
      <c r="U735" s="19"/>
      <c r="V735" s="19"/>
      <c r="W735" s="18"/>
      <c r="X735" s="29"/>
      <c r="Y735" s="19"/>
      <c r="Z735" s="19"/>
      <c r="AA735" s="19"/>
      <c r="AB735" s="18"/>
      <c r="AC735" s="19"/>
      <c r="AD735" s="19"/>
      <c r="AE735" s="19"/>
      <c r="AF735" s="18"/>
      <c r="AG735" s="19"/>
      <c r="AH735" s="19"/>
      <c r="AI735" s="19"/>
      <c r="AJ735" s="18"/>
      <c r="AK735" s="19"/>
      <c r="AL735" s="19"/>
      <c r="AM735" s="19"/>
      <c r="AN735" s="18"/>
      <c r="AO735" s="19"/>
      <c r="AP735" s="19"/>
      <c r="AQ735" s="19"/>
      <c r="AR735" s="18"/>
      <c r="AS735" s="19"/>
      <c r="AT735" s="19"/>
      <c r="AU735" s="19"/>
      <c r="AV735" s="18"/>
      <c r="AW735" s="19"/>
      <c r="AX735" s="19"/>
      <c r="AY735" s="19"/>
      <c r="AZ735" s="18"/>
      <c r="BA735" s="19"/>
      <c r="BB735" s="19"/>
      <c r="BC735" s="19"/>
      <c r="BD735" s="18"/>
      <c r="BE735" s="19"/>
      <c r="BF735" s="19"/>
      <c r="BG735" s="19"/>
      <c r="BH735" s="18"/>
      <c r="BI735" s="19"/>
      <c r="BJ735" s="19"/>
      <c r="BK735" s="19"/>
      <c r="BL735" s="18"/>
      <c r="BM735" s="19"/>
      <c r="BN735" s="19"/>
      <c r="BO735" s="19"/>
      <c r="BP735" s="18"/>
      <c r="BQ735" s="19"/>
      <c r="BR735" s="19"/>
      <c r="BS735" s="19"/>
      <c r="BT735" s="18"/>
      <c r="BU735" s="19"/>
      <c r="BV735" s="19"/>
      <c r="BW735" s="19"/>
      <c r="BX735" s="18"/>
      <c r="BY735" s="19"/>
      <c r="BZ735" s="19"/>
      <c r="CA735" s="19"/>
      <c r="CB735" s="18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</row>
    <row r="736" spans="1:108" ht="15" thickBot="1" x14ac:dyDescent="0.35">
      <c r="A736" s="19"/>
      <c r="B736" s="19"/>
      <c r="C736" s="18"/>
      <c r="D736" s="19"/>
      <c r="E736" s="19"/>
      <c r="F736" s="19"/>
      <c r="G736" s="18"/>
      <c r="H736" s="19"/>
      <c r="I736" s="19"/>
      <c r="J736" s="19"/>
      <c r="K736" s="18"/>
      <c r="L736" s="19"/>
      <c r="M736" s="19"/>
      <c r="N736" s="19"/>
      <c r="O736" s="18"/>
      <c r="P736" s="19"/>
      <c r="Q736" s="19"/>
      <c r="R736" s="19"/>
      <c r="S736" s="18"/>
      <c r="T736" s="19"/>
      <c r="U736" s="19"/>
      <c r="V736" s="19"/>
      <c r="W736" s="18"/>
      <c r="X736" s="29"/>
      <c r="Y736" s="19"/>
      <c r="Z736" s="19"/>
      <c r="AA736" s="19"/>
      <c r="AB736" s="18"/>
      <c r="AC736" s="19"/>
      <c r="AD736" s="19"/>
      <c r="AE736" s="19"/>
      <c r="AF736" s="18"/>
      <c r="AG736" s="19"/>
      <c r="AH736" s="19"/>
      <c r="AI736" s="19"/>
      <c r="AJ736" s="18"/>
      <c r="AK736" s="19"/>
      <c r="AL736" s="19"/>
      <c r="AM736" s="19"/>
      <c r="AN736" s="18"/>
      <c r="AO736" s="19"/>
      <c r="AP736" s="19"/>
      <c r="AQ736" s="19"/>
      <c r="AR736" s="18"/>
      <c r="AS736" s="19"/>
      <c r="AT736" s="19"/>
      <c r="AU736" s="19"/>
      <c r="AV736" s="18"/>
      <c r="AW736" s="19"/>
      <c r="AX736" s="19"/>
      <c r="AY736" s="19"/>
      <c r="AZ736" s="18"/>
      <c r="BA736" s="19"/>
      <c r="BB736" s="19"/>
      <c r="BC736" s="19"/>
      <c r="BD736" s="18"/>
      <c r="BE736" s="19"/>
      <c r="BF736" s="19"/>
      <c r="BG736" s="19"/>
      <c r="BH736" s="18"/>
      <c r="BI736" s="19"/>
      <c r="BJ736" s="19"/>
      <c r="BK736" s="19"/>
      <c r="BL736" s="18"/>
      <c r="BM736" s="19"/>
      <c r="BN736" s="19"/>
      <c r="BO736" s="19"/>
      <c r="BP736" s="18"/>
      <c r="BQ736" s="19"/>
      <c r="BR736" s="19"/>
      <c r="BS736" s="19"/>
      <c r="BT736" s="18"/>
      <c r="BU736" s="19"/>
      <c r="BV736" s="19"/>
      <c r="BW736" s="19"/>
      <c r="BX736" s="18"/>
      <c r="BY736" s="19"/>
      <c r="BZ736" s="19"/>
      <c r="CA736" s="19"/>
      <c r="CB736" s="18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</row>
    <row r="737" spans="1:108" ht="15" thickBot="1" x14ac:dyDescent="0.35">
      <c r="A737" s="19"/>
      <c r="B737" s="19"/>
      <c r="C737" s="18"/>
      <c r="D737" s="19"/>
      <c r="E737" s="19"/>
      <c r="F737" s="19"/>
      <c r="G737" s="18"/>
      <c r="H737" s="19"/>
      <c r="I737" s="19"/>
      <c r="J737" s="19"/>
      <c r="K737" s="18"/>
      <c r="L737" s="19"/>
      <c r="M737" s="19"/>
      <c r="N737" s="19"/>
      <c r="O737" s="18"/>
      <c r="P737" s="19"/>
      <c r="Q737" s="19"/>
      <c r="R737" s="19"/>
      <c r="S737" s="18"/>
      <c r="T737" s="19"/>
      <c r="U737" s="19"/>
      <c r="V737" s="19"/>
      <c r="W737" s="18"/>
      <c r="X737" s="29"/>
      <c r="Y737" s="19"/>
      <c r="Z737" s="19"/>
      <c r="AA737" s="19"/>
      <c r="AB737" s="18"/>
      <c r="AC737" s="19"/>
      <c r="AD737" s="19"/>
      <c r="AE737" s="19"/>
      <c r="AF737" s="18"/>
      <c r="AG737" s="19"/>
      <c r="AH737" s="19"/>
      <c r="AI737" s="19"/>
      <c r="AJ737" s="18"/>
      <c r="AK737" s="19"/>
      <c r="AL737" s="19"/>
      <c r="AM737" s="19"/>
      <c r="AN737" s="18"/>
      <c r="AO737" s="19"/>
      <c r="AP737" s="19"/>
      <c r="AQ737" s="19"/>
      <c r="AR737" s="18"/>
      <c r="AS737" s="19"/>
      <c r="AT737" s="19"/>
      <c r="AU737" s="19"/>
      <c r="AV737" s="18"/>
      <c r="AW737" s="19"/>
      <c r="AX737" s="19"/>
      <c r="AY737" s="19"/>
      <c r="AZ737" s="18"/>
      <c r="BA737" s="19"/>
      <c r="BB737" s="19"/>
      <c r="BC737" s="19"/>
      <c r="BD737" s="18"/>
      <c r="BE737" s="19"/>
      <c r="BF737" s="19"/>
      <c r="BG737" s="19"/>
      <c r="BH737" s="18"/>
      <c r="BI737" s="19"/>
      <c r="BJ737" s="19"/>
      <c r="BK737" s="19"/>
      <c r="BL737" s="18"/>
      <c r="BM737" s="19"/>
      <c r="BN737" s="19"/>
      <c r="BO737" s="19"/>
      <c r="BP737" s="18"/>
      <c r="BQ737" s="19"/>
      <c r="BR737" s="19"/>
      <c r="BS737" s="19"/>
      <c r="BT737" s="18"/>
      <c r="BU737" s="19"/>
      <c r="BV737" s="19"/>
      <c r="BW737" s="19"/>
      <c r="BX737" s="18"/>
      <c r="BY737" s="19"/>
      <c r="BZ737" s="19"/>
      <c r="CA737" s="19"/>
      <c r="CB737" s="18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</row>
    <row r="738" spans="1:108" ht="15" thickBot="1" x14ac:dyDescent="0.35">
      <c r="A738" s="19"/>
      <c r="B738" s="19"/>
      <c r="C738" s="18"/>
      <c r="D738" s="19"/>
      <c r="E738" s="19"/>
      <c r="F738" s="19"/>
      <c r="G738" s="18"/>
      <c r="H738" s="19"/>
      <c r="I738" s="19"/>
      <c r="J738" s="19"/>
      <c r="K738" s="18"/>
      <c r="L738" s="19"/>
      <c r="M738" s="19"/>
      <c r="N738" s="19"/>
      <c r="O738" s="18"/>
      <c r="P738" s="19"/>
      <c r="Q738" s="19"/>
      <c r="R738" s="19"/>
      <c r="S738" s="18"/>
      <c r="T738" s="19"/>
      <c r="U738" s="19"/>
      <c r="V738" s="19"/>
      <c r="W738" s="18"/>
      <c r="X738" s="29"/>
      <c r="Y738" s="19"/>
      <c r="Z738" s="19"/>
      <c r="AA738" s="19"/>
      <c r="AB738" s="18"/>
      <c r="AC738" s="19"/>
      <c r="AD738" s="19"/>
      <c r="AE738" s="19"/>
      <c r="AF738" s="18"/>
      <c r="AG738" s="19"/>
      <c r="AH738" s="19"/>
      <c r="AI738" s="19"/>
      <c r="AJ738" s="18"/>
      <c r="AK738" s="19"/>
      <c r="AL738" s="19"/>
      <c r="AM738" s="19"/>
      <c r="AN738" s="18"/>
      <c r="AO738" s="19"/>
      <c r="AP738" s="19"/>
      <c r="AQ738" s="19"/>
      <c r="AR738" s="18"/>
      <c r="AS738" s="19"/>
      <c r="AT738" s="19"/>
      <c r="AU738" s="19"/>
      <c r="AV738" s="18"/>
      <c r="AW738" s="19"/>
      <c r="AX738" s="19"/>
      <c r="AY738" s="19"/>
      <c r="AZ738" s="18"/>
      <c r="BA738" s="19"/>
      <c r="BB738" s="19"/>
      <c r="BC738" s="19"/>
      <c r="BD738" s="18"/>
      <c r="BE738" s="19"/>
      <c r="BF738" s="19"/>
      <c r="BG738" s="19"/>
      <c r="BH738" s="18"/>
      <c r="BI738" s="19"/>
      <c r="BJ738" s="19"/>
      <c r="BK738" s="19"/>
      <c r="BL738" s="18"/>
      <c r="BM738" s="19"/>
      <c r="BN738" s="19"/>
      <c r="BO738" s="19"/>
      <c r="BP738" s="18"/>
      <c r="BQ738" s="19"/>
      <c r="BR738" s="19"/>
      <c r="BS738" s="19"/>
      <c r="BT738" s="18"/>
      <c r="BU738" s="19"/>
      <c r="BV738" s="19"/>
      <c r="BW738" s="19"/>
      <c r="BX738" s="18"/>
      <c r="BY738" s="19"/>
      <c r="BZ738" s="19"/>
      <c r="CA738" s="19"/>
      <c r="CB738" s="18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</row>
    <row r="739" spans="1:108" ht="15" thickBot="1" x14ac:dyDescent="0.35">
      <c r="A739" s="19"/>
      <c r="B739" s="19"/>
      <c r="C739" s="18"/>
      <c r="D739" s="19"/>
      <c r="E739" s="19"/>
      <c r="F739" s="19"/>
      <c r="G739" s="18"/>
      <c r="H739" s="19"/>
      <c r="I739" s="19"/>
      <c r="J739" s="19"/>
      <c r="K739" s="18"/>
      <c r="L739" s="19"/>
      <c r="M739" s="19"/>
      <c r="N739" s="19"/>
      <c r="O739" s="18"/>
      <c r="P739" s="19"/>
      <c r="Q739" s="19"/>
      <c r="R739" s="19"/>
      <c r="S739" s="18"/>
      <c r="T739" s="19"/>
      <c r="U739" s="19"/>
      <c r="V739" s="19"/>
      <c r="W739" s="18"/>
      <c r="X739" s="29"/>
      <c r="Y739" s="19"/>
      <c r="Z739" s="19"/>
      <c r="AA739" s="19"/>
      <c r="AB739" s="18"/>
      <c r="AC739" s="19"/>
      <c r="AD739" s="19"/>
      <c r="AE739" s="19"/>
      <c r="AF739" s="18"/>
      <c r="AG739" s="19"/>
      <c r="AH739" s="19"/>
      <c r="AI739" s="19"/>
      <c r="AJ739" s="18"/>
      <c r="AK739" s="19"/>
      <c r="AL739" s="19"/>
      <c r="AM739" s="19"/>
      <c r="AN739" s="18"/>
      <c r="AO739" s="19"/>
      <c r="AP739" s="19"/>
      <c r="AQ739" s="19"/>
      <c r="AR739" s="18"/>
      <c r="AS739" s="19"/>
      <c r="AT739" s="19"/>
      <c r="AU739" s="19"/>
      <c r="AV739" s="18"/>
      <c r="AW739" s="19"/>
      <c r="AX739" s="19"/>
      <c r="AY739" s="19"/>
      <c r="AZ739" s="18"/>
      <c r="BA739" s="19"/>
      <c r="BB739" s="19"/>
      <c r="BC739" s="19"/>
      <c r="BD739" s="18"/>
      <c r="BE739" s="19"/>
      <c r="BF739" s="19"/>
      <c r="BG739" s="19"/>
      <c r="BH739" s="18"/>
      <c r="BI739" s="19"/>
      <c r="BJ739" s="19"/>
      <c r="BK739" s="19"/>
      <c r="BL739" s="18"/>
      <c r="BM739" s="19"/>
      <c r="BN739" s="19"/>
      <c r="BO739" s="19"/>
      <c r="BP739" s="18"/>
      <c r="BQ739" s="19"/>
      <c r="BR739" s="19"/>
      <c r="BS739" s="19"/>
      <c r="BT739" s="18"/>
      <c r="BU739" s="19"/>
      <c r="BV739" s="19"/>
      <c r="BW739" s="19"/>
      <c r="BX739" s="18"/>
      <c r="BY739" s="19"/>
      <c r="BZ739" s="19"/>
      <c r="CA739" s="19"/>
      <c r="CB739" s="18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</row>
    <row r="740" spans="1:108" ht="15" thickBot="1" x14ac:dyDescent="0.35">
      <c r="A740" s="19"/>
      <c r="B740" s="19"/>
      <c r="C740" s="18"/>
      <c r="D740" s="19"/>
      <c r="E740" s="19"/>
      <c r="F740" s="19"/>
      <c r="G740" s="18"/>
      <c r="H740" s="19"/>
      <c r="I740" s="19"/>
      <c r="J740" s="19"/>
      <c r="K740" s="18"/>
      <c r="L740" s="19"/>
      <c r="M740" s="19"/>
      <c r="N740" s="19"/>
      <c r="O740" s="18"/>
      <c r="P740" s="19"/>
      <c r="Q740" s="19"/>
      <c r="R740" s="19"/>
      <c r="S740" s="18"/>
      <c r="T740" s="19"/>
      <c r="U740" s="19"/>
      <c r="V740" s="19"/>
      <c r="W740" s="18"/>
      <c r="X740" s="29"/>
      <c r="Y740" s="19"/>
      <c r="Z740" s="19"/>
      <c r="AA740" s="19"/>
      <c r="AB740" s="18"/>
      <c r="AC740" s="19"/>
      <c r="AD740" s="19"/>
      <c r="AE740" s="19"/>
      <c r="AF740" s="18"/>
      <c r="AG740" s="19"/>
      <c r="AH740" s="19"/>
      <c r="AI740" s="19"/>
      <c r="AJ740" s="18"/>
      <c r="AK740" s="19"/>
      <c r="AL740" s="19"/>
      <c r="AM740" s="19"/>
      <c r="AN740" s="18"/>
      <c r="AO740" s="19"/>
      <c r="AP740" s="19"/>
      <c r="AQ740" s="19"/>
      <c r="AR740" s="18"/>
      <c r="AS740" s="19"/>
      <c r="AT740" s="19"/>
      <c r="AU740" s="19"/>
      <c r="AV740" s="18"/>
      <c r="AW740" s="19"/>
      <c r="AX740" s="19"/>
      <c r="AY740" s="19"/>
      <c r="AZ740" s="18"/>
      <c r="BA740" s="19"/>
      <c r="BB740" s="19"/>
      <c r="BC740" s="19"/>
      <c r="BD740" s="18"/>
      <c r="BE740" s="19"/>
      <c r="BF740" s="19"/>
      <c r="BG740" s="19"/>
      <c r="BH740" s="18"/>
      <c r="BI740" s="19"/>
      <c r="BJ740" s="19"/>
      <c r="BK740" s="19"/>
      <c r="BL740" s="18"/>
      <c r="BM740" s="19"/>
      <c r="BN740" s="19"/>
      <c r="BO740" s="19"/>
      <c r="BP740" s="18"/>
      <c r="BQ740" s="19"/>
      <c r="BR740" s="19"/>
      <c r="BS740" s="19"/>
      <c r="BT740" s="18"/>
      <c r="BU740" s="19"/>
      <c r="BV740" s="19"/>
      <c r="BW740" s="19"/>
      <c r="BX740" s="18"/>
      <c r="BY740" s="19"/>
      <c r="BZ740" s="19"/>
      <c r="CA740" s="19"/>
      <c r="CB740" s="18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</row>
    <row r="741" spans="1:108" ht="15" thickBot="1" x14ac:dyDescent="0.35">
      <c r="A741" s="19"/>
      <c r="B741" s="19"/>
      <c r="C741" s="18"/>
      <c r="D741" s="19"/>
      <c r="E741" s="19"/>
      <c r="F741" s="19"/>
      <c r="G741" s="18"/>
      <c r="H741" s="19"/>
      <c r="I741" s="19"/>
      <c r="J741" s="19"/>
      <c r="K741" s="18"/>
      <c r="L741" s="19"/>
      <c r="M741" s="19"/>
      <c r="N741" s="19"/>
      <c r="O741" s="18"/>
      <c r="P741" s="19"/>
      <c r="Q741" s="19"/>
      <c r="R741" s="19"/>
      <c r="S741" s="18"/>
      <c r="T741" s="19"/>
      <c r="U741" s="19"/>
      <c r="V741" s="19"/>
      <c r="W741" s="18"/>
      <c r="X741" s="29"/>
      <c r="Y741" s="19"/>
      <c r="Z741" s="19"/>
      <c r="AA741" s="19"/>
      <c r="AB741" s="18"/>
      <c r="AC741" s="19"/>
      <c r="AD741" s="19"/>
      <c r="AE741" s="19"/>
      <c r="AF741" s="18"/>
      <c r="AG741" s="19"/>
      <c r="AH741" s="19"/>
      <c r="AI741" s="19"/>
      <c r="AJ741" s="18"/>
      <c r="AK741" s="19"/>
      <c r="AL741" s="19"/>
      <c r="AM741" s="19"/>
      <c r="AN741" s="18"/>
      <c r="AO741" s="19"/>
      <c r="AP741" s="19"/>
      <c r="AQ741" s="19"/>
      <c r="AR741" s="18"/>
      <c r="AS741" s="19"/>
      <c r="AT741" s="19"/>
      <c r="AU741" s="19"/>
      <c r="AV741" s="18"/>
      <c r="AW741" s="19"/>
      <c r="AX741" s="19"/>
      <c r="AY741" s="19"/>
      <c r="AZ741" s="18"/>
      <c r="BA741" s="19"/>
      <c r="BB741" s="19"/>
      <c r="BC741" s="19"/>
      <c r="BD741" s="18"/>
      <c r="BE741" s="19"/>
      <c r="BF741" s="19"/>
      <c r="BG741" s="19"/>
      <c r="BH741" s="18"/>
      <c r="BI741" s="19"/>
      <c r="BJ741" s="19"/>
      <c r="BK741" s="19"/>
      <c r="BL741" s="18"/>
      <c r="BM741" s="19"/>
      <c r="BN741" s="19"/>
      <c r="BO741" s="19"/>
      <c r="BP741" s="18"/>
      <c r="BQ741" s="19"/>
      <c r="BR741" s="19"/>
      <c r="BS741" s="19"/>
      <c r="BT741" s="18"/>
      <c r="BU741" s="19"/>
      <c r="BV741" s="19"/>
      <c r="BW741" s="19"/>
      <c r="BX741" s="18"/>
      <c r="BY741" s="19"/>
      <c r="BZ741" s="19"/>
      <c r="CA741" s="19"/>
      <c r="CB741" s="18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</row>
    <row r="742" spans="1:108" ht="15" thickBot="1" x14ac:dyDescent="0.35">
      <c r="A742" s="19"/>
      <c r="B742" s="19"/>
      <c r="C742" s="18"/>
      <c r="D742" s="19"/>
      <c r="E742" s="19"/>
      <c r="F742" s="19"/>
      <c r="G742" s="18"/>
      <c r="H742" s="19"/>
      <c r="I742" s="19"/>
      <c r="J742" s="19"/>
      <c r="K742" s="18"/>
      <c r="L742" s="19"/>
      <c r="M742" s="19"/>
      <c r="N742" s="19"/>
      <c r="O742" s="18"/>
      <c r="P742" s="19"/>
      <c r="Q742" s="19"/>
      <c r="R742" s="19"/>
      <c r="S742" s="18"/>
      <c r="T742" s="19"/>
      <c r="U742" s="19"/>
      <c r="V742" s="19"/>
      <c r="W742" s="18"/>
      <c r="X742" s="29"/>
      <c r="Y742" s="19"/>
      <c r="Z742" s="19"/>
      <c r="AA742" s="19"/>
      <c r="AB742" s="18"/>
      <c r="AC742" s="19"/>
      <c r="AD742" s="19"/>
      <c r="AE742" s="19"/>
      <c r="AF742" s="18"/>
      <c r="AG742" s="19"/>
      <c r="AH742" s="19"/>
      <c r="AI742" s="19"/>
      <c r="AJ742" s="18"/>
      <c r="AK742" s="19"/>
      <c r="AL742" s="19"/>
      <c r="AM742" s="19"/>
      <c r="AN742" s="18"/>
      <c r="AO742" s="19"/>
      <c r="AP742" s="19"/>
      <c r="AQ742" s="19"/>
      <c r="AR742" s="18"/>
      <c r="AS742" s="19"/>
      <c r="AT742" s="19"/>
      <c r="AU742" s="19"/>
      <c r="AV742" s="18"/>
      <c r="AW742" s="19"/>
      <c r="AX742" s="19"/>
      <c r="AY742" s="19"/>
      <c r="AZ742" s="18"/>
      <c r="BA742" s="19"/>
      <c r="BB742" s="19"/>
      <c r="BC742" s="19"/>
      <c r="BD742" s="18"/>
      <c r="BE742" s="19"/>
      <c r="BF742" s="19"/>
      <c r="BG742" s="19"/>
      <c r="BH742" s="18"/>
      <c r="BI742" s="19"/>
      <c r="BJ742" s="19"/>
      <c r="BK742" s="19"/>
      <c r="BL742" s="18"/>
      <c r="BM742" s="19"/>
      <c r="BN742" s="19"/>
      <c r="BO742" s="19"/>
      <c r="BP742" s="18"/>
      <c r="BQ742" s="19"/>
      <c r="BR742" s="19"/>
      <c r="BS742" s="19"/>
      <c r="BT742" s="18"/>
      <c r="BU742" s="19"/>
      <c r="BV742" s="19"/>
      <c r="BW742" s="19"/>
      <c r="BX742" s="18"/>
      <c r="BY742" s="19"/>
      <c r="BZ742" s="19"/>
      <c r="CA742" s="19"/>
      <c r="CB742" s="18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</row>
    <row r="743" spans="1:108" ht="15" thickBot="1" x14ac:dyDescent="0.35">
      <c r="A743" s="19"/>
      <c r="B743" s="19"/>
      <c r="C743" s="18"/>
      <c r="D743" s="19"/>
      <c r="E743" s="19"/>
      <c r="F743" s="19"/>
      <c r="G743" s="18"/>
      <c r="H743" s="19"/>
      <c r="I743" s="19"/>
      <c r="J743" s="19"/>
      <c r="K743" s="18"/>
      <c r="L743" s="19"/>
      <c r="M743" s="19"/>
      <c r="N743" s="19"/>
      <c r="O743" s="18"/>
      <c r="P743" s="19"/>
      <c r="Q743" s="19"/>
      <c r="R743" s="19"/>
      <c r="S743" s="18"/>
      <c r="T743" s="19"/>
      <c r="U743" s="19"/>
      <c r="V743" s="19"/>
      <c r="W743" s="18"/>
      <c r="X743" s="29"/>
      <c r="Y743" s="19"/>
      <c r="Z743" s="19"/>
      <c r="AA743" s="19"/>
      <c r="AB743" s="18"/>
      <c r="AC743" s="19"/>
      <c r="AD743" s="19"/>
      <c r="AE743" s="19"/>
      <c r="AF743" s="18"/>
      <c r="AG743" s="19"/>
      <c r="AH743" s="19"/>
      <c r="AI743" s="19"/>
      <c r="AJ743" s="18"/>
      <c r="AK743" s="19"/>
      <c r="AL743" s="19"/>
      <c r="AM743" s="19"/>
      <c r="AN743" s="18"/>
      <c r="AO743" s="19"/>
      <c r="AP743" s="19"/>
      <c r="AQ743" s="19"/>
      <c r="AR743" s="18"/>
      <c r="AS743" s="19"/>
      <c r="AT743" s="19"/>
      <c r="AU743" s="19"/>
      <c r="AV743" s="18"/>
      <c r="AW743" s="19"/>
      <c r="AX743" s="19"/>
      <c r="AY743" s="19"/>
      <c r="AZ743" s="18"/>
      <c r="BA743" s="19"/>
      <c r="BB743" s="19"/>
      <c r="BC743" s="19"/>
      <c r="BD743" s="18"/>
      <c r="BE743" s="19"/>
      <c r="BF743" s="19"/>
      <c r="BG743" s="19"/>
      <c r="BH743" s="18"/>
      <c r="BI743" s="19"/>
      <c r="BJ743" s="19"/>
      <c r="BK743" s="19"/>
      <c r="BL743" s="18"/>
      <c r="BM743" s="19"/>
      <c r="BN743" s="19"/>
      <c r="BO743" s="19"/>
      <c r="BP743" s="18"/>
      <c r="BQ743" s="19"/>
      <c r="BR743" s="19"/>
      <c r="BS743" s="19"/>
      <c r="BT743" s="18"/>
      <c r="BU743" s="19"/>
      <c r="BV743" s="19"/>
      <c r="BW743" s="19"/>
      <c r="BX743" s="18"/>
      <c r="BY743" s="19"/>
      <c r="BZ743" s="19"/>
      <c r="CA743" s="19"/>
      <c r="CB743" s="18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</row>
    <row r="744" spans="1:108" ht="15" thickBot="1" x14ac:dyDescent="0.35">
      <c r="A744" s="19"/>
      <c r="B744" s="19"/>
      <c r="C744" s="18"/>
      <c r="D744" s="19"/>
      <c r="E744" s="19"/>
      <c r="F744" s="19"/>
      <c r="G744" s="18"/>
      <c r="H744" s="19"/>
      <c r="I744" s="19"/>
      <c r="J744" s="19"/>
      <c r="K744" s="18"/>
      <c r="L744" s="19"/>
      <c r="M744" s="19"/>
      <c r="N744" s="19"/>
      <c r="O744" s="18"/>
      <c r="P744" s="19"/>
      <c r="Q744" s="19"/>
      <c r="R744" s="19"/>
      <c r="S744" s="18"/>
      <c r="T744" s="19"/>
      <c r="U744" s="19"/>
      <c r="V744" s="19"/>
      <c r="W744" s="18"/>
      <c r="X744" s="29"/>
      <c r="Y744" s="19"/>
      <c r="Z744" s="19"/>
      <c r="AA744" s="19"/>
      <c r="AB744" s="18"/>
      <c r="AC744" s="19"/>
      <c r="AD744" s="19"/>
      <c r="AE744" s="19"/>
      <c r="AF744" s="18"/>
      <c r="AG744" s="19"/>
      <c r="AH744" s="19"/>
      <c r="AI744" s="19"/>
      <c r="AJ744" s="18"/>
      <c r="AK744" s="19"/>
      <c r="AL744" s="19"/>
      <c r="AM744" s="19"/>
      <c r="AN744" s="18"/>
      <c r="AO744" s="19"/>
      <c r="AP744" s="19"/>
      <c r="AQ744" s="19"/>
      <c r="AR744" s="18"/>
      <c r="AS744" s="19"/>
      <c r="AT744" s="19"/>
      <c r="AU744" s="19"/>
      <c r="AV744" s="18"/>
      <c r="AW744" s="19"/>
      <c r="AX744" s="19"/>
      <c r="AY744" s="19"/>
      <c r="AZ744" s="18"/>
      <c r="BA744" s="19"/>
      <c r="BB744" s="19"/>
      <c r="BC744" s="19"/>
      <c r="BD744" s="18"/>
      <c r="BE744" s="19"/>
      <c r="BF744" s="19"/>
      <c r="BG744" s="19"/>
      <c r="BH744" s="18"/>
      <c r="BI744" s="19"/>
      <c r="BJ744" s="19"/>
      <c r="BK744" s="19"/>
      <c r="BL744" s="18"/>
      <c r="BM744" s="19"/>
      <c r="BN744" s="19"/>
      <c r="BO744" s="19"/>
      <c r="BP744" s="18"/>
      <c r="BQ744" s="19"/>
      <c r="BR744" s="19"/>
      <c r="BS744" s="19"/>
      <c r="BT744" s="18"/>
      <c r="BU744" s="19"/>
      <c r="BV744" s="19"/>
      <c r="BW744" s="19"/>
      <c r="BX744" s="18"/>
      <c r="BY744" s="19"/>
      <c r="BZ744" s="19"/>
      <c r="CA744" s="19"/>
      <c r="CB744" s="18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</row>
    <row r="745" spans="1:108" ht="15" thickBot="1" x14ac:dyDescent="0.35">
      <c r="A745" s="19"/>
      <c r="B745" s="19"/>
      <c r="C745" s="18"/>
      <c r="D745" s="19"/>
      <c r="E745" s="19"/>
      <c r="F745" s="19"/>
      <c r="G745" s="18"/>
      <c r="H745" s="19"/>
      <c r="I745" s="19"/>
      <c r="J745" s="19"/>
      <c r="K745" s="18"/>
      <c r="L745" s="19"/>
      <c r="M745" s="19"/>
      <c r="N745" s="19"/>
      <c r="O745" s="18"/>
      <c r="P745" s="19"/>
      <c r="Q745" s="19"/>
      <c r="R745" s="19"/>
      <c r="S745" s="18"/>
      <c r="T745" s="19"/>
      <c r="U745" s="19"/>
      <c r="V745" s="19"/>
      <c r="W745" s="18"/>
      <c r="X745" s="29"/>
      <c r="Y745" s="19"/>
      <c r="Z745" s="19"/>
      <c r="AA745" s="19"/>
      <c r="AB745" s="18"/>
      <c r="AC745" s="19"/>
      <c r="AD745" s="19"/>
      <c r="AE745" s="19"/>
      <c r="AF745" s="18"/>
      <c r="AG745" s="19"/>
      <c r="AH745" s="19"/>
      <c r="AI745" s="19"/>
      <c r="AJ745" s="18"/>
      <c r="AK745" s="19"/>
      <c r="AL745" s="19"/>
      <c r="AM745" s="19"/>
      <c r="AN745" s="18"/>
      <c r="AO745" s="19"/>
      <c r="AP745" s="19"/>
      <c r="AQ745" s="19"/>
      <c r="AR745" s="18"/>
      <c r="AS745" s="19"/>
      <c r="AT745" s="19"/>
      <c r="AU745" s="19"/>
      <c r="AV745" s="18"/>
      <c r="AW745" s="19"/>
      <c r="AX745" s="19"/>
      <c r="AY745" s="19"/>
      <c r="AZ745" s="18"/>
      <c r="BA745" s="19"/>
      <c r="BB745" s="19"/>
      <c r="BC745" s="19"/>
      <c r="BD745" s="18"/>
      <c r="BE745" s="19"/>
      <c r="BF745" s="19"/>
      <c r="BG745" s="19"/>
      <c r="BH745" s="18"/>
      <c r="BI745" s="19"/>
      <c r="BJ745" s="19"/>
      <c r="BK745" s="19"/>
      <c r="BL745" s="18"/>
      <c r="BM745" s="19"/>
      <c r="BN745" s="19"/>
      <c r="BO745" s="19"/>
      <c r="BP745" s="18"/>
      <c r="BQ745" s="19"/>
      <c r="BR745" s="19"/>
      <c r="BS745" s="19"/>
      <c r="BT745" s="18"/>
      <c r="BU745" s="19"/>
      <c r="BV745" s="19"/>
      <c r="BW745" s="19"/>
      <c r="BX745" s="18"/>
      <c r="BY745" s="19"/>
      <c r="BZ745" s="19"/>
      <c r="CA745" s="19"/>
      <c r="CB745" s="18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</row>
    <row r="746" spans="1:108" ht="15" thickBot="1" x14ac:dyDescent="0.35">
      <c r="A746" s="19"/>
      <c r="B746" s="19"/>
      <c r="C746" s="18"/>
      <c r="D746" s="19"/>
      <c r="E746" s="19"/>
      <c r="F746" s="19"/>
      <c r="G746" s="18"/>
      <c r="H746" s="19"/>
      <c r="I746" s="19"/>
      <c r="J746" s="19"/>
      <c r="K746" s="18"/>
      <c r="L746" s="19"/>
      <c r="M746" s="19"/>
      <c r="N746" s="19"/>
      <c r="O746" s="18"/>
      <c r="P746" s="19"/>
      <c r="Q746" s="19"/>
      <c r="R746" s="19"/>
      <c r="S746" s="18"/>
      <c r="T746" s="19"/>
      <c r="U746" s="19"/>
      <c r="V746" s="19"/>
      <c r="W746" s="18"/>
      <c r="X746" s="29"/>
      <c r="Y746" s="19"/>
      <c r="Z746" s="19"/>
      <c r="AA746" s="19"/>
      <c r="AB746" s="18"/>
      <c r="AC746" s="19"/>
      <c r="AD746" s="19"/>
      <c r="AE746" s="19"/>
      <c r="AF746" s="18"/>
      <c r="AG746" s="19"/>
      <c r="AH746" s="19"/>
      <c r="AI746" s="19"/>
      <c r="AJ746" s="18"/>
      <c r="AK746" s="19"/>
      <c r="AL746" s="19"/>
      <c r="AM746" s="19"/>
      <c r="AN746" s="18"/>
      <c r="AO746" s="19"/>
      <c r="AP746" s="19"/>
      <c r="AQ746" s="19"/>
      <c r="AR746" s="18"/>
      <c r="AS746" s="19"/>
      <c r="AT746" s="19"/>
      <c r="AU746" s="19"/>
      <c r="AV746" s="18"/>
      <c r="AW746" s="19"/>
      <c r="AX746" s="19"/>
      <c r="AY746" s="19"/>
      <c r="AZ746" s="18"/>
      <c r="BA746" s="19"/>
      <c r="BB746" s="19"/>
      <c r="BC746" s="19"/>
      <c r="BD746" s="18"/>
      <c r="BE746" s="19"/>
      <c r="BF746" s="19"/>
      <c r="BG746" s="19"/>
      <c r="BH746" s="18"/>
      <c r="BI746" s="19"/>
      <c r="BJ746" s="19"/>
      <c r="BK746" s="19"/>
      <c r="BL746" s="18"/>
      <c r="BM746" s="19"/>
      <c r="BN746" s="19"/>
      <c r="BO746" s="19"/>
      <c r="BP746" s="18"/>
      <c r="BQ746" s="19"/>
      <c r="BR746" s="19"/>
      <c r="BS746" s="19"/>
      <c r="BT746" s="18"/>
      <c r="BU746" s="19"/>
      <c r="BV746" s="19"/>
      <c r="BW746" s="19"/>
      <c r="BX746" s="18"/>
      <c r="BY746" s="19"/>
      <c r="BZ746" s="19"/>
      <c r="CA746" s="19"/>
      <c r="CB746" s="18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</row>
    <row r="747" spans="1:108" ht="15" thickBot="1" x14ac:dyDescent="0.35">
      <c r="A747" s="19"/>
      <c r="B747" s="19"/>
      <c r="C747" s="18"/>
      <c r="D747" s="19"/>
      <c r="E747" s="19"/>
      <c r="F747" s="19"/>
      <c r="G747" s="18"/>
      <c r="H747" s="19"/>
      <c r="I747" s="19"/>
      <c r="J747" s="19"/>
      <c r="K747" s="18"/>
      <c r="L747" s="19"/>
      <c r="M747" s="19"/>
      <c r="N747" s="19"/>
      <c r="O747" s="18"/>
      <c r="P747" s="19"/>
      <c r="Q747" s="19"/>
      <c r="R747" s="19"/>
      <c r="S747" s="18"/>
      <c r="T747" s="19"/>
      <c r="U747" s="19"/>
      <c r="V747" s="19"/>
      <c r="W747" s="18"/>
      <c r="X747" s="29"/>
      <c r="Y747" s="19"/>
      <c r="Z747" s="19"/>
      <c r="AA747" s="19"/>
      <c r="AB747" s="18"/>
      <c r="AC747" s="19"/>
      <c r="AD747" s="19"/>
      <c r="AE747" s="19"/>
      <c r="AF747" s="18"/>
      <c r="AG747" s="19"/>
      <c r="AH747" s="19"/>
      <c r="AI747" s="19"/>
      <c r="AJ747" s="18"/>
      <c r="AK747" s="19"/>
      <c r="AL747" s="19"/>
      <c r="AM747" s="19"/>
      <c r="AN747" s="18"/>
      <c r="AO747" s="19"/>
      <c r="AP747" s="19"/>
      <c r="AQ747" s="19"/>
      <c r="AR747" s="18"/>
      <c r="AS747" s="19"/>
      <c r="AT747" s="19"/>
      <c r="AU747" s="19"/>
      <c r="AV747" s="18"/>
      <c r="AW747" s="19"/>
      <c r="AX747" s="19"/>
      <c r="AY747" s="19"/>
      <c r="AZ747" s="18"/>
      <c r="BA747" s="19"/>
      <c r="BB747" s="19"/>
      <c r="BC747" s="19"/>
      <c r="BD747" s="18"/>
      <c r="BE747" s="19"/>
      <c r="BF747" s="19"/>
      <c r="BG747" s="19"/>
      <c r="BH747" s="18"/>
      <c r="BI747" s="19"/>
      <c r="BJ747" s="19"/>
      <c r="BK747" s="19"/>
      <c r="BL747" s="18"/>
      <c r="BM747" s="19"/>
      <c r="BN747" s="19"/>
      <c r="BO747" s="19"/>
      <c r="BP747" s="18"/>
      <c r="BQ747" s="19"/>
      <c r="BR747" s="19"/>
      <c r="BS747" s="19"/>
      <c r="BT747" s="18"/>
      <c r="BU747" s="19"/>
      <c r="BV747" s="19"/>
      <c r="BW747" s="19"/>
      <c r="BX747" s="18"/>
      <c r="BY747" s="19"/>
      <c r="BZ747" s="19"/>
      <c r="CA747" s="19"/>
      <c r="CB747" s="18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</row>
    <row r="748" spans="1:108" ht="15" thickBot="1" x14ac:dyDescent="0.35">
      <c r="A748" s="19"/>
      <c r="B748" s="19"/>
      <c r="C748" s="18"/>
      <c r="D748" s="19"/>
      <c r="E748" s="19"/>
      <c r="F748" s="19"/>
      <c r="G748" s="18"/>
      <c r="H748" s="19"/>
      <c r="I748" s="19"/>
      <c r="J748" s="19"/>
      <c r="K748" s="18"/>
      <c r="L748" s="19"/>
      <c r="M748" s="19"/>
      <c r="N748" s="19"/>
      <c r="O748" s="18"/>
      <c r="P748" s="19"/>
      <c r="Q748" s="19"/>
      <c r="R748" s="19"/>
      <c r="S748" s="18"/>
      <c r="T748" s="19"/>
      <c r="U748" s="19"/>
      <c r="V748" s="19"/>
      <c r="W748" s="18"/>
      <c r="X748" s="29"/>
      <c r="Y748" s="19"/>
      <c r="Z748" s="19"/>
      <c r="AA748" s="19"/>
      <c r="AB748" s="18"/>
      <c r="AC748" s="19"/>
      <c r="AD748" s="19"/>
      <c r="AE748" s="19"/>
      <c r="AF748" s="18"/>
      <c r="AG748" s="19"/>
      <c r="AH748" s="19"/>
      <c r="AI748" s="19"/>
      <c r="AJ748" s="18"/>
      <c r="AK748" s="19"/>
      <c r="AL748" s="19"/>
      <c r="AM748" s="19"/>
      <c r="AN748" s="18"/>
      <c r="AO748" s="19"/>
      <c r="AP748" s="19"/>
      <c r="AQ748" s="19"/>
      <c r="AR748" s="18"/>
      <c r="AS748" s="19"/>
      <c r="AT748" s="19"/>
      <c r="AU748" s="19"/>
      <c r="AV748" s="18"/>
      <c r="AW748" s="19"/>
      <c r="AX748" s="19"/>
      <c r="AY748" s="19"/>
      <c r="AZ748" s="18"/>
      <c r="BA748" s="19"/>
      <c r="BB748" s="19"/>
      <c r="BC748" s="19"/>
      <c r="BD748" s="18"/>
      <c r="BE748" s="19"/>
      <c r="BF748" s="19"/>
      <c r="BG748" s="19"/>
      <c r="BH748" s="18"/>
      <c r="BI748" s="19"/>
      <c r="BJ748" s="19"/>
      <c r="BK748" s="19"/>
      <c r="BL748" s="18"/>
      <c r="BM748" s="19"/>
      <c r="BN748" s="19"/>
      <c r="BO748" s="19"/>
      <c r="BP748" s="18"/>
      <c r="BQ748" s="19"/>
      <c r="BR748" s="19"/>
      <c r="BS748" s="19"/>
      <c r="BT748" s="18"/>
      <c r="BU748" s="19"/>
      <c r="BV748" s="19"/>
      <c r="BW748" s="19"/>
      <c r="BX748" s="18"/>
      <c r="BY748" s="19"/>
      <c r="BZ748" s="19"/>
      <c r="CA748" s="19"/>
      <c r="CB748" s="18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</row>
    <row r="749" spans="1:108" ht="15" thickBot="1" x14ac:dyDescent="0.35">
      <c r="A749" s="19"/>
      <c r="B749" s="19"/>
      <c r="C749" s="18"/>
      <c r="D749" s="19"/>
      <c r="E749" s="19"/>
      <c r="F749" s="19"/>
      <c r="G749" s="18"/>
      <c r="H749" s="19"/>
      <c r="I749" s="19"/>
      <c r="J749" s="19"/>
      <c r="K749" s="18"/>
      <c r="L749" s="19"/>
      <c r="M749" s="19"/>
      <c r="N749" s="19"/>
      <c r="O749" s="18"/>
      <c r="P749" s="19"/>
      <c r="Q749" s="19"/>
      <c r="R749" s="19"/>
      <c r="S749" s="18"/>
      <c r="T749" s="19"/>
      <c r="U749" s="19"/>
      <c r="V749" s="19"/>
      <c r="W749" s="18"/>
      <c r="X749" s="29"/>
      <c r="Y749" s="19"/>
      <c r="Z749" s="19"/>
      <c r="AA749" s="19"/>
      <c r="AB749" s="18"/>
      <c r="AC749" s="19"/>
      <c r="AD749" s="19"/>
      <c r="AE749" s="19"/>
      <c r="AF749" s="18"/>
      <c r="AG749" s="19"/>
      <c r="AH749" s="19"/>
      <c r="AI749" s="19"/>
      <c r="AJ749" s="18"/>
      <c r="AK749" s="19"/>
      <c r="AL749" s="19"/>
      <c r="AM749" s="19"/>
      <c r="AN749" s="18"/>
      <c r="AO749" s="19"/>
      <c r="AP749" s="19"/>
      <c r="AQ749" s="19"/>
      <c r="AR749" s="18"/>
      <c r="AS749" s="19"/>
      <c r="AT749" s="19"/>
      <c r="AU749" s="19"/>
      <c r="AV749" s="18"/>
      <c r="AW749" s="19"/>
      <c r="AX749" s="19"/>
      <c r="AY749" s="19"/>
      <c r="AZ749" s="18"/>
      <c r="BA749" s="19"/>
      <c r="BB749" s="19"/>
      <c r="BC749" s="19"/>
      <c r="BD749" s="18"/>
      <c r="BE749" s="19"/>
      <c r="BF749" s="19"/>
      <c r="BG749" s="19"/>
      <c r="BH749" s="18"/>
      <c r="BI749" s="19"/>
      <c r="BJ749" s="19"/>
      <c r="BK749" s="19"/>
      <c r="BL749" s="18"/>
      <c r="BM749" s="19"/>
      <c r="BN749" s="19"/>
      <c r="BO749" s="19"/>
      <c r="BP749" s="18"/>
      <c r="BQ749" s="19"/>
      <c r="BR749" s="19"/>
      <c r="BS749" s="19"/>
      <c r="BT749" s="18"/>
      <c r="BU749" s="19"/>
      <c r="BV749" s="19"/>
      <c r="BW749" s="19"/>
      <c r="BX749" s="18"/>
      <c r="BY749" s="19"/>
      <c r="BZ749" s="19"/>
      <c r="CA749" s="19"/>
      <c r="CB749" s="18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</row>
    <row r="750" spans="1:108" ht="15" thickBot="1" x14ac:dyDescent="0.35">
      <c r="A750" s="19"/>
      <c r="B750" s="19"/>
      <c r="C750" s="18"/>
      <c r="D750" s="19"/>
      <c r="E750" s="19"/>
      <c r="F750" s="19"/>
      <c r="G750" s="18"/>
      <c r="H750" s="19"/>
      <c r="I750" s="19"/>
      <c r="J750" s="19"/>
      <c r="K750" s="18"/>
      <c r="L750" s="19"/>
      <c r="M750" s="19"/>
      <c r="N750" s="19"/>
      <c r="O750" s="18"/>
      <c r="P750" s="19"/>
      <c r="Q750" s="19"/>
      <c r="R750" s="19"/>
      <c r="S750" s="18"/>
      <c r="T750" s="19"/>
      <c r="U750" s="19"/>
      <c r="V750" s="19"/>
      <c r="W750" s="18"/>
      <c r="X750" s="29"/>
      <c r="Y750" s="19"/>
      <c r="Z750" s="19"/>
      <c r="AA750" s="19"/>
      <c r="AB750" s="18"/>
      <c r="AC750" s="19"/>
      <c r="AD750" s="19"/>
      <c r="AE750" s="19"/>
      <c r="AF750" s="18"/>
      <c r="AG750" s="19"/>
      <c r="AH750" s="19"/>
      <c r="AI750" s="19"/>
      <c r="AJ750" s="18"/>
      <c r="AK750" s="19"/>
      <c r="AL750" s="19"/>
      <c r="AM750" s="19"/>
      <c r="AN750" s="18"/>
      <c r="AO750" s="19"/>
      <c r="AP750" s="19"/>
      <c r="AQ750" s="19"/>
      <c r="AR750" s="18"/>
      <c r="AS750" s="19"/>
      <c r="AT750" s="19"/>
      <c r="AU750" s="19"/>
      <c r="AV750" s="18"/>
      <c r="AW750" s="19"/>
      <c r="AX750" s="19"/>
      <c r="AY750" s="19"/>
      <c r="AZ750" s="18"/>
      <c r="BA750" s="19"/>
      <c r="BB750" s="19"/>
      <c r="BC750" s="19"/>
      <c r="BD750" s="18"/>
      <c r="BE750" s="19"/>
      <c r="BF750" s="19"/>
      <c r="BG750" s="19"/>
      <c r="BH750" s="18"/>
      <c r="BI750" s="19"/>
      <c r="BJ750" s="19"/>
      <c r="BK750" s="19"/>
      <c r="BL750" s="18"/>
      <c r="BM750" s="19"/>
      <c r="BN750" s="19"/>
      <c r="BO750" s="19"/>
      <c r="BP750" s="18"/>
      <c r="BQ750" s="19"/>
      <c r="BR750" s="19"/>
      <c r="BS750" s="19"/>
      <c r="BT750" s="18"/>
      <c r="BU750" s="19"/>
      <c r="BV750" s="19"/>
      <c r="BW750" s="19"/>
      <c r="BX750" s="18"/>
      <c r="BY750" s="19"/>
      <c r="BZ750" s="19"/>
      <c r="CA750" s="19"/>
      <c r="CB750" s="18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</row>
    <row r="751" spans="1:108" ht="15" thickBot="1" x14ac:dyDescent="0.35">
      <c r="A751" s="19"/>
      <c r="B751" s="19"/>
      <c r="C751" s="18"/>
      <c r="D751" s="19"/>
      <c r="E751" s="19"/>
      <c r="F751" s="19"/>
      <c r="G751" s="18"/>
      <c r="H751" s="19"/>
      <c r="I751" s="19"/>
      <c r="J751" s="19"/>
      <c r="K751" s="18"/>
      <c r="L751" s="19"/>
      <c r="M751" s="19"/>
      <c r="N751" s="19"/>
      <c r="O751" s="18"/>
      <c r="P751" s="19"/>
      <c r="Q751" s="19"/>
      <c r="R751" s="19"/>
      <c r="S751" s="18"/>
      <c r="T751" s="19"/>
      <c r="U751" s="19"/>
      <c r="V751" s="19"/>
      <c r="W751" s="18"/>
      <c r="X751" s="29"/>
      <c r="Y751" s="19"/>
      <c r="Z751" s="19"/>
      <c r="AA751" s="19"/>
      <c r="AB751" s="18"/>
      <c r="AC751" s="19"/>
      <c r="AD751" s="19"/>
      <c r="AE751" s="19"/>
      <c r="AF751" s="18"/>
      <c r="AG751" s="19"/>
      <c r="AH751" s="19"/>
      <c r="AI751" s="19"/>
      <c r="AJ751" s="18"/>
      <c r="AK751" s="19"/>
      <c r="AL751" s="19"/>
      <c r="AM751" s="19"/>
      <c r="AN751" s="18"/>
      <c r="AO751" s="19"/>
      <c r="AP751" s="19"/>
      <c r="AQ751" s="19"/>
      <c r="AR751" s="18"/>
      <c r="AS751" s="19"/>
      <c r="AT751" s="19"/>
      <c r="AU751" s="19"/>
      <c r="AV751" s="18"/>
      <c r="AW751" s="19"/>
      <c r="AX751" s="19"/>
      <c r="AY751" s="19"/>
      <c r="AZ751" s="18"/>
      <c r="BA751" s="19"/>
      <c r="BB751" s="19"/>
      <c r="BC751" s="19"/>
      <c r="BD751" s="18"/>
      <c r="BE751" s="19"/>
      <c r="BF751" s="19"/>
      <c r="BG751" s="19"/>
      <c r="BH751" s="18"/>
      <c r="BI751" s="19"/>
      <c r="BJ751" s="19"/>
      <c r="BK751" s="19"/>
      <c r="BL751" s="18"/>
      <c r="BM751" s="19"/>
      <c r="BN751" s="19"/>
      <c r="BO751" s="19"/>
      <c r="BP751" s="18"/>
      <c r="BQ751" s="19"/>
      <c r="BR751" s="19"/>
      <c r="BS751" s="19"/>
      <c r="BT751" s="18"/>
      <c r="BU751" s="19"/>
      <c r="BV751" s="19"/>
      <c r="BW751" s="19"/>
      <c r="BX751" s="18"/>
      <c r="BY751" s="19"/>
      <c r="BZ751" s="19"/>
      <c r="CA751" s="19"/>
      <c r="CB751" s="18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</row>
    <row r="752" spans="1:108" ht="15" thickBot="1" x14ac:dyDescent="0.35">
      <c r="A752" s="19"/>
      <c r="B752" s="19"/>
      <c r="C752" s="18"/>
      <c r="D752" s="19"/>
      <c r="E752" s="19"/>
      <c r="F752" s="19"/>
      <c r="G752" s="18"/>
      <c r="H752" s="19"/>
      <c r="I752" s="19"/>
      <c r="J752" s="19"/>
      <c r="K752" s="18"/>
      <c r="L752" s="19"/>
      <c r="M752" s="19"/>
      <c r="N752" s="19"/>
      <c r="O752" s="18"/>
      <c r="P752" s="19"/>
      <c r="Q752" s="19"/>
      <c r="R752" s="19"/>
      <c r="S752" s="18"/>
      <c r="T752" s="19"/>
      <c r="U752" s="19"/>
      <c r="V752" s="19"/>
      <c r="W752" s="18"/>
      <c r="X752" s="29"/>
      <c r="Y752" s="19"/>
      <c r="Z752" s="19"/>
      <c r="AA752" s="19"/>
      <c r="AB752" s="18"/>
      <c r="AC752" s="19"/>
      <c r="AD752" s="19"/>
      <c r="AE752" s="19"/>
      <c r="AF752" s="18"/>
      <c r="AG752" s="19"/>
      <c r="AH752" s="19"/>
      <c r="AI752" s="19"/>
      <c r="AJ752" s="18"/>
      <c r="AK752" s="19"/>
      <c r="AL752" s="19"/>
      <c r="AM752" s="19"/>
      <c r="AN752" s="18"/>
      <c r="AO752" s="19"/>
      <c r="AP752" s="19"/>
      <c r="AQ752" s="19"/>
      <c r="AR752" s="18"/>
      <c r="AS752" s="19"/>
      <c r="AT752" s="19"/>
      <c r="AU752" s="19"/>
      <c r="AV752" s="18"/>
      <c r="AW752" s="19"/>
      <c r="AX752" s="19"/>
      <c r="AY752" s="19"/>
      <c r="AZ752" s="18"/>
      <c r="BA752" s="19"/>
      <c r="BB752" s="19"/>
      <c r="BC752" s="19"/>
      <c r="BD752" s="18"/>
      <c r="BE752" s="19"/>
      <c r="BF752" s="19"/>
      <c r="BG752" s="19"/>
      <c r="BH752" s="18"/>
      <c r="BI752" s="19"/>
      <c r="BJ752" s="19"/>
      <c r="BK752" s="19"/>
      <c r="BL752" s="18"/>
      <c r="BM752" s="19"/>
      <c r="BN752" s="19"/>
      <c r="BO752" s="19"/>
      <c r="BP752" s="18"/>
      <c r="BQ752" s="19"/>
      <c r="BR752" s="19"/>
      <c r="BS752" s="19"/>
      <c r="BT752" s="18"/>
      <c r="BU752" s="19"/>
      <c r="BV752" s="19"/>
      <c r="BW752" s="19"/>
      <c r="BX752" s="18"/>
      <c r="BY752" s="19"/>
      <c r="BZ752" s="19"/>
      <c r="CA752" s="19"/>
      <c r="CB752" s="18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</row>
    <row r="753" spans="1:108" ht="15" thickBot="1" x14ac:dyDescent="0.35">
      <c r="A753" s="19"/>
      <c r="B753" s="19"/>
      <c r="C753" s="18"/>
      <c r="D753" s="19"/>
      <c r="E753" s="19"/>
      <c r="F753" s="19"/>
      <c r="G753" s="18"/>
      <c r="H753" s="19"/>
      <c r="I753" s="19"/>
      <c r="J753" s="19"/>
      <c r="K753" s="18"/>
      <c r="L753" s="19"/>
      <c r="M753" s="19"/>
      <c r="N753" s="19"/>
      <c r="O753" s="18"/>
      <c r="P753" s="19"/>
      <c r="Q753" s="19"/>
      <c r="R753" s="19"/>
      <c r="S753" s="18"/>
      <c r="T753" s="19"/>
      <c r="U753" s="19"/>
      <c r="V753" s="19"/>
      <c r="W753" s="18"/>
      <c r="X753" s="29"/>
      <c r="Y753" s="19"/>
      <c r="Z753" s="19"/>
      <c r="AA753" s="19"/>
      <c r="AB753" s="18"/>
      <c r="AC753" s="19"/>
      <c r="AD753" s="19"/>
      <c r="AE753" s="19"/>
      <c r="AF753" s="18"/>
      <c r="AG753" s="19"/>
      <c r="AH753" s="19"/>
      <c r="AI753" s="19"/>
      <c r="AJ753" s="18"/>
      <c r="AK753" s="19"/>
      <c r="AL753" s="19"/>
      <c r="AM753" s="19"/>
      <c r="AN753" s="18"/>
      <c r="AO753" s="19"/>
      <c r="AP753" s="19"/>
      <c r="AQ753" s="19"/>
      <c r="AR753" s="18"/>
      <c r="AS753" s="19"/>
      <c r="AT753" s="19"/>
      <c r="AU753" s="19"/>
      <c r="AV753" s="18"/>
      <c r="AW753" s="19"/>
      <c r="AX753" s="19"/>
      <c r="AY753" s="19"/>
      <c r="AZ753" s="18"/>
      <c r="BA753" s="19"/>
      <c r="BB753" s="19"/>
      <c r="BC753" s="19"/>
      <c r="BD753" s="18"/>
      <c r="BE753" s="19"/>
      <c r="BF753" s="19"/>
      <c r="BG753" s="19"/>
      <c r="BH753" s="18"/>
      <c r="BI753" s="19"/>
      <c r="BJ753" s="19"/>
      <c r="BK753" s="19"/>
      <c r="BL753" s="18"/>
      <c r="BM753" s="19"/>
      <c r="BN753" s="19"/>
      <c r="BO753" s="19"/>
      <c r="BP753" s="18"/>
      <c r="BQ753" s="19"/>
      <c r="BR753" s="19"/>
      <c r="BS753" s="19"/>
      <c r="BT753" s="18"/>
      <c r="BU753" s="19"/>
      <c r="BV753" s="19"/>
      <c r="BW753" s="19"/>
      <c r="BX753" s="18"/>
      <c r="BY753" s="19"/>
      <c r="BZ753" s="19"/>
      <c r="CA753" s="19"/>
      <c r="CB753" s="18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</row>
    <row r="754" spans="1:108" ht="15" thickBot="1" x14ac:dyDescent="0.35">
      <c r="A754" s="19"/>
      <c r="B754" s="19"/>
      <c r="C754" s="18"/>
      <c r="D754" s="19"/>
      <c r="E754" s="19"/>
      <c r="F754" s="19"/>
      <c r="G754" s="18"/>
      <c r="H754" s="19"/>
      <c r="I754" s="19"/>
      <c r="J754" s="19"/>
      <c r="K754" s="18"/>
      <c r="L754" s="19"/>
      <c r="M754" s="19"/>
      <c r="N754" s="19"/>
      <c r="O754" s="18"/>
      <c r="P754" s="19"/>
      <c r="Q754" s="19"/>
      <c r="R754" s="19"/>
      <c r="S754" s="18"/>
      <c r="T754" s="19"/>
      <c r="U754" s="19"/>
      <c r="V754" s="19"/>
      <c r="W754" s="18"/>
      <c r="X754" s="29"/>
      <c r="Y754" s="19"/>
      <c r="Z754" s="19"/>
      <c r="AA754" s="19"/>
      <c r="AB754" s="18"/>
      <c r="AC754" s="19"/>
      <c r="AD754" s="19"/>
      <c r="AE754" s="19"/>
      <c r="AF754" s="18"/>
      <c r="AG754" s="19"/>
      <c r="AH754" s="19"/>
      <c r="AI754" s="19"/>
      <c r="AJ754" s="18"/>
      <c r="AK754" s="19"/>
      <c r="AL754" s="19"/>
      <c r="AM754" s="19"/>
      <c r="AN754" s="18"/>
      <c r="AO754" s="19"/>
      <c r="AP754" s="19"/>
      <c r="AQ754" s="19"/>
      <c r="AR754" s="18"/>
      <c r="AS754" s="19"/>
      <c r="AT754" s="19"/>
      <c r="AU754" s="19"/>
      <c r="AV754" s="18"/>
      <c r="AW754" s="19"/>
      <c r="AX754" s="19"/>
      <c r="AY754" s="19"/>
      <c r="AZ754" s="18"/>
      <c r="BA754" s="19"/>
      <c r="BB754" s="19"/>
      <c r="BC754" s="19"/>
      <c r="BD754" s="18"/>
      <c r="BE754" s="19"/>
      <c r="BF754" s="19"/>
      <c r="BG754" s="19"/>
      <c r="BH754" s="18"/>
      <c r="BI754" s="19"/>
      <c r="BJ754" s="19"/>
      <c r="BK754" s="19"/>
      <c r="BL754" s="18"/>
      <c r="BM754" s="19"/>
      <c r="BN754" s="19"/>
      <c r="BO754" s="19"/>
      <c r="BP754" s="18"/>
      <c r="BQ754" s="19"/>
      <c r="BR754" s="19"/>
      <c r="BS754" s="19"/>
      <c r="BT754" s="18"/>
      <c r="BU754" s="19"/>
      <c r="BV754" s="19"/>
      <c r="BW754" s="19"/>
      <c r="BX754" s="18"/>
      <c r="BY754" s="19"/>
      <c r="BZ754" s="19"/>
      <c r="CA754" s="19"/>
      <c r="CB754" s="18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</row>
    <row r="755" spans="1:108" ht="15" thickBot="1" x14ac:dyDescent="0.35">
      <c r="A755" s="19"/>
      <c r="B755" s="19"/>
      <c r="C755" s="18"/>
      <c r="D755" s="19"/>
      <c r="E755" s="19"/>
      <c r="F755" s="19"/>
      <c r="G755" s="18"/>
      <c r="H755" s="19"/>
      <c r="I755" s="19"/>
      <c r="J755" s="19"/>
      <c r="K755" s="18"/>
      <c r="L755" s="19"/>
      <c r="M755" s="19"/>
      <c r="N755" s="19"/>
      <c r="O755" s="18"/>
      <c r="P755" s="19"/>
      <c r="Q755" s="19"/>
      <c r="R755" s="19"/>
      <c r="S755" s="18"/>
      <c r="T755" s="19"/>
      <c r="U755" s="19"/>
      <c r="V755" s="19"/>
      <c r="W755" s="18"/>
      <c r="X755" s="29"/>
      <c r="Y755" s="19"/>
      <c r="Z755" s="19"/>
      <c r="AA755" s="19"/>
      <c r="AB755" s="18"/>
      <c r="AC755" s="19"/>
      <c r="AD755" s="19"/>
      <c r="AE755" s="19"/>
      <c r="AF755" s="18"/>
      <c r="AG755" s="19"/>
      <c r="AH755" s="19"/>
      <c r="AI755" s="19"/>
      <c r="AJ755" s="18"/>
      <c r="AK755" s="19"/>
      <c r="AL755" s="19"/>
      <c r="AM755" s="19"/>
      <c r="AN755" s="18"/>
      <c r="AO755" s="19"/>
      <c r="AP755" s="19"/>
      <c r="AQ755" s="19"/>
      <c r="AR755" s="18"/>
      <c r="AS755" s="19"/>
      <c r="AT755" s="19"/>
      <c r="AU755" s="19"/>
      <c r="AV755" s="18"/>
      <c r="AW755" s="19"/>
      <c r="AX755" s="19"/>
      <c r="AY755" s="19"/>
      <c r="AZ755" s="18"/>
      <c r="BA755" s="19"/>
      <c r="BB755" s="19"/>
      <c r="BC755" s="19"/>
      <c r="BD755" s="18"/>
      <c r="BE755" s="19"/>
      <c r="BF755" s="19"/>
      <c r="BG755" s="19"/>
      <c r="BH755" s="18"/>
      <c r="BI755" s="19"/>
      <c r="BJ755" s="19"/>
      <c r="BK755" s="19"/>
      <c r="BL755" s="18"/>
      <c r="BM755" s="19"/>
      <c r="BN755" s="19"/>
      <c r="BO755" s="19"/>
      <c r="BP755" s="18"/>
      <c r="BQ755" s="19"/>
      <c r="BR755" s="19"/>
      <c r="BS755" s="19"/>
      <c r="BT755" s="18"/>
      <c r="BU755" s="19"/>
      <c r="BV755" s="19"/>
      <c r="BW755" s="19"/>
      <c r="BX755" s="18"/>
      <c r="BY755" s="19"/>
      <c r="BZ755" s="19"/>
      <c r="CA755" s="19"/>
      <c r="CB755" s="18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</row>
    <row r="756" spans="1:108" ht="15" thickBot="1" x14ac:dyDescent="0.35">
      <c r="A756" s="19"/>
      <c r="B756" s="19"/>
      <c r="C756" s="18"/>
      <c r="D756" s="19"/>
      <c r="E756" s="19"/>
      <c r="F756" s="19"/>
      <c r="G756" s="18"/>
      <c r="H756" s="19"/>
      <c r="I756" s="19"/>
      <c r="J756" s="19"/>
      <c r="K756" s="18"/>
      <c r="L756" s="19"/>
      <c r="M756" s="19"/>
      <c r="N756" s="19"/>
      <c r="O756" s="18"/>
      <c r="P756" s="19"/>
      <c r="Q756" s="19"/>
      <c r="R756" s="19"/>
      <c r="S756" s="18"/>
      <c r="T756" s="19"/>
      <c r="U756" s="19"/>
      <c r="V756" s="19"/>
      <c r="W756" s="18"/>
      <c r="X756" s="29"/>
      <c r="Y756" s="19"/>
      <c r="Z756" s="19"/>
      <c r="AA756" s="19"/>
      <c r="AB756" s="18"/>
      <c r="AC756" s="19"/>
      <c r="AD756" s="19"/>
      <c r="AE756" s="19"/>
      <c r="AF756" s="18"/>
      <c r="AG756" s="19"/>
      <c r="AH756" s="19"/>
      <c r="AI756" s="19"/>
      <c r="AJ756" s="18"/>
      <c r="AK756" s="19"/>
      <c r="AL756" s="19"/>
      <c r="AM756" s="19"/>
      <c r="AN756" s="18"/>
      <c r="AO756" s="19"/>
      <c r="AP756" s="19"/>
      <c r="AQ756" s="19"/>
      <c r="AR756" s="18"/>
      <c r="AS756" s="19"/>
      <c r="AT756" s="19"/>
      <c r="AU756" s="19"/>
      <c r="AV756" s="18"/>
      <c r="AW756" s="19"/>
      <c r="AX756" s="19"/>
      <c r="AY756" s="19"/>
      <c r="AZ756" s="18"/>
      <c r="BA756" s="19"/>
      <c r="BB756" s="19"/>
      <c r="BC756" s="19"/>
      <c r="BD756" s="18"/>
      <c r="BE756" s="19"/>
      <c r="BF756" s="19"/>
      <c r="BG756" s="19"/>
      <c r="BH756" s="18"/>
      <c r="BI756" s="19"/>
      <c r="BJ756" s="19"/>
      <c r="BK756" s="19"/>
      <c r="BL756" s="18"/>
      <c r="BM756" s="19"/>
      <c r="BN756" s="19"/>
      <c r="BO756" s="19"/>
      <c r="BP756" s="18"/>
      <c r="BQ756" s="19"/>
      <c r="BR756" s="19"/>
      <c r="BS756" s="19"/>
      <c r="BT756" s="18"/>
      <c r="BU756" s="19"/>
      <c r="BV756" s="19"/>
      <c r="BW756" s="19"/>
      <c r="BX756" s="18"/>
      <c r="BY756" s="19"/>
      <c r="BZ756" s="19"/>
      <c r="CA756" s="19"/>
      <c r="CB756" s="18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</row>
    <row r="757" spans="1:108" ht="15" thickBot="1" x14ac:dyDescent="0.35">
      <c r="A757" s="19"/>
      <c r="B757" s="19"/>
      <c r="C757" s="18"/>
      <c r="D757" s="19"/>
      <c r="E757" s="19"/>
      <c r="F757" s="19"/>
      <c r="G757" s="18"/>
      <c r="H757" s="19"/>
      <c r="I757" s="19"/>
      <c r="J757" s="19"/>
      <c r="K757" s="18"/>
      <c r="L757" s="19"/>
      <c r="M757" s="19"/>
      <c r="N757" s="19"/>
      <c r="O757" s="18"/>
      <c r="P757" s="19"/>
      <c r="Q757" s="19"/>
      <c r="R757" s="19"/>
      <c r="S757" s="18"/>
      <c r="T757" s="19"/>
      <c r="U757" s="19"/>
      <c r="V757" s="19"/>
      <c r="W757" s="18"/>
      <c r="X757" s="29"/>
      <c r="Y757" s="19"/>
      <c r="Z757" s="19"/>
      <c r="AA757" s="19"/>
      <c r="AB757" s="18"/>
      <c r="AC757" s="19"/>
      <c r="AD757" s="19"/>
      <c r="AE757" s="19"/>
      <c r="AF757" s="18"/>
      <c r="AG757" s="19"/>
      <c r="AH757" s="19"/>
      <c r="AI757" s="19"/>
      <c r="AJ757" s="18"/>
      <c r="AK757" s="19"/>
      <c r="AL757" s="19"/>
      <c r="AM757" s="19"/>
      <c r="AN757" s="18"/>
      <c r="AO757" s="19"/>
      <c r="AP757" s="19"/>
      <c r="AQ757" s="19"/>
      <c r="AR757" s="18"/>
      <c r="AS757" s="19"/>
      <c r="AT757" s="19"/>
      <c r="AU757" s="19"/>
      <c r="AV757" s="18"/>
      <c r="AW757" s="19"/>
      <c r="AX757" s="19"/>
      <c r="AY757" s="19"/>
      <c r="AZ757" s="18"/>
      <c r="BA757" s="19"/>
      <c r="BB757" s="19"/>
      <c r="BC757" s="19"/>
      <c r="BD757" s="18"/>
      <c r="BE757" s="19"/>
      <c r="BF757" s="19"/>
      <c r="BG757" s="19"/>
      <c r="BH757" s="18"/>
      <c r="BI757" s="19"/>
      <c r="BJ757" s="19"/>
      <c r="BK757" s="19"/>
      <c r="BL757" s="18"/>
      <c r="BM757" s="19"/>
      <c r="BN757" s="19"/>
      <c r="BO757" s="19"/>
      <c r="BP757" s="18"/>
      <c r="BQ757" s="19"/>
      <c r="BR757" s="19"/>
      <c r="BS757" s="19"/>
      <c r="BT757" s="18"/>
      <c r="BU757" s="19"/>
      <c r="BV757" s="19"/>
      <c r="BW757" s="19"/>
      <c r="BX757" s="18"/>
      <c r="BY757" s="19"/>
      <c r="BZ757" s="19"/>
      <c r="CA757" s="19"/>
      <c r="CB757" s="18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</row>
    <row r="758" spans="1:108" ht="15" thickBot="1" x14ac:dyDescent="0.35">
      <c r="A758" s="19"/>
      <c r="B758" s="19"/>
      <c r="C758" s="18"/>
      <c r="D758" s="19"/>
      <c r="E758" s="19"/>
      <c r="F758" s="19"/>
      <c r="G758" s="18"/>
      <c r="H758" s="19"/>
      <c r="I758" s="19"/>
      <c r="J758" s="19"/>
      <c r="K758" s="18"/>
      <c r="L758" s="19"/>
      <c r="M758" s="19"/>
      <c r="N758" s="19"/>
      <c r="O758" s="18"/>
      <c r="P758" s="19"/>
      <c r="Q758" s="19"/>
      <c r="R758" s="19"/>
      <c r="S758" s="18"/>
      <c r="T758" s="19"/>
      <c r="U758" s="19"/>
      <c r="V758" s="19"/>
      <c r="W758" s="18"/>
      <c r="X758" s="29"/>
      <c r="Y758" s="19"/>
      <c r="Z758" s="19"/>
      <c r="AA758" s="19"/>
      <c r="AB758" s="18"/>
      <c r="AC758" s="19"/>
      <c r="AD758" s="19"/>
      <c r="AE758" s="19"/>
      <c r="AF758" s="18"/>
      <c r="AG758" s="19"/>
      <c r="AH758" s="19"/>
      <c r="AI758" s="19"/>
      <c r="AJ758" s="18"/>
      <c r="AK758" s="19"/>
      <c r="AL758" s="19"/>
      <c r="AM758" s="19"/>
      <c r="AN758" s="18"/>
      <c r="AO758" s="19"/>
      <c r="AP758" s="19"/>
      <c r="AQ758" s="19"/>
      <c r="AR758" s="18"/>
      <c r="AS758" s="19"/>
      <c r="AT758" s="19"/>
      <c r="AU758" s="19"/>
      <c r="AV758" s="18"/>
      <c r="AW758" s="19"/>
      <c r="AX758" s="19"/>
      <c r="AY758" s="19"/>
      <c r="AZ758" s="18"/>
      <c r="BA758" s="19"/>
      <c r="BB758" s="19"/>
      <c r="BC758" s="19"/>
      <c r="BD758" s="18"/>
      <c r="BE758" s="19"/>
      <c r="BF758" s="19"/>
      <c r="BG758" s="19"/>
      <c r="BH758" s="18"/>
      <c r="BI758" s="19"/>
      <c r="BJ758" s="19"/>
      <c r="BK758" s="19"/>
      <c r="BL758" s="18"/>
      <c r="BM758" s="19"/>
      <c r="BN758" s="19"/>
      <c r="BO758" s="19"/>
      <c r="BP758" s="18"/>
      <c r="BQ758" s="19"/>
      <c r="BR758" s="19"/>
      <c r="BS758" s="19"/>
      <c r="BT758" s="18"/>
      <c r="BU758" s="19"/>
      <c r="BV758" s="19"/>
      <c r="BW758" s="19"/>
      <c r="BX758" s="18"/>
      <c r="BY758" s="19"/>
      <c r="BZ758" s="19"/>
      <c r="CA758" s="19"/>
      <c r="CB758" s="18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</row>
    <row r="759" spans="1:108" ht="15" thickBot="1" x14ac:dyDescent="0.35">
      <c r="A759" s="19"/>
      <c r="B759" s="19"/>
      <c r="C759" s="18"/>
      <c r="D759" s="19"/>
      <c r="E759" s="19"/>
      <c r="F759" s="19"/>
      <c r="G759" s="18"/>
      <c r="H759" s="19"/>
      <c r="I759" s="19"/>
      <c r="J759" s="19"/>
      <c r="K759" s="18"/>
      <c r="L759" s="19"/>
      <c r="M759" s="19"/>
      <c r="N759" s="19"/>
      <c r="O759" s="18"/>
      <c r="P759" s="19"/>
      <c r="Q759" s="19"/>
      <c r="R759" s="19"/>
      <c r="S759" s="18"/>
      <c r="T759" s="19"/>
      <c r="U759" s="19"/>
      <c r="V759" s="19"/>
      <c r="W759" s="18"/>
      <c r="X759" s="29"/>
      <c r="Y759" s="19"/>
      <c r="Z759" s="19"/>
      <c r="AA759" s="19"/>
      <c r="AB759" s="18"/>
      <c r="AC759" s="19"/>
      <c r="AD759" s="19"/>
      <c r="AE759" s="19"/>
      <c r="AF759" s="18"/>
      <c r="AG759" s="19"/>
      <c r="AH759" s="19"/>
      <c r="AI759" s="19"/>
      <c r="AJ759" s="18"/>
      <c r="AK759" s="19"/>
      <c r="AL759" s="19"/>
      <c r="AM759" s="19"/>
      <c r="AN759" s="18"/>
      <c r="AO759" s="19"/>
      <c r="AP759" s="19"/>
      <c r="AQ759" s="19"/>
      <c r="AR759" s="18"/>
      <c r="AS759" s="19"/>
      <c r="AT759" s="19"/>
      <c r="AU759" s="19"/>
      <c r="AV759" s="18"/>
      <c r="AW759" s="19"/>
      <c r="AX759" s="19"/>
      <c r="AY759" s="19"/>
      <c r="AZ759" s="18"/>
      <c r="BA759" s="19"/>
      <c r="BB759" s="19"/>
      <c r="BC759" s="19"/>
      <c r="BD759" s="18"/>
      <c r="BE759" s="19"/>
      <c r="BF759" s="19"/>
      <c r="BG759" s="19"/>
      <c r="BH759" s="18"/>
      <c r="BI759" s="19"/>
      <c r="BJ759" s="19"/>
      <c r="BK759" s="19"/>
      <c r="BL759" s="18"/>
      <c r="BM759" s="19"/>
      <c r="BN759" s="19"/>
      <c r="BO759" s="19"/>
      <c r="BP759" s="18"/>
      <c r="BQ759" s="19"/>
      <c r="BR759" s="19"/>
      <c r="BS759" s="19"/>
      <c r="BT759" s="18"/>
      <c r="BU759" s="19"/>
      <c r="BV759" s="19"/>
      <c r="BW759" s="19"/>
      <c r="BX759" s="18"/>
      <c r="BY759" s="19"/>
      <c r="BZ759" s="19"/>
      <c r="CA759" s="19"/>
      <c r="CB759" s="18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</row>
    <row r="760" spans="1:108" ht="15" thickBot="1" x14ac:dyDescent="0.35">
      <c r="A760" s="19"/>
      <c r="B760" s="19"/>
      <c r="C760" s="18"/>
      <c r="D760" s="19"/>
      <c r="E760" s="19"/>
      <c r="F760" s="19"/>
      <c r="G760" s="18"/>
      <c r="H760" s="19"/>
      <c r="I760" s="19"/>
      <c r="J760" s="19"/>
      <c r="K760" s="18"/>
      <c r="L760" s="19"/>
      <c r="M760" s="19"/>
      <c r="N760" s="19"/>
      <c r="O760" s="18"/>
      <c r="P760" s="19"/>
      <c r="Q760" s="19"/>
      <c r="R760" s="19"/>
      <c r="S760" s="18"/>
      <c r="T760" s="19"/>
      <c r="U760" s="19"/>
      <c r="V760" s="19"/>
      <c r="W760" s="18"/>
      <c r="X760" s="29"/>
      <c r="Y760" s="19"/>
      <c r="Z760" s="19"/>
      <c r="AA760" s="19"/>
      <c r="AB760" s="18"/>
      <c r="AC760" s="19"/>
      <c r="AD760" s="19"/>
      <c r="AE760" s="19"/>
      <c r="AF760" s="18"/>
      <c r="AG760" s="19"/>
      <c r="AH760" s="19"/>
      <c r="AI760" s="19"/>
      <c r="AJ760" s="18"/>
      <c r="AK760" s="19"/>
      <c r="AL760" s="19"/>
      <c r="AM760" s="19"/>
      <c r="AN760" s="18"/>
      <c r="AO760" s="19"/>
      <c r="AP760" s="19"/>
      <c r="AQ760" s="19"/>
      <c r="AR760" s="18"/>
      <c r="AS760" s="19"/>
      <c r="AT760" s="19"/>
      <c r="AU760" s="19"/>
      <c r="AV760" s="18"/>
      <c r="AW760" s="19"/>
      <c r="AX760" s="19"/>
      <c r="AY760" s="19"/>
      <c r="AZ760" s="18"/>
      <c r="BA760" s="19"/>
      <c r="BB760" s="19"/>
      <c r="BC760" s="19"/>
      <c r="BD760" s="18"/>
      <c r="BE760" s="19"/>
      <c r="BF760" s="19"/>
      <c r="BG760" s="19"/>
      <c r="BH760" s="18"/>
      <c r="BI760" s="19"/>
      <c r="BJ760" s="19"/>
      <c r="BK760" s="19"/>
      <c r="BL760" s="18"/>
      <c r="BM760" s="19"/>
      <c r="BN760" s="19"/>
      <c r="BO760" s="19"/>
      <c r="BP760" s="18"/>
      <c r="BQ760" s="19"/>
      <c r="BR760" s="19"/>
      <c r="BS760" s="19"/>
      <c r="BT760" s="18"/>
      <c r="BU760" s="19"/>
      <c r="BV760" s="19"/>
      <c r="BW760" s="19"/>
      <c r="BX760" s="18"/>
      <c r="BY760" s="19"/>
      <c r="BZ760" s="19"/>
      <c r="CA760" s="19"/>
      <c r="CB760" s="18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</row>
    <row r="761" spans="1:108" ht="15" thickBot="1" x14ac:dyDescent="0.35">
      <c r="A761" s="19"/>
      <c r="B761" s="19"/>
      <c r="C761" s="18"/>
      <c r="D761" s="19"/>
      <c r="E761" s="19"/>
      <c r="F761" s="19"/>
      <c r="G761" s="18"/>
      <c r="H761" s="19"/>
      <c r="I761" s="19"/>
      <c r="J761" s="19"/>
      <c r="K761" s="18"/>
      <c r="L761" s="19"/>
      <c r="M761" s="19"/>
      <c r="N761" s="19"/>
      <c r="O761" s="18"/>
      <c r="P761" s="19"/>
      <c r="Q761" s="19"/>
      <c r="R761" s="19"/>
      <c r="S761" s="18"/>
      <c r="T761" s="19"/>
      <c r="U761" s="19"/>
      <c r="V761" s="19"/>
      <c r="W761" s="18"/>
      <c r="X761" s="29"/>
      <c r="Y761" s="19"/>
      <c r="Z761" s="19"/>
      <c r="AA761" s="19"/>
      <c r="AB761" s="18"/>
      <c r="AC761" s="19"/>
      <c r="AD761" s="19"/>
      <c r="AE761" s="19"/>
      <c r="AF761" s="18"/>
      <c r="AG761" s="19"/>
      <c r="AH761" s="19"/>
      <c r="AI761" s="19"/>
      <c r="AJ761" s="18"/>
      <c r="AK761" s="19"/>
      <c r="AL761" s="19"/>
      <c r="AM761" s="19"/>
      <c r="AN761" s="18"/>
      <c r="AO761" s="19"/>
      <c r="AP761" s="19"/>
      <c r="AQ761" s="19"/>
      <c r="AR761" s="18"/>
      <c r="AS761" s="19"/>
      <c r="AT761" s="19"/>
      <c r="AU761" s="19"/>
      <c r="AV761" s="18"/>
      <c r="AW761" s="19"/>
      <c r="AX761" s="19"/>
      <c r="AY761" s="19"/>
      <c r="AZ761" s="18"/>
      <c r="BA761" s="19"/>
      <c r="BB761" s="19"/>
      <c r="BC761" s="19"/>
      <c r="BD761" s="18"/>
      <c r="BE761" s="19"/>
      <c r="BF761" s="19"/>
      <c r="BG761" s="19"/>
      <c r="BH761" s="18"/>
      <c r="BI761" s="19"/>
      <c r="BJ761" s="19"/>
      <c r="BK761" s="19"/>
      <c r="BL761" s="18"/>
      <c r="BM761" s="19"/>
      <c r="BN761" s="19"/>
      <c r="BO761" s="19"/>
      <c r="BP761" s="18"/>
      <c r="BQ761" s="19"/>
      <c r="BR761" s="19"/>
      <c r="BS761" s="19"/>
      <c r="BT761" s="18"/>
      <c r="BU761" s="19"/>
      <c r="BV761" s="19"/>
      <c r="BW761" s="19"/>
      <c r="BX761" s="18"/>
      <c r="BY761" s="19"/>
      <c r="BZ761" s="19"/>
      <c r="CA761" s="19"/>
      <c r="CB761" s="18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</row>
    <row r="762" spans="1:108" ht="15" thickBot="1" x14ac:dyDescent="0.35">
      <c r="A762" s="19"/>
      <c r="B762" s="19"/>
      <c r="C762" s="18"/>
      <c r="D762" s="19"/>
      <c r="E762" s="19"/>
      <c r="F762" s="19"/>
      <c r="G762" s="18"/>
      <c r="H762" s="19"/>
      <c r="I762" s="19"/>
      <c r="J762" s="19"/>
      <c r="K762" s="18"/>
      <c r="L762" s="19"/>
      <c r="M762" s="19"/>
      <c r="N762" s="19"/>
      <c r="O762" s="18"/>
      <c r="P762" s="19"/>
      <c r="Q762" s="19"/>
      <c r="R762" s="19"/>
      <c r="S762" s="18"/>
      <c r="T762" s="19"/>
      <c r="U762" s="19"/>
      <c r="V762" s="19"/>
      <c r="W762" s="18"/>
      <c r="X762" s="29"/>
      <c r="Y762" s="19"/>
      <c r="Z762" s="19"/>
      <c r="AA762" s="19"/>
      <c r="AB762" s="18"/>
      <c r="AC762" s="19"/>
      <c r="AD762" s="19"/>
      <c r="AE762" s="19"/>
      <c r="AF762" s="18"/>
      <c r="AG762" s="19"/>
      <c r="AH762" s="19"/>
      <c r="AI762" s="19"/>
      <c r="AJ762" s="18"/>
      <c r="AK762" s="19"/>
      <c r="AL762" s="19"/>
      <c r="AM762" s="19"/>
      <c r="AN762" s="18"/>
      <c r="AO762" s="19"/>
      <c r="AP762" s="19"/>
      <c r="AQ762" s="19"/>
      <c r="AR762" s="18"/>
      <c r="AS762" s="19"/>
      <c r="AT762" s="19"/>
      <c r="AU762" s="19"/>
      <c r="AV762" s="18"/>
      <c r="AW762" s="19"/>
      <c r="AX762" s="19"/>
      <c r="AY762" s="19"/>
      <c r="AZ762" s="18"/>
      <c r="BA762" s="19"/>
      <c r="BB762" s="19"/>
      <c r="BC762" s="19"/>
      <c r="BD762" s="18"/>
      <c r="BE762" s="19"/>
      <c r="BF762" s="19"/>
      <c r="BG762" s="19"/>
      <c r="BH762" s="18"/>
      <c r="BI762" s="19"/>
      <c r="BJ762" s="19"/>
      <c r="BK762" s="19"/>
      <c r="BL762" s="18"/>
      <c r="BM762" s="19"/>
      <c r="BN762" s="19"/>
      <c r="BO762" s="19"/>
      <c r="BP762" s="18"/>
      <c r="BQ762" s="19"/>
      <c r="BR762" s="19"/>
      <c r="BS762" s="19"/>
      <c r="BT762" s="18"/>
      <c r="BU762" s="19"/>
      <c r="BV762" s="19"/>
      <c r="BW762" s="19"/>
      <c r="BX762" s="18"/>
      <c r="BY762" s="19"/>
      <c r="BZ762" s="19"/>
      <c r="CA762" s="19"/>
      <c r="CB762" s="18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</row>
    <row r="763" spans="1:108" ht="15" thickBot="1" x14ac:dyDescent="0.35">
      <c r="A763" s="19"/>
      <c r="B763" s="19"/>
      <c r="C763" s="18"/>
      <c r="D763" s="19"/>
      <c r="E763" s="19"/>
      <c r="F763" s="19"/>
      <c r="G763" s="18"/>
      <c r="H763" s="19"/>
      <c r="I763" s="19"/>
      <c r="J763" s="19"/>
      <c r="K763" s="18"/>
      <c r="L763" s="19"/>
      <c r="M763" s="19"/>
      <c r="N763" s="19"/>
      <c r="O763" s="18"/>
      <c r="P763" s="19"/>
      <c r="Q763" s="19"/>
      <c r="R763" s="19"/>
      <c r="S763" s="18"/>
      <c r="T763" s="19"/>
      <c r="U763" s="19"/>
      <c r="V763" s="19"/>
      <c r="W763" s="18"/>
      <c r="X763" s="29"/>
      <c r="Y763" s="19"/>
      <c r="Z763" s="19"/>
      <c r="AA763" s="19"/>
      <c r="AB763" s="18"/>
      <c r="AC763" s="19"/>
      <c r="AD763" s="19"/>
      <c r="AE763" s="19"/>
      <c r="AF763" s="18"/>
      <c r="AG763" s="19"/>
      <c r="AH763" s="19"/>
      <c r="AI763" s="19"/>
      <c r="AJ763" s="18"/>
      <c r="AK763" s="19"/>
      <c r="AL763" s="19"/>
      <c r="AM763" s="19"/>
      <c r="AN763" s="18"/>
      <c r="AO763" s="19"/>
      <c r="AP763" s="19"/>
      <c r="AQ763" s="19"/>
      <c r="AR763" s="18"/>
      <c r="AS763" s="19"/>
      <c r="AT763" s="19"/>
      <c r="AU763" s="19"/>
      <c r="AV763" s="18"/>
      <c r="AW763" s="19"/>
      <c r="AX763" s="19"/>
      <c r="AY763" s="19"/>
      <c r="AZ763" s="18"/>
      <c r="BA763" s="19"/>
      <c r="BB763" s="19"/>
      <c r="BC763" s="19"/>
      <c r="BD763" s="18"/>
      <c r="BE763" s="19"/>
      <c r="BF763" s="19"/>
      <c r="BG763" s="19"/>
      <c r="BH763" s="18"/>
      <c r="BI763" s="19"/>
      <c r="BJ763" s="19"/>
      <c r="BK763" s="19"/>
      <c r="BL763" s="18"/>
      <c r="BM763" s="19"/>
      <c r="BN763" s="19"/>
      <c r="BO763" s="19"/>
      <c r="BP763" s="18"/>
      <c r="BQ763" s="19"/>
      <c r="BR763" s="19"/>
      <c r="BS763" s="19"/>
      <c r="BT763" s="18"/>
      <c r="BU763" s="19"/>
      <c r="BV763" s="19"/>
      <c r="BW763" s="19"/>
      <c r="BX763" s="18"/>
      <c r="BY763" s="19"/>
      <c r="BZ763" s="19"/>
      <c r="CA763" s="19"/>
      <c r="CB763" s="18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</row>
    <row r="764" spans="1:108" ht="15" thickBot="1" x14ac:dyDescent="0.35">
      <c r="A764" s="19"/>
      <c r="B764" s="19"/>
      <c r="C764" s="18"/>
      <c r="D764" s="19"/>
      <c r="E764" s="19"/>
      <c r="F764" s="19"/>
      <c r="G764" s="18"/>
      <c r="H764" s="19"/>
      <c r="I764" s="19"/>
      <c r="J764" s="19"/>
      <c r="K764" s="18"/>
      <c r="L764" s="19"/>
      <c r="M764" s="19"/>
      <c r="N764" s="19"/>
      <c r="O764" s="18"/>
      <c r="P764" s="19"/>
      <c r="Q764" s="19"/>
      <c r="R764" s="19"/>
      <c r="S764" s="18"/>
      <c r="T764" s="19"/>
      <c r="U764" s="19"/>
      <c r="V764" s="19"/>
      <c r="W764" s="18"/>
      <c r="X764" s="29"/>
      <c r="Y764" s="19"/>
      <c r="Z764" s="19"/>
      <c r="AA764" s="19"/>
      <c r="AB764" s="18"/>
      <c r="AC764" s="19"/>
      <c r="AD764" s="19"/>
      <c r="AE764" s="19"/>
      <c r="AF764" s="18"/>
      <c r="AG764" s="19"/>
      <c r="AH764" s="19"/>
      <c r="AI764" s="19"/>
      <c r="AJ764" s="18"/>
      <c r="AK764" s="19"/>
      <c r="AL764" s="19"/>
      <c r="AM764" s="19"/>
      <c r="AN764" s="18"/>
      <c r="AO764" s="19"/>
      <c r="AP764" s="19"/>
      <c r="AQ764" s="19"/>
      <c r="AR764" s="18"/>
      <c r="AS764" s="19"/>
      <c r="AT764" s="19"/>
      <c r="AU764" s="19"/>
      <c r="AV764" s="18"/>
      <c r="AW764" s="19"/>
      <c r="AX764" s="19"/>
      <c r="AY764" s="19"/>
      <c r="AZ764" s="18"/>
      <c r="BA764" s="19"/>
      <c r="BB764" s="19"/>
      <c r="BC764" s="19"/>
      <c r="BD764" s="18"/>
      <c r="BE764" s="19"/>
      <c r="BF764" s="19"/>
      <c r="BG764" s="19"/>
      <c r="BH764" s="18"/>
      <c r="BI764" s="19"/>
      <c r="BJ764" s="19"/>
      <c r="BK764" s="19"/>
      <c r="BL764" s="18"/>
      <c r="BM764" s="19"/>
      <c r="BN764" s="19"/>
      <c r="BO764" s="19"/>
      <c r="BP764" s="18"/>
      <c r="BQ764" s="19"/>
      <c r="BR764" s="19"/>
      <c r="BS764" s="19"/>
      <c r="BT764" s="18"/>
      <c r="BU764" s="19"/>
      <c r="BV764" s="19"/>
      <c r="BW764" s="19"/>
      <c r="BX764" s="18"/>
      <c r="BY764" s="19"/>
      <c r="BZ764" s="19"/>
      <c r="CA764" s="19"/>
      <c r="CB764" s="18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</row>
    <row r="765" spans="1:108" ht="15" thickBot="1" x14ac:dyDescent="0.35">
      <c r="A765" s="19"/>
      <c r="B765" s="19"/>
      <c r="C765" s="18"/>
      <c r="D765" s="19"/>
      <c r="E765" s="19"/>
      <c r="F765" s="19"/>
      <c r="G765" s="18"/>
      <c r="H765" s="19"/>
      <c r="I765" s="19"/>
      <c r="J765" s="19"/>
      <c r="K765" s="18"/>
      <c r="L765" s="19"/>
      <c r="M765" s="19"/>
      <c r="N765" s="19"/>
      <c r="O765" s="18"/>
      <c r="P765" s="19"/>
      <c r="Q765" s="19"/>
      <c r="R765" s="19"/>
      <c r="S765" s="18"/>
      <c r="T765" s="19"/>
      <c r="U765" s="19"/>
      <c r="V765" s="19"/>
      <c r="W765" s="18"/>
      <c r="X765" s="29"/>
      <c r="Y765" s="19"/>
      <c r="Z765" s="19"/>
      <c r="AA765" s="19"/>
      <c r="AB765" s="18"/>
      <c r="AC765" s="19"/>
      <c r="AD765" s="19"/>
      <c r="AE765" s="19"/>
      <c r="AF765" s="18"/>
      <c r="AG765" s="19"/>
      <c r="AH765" s="19"/>
      <c r="AI765" s="19"/>
      <c r="AJ765" s="18"/>
      <c r="AK765" s="19"/>
      <c r="AL765" s="19"/>
      <c r="AM765" s="19"/>
      <c r="AN765" s="18"/>
      <c r="AO765" s="19"/>
      <c r="AP765" s="19"/>
      <c r="AQ765" s="19"/>
      <c r="AR765" s="18"/>
      <c r="AS765" s="19"/>
      <c r="AT765" s="19"/>
      <c r="AU765" s="19"/>
      <c r="AV765" s="18"/>
      <c r="AW765" s="19"/>
      <c r="AX765" s="19"/>
      <c r="AY765" s="19"/>
      <c r="AZ765" s="18"/>
      <c r="BA765" s="19"/>
      <c r="BB765" s="19"/>
      <c r="BC765" s="19"/>
      <c r="BD765" s="18"/>
      <c r="BE765" s="19"/>
      <c r="BF765" s="19"/>
      <c r="BG765" s="19"/>
      <c r="BH765" s="18"/>
      <c r="BI765" s="19"/>
      <c r="BJ765" s="19"/>
      <c r="BK765" s="19"/>
      <c r="BL765" s="18"/>
      <c r="BM765" s="19"/>
      <c r="BN765" s="19"/>
      <c r="BO765" s="19"/>
      <c r="BP765" s="18"/>
      <c r="BQ765" s="19"/>
      <c r="BR765" s="19"/>
      <c r="BS765" s="19"/>
      <c r="BT765" s="18"/>
      <c r="BU765" s="19"/>
      <c r="BV765" s="19"/>
      <c r="BW765" s="19"/>
      <c r="BX765" s="18"/>
      <c r="BY765" s="19"/>
      <c r="BZ765" s="19"/>
      <c r="CA765" s="19"/>
      <c r="CB765" s="18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</row>
    <row r="766" spans="1:108" ht="15" thickBot="1" x14ac:dyDescent="0.35">
      <c r="A766" s="19"/>
      <c r="B766" s="19"/>
      <c r="C766" s="18"/>
      <c r="D766" s="19"/>
      <c r="E766" s="19"/>
      <c r="F766" s="19"/>
      <c r="G766" s="18"/>
      <c r="H766" s="19"/>
      <c r="I766" s="19"/>
      <c r="J766" s="19"/>
      <c r="K766" s="18"/>
      <c r="L766" s="19"/>
      <c r="M766" s="19"/>
      <c r="N766" s="19"/>
      <c r="O766" s="18"/>
      <c r="P766" s="19"/>
      <c r="Q766" s="19"/>
      <c r="R766" s="19"/>
      <c r="S766" s="18"/>
      <c r="T766" s="19"/>
      <c r="U766" s="19"/>
      <c r="V766" s="19"/>
      <c r="W766" s="18"/>
      <c r="X766" s="29"/>
      <c r="Y766" s="19"/>
      <c r="Z766" s="19"/>
      <c r="AA766" s="19"/>
      <c r="AB766" s="18"/>
      <c r="AC766" s="19"/>
      <c r="AD766" s="19"/>
      <c r="AE766" s="19"/>
      <c r="AF766" s="18"/>
      <c r="AG766" s="19"/>
      <c r="AH766" s="19"/>
      <c r="AI766" s="19"/>
      <c r="AJ766" s="18"/>
      <c r="AK766" s="19"/>
      <c r="AL766" s="19"/>
      <c r="AM766" s="19"/>
      <c r="AN766" s="18"/>
      <c r="AO766" s="19"/>
      <c r="AP766" s="19"/>
      <c r="AQ766" s="19"/>
      <c r="AR766" s="18"/>
      <c r="AS766" s="19"/>
      <c r="AT766" s="19"/>
      <c r="AU766" s="19"/>
      <c r="AV766" s="18"/>
      <c r="AW766" s="19"/>
      <c r="AX766" s="19"/>
      <c r="AY766" s="19"/>
      <c r="AZ766" s="18"/>
      <c r="BA766" s="19"/>
      <c r="BB766" s="19"/>
      <c r="BC766" s="19"/>
      <c r="BD766" s="18"/>
      <c r="BE766" s="19"/>
      <c r="BF766" s="19"/>
      <c r="BG766" s="19"/>
      <c r="BH766" s="18"/>
      <c r="BI766" s="19"/>
      <c r="BJ766" s="19"/>
      <c r="BK766" s="19"/>
      <c r="BL766" s="18"/>
      <c r="BM766" s="19"/>
      <c r="BN766" s="19"/>
      <c r="BO766" s="19"/>
      <c r="BP766" s="18"/>
      <c r="BQ766" s="19"/>
      <c r="BR766" s="19"/>
      <c r="BS766" s="19"/>
      <c r="BT766" s="18"/>
      <c r="BU766" s="19"/>
      <c r="BV766" s="19"/>
      <c r="BW766" s="19"/>
      <c r="BX766" s="18"/>
      <c r="BY766" s="19"/>
      <c r="BZ766" s="19"/>
      <c r="CA766" s="19"/>
      <c r="CB766" s="18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</row>
    <row r="767" spans="1:108" ht="15" thickBot="1" x14ac:dyDescent="0.35">
      <c r="A767" s="19"/>
      <c r="B767" s="19"/>
      <c r="C767" s="18"/>
      <c r="D767" s="19"/>
      <c r="E767" s="19"/>
      <c r="F767" s="19"/>
      <c r="G767" s="18"/>
      <c r="H767" s="19"/>
      <c r="I767" s="19"/>
      <c r="J767" s="19"/>
      <c r="K767" s="18"/>
      <c r="L767" s="19"/>
      <c r="M767" s="19"/>
      <c r="N767" s="19"/>
      <c r="O767" s="18"/>
      <c r="P767" s="19"/>
      <c r="Q767" s="19"/>
      <c r="R767" s="19"/>
      <c r="S767" s="18"/>
      <c r="T767" s="19"/>
      <c r="U767" s="19"/>
      <c r="V767" s="19"/>
      <c r="W767" s="18"/>
      <c r="X767" s="29"/>
      <c r="Y767" s="19"/>
      <c r="Z767" s="19"/>
      <c r="AA767" s="19"/>
      <c r="AB767" s="18"/>
      <c r="AC767" s="19"/>
      <c r="AD767" s="19"/>
      <c r="AE767" s="19"/>
      <c r="AF767" s="18"/>
      <c r="AG767" s="19"/>
      <c r="AH767" s="19"/>
      <c r="AI767" s="19"/>
      <c r="AJ767" s="18"/>
      <c r="AK767" s="19"/>
      <c r="AL767" s="19"/>
      <c r="AM767" s="19"/>
      <c r="AN767" s="18"/>
      <c r="AO767" s="19"/>
      <c r="AP767" s="19"/>
      <c r="AQ767" s="19"/>
      <c r="AR767" s="18"/>
      <c r="AS767" s="19"/>
      <c r="AT767" s="19"/>
      <c r="AU767" s="19"/>
      <c r="AV767" s="18"/>
      <c r="AW767" s="19"/>
      <c r="AX767" s="19"/>
      <c r="AY767" s="19"/>
      <c r="AZ767" s="18"/>
      <c r="BA767" s="19"/>
      <c r="BB767" s="19"/>
      <c r="BC767" s="19"/>
      <c r="BD767" s="18"/>
      <c r="BE767" s="19"/>
      <c r="BF767" s="19"/>
      <c r="BG767" s="19"/>
      <c r="BH767" s="18"/>
      <c r="BI767" s="19"/>
      <c r="BJ767" s="19"/>
      <c r="BK767" s="19"/>
      <c r="BL767" s="18"/>
      <c r="BM767" s="19"/>
      <c r="BN767" s="19"/>
      <c r="BO767" s="19"/>
      <c r="BP767" s="18"/>
      <c r="BQ767" s="19"/>
      <c r="BR767" s="19"/>
      <c r="BS767" s="19"/>
      <c r="BT767" s="18"/>
      <c r="BU767" s="19"/>
      <c r="BV767" s="19"/>
      <c r="BW767" s="19"/>
      <c r="BX767" s="18"/>
      <c r="BY767" s="19"/>
      <c r="BZ767" s="19"/>
      <c r="CA767" s="19"/>
      <c r="CB767" s="18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</row>
    <row r="768" spans="1:108" ht="15" thickBot="1" x14ac:dyDescent="0.35">
      <c r="A768" s="19"/>
      <c r="B768" s="19"/>
      <c r="C768" s="18"/>
      <c r="D768" s="19"/>
      <c r="E768" s="19"/>
      <c r="F768" s="19"/>
      <c r="G768" s="18"/>
      <c r="H768" s="19"/>
      <c r="I768" s="19"/>
      <c r="J768" s="19"/>
      <c r="K768" s="18"/>
      <c r="L768" s="19"/>
      <c r="M768" s="19"/>
      <c r="N768" s="19"/>
      <c r="O768" s="18"/>
      <c r="P768" s="19"/>
      <c r="Q768" s="19"/>
      <c r="R768" s="19"/>
      <c r="S768" s="18"/>
      <c r="T768" s="19"/>
      <c r="U768" s="19"/>
      <c r="V768" s="19"/>
      <c r="W768" s="18"/>
      <c r="X768" s="29"/>
      <c r="Y768" s="19"/>
      <c r="Z768" s="19"/>
      <c r="AA768" s="19"/>
      <c r="AB768" s="18"/>
      <c r="AC768" s="19"/>
      <c r="AD768" s="19"/>
      <c r="AE768" s="19"/>
      <c r="AF768" s="18"/>
      <c r="AG768" s="19"/>
      <c r="AH768" s="19"/>
      <c r="AI768" s="19"/>
      <c r="AJ768" s="18"/>
      <c r="AK768" s="19"/>
      <c r="AL768" s="19"/>
      <c r="AM768" s="19"/>
      <c r="AN768" s="18"/>
      <c r="AO768" s="19"/>
      <c r="AP768" s="19"/>
      <c r="AQ768" s="19"/>
      <c r="AR768" s="18"/>
      <c r="AS768" s="19"/>
      <c r="AT768" s="19"/>
      <c r="AU768" s="19"/>
      <c r="AV768" s="18"/>
      <c r="AW768" s="19"/>
      <c r="AX768" s="19"/>
      <c r="AY768" s="19"/>
      <c r="AZ768" s="18"/>
      <c r="BA768" s="19"/>
      <c r="BB768" s="19"/>
      <c r="BC768" s="19"/>
      <c r="BD768" s="18"/>
      <c r="BE768" s="19"/>
      <c r="BF768" s="19"/>
      <c r="BG768" s="19"/>
      <c r="BH768" s="18"/>
      <c r="BI768" s="19"/>
      <c r="BJ768" s="19"/>
      <c r="BK768" s="19"/>
      <c r="BL768" s="18"/>
      <c r="BM768" s="19"/>
      <c r="BN768" s="19"/>
      <c r="BO768" s="19"/>
      <c r="BP768" s="18"/>
      <c r="BQ768" s="19"/>
      <c r="BR768" s="19"/>
      <c r="BS768" s="19"/>
      <c r="BT768" s="18"/>
      <c r="BU768" s="19"/>
      <c r="BV768" s="19"/>
      <c r="BW768" s="19"/>
      <c r="BX768" s="18"/>
      <c r="BY768" s="19"/>
      <c r="BZ768" s="19"/>
      <c r="CA768" s="19"/>
      <c r="CB768" s="18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</row>
    <row r="769" spans="1:108" ht="15" thickBot="1" x14ac:dyDescent="0.35">
      <c r="A769" s="19"/>
      <c r="B769" s="19"/>
      <c r="C769" s="18"/>
      <c r="D769" s="19"/>
      <c r="E769" s="19"/>
      <c r="F769" s="19"/>
      <c r="G769" s="18"/>
      <c r="H769" s="19"/>
      <c r="I769" s="19"/>
      <c r="J769" s="19"/>
      <c r="K769" s="18"/>
      <c r="L769" s="19"/>
      <c r="M769" s="19"/>
      <c r="N769" s="19"/>
      <c r="O769" s="18"/>
      <c r="P769" s="19"/>
      <c r="Q769" s="19"/>
      <c r="R769" s="19"/>
      <c r="S769" s="18"/>
      <c r="T769" s="19"/>
      <c r="U769" s="19"/>
      <c r="V769" s="19"/>
      <c r="W769" s="18"/>
      <c r="X769" s="29"/>
      <c r="Y769" s="19"/>
      <c r="Z769" s="19"/>
      <c r="AA769" s="19"/>
      <c r="AB769" s="18"/>
      <c r="AC769" s="19"/>
      <c r="AD769" s="19"/>
      <c r="AE769" s="19"/>
      <c r="AF769" s="18"/>
      <c r="AG769" s="19"/>
      <c r="AH769" s="19"/>
      <c r="AI769" s="19"/>
      <c r="AJ769" s="18"/>
      <c r="AK769" s="19"/>
      <c r="AL769" s="19"/>
      <c r="AM769" s="19"/>
      <c r="AN769" s="18"/>
      <c r="AO769" s="19"/>
      <c r="AP769" s="19"/>
      <c r="AQ769" s="19"/>
      <c r="AR769" s="18"/>
      <c r="AS769" s="19"/>
      <c r="AT769" s="19"/>
      <c r="AU769" s="19"/>
      <c r="AV769" s="18"/>
      <c r="AW769" s="19"/>
      <c r="AX769" s="19"/>
      <c r="AY769" s="19"/>
      <c r="AZ769" s="18"/>
      <c r="BA769" s="19"/>
      <c r="BB769" s="19"/>
      <c r="BC769" s="19"/>
      <c r="BD769" s="18"/>
      <c r="BE769" s="19"/>
      <c r="BF769" s="19"/>
      <c r="BG769" s="19"/>
      <c r="BH769" s="18"/>
      <c r="BI769" s="19"/>
      <c r="BJ769" s="19"/>
      <c r="BK769" s="19"/>
      <c r="BL769" s="18"/>
      <c r="BM769" s="19"/>
      <c r="BN769" s="19"/>
      <c r="BO769" s="19"/>
      <c r="BP769" s="18"/>
      <c r="BQ769" s="19"/>
      <c r="BR769" s="19"/>
      <c r="BS769" s="19"/>
      <c r="BT769" s="18"/>
      <c r="BU769" s="19"/>
      <c r="BV769" s="19"/>
      <c r="BW769" s="19"/>
      <c r="BX769" s="18"/>
      <c r="BY769" s="19"/>
      <c r="BZ769" s="19"/>
      <c r="CA769" s="19"/>
      <c r="CB769" s="18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</row>
    <row r="770" spans="1:108" ht="15" thickBot="1" x14ac:dyDescent="0.35">
      <c r="A770" s="19"/>
      <c r="B770" s="19"/>
      <c r="C770" s="18"/>
      <c r="D770" s="19"/>
      <c r="E770" s="19"/>
      <c r="F770" s="19"/>
      <c r="G770" s="18"/>
      <c r="H770" s="19"/>
      <c r="I770" s="19"/>
      <c r="J770" s="19"/>
      <c r="K770" s="18"/>
      <c r="L770" s="19"/>
      <c r="M770" s="19"/>
      <c r="N770" s="19"/>
      <c r="O770" s="18"/>
      <c r="P770" s="19"/>
      <c r="Q770" s="19"/>
      <c r="R770" s="19"/>
      <c r="S770" s="18"/>
      <c r="T770" s="19"/>
      <c r="U770" s="19"/>
      <c r="V770" s="19"/>
      <c r="W770" s="18"/>
      <c r="X770" s="29"/>
      <c r="Y770" s="19"/>
      <c r="Z770" s="19"/>
      <c r="AA770" s="19"/>
      <c r="AB770" s="18"/>
      <c r="AC770" s="19"/>
      <c r="AD770" s="19"/>
      <c r="AE770" s="19"/>
      <c r="AF770" s="18"/>
      <c r="AG770" s="19"/>
      <c r="AH770" s="19"/>
      <c r="AI770" s="19"/>
      <c r="AJ770" s="18"/>
      <c r="AK770" s="19"/>
      <c r="AL770" s="19"/>
      <c r="AM770" s="19"/>
      <c r="AN770" s="18"/>
      <c r="AO770" s="19"/>
      <c r="AP770" s="19"/>
      <c r="AQ770" s="19"/>
      <c r="AR770" s="18"/>
      <c r="AS770" s="19"/>
      <c r="AT770" s="19"/>
      <c r="AU770" s="19"/>
      <c r="AV770" s="18"/>
      <c r="AW770" s="19"/>
      <c r="AX770" s="19"/>
      <c r="AY770" s="19"/>
      <c r="AZ770" s="18"/>
      <c r="BA770" s="19"/>
      <c r="BB770" s="19"/>
      <c r="BC770" s="19"/>
      <c r="BD770" s="18"/>
      <c r="BE770" s="19"/>
      <c r="BF770" s="19"/>
      <c r="BG770" s="19"/>
      <c r="BH770" s="18"/>
      <c r="BI770" s="19"/>
      <c r="BJ770" s="19"/>
      <c r="BK770" s="19"/>
      <c r="BL770" s="18"/>
      <c r="BM770" s="19"/>
      <c r="BN770" s="19"/>
      <c r="BO770" s="19"/>
      <c r="BP770" s="18"/>
      <c r="BQ770" s="19"/>
      <c r="BR770" s="19"/>
      <c r="BS770" s="19"/>
      <c r="BT770" s="18"/>
      <c r="BU770" s="19"/>
      <c r="BV770" s="19"/>
      <c r="BW770" s="19"/>
      <c r="BX770" s="18"/>
      <c r="BY770" s="19"/>
      <c r="BZ770" s="19"/>
      <c r="CA770" s="19"/>
      <c r="CB770" s="18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</row>
    <row r="771" spans="1:108" ht="15" thickBot="1" x14ac:dyDescent="0.35">
      <c r="A771" s="19"/>
      <c r="B771" s="19"/>
      <c r="C771" s="18"/>
      <c r="D771" s="19"/>
      <c r="E771" s="19"/>
      <c r="F771" s="19"/>
      <c r="G771" s="18"/>
      <c r="H771" s="19"/>
      <c r="I771" s="19"/>
      <c r="J771" s="19"/>
      <c r="K771" s="18"/>
      <c r="L771" s="19"/>
      <c r="M771" s="19"/>
      <c r="N771" s="19"/>
      <c r="O771" s="18"/>
      <c r="P771" s="19"/>
      <c r="Q771" s="19"/>
      <c r="R771" s="19"/>
      <c r="S771" s="18"/>
      <c r="T771" s="19"/>
      <c r="U771" s="19"/>
      <c r="V771" s="19"/>
      <c r="W771" s="18"/>
      <c r="X771" s="29"/>
      <c r="Y771" s="19"/>
      <c r="Z771" s="19"/>
      <c r="AA771" s="19"/>
      <c r="AB771" s="18"/>
      <c r="AC771" s="19"/>
      <c r="AD771" s="19"/>
      <c r="AE771" s="19"/>
      <c r="AF771" s="18"/>
      <c r="AG771" s="19"/>
      <c r="AH771" s="19"/>
      <c r="AI771" s="19"/>
      <c r="AJ771" s="18"/>
      <c r="AK771" s="19"/>
      <c r="AL771" s="19"/>
      <c r="AM771" s="19"/>
      <c r="AN771" s="18"/>
      <c r="AO771" s="19"/>
      <c r="AP771" s="19"/>
      <c r="AQ771" s="19"/>
      <c r="AR771" s="18"/>
      <c r="AS771" s="19"/>
      <c r="AT771" s="19"/>
      <c r="AU771" s="19"/>
      <c r="AV771" s="18"/>
      <c r="AW771" s="19"/>
      <c r="AX771" s="19"/>
      <c r="AY771" s="19"/>
      <c r="AZ771" s="18"/>
      <c r="BA771" s="19"/>
      <c r="BB771" s="19"/>
      <c r="BC771" s="19"/>
      <c r="BD771" s="18"/>
      <c r="BE771" s="19"/>
      <c r="BF771" s="19"/>
      <c r="BG771" s="19"/>
      <c r="BH771" s="18"/>
      <c r="BI771" s="19"/>
      <c r="BJ771" s="19"/>
      <c r="BK771" s="19"/>
      <c r="BL771" s="18"/>
      <c r="BM771" s="19"/>
      <c r="BN771" s="19"/>
      <c r="BO771" s="19"/>
      <c r="BP771" s="18"/>
      <c r="BQ771" s="19"/>
      <c r="BR771" s="19"/>
      <c r="BS771" s="19"/>
      <c r="BT771" s="18"/>
      <c r="BU771" s="19"/>
      <c r="BV771" s="19"/>
      <c r="BW771" s="19"/>
      <c r="BX771" s="18"/>
      <c r="BY771" s="19"/>
      <c r="BZ771" s="19"/>
      <c r="CA771" s="19"/>
      <c r="CB771" s="18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</row>
    <row r="772" spans="1:108" ht="15" thickBot="1" x14ac:dyDescent="0.35">
      <c r="A772" s="19"/>
      <c r="B772" s="19"/>
      <c r="C772" s="18"/>
      <c r="D772" s="19"/>
      <c r="E772" s="19"/>
      <c r="F772" s="19"/>
      <c r="G772" s="18"/>
      <c r="H772" s="19"/>
      <c r="I772" s="19"/>
      <c r="J772" s="19"/>
      <c r="K772" s="18"/>
      <c r="L772" s="19"/>
      <c r="M772" s="19"/>
      <c r="N772" s="19"/>
      <c r="O772" s="18"/>
      <c r="P772" s="19"/>
      <c r="Q772" s="19"/>
      <c r="R772" s="19"/>
      <c r="S772" s="18"/>
      <c r="T772" s="19"/>
      <c r="U772" s="19"/>
      <c r="V772" s="19"/>
      <c r="W772" s="18"/>
      <c r="X772" s="29"/>
      <c r="Y772" s="19"/>
      <c r="Z772" s="19"/>
      <c r="AA772" s="19"/>
      <c r="AB772" s="18"/>
      <c r="AC772" s="19"/>
      <c r="AD772" s="19"/>
      <c r="AE772" s="19"/>
      <c r="AF772" s="18"/>
      <c r="AG772" s="19"/>
      <c r="AH772" s="19"/>
      <c r="AI772" s="19"/>
      <c r="AJ772" s="18"/>
      <c r="AK772" s="19"/>
      <c r="AL772" s="19"/>
      <c r="AM772" s="19"/>
      <c r="AN772" s="18"/>
      <c r="AO772" s="19"/>
      <c r="AP772" s="19"/>
      <c r="AQ772" s="19"/>
      <c r="AR772" s="18"/>
      <c r="AS772" s="19"/>
      <c r="AT772" s="19"/>
      <c r="AU772" s="19"/>
      <c r="AV772" s="18"/>
      <c r="AW772" s="19"/>
      <c r="AX772" s="19"/>
      <c r="AY772" s="19"/>
      <c r="AZ772" s="18"/>
      <c r="BA772" s="19"/>
      <c r="BB772" s="19"/>
      <c r="BC772" s="19"/>
      <c r="BD772" s="18"/>
      <c r="BE772" s="19"/>
      <c r="BF772" s="19"/>
      <c r="BG772" s="19"/>
      <c r="BH772" s="18"/>
      <c r="BI772" s="19"/>
      <c r="BJ772" s="19"/>
      <c r="BK772" s="19"/>
      <c r="BL772" s="18"/>
      <c r="BM772" s="19"/>
      <c r="BN772" s="19"/>
      <c r="BO772" s="19"/>
      <c r="BP772" s="18"/>
      <c r="BQ772" s="19"/>
      <c r="BR772" s="19"/>
      <c r="BS772" s="19"/>
      <c r="BT772" s="18"/>
      <c r="BU772" s="19"/>
      <c r="BV772" s="19"/>
      <c r="BW772" s="19"/>
      <c r="BX772" s="18"/>
      <c r="BY772" s="19"/>
      <c r="BZ772" s="19"/>
      <c r="CA772" s="19"/>
      <c r="CB772" s="18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</row>
    <row r="773" spans="1:108" ht="15" thickBot="1" x14ac:dyDescent="0.35">
      <c r="A773" s="19"/>
      <c r="B773" s="19"/>
      <c r="C773" s="18"/>
      <c r="D773" s="19"/>
      <c r="E773" s="19"/>
      <c r="F773" s="19"/>
      <c r="G773" s="18"/>
      <c r="H773" s="19"/>
      <c r="I773" s="19"/>
      <c r="J773" s="19"/>
      <c r="K773" s="18"/>
      <c r="L773" s="19"/>
      <c r="M773" s="19"/>
      <c r="N773" s="19"/>
      <c r="O773" s="18"/>
      <c r="P773" s="19"/>
      <c r="Q773" s="19"/>
      <c r="R773" s="19"/>
      <c r="S773" s="18"/>
      <c r="T773" s="19"/>
      <c r="U773" s="19"/>
      <c r="V773" s="19"/>
      <c r="W773" s="18"/>
      <c r="X773" s="29"/>
      <c r="Y773" s="19"/>
      <c r="Z773" s="19"/>
      <c r="AA773" s="19"/>
      <c r="AB773" s="18"/>
      <c r="AC773" s="19"/>
      <c r="AD773" s="19"/>
      <c r="AE773" s="19"/>
      <c r="AF773" s="18"/>
      <c r="AG773" s="19"/>
      <c r="AH773" s="19"/>
      <c r="AI773" s="19"/>
      <c r="AJ773" s="18"/>
      <c r="AK773" s="19"/>
      <c r="AL773" s="19"/>
      <c r="AM773" s="19"/>
      <c r="AN773" s="18"/>
      <c r="AO773" s="19"/>
      <c r="AP773" s="19"/>
      <c r="AQ773" s="19"/>
      <c r="AR773" s="18"/>
      <c r="AS773" s="19"/>
      <c r="AT773" s="19"/>
      <c r="AU773" s="19"/>
      <c r="AV773" s="18"/>
      <c r="AW773" s="19"/>
      <c r="AX773" s="19"/>
      <c r="AY773" s="19"/>
      <c r="AZ773" s="18"/>
      <c r="BA773" s="19"/>
      <c r="BB773" s="19"/>
      <c r="BC773" s="19"/>
      <c r="BD773" s="18"/>
      <c r="BE773" s="19"/>
      <c r="BF773" s="19"/>
      <c r="BG773" s="19"/>
      <c r="BH773" s="18"/>
      <c r="BI773" s="19"/>
      <c r="BJ773" s="19"/>
      <c r="BK773" s="19"/>
      <c r="BL773" s="18"/>
      <c r="BM773" s="19"/>
      <c r="BN773" s="19"/>
      <c r="BO773" s="19"/>
      <c r="BP773" s="18"/>
      <c r="BQ773" s="19"/>
      <c r="BR773" s="19"/>
      <c r="BS773" s="19"/>
      <c r="BT773" s="18"/>
      <c r="BU773" s="19"/>
      <c r="BV773" s="19"/>
      <c r="BW773" s="19"/>
      <c r="BX773" s="18"/>
      <c r="BY773" s="19"/>
      <c r="BZ773" s="19"/>
      <c r="CA773" s="19"/>
      <c r="CB773" s="18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</row>
    <row r="774" spans="1:108" ht="15" thickBot="1" x14ac:dyDescent="0.35">
      <c r="A774" s="19"/>
      <c r="B774" s="19"/>
      <c r="C774" s="18"/>
      <c r="D774" s="19"/>
      <c r="E774" s="19"/>
      <c r="F774" s="19"/>
      <c r="G774" s="18"/>
      <c r="H774" s="19"/>
      <c r="I774" s="19"/>
      <c r="J774" s="19"/>
      <c r="K774" s="18"/>
      <c r="L774" s="19"/>
      <c r="M774" s="19"/>
      <c r="N774" s="19"/>
      <c r="O774" s="18"/>
      <c r="P774" s="19"/>
      <c r="Q774" s="19"/>
      <c r="R774" s="19"/>
      <c r="S774" s="18"/>
      <c r="T774" s="19"/>
      <c r="U774" s="19"/>
      <c r="V774" s="19"/>
      <c r="W774" s="18"/>
      <c r="X774" s="29"/>
      <c r="Y774" s="19"/>
      <c r="Z774" s="19"/>
      <c r="AA774" s="19"/>
      <c r="AB774" s="18"/>
      <c r="AC774" s="19"/>
      <c r="AD774" s="19"/>
      <c r="AE774" s="19"/>
      <c r="AF774" s="18"/>
      <c r="AG774" s="19"/>
      <c r="AH774" s="19"/>
      <c r="AI774" s="19"/>
      <c r="AJ774" s="18"/>
      <c r="AK774" s="19"/>
      <c r="AL774" s="19"/>
      <c r="AM774" s="19"/>
      <c r="AN774" s="18"/>
      <c r="AO774" s="19"/>
      <c r="AP774" s="19"/>
      <c r="AQ774" s="19"/>
      <c r="AR774" s="18"/>
      <c r="AS774" s="19"/>
      <c r="AT774" s="19"/>
      <c r="AU774" s="19"/>
      <c r="AV774" s="18"/>
      <c r="AW774" s="19"/>
      <c r="AX774" s="19"/>
      <c r="AY774" s="19"/>
      <c r="AZ774" s="18"/>
      <c r="BA774" s="19"/>
      <c r="BB774" s="19"/>
      <c r="BC774" s="19"/>
      <c r="BD774" s="18"/>
      <c r="BE774" s="19"/>
      <c r="BF774" s="19"/>
      <c r="BG774" s="19"/>
      <c r="BH774" s="18"/>
      <c r="BI774" s="19"/>
      <c r="BJ774" s="19"/>
      <c r="BK774" s="19"/>
      <c r="BL774" s="18"/>
      <c r="BM774" s="19"/>
      <c r="BN774" s="19"/>
      <c r="BO774" s="19"/>
      <c r="BP774" s="18"/>
      <c r="BQ774" s="19"/>
      <c r="BR774" s="19"/>
      <c r="BS774" s="19"/>
      <c r="BT774" s="18"/>
      <c r="BU774" s="19"/>
      <c r="BV774" s="19"/>
      <c r="BW774" s="19"/>
      <c r="BX774" s="18"/>
      <c r="BY774" s="19"/>
      <c r="BZ774" s="19"/>
      <c r="CA774" s="19"/>
      <c r="CB774" s="18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</row>
    <row r="775" spans="1:108" ht="15" thickBot="1" x14ac:dyDescent="0.35">
      <c r="A775" s="19"/>
      <c r="B775" s="19"/>
      <c r="C775" s="18"/>
      <c r="D775" s="19"/>
      <c r="E775" s="19"/>
      <c r="F775" s="19"/>
      <c r="G775" s="18"/>
      <c r="H775" s="19"/>
      <c r="I775" s="19"/>
      <c r="J775" s="19"/>
      <c r="K775" s="18"/>
      <c r="L775" s="19"/>
      <c r="M775" s="19"/>
      <c r="N775" s="19"/>
      <c r="O775" s="18"/>
      <c r="P775" s="19"/>
      <c r="Q775" s="19"/>
      <c r="R775" s="19"/>
      <c r="S775" s="18"/>
      <c r="T775" s="19"/>
      <c r="U775" s="19"/>
      <c r="V775" s="19"/>
      <c r="W775" s="18"/>
      <c r="X775" s="29"/>
      <c r="Y775" s="19"/>
      <c r="Z775" s="19"/>
      <c r="AA775" s="19"/>
      <c r="AB775" s="18"/>
      <c r="AC775" s="19"/>
      <c r="AD775" s="19"/>
      <c r="AE775" s="19"/>
      <c r="AF775" s="18"/>
      <c r="AG775" s="19"/>
      <c r="AH775" s="19"/>
      <c r="AI775" s="19"/>
      <c r="AJ775" s="18"/>
      <c r="AK775" s="19"/>
      <c r="AL775" s="19"/>
      <c r="AM775" s="19"/>
      <c r="AN775" s="18"/>
      <c r="AO775" s="19"/>
      <c r="AP775" s="19"/>
      <c r="AQ775" s="19"/>
      <c r="AR775" s="18"/>
      <c r="AS775" s="19"/>
      <c r="AT775" s="19"/>
      <c r="AU775" s="19"/>
      <c r="AV775" s="18"/>
      <c r="AW775" s="19"/>
      <c r="AX775" s="19"/>
      <c r="AY775" s="19"/>
      <c r="AZ775" s="18"/>
      <c r="BA775" s="19"/>
      <c r="BB775" s="19"/>
      <c r="BC775" s="19"/>
      <c r="BD775" s="18"/>
      <c r="BE775" s="19"/>
      <c r="BF775" s="19"/>
      <c r="BG775" s="19"/>
      <c r="BH775" s="18"/>
      <c r="BI775" s="19"/>
      <c r="BJ775" s="19"/>
      <c r="BK775" s="19"/>
      <c r="BL775" s="18"/>
      <c r="BM775" s="19"/>
      <c r="BN775" s="19"/>
      <c r="BO775" s="19"/>
      <c r="BP775" s="18"/>
      <c r="BQ775" s="19"/>
      <c r="BR775" s="19"/>
      <c r="BS775" s="19"/>
      <c r="BT775" s="18"/>
      <c r="BU775" s="19"/>
      <c r="BV775" s="19"/>
      <c r="BW775" s="19"/>
      <c r="BX775" s="18"/>
      <c r="BY775" s="19"/>
      <c r="BZ775" s="19"/>
      <c r="CA775" s="19"/>
      <c r="CB775" s="18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</row>
    <row r="776" spans="1:108" ht="15" thickBot="1" x14ac:dyDescent="0.35">
      <c r="A776" s="19"/>
      <c r="B776" s="19"/>
      <c r="C776" s="18"/>
      <c r="D776" s="19"/>
      <c r="E776" s="19"/>
      <c r="F776" s="19"/>
      <c r="G776" s="18"/>
      <c r="H776" s="19"/>
      <c r="I776" s="19"/>
      <c r="J776" s="19"/>
      <c r="K776" s="18"/>
      <c r="L776" s="19"/>
      <c r="M776" s="19"/>
      <c r="N776" s="19"/>
      <c r="O776" s="18"/>
      <c r="P776" s="19"/>
      <c r="Q776" s="19"/>
      <c r="R776" s="19"/>
      <c r="S776" s="18"/>
      <c r="T776" s="19"/>
      <c r="U776" s="19"/>
      <c r="V776" s="19"/>
      <c r="W776" s="18"/>
      <c r="X776" s="29"/>
      <c r="Y776" s="19"/>
      <c r="Z776" s="19"/>
      <c r="AA776" s="19"/>
      <c r="AB776" s="18"/>
      <c r="AC776" s="19"/>
      <c r="AD776" s="19"/>
      <c r="AE776" s="19"/>
      <c r="AF776" s="18"/>
      <c r="AG776" s="19"/>
      <c r="AH776" s="19"/>
      <c r="AI776" s="19"/>
      <c r="AJ776" s="18"/>
      <c r="AK776" s="19"/>
      <c r="AL776" s="19"/>
      <c r="AM776" s="19"/>
      <c r="AN776" s="18"/>
      <c r="AO776" s="19"/>
      <c r="AP776" s="19"/>
      <c r="AQ776" s="19"/>
      <c r="AR776" s="18"/>
      <c r="AS776" s="19"/>
      <c r="AT776" s="19"/>
      <c r="AU776" s="19"/>
      <c r="AV776" s="18"/>
      <c r="AW776" s="19"/>
      <c r="AX776" s="19"/>
      <c r="AY776" s="19"/>
      <c r="AZ776" s="18"/>
      <c r="BA776" s="19"/>
      <c r="BB776" s="19"/>
      <c r="BC776" s="19"/>
      <c r="BD776" s="18"/>
      <c r="BE776" s="19"/>
      <c r="BF776" s="19"/>
      <c r="BG776" s="19"/>
      <c r="BH776" s="18"/>
      <c r="BI776" s="19"/>
      <c r="BJ776" s="19"/>
      <c r="BK776" s="19"/>
      <c r="BL776" s="18"/>
      <c r="BM776" s="19"/>
      <c r="BN776" s="19"/>
      <c r="BO776" s="19"/>
      <c r="BP776" s="18"/>
      <c r="BQ776" s="19"/>
      <c r="BR776" s="19"/>
      <c r="BS776" s="19"/>
      <c r="BT776" s="18"/>
      <c r="BU776" s="19"/>
      <c r="BV776" s="19"/>
      <c r="BW776" s="19"/>
      <c r="BX776" s="18"/>
      <c r="BY776" s="19"/>
      <c r="BZ776" s="19"/>
      <c r="CA776" s="19"/>
      <c r="CB776" s="18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</row>
    <row r="777" spans="1:108" ht="15" thickBot="1" x14ac:dyDescent="0.35">
      <c r="A777" s="19"/>
      <c r="B777" s="19"/>
      <c r="C777" s="18"/>
      <c r="D777" s="19"/>
      <c r="E777" s="19"/>
      <c r="F777" s="19"/>
      <c r="G777" s="18"/>
      <c r="H777" s="19"/>
      <c r="I777" s="19"/>
      <c r="J777" s="19"/>
      <c r="K777" s="18"/>
      <c r="L777" s="19"/>
      <c r="M777" s="19"/>
      <c r="N777" s="19"/>
      <c r="O777" s="18"/>
      <c r="P777" s="19"/>
      <c r="Q777" s="19"/>
      <c r="R777" s="19"/>
      <c r="S777" s="18"/>
      <c r="T777" s="19"/>
      <c r="U777" s="19"/>
      <c r="V777" s="19"/>
      <c r="W777" s="18"/>
      <c r="X777" s="29"/>
      <c r="Y777" s="19"/>
      <c r="Z777" s="19"/>
      <c r="AA777" s="19"/>
      <c r="AB777" s="18"/>
      <c r="AC777" s="19"/>
      <c r="AD777" s="19"/>
      <c r="AE777" s="19"/>
      <c r="AF777" s="18"/>
      <c r="AG777" s="19"/>
      <c r="AH777" s="19"/>
      <c r="AI777" s="19"/>
      <c r="AJ777" s="18"/>
      <c r="AK777" s="19"/>
      <c r="AL777" s="19"/>
      <c r="AM777" s="19"/>
      <c r="AN777" s="18"/>
      <c r="AO777" s="19"/>
      <c r="AP777" s="19"/>
      <c r="AQ777" s="19"/>
      <c r="AR777" s="18"/>
      <c r="AS777" s="19"/>
      <c r="AT777" s="19"/>
      <c r="AU777" s="19"/>
      <c r="AV777" s="18"/>
      <c r="AW777" s="19"/>
      <c r="AX777" s="19"/>
      <c r="AY777" s="19"/>
      <c r="AZ777" s="18"/>
      <c r="BA777" s="19"/>
      <c r="BB777" s="19"/>
      <c r="BC777" s="19"/>
      <c r="BD777" s="18"/>
      <c r="BE777" s="19"/>
      <c r="BF777" s="19"/>
      <c r="BG777" s="19"/>
      <c r="BH777" s="18"/>
      <c r="BI777" s="19"/>
      <c r="BJ777" s="19"/>
      <c r="BK777" s="19"/>
      <c r="BL777" s="18"/>
      <c r="BM777" s="19"/>
      <c r="BN777" s="19"/>
      <c r="BO777" s="19"/>
      <c r="BP777" s="18"/>
      <c r="BQ777" s="19"/>
      <c r="BR777" s="19"/>
      <c r="BS777" s="19"/>
      <c r="BT777" s="18"/>
      <c r="BU777" s="19"/>
      <c r="BV777" s="19"/>
      <c r="BW777" s="19"/>
      <c r="BX777" s="18"/>
      <c r="BY777" s="19"/>
      <c r="BZ777" s="19"/>
      <c r="CA777" s="19"/>
      <c r="CB777" s="18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</row>
    <row r="778" spans="1:108" ht="15" thickBot="1" x14ac:dyDescent="0.35">
      <c r="A778" s="19"/>
      <c r="B778" s="19"/>
      <c r="C778" s="18"/>
      <c r="D778" s="19"/>
      <c r="E778" s="19"/>
      <c r="F778" s="19"/>
      <c r="G778" s="18"/>
      <c r="H778" s="19"/>
      <c r="I778" s="19"/>
      <c r="J778" s="19"/>
      <c r="K778" s="18"/>
      <c r="L778" s="19"/>
      <c r="M778" s="19"/>
      <c r="N778" s="19"/>
      <c r="O778" s="18"/>
      <c r="P778" s="19"/>
      <c r="Q778" s="19"/>
      <c r="R778" s="19"/>
      <c r="S778" s="18"/>
      <c r="T778" s="19"/>
      <c r="U778" s="19"/>
      <c r="V778" s="19"/>
      <c r="W778" s="18"/>
      <c r="X778" s="29"/>
      <c r="Y778" s="19"/>
      <c r="Z778" s="19"/>
      <c r="AA778" s="19"/>
      <c r="AB778" s="18"/>
      <c r="AC778" s="19"/>
      <c r="AD778" s="19"/>
      <c r="AE778" s="19"/>
      <c r="AF778" s="18"/>
      <c r="AG778" s="19"/>
      <c r="AH778" s="19"/>
      <c r="AI778" s="19"/>
      <c r="AJ778" s="18"/>
      <c r="AK778" s="19"/>
      <c r="AL778" s="19"/>
      <c r="AM778" s="19"/>
      <c r="AN778" s="18"/>
      <c r="AO778" s="19"/>
      <c r="AP778" s="19"/>
      <c r="AQ778" s="19"/>
      <c r="AR778" s="18"/>
      <c r="AS778" s="19"/>
      <c r="AT778" s="19"/>
      <c r="AU778" s="19"/>
      <c r="AV778" s="18"/>
      <c r="AW778" s="19"/>
      <c r="AX778" s="19"/>
      <c r="AY778" s="19"/>
      <c r="AZ778" s="18"/>
      <c r="BA778" s="19"/>
      <c r="BB778" s="19"/>
      <c r="BC778" s="19"/>
      <c r="BD778" s="18"/>
      <c r="BE778" s="19"/>
      <c r="BF778" s="19"/>
      <c r="BG778" s="19"/>
      <c r="BH778" s="18"/>
      <c r="BI778" s="19"/>
      <c r="BJ778" s="19"/>
      <c r="BK778" s="19"/>
      <c r="BL778" s="18"/>
      <c r="BM778" s="19"/>
      <c r="BN778" s="19"/>
      <c r="BO778" s="19"/>
      <c r="BP778" s="18"/>
      <c r="BQ778" s="19"/>
      <c r="BR778" s="19"/>
      <c r="BS778" s="19"/>
      <c r="BT778" s="18"/>
      <c r="BU778" s="19"/>
      <c r="BV778" s="19"/>
      <c r="BW778" s="19"/>
      <c r="BX778" s="18"/>
      <c r="BY778" s="19"/>
      <c r="BZ778" s="19"/>
      <c r="CA778" s="19"/>
      <c r="CB778" s="18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</row>
    <row r="779" spans="1:108" ht="15" thickBot="1" x14ac:dyDescent="0.35">
      <c r="A779" s="19"/>
      <c r="B779" s="19"/>
      <c r="C779" s="18"/>
      <c r="D779" s="19"/>
      <c r="E779" s="19"/>
      <c r="F779" s="19"/>
      <c r="G779" s="18"/>
      <c r="H779" s="19"/>
      <c r="I779" s="19"/>
      <c r="J779" s="19"/>
      <c r="K779" s="18"/>
      <c r="L779" s="19"/>
      <c r="M779" s="19"/>
      <c r="N779" s="19"/>
      <c r="O779" s="18"/>
      <c r="P779" s="19"/>
      <c r="Q779" s="19"/>
      <c r="R779" s="19"/>
      <c r="S779" s="18"/>
      <c r="T779" s="19"/>
      <c r="U779" s="19"/>
      <c r="V779" s="19"/>
      <c r="W779" s="18"/>
      <c r="X779" s="29"/>
      <c r="Y779" s="19"/>
      <c r="Z779" s="19"/>
      <c r="AA779" s="19"/>
      <c r="AB779" s="18"/>
      <c r="AC779" s="19"/>
      <c r="AD779" s="19"/>
      <c r="AE779" s="19"/>
      <c r="AF779" s="18"/>
      <c r="AG779" s="19"/>
      <c r="AH779" s="19"/>
      <c r="AI779" s="19"/>
      <c r="AJ779" s="18"/>
      <c r="AK779" s="19"/>
      <c r="AL779" s="19"/>
      <c r="AM779" s="19"/>
      <c r="AN779" s="18"/>
      <c r="AO779" s="19"/>
      <c r="AP779" s="19"/>
      <c r="AQ779" s="19"/>
      <c r="AR779" s="18"/>
      <c r="AS779" s="19"/>
      <c r="AT779" s="19"/>
      <c r="AU779" s="19"/>
      <c r="AV779" s="18"/>
      <c r="AW779" s="19"/>
      <c r="AX779" s="19"/>
      <c r="AY779" s="19"/>
      <c r="AZ779" s="18"/>
      <c r="BA779" s="19"/>
      <c r="BB779" s="19"/>
      <c r="BC779" s="19"/>
      <c r="BD779" s="18"/>
      <c r="BE779" s="19"/>
      <c r="BF779" s="19"/>
      <c r="BG779" s="19"/>
      <c r="BH779" s="18"/>
      <c r="BI779" s="19"/>
      <c r="BJ779" s="19"/>
      <c r="BK779" s="19"/>
      <c r="BL779" s="18"/>
      <c r="BM779" s="19"/>
      <c r="BN779" s="19"/>
      <c r="BO779" s="19"/>
      <c r="BP779" s="18"/>
      <c r="BQ779" s="19"/>
      <c r="BR779" s="19"/>
      <c r="BS779" s="19"/>
      <c r="BT779" s="18"/>
      <c r="BU779" s="19"/>
      <c r="BV779" s="19"/>
      <c r="BW779" s="19"/>
      <c r="BX779" s="18"/>
      <c r="BY779" s="19"/>
      <c r="BZ779" s="19"/>
      <c r="CA779" s="19"/>
      <c r="CB779" s="18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</row>
    <row r="780" spans="1:108" ht="15" thickBot="1" x14ac:dyDescent="0.35">
      <c r="A780" s="19"/>
      <c r="B780" s="19"/>
      <c r="C780" s="18"/>
      <c r="D780" s="19"/>
      <c r="E780" s="19"/>
      <c r="F780" s="19"/>
      <c r="G780" s="18"/>
      <c r="H780" s="19"/>
      <c r="I780" s="19"/>
      <c r="J780" s="19"/>
      <c r="K780" s="18"/>
      <c r="L780" s="19"/>
      <c r="M780" s="19"/>
      <c r="N780" s="19"/>
      <c r="O780" s="18"/>
      <c r="P780" s="19"/>
      <c r="Q780" s="19"/>
      <c r="R780" s="19"/>
      <c r="S780" s="18"/>
      <c r="T780" s="19"/>
      <c r="U780" s="19"/>
      <c r="V780" s="19"/>
      <c r="W780" s="18"/>
      <c r="X780" s="29"/>
      <c r="Y780" s="19"/>
      <c r="Z780" s="19"/>
      <c r="AA780" s="19"/>
      <c r="AB780" s="18"/>
      <c r="AC780" s="19"/>
      <c r="AD780" s="19"/>
      <c r="AE780" s="19"/>
      <c r="AF780" s="18"/>
      <c r="AG780" s="19"/>
      <c r="AH780" s="19"/>
      <c r="AI780" s="19"/>
      <c r="AJ780" s="18"/>
      <c r="AK780" s="19"/>
      <c r="AL780" s="19"/>
      <c r="AM780" s="19"/>
      <c r="AN780" s="18"/>
      <c r="AO780" s="19"/>
      <c r="AP780" s="19"/>
      <c r="AQ780" s="19"/>
      <c r="AR780" s="18"/>
      <c r="AS780" s="19"/>
      <c r="AT780" s="19"/>
      <c r="AU780" s="19"/>
      <c r="AV780" s="18"/>
      <c r="AW780" s="19"/>
      <c r="AX780" s="19"/>
      <c r="AY780" s="19"/>
      <c r="AZ780" s="18"/>
      <c r="BA780" s="19"/>
      <c r="BB780" s="19"/>
      <c r="BC780" s="19"/>
      <c r="BD780" s="18"/>
      <c r="BE780" s="19"/>
      <c r="BF780" s="19"/>
      <c r="BG780" s="19"/>
      <c r="BH780" s="18"/>
      <c r="BI780" s="19"/>
      <c r="BJ780" s="19"/>
      <c r="BK780" s="19"/>
      <c r="BL780" s="18"/>
      <c r="BM780" s="19"/>
      <c r="BN780" s="19"/>
      <c r="BO780" s="19"/>
      <c r="BP780" s="18"/>
      <c r="BQ780" s="19"/>
      <c r="BR780" s="19"/>
      <c r="BS780" s="19"/>
      <c r="BT780" s="18"/>
      <c r="BU780" s="19"/>
      <c r="BV780" s="19"/>
      <c r="BW780" s="19"/>
      <c r="BX780" s="18"/>
      <c r="BY780" s="19"/>
      <c r="BZ780" s="19"/>
      <c r="CA780" s="19"/>
      <c r="CB780" s="18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</row>
    <row r="781" spans="1:108" ht="15" thickBot="1" x14ac:dyDescent="0.35">
      <c r="A781" s="19"/>
      <c r="B781" s="19"/>
      <c r="C781" s="18"/>
      <c r="D781" s="19"/>
      <c r="E781" s="19"/>
      <c r="F781" s="19"/>
      <c r="G781" s="18"/>
      <c r="H781" s="19"/>
      <c r="I781" s="19"/>
      <c r="J781" s="19"/>
      <c r="K781" s="18"/>
      <c r="L781" s="19"/>
      <c r="M781" s="19"/>
      <c r="N781" s="19"/>
      <c r="O781" s="18"/>
      <c r="P781" s="19"/>
      <c r="Q781" s="19"/>
      <c r="R781" s="19"/>
      <c r="S781" s="18"/>
      <c r="T781" s="19"/>
      <c r="U781" s="19"/>
      <c r="V781" s="19"/>
      <c r="W781" s="18"/>
      <c r="X781" s="29"/>
      <c r="Y781" s="19"/>
      <c r="Z781" s="19"/>
      <c r="AA781" s="19"/>
      <c r="AB781" s="18"/>
      <c r="AC781" s="19"/>
      <c r="AD781" s="19"/>
      <c r="AE781" s="19"/>
      <c r="AF781" s="18"/>
      <c r="AG781" s="19"/>
      <c r="AH781" s="19"/>
      <c r="AI781" s="19"/>
      <c r="AJ781" s="18"/>
      <c r="AK781" s="19"/>
      <c r="AL781" s="19"/>
      <c r="AM781" s="19"/>
      <c r="AN781" s="18"/>
      <c r="AO781" s="19"/>
      <c r="AP781" s="19"/>
      <c r="AQ781" s="19"/>
      <c r="AR781" s="18"/>
      <c r="AS781" s="19"/>
      <c r="AT781" s="19"/>
      <c r="AU781" s="19"/>
      <c r="AV781" s="18"/>
      <c r="AW781" s="19"/>
      <c r="AX781" s="19"/>
      <c r="AY781" s="19"/>
      <c r="AZ781" s="18"/>
      <c r="BA781" s="19"/>
      <c r="BB781" s="19"/>
      <c r="BC781" s="19"/>
      <c r="BD781" s="18"/>
      <c r="BE781" s="19"/>
      <c r="BF781" s="19"/>
      <c r="BG781" s="19"/>
      <c r="BH781" s="18"/>
      <c r="BI781" s="19"/>
      <c r="BJ781" s="19"/>
      <c r="BK781" s="19"/>
      <c r="BL781" s="18"/>
      <c r="BM781" s="19"/>
      <c r="BN781" s="19"/>
      <c r="BO781" s="19"/>
      <c r="BP781" s="18"/>
      <c r="BQ781" s="19"/>
      <c r="BR781" s="19"/>
      <c r="BS781" s="19"/>
      <c r="BT781" s="18"/>
      <c r="BU781" s="19"/>
      <c r="BV781" s="19"/>
      <c r="BW781" s="19"/>
      <c r="BX781" s="18"/>
      <c r="BY781" s="19"/>
      <c r="BZ781" s="19"/>
      <c r="CA781" s="19"/>
      <c r="CB781" s="18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</row>
    <row r="782" spans="1:108" ht="15" thickBot="1" x14ac:dyDescent="0.35">
      <c r="A782" s="19"/>
      <c r="B782" s="19"/>
      <c r="C782" s="18"/>
      <c r="D782" s="19"/>
      <c r="E782" s="19"/>
      <c r="F782" s="19"/>
      <c r="G782" s="18"/>
      <c r="H782" s="19"/>
      <c r="I782" s="19"/>
      <c r="J782" s="19"/>
      <c r="K782" s="18"/>
      <c r="L782" s="19"/>
      <c r="M782" s="19"/>
      <c r="N782" s="19"/>
      <c r="O782" s="18"/>
      <c r="P782" s="19"/>
      <c r="Q782" s="19"/>
      <c r="R782" s="19"/>
      <c r="S782" s="18"/>
      <c r="T782" s="19"/>
      <c r="U782" s="19"/>
      <c r="V782" s="19"/>
      <c r="W782" s="18"/>
      <c r="X782" s="29"/>
      <c r="Y782" s="19"/>
      <c r="Z782" s="19"/>
      <c r="AA782" s="19"/>
      <c r="AB782" s="18"/>
      <c r="AC782" s="19"/>
      <c r="AD782" s="19"/>
      <c r="AE782" s="19"/>
      <c r="AF782" s="18"/>
      <c r="AG782" s="19"/>
      <c r="AH782" s="19"/>
      <c r="AI782" s="19"/>
      <c r="AJ782" s="18"/>
      <c r="AK782" s="19"/>
      <c r="AL782" s="19"/>
      <c r="AM782" s="19"/>
      <c r="AN782" s="18"/>
      <c r="AO782" s="19"/>
      <c r="AP782" s="19"/>
      <c r="AQ782" s="19"/>
      <c r="AR782" s="18"/>
      <c r="AS782" s="19"/>
      <c r="AT782" s="19"/>
      <c r="AU782" s="19"/>
      <c r="AV782" s="18"/>
      <c r="AW782" s="19"/>
      <c r="AX782" s="19"/>
      <c r="AY782" s="19"/>
      <c r="AZ782" s="18"/>
      <c r="BA782" s="19"/>
      <c r="BB782" s="19"/>
      <c r="BC782" s="19"/>
      <c r="BD782" s="18"/>
      <c r="BE782" s="19"/>
      <c r="BF782" s="19"/>
      <c r="BG782" s="19"/>
      <c r="BH782" s="18"/>
      <c r="BI782" s="19"/>
      <c r="BJ782" s="19"/>
      <c r="BK782" s="19"/>
      <c r="BL782" s="18"/>
      <c r="BM782" s="19"/>
      <c r="BN782" s="19"/>
      <c r="BO782" s="19"/>
      <c r="BP782" s="18"/>
      <c r="BQ782" s="19"/>
      <c r="BR782" s="19"/>
      <c r="BS782" s="19"/>
      <c r="BT782" s="18"/>
      <c r="BU782" s="19"/>
      <c r="BV782" s="19"/>
      <c r="BW782" s="19"/>
      <c r="BX782" s="18"/>
      <c r="BY782" s="19"/>
      <c r="BZ782" s="19"/>
      <c r="CA782" s="19"/>
      <c r="CB782" s="18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</row>
    <row r="783" spans="1:108" ht="15" thickBot="1" x14ac:dyDescent="0.35">
      <c r="A783" s="19"/>
      <c r="B783" s="19"/>
      <c r="C783" s="18"/>
      <c r="D783" s="19"/>
      <c r="E783" s="19"/>
      <c r="F783" s="19"/>
      <c r="G783" s="18"/>
      <c r="H783" s="19"/>
      <c r="I783" s="19"/>
      <c r="J783" s="19"/>
      <c r="K783" s="18"/>
      <c r="L783" s="19"/>
      <c r="M783" s="19"/>
      <c r="N783" s="19"/>
      <c r="O783" s="18"/>
      <c r="P783" s="19"/>
      <c r="Q783" s="19"/>
      <c r="R783" s="19"/>
      <c r="S783" s="18"/>
      <c r="T783" s="19"/>
      <c r="U783" s="19"/>
      <c r="V783" s="19"/>
      <c r="W783" s="18"/>
      <c r="X783" s="29"/>
      <c r="Y783" s="19"/>
      <c r="Z783" s="19"/>
      <c r="AA783" s="19"/>
      <c r="AB783" s="18"/>
      <c r="AC783" s="19"/>
      <c r="AD783" s="19"/>
      <c r="AE783" s="19"/>
      <c r="AF783" s="18"/>
      <c r="AG783" s="19"/>
      <c r="AH783" s="19"/>
      <c r="AI783" s="19"/>
      <c r="AJ783" s="18"/>
      <c r="AK783" s="19"/>
      <c r="AL783" s="19"/>
      <c r="AM783" s="19"/>
      <c r="AN783" s="18"/>
      <c r="AO783" s="19"/>
      <c r="AP783" s="19"/>
      <c r="AQ783" s="19"/>
      <c r="AR783" s="18"/>
      <c r="AS783" s="19"/>
      <c r="AT783" s="19"/>
      <c r="AU783" s="19"/>
      <c r="AV783" s="18"/>
      <c r="AW783" s="19"/>
      <c r="AX783" s="19"/>
      <c r="AY783" s="19"/>
      <c r="AZ783" s="18"/>
      <c r="BA783" s="19"/>
      <c r="BB783" s="19"/>
      <c r="BC783" s="19"/>
      <c r="BD783" s="18"/>
      <c r="BE783" s="19"/>
      <c r="BF783" s="19"/>
      <c r="BG783" s="19"/>
      <c r="BH783" s="18"/>
      <c r="BI783" s="19"/>
      <c r="BJ783" s="19"/>
      <c r="BK783" s="19"/>
      <c r="BL783" s="18"/>
      <c r="BM783" s="19"/>
      <c r="BN783" s="19"/>
      <c r="BO783" s="19"/>
      <c r="BP783" s="18"/>
      <c r="BQ783" s="19"/>
      <c r="BR783" s="19"/>
      <c r="BS783" s="19"/>
      <c r="BT783" s="18"/>
      <c r="BU783" s="19"/>
      <c r="BV783" s="19"/>
      <c r="BW783" s="19"/>
      <c r="BX783" s="18"/>
      <c r="BY783" s="19"/>
      <c r="BZ783" s="19"/>
      <c r="CA783" s="19"/>
      <c r="CB783" s="18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</row>
    <row r="784" spans="1:108" ht="15" thickBot="1" x14ac:dyDescent="0.35">
      <c r="A784" s="19"/>
      <c r="B784" s="19"/>
      <c r="C784" s="18"/>
      <c r="D784" s="19"/>
      <c r="E784" s="19"/>
      <c r="F784" s="19"/>
      <c r="G784" s="18"/>
      <c r="H784" s="19"/>
      <c r="I784" s="19"/>
      <c r="J784" s="19"/>
      <c r="K784" s="18"/>
      <c r="L784" s="19"/>
      <c r="M784" s="19"/>
      <c r="N784" s="19"/>
      <c r="O784" s="18"/>
      <c r="P784" s="19"/>
      <c r="Q784" s="19"/>
      <c r="R784" s="19"/>
      <c r="S784" s="18"/>
      <c r="T784" s="19"/>
      <c r="U784" s="19"/>
      <c r="V784" s="19"/>
      <c r="W784" s="18"/>
      <c r="X784" s="29"/>
      <c r="Y784" s="19"/>
      <c r="Z784" s="19"/>
      <c r="AA784" s="19"/>
      <c r="AB784" s="18"/>
      <c r="AC784" s="19"/>
      <c r="AD784" s="19"/>
      <c r="AE784" s="19"/>
      <c r="AF784" s="18"/>
      <c r="AG784" s="19"/>
      <c r="AH784" s="19"/>
      <c r="AI784" s="19"/>
      <c r="AJ784" s="18"/>
      <c r="AK784" s="19"/>
      <c r="AL784" s="19"/>
      <c r="AM784" s="19"/>
      <c r="AN784" s="18"/>
      <c r="AO784" s="19"/>
      <c r="AP784" s="19"/>
      <c r="AQ784" s="19"/>
      <c r="AR784" s="18"/>
      <c r="AS784" s="19"/>
      <c r="AT784" s="19"/>
      <c r="AU784" s="19"/>
      <c r="AV784" s="18"/>
      <c r="AW784" s="19"/>
      <c r="AX784" s="19"/>
      <c r="AY784" s="19"/>
      <c r="AZ784" s="18"/>
      <c r="BA784" s="19"/>
      <c r="BB784" s="19"/>
      <c r="BC784" s="19"/>
      <c r="BD784" s="18"/>
      <c r="BE784" s="19"/>
      <c r="BF784" s="19"/>
      <c r="BG784" s="19"/>
      <c r="BH784" s="18"/>
      <c r="BI784" s="19"/>
      <c r="BJ784" s="19"/>
      <c r="BK784" s="19"/>
      <c r="BL784" s="18"/>
      <c r="BM784" s="19"/>
      <c r="BN784" s="19"/>
      <c r="BO784" s="19"/>
      <c r="BP784" s="18"/>
      <c r="BQ784" s="19"/>
      <c r="BR784" s="19"/>
      <c r="BS784" s="19"/>
      <c r="BT784" s="18"/>
      <c r="BU784" s="19"/>
      <c r="BV784" s="19"/>
      <c r="BW784" s="19"/>
      <c r="BX784" s="18"/>
      <c r="BY784" s="19"/>
      <c r="BZ784" s="19"/>
      <c r="CA784" s="19"/>
      <c r="CB784" s="18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</row>
    <row r="785" spans="1:108" ht="15" thickBot="1" x14ac:dyDescent="0.35">
      <c r="A785" s="19"/>
      <c r="B785" s="19"/>
      <c r="C785" s="18"/>
      <c r="D785" s="19"/>
      <c r="E785" s="19"/>
      <c r="F785" s="19"/>
      <c r="G785" s="18"/>
      <c r="H785" s="19"/>
      <c r="I785" s="19"/>
      <c r="J785" s="19"/>
      <c r="K785" s="18"/>
      <c r="L785" s="19"/>
      <c r="M785" s="19"/>
      <c r="N785" s="19"/>
      <c r="O785" s="18"/>
      <c r="P785" s="19"/>
      <c r="Q785" s="19"/>
      <c r="R785" s="19"/>
      <c r="S785" s="18"/>
      <c r="T785" s="19"/>
      <c r="U785" s="19"/>
      <c r="V785" s="19"/>
      <c r="W785" s="18"/>
      <c r="X785" s="29"/>
      <c r="Y785" s="19"/>
      <c r="Z785" s="19"/>
      <c r="AA785" s="19"/>
      <c r="AB785" s="18"/>
      <c r="AC785" s="19"/>
      <c r="AD785" s="19"/>
      <c r="AE785" s="19"/>
      <c r="AF785" s="18"/>
      <c r="AG785" s="19"/>
      <c r="AH785" s="19"/>
      <c r="AI785" s="19"/>
      <c r="AJ785" s="18"/>
      <c r="AK785" s="19"/>
      <c r="AL785" s="19"/>
      <c r="AM785" s="19"/>
      <c r="AN785" s="18"/>
      <c r="AO785" s="19"/>
      <c r="AP785" s="19"/>
      <c r="AQ785" s="19"/>
      <c r="AR785" s="18"/>
      <c r="AS785" s="19"/>
      <c r="AT785" s="19"/>
      <c r="AU785" s="19"/>
      <c r="AV785" s="18"/>
      <c r="AW785" s="19"/>
      <c r="AX785" s="19"/>
      <c r="AY785" s="19"/>
      <c r="AZ785" s="18"/>
      <c r="BA785" s="19"/>
      <c r="BB785" s="19"/>
      <c r="BC785" s="19"/>
      <c r="BD785" s="18"/>
      <c r="BE785" s="19"/>
      <c r="BF785" s="19"/>
      <c r="BG785" s="19"/>
      <c r="BH785" s="18"/>
      <c r="BI785" s="19"/>
      <c r="BJ785" s="19"/>
      <c r="BK785" s="19"/>
      <c r="BL785" s="18"/>
      <c r="BM785" s="19"/>
      <c r="BN785" s="19"/>
      <c r="BO785" s="19"/>
      <c r="BP785" s="18"/>
      <c r="BQ785" s="19"/>
      <c r="BR785" s="19"/>
      <c r="BS785" s="19"/>
      <c r="BT785" s="18"/>
      <c r="BU785" s="19"/>
      <c r="BV785" s="19"/>
      <c r="BW785" s="19"/>
      <c r="BX785" s="18"/>
      <c r="BY785" s="19"/>
      <c r="BZ785" s="19"/>
      <c r="CA785" s="19"/>
      <c r="CB785" s="18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</row>
    <row r="786" spans="1:108" ht="15" thickBot="1" x14ac:dyDescent="0.35">
      <c r="A786" s="19"/>
      <c r="B786" s="19"/>
      <c r="C786" s="18"/>
      <c r="D786" s="19"/>
      <c r="E786" s="19"/>
      <c r="F786" s="19"/>
      <c r="G786" s="18"/>
      <c r="H786" s="19"/>
      <c r="I786" s="19"/>
      <c r="J786" s="19"/>
      <c r="K786" s="18"/>
      <c r="L786" s="19"/>
      <c r="M786" s="19"/>
      <c r="N786" s="19"/>
      <c r="O786" s="18"/>
      <c r="P786" s="19"/>
      <c r="Q786" s="19"/>
      <c r="R786" s="19"/>
      <c r="S786" s="18"/>
      <c r="T786" s="19"/>
      <c r="U786" s="19"/>
      <c r="V786" s="19"/>
      <c r="W786" s="18"/>
      <c r="X786" s="29"/>
      <c r="Y786" s="19"/>
      <c r="Z786" s="19"/>
      <c r="AA786" s="19"/>
      <c r="AB786" s="18"/>
      <c r="AC786" s="19"/>
      <c r="AD786" s="19"/>
      <c r="AE786" s="19"/>
      <c r="AF786" s="18"/>
      <c r="AG786" s="19"/>
      <c r="AH786" s="19"/>
      <c r="AI786" s="19"/>
      <c r="AJ786" s="18"/>
      <c r="AK786" s="19"/>
      <c r="AL786" s="19"/>
      <c r="AM786" s="19"/>
      <c r="AN786" s="18"/>
      <c r="AO786" s="19"/>
      <c r="AP786" s="19"/>
      <c r="AQ786" s="19"/>
      <c r="AR786" s="18"/>
      <c r="AS786" s="19"/>
      <c r="AT786" s="19"/>
      <c r="AU786" s="19"/>
      <c r="AV786" s="18"/>
      <c r="AW786" s="19"/>
      <c r="AX786" s="19"/>
      <c r="AY786" s="19"/>
      <c r="AZ786" s="18"/>
      <c r="BA786" s="19"/>
      <c r="BB786" s="19"/>
      <c r="BC786" s="19"/>
      <c r="BD786" s="18"/>
      <c r="BE786" s="19"/>
      <c r="BF786" s="19"/>
      <c r="BG786" s="19"/>
      <c r="BH786" s="18"/>
      <c r="BI786" s="19"/>
      <c r="BJ786" s="19"/>
      <c r="BK786" s="19"/>
      <c r="BL786" s="18"/>
      <c r="BM786" s="19"/>
      <c r="BN786" s="19"/>
      <c r="BO786" s="19"/>
      <c r="BP786" s="18"/>
      <c r="BQ786" s="19"/>
      <c r="BR786" s="19"/>
      <c r="BS786" s="19"/>
      <c r="BT786" s="18"/>
      <c r="BU786" s="19"/>
      <c r="BV786" s="19"/>
      <c r="BW786" s="19"/>
      <c r="BX786" s="18"/>
      <c r="BY786" s="19"/>
      <c r="BZ786" s="19"/>
      <c r="CA786" s="19"/>
      <c r="CB786" s="18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</row>
    <row r="787" spans="1:108" ht="15" thickBot="1" x14ac:dyDescent="0.35">
      <c r="A787" s="19"/>
      <c r="B787" s="19"/>
      <c r="C787" s="18"/>
      <c r="D787" s="19"/>
      <c r="E787" s="19"/>
      <c r="F787" s="19"/>
      <c r="G787" s="18"/>
      <c r="H787" s="19"/>
      <c r="I787" s="19"/>
      <c r="J787" s="19"/>
      <c r="K787" s="18"/>
      <c r="L787" s="19"/>
      <c r="M787" s="19"/>
      <c r="N787" s="19"/>
      <c r="O787" s="18"/>
      <c r="P787" s="19"/>
      <c r="Q787" s="19"/>
      <c r="R787" s="19"/>
      <c r="S787" s="18"/>
      <c r="T787" s="19"/>
      <c r="U787" s="19"/>
      <c r="V787" s="19"/>
      <c r="W787" s="18"/>
      <c r="X787" s="29"/>
      <c r="Y787" s="19"/>
      <c r="Z787" s="19"/>
      <c r="AA787" s="19"/>
      <c r="AB787" s="18"/>
      <c r="AC787" s="19"/>
      <c r="AD787" s="19"/>
      <c r="AE787" s="19"/>
      <c r="AF787" s="18"/>
      <c r="AG787" s="19"/>
      <c r="AH787" s="19"/>
      <c r="AI787" s="19"/>
      <c r="AJ787" s="18"/>
      <c r="AK787" s="19"/>
      <c r="AL787" s="19"/>
      <c r="AM787" s="19"/>
      <c r="AN787" s="18"/>
      <c r="AO787" s="19"/>
      <c r="AP787" s="19"/>
      <c r="AQ787" s="19"/>
      <c r="AR787" s="18"/>
      <c r="AS787" s="19"/>
      <c r="AT787" s="19"/>
      <c r="AU787" s="19"/>
      <c r="AV787" s="18"/>
      <c r="AW787" s="19"/>
      <c r="AX787" s="19"/>
      <c r="AY787" s="19"/>
      <c r="AZ787" s="18"/>
      <c r="BA787" s="19"/>
      <c r="BB787" s="19"/>
      <c r="BC787" s="19"/>
      <c r="BD787" s="18"/>
      <c r="BE787" s="19"/>
      <c r="BF787" s="19"/>
      <c r="BG787" s="19"/>
      <c r="BH787" s="18"/>
      <c r="BI787" s="19"/>
      <c r="BJ787" s="19"/>
      <c r="BK787" s="19"/>
      <c r="BL787" s="18"/>
      <c r="BM787" s="19"/>
      <c r="BN787" s="19"/>
      <c r="BO787" s="19"/>
      <c r="BP787" s="18"/>
      <c r="BQ787" s="19"/>
      <c r="BR787" s="19"/>
      <c r="BS787" s="19"/>
      <c r="BT787" s="18"/>
      <c r="BU787" s="19"/>
      <c r="BV787" s="19"/>
      <c r="BW787" s="19"/>
      <c r="BX787" s="18"/>
      <c r="BY787" s="19"/>
      <c r="BZ787" s="19"/>
      <c r="CA787" s="19"/>
      <c r="CB787" s="18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</row>
    <row r="788" spans="1:108" ht="15" thickBot="1" x14ac:dyDescent="0.35">
      <c r="A788" s="19"/>
      <c r="B788" s="19"/>
      <c r="C788" s="18"/>
      <c r="D788" s="19"/>
      <c r="E788" s="19"/>
      <c r="F788" s="19"/>
      <c r="G788" s="18"/>
      <c r="H788" s="19"/>
      <c r="I788" s="19"/>
      <c r="J788" s="19"/>
      <c r="K788" s="18"/>
      <c r="L788" s="19"/>
      <c r="M788" s="19"/>
      <c r="N788" s="19"/>
      <c r="O788" s="18"/>
      <c r="P788" s="19"/>
      <c r="Q788" s="19"/>
      <c r="R788" s="19"/>
      <c r="S788" s="18"/>
      <c r="T788" s="19"/>
      <c r="U788" s="19"/>
      <c r="V788" s="19"/>
      <c r="W788" s="18"/>
      <c r="X788" s="29"/>
      <c r="Y788" s="19"/>
      <c r="Z788" s="19"/>
      <c r="AA788" s="19"/>
      <c r="AB788" s="18"/>
      <c r="AC788" s="19"/>
      <c r="AD788" s="19"/>
      <c r="AE788" s="19"/>
      <c r="AF788" s="18"/>
      <c r="AG788" s="19"/>
      <c r="AH788" s="19"/>
      <c r="AI788" s="19"/>
      <c r="AJ788" s="18"/>
      <c r="AK788" s="19"/>
      <c r="AL788" s="19"/>
      <c r="AM788" s="19"/>
      <c r="AN788" s="18"/>
      <c r="AO788" s="19"/>
      <c r="AP788" s="19"/>
      <c r="AQ788" s="19"/>
      <c r="AR788" s="18"/>
      <c r="AS788" s="19"/>
      <c r="AT788" s="19"/>
      <c r="AU788" s="19"/>
      <c r="AV788" s="18"/>
      <c r="AW788" s="19"/>
      <c r="AX788" s="19"/>
      <c r="AY788" s="19"/>
      <c r="AZ788" s="18"/>
      <c r="BA788" s="19"/>
      <c r="BB788" s="19"/>
      <c r="BC788" s="19"/>
      <c r="BD788" s="18"/>
      <c r="BE788" s="19"/>
      <c r="BF788" s="19"/>
      <c r="BG788" s="19"/>
      <c r="BH788" s="18"/>
      <c r="BI788" s="19"/>
      <c r="BJ788" s="19"/>
      <c r="BK788" s="19"/>
      <c r="BL788" s="18"/>
      <c r="BM788" s="19"/>
      <c r="BN788" s="19"/>
      <c r="BO788" s="19"/>
      <c r="BP788" s="18"/>
      <c r="BQ788" s="19"/>
      <c r="BR788" s="19"/>
      <c r="BS788" s="19"/>
      <c r="BT788" s="18"/>
      <c r="BU788" s="19"/>
      <c r="BV788" s="19"/>
      <c r="BW788" s="19"/>
      <c r="BX788" s="18"/>
      <c r="BY788" s="19"/>
      <c r="BZ788" s="19"/>
      <c r="CA788" s="19"/>
      <c r="CB788" s="18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</row>
    <row r="789" spans="1:108" ht="15" thickBot="1" x14ac:dyDescent="0.35">
      <c r="A789" s="19"/>
      <c r="B789" s="19"/>
      <c r="C789" s="18"/>
      <c r="D789" s="19"/>
      <c r="E789" s="19"/>
      <c r="F789" s="19"/>
      <c r="G789" s="18"/>
      <c r="H789" s="19"/>
      <c r="I789" s="19"/>
      <c r="J789" s="19"/>
      <c r="K789" s="18"/>
      <c r="L789" s="19"/>
      <c r="M789" s="19"/>
      <c r="N789" s="19"/>
      <c r="O789" s="18"/>
      <c r="P789" s="19"/>
      <c r="Q789" s="19"/>
      <c r="R789" s="19"/>
      <c r="S789" s="18"/>
      <c r="T789" s="19"/>
      <c r="U789" s="19"/>
      <c r="V789" s="19"/>
      <c r="W789" s="18"/>
      <c r="X789" s="29"/>
      <c r="Y789" s="19"/>
      <c r="Z789" s="19"/>
      <c r="AA789" s="19"/>
      <c r="AB789" s="18"/>
      <c r="AC789" s="19"/>
      <c r="AD789" s="19"/>
      <c r="AE789" s="19"/>
      <c r="AF789" s="18"/>
      <c r="AG789" s="19"/>
      <c r="AH789" s="19"/>
      <c r="AI789" s="19"/>
      <c r="AJ789" s="18"/>
      <c r="AK789" s="19"/>
      <c r="AL789" s="19"/>
      <c r="AM789" s="19"/>
      <c r="AN789" s="18"/>
      <c r="AO789" s="19"/>
      <c r="AP789" s="19"/>
      <c r="AQ789" s="19"/>
      <c r="AR789" s="18"/>
      <c r="AS789" s="19"/>
      <c r="AT789" s="19"/>
      <c r="AU789" s="19"/>
      <c r="AV789" s="18"/>
      <c r="AW789" s="19"/>
      <c r="AX789" s="19"/>
      <c r="AY789" s="19"/>
      <c r="AZ789" s="18"/>
      <c r="BA789" s="19"/>
      <c r="BB789" s="19"/>
      <c r="BC789" s="19"/>
      <c r="BD789" s="18"/>
      <c r="BE789" s="19"/>
      <c r="BF789" s="19"/>
      <c r="BG789" s="19"/>
      <c r="BH789" s="18"/>
      <c r="BI789" s="19"/>
      <c r="BJ789" s="19"/>
      <c r="BK789" s="19"/>
      <c r="BL789" s="18"/>
      <c r="BM789" s="19"/>
      <c r="BN789" s="19"/>
      <c r="BO789" s="19"/>
      <c r="BP789" s="18"/>
      <c r="BQ789" s="19"/>
      <c r="BR789" s="19"/>
      <c r="BS789" s="19"/>
      <c r="BT789" s="18"/>
      <c r="BU789" s="19"/>
      <c r="BV789" s="19"/>
      <c r="BW789" s="19"/>
      <c r="BX789" s="18"/>
      <c r="BY789" s="19"/>
      <c r="BZ789" s="19"/>
      <c r="CA789" s="19"/>
      <c r="CB789" s="18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</row>
    <row r="790" spans="1:108" ht="15" thickBot="1" x14ac:dyDescent="0.35">
      <c r="A790" s="19"/>
      <c r="B790" s="19"/>
      <c r="C790" s="18"/>
      <c r="D790" s="19"/>
      <c r="E790" s="19"/>
      <c r="F790" s="19"/>
      <c r="G790" s="18"/>
      <c r="H790" s="19"/>
      <c r="I790" s="19"/>
      <c r="J790" s="19"/>
      <c r="K790" s="18"/>
      <c r="L790" s="19"/>
      <c r="M790" s="19"/>
      <c r="N790" s="19"/>
      <c r="O790" s="18"/>
      <c r="P790" s="19"/>
      <c r="Q790" s="19"/>
      <c r="R790" s="19"/>
      <c r="S790" s="18"/>
      <c r="T790" s="19"/>
      <c r="U790" s="19"/>
      <c r="V790" s="19"/>
      <c r="W790" s="18"/>
      <c r="X790" s="29"/>
      <c r="Y790" s="19"/>
      <c r="Z790" s="19"/>
      <c r="AA790" s="19"/>
      <c r="AB790" s="18"/>
      <c r="AC790" s="19"/>
      <c r="AD790" s="19"/>
      <c r="AE790" s="19"/>
      <c r="AF790" s="18"/>
      <c r="AG790" s="19"/>
      <c r="AH790" s="19"/>
      <c r="AI790" s="19"/>
      <c r="AJ790" s="18"/>
      <c r="AK790" s="19"/>
      <c r="AL790" s="19"/>
      <c r="AM790" s="19"/>
      <c r="AN790" s="18"/>
      <c r="AO790" s="19"/>
      <c r="AP790" s="19"/>
      <c r="AQ790" s="19"/>
      <c r="AR790" s="18"/>
      <c r="AS790" s="19"/>
      <c r="AT790" s="19"/>
      <c r="AU790" s="19"/>
      <c r="AV790" s="18"/>
      <c r="AW790" s="19"/>
      <c r="AX790" s="19"/>
      <c r="AY790" s="19"/>
      <c r="AZ790" s="18"/>
      <c r="BA790" s="19"/>
      <c r="BB790" s="19"/>
      <c r="BC790" s="19"/>
      <c r="BD790" s="18"/>
      <c r="BE790" s="19"/>
      <c r="BF790" s="19"/>
      <c r="BG790" s="19"/>
      <c r="BH790" s="18"/>
      <c r="BI790" s="19"/>
      <c r="BJ790" s="19"/>
      <c r="BK790" s="19"/>
      <c r="BL790" s="18"/>
      <c r="BM790" s="19"/>
      <c r="BN790" s="19"/>
      <c r="BO790" s="19"/>
      <c r="BP790" s="18"/>
      <c r="BQ790" s="19"/>
      <c r="BR790" s="19"/>
      <c r="BS790" s="19"/>
      <c r="BT790" s="18"/>
      <c r="BU790" s="19"/>
      <c r="BV790" s="19"/>
      <c r="BW790" s="19"/>
      <c r="BX790" s="18"/>
      <c r="BY790" s="19"/>
      <c r="BZ790" s="19"/>
      <c r="CA790" s="19"/>
      <c r="CB790" s="18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</row>
    <row r="791" spans="1:108" ht="15" thickBot="1" x14ac:dyDescent="0.35">
      <c r="A791" s="19"/>
      <c r="B791" s="19"/>
      <c r="C791" s="18"/>
      <c r="D791" s="19"/>
      <c r="E791" s="19"/>
      <c r="F791" s="19"/>
      <c r="G791" s="18"/>
      <c r="H791" s="19"/>
      <c r="I791" s="19"/>
      <c r="J791" s="19"/>
      <c r="K791" s="18"/>
      <c r="L791" s="19"/>
      <c r="M791" s="19"/>
      <c r="N791" s="19"/>
      <c r="O791" s="18"/>
      <c r="P791" s="19"/>
      <c r="Q791" s="19"/>
      <c r="R791" s="19"/>
      <c r="S791" s="18"/>
      <c r="T791" s="19"/>
      <c r="U791" s="19"/>
      <c r="V791" s="19"/>
      <c r="W791" s="18"/>
      <c r="X791" s="29"/>
      <c r="Y791" s="19"/>
      <c r="Z791" s="19"/>
      <c r="AA791" s="19"/>
      <c r="AB791" s="18"/>
      <c r="AC791" s="19"/>
      <c r="AD791" s="19"/>
      <c r="AE791" s="19"/>
      <c r="AF791" s="18"/>
      <c r="AG791" s="19"/>
      <c r="AH791" s="19"/>
      <c r="AI791" s="19"/>
      <c r="AJ791" s="18"/>
      <c r="AK791" s="19"/>
      <c r="AL791" s="19"/>
      <c r="AM791" s="19"/>
      <c r="AN791" s="18"/>
      <c r="AO791" s="19"/>
      <c r="AP791" s="19"/>
      <c r="AQ791" s="19"/>
      <c r="AR791" s="18"/>
      <c r="AS791" s="19"/>
      <c r="AT791" s="19"/>
      <c r="AU791" s="19"/>
      <c r="AV791" s="18"/>
      <c r="AW791" s="19"/>
      <c r="AX791" s="19"/>
      <c r="AY791" s="19"/>
      <c r="AZ791" s="18"/>
      <c r="BA791" s="19"/>
      <c r="BB791" s="19"/>
      <c r="BC791" s="19"/>
      <c r="BD791" s="18"/>
      <c r="BE791" s="19"/>
      <c r="BF791" s="19"/>
      <c r="BG791" s="19"/>
      <c r="BH791" s="18"/>
      <c r="BI791" s="19"/>
      <c r="BJ791" s="19"/>
      <c r="BK791" s="19"/>
      <c r="BL791" s="18"/>
      <c r="BM791" s="19"/>
      <c r="BN791" s="19"/>
      <c r="BO791" s="19"/>
      <c r="BP791" s="18"/>
      <c r="BQ791" s="19"/>
      <c r="BR791" s="19"/>
      <c r="BS791" s="19"/>
      <c r="BT791" s="18"/>
      <c r="BU791" s="19"/>
      <c r="BV791" s="19"/>
      <c r="BW791" s="19"/>
      <c r="BX791" s="18"/>
      <c r="BY791" s="19"/>
      <c r="BZ791" s="19"/>
      <c r="CA791" s="19"/>
      <c r="CB791" s="18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</row>
    <row r="792" spans="1:108" ht="15" thickBot="1" x14ac:dyDescent="0.35">
      <c r="A792" s="19"/>
      <c r="B792" s="19"/>
      <c r="C792" s="18"/>
      <c r="D792" s="19"/>
      <c r="E792" s="19"/>
      <c r="F792" s="19"/>
      <c r="G792" s="18"/>
      <c r="H792" s="19"/>
      <c r="I792" s="19"/>
      <c r="J792" s="19"/>
      <c r="K792" s="18"/>
      <c r="L792" s="19"/>
      <c r="M792" s="19"/>
      <c r="N792" s="19"/>
      <c r="O792" s="18"/>
      <c r="P792" s="19"/>
      <c r="Q792" s="19"/>
      <c r="R792" s="19"/>
      <c r="S792" s="18"/>
      <c r="T792" s="19"/>
      <c r="U792" s="19"/>
      <c r="V792" s="19"/>
      <c r="W792" s="18"/>
      <c r="X792" s="29"/>
      <c r="Y792" s="19"/>
      <c r="Z792" s="19"/>
      <c r="AA792" s="19"/>
      <c r="AB792" s="18"/>
      <c r="AC792" s="19"/>
      <c r="AD792" s="19"/>
      <c r="AE792" s="19"/>
      <c r="AF792" s="18"/>
      <c r="AG792" s="19"/>
      <c r="AH792" s="19"/>
      <c r="AI792" s="19"/>
      <c r="AJ792" s="18"/>
      <c r="AK792" s="19"/>
      <c r="AL792" s="19"/>
      <c r="AM792" s="19"/>
      <c r="AN792" s="18"/>
      <c r="AO792" s="19"/>
      <c r="AP792" s="19"/>
      <c r="AQ792" s="19"/>
      <c r="AR792" s="18"/>
      <c r="AS792" s="19"/>
      <c r="AT792" s="19"/>
      <c r="AU792" s="19"/>
      <c r="AV792" s="18"/>
      <c r="AW792" s="19"/>
      <c r="AX792" s="19"/>
      <c r="AY792" s="19"/>
      <c r="AZ792" s="18"/>
      <c r="BA792" s="19"/>
      <c r="BB792" s="19"/>
      <c r="BC792" s="19"/>
      <c r="BD792" s="18"/>
      <c r="BE792" s="19"/>
      <c r="BF792" s="19"/>
      <c r="BG792" s="19"/>
      <c r="BH792" s="18"/>
      <c r="BI792" s="19"/>
      <c r="BJ792" s="19"/>
      <c r="BK792" s="19"/>
      <c r="BL792" s="18"/>
      <c r="BM792" s="19"/>
      <c r="BN792" s="19"/>
      <c r="BO792" s="19"/>
      <c r="BP792" s="18"/>
      <c r="BQ792" s="19"/>
      <c r="BR792" s="19"/>
      <c r="BS792" s="19"/>
      <c r="BT792" s="18"/>
      <c r="BU792" s="19"/>
      <c r="BV792" s="19"/>
      <c r="BW792" s="19"/>
      <c r="BX792" s="18"/>
      <c r="BY792" s="19"/>
      <c r="BZ792" s="19"/>
      <c r="CA792" s="19"/>
      <c r="CB792" s="18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</row>
    <row r="793" spans="1:108" ht="15" thickBot="1" x14ac:dyDescent="0.35">
      <c r="A793" s="19"/>
      <c r="B793" s="19"/>
      <c r="C793" s="18"/>
      <c r="D793" s="19"/>
      <c r="E793" s="19"/>
      <c r="F793" s="19"/>
      <c r="G793" s="18"/>
      <c r="H793" s="19"/>
      <c r="I793" s="19"/>
      <c r="J793" s="19"/>
      <c r="K793" s="18"/>
      <c r="L793" s="19"/>
      <c r="M793" s="19"/>
      <c r="N793" s="19"/>
      <c r="O793" s="18"/>
      <c r="P793" s="19"/>
      <c r="Q793" s="19"/>
      <c r="R793" s="19"/>
      <c r="S793" s="18"/>
      <c r="T793" s="19"/>
      <c r="U793" s="19"/>
      <c r="V793" s="19"/>
      <c r="W793" s="18"/>
      <c r="X793" s="29"/>
      <c r="Y793" s="19"/>
      <c r="Z793" s="19"/>
      <c r="AA793" s="19"/>
      <c r="AB793" s="18"/>
      <c r="AC793" s="19"/>
      <c r="AD793" s="19"/>
      <c r="AE793" s="19"/>
      <c r="AF793" s="18"/>
      <c r="AG793" s="19"/>
      <c r="AH793" s="19"/>
      <c r="AI793" s="19"/>
      <c r="AJ793" s="18"/>
      <c r="AK793" s="19"/>
      <c r="AL793" s="19"/>
      <c r="AM793" s="19"/>
      <c r="AN793" s="18"/>
      <c r="AO793" s="19"/>
      <c r="AP793" s="19"/>
      <c r="AQ793" s="19"/>
      <c r="AR793" s="18"/>
      <c r="AS793" s="19"/>
      <c r="AT793" s="19"/>
      <c r="AU793" s="19"/>
      <c r="AV793" s="18"/>
      <c r="AW793" s="19"/>
      <c r="AX793" s="19"/>
      <c r="AY793" s="19"/>
      <c r="AZ793" s="18"/>
      <c r="BA793" s="19"/>
      <c r="BB793" s="19"/>
      <c r="BC793" s="19"/>
      <c r="BD793" s="18"/>
      <c r="BE793" s="19"/>
      <c r="BF793" s="19"/>
      <c r="BG793" s="19"/>
      <c r="BH793" s="18"/>
      <c r="BI793" s="19"/>
      <c r="BJ793" s="19"/>
      <c r="BK793" s="19"/>
      <c r="BL793" s="18"/>
      <c r="BM793" s="19"/>
      <c r="BN793" s="19"/>
      <c r="BO793" s="19"/>
      <c r="BP793" s="18"/>
      <c r="BQ793" s="19"/>
      <c r="BR793" s="19"/>
      <c r="BS793" s="19"/>
      <c r="BT793" s="18"/>
      <c r="BU793" s="19"/>
      <c r="BV793" s="19"/>
      <c r="BW793" s="19"/>
      <c r="BX793" s="18"/>
      <c r="BY793" s="19"/>
      <c r="BZ793" s="19"/>
      <c r="CA793" s="19"/>
      <c r="CB793" s="18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</row>
    <row r="794" spans="1:108" ht="15" thickBot="1" x14ac:dyDescent="0.35">
      <c r="A794" s="19"/>
      <c r="B794" s="19"/>
      <c r="C794" s="18"/>
      <c r="D794" s="19"/>
      <c r="E794" s="19"/>
      <c r="F794" s="19"/>
      <c r="G794" s="18"/>
      <c r="H794" s="19"/>
      <c r="I794" s="19"/>
      <c r="J794" s="19"/>
      <c r="K794" s="18"/>
      <c r="L794" s="19"/>
      <c r="M794" s="19"/>
      <c r="N794" s="19"/>
      <c r="O794" s="18"/>
      <c r="P794" s="19"/>
      <c r="Q794" s="19"/>
      <c r="R794" s="19"/>
      <c r="S794" s="18"/>
      <c r="T794" s="19"/>
      <c r="U794" s="19"/>
      <c r="V794" s="19"/>
      <c r="W794" s="18"/>
      <c r="X794" s="29"/>
      <c r="Y794" s="19"/>
      <c r="Z794" s="19"/>
      <c r="AA794" s="19"/>
      <c r="AB794" s="18"/>
      <c r="AC794" s="19"/>
      <c r="AD794" s="19"/>
      <c r="AE794" s="19"/>
      <c r="AF794" s="18"/>
      <c r="AG794" s="19"/>
      <c r="AH794" s="19"/>
      <c r="AI794" s="19"/>
      <c r="AJ794" s="18"/>
      <c r="AK794" s="19"/>
      <c r="AL794" s="19"/>
      <c r="AM794" s="19"/>
      <c r="AN794" s="18"/>
      <c r="AO794" s="19"/>
      <c r="AP794" s="19"/>
      <c r="AQ794" s="19"/>
      <c r="AR794" s="18"/>
      <c r="AS794" s="19"/>
      <c r="AT794" s="19"/>
      <c r="AU794" s="19"/>
      <c r="AV794" s="18"/>
      <c r="AW794" s="19"/>
      <c r="AX794" s="19"/>
      <c r="AY794" s="19"/>
      <c r="AZ794" s="18"/>
      <c r="BA794" s="19"/>
      <c r="BB794" s="19"/>
      <c r="BC794" s="19"/>
      <c r="BD794" s="18"/>
      <c r="BE794" s="19"/>
      <c r="BF794" s="19"/>
      <c r="BG794" s="19"/>
      <c r="BH794" s="18"/>
      <c r="BI794" s="19"/>
      <c r="BJ794" s="19"/>
      <c r="BK794" s="19"/>
      <c r="BL794" s="18"/>
      <c r="BM794" s="19"/>
      <c r="BN794" s="19"/>
      <c r="BO794" s="19"/>
      <c r="BP794" s="18"/>
      <c r="BQ794" s="19"/>
      <c r="BR794" s="19"/>
      <c r="BS794" s="19"/>
      <c r="BT794" s="18"/>
      <c r="BU794" s="19"/>
      <c r="BV794" s="19"/>
      <c r="BW794" s="19"/>
      <c r="BX794" s="18"/>
      <c r="BY794" s="19"/>
      <c r="BZ794" s="19"/>
      <c r="CA794" s="19"/>
      <c r="CB794" s="18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</row>
    <row r="795" spans="1:108" ht="15" thickBot="1" x14ac:dyDescent="0.35">
      <c r="A795" s="19"/>
      <c r="B795" s="19"/>
      <c r="C795" s="18"/>
      <c r="D795" s="19"/>
      <c r="E795" s="19"/>
      <c r="F795" s="19"/>
      <c r="G795" s="18"/>
      <c r="H795" s="19"/>
      <c r="I795" s="19"/>
      <c r="J795" s="19"/>
      <c r="K795" s="18"/>
      <c r="L795" s="19"/>
      <c r="M795" s="19"/>
      <c r="N795" s="19"/>
      <c r="O795" s="18"/>
      <c r="P795" s="19"/>
      <c r="Q795" s="19"/>
      <c r="R795" s="19"/>
      <c r="S795" s="18"/>
      <c r="T795" s="19"/>
      <c r="U795" s="19"/>
      <c r="V795" s="19"/>
      <c r="W795" s="18"/>
      <c r="X795" s="29"/>
      <c r="Y795" s="19"/>
      <c r="Z795" s="19"/>
      <c r="AA795" s="19"/>
      <c r="AB795" s="18"/>
      <c r="AC795" s="19"/>
      <c r="AD795" s="19"/>
      <c r="AE795" s="19"/>
      <c r="AF795" s="18"/>
      <c r="AG795" s="19"/>
      <c r="AH795" s="19"/>
      <c r="AI795" s="19"/>
      <c r="AJ795" s="18"/>
      <c r="AK795" s="19"/>
      <c r="AL795" s="19"/>
      <c r="AM795" s="19"/>
      <c r="AN795" s="18"/>
      <c r="AO795" s="19"/>
      <c r="AP795" s="19"/>
      <c r="AQ795" s="19"/>
      <c r="AR795" s="18"/>
      <c r="AS795" s="19"/>
      <c r="AT795" s="19"/>
      <c r="AU795" s="19"/>
      <c r="AV795" s="18"/>
      <c r="AW795" s="19"/>
      <c r="AX795" s="19"/>
      <c r="AY795" s="19"/>
      <c r="AZ795" s="18"/>
      <c r="BA795" s="19"/>
      <c r="BB795" s="19"/>
      <c r="BC795" s="19"/>
      <c r="BD795" s="18"/>
      <c r="BE795" s="19"/>
      <c r="BF795" s="19"/>
      <c r="BG795" s="19"/>
      <c r="BH795" s="18"/>
      <c r="BI795" s="19"/>
      <c r="BJ795" s="19"/>
      <c r="BK795" s="19"/>
      <c r="BL795" s="18"/>
      <c r="BM795" s="19"/>
      <c r="BN795" s="19"/>
      <c r="BO795" s="19"/>
      <c r="BP795" s="18"/>
      <c r="BQ795" s="19"/>
      <c r="BR795" s="19"/>
      <c r="BS795" s="19"/>
      <c r="BT795" s="18"/>
      <c r="BU795" s="19"/>
      <c r="BV795" s="19"/>
      <c r="BW795" s="19"/>
      <c r="BX795" s="18"/>
      <c r="BY795" s="19"/>
      <c r="BZ795" s="19"/>
      <c r="CA795" s="19"/>
      <c r="CB795" s="18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</row>
    <row r="796" spans="1:108" ht="15" thickBot="1" x14ac:dyDescent="0.35">
      <c r="A796" s="19"/>
      <c r="B796" s="19"/>
      <c r="C796" s="18"/>
      <c r="D796" s="19"/>
      <c r="E796" s="19"/>
      <c r="F796" s="19"/>
      <c r="G796" s="18"/>
      <c r="H796" s="19"/>
      <c r="I796" s="19"/>
      <c r="J796" s="19"/>
      <c r="K796" s="18"/>
      <c r="L796" s="19"/>
      <c r="M796" s="19"/>
      <c r="N796" s="19"/>
      <c r="O796" s="18"/>
      <c r="P796" s="19"/>
      <c r="Q796" s="19"/>
      <c r="R796" s="19"/>
      <c r="S796" s="18"/>
      <c r="T796" s="19"/>
      <c r="U796" s="19"/>
      <c r="V796" s="19"/>
      <c r="W796" s="18"/>
      <c r="X796" s="29"/>
      <c r="Y796" s="19"/>
      <c r="Z796" s="19"/>
      <c r="AA796" s="19"/>
      <c r="AB796" s="18"/>
      <c r="AC796" s="19"/>
      <c r="AD796" s="19"/>
      <c r="AE796" s="19"/>
      <c r="AF796" s="18"/>
      <c r="AG796" s="19"/>
      <c r="AH796" s="19"/>
      <c r="AI796" s="19"/>
      <c r="AJ796" s="18"/>
      <c r="AK796" s="19"/>
      <c r="AL796" s="19"/>
      <c r="AM796" s="19"/>
      <c r="AN796" s="18"/>
      <c r="AO796" s="19"/>
      <c r="AP796" s="19"/>
      <c r="AQ796" s="19"/>
      <c r="AR796" s="18"/>
      <c r="AS796" s="19"/>
      <c r="AT796" s="19"/>
      <c r="AU796" s="19"/>
      <c r="AV796" s="18"/>
      <c r="AW796" s="19"/>
      <c r="AX796" s="19"/>
      <c r="AY796" s="19"/>
      <c r="AZ796" s="18"/>
      <c r="BA796" s="19"/>
      <c r="BB796" s="19"/>
      <c r="BC796" s="19"/>
      <c r="BD796" s="18"/>
      <c r="BE796" s="19"/>
      <c r="BF796" s="19"/>
      <c r="BG796" s="19"/>
      <c r="BH796" s="18"/>
      <c r="BI796" s="19"/>
      <c r="BJ796" s="19"/>
      <c r="BK796" s="19"/>
      <c r="BL796" s="18"/>
      <c r="BM796" s="19"/>
      <c r="BN796" s="19"/>
      <c r="BO796" s="19"/>
      <c r="BP796" s="18"/>
      <c r="BQ796" s="19"/>
      <c r="BR796" s="19"/>
      <c r="BS796" s="19"/>
      <c r="BT796" s="18"/>
      <c r="BU796" s="19"/>
      <c r="BV796" s="19"/>
      <c r="BW796" s="19"/>
      <c r="BX796" s="18"/>
      <c r="BY796" s="19"/>
      <c r="BZ796" s="19"/>
      <c r="CA796" s="19"/>
      <c r="CB796" s="18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</row>
    <row r="797" spans="1:108" ht="15" thickBot="1" x14ac:dyDescent="0.35">
      <c r="A797" s="19"/>
      <c r="B797" s="19"/>
      <c r="C797" s="18"/>
      <c r="D797" s="19"/>
      <c r="E797" s="19"/>
      <c r="F797" s="19"/>
      <c r="G797" s="18"/>
      <c r="H797" s="19"/>
      <c r="I797" s="19"/>
      <c r="J797" s="19"/>
      <c r="K797" s="18"/>
      <c r="L797" s="19"/>
      <c r="M797" s="19"/>
      <c r="N797" s="19"/>
      <c r="O797" s="18"/>
      <c r="P797" s="19"/>
      <c r="Q797" s="19"/>
      <c r="R797" s="19"/>
      <c r="S797" s="18"/>
      <c r="T797" s="19"/>
      <c r="U797" s="19"/>
      <c r="V797" s="19"/>
      <c r="W797" s="18"/>
      <c r="X797" s="29"/>
      <c r="Y797" s="19"/>
      <c r="Z797" s="19"/>
      <c r="AA797" s="19"/>
      <c r="AB797" s="18"/>
      <c r="AC797" s="19"/>
      <c r="AD797" s="19"/>
      <c r="AE797" s="19"/>
      <c r="AF797" s="18"/>
      <c r="AG797" s="19"/>
      <c r="AH797" s="19"/>
      <c r="AI797" s="19"/>
      <c r="AJ797" s="18"/>
      <c r="AK797" s="19"/>
      <c r="AL797" s="19"/>
      <c r="AM797" s="19"/>
      <c r="AN797" s="18"/>
      <c r="AO797" s="19"/>
      <c r="AP797" s="19"/>
      <c r="AQ797" s="19"/>
      <c r="AR797" s="18"/>
      <c r="AS797" s="19"/>
      <c r="AT797" s="19"/>
      <c r="AU797" s="19"/>
      <c r="AV797" s="18"/>
      <c r="AW797" s="19"/>
      <c r="AX797" s="19"/>
      <c r="AY797" s="19"/>
      <c r="AZ797" s="18"/>
      <c r="BA797" s="19"/>
      <c r="BB797" s="19"/>
      <c r="BC797" s="19"/>
      <c r="BD797" s="18"/>
      <c r="BE797" s="19"/>
      <c r="BF797" s="19"/>
      <c r="BG797" s="19"/>
      <c r="BH797" s="18"/>
      <c r="BI797" s="19"/>
      <c r="BJ797" s="19"/>
      <c r="BK797" s="19"/>
      <c r="BL797" s="18"/>
      <c r="BM797" s="19"/>
      <c r="BN797" s="19"/>
      <c r="BO797" s="19"/>
      <c r="BP797" s="18"/>
      <c r="BQ797" s="19"/>
      <c r="BR797" s="19"/>
      <c r="BS797" s="19"/>
      <c r="BT797" s="18"/>
      <c r="BU797" s="19"/>
      <c r="BV797" s="19"/>
      <c r="BW797" s="19"/>
      <c r="BX797" s="18"/>
      <c r="BY797" s="19"/>
      <c r="BZ797" s="19"/>
      <c r="CA797" s="19"/>
      <c r="CB797" s="18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</row>
    <row r="798" spans="1:108" ht="15" thickBot="1" x14ac:dyDescent="0.35">
      <c r="A798" s="19"/>
      <c r="B798" s="19"/>
      <c r="C798" s="18"/>
      <c r="D798" s="19"/>
      <c r="E798" s="19"/>
      <c r="F798" s="19"/>
      <c r="G798" s="18"/>
      <c r="H798" s="19"/>
      <c r="I798" s="19"/>
      <c r="J798" s="19"/>
      <c r="K798" s="18"/>
      <c r="L798" s="19"/>
      <c r="M798" s="19"/>
      <c r="N798" s="19"/>
      <c r="O798" s="18"/>
      <c r="P798" s="19"/>
      <c r="Q798" s="19"/>
      <c r="R798" s="19"/>
      <c r="S798" s="18"/>
      <c r="T798" s="19"/>
      <c r="U798" s="19"/>
      <c r="V798" s="19"/>
      <c r="W798" s="18"/>
      <c r="X798" s="29"/>
      <c r="Y798" s="19"/>
      <c r="Z798" s="19"/>
      <c r="AA798" s="19"/>
      <c r="AB798" s="18"/>
      <c r="AC798" s="19"/>
      <c r="AD798" s="19"/>
      <c r="AE798" s="19"/>
      <c r="AF798" s="18"/>
      <c r="AG798" s="19"/>
      <c r="AH798" s="19"/>
      <c r="AI798" s="19"/>
      <c r="AJ798" s="18"/>
      <c r="AK798" s="19"/>
      <c r="AL798" s="19"/>
      <c r="AM798" s="19"/>
      <c r="AN798" s="18"/>
      <c r="AO798" s="19"/>
      <c r="AP798" s="19"/>
      <c r="AQ798" s="19"/>
      <c r="AR798" s="18"/>
      <c r="AS798" s="19"/>
      <c r="AT798" s="19"/>
      <c r="AU798" s="19"/>
      <c r="AV798" s="18"/>
      <c r="AW798" s="19"/>
      <c r="AX798" s="19"/>
      <c r="AY798" s="19"/>
      <c r="AZ798" s="18"/>
      <c r="BA798" s="19"/>
      <c r="BB798" s="19"/>
      <c r="BC798" s="19"/>
      <c r="BD798" s="18"/>
      <c r="BE798" s="19"/>
      <c r="BF798" s="19"/>
      <c r="BG798" s="19"/>
      <c r="BH798" s="18"/>
      <c r="BI798" s="19"/>
      <c r="BJ798" s="19"/>
      <c r="BK798" s="19"/>
      <c r="BL798" s="18"/>
      <c r="BM798" s="19"/>
      <c r="BN798" s="19"/>
      <c r="BO798" s="19"/>
      <c r="BP798" s="18"/>
      <c r="BQ798" s="19"/>
      <c r="BR798" s="19"/>
      <c r="BS798" s="19"/>
      <c r="BT798" s="18"/>
      <c r="BU798" s="19"/>
      <c r="BV798" s="19"/>
      <c r="BW798" s="19"/>
      <c r="BX798" s="18"/>
      <c r="BY798" s="19"/>
      <c r="BZ798" s="19"/>
      <c r="CA798" s="19"/>
      <c r="CB798" s="18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</row>
    <row r="799" spans="1:108" ht="15" thickBot="1" x14ac:dyDescent="0.35">
      <c r="A799" s="19"/>
      <c r="B799" s="19"/>
      <c r="C799" s="18"/>
      <c r="D799" s="19"/>
      <c r="E799" s="19"/>
      <c r="F799" s="19"/>
      <c r="G799" s="18"/>
      <c r="H799" s="19"/>
      <c r="I799" s="19"/>
      <c r="J799" s="19"/>
      <c r="K799" s="18"/>
      <c r="L799" s="19"/>
      <c r="M799" s="19"/>
      <c r="N799" s="19"/>
      <c r="O799" s="18"/>
      <c r="P799" s="19"/>
      <c r="Q799" s="19"/>
      <c r="R799" s="19"/>
      <c r="S799" s="18"/>
      <c r="T799" s="19"/>
      <c r="U799" s="19"/>
      <c r="V799" s="19"/>
      <c r="W799" s="18"/>
      <c r="X799" s="29"/>
      <c r="Y799" s="19"/>
      <c r="Z799" s="19"/>
      <c r="AA799" s="19"/>
      <c r="AB799" s="18"/>
      <c r="AC799" s="19"/>
      <c r="AD799" s="19"/>
      <c r="AE799" s="19"/>
      <c r="AF799" s="18"/>
      <c r="AG799" s="19"/>
      <c r="AH799" s="19"/>
      <c r="AI799" s="19"/>
      <c r="AJ799" s="18"/>
      <c r="AK799" s="19"/>
      <c r="AL799" s="19"/>
      <c r="AM799" s="19"/>
      <c r="AN799" s="18"/>
      <c r="AO799" s="19"/>
      <c r="AP799" s="19"/>
      <c r="AQ799" s="19"/>
      <c r="AR799" s="18"/>
      <c r="AS799" s="19"/>
      <c r="AT799" s="19"/>
      <c r="AU799" s="19"/>
      <c r="AV799" s="18"/>
      <c r="AW799" s="19"/>
      <c r="AX799" s="19"/>
      <c r="AY799" s="19"/>
      <c r="AZ799" s="18"/>
      <c r="BA799" s="19"/>
      <c r="BB799" s="19"/>
      <c r="BC799" s="19"/>
      <c r="BD799" s="18"/>
      <c r="BE799" s="19"/>
      <c r="BF799" s="19"/>
      <c r="BG799" s="19"/>
      <c r="BH799" s="18"/>
      <c r="BI799" s="19"/>
      <c r="BJ799" s="19"/>
      <c r="BK799" s="19"/>
      <c r="BL799" s="18"/>
      <c r="BM799" s="19"/>
      <c r="BN799" s="19"/>
      <c r="BO799" s="19"/>
      <c r="BP799" s="18"/>
      <c r="BQ799" s="19"/>
      <c r="BR799" s="19"/>
      <c r="BS799" s="19"/>
      <c r="BT799" s="18"/>
      <c r="BU799" s="19"/>
      <c r="BV799" s="19"/>
      <c r="BW799" s="19"/>
      <c r="BX799" s="18"/>
      <c r="BY799" s="19"/>
      <c r="BZ799" s="19"/>
      <c r="CA799" s="19"/>
      <c r="CB799" s="18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</row>
    <row r="800" spans="1:108" ht="15" thickBot="1" x14ac:dyDescent="0.35">
      <c r="A800" s="19"/>
      <c r="B800" s="19"/>
      <c r="C800" s="18"/>
      <c r="D800" s="19"/>
      <c r="E800" s="19"/>
      <c r="F800" s="19"/>
      <c r="G800" s="18"/>
      <c r="H800" s="19"/>
      <c r="I800" s="19"/>
      <c r="J800" s="19"/>
      <c r="K800" s="18"/>
      <c r="L800" s="19"/>
      <c r="M800" s="19"/>
      <c r="N800" s="19"/>
      <c r="O800" s="18"/>
      <c r="P800" s="19"/>
      <c r="Q800" s="19"/>
      <c r="R800" s="19"/>
      <c r="S800" s="18"/>
      <c r="T800" s="19"/>
      <c r="U800" s="19"/>
      <c r="V800" s="19"/>
      <c r="W800" s="18"/>
      <c r="X800" s="29"/>
      <c r="Y800" s="19"/>
      <c r="Z800" s="19"/>
      <c r="AA800" s="19"/>
      <c r="AB800" s="18"/>
      <c r="AC800" s="19"/>
      <c r="AD800" s="19"/>
      <c r="AE800" s="19"/>
      <c r="AF800" s="18"/>
      <c r="AG800" s="19"/>
      <c r="AH800" s="19"/>
      <c r="AI800" s="19"/>
      <c r="AJ800" s="18"/>
      <c r="AK800" s="19"/>
      <c r="AL800" s="19"/>
      <c r="AM800" s="19"/>
      <c r="AN800" s="18"/>
      <c r="AO800" s="19"/>
      <c r="AP800" s="19"/>
      <c r="AQ800" s="19"/>
      <c r="AR800" s="18"/>
      <c r="AS800" s="19"/>
      <c r="AT800" s="19"/>
      <c r="AU800" s="19"/>
      <c r="AV800" s="18"/>
      <c r="AW800" s="19"/>
      <c r="AX800" s="19"/>
      <c r="AY800" s="19"/>
      <c r="AZ800" s="18"/>
      <c r="BA800" s="19"/>
      <c r="BB800" s="19"/>
      <c r="BC800" s="19"/>
      <c r="BD800" s="18"/>
      <c r="BE800" s="19"/>
      <c r="BF800" s="19"/>
      <c r="BG800" s="19"/>
      <c r="BH800" s="18"/>
      <c r="BI800" s="19"/>
      <c r="BJ800" s="19"/>
      <c r="BK800" s="19"/>
      <c r="BL800" s="18"/>
      <c r="BM800" s="19"/>
      <c r="BN800" s="19"/>
      <c r="BO800" s="19"/>
      <c r="BP800" s="18"/>
      <c r="BQ800" s="19"/>
      <c r="BR800" s="19"/>
      <c r="BS800" s="19"/>
      <c r="BT800" s="18"/>
      <c r="BU800" s="19"/>
      <c r="BV800" s="19"/>
      <c r="BW800" s="19"/>
      <c r="BX800" s="18"/>
      <c r="BY800" s="19"/>
      <c r="BZ800" s="19"/>
      <c r="CA800" s="19"/>
      <c r="CB800" s="18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</row>
    <row r="801" spans="1:108" ht="15" thickBot="1" x14ac:dyDescent="0.35">
      <c r="A801" s="19"/>
      <c r="B801" s="19"/>
      <c r="C801" s="18"/>
      <c r="D801" s="19"/>
      <c r="E801" s="19"/>
      <c r="F801" s="19"/>
      <c r="G801" s="18"/>
      <c r="H801" s="19"/>
      <c r="I801" s="19"/>
      <c r="J801" s="19"/>
      <c r="K801" s="18"/>
      <c r="L801" s="19"/>
      <c r="M801" s="19"/>
      <c r="N801" s="19"/>
      <c r="O801" s="18"/>
      <c r="P801" s="19"/>
      <c r="Q801" s="19"/>
      <c r="R801" s="19"/>
      <c r="S801" s="18"/>
      <c r="T801" s="19"/>
      <c r="U801" s="19"/>
      <c r="V801" s="19"/>
      <c r="W801" s="18"/>
      <c r="X801" s="29"/>
      <c r="Y801" s="19"/>
      <c r="Z801" s="19"/>
      <c r="AA801" s="19"/>
      <c r="AB801" s="18"/>
      <c r="AC801" s="19"/>
      <c r="AD801" s="19"/>
      <c r="AE801" s="19"/>
      <c r="AF801" s="18"/>
      <c r="AG801" s="19"/>
      <c r="AH801" s="19"/>
      <c r="AI801" s="19"/>
      <c r="AJ801" s="18"/>
      <c r="AK801" s="19"/>
      <c r="AL801" s="19"/>
      <c r="AM801" s="19"/>
      <c r="AN801" s="18"/>
      <c r="AO801" s="19"/>
      <c r="AP801" s="19"/>
      <c r="AQ801" s="19"/>
      <c r="AR801" s="18"/>
      <c r="AS801" s="19"/>
      <c r="AT801" s="19"/>
      <c r="AU801" s="19"/>
      <c r="AV801" s="18"/>
      <c r="AW801" s="19"/>
      <c r="AX801" s="19"/>
      <c r="AY801" s="19"/>
      <c r="AZ801" s="18"/>
      <c r="BA801" s="19"/>
      <c r="BB801" s="19"/>
      <c r="BC801" s="19"/>
      <c r="BD801" s="18"/>
      <c r="BE801" s="19"/>
      <c r="BF801" s="19"/>
      <c r="BG801" s="19"/>
      <c r="BH801" s="18"/>
      <c r="BI801" s="19"/>
      <c r="BJ801" s="19"/>
      <c r="BK801" s="19"/>
      <c r="BL801" s="18"/>
      <c r="BM801" s="19"/>
      <c r="BN801" s="19"/>
      <c r="BO801" s="19"/>
      <c r="BP801" s="18"/>
      <c r="BQ801" s="19"/>
      <c r="BR801" s="19"/>
      <c r="BS801" s="19"/>
      <c r="BT801" s="18"/>
      <c r="BU801" s="19"/>
      <c r="BV801" s="19"/>
      <c r="BW801" s="19"/>
      <c r="BX801" s="18"/>
      <c r="BY801" s="19"/>
      <c r="BZ801" s="19"/>
      <c r="CA801" s="19"/>
      <c r="CB801" s="18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</row>
    <row r="802" spans="1:108" ht="15" thickBot="1" x14ac:dyDescent="0.35">
      <c r="A802" s="19"/>
      <c r="B802" s="19"/>
      <c r="C802" s="18"/>
      <c r="D802" s="19"/>
      <c r="E802" s="19"/>
      <c r="F802" s="19"/>
      <c r="G802" s="18"/>
      <c r="H802" s="19"/>
      <c r="I802" s="19"/>
      <c r="J802" s="19"/>
      <c r="K802" s="18"/>
      <c r="L802" s="19"/>
      <c r="M802" s="19"/>
      <c r="N802" s="19"/>
      <c r="O802" s="18"/>
      <c r="P802" s="19"/>
      <c r="Q802" s="19"/>
      <c r="R802" s="19"/>
      <c r="S802" s="18"/>
      <c r="T802" s="19"/>
      <c r="U802" s="19"/>
      <c r="V802" s="19"/>
      <c r="W802" s="18"/>
      <c r="X802" s="29"/>
      <c r="Y802" s="19"/>
      <c r="Z802" s="19"/>
      <c r="AA802" s="19"/>
      <c r="AB802" s="18"/>
      <c r="AC802" s="19"/>
      <c r="AD802" s="19"/>
      <c r="AE802" s="19"/>
      <c r="AF802" s="18"/>
      <c r="AG802" s="19"/>
      <c r="AH802" s="19"/>
      <c r="AI802" s="19"/>
      <c r="AJ802" s="18"/>
      <c r="AK802" s="19"/>
      <c r="AL802" s="19"/>
      <c r="AM802" s="19"/>
      <c r="AN802" s="18"/>
      <c r="AO802" s="19"/>
      <c r="AP802" s="19"/>
      <c r="AQ802" s="19"/>
      <c r="AR802" s="18"/>
      <c r="AS802" s="19"/>
      <c r="AT802" s="19"/>
      <c r="AU802" s="19"/>
      <c r="AV802" s="18"/>
      <c r="AW802" s="19"/>
      <c r="AX802" s="19"/>
      <c r="AY802" s="19"/>
      <c r="AZ802" s="18"/>
      <c r="BA802" s="19"/>
      <c r="BB802" s="19"/>
      <c r="BC802" s="19"/>
      <c r="BD802" s="18"/>
      <c r="BE802" s="19"/>
      <c r="BF802" s="19"/>
      <c r="BG802" s="19"/>
      <c r="BH802" s="18"/>
      <c r="BI802" s="19"/>
      <c r="BJ802" s="19"/>
      <c r="BK802" s="19"/>
      <c r="BL802" s="18"/>
      <c r="BM802" s="19"/>
      <c r="BN802" s="19"/>
      <c r="BO802" s="19"/>
      <c r="BP802" s="18"/>
      <c r="BQ802" s="19"/>
      <c r="BR802" s="19"/>
      <c r="BS802" s="19"/>
      <c r="BT802" s="18"/>
      <c r="BU802" s="19"/>
      <c r="BV802" s="19"/>
      <c r="BW802" s="19"/>
      <c r="BX802" s="18"/>
      <c r="BY802" s="19"/>
      <c r="BZ802" s="19"/>
      <c r="CA802" s="19"/>
      <c r="CB802" s="18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</row>
    <row r="803" spans="1:108" ht="15" thickBot="1" x14ac:dyDescent="0.35">
      <c r="A803" s="19"/>
      <c r="B803" s="19"/>
      <c r="C803" s="18"/>
      <c r="D803" s="19"/>
      <c r="E803" s="19"/>
      <c r="F803" s="19"/>
      <c r="G803" s="18"/>
      <c r="H803" s="19"/>
      <c r="I803" s="19"/>
      <c r="J803" s="19"/>
      <c r="K803" s="18"/>
      <c r="L803" s="19"/>
      <c r="M803" s="19"/>
      <c r="N803" s="19"/>
      <c r="O803" s="18"/>
      <c r="P803" s="19"/>
      <c r="Q803" s="19"/>
      <c r="R803" s="19"/>
      <c r="S803" s="18"/>
      <c r="T803" s="19"/>
      <c r="U803" s="19"/>
      <c r="V803" s="19"/>
      <c r="W803" s="18"/>
      <c r="X803" s="29"/>
      <c r="Y803" s="19"/>
      <c r="Z803" s="19"/>
      <c r="AA803" s="19"/>
      <c r="AB803" s="18"/>
      <c r="AC803" s="19"/>
      <c r="AD803" s="19"/>
      <c r="AE803" s="19"/>
      <c r="AF803" s="18"/>
      <c r="AG803" s="19"/>
      <c r="AH803" s="19"/>
      <c r="AI803" s="19"/>
      <c r="AJ803" s="18"/>
      <c r="AK803" s="19"/>
      <c r="AL803" s="19"/>
      <c r="AM803" s="19"/>
      <c r="AN803" s="18"/>
      <c r="AO803" s="19"/>
      <c r="AP803" s="19"/>
      <c r="AQ803" s="19"/>
      <c r="AR803" s="18"/>
      <c r="AS803" s="19"/>
      <c r="AT803" s="19"/>
      <c r="AU803" s="19"/>
      <c r="AV803" s="18"/>
      <c r="AW803" s="19"/>
      <c r="AX803" s="19"/>
      <c r="AY803" s="19"/>
      <c r="AZ803" s="18"/>
      <c r="BA803" s="19"/>
      <c r="BB803" s="19"/>
      <c r="BC803" s="19"/>
      <c r="BD803" s="18"/>
      <c r="BE803" s="19"/>
      <c r="BF803" s="19"/>
      <c r="BG803" s="19"/>
      <c r="BH803" s="18"/>
      <c r="BI803" s="19"/>
      <c r="BJ803" s="19"/>
      <c r="BK803" s="19"/>
      <c r="BL803" s="18"/>
      <c r="BM803" s="19"/>
      <c r="BN803" s="19"/>
      <c r="BO803" s="19"/>
      <c r="BP803" s="18"/>
      <c r="BQ803" s="19"/>
      <c r="BR803" s="19"/>
      <c r="BS803" s="19"/>
      <c r="BT803" s="18"/>
      <c r="BU803" s="19"/>
      <c r="BV803" s="19"/>
      <c r="BW803" s="19"/>
      <c r="BX803" s="18"/>
      <c r="BY803" s="19"/>
      <c r="BZ803" s="19"/>
      <c r="CA803" s="19"/>
      <c r="CB803" s="18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</row>
    <row r="804" spans="1:108" ht="15" thickBot="1" x14ac:dyDescent="0.35">
      <c r="A804" s="19"/>
      <c r="B804" s="19"/>
      <c r="C804" s="18"/>
      <c r="D804" s="19"/>
      <c r="E804" s="19"/>
      <c r="F804" s="19"/>
      <c r="G804" s="18"/>
      <c r="H804" s="19"/>
      <c r="I804" s="19"/>
      <c r="J804" s="19"/>
      <c r="K804" s="18"/>
      <c r="L804" s="19"/>
      <c r="M804" s="19"/>
      <c r="N804" s="19"/>
      <c r="O804" s="18"/>
      <c r="P804" s="19"/>
      <c r="Q804" s="19"/>
      <c r="R804" s="19"/>
      <c r="S804" s="18"/>
      <c r="T804" s="19"/>
      <c r="U804" s="19"/>
      <c r="V804" s="19"/>
      <c r="W804" s="18"/>
      <c r="X804" s="29"/>
      <c r="Y804" s="19"/>
      <c r="Z804" s="19"/>
      <c r="AA804" s="19"/>
      <c r="AB804" s="18"/>
      <c r="AC804" s="19"/>
      <c r="AD804" s="19"/>
      <c r="AE804" s="19"/>
      <c r="AF804" s="18"/>
      <c r="AG804" s="19"/>
      <c r="AH804" s="19"/>
      <c r="AI804" s="19"/>
      <c r="AJ804" s="18"/>
      <c r="AK804" s="19"/>
      <c r="AL804" s="19"/>
      <c r="AM804" s="19"/>
      <c r="AN804" s="18"/>
      <c r="AO804" s="19"/>
      <c r="AP804" s="19"/>
      <c r="AQ804" s="19"/>
      <c r="AR804" s="18"/>
      <c r="AS804" s="19"/>
      <c r="AT804" s="19"/>
      <c r="AU804" s="19"/>
      <c r="AV804" s="18"/>
      <c r="AW804" s="19"/>
      <c r="AX804" s="19"/>
      <c r="AY804" s="19"/>
      <c r="AZ804" s="18"/>
      <c r="BA804" s="19"/>
      <c r="BB804" s="19"/>
      <c r="BC804" s="19"/>
      <c r="BD804" s="18"/>
      <c r="BE804" s="19"/>
      <c r="BF804" s="19"/>
      <c r="BG804" s="19"/>
      <c r="BH804" s="18"/>
      <c r="BI804" s="19"/>
      <c r="BJ804" s="19"/>
      <c r="BK804" s="19"/>
      <c r="BL804" s="18"/>
      <c r="BM804" s="19"/>
      <c r="BN804" s="19"/>
      <c r="BO804" s="19"/>
      <c r="BP804" s="18"/>
      <c r="BQ804" s="19"/>
      <c r="BR804" s="19"/>
      <c r="BS804" s="19"/>
      <c r="BT804" s="18"/>
      <c r="BU804" s="19"/>
      <c r="BV804" s="19"/>
      <c r="BW804" s="19"/>
      <c r="BX804" s="18"/>
      <c r="BY804" s="19"/>
      <c r="BZ804" s="19"/>
      <c r="CA804" s="19"/>
      <c r="CB804" s="18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</row>
    <row r="805" spans="1:108" ht="15" thickBot="1" x14ac:dyDescent="0.35">
      <c r="A805" s="19"/>
      <c r="B805" s="19"/>
      <c r="C805" s="18"/>
      <c r="D805" s="19"/>
      <c r="E805" s="19"/>
      <c r="F805" s="19"/>
      <c r="G805" s="18"/>
      <c r="H805" s="19"/>
      <c r="I805" s="19"/>
      <c r="J805" s="19"/>
      <c r="K805" s="18"/>
      <c r="L805" s="19"/>
      <c r="M805" s="19"/>
      <c r="N805" s="19"/>
      <c r="O805" s="18"/>
      <c r="P805" s="19"/>
      <c r="Q805" s="19"/>
      <c r="R805" s="19"/>
      <c r="S805" s="18"/>
      <c r="T805" s="19"/>
      <c r="U805" s="19"/>
      <c r="V805" s="19"/>
      <c r="W805" s="18"/>
      <c r="X805" s="29"/>
      <c r="Y805" s="19"/>
      <c r="Z805" s="19"/>
      <c r="AA805" s="19"/>
      <c r="AB805" s="18"/>
      <c r="AC805" s="19"/>
      <c r="AD805" s="19"/>
      <c r="AE805" s="19"/>
      <c r="AF805" s="18"/>
      <c r="AG805" s="19"/>
      <c r="AH805" s="19"/>
      <c r="AI805" s="19"/>
      <c r="AJ805" s="18"/>
      <c r="AK805" s="19"/>
      <c r="AL805" s="19"/>
      <c r="AM805" s="19"/>
      <c r="AN805" s="18"/>
      <c r="AO805" s="19"/>
      <c r="AP805" s="19"/>
      <c r="AQ805" s="19"/>
      <c r="AR805" s="18"/>
      <c r="AS805" s="19"/>
      <c r="AT805" s="19"/>
      <c r="AU805" s="19"/>
      <c r="AV805" s="18"/>
      <c r="AW805" s="19"/>
      <c r="AX805" s="19"/>
      <c r="AY805" s="19"/>
      <c r="AZ805" s="18"/>
      <c r="BA805" s="19"/>
      <c r="BB805" s="19"/>
      <c r="BC805" s="19"/>
      <c r="BD805" s="18"/>
      <c r="BE805" s="19"/>
      <c r="BF805" s="19"/>
      <c r="BG805" s="19"/>
      <c r="BH805" s="18"/>
      <c r="BI805" s="19"/>
      <c r="BJ805" s="19"/>
      <c r="BK805" s="19"/>
      <c r="BL805" s="18"/>
      <c r="BM805" s="19"/>
      <c r="BN805" s="19"/>
      <c r="BO805" s="19"/>
      <c r="BP805" s="18"/>
      <c r="BQ805" s="19"/>
      <c r="BR805" s="19"/>
      <c r="BS805" s="19"/>
      <c r="BT805" s="18"/>
      <c r="BU805" s="19"/>
      <c r="BV805" s="19"/>
      <c r="BW805" s="19"/>
      <c r="BX805" s="18"/>
      <c r="BY805" s="19"/>
      <c r="BZ805" s="19"/>
      <c r="CA805" s="19"/>
      <c r="CB805" s="18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</row>
    <row r="806" spans="1:108" ht="15" thickBot="1" x14ac:dyDescent="0.35">
      <c r="A806" s="19"/>
      <c r="B806" s="19"/>
      <c r="C806" s="18"/>
      <c r="D806" s="19"/>
      <c r="E806" s="19"/>
      <c r="F806" s="19"/>
      <c r="G806" s="18"/>
      <c r="H806" s="19"/>
      <c r="I806" s="19"/>
      <c r="J806" s="19"/>
      <c r="K806" s="18"/>
      <c r="L806" s="19"/>
      <c r="M806" s="19"/>
      <c r="N806" s="19"/>
      <c r="O806" s="18"/>
      <c r="P806" s="19"/>
      <c r="Q806" s="19"/>
      <c r="R806" s="19"/>
      <c r="S806" s="18"/>
      <c r="T806" s="19"/>
      <c r="U806" s="19"/>
      <c r="V806" s="19"/>
      <c r="W806" s="18"/>
      <c r="X806" s="29"/>
      <c r="Y806" s="19"/>
      <c r="Z806" s="19"/>
      <c r="AA806" s="19"/>
      <c r="AB806" s="18"/>
      <c r="AC806" s="19"/>
      <c r="AD806" s="19"/>
      <c r="AE806" s="19"/>
      <c r="AF806" s="18"/>
      <c r="AG806" s="19"/>
      <c r="AH806" s="19"/>
      <c r="AI806" s="19"/>
      <c r="AJ806" s="18"/>
      <c r="AK806" s="19"/>
      <c r="AL806" s="19"/>
      <c r="AM806" s="19"/>
      <c r="AN806" s="18"/>
      <c r="AO806" s="19"/>
      <c r="AP806" s="19"/>
      <c r="AQ806" s="19"/>
      <c r="AR806" s="18"/>
      <c r="AS806" s="19"/>
      <c r="AT806" s="19"/>
      <c r="AU806" s="19"/>
      <c r="AV806" s="18"/>
      <c r="AW806" s="19"/>
      <c r="AX806" s="19"/>
      <c r="AY806" s="19"/>
      <c r="AZ806" s="18"/>
      <c r="BA806" s="19"/>
      <c r="BB806" s="19"/>
      <c r="BC806" s="19"/>
      <c r="BD806" s="18"/>
      <c r="BE806" s="19"/>
      <c r="BF806" s="19"/>
      <c r="BG806" s="19"/>
      <c r="BH806" s="18"/>
      <c r="BI806" s="19"/>
      <c r="BJ806" s="19"/>
      <c r="BK806" s="19"/>
      <c r="BL806" s="18"/>
      <c r="BM806" s="19"/>
      <c r="BN806" s="19"/>
      <c r="BO806" s="19"/>
      <c r="BP806" s="18"/>
      <c r="BQ806" s="19"/>
      <c r="BR806" s="19"/>
      <c r="BS806" s="19"/>
      <c r="BT806" s="18"/>
      <c r="BU806" s="19"/>
      <c r="BV806" s="19"/>
      <c r="BW806" s="19"/>
      <c r="BX806" s="18"/>
      <c r="BY806" s="19"/>
      <c r="BZ806" s="19"/>
      <c r="CA806" s="19"/>
      <c r="CB806" s="18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</row>
    <row r="807" spans="1:108" ht="15" thickBot="1" x14ac:dyDescent="0.35">
      <c r="A807" s="19"/>
      <c r="B807" s="19"/>
      <c r="C807" s="18"/>
      <c r="D807" s="19"/>
      <c r="E807" s="19"/>
      <c r="F807" s="19"/>
      <c r="G807" s="18"/>
      <c r="H807" s="19"/>
      <c r="I807" s="19"/>
      <c r="J807" s="19"/>
      <c r="K807" s="18"/>
      <c r="L807" s="19"/>
      <c r="M807" s="19"/>
      <c r="N807" s="19"/>
      <c r="O807" s="18"/>
      <c r="P807" s="19"/>
      <c r="Q807" s="19"/>
      <c r="R807" s="19"/>
      <c r="S807" s="18"/>
      <c r="T807" s="19"/>
      <c r="U807" s="19"/>
      <c r="V807" s="19"/>
      <c r="W807" s="18"/>
      <c r="X807" s="29"/>
      <c r="Y807" s="19"/>
      <c r="Z807" s="19"/>
      <c r="AA807" s="19"/>
      <c r="AB807" s="18"/>
      <c r="AC807" s="19"/>
      <c r="AD807" s="19"/>
      <c r="AE807" s="19"/>
      <c r="AF807" s="18"/>
      <c r="AG807" s="19"/>
      <c r="AH807" s="19"/>
      <c r="AI807" s="19"/>
      <c r="AJ807" s="18"/>
      <c r="AK807" s="19"/>
      <c r="AL807" s="19"/>
      <c r="AM807" s="19"/>
      <c r="AN807" s="18"/>
      <c r="AO807" s="19"/>
      <c r="AP807" s="19"/>
      <c r="AQ807" s="19"/>
      <c r="AR807" s="18"/>
      <c r="AS807" s="19"/>
      <c r="AT807" s="19"/>
      <c r="AU807" s="19"/>
      <c r="AV807" s="18"/>
      <c r="AW807" s="19"/>
      <c r="AX807" s="19"/>
      <c r="AY807" s="19"/>
      <c r="AZ807" s="18"/>
      <c r="BA807" s="19"/>
      <c r="BB807" s="19"/>
      <c r="BC807" s="19"/>
      <c r="BD807" s="18"/>
      <c r="BE807" s="19"/>
      <c r="BF807" s="19"/>
      <c r="BG807" s="19"/>
      <c r="BH807" s="18"/>
      <c r="BI807" s="19"/>
      <c r="BJ807" s="19"/>
      <c r="BK807" s="19"/>
      <c r="BL807" s="18"/>
      <c r="BM807" s="19"/>
      <c r="BN807" s="19"/>
      <c r="BO807" s="19"/>
      <c r="BP807" s="18"/>
      <c r="BQ807" s="19"/>
      <c r="BR807" s="19"/>
      <c r="BS807" s="19"/>
      <c r="BT807" s="18"/>
      <c r="BU807" s="19"/>
      <c r="BV807" s="19"/>
      <c r="BW807" s="19"/>
      <c r="BX807" s="18"/>
      <c r="BY807" s="19"/>
      <c r="BZ807" s="19"/>
      <c r="CA807" s="19"/>
      <c r="CB807" s="18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</row>
    <row r="808" spans="1:108" ht="15" thickBot="1" x14ac:dyDescent="0.35">
      <c r="A808" s="19"/>
      <c r="B808" s="19"/>
      <c r="C808" s="18"/>
      <c r="D808" s="19"/>
      <c r="E808" s="19"/>
      <c r="F808" s="19"/>
      <c r="G808" s="18"/>
      <c r="H808" s="19"/>
      <c r="I808" s="19"/>
      <c r="J808" s="19"/>
      <c r="K808" s="18"/>
      <c r="L808" s="19"/>
      <c r="M808" s="19"/>
      <c r="N808" s="19"/>
      <c r="O808" s="18"/>
      <c r="P808" s="19"/>
      <c r="Q808" s="19"/>
      <c r="R808" s="19"/>
      <c r="S808" s="18"/>
      <c r="T808" s="19"/>
      <c r="U808" s="19"/>
      <c r="V808" s="19"/>
      <c r="W808" s="18"/>
      <c r="X808" s="29"/>
      <c r="Y808" s="19"/>
      <c r="Z808" s="19"/>
      <c r="AA808" s="19"/>
      <c r="AB808" s="18"/>
      <c r="AC808" s="19"/>
      <c r="AD808" s="19"/>
      <c r="AE808" s="19"/>
      <c r="AF808" s="18"/>
      <c r="AG808" s="19"/>
      <c r="AH808" s="19"/>
      <c r="AI808" s="19"/>
      <c r="AJ808" s="18"/>
      <c r="AK808" s="19"/>
      <c r="AL808" s="19"/>
      <c r="AM808" s="19"/>
      <c r="AN808" s="18"/>
      <c r="AO808" s="19"/>
      <c r="AP808" s="19"/>
      <c r="AQ808" s="19"/>
      <c r="AR808" s="18"/>
      <c r="AS808" s="19"/>
      <c r="AT808" s="19"/>
      <c r="AU808" s="19"/>
      <c r="AV808" s="18"/>
      <c r="AW808" s="19"/>
      <c r="AX808" s="19"/>
      <c r="AY808" s="19"/>
      <c r="AZ808" s="18"/>
      <c r="BA808" s="19"/>
      <c r="BB808" s="19"/>
      <c r="BC808" s="19"/>
      <c r="BD808" s="18"/>
      <c r="BE808" s="19"/>
      <c r="BF808" s="19"/>
      <c r="BG808" s="19"/>
      <c r="BH808" s="18"/>
      <c r="BI808" s="19"/>
      <c r="BJ808" s="19"/>
      <c r="BK808" s="19"/>
      <c r="BL808" s="18"/>
      <c r="BM808" s="19"/>
      <c r="BN808" s="19"/>
      <c r="BO808" s="19"/>
      <c r="BP808" s="18"/>
      <c r="BQ808" s="19"/>
      <c r="BR808" s="19"/>
      <c r="BS808" s="19"/>
      <c r="BT808" s="18"/>
      <c r="BU808" s="19"/>
      <c r="BV808" s="19"/>
      <c r="BW808" s="19"/>
      <c r="BX808" s="18"/>
      <c r="BY808" s="19"/>
      <c r="BZ808" s="19"/>
      <c r="CA808" s="19"/>
      <c r="CB808" s="18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</row>
    <row r="809" spans="1:108" ht="15" thickBot="1" x14ac:dyDescent="0.35">
      <c r="A809" s="19"/>
      <c r="B809" s="19"/>
      <c r="C809" s="18"/>
      <c r="D809" s="19"/>
      <c r="E809" s="19"/>
      <c r="F809" s="19"/>
      <c r="G809" s="18"/>
      <c r="H809" s="19"/>
      <c r="I809" s="19"/>
      <c r="J809" s="19"/>
      <c r="K809" s="18"/>
      <c r="L809" s="19"/>
      <c r="M809" s="19"/>
      <c r="N809" s="19"/>
      <c r="O809" s="18"/>
      <c r="P809" s="19"/>
      <c r="Q809" s="19"/>
      <c r="R809" s="19"/>
      <c r="S809" s="18"/>
      <c r="T809" s="19"/>
      <c r="U809" s="19"/>
      <c r="V809" s="19"/>
      <c r="W809" s="18"/>
      <c r="X809" s="29"/>
      <c r="Y809" s="19"/>
      <c r="Z809" s="19"/>
      <c r="AA809" s="19"/>
      <c r="AB809" s="18"/>
      <c r="AC809" s="19"/>
      <c r="AD809" s="19"/>
      <c r="AE809" s="19"/>
      <c r="AF809" s="18"/>
      <c r="AG809" s="19"/>
      <c r="AH809" s="19"/>
      <c r="AI809" s="19"/>
      <c r="AJ809" s="18"/>
      <c r="AK809" s="19"/>
      <c r="AL809" s="19"/>
      <c r="AM809" s="19"/>
      <c r="AN809" s="18"/>
      <c r="AO809" s="19"/>
      <c r="AP809" s="19"/>
      <c r="AQ809" s="19"/>
      <c r="AR809" s="18"/>
      <c r="AS809" s="19"/>
      <c r="AT809" s="19"/>
      <c r="AU809" s="19"/>
      <c r="AV809" s="18"/>
      <c r="AW809" s="19"/>
      <c r="AX809" s="19"/>
      <c r="AY809" s="19"/>
      <c r="AZ809" s="18"/>
      <c r="BA809" s="19"/>
      <c r="BB809" s="19"/>
      <c r="BC809" s="19"/>
      <c r="BD809" s="18"/>
      <c r="BE809" s="19"/>
      <c r="BF809" s="19"/>
      <c r="BG809" s="19"/>
      <c r="BH809" s="18"/>
      <c r="BI809" s="19"/>
      <c r="BJ809" s="19"/>
      <c r="BK809" s="19"/>
      <c r="BL809" s="18"/>
      <c r="BM809" s="19"/>
      <c r="BN809" s="19"/>
      <c r="BO809" s="19"/>
      <c r="BP809" s="18"/>
      <c r="BQ809" s="19"/>
      <c r="BR809" s="19"/>
      <c r="BS809" s="19"/>
      <c r="BT809" s="18"/>
      <c r="BU809" s="19"/>
      <c r="BV809" s="19"/>
      <c r="BW809" s="19"/>
      <c r="BX809" s="18"/>
      <c r="BY809" s="19"/>
      <c r="BZ809" s="19"/>
      <c r="CA809" s="19"/>
      <c r="CB809" s="18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</row>
    <row r="810" spans="1:108" ht="15" thickBot="1" x14ac:dyDescent="0.35">
      <c r="A810" s="19"/>
      <c r="B810" s="19"/>
      <c r="C810" s="18"/>
      <c r="D810" s="19"/>
      <c r="E810" s="19"/>
      <c r="F810" s="19"/>
      <c r="G810" s="18"/>
      <c r="H810" s="19"/>
      <c r="I810" s="19"/>
      <c r="J810" s="19"/>
      <c r="K810" s="18"/>
      <c r="L810" s="19"/>
      <c r="M810" s="19"/>
      <c r="N810" s="19"/>
      <c r="O810" s="18"/>
      <c r="P810" s="19"/>
      <c r="Q810" s="19"/>
      <c r="R810" s="19"/>
      <c r="S810" s="18"/>
      <c r="T810" s="19"/>
      <c r="U810" s="19"/>
      <c r="V810" s="19"/>
      <c r="W810" s="18"/>
      <c r="X810" s="29"/>
      <c r="Y810" s="19"/>
      <c r="Z810" s="19"/>
      <c r="AA810" s="19"/>
      <c r="AB810" s="18"/>
      <c r="AC810" s="19"/>
      <c r="AD810" s="19"/>
      <c r="AE810" s="19"/>
      <c r="AF810" s="18"/>
      <c r="AG810" s="19"/>
      <c r="AH810" s="19"/>
      <c r="AI810" s="19"/>
      <c r="AJ810" s="18"/>
      <c r="AK810" s="19"/>
      <c r="AL810" s="19"/>
      <c r="AM810" s="19"/>
      <c r="AN810" s="18"/>
      <c r="AO810" s="19"/>
      <c r="AP810" s="19"/>
      <c r="AQ810" s="19"/>
      <c r="AR810" s="18"/>
      <c r="AS810" s="19"/>
      <c r="AT810" s="19"/>
      <c r="AU810" s="19"/>
      <c r="AV810" s="18"/>
      <c r="AW810" s="19"/>
      <c r="AX810" s="19"/>
      <c r="AY810" s="19"/>
      <c r="AZ810" s="18"/>
      <c r="BA810" s="19"/>
      <c r="BB810" s="19"/>
      <c r="BC810" s="19"/>
      <c r="BD810" s="18"/>
      <c r="BE810" s="19"/>
      <c r="BF810" s="19"/>
      <c r="BG810" s="19"/>
      <c r="BH810" s="18"/>
      <c r="BI810" s="19"/>
      <c r="BJ810" s="19"/>
      <c r="BK810" s="19"/>
      <c r="BL810" s="18"/>
      <c r="BM810" s="19"/>
      <c r="BN810" s="19"/>
      <c r="BO810" s="19"/>
      <c r="BP810" s="18"/>
      <c r="BQ810" s="19"/>
      <c r="BR810" s="19"/>
      <c r="BS810" s="19"/>
      <c r="BT810" s="18"/>
      <c r="BU810" s="19"/>
      <c r="BV810" s="19"/>
      <c r="BW810" s="19"/>
      <c r="BX810" s="18"/>
      <c r="BY810" s="19"/>
      <c r="BZ810" s="19"/>
      <c r="CA810" s="19"/>
      <c r="CB810" s="18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</row>
    <row r="811" spans="1:108" ht="15" thickBot="1" x14ac:dyDescent="0.35">
      <c r="A811" s="19"/>
      <c r="B811" s="19"/>
      <c r="C811" s="18"/>
      <c r="D811" s="19"/>
      <c r="E811" s="19"/>
      <c r="F811" s="19"/>
      <c r="G811" s="18"/>
      <c r="H811" s="19"/>
      <c r="I811" s="19"/>
      <c r="J811" s="19"/>
      <c r="K811" s="18"/>
      <c r="L811" s="19"/>
      <c r="M811" s="19"/>
      <c r="N811" s="19"/>
      <c r="O811" s="18"/>
      <c r="P811" s="19"/>
      <c r="Q811" s="19"/>
      <c r="R811" s="19"/>
      <c r="S811" s="18"/>
      <c r="T811" s="19"/>
      <c r="U811" s="19"/>
      <c r="V811" s="19"/>
      <c r="W811" s="18"/>
      <c r="X811" s="29"/>
      <c r="Y811" s="19"/>
      <c r="Z811" s="19"/>
      <c r="AA811" s="19"/>
      <c r="AB811" s="18"/>
      <c r="AC811" s="19"/>
      <c r="AD811" s="19"/>
      <c r="AE811" s="19"/>
      <c r="AF811" s="18"/>
      <c r="AG811" s="19"/>
      <c r="AH811" s="19"/>
      <c r="AI811" s="19"/>
      <c r="AJ811" s="18"/>
      <c r="AK811" s="19"/>
      <c r="AL811" s="19"/>
      <c r="AM811" s="19"/>
      <c r="AN811" s="18"/>
      <c r="AO811" s="19"/>
      <c r="AP811" s="19"/>
      <c r="AQ811" s="19"/>
      <c r="AR811" s="18"/>
      <c r="AS811" s="19"/>
      <c r="AT811" s="19"/>
      <c r="AU811" s="19"/>
      <c r="AV811" s="18"/>
      <c r="AW811" s="19"/>
      <c r="AX811" s="19"/>
      <c r="AY811" s="19"/>
      <c r="AZ811" s="18"/>
      <c r="BA811" s="19"/>
      <c r="BB811" s="19"/>
      <c r="BC811" s="19"/>
      <c r="BD811" s="18"/>
      <c r="BE811" s="19"/>
      <c r="BF811" s="19"/>
      <c r="BG811" s="19"/>
      <c r="BH811" s="18"/>
      <c r="BI811" s="19"/>
      <c r="BJ811" s="19"/>
      <c r="BK811" s="19"/>
      <c r="BL811" s="18"/>
      <c r="BM811" s="19"/>
      <c r="BN811" s="19"/>
      <c r="BO811" s="19"/>
      <c r="BP811" s="18"/>
      <c r="BQ811" s="19"/>
      <c r="BR811" s="19"/>
      <c r="BS811" s="19"/>
      <c r="BT811" s="18"/>
      <c r="BU811" s="19"/>
      <c r="BV811" s="19"/>
      <c r="BW811" s="19"/>
      <c r="BX811" s="18"/>
      <c r="BY811" s="19"/>
      <c r="BZ811" s="19"/>
      <c r="CA811" s="19"/>
      <c r="CB811" s="18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</row>
    <row r="812" spans="1:108" ht="15" thickBot="1" x14ac:dyDescent="0.35">
      <c r="A812" s="19"/>
      <c r="B812" s="19"/>
      <c r="C812" s="18"/>
      <c r="D812" s="19"/>
      <c r="E812" s="19"/>
      <c r="F812" s="19"/>
      <c r="G812" s="18"/>
      <c r="H812" s="19"/>
      <c r="I812" s="19"/>
      <c r="J812" s="19"/>
      <c r="K812" s="18"/>
      <c r="L812" s="19"/>
      <c r="M812" s="19"/>
      <c r="N812" s="19"/>
      <c r="O812" s="18"/>
      <c r="P812" s="19"/>
      <c r="Q812" s="19"/>
      <c r="R812" s="19"/>
      <c r="S812" s="18"/>
      <c r="T812" s="19"/>
      <c r="U812" s="19"/>
      <c r="V812" s="19"/>
      <c r="W812" s="18"/>
      <c r="X812" s="29"/>
      <c r="Y812" s="19"/>
      <c r="Z812" s="19"/>
      <c r="AA812" s="19"/>
      <c r="AB812" s="18"/>
      <c r="AC812" s="19"/>
      <c r="AD812" s="19"/>
      <c r="AE812" s="19"/>
      <c r="AF812" s="18"/>
      <c r="AG812" s="19"/>
      <c r="AH812" s="19"/>
      <c r="AI812" s="19"/>
      <c r="AJ812" s="18"/>
      <c r="AK812" s="19"/>
      <c r="AL812" s="19"/>
      <c r="AM812" s="19"/>
      <c r="AN812" s="18"/>
      <c r="AO812" s="19"/>
      <c r="AP812" s="19"/>
      <c r="AQ812" s="19"/>
      <c r="AR812" s="18"/>
      <c r="AS812" s="19"/>
      <c r="AT812" s="19"/>
      <c r="AU812" s="19"/>
      <c r="AV812" s="18"/>
      <c r="AW812" s="19"/>
      <c r="AX812" s="19"/>
      <c r="AY812" s="19"/>
      <c r="AZ812" s="18"/>
      <c r="BA812" s="19"/>
      <c r="BB812" s="19"/>
      <c r="BC812" s="19"/>
      <c r="BD812" s="18"/>
      <c r="BE812" s="19"/>
      <c r="BF812" s="19"/>
      <c r="BG812" s="19"/>
      <c r="BH812" s="18"/>
      <c r="BI812" s="19"/>
      <c r="BJ812" s="19"/>
      <c r="BK812" s="19"/>
      <c r="BL812" s="18"/>
      <c r="BM812" s="19"/>
      <c r="BN812" s="19"/>
      <c r="BO812" s="19"/>
      <c r="BP812" s="18"/>
      <c r="BQ812" s="19"/>
      <c r="BR812" s="19"/>
      <c r="BS812" s="19"/>
      <c r="BT812" s="18"/>
      <c r="BU812" s="19"/>
      <c r="BV812" s="19"/>
      <c r="BW812" s="19"/>
      <c r="BX812" s="18"/>
      <c r="BY812" s="19"/>
      <c r="BZ812" s="19"/>
      <c r="CA812" s="19"/>
      <c r="CB812" s="18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</row>
    <row r="813" spans="1:108" ht="15" thickBot="1" x14ac:dyDescent="0.35">
      <c r="A813" s="19"/>
      <c r="B813" s="19"/>
      <c r="C813" s="18"/>
      <c r="D813" s="19"/>
      <c r="E813" s="19"/>
      <c r="F813" s="19"/>
      <c r="G813" s="18"/>
      <c r="H813" s="19"/>
      <c r="I813" s="19"/>
      <c r="J813" s="19"/>
      <c r="K813" s="18"/>
      <c r="L813" s="19"/>
      <c r="M813" s="19"/>
      <c r="N813" s="19"/>
      <c r="O813" s="18"/>
      <c r="P813" s="19"/>
      <c r="Q813" s="19"/>
      <c r="R813" s="19"/>
      <c r="S813" s="18"/>
      <c r="T813" s="19"/>
      <c r="U813" s="19"/>
      <c r="V813" s="19"/>
      <c r="W813" s="18"/>
      <c r="X813" s="29"/>
      <c r="Y813" s="19"/>
      <c r="Z813" s="19"/>
      <c r="AA813" s="19"/>
      <c r="AB813" s="18"/>
      <c r="AC813" s="19"/>
      <c r="AD813" s="19"/>
      <c r="AE813" s="19"/>
      <c r="AF813" s="18"/>
      <c r="AG813" s="19"/>
      <c r="AH813" s="19"/>
      <c r="AI813" s="19"/>
      <c r="AJ813" s="18"/>
      <c r="AK813" s="19"/>
      <c r="AL813" s="19"/>
      <c r="AM813" s="19"/>
      <c r="AN813" s="18"/>
      <c r="AO813" s="19"/>
      <c r="AP813" s="19"/>
      <c r="AQ813" s="19"/>
      <c r="AR813" s="18"/>
      <c r="AS813" s="19"/>
      <c r="AT813" s="19"/>
      <c r="AU813" s="19"/>
      <c r="AV813" s="18"/>
      <c r="AW813" s="19"/>
      <c r="AX813" s="19"/>
      <c r="AY813" s="19"/>
      <c r="AZ813" s="18"/>
      <c r="BA813" s="19"/>
      <c r="BB813" s="19"/>
      <c r="BC813" s="19"/>
      <c r="BD813" s="18"/>
      <c r="BE813" s="19"/>
      <c r="BF813" s="19"/>
      <c r="BG813" s="19"/>
      <c r="BH813" s="18"/>
      <c r="BI813" s="19"/>
      <c r="BJ813" s="19"/>
      <c r="BK813" s="19"/>
      <c r="BL813" s="18"/>
      <c r="BM813" s="19"/>
      <c r="BN813" s="19"/>
      <c r="BO813" s="19"/>
      <c r="BP813" s="18"/>
      <c r="BQ813" s="19"/>
      <c r="BR813" s="19"/>
      <c r="BS813" s="19"/>
      <c r="BT813" s="18"/>
      <c r="BU813" s="19"/>
      <c r="BV813" s="19"/>
      <c r="BW813" s="19"/>
      <c r="BX813" s="18"/>
      <c r="BY813" s="19"/>
      <c r="BZ813" s="19"/>
      <c r="CA813" s="19"/>
      <c r="CB813" s="18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</row>
    <row r="814" spans="1:108" ht="15" thickBot="1" x14ac:dyDescent="0.35">
      <c r="A814" s="19"/>
      <c r="B814" s="19"/>
      <c r="C814" s="18"/>
      <c r="D814" s="19"/>
      <c r="E814" s="19"/>
      <c r="F814" s="19"/>
      <c r="G814" s="18"/>
      <c r="H814" s="19"/>
      <c r="I814" s="19"/>
      <c r="J814" s="19"/>
      <c r="K814" s="18"/>
      <c r="L814" s="19"/>
      <c r="M814" s="19"/>
      <c r="N814" s="19"/>
      <c r="O814" s="18"/>
      <c r="P814" s="19"/>
      <c r="Q814" s="19"/>
      <c r="R814" s="19"/>
      <c r="S814" s="18"/>
      <c r="T814" s="19"/>
      <c r="U814" s="19"/>
      <c r="V814" s="19"/>
      <c r="W814" s="18"/>
      <c r="X814" s="29"/>
      <c r="Y814" s="19"/>
      <c r="Z814" s="19"/>
      <c r="AA814" s="19"/>
      <c r="AB814" s="18"/>
      <c r="AC814" s="19"/>
      <c r="AD814" s="19"/>
      <c r="AE814" s="19"/>
      <c r="AF814" s="18"/>
      <c r="AG814" s="19"/>
      <c r="AH814" s="19"/>
      <c r="AI814" s="19"/>
      <c r="AJ814" s="18"/>
      <c r="AK814" s="19"/>
      <c r="AL814" s="19"/>
      <c r="AM814" s="19"/>
      <c r="AN814" s="18"/>
      <c r="AO814" s="19"/>
      <c r="AP814" s="19"/>
      <c r="AQ814" s="19"/>
      <c r="AR814" s="18"/>
      <c r="AS814" s="19"/>
      <c r="AT814" s="19"/>
      <c r="AU814" s="19"/>
      <c r="AV814" s="18"/>
      <c r="AW814" s="19"/>
      <c r="AX814" s="19"/>
      <c r="AY814" s="19"/>
      <c r="AZ814" s="18"/>
      <c r="BA814" s="19"/>
      <c r="BB814" s="19"/>
      <c r="BC814" s="19"/>
      <c r="BD814" s="18"/>
      <c r="BE814" s="19"/>
      <c r="BF814" s="19"/>
      <c r="BG814" s="19"/>
      <c r="BH814" s="18"/>
      <c r="BI814" s="19"/>
      <c r="BJ814" s="19"/>
      <c r="BK814" s="19"/>
      <c r="BL814" s="18"/>
      <c r="BM814" s="19"/>
      <c r="BN814" s="19"/>
      <c r="BO814" s="19"/>
      <c r="BP814" s="18"/>
      <c r="BQ814" s="19"/>
      <c r="BR814" s="19"/>
      <c r="BS814" s="19"/>
      <c r="BT814" s="18"/>
      <c r="BU814" s="19"/>
      <c r="BV814" s="19"/>
      <c r="BW814" s="19"/>
      <c r="BX814" s="18"/>
      <c r="BY814" s="19"/>
      <c r="BZ814" s="19"/>
      <c r="CA814" s="19"/>
      <c r="CB814" s="18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</row>
    <row r="815" spans="1:108" ht="15" thickBot="1" x14ac:dyDescent="0.35">
      <c r="A815" s="19"/>
      <c r="B815" s="19"/>
      <c r="C815" s="18"/>
      <c r="D815" s="19"/>
      <c r="E815" s="19"/>
      <c r="F815" s="19"/>
      <c r="G815" s="18"/>
      <c r="H815" s="19"/>
      <c r="I815" s="19"/>
      <c r="J815" s="19"/>
      <c r="K815" s="18"/>
      <c r="L815" s="19"/>
      <c r="M815" s="19"/>
      <c r="N815" s="19"/>
      <c r="O815" s="18"/>
      <c r="P815" s="19"/>
      <c r="Q815" s="19"/>
      <c r="R815" s="19"/>
      <c r="S815" s="18"/>
      <c r="T815" s="19"/>
      <c r="U815" s="19"/>
      <c r="V815" s="19"/>
      <c r="W815" s="18"/>
      <c r="X815" s="29"/>
      <c r="Y815" s="19"/>
      <c r="Z815" s="19"/>
      <c r="AA815" s="19"/>
      <c r="AB815" s="18"/>
      <c r="AC815" s="19"/>
      <c r="AD815" s="19"/>
      <c r="AE815" s="19"/>
      <c r="AF815" s="18"/>
      <c r="AG815" s="19"/>
      <c r="AH815" s="19"/>
      <c r="AI815" s="19"/>
      <c r="AJ815" s="18"/>
      <c r="AK815" s="19"/>
      <c r="AL815" s="19"/>
      <c r="AM815" s="19"/>
      <c r="AN815" s="18"/>
      <c r="AO815" s="19"/>
      <c r="AP815" s="19"/>
      <c r="AQ815" s="19"/>
      <c r="AR815" s="18"/>
      <c r="AS815" s="19"/>
      <c r="AT815" s="19"/>
      <c r="AU815" s="19"/>
      <c r="AV815" s="18"/>
      <c r="AW815" s="19"/>
      <c r="AX815" s="19"/>
      <c r="AY815" s="19"/>
      <c r="AZ815" s="18"/>
      <c r="BA815" s="19"/>
      <c r="BB815" s="19"/>
      <c r="BC815" s="19"/>
      <c r="BD815" s="18"/>
      <c r="BE815" s="19"/>
      <c r="BF815" s="19"/>
      <c r="BG815" s="19"/>
      <c r="BH815" s="18"/>
      <c r="BI815" s="19"/>
      <c r="BJ815" s="19"/>
      <c r="BK815" s="19"/>
      <c r="BL815" s="18"/>
      <c r="BM815" s="19"/>
      <c r="BN815" s="19"/>
      <c r="BO815" s="19"/>
      <c r="BP815" s="18"/>
      <c r="BQ815" s="19"/>
      <c r="BR815" s="19"/>
      <c r="BS815" s="19"/>
      <c r="BT815" s="18"/>
      <c r="BU815" s="19"/>
      <c r="BV815" s="19"/>
      <c r="BW815" s="19"/>
      <c r="BX815" s="18"/>
      <c r="BY815" s="19"/>
      <c r="BZ815" s="19"/>
      <c r="CA815" s="19"/>
      <c r="CB815" s="18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</row>
    <row r="816" spans="1:108" ht="15" thickBot="1" x14ac:dyDescent="0.35">
      <c r="A816" s="19"/>
      <c r="B816" s="19"/>
      <c r="C816" s="18"/>
      <c r="D816" s="19"/>
      <c r="E816" s="19"/>
      <c r="F816" s="19"/>
      <c r="G816" s="18"/>
      <c r="H816" s="19"/>
      <c r="I816" s="19"/>
      <c r="J816" s="19"/>
      <c r="K816" s="18"/>
      <c r="L816" s="19"/>
      <c r="M816" s="19"/>
      <c r="N816" s="19"/>
      <c r="O816" s="18"/>
      <c r="P816" s="19"/>
      <c r="Q816" s="19"/>
      <c r="R816" s="19"/>
      <c r="S816" s="18"/>
      <c r="T816" s="19"/>
      <c r="U816" s="19"/>
      <c r="V816" s="19"/>
      <c r="W816" s="18"/>
      <c r="X816" s="29"/>
      <c r="Y816" s="19"/>
      <c r="Z816" s="19"/>
      <c r="AA816" s="19"/>
      <c r="AB816" s="18"/>
      <c r="AC816" s="19"/>
      <c r="AD816" s="19"/>
      <c r="AE816" s="19"/>
      <c r="AF816" s="18"/>
      <c r="AG816" s="19"/>
      <c r="AH816" s="19"/>
      <c r="AI816" s="19"/>
      <c r="AJ816" s="18"/>
      <c r="AK816" s="19"/>
      <c r="AL816" s="19"/>
      <c r="AM816" s="19"/>
      <c r="AN816" s="18"/>
      <c r="AO816" s="19"/>
      <c r="AP816" s="19"/>
      <c r="AQ816" s="19"/>
      <c r="AR816" s="18"/>
      <c r="AS816" s="19"/>
      <c r="AT816" s="19"/>
      <c r="AU816" s="19"/>
      <c r="AV816" s="18"/>
      <c r="AW816" s="19"/>
      <c r="AX816" s="19"/>
      <c r="AY816" s="19"/>
      <c r="AZ816" s="18"/>
      <c r="BA816" s="19"/>
      <c r="BB816" s="19"/>
      <c r="BC816" s="19"/>
      <c r="BD816" s="18"/>
      <c r="BE816" s="19"/>
      <c r="BF816" s="19"/>
      <c r="BG816" s="19"/>
      <c r="BH816" s="18"/>
      <c r="BI816" s="19"/>
      <c r="BJ816" s="19"/>
      <c r="BK816" s="19"/>
      <c r="BL816" s="18"/>
      <c r="BM816" s="19"/>
      <c r="BN816" s="19"/>
      <c r="BO816" s="19"/>
      <c r="BP816" s="18"/>
      <c r="BQ816" s="19"/>
      <c r="BR816" s="19"/>
      <c r="BS816" s="19"/>
      <c r="BT816" s="18"/>
      <c r="BU816" s="19"/>
      <c r="BV816" s="19"/>
      <c r="BW816" s="19"/>
      <c r="BX816" s="18"/>
      <c r="BY816" s="19"/>
      <c r="BZ816" s="19"/>
      <c r="CA816" s="19"/>
      <c r="CB816" s="18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</row>
    <row r="817" spans="1:108" ht="15" thickBot="1" x14ac:dyDescent="0.35">
      <c r="A817" s="19"/>
      <c r="B817" s="19"/>
      <c r="C817" s="18"/>
      <c r="D817" s="19"/>
      <c r="E817" s="19"/>
      <c r="F817" s="19"/>
      <c r="G817" s="18"/>
      <c r="H817" s="19"/>
      <c r="I817" s="19"/>
      <c r="J817" s="19"/>
      <c r="K817" s="18"/>
      <c r="L817" s="19"/>
      <c r="M817" s="19"/>
      <c r="N817" s="19"/>
      <c r="O817" s="18"/>
      <c r="P817" s="19"/>
      <c r="Q817" s="19"/>
      <c r="R817" s="19"/>
      <c r="S817" s="18"/>
      <c r="T817" s="19"/>
      <c r="U817" s="19"/>
      <c r="V817" s="19"/>
      <c r="W817" s="18"/>
      <c r="X817" s="29"/>
      <c r="Y817" s="19"/>
      <c r="Z817" s="19"/>
      <c r="AA817" s="19"/>
      <c r="AB817" s="18"/>
      <c r="AC817" s="19"/>
      <c r="AD817" s="19"/>
      <c r="AE817" s="19"/>
      <c r="AF817" s="18"/>
      <c r="AG817" s="19"/>
      <c r="AH817" s="19"/>
      <c r="AI817" s="19"/>
      <c r="AJ817" s="18"/>
      <c r="AK817" s="19"/>
      <c r="AL817" s="19"/>
      <c r="AM817" s="19"/>
      <c r="AN817" s="18"/>
      <c r="AO817" s="19"/>
      <c r="AP817" s="19"/>
      <c r="AQ817" s="19"/>
      <c r="AR817" s="18"/>
      <c r="AS817" s="19"/>
      <c r="AT817" s="19"/>
      <c r="AU817" s="19"/>
      <c r="AV817" s="18"/>
      <c r="AW817" s="19"/>
      <c r="AX817" s="19"/>
      <c r="AY817" s="19"/>
      <c r="AZ817" s="18"/>
      <c r="BA817" s="19"/>
      <c r="BB817" s="19"/>
      <c r="BC817" s="19"/>
      <c r="BD817" s="18"/>
      <c r="BE817" s="19"/>
      <c r="BF817" s="19"/>
      <c r="BG817" s="19"/>
      <c r="BH817" s="18"/>
      <c r="BI817" s="19"/>
      <c r="BJ817" s="19"/>
      <c r="BK817" s="19"/>
      <c r="BL817" s="18"/>
      <c r="BM817" s="19"/>
      <c r="BN817" s="19"/>
      <c r="BO817" s="19"/>
      <c r="BP817" s="18"/>
      <c r="BQ817" s="19"/>
      <c r="BR817" s="19"/>
      <c r="BS817" s="19"/>
      <c r="BT817" s="18"/>
      <c r="BU817" s="19"/>
      <c r="BV817" s="19"/>
      <c r="BW817" s="19"/>
      <c r="BX817" s="18"/>
      <c r="BY817" s="19"/>
      <c r="BZ817" s="19"/>
      <c r="CA817" s="19"/>
      <c r="CB817" s="18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</row>
    <row r="818" spans="1:108" ht="15" thickBot="1" x14ac:dyDescent="0.35">
      <c r="A818" s="19"/>
      <c r="B818" s="19"/>
      <c r="C818" s="18"/>
      <c r="D818" s="19"/>
      <c r="E818" s="19"/>
      <c r="F818" s="19"/>
      <c r="G818" s="18"/>
      <c r="H818" s="19"/>
      <c r="I818" s="19"/>
      <c r="J818" s="19"/>
      <c r="K818" s="18"/>
      <c r="L818" s="19"/>
      <c r="M818" s="19"/>
      <c r="N818" s="19"/>
      <c r="O818" s="18"/>
      <c r="P818" s="19"/>
      <c r="Q818" s="19"/>
      <c r="R818" s="19"/>
      <c r="S818" s="18"/>
      <c r="T818" s="19"/>
      <c r="U818" s="19"/>
      <c r="V818" s="19"/>
      <c r="W818" s="18"/>
      <c r="X818" s="29"/>
      <c r="Y818" s="19"/>
      <c r="Z818" s="19"/>
      <c r="AA818" s="19"/>
      <c r="AB818" s="18"/>
      <c r="AC818" s="19"/>
      <c r="AD818" s="19"/>
      <c r="AE818" s="19"/>
      <c r="AF818" s="18"/>
      <c r="AG818" s="19"/>
      <c r="AH818" s="19"/>
      <c r="AI818" s="19"/>
      <c r="AJ818" s="18"/>
      <c r="AK818" s="19"/>
      <c r="AL818" s="19"/>
      <c r="AM818" s="19"/>
      <c r="AN818" s="18"/>
      <c r="AO818" s="19"/>
      <c r="AP818" s="19"/>
      <c r="AQ818" s="19"/>
      <c r="AR818" s="18"/>
      <c r="AS818" s="19"/>
      <c r="AT818" s="19"/>
      <c r="AU818" s="19"/>
      <c r="AV818" s="18"/>
      <c r="AW818" s="19"/>
      <c r="AX818" s="19"/>
      <c r="AY818" s="19"/>
      <c r="AZ818" s="18"/>
      <c r="BA818" s="19"/>
      <c r="BB818" s="19"/>
      <c r="BC818" s="19"/>
      <c r="BD818" s="18"/>
      <c r="BE818" s="19"/>
      <c r="BF818" s="19"/>
      <c r="BG818" s="19"/>
      <c r="BH818" s="18"/>
      <c r="BI818" s="19"/>
      <c r="BJ818" s="19"/>
      <c r="BK818" s="19"/>
      <c r="BL818" s="18"/>
      <c r="BM818" s="19"/>
      <c r="BN818" s="19"/>
      <c r="BO818" s="19"/>
      <c r="BP818" s="18"/>
      <c r="BQ818" s="19"/>
      <c r="BR818" s="19"/>
      <c r="BS818" s="19"/>
      <c r="BT818" s="18"/>
      <c r="BU818" s="19"/>
      <c r="BV818" s="19"/>
      <c r="BW818" s="19"/>
      <c r="BX818" s="18"/>
      <c r="BY818" s="19"/>
      <c r="BZ818" s="19"/>
      <c r="CA818" s="19"/>
      <c r="CB818" s="18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</row>
    <row r="819" spans="1:108" ht="15" thickBot="1" x14ac:dyDescent="0.35">
      <c r="A819" s="19"/>
      <c r="B819" s="19"/>
      <c r="C819" s="18"/>
      <c r="D819" s="19"/>
      <c r="E819" s="19"/>
      <c r="F819" s="19"/>
      <c r="G819" s="18"/>
      <c r="H819" s="19"/>
      <c r="I819" s="19"/>
      <c r="J819" s="19"/>
      <c r="K819" s="18"/>
      <c r="L819" s="19"/>
      <c r="M819" s="19"/>
      <c r="N819" s="19"/>
      <c r="O819" s="18"/>
      <c r="P819" s="19"/>
      <c r="Q819" s="19"/>
      <c r="R819" s="19"/>
      <c r="S819" s="18"/>
      <c r="T819" s="19"/>
      <c r="U819" s="19"/>
      <c r="V819" s="19"/>
      <c r="W819" s="18"/>
      <c r="X819" s="29"/>
      <c r="Y819" s="19"/>
      <c r="Z819" s="19"/>
      <c r="AA819" s="19"/>
      <c r="AB819" s="18"/>
      <c r="AC819" s="19"/>
      <c r="AD819" s="19"/>
      <c r="AE819" s="19"/>
      <c r="AF819" s="18"/>
      <c r="AG819" s="19"/>
      <c r="AH819" s="19"/>
      <c r="AI819" s="19"/>
      <c r="AJ819" s="18"/>
      <c r="AK819" s="19"/>
      <c r="AL819" s="19"/>
      <c r="AM819" s="19"/>
      <c r="AN819" s="18"/>
      <c r="AO819" s="19"/>
      <c r="AP819" s="19"/>
      <c r="AQ819" s="19"/>
      <c r="AR819" s="18"/>
      <c r="AS819" s="19"/>
      <c r="AT819" s="19"/>
      <c r="AU819" s="19"/>
      <c r="AV819" s="18"/>
      <c r="AW819" s="19"/>
      <c r="AX819" s="19"/>
      <c r="AY819" s="19"/>
      <c r="AZ819" s="18"/>
      <c r="BA819" s="19"/>
      <c r="BB819" s="19"/>
      <c r="BC819" s="19"/>
      <c r="BD819" s="18"/>
      <c r="BE819" s="19"/>
      <c r="BF819" s="19"/>
      <c r="BG819" s="19"/>
      <c r="BH819" s="18"/>
      <c r="BI819" s="19"/>
      <c r="BJ819" s="19"/>
      <c r="BK819" s="19"/>
      <c r="BL819" s="18"/>
      <c r="BM819" s="19"/>
      <c r="BN819" s="19"/>
      <c r="BO819" s="19"/>
      <c r="BP819" s="18"/>
      <c r="BQ819" s="19"/>
      <c r="BR819" s="19"/>
      <c r="BS819" s="19"/>
      <c r="BT819" s="18"/>
      <c r="BU819" s="19"/>
      <c r="BV819" s="19"/>
      <c r="BW819" s="19"/>
      <c r="BX819" s="18"/>
      <c r="BY819" s="19"/>
      <c r="BZ819" s="19"/>
      <c r="CA819" s="19"/>
      <c r="CB819" s="18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</row>
    <row r="820" spans="1:108" ht="15" thickBot="1" x14ac:dyDescent="0.35">
      <c r="A820" s="19"/>
      <c r="B820" s="19"/>
      <c r="C820" s="18"/>
      <c r="D820" s="19"/>
      <c r="E820" s="19"/>
      <c r="F820" s="19"/>
      <c r="G820" s="18"/>
      <c r="H820" s="19"/>
      <c r="I820" s="19"/>
      <c r="J820" s="19"/>
      <c r="K820" s="18"/>
      <c r="L820" s="19"/>
      <c r="M820" s="19"/>
      <c r="N820" s="19"/>
      <c r="O820" s="18"/>
      <c r="P820" s="19"/>
      <c r="Q820" s="19"/>
      <c r="R820" s="19"/>
      <c r="S820" s="18"/>
      <c r="T820" s="19"/>
      <c r="U820" s="19"/>
      <c r="V820" s="19"/>
      <c r="W820" s="18"/>
      <c r="X820" s="29"/>
      <c r="Y820" s="19"/>
      <c r="Z820" s="19"/>
      <c r="AA820" s="19"/>
      <c r="AB820" s="18"/>
      <c r="AC820" s="19"/>
      <c r="AD820" s="19"/>
      <c r="AE820" s="19"/>
      <c r="AF820" s="18"/>
      <c r="AG820" s="19"/>
      <c r="AH820" s="19"/>
      <c r="AI820" s="19"/>
      <c r="AJ820" s="18"/>
      <c r="AK820" s="19"/>
      <c r="AL820" s="19"/>
      <c r="AM820" s="19"/>
      <c r="AN820" s="18"/>
      <c r="AO820" s="19"/>
      <c r="AP820" s="19"/>
      <c r="AQ820" s="19"/>
      <c r="AR820" s="18"/>
      <c r="AS820" s="19"/>
      <c r="AT820" s="19"/>
      <c r="AU820" s="19"/>
      <c r="AV820" s="18"/>
      <c r="AW820" s="19"/>
      <c r="AX820" s="19"/>
      <c r="AY820" s="19"/>
      <c r="AZ820" s="18"/>
      <c r="BA820" s="19"/>
      <c r="BB820" s="19"/>
      <c r="BC820" s="19"/>
      <c r="BD820" s="18"/>
      <c r="BE820" s="19"/>
      <c r="BF820" s="19"/>
      <c r="BG820" s="19"/>
      <c r="BH820" s="18"/>
      <c r="BI820" s="19"/>
      <c r="BJ820" s="19"/>
      <c r="BK820" s="19"/>
      <c r="BL820" s="18"/>
      <c r="BM820" s="19"/>
      <c r="BN820" s="19"/>
      <c r="BO820" s="19"/>
      <c r="BP820" s="18"/>
      <c r="BQ820" s="19"/>
      <c r="BR820" s="19"/>
      <c r="BS820" s="19"/>
      <c r="BT820" s="18"/>
      <c r="BU820" s="19"/>
      <c r="BV820" s="19"/>
      <c r="BW820" s="19"/>
      <c r="BX820" s="18"/>
      <c r="BY820" s="19"/>
      <c r="BZ820" s="19"/>
      <c r="CA820" s="19"/>
      <c r="CB820" s="18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</row>
    <row r="821" spans="1:108" ht="15" thickBot="1" x14ac:dyDescent="0.35">
      <c r="A821" s="19"/>
      <c r="B821" s="19"/>
      <c r="C821" s="18"/>
      <c r="D821" s="19"/>
      <c r="E821" s="19"/>
      <c r="F821" s="19"/>
      <c r="G821" s="18"/>
      <c r="H821" s="19"/>
      <c r="I821" s="19"/>
      <c r="J821" s="19"/>
      <c r="K821" s="18"/>
      <c r="L821" s="19"/>
      <c r="M821" s="19"/>
      <c r="N821" s="19"/>
      <c r="O821" s="18"/>
      <c r="P821" s="19"/>
      <c r="Q821" s="19"/>
      <c r="R821" s="19"/>
      <c r="S821" s="18"/>
      <c r="T821" s="19"/>
      <c r="U821" s="19"/>
      <c r="V821" s="19"/>
      <c r="W821" s="18"/>
      <c r="X821" s="29"/>
      <c r="Y821" s="19"/>
      <c r="Z821" s="19"/>
      <c r="AA821" s="19"/>
      <c r="AB821" s="18"/>
      <c r="AC821" s="19"/>
      <c r="AD821" s="19"/>
      <c r="AE821" s="19"/>
      <c r="AF821" s="18"/>
      <c r="AG821" s="19"/>
      <c r="AH821" s="19"/>
      <c r="AI821" s="19"/>
      <c r="AJ821" s="18"/>
      <c r="AK821" s="19"/>
      <c r="AL821" s="19"/>
      <c r="AM821" s="19"/>
      <c r="AN821" s="18"/>
      <c r="AO821" s="19"/>
      <c r="AP821" s="19"/>
      <c r="AQ821" s="19"/>
      <c r="AR821" s="18"/>
      <c r="AS821" s="19"/>
      <c r="AT821" s="19"/>
      <c r="AU821" s="19"/>
      <c r="AV821" s="18"/>
      <c r="AW821" s="19"/>
      <c r="AX821" s="19"/>
      <c r="AY821" s="19"/>
      <c r="AZ821" s="18"/>
      <c r="BA821" s="19"/>
      <c r="BB821" s="19"/>
      <c r="BC821" s="19"/>
      <c r="BD821" s="18"/>
      <c r="BE821" s="19"/>
      <c r="BF821" s="19"/>
      <c r="BG821" s="19"/>
      <c r="BH821" s="18"/>
      <c r="BI821" s="19"/>
      <c r="BJ821" s="19"/>
      <c r="BK821" s="19"/>
      <c r="BL821" s="18"/>
      <c r="BM821" s="19"/>
      <c r="BN821" s="19"/>
      <c r="BO821" s="19"/>
      <c r="BP821" s="18"/>
      <c r="BQ821" s="19"/>
      <c r="BR821" s="19"/>
      <c r="BS821" s="19"/>
      <c r="BT821" s="18"/>
      <c r="BU821" s="19"/>
      <c r="BV821" s="19"/>
      <c r="BW821" s="19"/>
      <c r="BX821" s="18"/>
      <c r="BY821" s="19"/>
      <c r="BZ821" s="19"/>
      <c r="CA821" s="19"/>
      <c r="CB821" s="18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</row>
    <row r="822" spans="1:108" ht="15" thickBot="1" x14ac:dyDescent="0.35">
      <c r="A822" s="19"/>
      <c r="B822" s="19"/>
      <c r="C822" s="18"/>
      <c r="D822" s="19"/>
      <c r="E822" s="19"/>
      <c r="F822" s="19"/>
      <c r="G822" s="18"/>
      <c r="H822" s="19"/>
      <c r="I822" s="19"/>
      <c r="J822" s="19"/>
      <c r="K822" s="18"/>
      <c r="L822" s="19"/>
      <c r="M822" s="19"/>
      <c r="N822" s="19"/>
      <c r="O822" s="18"/>
      <c r="P822" s="19"/>
      <c r="Q822" s="19"/>
      <c r="R822" s="19"/>
      <c r="S822" s="18"/>
      <c r="T822" s="19"/>
      <c r="U822" s="19"/>
      <c r="V822" s="19"/>
      <c r="W822" s="18"/>
      <c r="X822" s="29"/>
      <c r="Y822" s="19"/>
      <c r="Z822" s="19"/>
      <c r="AA822" s="19"/>
      <c r="AB822" s="18"/>
      <c r="AC822" s="19"/>
      <c r="AD822" s="19"/>
      <c r="AE822" s="19"/>
      <c r="AF822" s="18"/>
      <c r="AG822" s="19"/>
      <c r="AH822" s="19"/>
      <c r="AI822" s="19"/>
      <c r="AJ822" s="18"/>
      <c r="AK822" s="19"/>
      <c r="AL822" s="19"/>
      <c r="AM822" s="19"/>
      <c r="AN822" s="18"/>
      <c r="AO822" s="19"/>
      <c r="AP822" s="19"/>
      <c r="AQ822" s="19"/>
      <c r="AR822" s="18"/>
      <c r="AS822" s="19"/>
      <c r="AT822" s="19"/>
      <c r="AU822" s="19"/>
      <c r="AV822" s="18"/>
      <c r="AW822" s="19"/>
      <c r="AX822" s="19"/>
      <c r="AY822" s="19"/>
      <c r="AZ822" s="18"/>
      <c r="BA822" s="19"/>
      <c r="BB822" s="19"/>
      <c r="BC822" s="19"/>
      <c r="BD822" s="18"/>
      <c r="BE822" s="19"/>
      <c r="BF822" s="19"/>
      <c r="BG822" s="19"/>
      <c r="BH822" s="18"/>
      <c r="BI822" s="19"/>
      <c r="BJ822" s="19"/>
      <c r="BK822" s="19"/>
      <c r="BL822" s="18"/>
      <c r="BM822" s="19"/>
      <c r="BN822" s="19"/>
      <c r="BO822" s="19"/>
      <c r="BP822" s="18"/>
      <c r="BQ822" s="19"/>
      <c r="BR822" s="19"/>
      <c r="BS822" s="19"/>
      <c r="BT822" s="18"/>
      <c r="BU822" s="19"/>
      <c r="BV822" s="19"/>
      <c r="BW822" s="19"/>
      <c r="BX822" s="18"/>
      <c r="BY822" s="19"/>
      <c r="BZ822" s="19"/>
      <c r="CA822" s="19"/>
      <c r="CB822" s="18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</row>
    <row r="823" spans="1:108" ht="15" thickBot="1" x14ac:dyDescent="0.35">
      <c r="A823" s="19"/>
      <c r="B823" s="19"/>
      <c r="C823" s="18"/>
      <c r="D823" s="19"/>
      <c r="E823" s="19"/>
      <c r="F823" s="19"/>
      <c r="G823" s="18"/>
      <c r="H823" s="19"/>
      <c r="I823" s="19"/>
      <c r="J823" s="19"/>
      <c r="K823" s="18"/>
      <c r="L823" s="19"/>
      <c r="M823" s="19"/>
      <c r="N823" s="19"/>
      <c r="O823" s="18"/>
      <c r="P823" s="19"/>
      <c r="Q823" s="19"/>
      <c r="R823" s="19"/>
      <c r="S823" s="18"/>
      <c r="T823" s="19"/>
      <c r="U823" s="19"/>
      <c r="V823" s="19"/>
      <c r="W823" s="18"/>
      <c r="X823" s="29"/>
      <c r="Y823" s="19"/>
      <c r="Z823" s="19"/>
      <c r="AA823" s="19"/>
      <c r="AB823" s="18"/>
      <c r="AC823" s="19"/>
      <c r="AD823" s="19"/>
      <c r="AE823" s="19"/>
      <c r="AF823" s="18"/>
      <c r="AG823" s="19"/>
      <c r="AH823" s="19"/>
      <c r="AI823" s="19"/>
      <c r="AJ823" s="18"/>
      <c r="AK823" s="19"/>
      <c r="AL823" s="19"/>
      <c r="AM823" s="19"/>
      <c r="AN823" s="18"/>
      <c r="AO823" s="19"/>
      <c r="AP823" s="19"/>
      <c r="AQ823" s="19"/>
      <c r="AR823" s="18"/>
      <c r="AS823" s="19"/>
      <c r="AT823" s="19"/>
      <c r="AU823" s="19"/>
      <c r="AV823" s="18"/>
      <c r="AW823" s="19"/>
      <c r="AX823" s="19"/>
      <c r="AY823" s="19"/>
      <c r="AZ823" s="18"/>
      <c r="BA823" s="19"/>
      <c r="BB823" s="19"/>
      <c r="BC823" s="19"/>
      <c r="BD823" s="18"/>
      <c r="BE823" s="19"/>
      <c r="BF823" s="19"/>
      <c r="BG823" s="19"/>
      <c r="BH823" s="18"/>
      <c r="BI823" s="19"/>
      <c r="BJ823" s="19"/>
      <c r="BK823" s="19"/>
      <c r="BL823" s="18"/>
      <c r="BM823" s="19"/>
      <c r="BN823" s="19"/>
      <c r="BO823" s="19"/>
      <c r="BP823" s="18"/>
      <c r="BQ823" s="19"/>
      <c r="BR823" s="19"/>
      <c r="BS823" s="19"/>
      <c r="BT823" s="18"/>
      <c r="BU823" s="19"/>
      <c r="BV823" s="19"/>
      <c r="BW823" s="19"/>
      <c r="BX823" s="18"/>
      <c r="BY823" s="19"/>
      <c r="BZ823" s="19"/>
      <c r="CA823" s="19"/>
      <c r="CB823" s="18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</row>
    <row r="824" spans="1:108" ht="15" thickBot="1" x14ac:dyDescent="0.35">
      <c r="A824" s="19"/>
      <c r="B824" s="19"/>
      <c r="C824" s="18"/>
      <c r="D824" s="19"/>
      <c r="E824" s="19"/>
      <c r="F824" s="19"/>
      <c r="G824" s="18"/>
      <c r="H824" s="19"/>
      <c r="I824" s="19"/>
      <c r="J824" s="19"/>
      <c r="K824" s="18"/>
      <c r="L824" s="19"/>
      <c r="M824" s="19"/>
      <c r="N824" s="19"/>
      <c r="O824" s="18"/>
      <c r="P824" s="19"/>
      <c r="Q824" s="19"/>
      <c r="R824" s="19"/>
      <c r="S824" s="18"/>
      <c r="T824" s="19"/>
      <c r="U824" s="19"/>
      <c r="V824" s="19"/>
      <c r="W824" s="18"/>
      <c r="X824" s="29"/>
      <c r="Y824" s="19"/>
      <c r="Z824" s="19"/>
      <c r="AA824" s="19"/>
      <c r="AB824" s="18"/>
      <c r="AC824" s="19"/>
      <c r="AD824" s="19"/>
      <c r="AE824" s="19"/>
      <c r="AF824" s="18"/>
      <c r="AG824" s="19"/>
      <c r="AH824" s="19"/>
      <c r="AI824" s="19"/>
      <c r="AJ824" s="18"/>
      <c r="AK824" s="19"/>
      <c r="AL824" s="19"/>
      <c r="AM824" s="19"/>
      <c r="AN824" s="18"/>
      <c r="AO824" s="19"/>
      <c r="AP824" s="19"/>
      <c r="AQ824" s="19"/>
      <c r="AR824" s="18"/>
      <c r="AS824" s="19"/>
      <c r="AT824" s="19"/>
      <c r="AU824" s="19"/>
      <c r="AV824" s="18"/>
      <c r="AW824" s="19"/>
      <c r="AX824" s="19"/>
      <c r="AY824" s="19"/>
      <c r="AZ824" s="18"/>
      <c r="BA824" s="19"/>
      <c r="BB824" s="19"/>
      <c r="BC824" s="19"/>
      <c r="BD824" s="18"/>
      <c r="BE824" s="19"/>
      <c r="BF824" s="19"/>
      <c r="BG824" s="19"/>
      <c r="BH824" s="18"/>
      <c r="BI824" s="19"/>
      <c r="BJ824" s="19"/>
      <c r="BK824" s="19"/>
      <c r="BL824" s="18"/>
      <c r="BM824" s="19"/>
      <c r="BN824" s="19"/>
      <c r="BO824" s="19"/>
      <c r="BP824" s="18"/>
      <c r="BQ824" s="19"/>
      <c r="BR824" s="19"/>
      <c r="BS824" s="19"/>
      <c r="BT824" s="18"/>
      <c r="BU824" s="19"/>
      <c r="BV824" s="19"/>
      <c r="BW824" s="19"/>
      <c r="BX824" s="18"/>
      <c r="BY824" s="19"/>
      <c r="BZ824" s="19"/>
      <c r="CA824" s="19"/>
      <c r="CB824" s="18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</row>
    <row r="825" spans="1:108" ht="15" thickBot="1" x14ac:dyDescent="0.35">
      <c r="A825" s="19"/>
      <c r="B825" s="19"/>
      <c r="C825" s="18"/>
      <c r="D825" s="19"/>
      <c r="E825" s="19"/>
      <c r="F825" s="19"/>
      <c r="G825" s="18"/>
      <c r="H825" s="19"/>
      <c r="I825" s="19"/>
      <c r="J825" s="19"/>
      <c r="K825" s="18"/>
      <c r="L825" s="19"/>
      <c r="M825" s="19"/>
      <c r="N825" s="19"/>
      <c r="O825" s="18"/>
      <c r="P825" s="19"/>
      <c r="Q825" s="19"/>
      <c r="R825" s="19"/>
      <c r="S825" s="18"/>
      <c r="T825" s="19"/>
      <c r="U825" s="19"/>
      <c r="V825" s="19"/>
      <c r="W825" s="18"/>
      <c r="X825" s="29"/>
      <c r="Y825" s="19"/>
      <c r="Z825" s="19"/>
      <c r="AA825" s="19"/>
      <c r="AB825" s="18"/>
      <c r="AC825" s="19"/>
      <c r="AD825" s="19"/>
      <c r="AE825" s="19"/>
      <c r="AF825" s="18"/>
      <c r="AG825" s="19"/>
      <c r="AH825" s="19"/>
      <c r="AI825" s="19"/>
      <c r="AJ825" s="18"/>
      <c r="AK825" s="19"/>
      <c r="AL825" s="19"/>
      <c r="AM825" s="19"/>
      <c r="AN825" s="18"/>
      <c r="AO825" s="19"/>
      <c r="AP825" s="19"/>
      <c r="AQ825" s="19"/>
      <c r="AR825" s="18"/>
      <c r="AS825" s="19"/>
      <c r="AT825" s="19"/>
      <c r="AU825" s="19"/>
      <c r="AV825" s="18"/>
      <c r="AW825" s="19"/>
      <c r="AX825" s="19"/>
      <c r="AY825" s="19"/>
      <c r="AZ825" s="18"/>
      <c r="BA825" s="19"/>
      <c r="BB825" s="19"/>
      <c r="BC825" s="19"/>
      <c r="BD825" s="18"/>
      <c r="BE825" s="19"/>
      <c r="BF825" s="19"/>
      <c r="BG825" s="19"/>
      <c r="BH825" s="18"/>
      <c r="BI825" s="19"/>
      <c r="BJ825" s="19"/>
      <c r="BK825" s="19"/>
      <c r="BL825" s="18"/>
      <c r="BM825" s="19"/>
      <c r="BN825" s="19"/>
      <c r="BO825" s="19"/>
      <c r="BP825" s="18"/>
      <c r="BQ825" s="19"/>
      <c r="BR825" s="19"/>
      <c r="BS825" s="19"/>
      <c r="BT825" s="18"/>
      <c r="BU825" s="19"/>
      <c r="BV825" s="19"/>
      <c r="BW825" s="19"/>
      <c r="BX825" s="18"/>
      <c r="BY825" s="19"/>
      <c r="BZ825" s="19"/>
      <c r="CA825" s="19"/>
      <c r="CB825" s="18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</row>
    <row r="826" spans="1:108" ht="15" thickBot="1" x14ac:dyDescent="0.35">
      <c r="A826" s="19"/>
      <c r="B826" s="19"/>
      <c r="C826" s="18"/>
      <c r="D826" s="19"/>
      <c r="E826" s="19"/>
      <c r="F826" s="19"/>
      <c r="G826" s="18"/>
      <c r="H826" s="19"/>
      <c r="I826" s="19"/>
      <c r="J826" s="19"/>
      <c r="K826" s="18"/>
      <c r="L826" s="19"/>
      <c r="M826" s="19"/>
      <c r="N826" s="19"/>
      <c r="O826" s="18"/>
      <c r="P826" s="19"/>
      <c r="Q826" s="19"/>
      <c r="R826" s="19"/>
      <c r="S826" s="18"/>
      <c r="T826" s="19"/>
      <c r="U826" s="19"/>
      <c r="V826" s="19"/>
      <c r="W826" s="18"/>
      <c r="X826" s="29"/>
      <c r="Y826" s="19"/>
      <c r="Z826" s="19"/>
      <c r="AA826" s="19"/>
      <c r="AB826" s="18"/>
      <c r="AC826" s="19"/>
      <c r="AD826" s="19"/>
      <c r="AE826" s="19"/>
      <c r="AF826" s="18"/>
      <c r="AG826" s="19"/>
      <c r="AH826" s="19"/>
      <c r="AI826" s="19"/>
      <c r="AJ826" s="18"/>
      <c r="AK826" s="19"/>
      <c r="AL826" s="19"/>
      <c r="AM826" s="19"/>
      <c r="AN826" s="18"/>
      <c r="AO826" s="19"/>
      <c r="AP826" s="19"/>
      <c r="AQ826" s="19"/>
      <c r="AR826" s="18"/>
      <c r="AS826" s="19"/>
      <c r="AT826" s="19"/>
      <c r="AU826" s="19"/>
      <c r="AV826" s="18"/>
      <c r="AW826" s="19"/>
      <c r="AX826" s="19"/>
      <c r="AY826" s="19"/>
      <c r="AZ826" s="18"/>
      <c r="BA826" s="19"/>
      <c r="BB826" s="19"/>
      <c r="BC826" s="19"/>
      <c r="BD826" s="18"/>
      <c r="BE826" s="19"/>
      <c r="BF826" s="19"/>
      <c r="BG826" s="19"/>
      <c r="BH826" s="18"/>
      <c r="BI826" s="19"/>
      <c r="BJ826" s="19"/>
      <c r="BK826" s="19"/>
      <c r="BL826" s="18"/>
      <c r="BM826" s="19"/>
      <c r="BN826" s="19"/>
      <c r="BO826" s="19"/>
      <c r="BP826" s="18"/>
      <c r="BQ826" s="19"/>
      <c r="BR826" s="19"/>
      <c r="BS826" s="19"/>
      <c r="BT826" s="18"/>
      <c r="BU826" s="19"/>
      <c r="BV826" s="19"/>
      <c r="BW826" s="19"/>
      <c r="BX826" s="18"/>
      <c r="BY826" s="19"/>
      <c r="BZ826" s="19"/>
      <c r="CA826" s="19"/>
      <c r="CB826" s="18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</row>
    <row r="827" spans="1:108" ht="15" thickBot="1" x14ac:dyDescent="0.35">
      <c r="A827" s="19"/>
      <c r="B827" s="19"/>
      <c r="C827" s="18"/>
      <c r="D827" s="19"/>
      <c r="E827" s="19"/>
      <c r="F827" s="19"/>
      <c r="G827" s="18"/>
      <c r="H827" s="19"/>
      <c r="I827" s="19"/>
      <c r="J827" s="19"/>
      <c r="K827" s="18"/>
      <c r="L827" s="19"/>
      <c r="M827" s="19"/>
      <c r="N827" s="19"/>
      <c r="O827" s="18"/>
      <c r="P827" s="19"/>
      <c r="Q827" s="19"/>
      <c r="R827" s="19"/>
      <c r="S827" s="18"/>
      <c r="T827" s="19"/>
      <c r="U827" s="19"/>
      <c r="V827" s="19"/>
      <c r="W827" s="18"/>
      <c r="X827" s="29"/>
      <c r="Y827" s="19"/>
      <c r="Z827" s="19"/>
      <c r="AA827" s="19"/>
      <c r="AB827" s="18"/>
      <c r="AC827" s="19"/>
      <c r="AD827" s="19"/>
      <c r="AE827" s="19"/>
      <c r="AF827" s="18"/>
      <c r="AG827" s="19"/>
      <c r="AH827" s="19"/>
      <c r="AI827" s="19"/>
      <c r="AJ827" s="18"/>
      <c r="AK827" s="19"/>
      <c r="AL827" s="19"/>
      <c r="AM827" s="19"/>
      <c r="AN827" s="18"/>
      <c r="AO827" s="19"/>
      <c r="AP827" s="19"/>
      <c r="AQ827" s="19"/>
      <c r="AR827" s="18"/>
      <c r="AS827" s="19"/>
      <c r="AT827" s="19"/>
      <c r="AU827" s="19"/>
      <c r="AV827" s="18"/>
      <c r="AW827" s="19"/>
      <c r="AX827" s="19"/>
      <c r="AY827" s="19"/>
      <c r="AZ827" s="18"/>
      <c r="BA827" s="19"/>
      <c r="BB827" s="19"/>
      <c r="BC827" s="19"/>
      <c r="BD827" s="18"/>
      <c r="BE827" s="19"/>
      <c r="BF827" s="19"/>
      <c r="BG827" s="19"/>
      <c r="BH827" s="18"/>
      <c r="BI827" s="19"/>
      <c r="BJ827" s="19"/>
      <c r="BK827" s="19"/>
      <c r="BL827" s="18"/>
      <c r="BM827" s="19"/>
      <c r="BN827" s="19"/>
      <c r="BO827" s="19"/>
      <c r="BP827" s="18"/>
      <c r="BQ827" s="19"/>
      <c r="BR827" s="19"/>
      <c r="BS827" s="19"/>
      <c r="BT827" s="18"/>
      <c r="BU827" s="19"/>
      <c r="BV827" s="19"/>
      <c r="BW827" s="19"/>
      <c r="BX827" s="18"/>
      <c r="BY827" s="19"/>
      <c r="BZ827" s="19"/>
      <c r="CA827" s="19"/>
      <c r="CB827" s="18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</row>
    <row r="828" spans="1:108" ht="15" thickBot="1" x14ac:dyDescent="0.35">
      <c r="A828" s="19"/>
      <c r="B828" s="19"/>
      <c r="C828" s="18"/>
      <c r="D828" s="19"/>
      <c r="E828" s="19"/>
      <c r="F828" s="19"/>
      <c r="G828" s="18"/>
      <c r="H828" s="19"/>
      <c r="I828" s="19"/>
      <c r="J828" s="19"/>
      <c r="K828" s="18"/>
      <c r="L828" s="19"/>
      <c r="M828" s="19"/>
      <c r="N828" s="19"/>
      <c r="O828" s="18"/>
      <c r="P828" s="19"/>
      <c r="Q828" s="19"/>
      <c r="R828" s="19"/>
      <c r="S828" s="18"/>
      <c r="T828" s="19"/>
      <c r="U828" s="19"/>
      <c r="V828" s="19"/>
      <c r="W828" s="18"/>
      <c r="X828" s="29"/>
      <c r="Y828" s="19"/>
      <c r="Z828" s="19"/>
      <c r="AA828" s="19"/>
      <c r="AB828" s="18"/>
      <c r="AC828" s="19"/>
      <c r="AD828" s="19"/>
      <c r="AE828" s="19"/>
      <c r="AF828" s="18"/>
      <c r="AG828" s="19"/>
      <c r="AH828" s="19"/>
      <c r="AI828" s="19"/>
      <c r="AJ828" s="18"/>
      <c r="AK828" s="19"/>
      <c r="AL828" s="19"/>
      <c r="AM828" s="19"/>
      <c r="AN828" s="18"/>
      <c r="AO828" s="19"/>
      <c r="AP828" s="19"/>
      <c r="AQ828" s="19"/>
      <c r="AR828" s="18"/>
      <c r="AS828" s="19"/>
      <c r="AT828" s="19"/>
      <c r="AU828" s="19"/>
      <c r="AV828" s="18"/>
      <c r="AW828" s="19"/>
      <c r="AX828" s="19"/>
      <c r="AY828" s="19"/>
      <c r="AZ828" s="18"/>
      <c r="BA828" s="19"/>
      <c r="BB828" s="19"/>
      <c r="BC828" s="19"/>
      <c r="BD828" s="18"/>
      <c r="BE828" s="19"/>
      <c r="BF828" s="19"/>
      <c r="BG828" s="19"/>
      <c r="BH828" s="18"/>
      <c r="BI828" s="19"/>
      <c r="BJ828" s="19"/>
      <c r="BK828" s="19"/>
      <c r="BL828" s="18"/>
      <c r="BM828" s="19"/>
      <c r="BN828" s="19"/>
      <c r="BO828" s="19"/>
      <c r="BP828" s="18"/>
      <c r="BQ828" s="19"/>
      <c r="BR828" s="19"/>
      <c r="BS828" s="19"/>
      <c r="BT828" s="18"/>
      <c r="BU828" s="19"/>
      <c r="BV828" s="19"/>
      <c r="BW828" s="19"/>
      <c r="BX828" s="18"/>
      <c r="BY828" s="19"/>
      <c r="BZ828" s="19"/>
      <c r="CA828" s="19"/>
      <c r="CB828" s="18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</row>
    <row r="829" spans="1:108" ht="15" thickBot="1" x14ac:dyDescent="0.35">
      <c r="A829" s="19"/>
      <c r="B829" s="19"/>
      <c r="C829" s="18"/>
      <c r="D829" s="19"/>
      <c r="E829" s="19"/>
      <c r="F829" s="19"/>
      <c r="G829" s="18"/>
      <c r="H829" s="19"/>
      <c r="I829" s="19"/>
      <c r="J829" s="19"/>
      <c r="K829" s="18"/>
      <c r="L829" s="19"/>
      <c r="M829" s="19"/>
      <c r="N829" s="19"/>
      <c r="O829" s="18"/>
      <c r="P829" s="19"/>
      <c r="Q829" s="19"/>
      <c r="R829" s="19"/>
      <c r="S829" s="18"/>
      <c r="T829" s="19"/>
      <c r="U829" s="19"/>
      <c r="V829" s="19"/>
      <c r="W829" s="18"/>
      <c r="X829" s="29"/>
      <c r="Y829" s="19"/>
      <c r="Z829" s="19"/>
      <c r="AA829" s="19"/>
      <c r="AB829" s="18"/>
      <c r="AC829" s="19"/>
      <c r="AD829" s="19"/>
      <c r="AE829" s="19"/>
      <c r="AF829" s="18"/>
      <c r="AG829" s="19"/>
      <c r="AH829" s="19"/>
      <c r="AI829" s="19"/>
      <c r="AJ829" s="18"/>
      <c r="AK829" s="19"/>
      <c r="AL829" s="19"/>
      <c r="AM829" s="19"/>
      <c r="AN829" s="18"/>
      <c r="AO829" s="19"/>
      <c r="AP829" s="19"/>
      <c r="AQ829" s="19"/>
      <c r="AR829" s="18"/>
      <c r="AS829" s="19"/>
      <c r="AT829" s="19"/>
      <c r="AU829" s="19"/>
      <c r="AV829" s="18"/>
      <c r="AW829" s="19"/>
      <c r="AX829" s="19"/>
      <c r="AY829" s="19"/>
      <c r="AZ829" s="18"/>
      <c r="BA829" s="19"/>
      <c r="BB829" s="19"/>
      <c r="BC829" s="19"/>
      <c r="BD829" s="18"/>
      <c r="BE829" s="19"/>
      <c r="BF829" s="19"/>
      <c r="BG829" s="19"/>
      <c r="BH829" s="18"/>
      <c r="BI829" s="19"/>
      <c r="BJ829" s="19"/>
      <c r="BK829" s="19"/>
      <c r="BL829" s="18"/>
      <c r="BM829" s="19"/>
      <c r="BN829" s="19"/>
      <c r="BO829" s="19"/>
      <c r="BP829" s="18"/>
      <c r="BQ829" s="19"/>
      <c r="BR829" s="19"/>
      <c r="BS829" s="19"/>
      <c r="BT829" s="18"/>
      <c r="BU829" s="19"/>
      <c r="BV829" s="19"/>
      <c r="BW829" s="19"/>
      <c r="BX829" s="18"/>
      <c r="BY829" s="19"/>
      <c r="BZ829" s="19"/>
      <c r="CA829" s="19"/>
      <c r="CB829" s="18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</row>
    <row r="830" spans="1:108" ht="15" thickBot="1" x14ac:dyDescent="0.35">
      <c r="A830" s="19"/>
      <c r="B830" s="19"/>
      <c r="C830" s="18"/>
      <c r="D830" s="19"/>
      <c r="E830" s="19"/>
      <c r="F830" s="19"/>
      <c r="G830" s="18"/>
      <c r="H830" s="19"/>
      <c r="I830" s="19"/>
      <c r="J830" s="19"/>
      <c r="K830" s="18"/>
      <c r="L830" s="19"/>
      <c r="M830" s="19"/>
      <c r="N830" s="19"/>
      <c r="O830" s="18"/>
      <c r="P830" s="19"/>
      <c r="Q830" s="19"/>
      <c r="R830" s="19"/>
      <c r="S830" s="18"/>
      <c r="T830" s="19"/>
      <c r="U830" s="19"/>
      <c r="V830" s="19"/>
      <c r="W830" s="18"/>
      <c r="X830" s="29"/>
      <c r="Y830" s="19"/>
      <c r="Z830" s="19"/>
      <c r="AA830" s="19"/>
      <c r="AB830" s="18"/>
      <c r="AC830" s="19"/>
      <c r="AD830" s="19"/>
      <c r="AE830" s="19"/>
      <c r="AF830" s="18"/>
      <c r="AG830" s="19"/>
      <c r="AH830" s="19"/>
      <c r="AI830" s="19"/>
      <c r="AJ830" s="18"/>
      <c r="AK830" s="19"/>
      <c r="AL830" s="19"/>
      <c r="AM830" s="19"/>
      <c r="AN830" s="18"/>
      <c r="AO830" s="19"/>
      <c r="AP830" s="19"/>
      <c r="AQ830" s="19"/>
      <c r="AR830" s="18"/>
      <c r="AS830" s="19"/>
      <c r="AT830" s="19"/>
      <c r="AU830" s="19"/>
      <c r="AV830" s="18"/>
      <c r="AW830" s="19"/>
      <c r="AX830" s="19"/>
      <c r="AY830" s="19"/>
      <c r="AZ830" s="18"/>
      <c r="BA830" s="19"/>
      <c r="BB830" s="19"/>
      <c r="BC830" s="19"/>
      <c r="BD830" s="18"/>
      <c r="BE830" s="19"/>
      <c r="BF830" s="19"/>
      <c r="BG830" s="19"/>
      <c r="BH830" s="18"/>
      <c r="BI830" s="19"/>
      <c r="BJ830" s="19"/>
      <c r="BK830" s="19"/>
      <c r="BL830" s="18"/>
      <c r="BM830" s="19"/>
      <c r="BN830" s="19"/>
      <c r="BO830" s="19"/>
      <c r="BP830" s="18"/>
      <c r="BQ830" s="19"/>
      <c r="BR830" s="19"/>
      <c r="BS830" s="19"/>
      <c r="BT830" s="18"/>
      <c r="BU830" s="19"/>
      <c r="BV830" s="19"/>
      <c r="BW830" s="19"/>
      <c r="BX830" s="18"/>
      <c r="BY830" s="19"/>
      <c r="BZ830" s="19"/>
      <c r="CA830" s="19"/>
      <c r="CB830" s="18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</row>
    <row r="831" spans="1:108" ht="15" thickBot="1" x14ac:dyDescent="0.35">
      <c r="A831" s="19"/>
      <c r="B831" s="19"/>
      <c r="C831" s="18"/>
      <c r="D831" s="19"/>
      <c r="E831" s="19"/>
      <c r="F831" s="19"/>
      <c r="G831" s="18"/>
      <c r="H831" s="19"/>
      <c r="I831" s="19"/>
      <c r="J831" s="19"/>
      <c r="K831" s="18"/>
      <c r="L831" s="19"/>
      <c r="M831" s="19"/>
      <c r="N831" s="19"/>
      <c r="O831" s="18"/>
      <c r="P831" s="19"/>
      <c r="Q831" s="19"/>
      <c r="R831" s="19"/>
      <c r="S831" s="18"/>
      <c r="T831" s="19"/>
      <c r="U831" s="19"/>
      <c r="V831" s="19"/>
      <c r="W831" s="18"/>
      <c r="X831" s="29"/>
      <c r="Y831" s="19"/>
      <c r="Z831" s="19"/>
      <c r="AA831" s="19"/>
      <c r="AB831" s="18"/>
      <c r="AC831" s="19"/>
      <c r="AD831" s="19"/>
      <c r="AE831" s="19"/>
      <c r="AF831" s="18"/>
      <c r="AG831" s="19"/>
      <c r="AH831" s="19"/>
      <c r="AI831" s="19"/>
      <c r="AJ831" s="18"/>
      <c r="AK831" s="19"/>
      <c r="AL831" s="19"/>
      <c r="AM831" s="19"/>
      <c r="AN831" s="18"/>
      <c r="AO831" s="19"/>
      <c r="AP831" s="19"/>
      <c r="AQ831" s="19"/>
      <c r="AR831" s="18"/>
      <c r="AS831" s="19"/>
      <c r="AT831" s="19"/>
      <c r="AU831" s="19"/>
      <c r="AV831" s="18"/>
      <c r="AW831" s="19"/>
      <c r="AX831" s="19"/>
      <c r="AY831" s="19"/>
      <c r="AZ831" s="18"/>
      <c r="BA831" s="19"/>
      <c r="BB831" s="19"/>
      <c r="BC831" s="19"/>
      <c r="BD831" s="18"/>
      <c r="BE831" s="19"/>
      <c r="BF831" s="19"/>
      <c r="BG831" s="19"/>
      <c r="BH831" s="18"/>
      <c r="BI831" s="19"/>
      <c r="BJ831" s="19"/>
      <c r="BK831" s="19"/>
      <c r="BL831" s="18"/>
      <c r="BM831" s="19"/>
      <c r="BN831" s="19"/>
      <c r="BO831" s="19"/>
      <c r="BP831" s="18"/>
      <c r="BQ831" s="19"/>
      <c r="BR831" s="19"/>
      <c r="BS831" s="19"/>
      <c r="BT831" s="18"/>
      <c r="BU831" s="19"/>
      <c r="BV831" s="19"/>
      <c r="BW831" s="19"/>
      <c r="BX831" s="18"/>
      <c r="BY831" s="19"/>
      <c r="BZ831" s="19"/>
      <c r="CA831" s="19"/>
      <c r="CB831" s="18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</row>
    <row r="832" spans="1:108" ht="15" thickBot="1" x14ac:dyDescent="0.35">
      <c r="A832" s="19"/>
      <c r="B832" s="19"/>
      <c r="C832" s="18"/>
      <c r="D832" s="19"/>
      <c r="E832" s="19"/>
      <c r="F832" s="19"/>
      <c r="G832" s="18"/>
      <c r="H832" s="19"/>
      <c r="I832" s="19"/>
      <c r="J832" s="19"/>
      <c r="K832" s="18"/>
      <c r="L832" s="19"/>
      <c r="M832" s="19"/>
      <c r="N832" s="19"/>
      <c r="O832" s="18"/>
      <c r="P832" s="19"/>
      <c r="Q832" s="19"/>
      <c r="R832" s="19"/>
      <c r="S832" s="18"/>
      <c r="T832" s="19"/>
      <c r="U832" s="19"/>
      <c r="V832" s="19"/>
      <c r="W832" s="18"/>
      <c r="X832" s="29"/>
      <c r="Y832" s="19"/>
      <c r="Z832" s="19"/>
      <c r="AA832" s="19"/>
      <c r="AB832" s="18"/>
      <c r="AC832" s="19"/>
      <c r="AD832" s="19"/>
      <c r="AE832" s="19"/>
      <c r="AF832" s="18"/>
      <c r="AG832" s="19"/>
      <c r="AH832" s="19"/>
      <c r="AI832" s="19"/>
      <c r="AJ832" s="18"/>
      <c r="AK832" s="19"/>
      <c r="AL832" s="19"/>
      <c r="AM832" s="19"/>
      <c r="AN832" s="18"/>
      <c r="AO832" s="19"/>
      <c r="AP832" s="19"/>
      <c r="AQ832" s="19"/>
      <c r="AR832" s="18"/>
      <c r="AS832" s="19"/>
      <c r="AT832" s="19"/>
      <c r="AU832" s="19"/>
      <c r="AV832" s="18"/>
      <c r="AW832" s="19"/>
      <c r="AX832" s="19"/>
      <c r="AY832" s="19"/>
      <c r="AZ832" s="18"/>
      <c r="BA832" s="19"/>
      <c r="BB832" s="19"/>
      <c r="BC832" s="19"/>
      <c r="BD832" s="18"/>
      <c r="BE832" s="19"/>
      <c r="BF832" s="19"/>
      <c r="BG832" s="19"/>
      <c r="BH832" s="18"/>
      <c r="BI832" s="19"/>
      <c r="BJ832" s="19"/>
      <c r="BK832" s="19"/>
      <c r="BL832" s="18"/>
      <c r="BM832" s="19"/>
      <c r="BN832" s="19"/>
      <c r="BO832" s="19"/>
      <c r="BP832" s="18"/>
      <c r="BQ832" s="19"/>
      <c r="BR832" s="19"/>
      <c r="BS832" s="19"/>
      <c r="BT832" s="18"/>
      <c r="BU832" s="19"/>
      <c r="BV832" s="19"/>
      <c r="BW832" s="19"/>
      <c r="BX832" s="18"/>
      <c r="BY832" s="19"/>
      <c r="BZ832" s="19"/>
      <c r="CA832" s="19"/>
      <c r="CB832" s="18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</row>
    <row r="833" spans="1:108" ht="15" thickBot="1" x14ac:dyDescent="0.35">
      <c r="A833" s="19"/>
      <c r="B833" s="19"/>
      <c r="C833" s="18"/>
      <c r="D833" s="19"/>
      <c r="E833" s="19"/>
      <c r="F833" s="19"/>
      <c r="G833" s="18"/>
      <c r="H833" s="19"/>
      <c r="I833" s="19"/>
      <c r="J833" s="19"/>
      <c r="K833" s="18"/>
      <c r="L833" s="19"/>
      <c r="M833" s="19"/>
      <c r="N833" s="19"/>
      <c r="O833" s="18"/>
      <c r="P833" s="19"/>
      <c r="Q833" s="19"/>
      <c r="R833" s="19"/>
      <c r="S833" s="18"/>
      <c r="T833" s="19"/>
      <c r="U833" s="19"/>
      <c r="V833" s="19"/>
      <c r="W833" s="18"/>
      <c r="X833" s="29"/>
      <c r="Y833" s="19"/>
      <c r="Z833" s="19"/>
      <c r="AA833" s="19"/>
      <c r="AB833" s="18"/>
      <c r="AC833" s="19"/>
      <c r="AD833" s="19"/>
      <c r="AE833" s="19"/>
      <c r="AF833" s="18"/>
      <c r="AG833" s="19"/>
      <c r="AH833" s="19"/>
      <c r="AI833" s="19"/>
      <c r="AJ833" s="18"/>
      <c r="AK833" s="19"/>
      <c r="AL833" s="19"/>
      <c r="AM833" s="19"/>
      <c r="AN833" s="18"/>
      <c r="AO833" s="19"/>
      <c r="AP833" s="19"/>
      <c r="AQ833" s="19"/>
      <c r="AR833" s="18"/>
      <c r="AS833" s="19"/>
      <c r="AT833" s="19"/>
      <c r="AU833" s="19"/>
      <c r="AV833" s="18"/>
      <c r="AW833" s="19"/>
      <c r="AX833" s="19"/>
      <c r="AY833" s="19"/>
      <c r="AZ833" s="18"/>
      <c r="BA833" s="19"/>
      <c r="BB833" s="19"/>
      <c r="BC833" s="19"/>
      <c r="BD833" s="18"/>
      <c r="BE833" s="19"/>
      <c r="BF833" s="19"/>
      <c r="BG833" s="19"/>
      <c r="BH833" s="18"/>
      <c r="BI833" s="19"/>
      <c r="BJ833" s="19"/>
      <c r="BK833" s="19"/>
      <c r="BL833" s="18"/>
      <c r="BM833" s="19"/>
      <c r="BN833" s="19"/>
      <c r="BO833" s="19"/>
      <c r="BP833" s="18"/>
      <c r="BQ833" s="19"/>
      <c r="BR833" s="19"/>
      <c r="BS833" s="19"/>
      <c r="BT833" s="18"/>
      <c r="BU833" s="19"/>
      <c r="BV833" s="19"/>
      <c r="BW833" s="19"/>
      <c r="BX833" s="18"/>
      <c r="BY833" s="19"/>
      <c r="BZ833" s="19"/>
      <c r="CA833" s="19"/>
      <c r="CB833" s="18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</row>
    <row r="834" spans="1:108" ht="15" thickBot="1" x14ac:dyDescent="0.35">
      <c r="A834" s="19"/>
      <c r="B834" s="19"/>
      <c r="C834" s="18"/>
      <c r="D834" s="19"/>
      <c r="E834" s="19"/>
      <c r="F834" s="19"/>
      <c r="G834" s="18"/>
      <c r="H834" s="19"/>
      <c r="I834" s="19"/>
      <c r="J834" s="19"/>
      <c r="K834" s="18"/>
      <c r="L834" s="19"/>
      <c r="M834" s="19"/>
      <c r="N834" s="19"/>
      <c r="O834" s="18"/>
      <c r="P834" s="19"/>
      <c r="Q834" s="19"/>
      <c r="R834" s="19"/>
      <c r="S834" s="18"/>
      <c r="T834" s="19"/>
      <c r="U834" s="19"/>
      <c r="V834" s="19"/>
      <c r="W834" s="18"/>
      <c r="X834" s="29"/>
      <c r="Y834" s="19"/>
      <c r="Z834" s="19"/>
      <c r="AA834" s="19"/>
      <c r="AB834" s="18"/>
      <c r="AC834" s="19"/>
      <c r="AD834" s="19"/>
      <c r="AE834" s="19"/>
      <c r="AF834" s="18"/>
      <c r="AG834" s="19"/>
      <c r="AH834" s="19"/>
      <c r="AI834" s="19"/>
      <c r="AJ834" s="18"/>
      <c r="AK834" s="19"/>
      <c r="AL834" s="19"/>
      <c r="AM834" s="19"/>
      <c r="AN834" s="18"/>
      <c r="AO834" s="19"/>
      <c r="AP834" s="19"/>
      <c r="AQ834" s="19"/>
      <c r="AR834" s="18"/>
      <c r="AS834" s="19"/>
      <c r="AT834" s="19"/>
      <c r="AU834" s="19"/>
      <c r="AV834" s="18"/>
      <c r="AW834" s="19"/>
      <c r="AX834" s="19"/>
      <c r="AY834" s="19"/>
      <c r="AZ834" s="18"/>
      <c r="BA834" s="19"/>
      <c r="BB834" s="19"/>
      <c r="BC834" s="19"/>
      <c r="BD834" s="18"/>
      <c r="BE834" s="19"/>
      <c r="BF834" s="19"/>
      <c r="BG834" s="19"/>
      <c r="BH834" s="18"/>
      <c r="BI834" s="19"/>
      <c r="BJ834" s="19"/>
      <c r="BK834" s="19"/>
      <c r="BL834" s="18"/>
      <c r="BM834" s="19"/>
      <c r="BN834" s="19"/>
      <c r="BO834" s="19"/>
      <c r="BP834" s="18"/>
      <c r="BQ834" s="19"/>
      <c r="BR834" s="19"/>
      <c r="BS834" s="19"/>
      <c r="BT834" s="18"/>
      <c r="BU834" s="19"/>
      <c r="BV834" s="19"/>
      <c r="BW834" s="19"/>
      <c r="BX834" s="18"/>
      <c r="BY834" s="19"/>
      <c r="BZ834" s="19"/>
      <c r="CA834" s="19"/>
      <c r="CB834" s="18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</row>
    <row r="835" spans="1:108" ht="15" thickBot="1" x14ac:dyDescent="0.35">
      <c r="A835" s="19"/>
      <c r="B835" s="19"/>
      <c r="C835" s="18"/>
      <c r="D835" s="19"/>
      <c r="E835" s="19"/>
      <c r="F835" s="19"/>
      <c r="G835" s="18"/>
      <c r="H835" s="19"/>
      <c r="I835" s="19"/>
      <c r="J835" s="19"/>
      <c r="K835" s="18"/>
      <c r="L835" s="19"/>
      <c r="M835" s="19"/>
      <c r="N835" s="19"/>
      <c r="O835" s="18"/>
      <c r="P835" s="19"/>
      <c r="Q835" s="19"/>
      <c r="R835" s="19"/>
      <c r="S835" s="18"/>
      <c r="T835" s="19"/>
      <c r="U835" s="19"/>
      <c r="V835" s="19"/>
      <c r="W835" s="18"/>
      <c r="X835" s="29"/>
      <c r="Y835" s="19"/>
      <c r="Z835" s="19"/>
      <c r="AA835" s="19"/>
      <c r="AB835" s="18"/>
      <c r="AC835" s="19"/>
      <c r="AD835" s="19"/>
      <c r="AE835" s="19"/>
      <c r="AF835" s="18"/>
      <c r="AG835" s="19"/>
      <c r="AH835" s="19"/>
      <c r="AI835" s="19"/>
      <c r="AJ835" s="18"/>
      <c r="AK835" s="19"/>
      <c r="AL835" s="19"/>
      <c r="AM835" s="19"/>
      <c r="AN835" s="18"/>
      <c r="AO835" s="19"/>
      <c r="AP835" s="19"/>
      <c r="AQ835" s="19"/>
      <c r="AR835" s="18"/>
      <c r="AS835" s="19"/>
      <c r="AT835" s="19"/>
      <c r="AU835" s="19"/>
      <c r="AV835" s="18"/>
      <c r="AW835" s="19"/>
      <c r="AX835" s="19"/>
      <c r="AY835" s="19"/>
      <c r="AZ835" s="18"/>
      <c r="BA835" s="19"/>
      <c r="BB835" s="19"/>
      <c r="BC835" s="19"/>
      <c r="BD835" s="18"/>
      <c r="BE835" s="19"/>
      <c r="BF835" s="19"/>
      <c r="BG835" s="19"/>
      <c r="BH835" s="18"/>
      <c r="BI835" s="19"/>
      <c r="BJ835" s="19"/>
      <c r="BK835" s="19"/>
      <c r="BL835" s="18"/>
      <c r="BM835" s="19"/>
      <c r="BN835" s="19"/>
      <c r="BO835" s="19"/>
      <c r="BP835" s="18"/>
      <c r="BQ835" s="19"/>
      <c r="BR835" s="19"/>
      <c r="BS835" s="19"/>
      <c r="BT835" s="18"/>
      <c r="BU835" s="19"/>
      <c r="BV835" s="19"/>
      <c r="BW835" s="19"/>
      <c r="BX835" s="18"/>
      <c r="BY835" s="19"/>
      <c r="BZ835" s="19"/>
      <c r="CA835" s="19"/>
      <c r="CB835" s="18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</row>
    <row r="836" spans="1:108" ht="15" thickBot="1" x14ac:dyDescent="0.35">
      <c r="A836" s="19"/>
      <c r="B836" s="19"/>
      <c r="C836" s="18"/>
      <c r="D836" s="19"/>
      <c r="E836" s="19"/>
      <c r="F836" s="19"/>
      <c r="G836" s="18"/>
      <c r="H836" s="19"/>
      <c r="I836" s="19"/>
      <c r="J836" s="19"/>
      <c r="K836" s="18"/>
      <c r="L836" s="19"/>
      <c r="M836" s="19"/>
      <c r="N836" s="19"/>
      <c r="O836" s="18"/>
      <c r="P836" s="19"/>
      <c r="Q836" s="19"/>
      <c r="R836" s="19"/>
      <c r="S836" s="18"/>
      <c r="T836" s="19"/>
      <c r="U836" s="19"/>
      <c r="V836" s="19"/>
      <c r="W836" s="18"/>
      <c r="X836" s="29"/>
      <c r="Y836" s="19"/>
      <c r="Z836" s="19"/>
      <c r="AA836" s="19"/>
      <c r="AB836" s="18"/>
      <c r="AC836" s="19"/>
      <c r="AD836" s="19"/>
      <c r="AE836" s="19"/>
      <c r="AF836" s="18"/>
      <c r="AG836" s="19"/>
      <c r="AH836" s="19"/>
      <c r="AI836" s="19"/>
      <c r="AJ836" s="18"/>
      <c r="AK836" s="19"/>
      <c r="AL836" s="19"/>
      <c r="AM836" s="19"/>
      <c r="AN836" s="18"/>
      <c r="AO836" s="19"/>
      <c r="AP836" s="19"/>
      <c r="AQ836" s="19"/>
      <c r="AR836" s="18"/>
      <c r="AS836" s="19"/>
      <c r="AT836" s="19"/>
      <c r="AU836" s="19"/>
      <c r="AV836" s="18"/>
      <c r="AW836" s="19"/>
      <c r="AX836" s="19"/>
      <c r="AY836" s="19"/>
      <c r="AZ836" s="18"/>
      <c r="BA836" s="19"/>
      <c r="BB836" s="19"/>
      <c r="BC836" s="19"/>
      <c r="BD836" s="18"/>
      <c r="BE836" s="19"/>
      <c r="BF836" s="19"/>
      <c r="BG836" s="19"/>
      <c r="BH836" s="18"/>
      <c r="BI836" s="19"/>
      <c r="BJ836" s="19"/>
      <c r="BK836" s="19"/>
      <c r="BL836" s="18"/>
      <c r="BM836" s="19"/>
      <c r="BN836" s="19"/>
      <c r="BO836" s="19"/>
      <c r="BP836" s="18"/>
      <c r="BQ836" s="19"/>
      <c r="BR836" s="19"/>
      <c r="BS836" s="19"/>
      <c r="BT836" s="18"/>
      <c r="BU836" s="19"/>
      <c r="BV836" s="19"/>
      <c r="BW836" s="19"/>
      <c r="BX836" s="18"/>
      <c r="BY836" s="19"/>
      <c r="BZ836" s="19"/>
      <c r="CA836" s="19"/>
      <c r="CB836" s="18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</row>
    <row r="837" spans="1:108" ht="15" thickBot="1" x14ac:dyDescent="0.35">
      <c r="A837" s="19"/>
      <c r="B837" s="19"/>
      <c r="C837" s="18"/>
      <c r="D837" s="19"/>
      <c r="E837" s="19"/>
      <c r="F837" s="19"/>
      <c r="G837" s="18"/>
      <c r="H837" s="19"/>
      <c r="I837" s="19"/>
      <c r="J837" s="19"/>
      <c r="K837" s="18"/>
      <c r="L837" s="19"/>
      <c r="M837" s="19"/>
      <c r="N837" s="19"/>
      <c r="O837" s="18"/>
      <c r="P837" s="19"/>
      <c r="Q837" s="19"/>
      <c r="R837" s="19"/>
      <c r="S837" s="18"/>
      <c r="T837" s="19"/>
      <c r="U837" s="19"/>
      <c r="V837" s="19"/>
      <c r="W837" s="18"/>
      <c r="X837" s="29"/>
      <c r="Y837" s="19"/>
      <c r="Z837" s="19"/>
      <c r="AA837" s="19"/>
      <c r="AB837" s="18"/>
      <c r="AC837" s="19"/>
      <c r="AD837" s="19"/>
      <c r="AE837" s="19"/>
      <c r="AF837" s="18"/>
      <c r="AG837" s="19"/>
      <c r="AH837" s="19"/>
      <c r="AI837" s="19"/>
      <c r="AJ837" s="18"/>
      <c r="AK837" s="19"/>
      <c r="AL837" s="19"/>
      <c r="AM837" s="19"/>
      <c r="AN837" s="18"/>
      <c r="AO837" s="19"/>
      <c r="AP837" s="19"/>
      <c r="AQ837" s="19"/>
      <c r="AR837" s="18"/>
      <c r="AS837" s="19"/>
      <c r="AT837" s="19"/>
      <c r="AU837" s="19"/>
      <c r="AV837" s="18"/>
      <c r="AW837" s="19"/>
      <c r="AX837" s="19"/>
      <c r="AY837" s="19"/>
      <c r="AZ837" s="18"/>
      <c r="BA837" s="19"/>
      <c r="BB837" s="19"/>
      <c r="BC837" s="19"/>
      <c r="BD837" s="18"/>
      <c r="BE837" s="19"/>
      <c r="BF837" s="19"/>
      <c r="BG837" s="19"/>
      <c r="BH837" s="18"/>
      <c r="BI837" s="19"/>
      <c r="BJ837" s="19"/>
      <c r="BK837" s="19"/>
      <c r="BL837" s="18"/>
      <c r="BM837" s="19"/>
      <c r="BN837" s="19"/>
      <c r="BO837" s="19"/>
      <c r="BP837" s="18"/>
      <c r="BQ837" s="19"/>
      <c r="BR837" s="19"/>
      <c r="BS837" s="19"/>
      <c r="BT837" s="18"/>
      <c r="BU837" s="19"/>
      <c r="BV837" s="19"/>
      <c r="BW837" s="19"/>
      <c r="BX837" s="18"/>
      <c r="BY837" s="19"/>
      <c r="BZ837" s="19"/>
      <c r="CA837" s="19"/>
      <c r="CB837" s="18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</row>
    <row r="838" spans="1:108" ht="15" thickBot="1" x14ac:dyDescent="0.35">
      <c r="A838" s="19"/>
      <c r="B838" s="19"/>
      <c r="C838" s="18"/>
      <c r="D838" s="19"/>
      <c r="E838" s="19"/>
      <c r="F838" s="19"/>
      <c r="G838" s="18"/>
      <c r="H838" s="19"/>
      <c r="I838" s="19"/>
      <c r="J838" s="19"/>
      <c r="K838" s="18"/>
      <c r="L838" s="19"/>
      <c r="M838" s="19"/>
      <c r="N838" s="19"/>
      <c r="O838" s="18"/>
      <c r="P838" s="19"/>
      <c r="Q838" s="19"/>
      <c r="R838" s="19"/>
      <c r="S838" s="18"/>
      <c r="T838" s="19"/>
      <c r="U838" s="19"/>
      <c r="V838" s="19"/>
      <c r="W838" s="18"/>
      <c r="X838" s="29"/>
      <c r="Y838" s="19"/>
      <c r="Z838" s="19"/>
      <c r="AA838" s="19"/>
      <c r="AB838" s="18"/>
      <c r="AC838" s="19"/>
      <c r="AD838" s="19"/>
      <c r="AE838" s="19"/>
      <c r="AF838" s="18"/>
      <c r="AG838" s="19"/>
      <c r="AH838" s="19"/>
      <c r="AI838" s="19"/>
      <c r="AJ838" s="18"/>
      <c r="AK838" s="19"/>
      <c r="AL838" s="19"/>
      <c r="AM838" s="19"/>
      <c r="AN838" s="18"/>
      <c r="AO838" s="19"/>
      <c r="AP838" s="19"/>
      <c r="AQ838" s="19"/>
      <c r="AR838" s="18"/>
      <c r="AS838" s="19"/>
      <c r="AT838" s="19"/>
      <c r="AU838" s="19"/>
      <c r="AV838" s="18"/>
      <c r="AW838" s="19"/>
      <c r="AX838" s="19"/>
      <c r="AY838" s="19"/>
      <c r="AZ838" s="18"/>
      <c r="BA838" s="19"/>
      <c r="BB838" s="19"/>
      <c r="BC838" s="19"/>
      <c r="BD838" s="18"/>
      <c r="BE838" s="19"/>
      <c r="BF838" s="19"/>
      <c r="BG838" s="19"/>
      <c r="BH838" s="18"/>
      <c r="BI838" s="19"/>
      <c r="BJ838" s="19"/>
      <c r="BK838" s="19"/>
      <c r="BL838" s="18"/>
      <c r="BM838" s="19"/>
      <c r="BN838" s="19"/>
      <c r="BO838" s="19"/>
      <c r="BP838" s="18"/>
      <c r="BQ838" s="19"/>
      <c r="BR838" s="19"/>
      <c r="BS838" s="19"/>
      <c r="BT838" s="18"/>
      <c r="BU838" s="19"/>
      <c r="BV838" s="19"/>
      <c r="BW838" s="19"/>
      <c r="BX838" s="18"/>
      <c r="BY838" s="19"/>
      <c r="BZ838" s="19"/>
      <c r="CA838" s="19"/>
      <c r="CB838" s="18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</row>
    <row r="839" spans="1:108" ht="15" thickBot="1" x14ac:dyDescent="0.35">
      <c r="A839" s="19"/>
      <c r="B839" s="19"/>
      <c r="C839" s="18"/>
      <c r="D839" s="19"/>
      <c r="E839" s="19"/>
      <c r="F839" s="19"/>
      <c r="G839" s="18"/>
      <c r="H839" s="19"/>
      <c r="I839" s="19"/>
      <c r="J839" s="19"/>
      <c r="K839" s="18"/>
      <c r="L839" s="19"/>
      <c r="M839" s="19"/>
      <c r="N839" s="19"/>
      <c r="O839" s="18"/>
      <c r="P839" s="19"/>
      <c r="Q839" s="19"/>
      <c r="R839" s="19"/>
      <c r="S839" s="18"/>
      <c r="T839" s="19"/>
      <c r="U839" s="19"/>
      <c r="V839" s="19"/>
      <c r="W839" s="18"/>
      <c r="X839" s="29"/>
      <c r="Y839" s="19"/>
      <c r="Z839" s="19"/>
      <c r="AA839" s="19"/>
      <c r="AB839" s="18"/>
      <c r="AC839" s="19"/>
      <c r="AD839" s="19"/>
      <c r="AE839" s="19"/>
      <c r="AF839" s="18"/>
      <c r="AG839" s="19"/>
      <c r="AH839" s="19"/>
      <c r="AI839" s="19"/>
      <c r="AJ839" s="18"/>
      <c r="AK839" s="19"/>
      <c r="AL839" s="19"/>
      <c r="AM839" s="19"/>
      <c r="AN839" s="18"/>
      <c r="AO839" s="19"/>
      <c r="AP839" s="19"/>
      <c r="AQ839" s="19"/>
      <c r="AR839" s="18"/>
      <c r="AS839" s="19"/>
      <c r="AT839" s="19"/>
      <c r="AU839" s="19"/>
      <c r="AV839" s="18"/>
      <c r="AW839" s="19"/>
      <c r="AX839" s="19"/>
      <c r="AY839" s="19"/>
      <c r="AZ839" s="18"/>
      <c r="BA839" s="19"/>
      <c r="BB839" s="19"/>
      <c r="BC839" s="19"/>
      <c r="BD839" s="18"/>
      <c r="BE839" s="19"/>
      <c r="BF839" s="19"/>
      <c r="BG839" s="19"/>
      <c r="BH839" s="18"/>
      <c r="BI839" s="19"/>
      <c r="BJ839" s="19"/>
      <c r="BK839" s="19"/>
      <c r="BL839" s="18"/>
      <c r="BM839" s="19"/>
      <c r="BN839" s="19"/>
      <c r="BO839" s="19"/>
      <c r="BP839" s="18"/>
      <c r="BQ839" s="19"/>
      <c r="BR839" s="19"/>
      <c r="BS839" s="19"/>
      <c r="BT839" s="18"/>
      <c r="BU839" s="19"/>
      <c r="BV839" s="19"/>
      <c r="BW839" s="19"/>
      <c r="BX839" s="18"/>
      <c r="BY839" s="19"/>
      <c r="BZ839" s="19"/>
      <c r="CA839" s="19"/>
      <c r="CB839" s="18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</row>
    <row r="840" spans="1:108" ht="15" thickBot="1" x14ac:dyDescent="0.35">
      <c r="A840" s="19"/>
      <c r="B840" s="19"/>
      <c r="C840" s="18"/>
      <c r="D840" s="19"/>
      <c r="E840" s="19"/>
      <c r="F840" s="19"/>
      <c r="G840" s="18"/>
      <c r="H840" s="19"/>
      <c r="I840" s="19"/>
      <c r="J840" s="19"/>
      <c r="K840" s="18"/>
      <c r="L840" s="19"/>
      <c r="M840" s="19"/>
      <c r="N840" s="19"/>
      <c r="O840" s="18"/>
      <c r="P840" s="19"/>
      <c r="Q840" s="19"/>
      <c r="R840" s="19"/>
      <c r="S840" s="18"/>
      <c r="T840" s="19"/>
      <c r="U840" s="19"/>
      <c r="V840" s="19"/>
      <c r="W840" s="18"/>
      <c r="X840" s="29"/>
      <c r="Y840" s="19"/>
      <c r="Z840" s="19"/>
      <c r="AA840" s="19"/>
      <c r="AB840" s="18"/>
      <c r="AC840" s="19"/>
      <c r="AD840" s="19"/>
      <c r="AE840" s="19"/>
      <c r="AF840" s="18"/>
      <c r="AG840" s="19"/>
      <c r="AH840" s="19"/>
      <c r="AI840" s="19"/>
      <c r="AJ840" s="18"/>
      <c r="AK840" s="19"/>
      <c r="AL840" s="19"/>
      <c r="AM840" s="19"/>
      <c r="AN840" s="18"/>
      <c r="AO840" s="19"/>
      <c r="AP840" s="19"/>
      <c r="AQ840" s="19"/>
      <c r="AR840" s="18"/>
      <c r="AS840" s="19"/>
      <c r="AT840" s="19"/>
      <c r="AU840" s="19"/>
      <c r="AV840" s="18"/>
      <c r="AW840" s="19"/>
      <c r="AX840" s="19"/>
      <c r="AY840" s="19"/>
      <c r="AZ840" s="18"/>
      <c r="BA840" s="19"/>
      <c r="BB840" s="19"/>
      <c r="BC840" s="19"/>
      <c r="BD840" s="18"/>
      <c r="BE840" s="19"/>
      <c r="BF840" s="19"/>
      <c r="BG840" s="19"/>
      <c r="BH840" s="18"/>
      <c r="BI840" s="19"/>
      <c r="BJ840" s="19"/>
      <c r="BK840" s="19"/>
      <c r="BL840" s="18"/>
      <c r="BM840" s="19"/>
      <c r="BN840" s="19"/>
      <c r="BO840" s="19"/>
      <c r="BP840" s="18"/>
      <c r="BQ840" s="19"/>
      <c r="BR840" s="19"/>
      <c r="BS840" s="19"/>
      <c r="BT840" s="18"/>
      <c r="BU840" s="19"/>
      <c r="BV840" s="19"/>
      <c r="BW840" s="19"/>
      <c r="BX840" s="18"/>
      <c r="BY840" s="19"/>
      <c r="BZ840" s="19"/>
      <c r="CA840" s="19"/>
      <c r="CB840" s="18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</row>
    <row r="841" spans="1:108" ht="15" thickBot="1" x14ac:dyDescent="0.35">
      <c r="A841" s="19"/>
      <c r="B841" s="19"/>
      <c r="C841" s="18"/>
      <c r="D841" s="19"/>
      <c r="E841" s="19"/>
      <c r="F841" s="19"/>
      <c r="G841" s="18"/>
      <c r="H841" s="19"/>
      <c r="I841" s="19"/>
      <c r="J841" s="19"/>
      <c r="K841" s="18"/>
      <c r="L841" s="19"/>
      <c r="M841" s="19"/>
      <c r="N841" s="19"/>
      <c r="O841" s="18"/>
      <c r="P841" s="19"/>
      <c r="Q841" s="19"/>
      <c r="R841" s="19"/>
      <c r="S841" s="18"/>
      <c r="T841" s="19"/>
      <c r="U841" s="19"/>
      <c r="V841" s="19"/>
      <c r="W841" s="18"/>
      <c r="X841" s="29"/>
      <c r="Y841" s="19"/>
      <c r="Z841" s="19"/>
      <c r="AA841" s="19"/>
      <c r="AB841" s="18"/>
      <c r="AC841" s="19"/>
      <c r="AD841" s="19"/>
      <c r="AE841" s="19"/>
      <c r="AF841" s="18"/>
      <c r="AG841" s="19"/>
      <c r="AH841" s="19"/>
      <c r="AI841" s="19"/>
      <c r="AJ841" s="18"/>
      <c r="AK841" s="19"/>
      <c r="AL841" s="19"/>
      <c r="AM841" s="19"/>
      <c r="AN841" s="18"/>
      <c r="AO841" s="19"/>
      <c r="AP841" s="19"/>
      <c r="AQ841" s="19"/>
      <c r="AR841" s="18"/>
      <c r="AS841" s="19"/>
      <c r="AT841" s="19"/>
      <c r="AU841" s="19"/>
      <c r="AV841" s="18"/>
      <c r="AW841" s="19"/>
      <c r="AX841" s="19"/>
      <c r="AY841" s="19"/>
      <c r="AZ841" s="18"/>
      <c r="BA841" s="19"/>
      <c r="BB841" s="19"/>
      <c r="BC841" s="19"/>
      <c r="BD841" s="18"/>
      <c r="BE841" s="19"/>
      <c r="BF841" s="19"/>
      <c r="BG841" s="19"/>
      <c r="BH841" s="18"/>
      <c r="BI841" s="19"/>
      <c r="BJ841" s="19"/>
      <c r="BK841" s="19"/>
      <c r="BL841" s="18"/>
      <c r="BM841" s="19"/>
      <c r="BN841" s="19"/>
      <c r="BO841" s="19"/>
      <c r="BP841" s="18"/>
      <c r="BQ841" s="19"/>
      <c r="BR841" s="19"/>
      <c r="BS841" s="19"/>
      <c r="BT841" s="18"/>
      <c r="BU841" s="19"/>
      <c r="BV841" s="19"/>
      <c r="BW841" s="19"/>
      <c r="BX841" s="18"/>
      <c r="BY841" s="19"/>
      <c r="BZ841" s="19"/>
      <c r="CA841" s="19"/>
      <c r="CB841" s="18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</row>
    <row r="842" spans="1:108" ht="15" thickBot="1" x14ac:dyDescent="0.35">
      <c r="A842" s="19"/>
      <c r="B842" s="19"/>
      <c r="C842" s="18"/>
      <c r="D842" s="19"/>
      <c r="E842" s="19"/>
      <c r="F842" s="19"/>
      <c r="G842" s="18"/>
      <c r="H842" s="19"/>
      <c r="I842" s="19"/>
      <c r="J842" s="19"/>
      <c r="K842" s="18"/>
      <c r="L842" s="19"/>
      <c r="M842" s="19"/>
      <c r="N842" s="19"/>
      <c r="O842" s="18"/>
      <c r="P842" s="19"/>
      <c r="Q842" s="19"/>
      <c r="R842" s="19"/>
      <c r="S842" s="18"/>
      <c r="T842" s="19"/>
      <c r="U842" s="19"/>
      <c r="V842" s="19"/>
      <c r="W842" s="18"/>
      <c r="X842" s="29"/>
      <c r="Y842" s="19"/>
      <c r="Z842" s="19"/>
      <c r="AA842" s="19"/>
      <c r="AB842" s="18"/>
      <c r="AC842" s="19"/>
      <c r="AD842" s="19"/>
      <c r="AE842" s="19"/>
      <c r="AF842" s="18"/>
      <c r="AG842" s="19"/>
      <c r="AH842" s="19"/>
      <c r="AI842" s="19"/>
      <c r="AJ842" s="18"/>
      <c r="AK842" s="19"/>
      <c r="AL842" s="19"/>
      <c r="AM842" s="19"/>
      <c r="AN842" s="18"/>
      <c r="AO842" s="19"/>
      <c r="AP842" s="19"/>
      <c r="AQ842" s="19"/>
      <c r="AR842" s="18"/>
      <c r="AS842" s="19"/>
      <c r="AT842" s="19"/>
      <c r="AU842" s="19"/>
      <c r="AV842" s="18"/>
      <c r="AW842" s="19"/>
      <c r="AX842" s="19"/>
      <c r="AY842" s="19"/>
      <c r="AZ842" s="18"/>
      <c r="BA842" s="19"/>
      <c r="BB842" s="19"/>
      <c r="BC842" s="19"/>
      <c r="BD842" s="18"/>
      <c r="BE842" s="19"/>
      <c r="BF842" s="19"/>
      <c r="BG842" s="19"/>
      <c r="BH842" s="18"/>
      <c r="BI842" s="19"/>
      <c r="BJ842" s="19"/>
      <c r="BK842" s="19"/>
      <c r="BL842" s="18"/>
      <c r="BM842" s="19"/>
      <c r="BN842" s="19"/>
      <c r="BO842" s="19"/>
      <c r="BP842" s="18"/>
      <c r="BQ842" s="19"/>
      <c r="BR842" s="19"/>
      <c r="BS842" s="19"/>
      <c r="BT842" s="18"/>
      <c r="BU842" s="19"/>
      <c r="BV842" s="19"/>
      <c r="BW842" s="19"/>
      <c r="BX842" s="18"/>
      <c r="BY842" s="19"/>
      <c r="BZ842" s="19"/>
      <c r="CA842" s="19"/>
      <c r="CB842" s="18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</row>
    <row r="843" spans="1:108" ht="15" thickBot="1" x14ac:dyDescent="0.35">
      <c r="A843" s="19"/>
      <c r="B843" s="19"/>
      <c r="C843" s="18"/>
      <c r="D843" s="19"/>
      <c r="E843" s="19"/>
      <c r="F843" s="19"/>
      <c r="G843" s="18"/>
      <c r="H843" s="19"/>
      <c r="I843" s="19"/>
      <c r="J843" s="19"/>
      <c r="K843" s="18"/>
      <c r="L843" s="19"/>
      <c r="M843" s="19"/>
      <c r="N843" s="19"/>
      <c r="O843" s="18"/>
      <c r="P843" s="19"/>
      <c r="Q843" s="19"/>
      <c r="R843" s="19"/>
      <c r="S843" s="18"/>
      <c r="T843" s="19"/>
      <c r="U843" s="19"/>
      <c r="V843" s="19"/>
      <c r="W843" s="18"/>
      <c r="X843" s="29"/>
      <c r="Y843" s="19"/>
      <c r="Z843" s="19"/>
      <c r="AA843" s="19"/>
      <c r="AB843" s="18"/>
      <c r="AC843" s="19"/>
      <c r="AD843" s="19"/>
      <c r="AE843" s="19"/>
      <c r="AF843" s="18"/>
      <c r="AG843" s="19"/>
      <c r="AH843" s="19"/>
      <c r="AI843" s="19"/>
      <c r="AJ843" s="18"/>
      <c r="AK843" s="19"/>
      <c r="AL843" s="19"/>
      <c r="AM843" s="19"/>
      <c r="AN843" s="18"/>
      <c r="AO843" s="19"/>
      <c r="AP843" s="19"/>
      <c r="AQ843" s="19"/>
      <c r="AR843" s="18"/>
      <c r="AS843" s="19"/>
      <c r="AT843" s="19"/>
      <c r="AU843" s="19"/>
      <c r="AV843" s="18"/>
      <c r="AW843" s="19"/>
      <c r="AX843" s="19"/>
      <c r="AY843" s="19"/>
      <c r="AZ843" s="18"/>
      <c r="BA843" s="19"/>
      <c r="BB843" s="19"/>
      <c r="BC843" s="19"/>
      <c r="BD843" s="18"/>
      <c r="BE843" s="19"/>
      <c r="BF843" s="19"/>
      <c r="BG843" s="19"/>
      <c r="BH843" s="18"/>
      <c r="BI843" s="19"/>
      <c r="BJ843" s="19"/>
      <c r="BK843" s="19"/>
      <c r="BL843" s="18"/>
      <c r="BM843" s="19"/>
      <c r="BN843" s="19"/>
      <c r="BO843" s="19"/>
      <c r="BP843" s="18"/>
      <c r="BQ843" s="19"/>
      <c r="BR843" s="19"/>
      <c r="BS843" s="19"/>
      <c r="BT843" s="18"/>
      <c r="BU843" s="19"/>
      <c r="BV843" s="19"/>
      <c r="BW843" s="19"/>
      <c r="BX843" s="18"/>
      <c r="BY843" s="19"/>
      <c r="BZ843" s="19"/>
      <c r="CA843" s="19"/>
      <c r="CB843" s="18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</row>
    <row r="844" spans="1:108" ht="15" thickBot="1" x14ac:dyDescent="0.35">
      <c r="A844" s="19"/>
      <c r="B844" s="19"/>
      <c r="C844" s="18"/>
      <c r="D844" s="19"/>
      <c r="E844" s="19"/>
      <c r="F844" s="19"/>
      <c r="G844" s="18"/>
      <c r="H844" s="19"/>
      <c r="I844" s="19"/>
      <c r="J844" s="19"/>
      <c r="K844" s="18"/>
      <c r="L844" s="19"/>
      <c r="M844" s="19"/>
      <c r="N844" s="19"/>
      <c r="O844" s="18"/>
      <c r="P844" s="19"/>
      <c r="Q844" s="19"/>
      <c r="R844" s="19"/>
      <c r="S844" s="18"/>
      <c r="T844" s="19"/>
      <c r="U844" s="19"/>
      <c r="V844" s="19"/>
      <c r="W844" s="18"/>
      <c r="X844" s="29"/>
      <c r="Y844" s="19"/>
      <c r="Z844" s="19"/>
      <c r="AA844" s="19"/>
      <c r="AB844" s="18"/>
      <c r="AC844" s="19"/>
      <c r="AD844" s="19"/>
      <c r="AE844" s="19"/>
      <c r="AF844" s="18"/>
      <c r="AG844" s="19"/>
      <c r="AH844" s="19"/>
      <c r="AI844" s="19"/>
      <c r="AJ844" s="18"/>
      <c r="AK844" s="19"/>
      <c r="AL844" s="19"/>
      <c r="AM844" s="19"/>
      <c r="AN844" s="18"/>
      <c r="AO844" s="19"/>
      <c r="AP844" s="19"/>
      <c r="AQ844" s="19"/>
      <c r="AR844" s="18"/>
      <c r="AS844" s="19"/>
      <c r="AT844" s="19"/>
      <c r="AU844" s="19"/>
      <c r="AV844" s="18"/>
      <c r="AW844" s="19"/>
      <c r="AX844" s="19"/>
      <c r="AY844" s="19"/>
      <c r="AZ844" s="18"/>
      <c r="BA844" s="19"/>
      <c r="BB844" s="19"/>
      <c r="BC844" s="19"/>
      <c r="BD844" s="18"/>
      <c r="BE844" s="19"/>
      <c r="BF844" s="19"/>
      <c r="BG844" s="19"/>
      <c r="BH844" s="18"/>
      <c r="BI844" s="19"/>
      <c r="BJ844" s="19"/>
      <c r="BK844" s="19"/>
      <c r="BL844" s="18"/>
      <c r="BM844" s="19"/>
      <c r="BN844" s="19"/>
      <c r="BO844" s="19"/>
      <c r="BP844" s="18"/>
      <c r="BQ844" s="19"/>
      <c r="BR844" s="19"/>
      <c r="BS844" s="19"/>
      <c r="BT844" s="18"/>
      <c r="BU844" s="19"/>
      <c r="BV844" s="19"/>
      <c r="BW844" s="19"/>
      <c r="BX844" s="18"/>
      <c r="BY844" s="19"/>
      <c r="BZ844" s="19"/>
      <c r="CA844" s="19"/>
      <c r="CB844" s="18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</row>
    <row r="845" spans="1:108" ht="15" thickBot="1" x14ac:dyDescent="0.35">
      <c r="A845" s="19"/>
      <c r="B845" s="19"/>
      <c r="C845" s="18"/>
      <c r="D845" s="19"/>
      <c r="E845" s="19"/>
      <c r="F845" s="19"/>
      <c r="G845" s="18"/>
      <c r="H845" s="19"/>
      <c r="I845" s="19"/>
      <c r="J845" s="19"/>
      <c r="K845" s="18"/>
      <c r="L845" s="19"/>
      <c r="M845" s="19"/>
      <c r="N845" s="19"/>
      <c r="O845" s="18"/>
      <c r="P845" s="19"/>
      <c r="Q845" s="19"/>
      <c r="R845" s="19"/>
      <c r="S845" s="18"/>
      <c r="T845" s="19"/>
      <c r="U845" s="19"/>
      <c r="V845" s="19"/>
      <c r="W845" s="18"/>
      <c r="X845" s="29"/>
      <c r="Y845" s="19"/>
      <c r="Z845" s="19"/>
      <c r="AA845" s="19"/>
      <c r="AB845" s="18"/>
      <c r="AC845" s="19"/>
      <c r="AD845" s="19"/>
      <c r="AE845" s="19"/>
      <c r="AF845" s="18"/>
      <c r="AG845" s="19"/>
      <c r="AH845" s="19"/>
      <c r="AI845" s="19"/>
      <c r="AJ845" s="18"/>
      <c r="AK845" s="19"/>
      <c r="AL845" s="19"/>
      <c r="AM845" s="19"/>
      <c r="AN845" s="18"/>
      <c r="AO845" s="19"/>
      <c r="AP845" s="19"/>
      <c r="AQ845" s="19"/>
      <c r="AR845" s="18"/>
      <c r="AS845" s="19"/>
      <c r="AT845" s="19"/>
      <c r="AU845" s="19"/>
      <c r="AV845" s="18"/>
      <c r="AW845" s="19"/>
      <c r="AX845" s="19"/>
      <c r="AY845" s="19"/>
      <c r="AZ845" s="18"/>
      <c r="BA845" s="19"/>
      <c r="BB845" s="19"/>
      <c r="BC845" s="19"/>
      <c r="BD845" s="18"/>
      <c r="BE845" s="19"/>
      <c r="BF845" s="19"/>
      <c r="BG845" s="19"/>
      <c r="BH845" s="18"/>
      <c r="BI845" s="19"/>
      <c r="BJ845" s="19"/>
      <c r="BK845" s="19"/>
      <c r="BL845" s="18"/>
      <c r="BM845" s="19"/>
      <c r="BN845" s="19"/>
      <c r="BO845" s="19"/>
      <c r="BP845" s="18"/>
      <c r="BQ845" s="19"/>
      <c r="BR845" s="19"/>
      <c r="BS845" s="19"/>
      <c r="BT845" s="18"/>
      <c r="BU845" s="19"/>
      <c r="BV845" s="19"/>
      <c r="BW845" s="19"/>
      <c r="BX845" s="18"/>
      <c r="BY845" s="19"/>
      <c r="BZ845" s="19"/>
      <c r="CA845" s="19"/>
      <c r="CB845" s="18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</row>
    <row r="846" spans="1:108" ht="15" thickBot="1" x14ac:dyDescent="0.35">
      <c r="A846" s="19"/>
      <c r="B846" s="19"/>
      <c r="C846" s="18"/>
      <c r="D846" s="19"/>
      <c r="E846" s="19"/>
      <c r="F846" s="19"/>
      <c r="G846" s="18"/>
      <c r="H846" s="19"/>
      <c r="I846" s="19"/>
      <c r="J846" s="19"/>
      <c r="K846" s="18"/>
      <c r="L846" s="19"/>
      <c r="M846" s="19"/>
      <c r="N846" s="19"/>
      <c r="O846" s="18"/>
      <c r="P846" s="19"/>
      <c r="Q846" s="19"/>
      <c r="R846" s="19"/>
      <c r="S846" s="18"/>
      <c r="T846" s="19"/>
      <c r="U846" s="19"/>
      <c r="V846" s="19"/>
      <c r="W846" s="18"/>
      <c r="X846" s="29"/>
      <c r="Y846" s="19"/>
      <c r="Z846" s="19"/>
      <c r="AA846" s="19"/>
      <c r="AB846" s="18"/>
      <c r="AC846" s="19"/>
      <c r="AD846" s="19"/>
      <c r="AE846" s="19"/>
      <c r="AF846" s="18"/>
      <c r="AG846" s="19"/>
      <c r="AH846" s="19"/>
      <c r="AI846" s="19"/>
      <c r="AJ846" s="18"/>
      <c r="AK846" s="19"/>
      <c r="AL846" s="19"/>
      <c r="AM846" s="19"/>
      <c r="AN846" s="18"/>
      <c r="AO846" s="19"/>
      <c r="AP846" s="19"/>
      <c r="AQ846" s="19"/>
      <c r="AR846" s="18"/>
      <c r="AS846" s="19"/>
      <c r="AT846" s="19"/>
      <c r="AU846" s="19"/>
      <c r="AV846" s="18"/>
      <c r="AW846" s="19"/>
      <c r="AX846" s="19"/>
      <c r="AY846" s="19"/>
      <c r="AZ846" s="18"/>
      <c r="BA846" s="19"/>
      <c r="BB846" s="19"/>
      <c r="BC846" s="19"/>
      <c r="BD846" s="18"/>
      <c r="BE846" s="19"/>
      <c r="BF846" s="19"/>
      <c r="BG846" s="19"/>
      <c r="BH846" s="18"/>
      <c r="BI846" s="19"/>
      <c r="BJ846" s="19"/>
      <c r="BK846" s="19"/>
      <c r="BL846" s="18"/>
      <c r="BM846" s="19"/>
      <c r="BN846" s="19"/>
      <c r="BO846" s="19"/>
      <c r="BP846" s="18"/>
      <c r="BQ846" s="19"/>
      <c r="BR846" s="19"/>
      <c r="BS846" s="19"/>
      <c r="BT846" s="18"/>
      <c r="BU846" s="19"/>
      <c r="BV846" s="19"/>
      <c r="BW846" s="19"/>
      <c r="BX846" s="18"/>
      <c r="BY846" s="19"/>
      <c r="BZ846" s="19"/>
      <c r="CA846" s="19"/>
      <c r="CB846" s="18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</row>
    <row r="847" spans="1:108" ht="15" thickBot="1" x14ac:dyDescent="0.35">
      <c r="A847" s="19"/>
      <c r="B847" s="19"/>
      <c r="C847" s="18"/>
      <c r="D847" s="19"/>
      <c r="E847" s="19"/>
      <c r="F847" s="19"/>
      <c r="G847" s="18"/>
      <c r="H847" s="19"/>
      <c r="I847" s="19"/>
      <c r="J847" s="19"/>
      <c r="K847" s="18"/>
      <c r="L847" s="19"/>
      <c r="M847" s="19"/>
      <c r="N847" s="19"/>
      <c r="O847" s="18"/>
      <c r="P847" s="19"/>
      <c r="Q847" s="19"/>
      <c r="R847" s="19"/>
      <c r="S847" s="18"/>
      <c r="T847" s="19"/>
      <c r="U847" s="19"/>
      <c r="V847" s="19"/>
      <c r="W847" s="18"/>
      <c r="X847" s="29"/>
      <c r="Y847" s="19"/>
      <c r="Z847" s="19"/>
      <c r="AA847" s="19"/>
      <c r="AB847" s="18"/>
      <c r="AC847" s="19"/>
      <c r="AD847" s="19"/>
      <c r="AE847" s="19"/>
      <c r="AF847" s="18"/>
      <c r="AG847" s="19"/>
      <c r="AH847" s="19"/>
      <c r="AI847" s="19"/>
      <c r="AJ847" s="18"/>
      <c r="AK847" s="19"/>
      <c r="AL847" s="19"/>
      <c r="AM847" s="19"/>
      <c r="AN847" s="18"/>
      <c r="AO847" s="19"/>
      <c r="AP847" s="19"/>
      <c r="AQ847" s="19"/>
      <c r="AR847" s="18"/>
      <c r="AS847" s="19"/>
      <c r="AT847" s="19"/>
      <c r="AU847" s="19"/>
      <c r="AV847" s="18"/>
      <c r="AW847" s="19"/>
      <c r="AX847" s="19"/>
      <c r="AY847" s="19"/>
      <c r="AZ847" s="18"/>
      <c r="BA847" s="19"/>
      <c r="BB847" s="19"/>
      <c r="BC847" s="19"/>
      <c r="BD847" s="18"/>
      <c r="BE847" s="19"/>
      <c r="BF847" s="19"/>
      <c r="BG847" s="19"/>
      <c r="BH847" s="18"/>
      <c r="BI847" s="19"/>
      <c r="BJ847" s="19"/>
      <c r="BK847" s="19"/>
      <c r="BL847" s="18"/>
      <c r="BM847" s="19"/>
      <c r="BN847" s="19"/>
      <c r="BO847" s="19"/>
      <c r="BP847" s="18"/>
      <c r="BQ847" s="19"/>
      <c r="BR847" s="19"/>
      <c r="BS847" s="19"/>
      <c r="BT847" s="18"/>
      <c r="BU847" s="19"/>
      <c r="BV847" s="19"/>
      <c r="BW847" s="19"/>
      <c r="BX847" s="18"/>
      <c r="BY847" s="19"/>
      <c r="BZ847" s="19"/>
      <c r="CA847" s="19"/>
      <c r="CB847" s="18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</row>
    <row r="848" spans="1:108" ht="15" thickBot="1" x14ac:dyDescent="0.35">
      <c r="A848" s="19"/>
      <c r="B848" s="19"/>
      <c r="C848" s="18"/>
      <c r="D848" s="19"/>
      <c r="E848" s="19"/>
      <c r="F848" s="19"/>
      <c r="G848" s="18"/>
      <c r="H848" s="19"/>
      <c r="I848" s="19"/>
      <c r="J848" s="19"/>
      <c r="K848" s="18"/>
      <c r="L848" s="19"/>
      <c r="M848" s="19"/>
      <c r="N848" s="19"/>
      <c r="O848" s="18"/>
      <c r="P848" s="19"/>
      <c r="Q848" s="19"/>
      <c r="R848" s="19"/>
      <c r="S848" s="18"/>
      <c r="T848" s="19"/>
      <c r="U848" s="19"/>
      <c r="V848" s="19"/>
      <c r="W848" s="18"/>
      <c r="X848" s="29"/>
      <c r="Y848" s="19"/>
      <c r="Z848" s="19"/>
      <c r="AA848" s="19"/>
      <c r="AB848" s="18"/>
      <c r="AC848" s="19"/>
      <c r="AD848" s="19"/>
      <c r="AE848" s="19"/>
      <c r="AF848" s="18"/>
      <c r="AG848" s="19"/>
      <c r="AH848" s="19"/>
      <c r="AI848" s="19"/>
      <c r="AJ848" s="18"/>
      <c r="AK848" s="19"/>
      <c r="AL848" s="19"/>
      <c r="AM848" s="19"/>
      <c r="AN848" s="18"/>
      <c r="AO848" s="19"/>
      <c r="AP848" s="19"/>
      <c r="AQ848" s="19"/>
      <c r="AR848" s="18"/>
      <c r="AS848" s="19"/>
      <c r="AT848" s="19"/>
      <c r="AU848" s="19"/>
      <c r="AV848" s="18"/>
      <c r="AW848" s="19"/>
      <c r="AX848" s="19"/>
      <c r="AY848" s="19"/>
      <c r="AZ848" s="18"/>
      <c r="BA848" s="19"/>
      <c r="BB848" s="19"/>
      <c r="BC848" s="19"/>
      <c r="BD848" s="18"/>
      <c r="BE848" s="19"/>
      <c r="BF848" s="19"/>
      <c r="BG848" s="19"/>
      <c r="BH848" s="18"/>
      <c r="BI848" s="19"/>
      <c r="BJ848" s="19"/>
      <c r="BK848" s="19"/>
      <c r="BL848" s="18"/>
      <c r="BM848" s="19"/>
      <c r="BN848" s="19"/>
      <c r="BO848" s="19"/>
      <c r="BP848" s="18"/>
      <c r="BQ848" s="19"/>
      <c r="BR848" s="19"/>
      <c r="BS848" s="19"/>
      <c r="BT848" s="18"/>
      <c r="BU848" s="19"/>
      <c r="BV848" s="19"/>
      <c r="BW848" s="19"/>
      <c r="BX848" s="18"/>
      <c r="BY848" s="19"/>
      <c r="BZ848" s="19"/>
      <c r="CA848" s="19"/>
      <c r="CB848" s="18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</row>
    <row r="849" spans="1:108" ht="15" thickBot="1" x14ac:dyDescent="0.35">
      <c r="A849" s="19"/>
      <c r="B849" s="19"/>
      <c r="C849" s="18"/>
      <c r="D849" s="19"/>
      <c r="E849" s="19"/>
      <c r="F849" s="19"/>
      <c r="G849" s="18"/>
      <c r="H849" s="19"/>
      <c r="I849" s="19"/>
      <c r="J849" s="19"/>
      <c r="K849" s="18"/>
      <c r="L849" s="19"/>
      <c r="M849" s="19"/>
      <c r="N849" s="19"/>
      <c r="O849" s="18"/>
      <c r="P849" s="19"/>
      <c r="Q849" s="19"/>
      <c r="R849" s="19"/>
      <c r="S849" s="18"/>
      <c r="T849" s="19"/>
      <c r="U849" s="19"/>
      <c r="V849" s="19"/>
      <c r="W849" s="18"/>
      <c r="X849" s="29"/>
      <c r="Y849" s="19"/>
      <c r="Z849" s="19"/>
      <c r="AA849" s="19"/>
      <c r="AB849" s="18"/>
      <c r="AC849" s="19"/>
      <c r="AD849" s="19"/>
      <c r="AE849" s="19"/>
      <c r="AF849" s="18"/>
      <c r="AG849" s="19"/>
      <c r="AH849" s="19"/>
      <c r="AI849" s="19"/>
      <c r="AJ849" s="18"/>
      <c r="AK849" s="19"/>
      <c r="AL849" s="19"/>
      <c r="AM849" s="19"/>
      <c r="AN849" s="18"/>
      <c r="AO849" s="19"/>
      <c r="AP849" s="19"/>
      <c r="AQ849" s="19"/>
      <c r="AR849" s="18"/>
      <c r="AS849" s="19"/>
      <c r="AT849" s="19"/>
      <c r="AU849" s="19"/>
      <c r="AV849" s="18"/>
      <c r="AW849" s="19"/>
      <c r="AX849" s="19"/>
      <c r="AY849" s="19"/>
      <c r="AZ849" s="18"/>
      <c r="BA849" s="19"/>
      <c r="BB849" s="19"/>
      <c r="BC849" s="19"/>
      <c r="BD849" s="18"/>
      <c r="BE849" s="19"/>
      <c r="BF849" s="19"/>
      <c r="BG849" s="19"/>
      <c r="BH849" s="18"/>
      <c r="BI849" s="19"/>
      <c r="BJ849" s="19"/>
      <c r="BK849" s="19"/>
      <c r="BL849" s="18"/>
      <c r="BM849" s="19"/>
      <c r="BN849" s="19"/>
      <c r="BO849" s="19"/>
      <c r="BP849" s="18"/>
      <c r="BQ849" s="19"/>
      <c r="BR849" s="19"/>
      <c r="BS849" s="19"/>
      <c r="BT849" s="18"/>
      <c r="BU849" s="19"/>
      <c r="BV849" s="19"/>
      <c r="BW849" s="19"/>
      <c r="BX849" s="18"/>
      <c r="BY849" s="19"/>
      <c r="BZ849" s="19"/>
      <c r="CA849" s="19"/>
      <c r="CB849" s="18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</row>
    <row r="850" spans="1:108" ht="15" thickBot="1" x14ac:dyDescent="0.35">
      <c r="A850" s="19"/>
      <c r="B850" s="19"/>
      <c r="C850" s="18"/>
      <c r="D850" s="19"/>
      <c r="E850" s="19"/>
      <c r="F850" s="19"/>
      <c r="G850" s="18"/>
      <c r="H850" s="19"/>
      <c r="I850" s="19"/>
      <c r="J850" s="19"/>
      <c r="K850" s="18"/>
      <c r="L850" s="19"/>
      <c r="M850" s="19"/>
      <c r="N850" s="19"/>
      <c r="O850" s="18"/>
      <c r="P850" s="19"/>
      <c r="Q850" s="19"/>
      <c r="R850" s="19"/>
      <c r="S850" s="18"/>
      <c r="T850" s="19"/>
      <c r="U850" s="19"/>
      <c r="V850" s="19"/>
      <c r="W850" s="18"/>
      <c r="X850" s="29"/>
      <c r="Y850" s="19"/>
      <c r="Z850" s="19"/>
      <c r="AA850" s="19"/>
      <c r="AB850" s="18"/>
      <c r="AC850" s="19"/>
      <c r="AD850" s="19"/>
      <c r="AE850" s="19"/>
      <c r="AF850" s="18"/>
      <c r="AG850" s="19"/>
      <c r="AH850" s="19"/>
      <c r="AI850" s="19"/>
      <c r="AJ850" s="18"/>
      <c r="AK850" s="19"/>
      <c r="AL850" s="19"/>
      <c r="AM850" s="19"/>
      <c r="AN850" s="18"/>
      <c r="AO850" s="19"/>
      <c r="AP850" s="19"/>
      <c r="AQ850" s="19"/>
      <c r="AR850" s="18"/>
      <c r="AS850" s="19"/>
      <c r="AT850" s="19"/>
      <c r="AU850" s="19"/>
      <c r="AV850" s="18"/>
      <c r="AW850" s="19"/>
      <c r="AX850" s="19"/>
      <c r="AY850" s="19"/>
      <c r="AZ850" s="18"/>
      <c r="BA850" s="19"/>
      <c r="BB850" s="19"/>
      <c r="BC850" s="19"/>
      <c r="BD850" s="18"/>
      <c r="BE850" s="19"/>
      <c r="BF850" s="19"/>
      <c r="BG850" s="19"/>
      <c r="BH850" s="18"/>
      <c r="BI850" s="19"/>
      <c r="BJ850" s="19"/>
      <c r="BK850" s="19"/>
      <c r="BL850" s="18"/>
      <c r="BM850" s="19"/>
      <c r="BN850" s="19"/>
      <c r="BO850" s="19"/>
      <c r="BP850" s="18"/>
      <c r="BQ850" s="19"/>
      <c r="BR850" s="19"/>
      <c r="BS850" s="19"/>
      <c r="BT850" s="18"/>
      <c r="BU850" s="19"/>
      <c r="BV850" s="19"/>
      <c r="BW850" s="19"/>
      <c r="BX850" s="18"/>
      <c r="BY850" s="19"/>
      <c r="BZ850" s="19"/>
      <c r="CA850" s="19"/>
      <c r="CB850" s="18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</row>
    <row r="851" spans="1:108" ht="15" thickBot="1" x14ac:dyDescent="0.35">
      <c r="A851" s="19"/>
      <c r="B851" s="19"/>
      <c r="C851" s="18"/>
      <c r="D851" s="19"/>
      <c r="E851" s="19"/>
      <c r="F851" s="19"/>
      <c r="G851" s="18"/>
      <c r="H851" s="19"/>
      <c r="I851" s="19"/>
      <c r="J851" s="19"/>
      <c r="K851" s="18"/>
      <c r="L851" s="19"/>
      <c r="M851" s="19"/>
      <c r="N851" s="19"/>
      <c r="O851" s="18"/>
      <c r="P851" s="19"/>
      <c r="Q851" s="19"/>
      <c r="R851" s="19"/>
      <c r="S851" s="18"/>
      <c r="T851" s="19"/>
      <c r="U851" s="19"/>
      <c r="V851" s="19"/>
      <c r="W851" s="18"/>
      <c r="X851" s="29"/>
      <c r="Y851" s="19"/>
      <c r="Z851" s="19"/>
      <c r="AA851" s="19"/>
      <c r="AB851" s="18"/>
      <c r="AC851" s="19"/>
      <c r="AD851" s="19"/>
      <c r="AE851" s="19"/>
      <c r="AF851" s="18"/>
      <c r="AG851" s="19"/>
      <c r="AH851" s="19"/>
      <c r="AI851" s="19"/>
      <c r="AJ851" s="18"/>
      <c r="AK851" s="19"/>
      <c r="AL851" s="19"/>
      <c r="AM851" s="19"/>
      <c r="AN851" s="18"/>
      <c r="AO851" s="19"/>
      <c r="AP851" s="19"/>
      <c r="AQ851" s="19"/>
      <c r="AR851" s="18"/>
      <c r="AS851" s="19"/>
      <c r="AT851" s="19"/>
      <c r="AU851" s="19"/>
      <c r="AV851" s="18"/>
      <c r="AW851" s="19"/>
      <c r="AX851" s="19"/>
      <c r="AY851" s="19"/>
      <c r="AZ851" s="18"/>
      <c r="BA851" s="19"/>
      <c r="BB851" s="19"/>
      <c r="BC851" s="19"/>
      <c r="BD851" s="18"/>
      <c r="BE851" s="19"/>
      <c r="BF851" s="19"/>
      <c r="BG851" s="19"/>
      <c r="BH851" s="18"/>
      <c r="BI851" s="19"/>
      <c r="BJ851" s="19"/>
      <c r="BK851" s="19"/>
      <c r="BL851" s="18"/>
      <c r="BM851" s="19"/>
      <c r="BN851" s="19"/>
      <c r="BO851" s="19"/>
      <c r="BP851" s="18"/>
      <c r="BQ851" s="19"/>
      <c r="BR851" s="19"/>
      <c r="BS851" s="19"/>
      <c r="BT851" s="18"/>
      <c r="BU851" s="19"/>
      <c r="BV851" s="19"/>
      <c r="BW851" s="19"/>
      <c r="BX851" s="18"/>
      <c r="BY851" s="19"/>
      <c r="BZ851" s="19"/>
      <c r="CA851" s="19"/>
      <c r="CB851" s="18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</row>
    <row r="852" spans="1:108" ht="15" thickBot="1" x14ac:dyDescent="0.35">
      <c r="A852" s="19"/>
      <c r="B852" s="19"/>
      <c r="C852" s="18"/>
      <c r="D852" s="19"/>
      <c r="E852" s="19"/>
      <c r="F852" s="19"/>
      <c r="G852" s="18"/>
      <c r="H852" s="19"/>
      <c r="I852" s="19"/>
      <c r="J852" s="19"/>
      <c r="K852" s="18"/>
      <c r="L852" s="19"/>
      <c r="M852" s="19"/>
      <c r="N852" s="19"/>
      <c r="O852" s="18"/>
      <c r="P852" s="19"/>
      <c r="Q852" s="19"/>
      <c r="R852" s="19"/>
      <c r="S852" s="18"/>
      <c r="T852" s="19"/>
      <c r="U852" s="19"/>
      <c r="V852" s="19"/>
      <c r="W852" s="18"/>
      <c r="X852" s="29"/>
      <c r="Y852" s="19"/>
      <c r="Z852" s="19"/>
      <c r="AA852" s="19"/>
      <c r="AB852" s="18"/>
      <c r="AC852" s="19"/>
      <c r="AD852" s="19"/>
      <c r="AE852" s="19"/>
      <c r="AF852" s="18"/>
      <c r="AG852" s="19"/>
      <c r="AH852" s="19"/>
      <c r="AI852" s="19"/>
      <c r="AJ852" s="18"/>
      <c r="AK852" s="19"/>
      <c r="AL852" s="19"/>
      <c r="AM852" s="19"/>
      <c r="AN852" s="18"/>
      <c r="AO852" s="19"/>
      <c r="AP852" s="19"/>
      <c r="AQ852" s="19"/>
      <c r="AR852" s="18"/>
      <c r="AS852" s="19"/>
      <c r="AT852" s="19"/>
      <c r="AU852" s="19"/>
      <c r="AV852" s="18"/>
      <c r="AW852" s="19"/>
      <c r="AX852" s="19"/>
      <c r="AY852" s="19"/>
      <c r="AZ852" s="18"/>
      <c r="BA852" s="19"/>
      <c r="BB852" s="19"/>
      <c r="BC852" s="19"/>
      <c r="BD852" s="18"/>
      <c r="BE852" s="19"/>
      <c r="BF852" s="19"/>
      <c r="BG852" s="19"/>
      <c r="BH852" s="18"/>
      <c r="BI852" s="19"/>
      <c r="BJ852" s="19"/>
      <c r="BK852" s="19"/>
      <c r="BL852" s="18"/>
      <c r="BM852" s="19"/>
      <c r="BN852" s="19"/>
      <c r="BO852" s="19"/>
      <c r="BP852" s="18"/>
      <c r="BQ852" s="19"/>
      <c r="BR852" s="19"/>
      <c r="BS852" s="19"/>
      <c r="BT852" s="18"/>
      <c r="BU852" s="19"/>
      <c r="BV852" s="19"/>
      <c r="BW852" s="19"/>
      <c r="BX852" s="18"/>
      <c r="BY852" s="19"/>
      <c r="BZ852" s="19"/>
      <c r="CA852" s="19"/>
      <c r="CB852" s="18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</row>
    <row r="853" spans="1:108" ht="15" thickBot="1" x14ac:dyDescent="0.35">
      <c r="A853" s="19"/>
      <c r="B853" s="19"/>
      <c r="C853" s="18"/>
      <c r="D853" s="19"/>
      <c r="E853" s="19"/>
      <c r="F853" s="19"/>
      <c r="G853" s="18"/>
      <c r="H853" s="19"/>
      <c r="I853" s="19"/>
      <c r="J853" s="19"/>
      <c r="K853" s="18"/>
      <c r="L853" s="19"/>
      <c r="M853" s="19"/>
      <c r="N853" s="19"/>
      <c r="O853" s="18"/>
      <c r="P853" s="19"/>
      <c r="Q853" s="19"/>
      <c r="R853" s="19"/>
      <c r="S853" s="18"/>
      <c r="T853" s="19"/>
      <c r="U853" s="19"/>
      <c r="V853" s="19"/>
      <c r="W853" s="18"/>
      <c r="X853" s="29"/>
      <c r="Y853" s="19"/>
      <c r="Z853" s="19"/>
      <c r="AA853" s="19"/>
      <c r="AB853" s="18"/>
      <c r="AC853" s="19"/>
      <c r="AD853" s="19"/>
      <c r="AE853" s="19"/>
      <c r="AF853" s="18"/>
      <c r="AG853" s="19"/>
      <c r="AH853" s="19"/>
      <c r="AI853" s="19"/>
      <c r="AJ853" s="18"/>
      <c r="AK853" s="19"/>
      <c r="AL853" s="19"/>
      <c r="AM853" s="19"/>
      <c r="AN853" s="18"/>
      <c r="AO853" s="19"/>
      <c r="AP853" s="19"/>
      <c r="AQ853" s="19"/>
      <c r="AR853" s="18"/>
      <c r="AS853" s="19"/>
      <c r="AT853" s="19"/>
      <c r="AU853" s="19"/>
      <c r="AV853" s="18"/>
      <c r="AW853" s="19"/>
      <c r="AX853" s="19"/>
      <c r="AY853" s="19"/>
      <c r="AZ853" s="18"/>
      <c r="BA853" s="19"/>
      <c r="BB853" s="19"/>
      <c r="BC853" s="19"/>
      <c r="BD853" s="18"/>
      <c r="BE853" s="19"/>
      <c r="BF853" s="19"/>
      <c r="BG853" s="19"/>
      <c r="BH853" s="18"/>
      <c r="BI853" s="19"/>
      <c r="BJ853" s="19"/>
      <c r="BK853" s="19"/>
      <c r="BL853" s="18"/>
      <c r="BM853" s="19"/>
      <c r="BN853" s="19"/>
      <c r="BO853" s="19"/>
      <c r="BP853" s="18"/>
      <c r="BQ853" s="19"/>
      <c r="BR853" s="19"/>
      <c r="BS853" s="19"/>
      <c r="BT853" s="18"/>
      <c r="BU853" s="19"/>
      <c r="BV853" s="19"/>
      <c r="BW853" s="19"/>
      <c r="BX853" s="18"/>
      <c r="BY853" s="19"/>
      <c r="BZ853" s="19"/>
      <c r="CA853" s="19"/>
      <c r="CB853" s="18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</row>
    <row r="854" spans="1:108" ht="15" thickBot="1" x14ac:dyDescent="0.35">
      <c r="A854" s="19"/>
      <c r="B854" s="19"/>
      <c r="C854" s="18"/>
      <c r="D854" s="19"/>
      <c r="E854" s="19"/>
      <c r="F854" s="19"/>
      <c r="G854" s="18"/>
      <c r="H854" s="19"/>
      <c r="I854" s="19"/>
      <c r="J854" s="19"/>
      <c r="K854" s="18"/>
      <c r="L854" s="19"/>
      <c r="M854" s="19"/>
      <c r="N854" s="19"/>
      <c r="O854" s="18"/>
      <c r="P854" s="19"/>
      <c r="Q854" s="19"/>
      <c r="R854" s="19"/>
      <c r="S854" s="18"/>
      <c r="T854" s="19"/>
      <c r="U854" s="19"/>
      <c r="V854" s="19"/>
      <c r="W854" s="18"/>
      <c r="X854" s="29"/>
      <c r="Y854" s="19"/>
      <c r="Z854" s="19"/>
      <c r="AA854" s="19"/>
      <c r="AB854" s="18"/>
      <c r="AC854" s="19"/>
      <c r="AD854" s="19"/>
      <c r="AE854" s="19"/>
      <c r="AF854" s="18"/>
      <c r="AG854" s="19"/>
      <c r="AH854" s="19"/>
      <c r="AI854" s="19"/>
      <c r="AJ854" s="18"/>
      <c r="AK854" s="19"/>
      <c r="AL854" s="19"/>
      <c r="AM854" s="19"/>
      <c r="AN854" s="18"/>
      <c r="AO854" s="19"/>
      <c r="AP854" s="19"/>
      <c r="AQ854" s="19"/>
      <c r="AR854" s="18"/>
      <c r="AS854" s="19"/>
      <c r="AT854" s="19"/>
      <c r="AU854" s="19"/>
      <c r="AV854" s="18"/>
      <c r="AW854" s="19"/>
      <c r="AX854" s="19"/>
      <c r="AY854" s="19"/>
      <c r="AZ854" s="18"/>
      <c r="BA854" s="19"/>
      <c r="BB854" s="19"/>
      <c r="BC854" s="19"/>
      <c r="BD854" s="18"/>
      <c r="BE854" s="19"/>
      <c r="BF854" s="19"/>
      <c r="BG854" s="19"/>
      <c r="BH854" s="18"/>
      <c r="BI854" s="19"/>
      <c r="BJ854" s="19"/>
      <c r="BK854" s="19"/>
      <c r="BL854" s="18"/>
      <c r="BM854" s="19"/>
      <c r="BN854" s="19"/>
      <c r="BO854" s="19"/>
      <c r="BP854" s="18"/>
      <c r="BQ854" s="19"/>
      <c r="BR854" s="19"/>
      <c r="BS854" s="19"/>
      <c r="BT854" s="18"/>
      <c r="BU854" s="19"/>
      <c r="BV854" s="19"/>
      <c r="BW854" s="19"/>
      <c r="BX854" s="18"/>
      <c r="BY854" s="19"/>
      <c r="BZ854" s="19"/>
      <c r="CA854" s="19"/>
      <c r="CB854" s="18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</row>
    <row r="855" spans="1:108" ht="15" thickBot="1" x14ac:dyDescent="0.35">
      <c r="A855" s="19"/>
      <c r="B855" s="19"/>
      <c r="C855" s="18"/>
      <c r="D855" s="19"/>
      <c r="E855" s="19"/>
      <c r="F855" s="19"/>
      <c r="G855" s="18"/>
      <c r="H855" s="19"/>
      <c r="I855" s="19"/>
      <c r="J855" s="19"/>
      <c r="K855" s="18"/>
      <c r="L855" s="19"/>
      <c r="M855" s="19"/>
      <c r="N855" s="19"/>
      <c r="O855" s="18"/>
      <c r="P855" s="19"/>
      <c r="Q855" s="19"/>
      <c r="R855" s="19"/>
      <c r="S855" s="18"/>
      <c r="T855" s="19"/>
      <c r="U855" s="19"/>
      <c r="V855" s="19"/>
      <c r="W855" s="18"/>
      <c r="X855" s="29"/>
      <c r="Y855" s="19"/>
      <c r="Z855" s="19"/>
      <c r="AA855" s="19"/>
      <c r="AB855" s="18"/>
      <c r="AC855" s="19"/>
      <c r="AD855" s="19"/>
      <c r="AE855" s="19"/>
      <c r="AF855" s="18"/>
      <c r="AG855" s="19"/>
      <c r="AH855" s="19"/>
      <c r="AI855" s="19"/>
      <c r="AJ855" s="18"/>
      <c r="AK855" s="19"/>
      <c r="AL855" s="19"/>
      <c r="AM855" s="19"/>
      <c r="AN855" s="18"/>
      <c r="AO855" s="19"/>
      <c r="AP855" s="19"/>
      <c r="AQ855" s="19"/>
      <c r="AR855" s="18"/>
      <c r="AS855" s="19"/>
      <c r="AT855" s="19"/>
      <c r="AU855" s="19"/>
      <c r="AV855" s="18"/>
      <c r="AW855" s="19"/>
      <c r="AX855" s="19"/>
      <c r="AY855" s="19"/>
      <c r="AZ855" s="18"/>
      <c r="BA855" s="19"/>
      <c r="BB855" s="19"/>
      <c r="BC855" s="19"/>
      <c r="BD855" s="18"/>
      <c r="BE855" s="19"/>
      <c r="BF855" s="19"/>
      <c r="BG855" s="19"/>
      <c r="BH855" s="18"/>
      <c r="BI855" s="19"/>
      <c r="BJ855" s="19"/>
      <c r="BK855" s="19"/>
      <c r="BL855" s="18"/>
      <c r="BM855" s="19"/>
      <c r="BN855" s="19"/>
      <c r="BO855" s="19"/>
      <c r="BP855" s="18"/>
      <c r="BQ855" s="19"/>
      <c r="BR855" s="19"/>
      <c r="BS855" s="19"/>
      <c r="BT855" s="18"/>
      <c r="BU855" s="19"/>
      <c r="BV855" s="19"/>
      <c r="BW855" s="19"/>
      <c r="BX855" s="18"/>
      <c r="BY855" s="19"/>
      <c r="BZ855" s="19"/>
      <c r="CA855" s="19"/>
      <c r="CB855" s="18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</row>
    <row r="856" spans="1:108" ht="15" thickBot="1" x14ac:dyDescent="0.35">
      <c r="A856" s="19"/>
      <c r="B856" s="19"/>
      <c r="C856" s="18"/>
      <c r="D856" s="19"/>
      <c r="E856" s="19"/>
      <c r="F856" s="19"/>
      <c r="G856" s="18"/>
      <c r="H856" s="19"/>
      <c r="I856" s="19"/>
      <c r="J856" s="19"/>
      <c r="K856" s="18"/>
      <c r="L856" s="19"/>
      <c r="M856" s="19"/>
      <c r="N856" s="19"/>
      <c r="O856" s="18"/>
      <c r="P856" s="19"/>
      <c r="Q856" s="19"/>
      <c r="R856" s="19"/>
      <c r="S856" s="18"/>
      <c r="T856" s="19"/>
      <c r="U856" s="19"/>
      <c r="V856" s="19"/>
      <c r="W856" s="18"/>
      <c r="X856" s="29"/>
      <c r="Y856" s="19"/>
      <c r="Z856" s="19"/>
      <c r="AA856" s="19"/>
      <c r="AB856" s="18"/>
      <c r="AC856" s="19"/>
      <c r="AD856" s="19"/>
      <c r="AE856" s="19"/>
      <c r="AF856" s="18"/>
      <c r="AG856" s="19"/>
      <c r="AH856" s="19"/>
      <c r="AI856" s="19"/>
      <c r="AJ856" s="18"/>
      <c r="AK856" s="19"/>
      <c r="AL856" s="19"/>
      <c r="AM856" s="19"/>
      <c r="AN856" s="18"/>
      <c r="AO856" s="19"/>
      <c r="AP856" s="19"/>
      <c r="AQ856" s="19"/>
      <c r="AR856" s="18"/>
      <c r="AS856" s="19"/>
      <c r="AT856" s="19"/>
      <c r="AU856" s="19"/>
      <c r="AV856" s="18"/>
      <c r="AW856" s="19"/>
      <c r="AX856" s="19"/>
      <c r="AY856" s="19"/>
      <c r="AZ856" s="18"/>
      <c r="BA856" s="19"/>
      <c r="BB856" s="19"/>
      <c r="BC856" s="19"/>
      <c r="BD856" s="18"/>
      <c r="BE856" s="19"/>
      <c r="BF856" s="19"/>
      <c r="BG856" s="19"/>
      <c r="BH856" s="18"/>
      <c r="BI856" s="19"/>
      <c r="BJ856" s="19"/>
      <c r="BK856" s="19"/>
      <c r="BL856" s="18"/>
      <c r="BM856" s="19"/>
      <c r="BN856" s="19"/>
      <c r="BO856" s="19"/>
      <c r="BP856" s="18"/>
      <c r="BQ856" s="19"/>
      <c r="BR856" s="19"/>
      <c r="BS856" s="19"/>
      <c r="BT856" s="18"/>
      <c r="BU856" s="19"/>
      <c r="BV856" s="19"/>
      <c r="BW856" s="19"/>
      <c r="BX856" s="18"/>
      <c r="BY856" s="19"/>
      <c r="BZ856" s="19"/>
      <c r="CA856" s="19"/>
      <c r="CB856" s="18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</row>
    <row r="857" spans="1:108" ht="15" thickBot="1" x14ac:dyDescent="0.35">
      <c r="A857" s="19"/>
      <c r="B857" s="19"/>
      <c r="C857" s="18"/>
      <c r="D857" s="19"/>
      <c r="E857" s="19"/>
      <c r="F857" s="19"/>
      <c r="G857" s="18"/>
      <c r="H857" s="19"/>
      <c r="I857" s="19"/>
      <c r="J857" s="19"/>
      <c r="K857" s="18"/>
      <c r="L857" s="19"/>
      <c r="M857" s="19"/>
      <c r="N857" s="19"/>
      <c r="O857" s="18"/>
      <c r="P857" s="19"/>
      <c r="Q857" s="19"/>
      <c r="R857" s="19"/>
      <c r="S857" s="18"/>
      <c r="T857" s="19"/>
      <c r="U857" s="19"/>
      <c r="V857" s="19"/>
      <c r="W857" s="18"/>
      <c r="X857" s="29"/>
      <c r="Y857" s="19"/>
      <c r="Z857" s="19"/>
      <c r="AA857" s="19"/>
      <c r="AB857" s="18"/>
      <c r="AC857" s="19"/>
      <c r="AD857" s="19"/>
      <c r="AE857" s="19"/>
      <c r="AF857" s="18"/>
      <c r="AG857" s="19"/>
      <c r="AH857" s="19"/>
      <c r="AI857" s="19"/>
      <c r="AJ857" s="18"/>
      <c r="AK857" s="19"/>
      <c r="AL857" s="19"/>
      <c r="AM857" s="19"/>
      <c r="AN857" s="18"/>
      <c r="AO857" s="19"/>
      <c r="AP857" s="19"/>
      <c r="AQ857" s="19"/>
      <c r="AR857" s="18"/>
      <c r="AS857" s="19"/>
      <c r="AT857" s="19"/>
      <c r="AU857" s="19"/>
      <c r="AV857" s="18"/>
      <c r="AW857" s="19"/>
      <c r="AX857" s="19"/>
      <c r="AY857" s="19"/>
      <c r="AZ857" s="18"/>
      <c r="BA857" s="19"/>
      <c r="BB857" s="19"/>
      <c r="BC857" s="19"/>
      <c r="BD857" s="18"/>
      <c r="BE857" s="19"/>
      <c r="BF857" s="19"/>
      <c r="BG857" s="19"/>
      <c r="BH857" s="18"/>
      <c r="BI857" s="19"/>
      <c r="BJ857" s="19"/>
      <c r="BK857" s="19"/>
      <c r="BL857" s="18"/>
      <c r="BM857" s="19"/>
      <c r="BN857" s="19"/>
      <c r="BO857" s="19"/>
      <c r="BP857" s="18"/>
      <c r="BQ857" s="19"/>
      <c r="BR857" s="19"/>
      <c r="BS857" s="19"/>
      <c r="BT857" s="18"/>
      <c r="BU857" s="19"/>
      <c r="BV857" s="19"/>
      <c r="BW857" s="19"/>
      <c r="BX857" s="18"/>
      <c r="BY857" s="19"/>
      <c r="BZ857" s="19"/>
      <c r="CA857" s="19"/>
      <c r="CB857" s="18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</row>
    <row r="858" spans="1:108" ht="15" thickBot="1" x14ac:dyDescent="0.35">
      <c r="A858" s="19"/>
      <c r="B858" s="19"/>
      <c r="C858" s="18"/>
      <c r="D858" s="19"/>
      <c r="E858" s="19"/>
      <c r="F858" s="19"/>
      <c r="G858" s="18"/>
      <c r="H858" s="19"/>
      <c r="I858" s="19"/>
      <c r="J858" s="19"/>
      <c r="K858" s="18"/>
      <c r="L858" s="19"/>
      <c r="M858" s="19"/>
      <c r="N858" s="19"/>
      <c r="O858" s="18"/>
      <c r="P858" s="19"/>
      <c r="Q858" s="19"/>
      <c r="R858" s="19"/>
      <c r="S858" s="18"/>
      <c r="T858" s="19"/>
      <c r="U858" s="19"/>
      <c r="V858" s="19"/>
      <c r="W858" s="18"/>
      <c r="X858" s="29"/>
      <c r="Y858" s="19"/>
      <c r="Z858" s="19"/>
      <c r="AA858" s="19"/>
      <c r="AB858" s="18"/>
      <c r="AC858" s="19"/>
      <c r="AD858" s="19"/>
      <c r="AE858" s="19"/>
      <c r="AF858" s="18"/>
      <c r="AG858" s="19"/>
      <c r="AH858" s="19"/>
      <c r="AI858" s="19"/>
      <c r="AJ858" s="18"/>
      <c r="AK858" s="19"/>
      <c r="AL858" s="19"/>
      <c r="AM858" s="19"/>
      <c r="AN858" s="18"/>
      <c r="AO858" s="19"/>
      <c r="AP858" s="19"/>
      <c r="AQ858" s="19"/>
      <c r="AR858" s="18"/>
      <c r="AS858" s="19"/>
      <c r="AT858" s="19"/>
      <c r="AU858" s="19"/>
      <c r="AV858" s="18"/>
      <c r="AW858" s="19"/>
      <c r="AX858" s="19"/>
      <c r="AY858" s="19"/>
      <c r="AZ858" s="18"/>
      <c r="BA858" s="19"/>
      <c r="BB858" s="19"/>
      <c r="BC858" s="19"/>
      <c r="BD858" s="18"/>
      <c r="BE858" s="19"/>
      <c r="BF858" s="19"/>
      <c r="BG858" s="19"/>
      <c r="BH858" s="18"/>
      <c r="BI858" s="19"/>
      <c r="BJ858" s="19"/>
      <c r="BK858" s="19"/>
      <c r="BL858" s="18"/>
      <c r="BM858" s="19"/>
      <c r="BN858" s="19"/>
      <c r="BO858" s="19"/>
      <c r="BP858" s="18"/>
      <c r="BQ858" s="19"/>
      <c r="BR858" s="19"/>
      <c r="BS858" s="19"/>
      <c r="BT858" s="18"/>
      <c r="BU858" s="19"/>
      <c r="BV858" s="19"/>
      <c r="BW858" s="19"/>
      <c r="BX858" s="18"/>
      <c r="BY858" s="19"/>
      <c r="BZ858" s="19"/>
      <c r="CA858" s="19"/>
      <c r="CB858" s="18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</row>
    <row r="859" spans="1:108" ht="15" thickBot="1" x14ac:dyDescent="0.35">
      <c r="A859" s="19"/>
      <c r="B859" s="19"/>
      <c r="C859" s="18"/>
      <c r="D859" s="19"/>
      <c r="E859" s="19"/>
      <c r="F859" s="19"/>
      <c r="G859" s="18"/>
      <c r="H859" s="19"/>
      <c r="I859" s="19"/>
      <c r="J859" s="19"/>
      <c r="K859" s="18"/>
      <c r="L859" s="19"/>
      <c r="M859" s="19"/>
      <c r="N859" s="19"/>
      <c r="O859" s="18"/>
      <c r="P859" s="19"/>
      <c r="Q859" s="19"/>
      <c r="R859" s="19"/>
      <c r="S859" s="18"/>
      <c r="T859" s="19"/>
      <c r="U859" s="19"/>
      <c r="V859" s="19"/>
      <c r="W859" s="18"/>
      <c r="X859" s="29"/>
      <c r="Y859" s="19"/>
      <c r="Z859" s="19"/>
      <c r="AA859" s="19"/>
      <c r="AB859" s="18"/>
      <c r="AC859" s="19"/>
      <c r="AD859" s="19"/>
      <c r="AE859" s="19"/>
      <c r="AF859" s="18"/>
      <c r="AG859" s="19"/>
      <c r="AH859" s="19"/>
      <c r="AI859" s="19"/>
      <c r="AJ859" s="18"/>
      <c r="AK859" s="19"/>
      <c r="AL859" s="19"/>
      <c r="AM859" s="19"/>
      <c r="AN859" s="18"/>
      <c r="AO859" s="19"/>
      <c r="AP859" s="19"/>
      <c r="AQ859" s="19"/>
      <c r="AR859" s="18"/>
      <c r="AS859" s="19"/>
      <c r="AT859" s="19"/>
      <c r="AU859" s="19"/>
      <c r="AV859" s="18"/>
      <c r="AW859" s="19"/>
      <c r="AX859" s="19"/>
      <c r="AY859" s="19"/>
      <c r="AZ859" s="18"/>
      <c r="BA859" s="19"/>
      <c r="BB859" s="19"/>
      <c r="BC859" s="19"/>
      <c r="BD859" s="18"/>
      <c r="BE859" s="19"/>
      <c r="BF859" s="19"/>
      <c r="BG859" s="19"/>
      <c r="BH859" s="18"/>
      <c r="BI859" s="19"/>
      <c r="BJ859" s="19"/>
      <c r="BK859" s="19"/>
      <c r="BL859" s="18"/>
      <c r="BM859" s="19"/>
      <c r="BN859" s="19"/>
      <c r="BO859" s="19"/>
      <c r="BP859" s="18"/>
      <c r="BQ859" s="19"/>
      <c r="BR859" s="19"/>
      <c r="BS859" s="19"/>
      <c r="BT859" s="18"/>
      <c r="BU859" s="19"/>
      <c r="BV859" s="19"/>
      <c r="BW859" s="19"/>
      <c r="BX859" s="18"/>
      <c r="BY859" s="19"/>
      <c r="BZ859" s="19"/>
      <c r="CA859" s="19"/>
      <c r="CB859" s="18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</row>
    <row r="860" spans="1:108" ht="15" thickBot="1" x14ac:dyDescent="0.35">
      <c r="A860" s="19"/>
      <c r="B860" s="19"/>
      <c r="C860" s="18"/>
      <c r="D860" s="19"/>
      <c r="E860" s="19"/>
      <c r="F860" s="19"/>
      <c r="G860" s="18"/>
      <c r="H860" s="19"/>
      <c r="I860" s="19"/>
      <c r="J860" s="19"/>
      <c r="K860" s="18"/>
      <c r="L860" s="19"/>
      <c r="M860" s="19"/>
      <c r="N860" s="19"/>
      <c r="O860" s="18"/>
      <c r="P860" s="19"/>
      <c r="Q860" s="19"/>
      <c r="R860" s="19"/>
      <c r="S860" s="18"/>
      <c r="T860" s="19"/>
      <c r="U860" s="19"/>
      <c r="V860" s="19"/>
      <c r="W860" s="18"/>
      <c r="X860" s="29"/>
      <c r="Y860" s="19"/>
      <c r="Z860" s="19"/>
      <c r="AA860" s="19"/>
      <c r="AB860" s="18"/>
      <c r="AC860" s="19"/>
      <c r="AD860" s="19"/>
      <c r="AE860" s="19"/>
      <c r="AF860" s="18"/>
      <c r="AG860" s="19"/>
      <c r="AH860" s="19"/>
      <c r="AI860" s="19"/>
      <c r="AJ860" s="18"/>
      <c r="AK860" s="19"/>
      <c r="AL860" s="19"/>
      <c r="AM860" s="19"/>
      <c r="AN860" s="18"/>
      <c r="AO860" s="19"/>
      <c r="AP860" s="19"/>
      <c r="AQ860" s="19"/>
      <c r="AR860" s="18"/>
      <c r="AS860" s="19"/>
      <c r="AT860" s="19"/>
      <c r="AU860" s="19"/>
      <c r="AV860" s="18"/>
      <c r="AW860" s="19"/>
      <c r="AX860" s="19"/>
      <c r="AY860" s="19"/>
      <c r="AZ860" s="18"/>
      <c r="BA860" s="19"/>
      <c r="BB860" s="19"/>
      <c r="BC860" s="19"/>
      <c r="BD860" s="18"/>
      <c r="BE860" s="19"/>
      <c r="BF860" s="19"/>
      <c r="BG860" s="19"/>
      <c r="BH860" s="18"/>
      <c r="BI860" s="19"/>
      <c r="BJ860" s="19"/>
      <c r="BK860" s="19"/>
      <c r="BL860" s="18"/>
      <c r="BM860" s="19"/>
      <c r="BN860" s="19"/>
      <c r="BO860" s="19"/>
      <c r="BP860" s="18"/>
      <c r="BQ860" s="19"/>
      <c r="BR860" s="19"/>
      <c r="BS860" s="19"/>
      <c r="BT860" s="18"/>
      <c r="BU860" s="19"/>
      <c r="BV860" s="19"/>
      <c r="BW860" s="19"/>
      <c r="BX860" s="18"/>
      <c r="BY860" s="19"/>
      <c r="BZ860" s="19"/>
      <c r="CA860" s="19"/>
      <c r="CB860" s="18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</row>
    <row r="861" spans="1:108" ht="15" thickBot="1" x14ac:dyDescent="0.35">
      <c r="A861" s="19"/>
      <c r="B861" s="19"/>
      <c r="C861" s="18"/>
      <c r="D861" s="19"/>
      <c r="E861" s="19"/>
      <c r="F861" s="19"/>
      <c r="G861" s="18"/>
      <c r="H861" s="19"/>
      <c r="I861" s="19"/>
      <c r="J861" s="19"/>
      <c r="K861" s="18"/>
      <c r="L861" s="19"/>
      <c r="M861" s="19"/>
      <c r="N861" s="19"/>
      <c r="O861" s="18"/>
      <c r="P861" s="19"/>
      <c r="Q861" s="19"/>
      <c r="R861" s="19"/>
      <c r="S861" s="18"/>
      <c r="T861" s="19"/>
      <c r="U861" s="19"/>
      <c r="V861" s="19"/>
      <c r="W861" s="18"/>
      <c r="X861" s="29"/>
      <c r="Y861" s="19"/>
      <c r="Z861" s="19"/>
      <c r="AA861" s="19"/>
      <c r="AB861" s="18"/>
      <c r="AC861" s="19"/>
      <c r="AD861" s="19"/>
      <c r="AE861" s="19"/>
      <c r="AF861" s="18"/>
      <c r="AG861" s="19"/>
      <c r="AH861" s="19"/>
      <c r="AI861" s="19"/>
      <c r="AJ861" s="18"/>
      <c r="AK861" s="19"/>
      <c r="AL861" s="19"/>
      <c r="AM861" s="19"/>
      <c r="AN861" s="18"/>
      <c r="AO861" s="19"/>
      <c r="AP861" s="19"/>
      <c r="AQ861" s="19"/>
      <c r="AR861" s="18"/>
      <c r="AS861" s="19"/>
      <c r="AT861" s="19"/>
      <c r="AU861" s="19"/>
      <c r="AV861" s="18"/>
      <c r="AW861" s="19"/>
      <c r="AX861" s="19"/>
      <c r="AY861" s="19"/>
      <c r="AZ861" s="18"/>
      <c r="BA861" s="19"/>
      <c r="BB861" s="19"/>
      <c r="BC861" s="19"/>
      <c r="BD861" s="18"/>
      <c r="BE861" s="19"/>
      <c r="BF861" s="19"/>
      <c r="BG861" s="19"/>
      <c r="BH861" s="18"/>
      <c r="BI861" s="19"/>
      <c r="BJ861" s="19"/>
      <c r="BK861" s="19"/>
      <c r="BL861" s="18"/>
      <c r="BM861" s="19"/>
      <c r="BN861" s="19"/>
      <c r="BO861" s="19"/>
      <c r="BP861" s="18"/>
      <c r="BQ861" s="19"/>
      <c r="BR861" s="19"/>
      <c r="BS861" s="19"/>
      <c r="BT861" s="18"/>
      <c r="BU861" s="19"/>
      <c r="BV861" s="19"/>
      <c r="BW861" s="19"/>
      <c r="BX861" s="18"/>
      <c r="BY861" s="19"/>
      <c r="BZ861" s="19"/>
      <c r="CA861" s="19"/>
      <c r="CB861" s="18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</row>
    <row r="862" spans="1:108" ht="15" thickBot="1" x14ac:dyDescent="0.35">
      <c r="A862" s="19"/>
      <c r="B862" s="19"/>
      <c r="C862" s="18"/>
      <c r="D862" s="19"/>
      <c r="E862" s="19"/>
      <c r="F862" s="19"/>
      <c r="G862" s="18"/>
      <c r="H862" s="19"/>
      <c r="I862" s="19"/>
      <c r="J862" s="19"/>
      <c r="K862" s="18"/>
      <c r="L862" s="19"/>
      <c r="M862" s="19"/>
      <c r="N862" s="19"/>
      <c r="O862" s="18"/>
      <c r="P862" s="19"/>
      <c r="Q862" s="19"/>
      <c r="R862" s="19"/>
      <c r="S862" s="18"/>
      <c r="T862" s="19"/>
      <c r="U862" s="19"/>
      <c r="V862" s="19"/>
      <c r="W862" s="18"/>
      <c r="X862" s="29"/>
      <c r="Y862" s="19"/>
      <c r="Z862" s="19"/>
      <c r="AA862" s="19"/>
      <c r="AB862" s="18"/>
      <c r="AC862" s="19"/>
      <c r="AD862" s="19"/>
      <c r="AE862" s="19"/>
      <c r="AF862" s="18"/>
      <c r="AG862" s="19"/>
      <c r="AH862" s="19"/>
      <c r="AI862" s="19"/>
      <c r="AJ862" s="18"/>
      <c r="AK862" s="19"/>
      <c r="AL862" s="19"/>
      <c r="AM862" s="19"/>
      <c r="AN862" s="18"/>
      <c r="AO862" s="19"/>
      <c r="AP862" s="19"/>
      <c r="AQ862" s="19"/>
      <c r="AR862" s="18"/>
      <c r="AS862" s="19"/>
      <c r="AT862" s="19"/>
      <c r="AU862" s="19"/>
      <c r="AV862" s="18"/>
      <c r="AW862" s="19"/>
      <c r="AX862" s="19"/>
      <c r="AY862" s="19"/>
      <c r="AZ862" s="18"/>
      <c r="BA862" s="19"/>
      <c r="BB862" s="19"/>
      <c r="BC862" s="19"/>
      <c r="BD862" s="18"/>
      <c r="BE862" s="19"/>
      <c r="BF862" s="19"/>
      <c r="BG862" s="19"/>
      <c r="BH862" s="18"/>
      <c r="BI862" s="19"/>
      <c r="BJ862" s="19"/>
      <c r="BK862" s="19"/>
      <c r="BL862" s="18"/>
      <c r="BM862" s="19"/>
      <c r="BN862" s="19"/>
      <c r="BO862" s="19"/>
      <c r="BP862" s="18"/>
      <c r="BQ862" s="19"/>
      <c r="BR862" s="19"/>
      <c r="BS862" s="19"/>
      <c r="BT862" s="18"/>
      <c r="BU862" s="19"/>
      <c r="BV862" s="19"/>
      <c r="BW862" s="19"/>
      <c r="BX862" s="18"/>
      <c r="BY862" s="19"/>
      <c r="BZ862" s="19"/>
      <c r="CA862" s="19"/>
      <c r="CB862" s="18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</row>
    <row r="863" spans="1:108" ht="15" thickBot="1" x14ac:dyDescent="0.35">
      <c r="A863" s="19"/>
      <c r="B863" s="19"/>
      <c r="C863" s="18"/>
      <c r="D863" s="19"/>
      <c r="E863" s="19"/>
      <c r="F863" s="19"/>
      <c r="G863" s="18"/>
      <c r="H863" s="19"/>
      <c r="I863" s="19"/>
      <c r="J863" s="19"/>
      <c r="K863" s="18"/>
      <c r="L863" s="19"/>
      <c r="M863" s="19"/>
      <c r="N863" s="19"/>
      <c r="O863" s="18"/>
      <c r="P863" s="19"/>
      <c r="Q863" s="19"/>
      <c r="R863" s="19"/>
      <c r="S863" s="18"/>
      <c r="T863" s="19"/>
      <c r="U863" s="19"/>
      <c r="V863" s="19"/>
      <c r="W863" s="18"/>
      <c r="X863" s="29"/>
      <c r="Y863" s="19"/>
      <c r="Z863" s="19"/>
      <c r="AA863" s="19"/>
      <c r="AB863" s="18"/>
      <c r="AC863" s="19"/>
      <c r="AD863" s="19"/>
      <c r="AE863" s="19"/>
      <c r="AF863" s="18"/>
      <c r="AG863" s="19"/>
      <c r="AH863" s="19"/>
      <c r="AI863" s="19"/>
      <c r="AJ863" s="18"/>
      <c r="AK863" s="19"/>
      <c r="AL863" s="19"/>
      <c r="AM863" s="19"/>
      <c r="AN863" s="18"/>
      <c r="AO863" s="19"/>
      <c r="AP863" s="19"/>
      <c r="AQ863" s="19"/>
      <c r="AR863" s="18"/>
      <c r="AS863" s="19"/>
      <c r="AT863" s="19"/>
      <c r="AU863" s="19"/>
      <c r="AV863" s="18"/>
      <c r="AW863" s="19"/>
      <c r="AX863" s="19"/>
      <c r="AY863" s="19"/>
      <c r="AZ863" s="18"/>
      <c r="BA863" s="19"/>
      <c r="BB863" s="19"/>
      <c r="BC863" s="19"/>
      <c r="BD863" s="18"/>
      <c r="BE863" s="19"/>
      <c r="BF863" s="19"/>
      <c r="BG863" s="19"/>
      <c r="BH863" s="18"/>
      <c r="BI863" s="19"/>
      <c r="BJ863" s="19"/>
      <c r="BK863" s="19"/>
      <c r="BL863" s="18"/>
      <c r="BM863" s="19"/>
      <c r="BN863" s="19"/>
      <c r="BO863" s="19"/>
      <c r="BP863" s="18"/>
      <c r="BQ863" s="19"/>
      <c r="BR863" s="19"/>
      <c r="BS863" s="19"/>
      <c r="BT863" s="18"/>
      <c r="BU863" s="19"/>
      <c r="BV863" s="19"/>
      <c r="BW863" s="19"/>
      <c r="BX863" s="18"/>
      <c r="BY863" s="19"/>
      <c r="BZ863" s="19"/>
      <c r="CA863" s="19"/>
      <c r="CB863" s="18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</row>
    <row r="864" spans="1:108" ht="15" thickBot="1" x14ac:dyDescent="0.35">
      <c r="A864" s="19"/>
      <c r="B864" s="19"/>
      <c r="C864" s="18"/>
      <c r="D864" s="19"/>
      <c r="E864" s="19"/>
      <c r="F864" s="19"/>
      <c r="G864" s="18"/>
      <c r="H864" s="19"/>
      <c r="I864" s="19"/>
      <c r="J864" s="19"/>
      <c r="K864" s="18"/>
      <c r="L864" s="19"/>
      <c r="M864" s="19"/>
      <c r="N864" s="19"/>
      <c r="O864" s="18"/>
      <c r="P864" s="19"/>
      <c r="Q864" s="19"/>
      <c r="R864" s="19"/>
      <c r="S864" s="18"/>
      <c r="T864" s="19"/>
      <c r="U864" s="19"/>
      <c r="V864" s="19"/>
      <c r="W864" s="18"/>
      <c r="X864" s="29"/>
      <c r="Y864" s="19"/>
      <c r="Z864" s="19"/>
      <c r="AA864" s="19"/>
      <c r="AB864" s="18"/>
      <c r="AC864" s="19"/>
      <c r="AD864" s="19"/>
      <c r="AE864" s="19"/>
      <c r="AF864" s="18"/>
      <c r="AG864" s="19"/>
      <c r="AH864" s="19"/>
      <c r="AI864" s="19"/>
      <c r="AJ864" s="18"/>
      <c r="AK864" s="19"/>
      <c r="AL864" s="19"/>
      <c r="AM864" s="19"/>
      <c r="AN864" s="18"/>
      <c r="AO864" s="19"/>
      <c r="AP864" s="19"/>
      <c r="AQ864" s="19"/>
      <c r="AR864" s="18"/>
      <c r="AS864" s="19"/>
      <c r="AT864" s="19"/>
      <c r="AU864" s="19"/>
      <c r="AV864" s="18"/>
      <c r="AW864" s="19"/>
      <c r="AX864" s="19"/>
      <c r="AY864" s="19"/>
      <c r="AZ864" s="18"/>
      <c r="BA864" s="19"/>
      <c r="BB864" s="19"/>
      <c r="BC864" s="19"/>
      <c r="BD864" s="18"/>
      <c r="BE864" s="19"/>
      <c r="BF864" s="19"/>
      <c r="BG864" s="19"/>
      <c r="BH864" s="18"/>
      <c r="BI864" s="19"/>
      <c r="BJ864" s="19"/>
      <c r="BK864" s="19"/>
      <c r="BL864" s="18"/>
      <c r="BM864" s="19"/>
      <c r="BN864" s="19"/>
      <c r="BO864" s="19"/>
      <c r="BP864" s="18"/>
      <c r="BQ864" s="19"/>
      <c r="BR864" s="19"/>
      <c r="BS864" s="19"/>
      <c r="BT864" s="18"/>
      <c r="BU864" s="19"/>
      <c r="BV864" s="19"/>
      <c r="BW864" s="19"/>
      <c r="BX864" s="18"/>
      <c r="BY864" s="19"/>
      <c r="BZ864" s="19"/>
      <c r="CA864" s="19"/>
      <c r="CB864" s="18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</row>
    <row r="865" spans="1:108" ht="15" thickBot="1" x14ac:dyDescent="0.35">
      <c r="A865" s="19"/>
      <c r="B865" s="19"/>
      <c r="C865" s="18"/>
      <c r="D865" s="19"/>
      <c r="E865" s="19"/>
      <c r="F865" s="19"/>
      <c r="G865" s="18"/>
      <c r="H865" s="19"/>
      <c r="I865" s="19"/>
      <c r="J865" s="19"/>
      <c r="K865" s="18"/>
      <c r="L865" s="19"/>
      <c r="M865" s="19"/>
      <c r="N865" s="19"/>
      <c r="O865" s="18"/>
      <c r="P865" s="19"/>
      <c r="Q865" s="19"/>
      <c r="R865" s="19"/>
      <c r="S865" s="18"/>
      <c r="T865" s="19"/>
      <c r="U865" s="19"/>
      <c r="V865" s="19"/>
      <c r="W865" s="18"/>
      <c r="X865" s="29"/>
      <c r="Y865" s="19"/>
      <c r="Z865" s="19"/>
      <c r="AA865" s="19"/>
      <c r="AB865" s="18"/>
      <c r="AC865" s="19"/>
      <c r="AD865" s="19"/>
      <c r="AE865" s="19"/>
      <c r="AF865" s="18"/>
      <c r="AG865" s="19"/>
      <c r="AH865" s="19"/>
      <c r="AI865" s="19"/>
      <c r="AJ865" s="18"/>
      <c r="AK865" s="19"/>
      <c r="AL865" s="19"/>
      <c r="AM865" s="19"/>
      <c r="AN865" s="18"/>
      <c r="AO865" s="19"/>
      <c r="AP865" s="19"/>
      <c r="AQ865" s="19"/>
      <c r="AR865" s="18"/>
      <c r="AS865" s="19"/>
      <c r="AT865" s="19"/>
      <c r="AU865" s="19"/>
      <c r="AV865" s="18"/>
      <c r="AW865" s="19"/>
      <c r="AX865" s="19"/>
      <c r="AY865" s="19"/>
      <c r="AZ865" s="18"/>
      <c r="BA865" s="19"/>
      <c r="BB865" s="19"/>
      <c r="BC865" s="19"/>
      <c r="BD865" s="18"/>
      <c r="BE865" s="19"/>
      <c r="BF865" s="19"/>
      <c r="BG865" s="19"/>
      <c r="BH865" s="18"/>
      <c r="BI865" s="19"/>
      <c r="BJ865" s="19"/>
      <c r="BK865" s="19"/>
      <c r="BL865" s="18"/>
      <c r="BM865" s="19"/>
      <c r="BN865" s="19"/>
      <c r="BO865" s="19"/>
      <c r="BP865" s="18"/>
      <c r="BQ865" s="19"/>
      <c r="BR865" s="19"/>
      <c r="BS865" s="19"/>
      <c r="BT865" s="18"/>
      <c r="BU865" s="19"/>
      <c r="BV865" s="19"/>
      <c r="BW865" s="19"/>
      <c r="BX865" s="18"/>
      <c r="BY865" s="19"/>
      <c r="BZ865" s="19"/>
      <c r="CA865" s="19"/>
      <c r="CB865" s="18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</row>
    <row r="866" spans="1:108" ht="15" thickBot="1" x14ac:dyDescent="0.35">
      <c r="A866" s="19"/>
      <c r="B866" s="19"/>
      <c r="C866" s="18"/>
      <c r="D866" s="19"/>
      <c r="E866" s="19"/>
      <c r="F866" s="19"/>
      <c r="G866" s="18"/>
      <c r="H866" s="19"/>
      <c r="I866" s="19"/>
      <c r="J866" s="19"/>
      <c r="K866" s="18"/>
      <c r="L866" s="19"/>
      <c r="M866" s="19"/>
      <c r="N866" s="19"/>
      <c r="O866" s="18"/>
      <c r="P866" s="19"/>
      <c r="Q866" s="19"/>
      <c r="R866" s="19"/>
      <c r="S866" s="18"/>
      <c r="T866" s="19"/>
      <c r="U866" s="19"/>
      <c r="V866" s="19"/>
      <c r="W866" s="18"/>
      <c r="X866" s="29"/>
      <c r="Y866" s="19"/>
      <c r="Z866" s="19"/>
      <c r="AA866" s="19"/>
      <c r="AB866" s="18"/>
      <c r="AC866" s="19"/>
      <c r="AD866" s="19"/>
      <c r="AE866" s="19"/>
      <c r="AF866" s="18"/>
      <c r="AG866" s="19"/>
      <c r="AH866" s="19"/>
      <c r="AI866" s="19"/>
      <c r="AJ866" s="18"/>
      <c r="AK866" s="19"/>
      <c r="AL866" s="19"/>
      <c r="AM866" s="19"/>
      <c r="AN866" s="18"/>
      <c r="AO866" s="19"/>
      <c r="AP866" s="19"/>
      <c r="AQ866" s="19"/>
      <c r="AR866" s="18"/>
      <c r="AS866" s="19"/>
      <c r="AT866" s="19"/>
      <c r="AU866" s="19"/>
      <c r="AV866" s="18"/>
      <c r="AW866" s="19"/>
      <c r="AX866" s="19"/>
      <c r="AY866" s="19"/>
      <c r="AZ866" s="18"/>
      <c r="BA866" s="19"/>
      <c r="BB866" s="19"/>
      <c r="BC866" s="19"/>
      <c r="BD866" s="18"/>
      <c r="BE866" s="19"/>
      <c r="BF866" s="19"/>
      <c r="BG866" s="19"/>
      <c r="BH866" s="18"/>
      <c r="BI866" s="19"/>
      <c r="BJ866" s="19"/>
      <c r="BK866" s="19"/>
      <c r="BL866" s="18"/>
      <c r="BM866" s="19"/>
      <c r="BN866" s="19"/>
      <c r="BO866" s="19"/>
      <c r="BP866" s="18"/>
      <c r="BQ866" s="19"/>
      <c r="BR866" s="19"/>
      <c r="BS866" s="19"/>
      <c r="BT866" s="18"/>
      <c r="BU866" s="19"/>
      <c r="BV866" s="19"/>
      <c r="BW866" s="19"/>
      <c r="BX866" s="18"/>
      <c r="BY866" s="19"/>
      <c r="BZ866" s="19"/>
      <c r="CA866" s="19"/>
      <c r="CB866" s="18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</row>
    <row r="867" spans="1:108" ht="15" thickBot="1" x14ac:dyDescent="0.35">
      <c r="A867" s="19"/>
      <c r="B867" s="19"/>
      <c r="C867" s="18"/>
      <c r="D867" s="19"/>
      <c r="E867" s="19"/>
      <c r="F867" s="19"/>
      <c r="G867" s="18"/>
      <c r="H867" s="19"/>
      <c r="I867" s="19"/>
      <c r="J867" s="19"/>
      <c r="K867" s="18"/>
      <c r="L867" s="19"/>
      <c r="M867" s="19"/>
      <c r="N867" s="19"/>
      <c r="O867" s="18"/>
      <c r="P867" s="19"/>
      <c r="Q867" s="19"/>
      <c r="R867" s="19"/>
      <c r="S867" s="18"/>
      <c r="T867" s="19"/>
      <c r="U867" s="19"/>
      <c r="V867" s="19"/>
      <c r="W867" s="18"/>
      <c r="X867" s="29"/>
      <c r="Y867" s="19"/>
      <c r="Z867" s="19"/>
      <c r="AA867" s="19"/>
      <c r="AB867" s="18"/>
      <c r="AC867" s="19"/>
      <c r="AD867" s="19"/>
      <c r="AE867" s="19"/>
      <c r="AF867" s="18"/>
      <c r="AG867" s="19"/>
      <c r="AH867" s="19"/>
      <c r="AI867" s="19"/>
      <c r="AJ867" s="18"/>
      <c r="AK867" s="19"/>
      <c r="AL867" s="19"/>
      <c r="AM867" s="19"/>
      <c r="AN867" s="18"/>
      <c r="AO867" s="19"/>
      <c r="AP867" s="19"/>
      <c r="AQ867" s="19"/>
      <c r="AR867" s="18"/>
      <c r="AS867" s="19"/>
      <c r="AT867" s="19"/>
      <c r="AU867" s="19"/>
      <c r="AV867" s="18"/>
      <c r="AW867" s="19"/>
      <c r="AX867" s="19"/>
      <c r="AY867" s="19"/>
      <c r="AZ867" s="18"/>
      <c r="BA867" s="19"/>
      <c r="BB867" s="19"/>
      <c r="BC867" s="19"/>
      <c r="BD867" s="18"/>
      <c r="BE867" s="19"/>
      <c r="BF867" s="19"/>
      <c r="BG867" s="19"/>
      <c r="BH867" s="18"/>
      <c r="BI867" s="19"/>
      <c r="BJ867" s="19"/>
      <c r="BK867" s="19"/>
      <c r="BL867" s="18"/>
      <c r="BM867" s="19"/>
      <c r="BN867" s="19"/>
      <c r="BO867" s="19"/>
      <c r="BP867" s="18"/>
      <c r="BQ867" s="19"/>
      <c r="BR867" s="19"/>
      <c r="BS867" s="19"/>
      <c r="BT867" s="18"/>
      <c r="BU867" s="19"/>
      <c r="BV867" s="19"/>
      <c r="BW867" s="19"/>
      <c r="BX867" s="18"/>
      <c r="BY867" s="19"/>
      <c r="BZ867" s="19"/>
      <c r="CA867" s="19"/>
      <c r="CB867" s="18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</row>
    <row r="868" spans="1:108" ht="15" thickBot="1" x14ac:dyDescent="0.35">
      <c r="A868" s="19"/>
      <c r="B868" s="19"/>
      <c r="C868" s="18"/>
      <c r="D868" s="19"/>
      <c r="E868" s="19"/>
      <c r="F868" s="19"/>
      <c r="G868" s="18"/>
      <c r="H868" s="19"/>
      <c r="I868" s="19"/>
      <c r="J868" s="19"/>
      <c r="K868" s="18"/>
      <c r="L868" s="19"/>
      <c r="M868" s="19"/>
      <c r="N868" s="19"/>
      <c r="O868" s="18"/>
      <c r="P868" s="19"/>
      <c r="Q868" s="19"/>
      <c r="R868" s="19"/>
      <c r="S868" s="18"/>
      <c r="T868" s="19"/>
      <c r="U868" s="19"/>
      <c r="V868" s="19"/>
      <c r="W868" s="18"/>
      <c r="X868" s="29"/>
      <c r="Y868" s="19"/>
      <c r="Z868" s="19"/>
      <c r="AA868" s="19"/>
      <c r="AB868" s="18"/>
      <c r="AC868" s="19"/>
      <c r="AD868" s="19"/>
      <c r="AE868" s="19"/>
      <c r="AF868" s="18"/>
      <c r="AG868" s="19"/>
      <c r="AH868" s="19"/>
      <c r="AI868" s="19"/>
      <c r="AJ868" s="18"/>
      <c r="AK868" s="19"/>
      <c r="AL868" s="19"/>
      <c r="AM868" s="19"/>
      <c r="AN868" s="18"/>
      <c r="AO868" s="19"/>
      <c r="AP868" s="19"/>
      <c r="AQ868" s="19"/>
      <c r="AR868" s="18"/>
      <c r="AS868" s="19"/>
      <c r="AT868" s="19"/>
      <c r="AU868" s="19"/>
      <c r="AV868" s="18"/>
      <c r="AW868" s="19"/>
      <c r="AX868" s="19"/>
      <c r="AY868" s="19"/>
      <c r="AZ868" s="18"/>
      <c r="BA868" s="19"/>
      <c r="BB868" s="19"/>
      <c r="BC868" s="19"/>
      <c r="BD868" s="18"/>
      <c r="BE868" s="19"/>
      <c r="BF868" s="19"/>
      <c r="BG868" s="19"/>
      <c r="BH868" s="18"/>
      <c r="BI868" s="19"/>
      <c r="BJ868" s="19"/>
      <c r="BK868" s="19"/>
      <c r="BL868" s="18"/>
      <c r="BM868" s="19"/>
      <c r="BN868" s="19"/>
      <c r="BO868" s="19"/>
      <c r="BP868" s="18"/>
      <c r="BQ868" s="19"/>
      <c r="BR868" s="19"/>
      <c r="BS868" s="19"/>
      <c r="BT868" s="18"/>
      <c r="BU868" s="19"/>
      <c r="BV868" s="19"/>
      <c r="BW868" s="19"/>
      <c r="BX868" s="18"/>
      <c r="BY868" s="19"/>
      <c r="BZ868" s="19"/>
      <c r="CA868" s="19"/>
      <c r="CB868" s="18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</row>
    <row r="869" spans="1:108" ht="15" thickBot="1" x14ac:dyDescent="0.35">
      <c r="A869" s="19"/>
      <c r="B869" s="19"/>
      <c r="C869" s="18"/>
      <c r="D869" s="19"/>
      <c r="E869" s="19"/>
      <c r="F869" s="19"/>
      <c r="G869" s="18"/>
      <c r="H869" s="19"/>
      <c r="I869" s="19"/>
      <c r="J869" s="19"/>
      <c r="K869" s="18"/>
      <c r="L869" s="19"/>
      <c r="M869" s="19"/>
      <c r="N869" s="19"/>
      <c r="O869" s="18"/>
      <c r="P869" s="19"/>
      <c r="Q869" s="19"/>
      <c r="R869" s="19"/>
      <c r="S869" s="18"/>
      <c r="T869" s="19"/>
      <c r="U869" s="19"/>
      <c r="V869" s="19"/>
      <c r="W869" s="18"/>
      <c r="X869" s="29"/>
      <c r="Y869" s="19"/>
      <c r="Z869" s="19"/>
      <c r="AA869" s="19"/>
      <c r="AB869" s="18"/>
      <c r="AC869" s="19"/>
      <c r="AD869" s="19"/>
      <c r="AE869" s="19"/>
      <c r="AF869" s="18"/>
      <c r="AG869" s="19"/>
      <c r="AH869" s="19"/>
      <c r="AI869" s="19"/>
      <c r="AJ869" s="18"/>
      <c r="AK869" s="19"/>
      <c r="AL869" s="19"/>
      <c r="AM869" s="19"/>
      <c r="AN869" s="18"/>
      <c r="AO869" s="19"/>
      <c r="AP869" s="19"/>
      <c r="AQ869" s="19"/>
      <c r="AR869" s="18"/>
      <c r="AS869" s="19"/>
      <c r="AT869" s="19"/>
      <c r="AU869" s="19"/>
      <c r="AV869" s="18"/>
      <c r="AW869" s="19"/>
      <c r="AX869" s="19"/>
      <c r="AY869" s="19"/>
      <c r="AZ869" s="18"/>
      <c r="BA869" s="19"/>
      <c r="BB869" s="19"/>
      <c r="BC869" s="19"/>
      <c r="BD869" s="18"/>
      <c r="BE869" s="19"/>
      <c r="BF869" s="19"/>
      <c r="BG869" s="19"/>
      <c r="BH869" s="18"/>
      <c r="BI869" s="19"/>
      <c r="BJ869" s="19"/>
      <c r="BK869" s="19"/>
      <c r="BL869" s="18"/>
      <c r="BM869" s="19"/>
      <c r="BN869" s="19"/>
      <c r="BO869" s="19"/>
      <c r="BP869" s="18"/>
      <c r="BQ869" s="19"/>
      <c r="BR869" s="19"/>
      <c r="BS869" s="19"/>
      <c r="BT869" s="18"/>
      <c r="BU869" s="19"/>
      <c r="BV869" s="19"/>
      <c r="BW869" s="19"/>
      <c r="BX869" s="18"/>
      <c r="BY869" s="19"/>
      <c r="BZ869" s="19"/>
      <c r="CA869" s="19"/>
      <c r="CB869" s="18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</row>
    <row r="870" spans="1:108" ht="15" thickBot="1" x14ac:dyDescent="0.35">
      <c r="A870" s="19"/>
      <c r="B870" s="19"/>
      <c r="C870" s="18"/>
      <c r="D870" s="19"/>
      <c r="E870" s="19"/>
      <c r="F870" s="19"/>
      <c r="G870" s="18"/>
      <c r="H870" s="19"/>
      <c r="I870" s="19"/>
      <c r="J870" s="19"/>
      <c r="K870" s="18"/>
      <c r="L870" s="19"/>
      <c r="M870" s="19"/>
      <c r="N870" s="19"/>
      <c r="O870" s="18"/>
      <c r="P870" s="19"/>
      <c r="Q870" s="19"/>
      <c r="R870" s="19"/>
      <c r="S870" s="18"/>
      <c r="T870" s="19"/>
      <c r="U870" s="19"/>
      <c r="V870" s="19"/>
      <c r="W870" s="18"/>
      <c r="X870" s="29"/>
      <c r="Y870" s="19"/>
      <c r="Z870" s="19"/>
      <c r="AA870" s="19"/>
      <c r="AB870" s="18"/>
      <c r="AC870" s="19"/>
      <c r="AD870" s="19"/>
      <c r="AE870" s="19"/>
      <c r="AF870" s="18"/>
      <c r="AG870" s="19"/>
      <c r="AH870" s="19"/>
      <c r="AI870" s="19"/>
      <c r="AJ870" s="18"/>
      <c r="AK870" s="19"/>
      <c r="AL870" s="19"/>
      <c r="AM870" s="19"/>
      <c r="AN870" s="18"/>
      <c r="AO870" s="19"/>
      <c r="AP870" s="19"/>
      <c r="AQ870" s="19"/>
      <c r="AR870" s="18"/>
      <c r="AS870" s="19"/>
      <c r="AT870" s="19"/>
      <c r="AU870" s="19"/>
      <c r="AV870" s="18"/>
      <c r="AW870" s="19"/>
      <c r="AX870" s="19"/>
      <c r="AY870" s="19"/>
      <c r="AZ870" s="18"/>
      <c r="BA870" s="19"/>
      <c r="BB870" s="19"/>
      <c r="BC870" s="19"/>
      <c r="BD870" s="18"/>
      <c r="BE870" s="19"/>
      <c r="BF870" s="19"/>
      <c r="BG870" s="19"/>
      <c r="BH870" s="18"/>
      <c r="BI870" s="19"/>
      <c r="BJ870" s="19"/>
      <c r="BK870" s="19"/>
      <c r="BL870" s="18"/>
      <c r="BM870" s="19"/>
      <c r="BN870" s="19"/>
      <c r="BO870" s="19"/>
      <c r="BP870" s="18"/>
      <c r="BQ870" s="19"/>
      <c r="BR870" s="19"/>
      <c r="BS870" s="19"/>
      <c r="BT870" s="18"/>
      <c r="BU870" s="19"/>
      <c r="BV870" s="19"/>
      <c r="BW870" s="19"/>
      <c r="BX870" s="18"/>
      <c r="BY870" s="19"/>
      <c r="BZ870" s="19"/>
      <c r="CA870" s="19"/>
      <c r="CB870" s="18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</row>
    <row r="871" spans="1:108" ht="15" thickBot="1" x14ac:dyDescent="0.35">
      <c r="A871" s="19"/>
      <c r="B871" s="19"/>
      <c r="C871" s="18"/>
      <c r="D871" s="19"/>
      <c r="E871" s="19"/>
      <c r="F871" s="19"/>
      <c r="G871" s="18"/>
      <c r="H871" s="19"/>
      <c r="I871" s="19"/>
      <c r="J871" s="19"/>
      <c r="K871" s="18"/>
      <c r="L871" s="19"/>
      <c r="M871" s="19"/>
      <c r="N871" s="19"/>
      <c r="O871" s="18"/>
      <c r="P871" s="19"/>
      <c r="Q871" s="19"/>
      <c r="R871" s="19"/>
      <c r="S871" s="18"/>
      <c r="T871" s="19"/>
      <c r="U871" s="19"/>
      <c r="V871" s="19"/>
      <c r="W871" s="18"/>
      <c r="X871" s="29"/>
      <c r="Y871" s="19"/>
      <c r="Z871" s="19"/>
      <c r="AA871" s="19"/>
      <c r="AB871" s="18"/>
      <c r="AC871" s="19"/>
      <c r="AD871" s="19"/>
      <c r="AE871" s="19"/>
      <c r="AF871" s="18"/>
      <c r="AG871" s="19"/>
      <c r="AH871" s="19"/>
      <c r="AI871" s="19"/>
      <c r="AJ871" s="18"/>
      <c r="AK871" s="19"/>
      <c r="AL871" s="19"/>
      <c r="AM871" s="19"/>
      <c r="AN871" s="18"/>
      <c r="AO871" s="19"/>
      <c r="AP871" s="19"/>
      <c r="AQ871" s="19"/>
      <c r="AR871" s="18"/>
      <c r="AS871" s="19"/>
      <c r="AT871" s="19"/>
      <c r="AU871" s="19"/>
      <c r="AV871" s="18"/>
      <c r="AW871" s="19"/>
      <c r="AX871" s="19"/>
      <c r="AY871" s="19"/>
      <c r="AZ871" s="18"/>
      <c r="BA871" s="19"/>
      <c r="BB871" s="19"/>
      <c r="BC871" s="19"/>
      <c r="BD871" s="18"/>
      <c r="BE871" s="19"/>
      <c r="BF871" s="19"/>
      <c r="BG871" s="19"/>
      <c r="BH871" s="18"/>
      <c r="BI871" s="19"/>
      <c r="BJ871" s="19"/>
      <c r="BK871" s="19"/>
      <c r="BL871" s="18"/>
      <c r="BM871" s="19"/>
      <c r="BN871" s="19"/>
      <c r="BO871" s="19"/>
      <c r="BP871" s="18"/>
      <c r="BQ871" s="19"/>
      <c r="BR871" s="19"/>
      <c r="BS871" s="19"/>
      <c r="BT871" s="18"/>
      <c r="BU871" s="19"/>
      <c r="BV871" s="19"/>
      <c r="BW871" s="19"/>
      <c r="BX871" s="18"/>
      <c r="BY871" s="19"/>
      <c r="BZ871" s="19"/>
      <c r="CA871" s="19"/>
      <c r="CB871" s="18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</row>
    <row r="872" spans="1:108" ht="15" thickBot="1" x14ac:dyDescent="0.35">
      <c r="A872" s="19"/>
      <c r="B872" s="19"/>
      <c r="C872" s="18"/>
      <c r="D872" s="19"/>
      <c r="E872" s="19"/>
      <c r="F872" s="19"/>
      <c r="G872" s="18"/>
      <c r="H872" s="19"/>
      <c r="I872" s="19"/>
      <c r="J872" s="19"/>
      <c r="K872" s="18"/>
      <c r="L872" s="19"/>
      <c r="M872" s="19"/>
      <c r="N872" s="19"/>
      <c r="O872" s="18"/>
      <c r="P872" s="19"/>
      <c r="Q872" s="19"/>
      <c r="R872" s="19"/>
      <c r="S872" s="18"/>
      <c r="T872" s="19"/>
      <c r="U872" s="19"/>
      <c r="V872" s="19"/>
      <c r="W872" s="18"/>
      <c r="X872" s="29"/>
      <c r="Y872" s="19"/>
      <c r="Z872" s="19"/>
      <c r="AA872" s="19"/>
      <c r="AB872" s="18"/>
      <c r="AC872" s="19"/>
      <c r="AD872" s="19"/>
      <c r="AE872" s="19"/>
      <c r="AF872" s="18"/>
      <c r="AG872" s="19"/>
      <c r="AH872" s="19"/>
      <c r="AI872" s="19"/>
      <c r="AJ872" s="18"/>
      <c r="AK872" s="19"/>
      <c r="AL872" s="19"/>
      <c r="AM872" s="19"/>
      <c r="AN872" s="18"/>
      <c r="AO872" s="19"/>
      <c r="AP872" s="19"/>
      <c r="AQ872" s="19"/>
      <c r="AR872" s="18"/>
      <c r="AS872" s="19"/>
      <c r="AT872" s="19"/>
      <c r="AU872" s="19"/>
      <c r="AV872" s="18"/>
      <c r="AW872" s="19"/>
      <c r="AX872" s="19"/>
      <c r="AY872" s="19"/>
      <c r="AZ872" s="18"/>
      <c r="BA872" s="19"/>
      <c r="BB872" s="19"/>
      <c r="BC872" s="19"/>
      <c r="BD872" s="18"/>
      <c r="BE872" s="19"/>
      <c r="BF872" s="19"/>
      <c r="BG872" s="19"/>
      <c r="BH872" s="18"/>
      <c r="BI872" s="19"/>
      <c r="BJ872" s="19"/>
      <c r="BK872" s="19"/>
      <c r="BL872" s="18"/>
      <c r="BM872" s="19"/>
      <c r="BN872" s="19"/>
      <c r="BO872" s="19"/>
      <c r="BP872" s="18"/>
      <c r="BQ872" s="19"/>
      <c r="BR872" s="19"/>
      <c r="BS872" s="19"/>
      <c r="BT872" s="18"/>
      <c r="BU872" s="19"/>
      <c r="BV872" s="19"/>
      <c r="BW872" s="19"/>
      <c r="BX872" s="18"/>
      <c r="BY872" s="19"/>
      <c r="BZ872" s="19"/>
      <c r="CA872" s="19"/>
      <c r="CB872" s="18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</row>
    <row r="873" spans="1:108" ht="15" thickBot="1" x14ac:dyDescent="0.35">
      <c r="A873" s="19"/>
      <c r="B873" s="19"/>
      <c r="C873" s="18"/>
      <c r="D873" s="19"/>
      <c r="E873" s="19"/>
      <c r="F873" s="19"/>
      <c r="G873" s="18"/>
      <c r="H873" s="19"/>
      <c r="I873" s="19"/>
      <c r="J873" s="19"/>
      <c r="K873" s="18"/>
      <c r="L873" s="19"/>
      <c r="M873" s="19"/>
      <c r="N873" s="19"/>
      <c r="O873" s="18"/>
      <c r="P873" s="19"/>
      <c r="Q873" s="19"/>
      <c r="R873" s="19"/>
      <c r="S873" s="18"/>
      <c r="T873" s="19"/>
      <c r="U873" s="19"/>
      <c r="V873" s="19"/>
      <c r="W873" s="18"/>
      <c r="X873" s="29"/>
      <c r="Y873" s="19"/>
      <c r="Z873" s="19"/>
      <c r="AA873" s="19"/>
      <c r="AB873" s="18"/>
      <c r="AC873" s="19"/>
      <c r="AD873" s="19"/>
      <c r="AE873" s="19"/>
      <c r="AF873" s="18"/>
      <c r="AG873" s="19"/>
      <c r="AH873" s="19"/>
      <c r="AI873" s="19"/>
      <c r="AJ873" s="18"/>
      <c r="AK873" s="19"/>
      <c r="AL873" s="19"/>
      <c r="AM873" s="19"/>
      <c r="AN873" s="18"/>
      <c r="AO873" s="19"/>
      <c r="AP873" s="19"/>
      <c r="AQ873" s="19"/>
      <c r="AR873" s="18"/>
      <c r="AS873" s="19"/>
      <c r="AT873" s="19"/>
      <c r="AU873" s="19"/>
      <c r="AV873" s="18"/>
      <c r="AW873" s="19"/>
      <c r="AX873" s="19"/>
      <c r="AY873" s="19"/>
      <c r="AZ873" s="18"/>
      <c r="BA873" s="19"/>
      <c r="BB873" s="19"/>
      <c r="BC873" s="19"/>
      <c r="BD873" s="18"/>
      <c r="BE873" s="19"/>
      <c r="BF873" s="19"/>
      <c r="BG873" s="19"/>
      <c r="BH873" s="18"/>
      <c r="BI873" s="19"/>
      <c r="BJ873" s="19"/>
      <c r="BK873" s="19"/>
      <c r="BL873" s="18"/>
      <c r="BM873" s="19"/>
      <c r="BN873" s="19"/>
      <c r="BO873" s="19"/>
      <c r="BP873" s="18"/>
      <c r="BQ873" s="19"/>
      <c r="BR873" s="19"/>
      <c r="BS873" s="19"/>
      <c r="BT873" s="18"/>
      <c r="BU873" s="19"/>
      <c r="BV873" s="19"/>
      <c r="BW873" s="19"/>
      <c r="BX873" s="18"/>
      <c r="BY873" s="19"/>
      <c r="BZ873" s="19"/>
      <c r="CA873" s="19"/>
      <c r="CB873" s="18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</row>
    <row r="874" spans="1:108" ht="15" thickBot="1" x14ac:dyDescent="0.35">
      <c r="A874" s="19"/>
      <c r="B874" s="19"/>
      <c r="C874" s="18"/>
      <c r="D874" s="19"/>
      <c r="E874" s="19"/>
      <c r="F874" s="19"/>
      <c r="G874" s="18"/>
      <c r="H874" s="19"/>
      <c r="I874" s="19"/>
      <c r="J874" s="19"/>
      <c r="K874" s="18"/>
      <c r="L874" s="19"/>
      <c r="M874" s="19"/>
      <c r="N874" s="19"/>
      <c r="O874" s="18"/>
      <c r="P874" s="19"/>
      <c r="Q874" s="19"/>
      <c r="R874" s="19"/>
      <c r="S874" s="18"/>
      <c r="T874" s="19"/>
      <c r="U874" s="19"/>
      <c r="V874" s="19"/>
      <c r="W874" s="18"/>
      <c r="X874" s="29"/>
      <c r="Y874" s="19"/>
      <c r="Z874" s="19"/>
      <c r="AA874" s="19"/>
      <c r="AB874" s="18"/>
      <c r="AC874" s="19"/>
      <c r="AD874" s="19"/>
      <c r="AE874" s="19"/>
      <c r="AF874" s="18"/>
      <c r="AG874" s="19"/>
      <c r="AH874" s="19"/>
      <c r="AI874" s="19"/>
      <c r="AJ874" s="18"/>
      <c r="AK874" s="19"/>
      <c r="AL874" s="19"/>
      <c r="AM874" s="19"/>
      <c r="AN874" s="18"/>
      <c r="AO874" s="19"/>
      <c r="AP874" s="19"/>
      <c r="AQ874" s="19"/>
      <c r="AR874" s="18"/>
      <c r="AS874" s="19"/>
      <c r="AT874" s="19"/>
      <c r="AU874" s="19"/>
      <c r="AV874" s="18"/>
      <c r="AW874" s="19"/>
      <c r="AX874" s="19"/>
      <c r="AY874" s="19"/>
      <c r="AZ874" s="18"/>
      <c r="BA874" s="19"/>
      <c r="BB874" s="19"/>
      <c r="BC874" s="19"/>
      <c r="BD874" s="18"/>
      <c r="BE874" s="19"/>
      <c r="BF874" s="19"/>
      <c r="BG874" s="19"/>
      <c r="BH874" s="18"/>
      <c r="BI874" s="19"/>
      <c r="BJ874" s="19"/>
      <c r="BK874" s="19"/>
      <c r="BL874" s="18"/>
      <c r="BM874" s="19"/>
      <c r="BN874" s="19"/>
      <c r="BO874" s="19"/>
      <c r="BP874" s="18"/>
      <c r="BQ874" s="19"/>
      <c r="BR874" s="19"/>
      <c r="BS874" s="19"/>
      <c r="BT874" s="18"/>
      <c r="BU874" s="19"/>
      <c r="BV874" s="19"/>
      <c r="BW874" s="19"/>
      <c r="BX874" s="18"/>
      <c r="BY874" s="19"/>
      <c r="BZ874" s="19"/>
      <c r="CA874" s="19"/>
      <c r="CB874" s="18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</row>
    <row r="875" spans="1:108" ht="15" thickBot="1" x14ac:dyDescent="0.35">
      <c r="A875" s="19"/>
      <c r="B875" s="19"/>
      <c r="C875" s="18"/>
      <c r="D875" s="19"/>
      <c r="E875" s="19"/>
      <c r="F875" s="19"/>
      <c r="G875" s="18"/>
      <c r="H875" s="19"/>
      <c r="I875" s="19"/>
      <c r="J875" s="19"/>
      <c r="K875" s="18"/>
      <c r="L875" s="19"/>
      <c r="M875" s="19"/>
      <c r="N875" s="19"/>
      <c r="O875" s="18"/>
      <c r="P875" s="19"/>
      <c r="Q875" s="19"/>
      <c r="R875" s="19"/>
      <c r="S875" s="18"/>
      <c r="T875" s="19"/>
      <c r="U875" s="19"/>
      <c r="V875" s="19"/>
      <c r="W875" s="18"/>
      <c r="X875" s="29"/>
      <c r="Y875" s="19"/>
      <c r="Z875" s="19"/>
      <c r="AA875" s="19"/>
      <c r="AB875" s="18"/>
      <c r="AC875" s="19"/>
      <c r="AD875" s="19"/>
      <c r="AE875" s="19"/>
      <c r="AF875" s="18"/>
      <c r="AG875" s="19"/>
      <c r="AH875" s="19"/>
      <c r="AI875" s="19"/>
      <c r="AJ875" s="18"/>
      <c r="AK875" s="19"/>
      <c r="AL875" s="19"/>
      <c r="AM875" s="19"/>
      <c r="AN875" s="18"/>
      <c r="AO875" s="19"/>
      <c r="AP875" s="19"/>
      <c r="AQ875" s="19"/>
      <c r="AR875" s="18"/>
      <c r="AS875" s="19"/>
      <c r="AT875" s="19"/>
      <c r="AU875" s="19"/>
      <c r="AV875" s="18"/>
      <c r="AW875" s="19"/>
      <c r="AX875" s="19"/>
      <c r="AY875" s="19"/>
      <c r="AZ875" s="18"/>
      <c r="BA875" s="19"/>
      <c r="BB875" s="19"/>
      <c r="BC875" s="19"/>
      <c r="BD875" s="18"/>
      <c r="BE875" s="19"/>
      <c r="BF875" s="19"/>
      <c r="BG875" s="19"/>
      <c r="BH875" s="18"/>
      <c r="BI875" s="19"/>
      <c r="BJ875" s="19"/>
      <c r="BK875" s="19"/>
      <c r="BL875" s="18"/>
      <c r="BM875" s="19"/>
      <c r="BN875" s="19"/>
      <c r="BO875" s="19"/>
      <c r="BP875" s="18"/>
      <c r="BQ875" s="19"/>
      <c r="BR875" s="19"/>
      <c r="BS875" s="19"/>
      <c r="BT875" s="18"/>
      <c r="BU875" s="19"/>
      <c r="BV875" s="19"/>
      <c r="BW875" s="19"/>
      <c r="BX875" s="18"/>
      <c r="BY875" s="19"/>
      <c r="BZ875" s="19"/>
      <c r="CA875" s="19"/>
      <c r="CB875" s="18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</row>
    <row r="876" spans="1:108" ht="15" thickBot="1" x14ac:dyDescent="0.35">
      <c r="A876" s="19"/>
      <c r="B876" s="19"/>
      <c r="C876" s="18"/>
      <c r="D876" s="19"/>
      <c r="E876" s="19"/>
      <c r="F876" s="19"/>
      <c r="G876" s="18"/>
      <c r="H876" s="19"/>
      <c r="I876" s="19"/>
      <c r="J876" s="19"/>
      <c r="K876" s="18"/>
      <c r="L876" s="19"/>
      <c r="M876" s="19"/>
      <c r="N876" s="19"/>
      <c r="O876" s="18"/>
      <c r="P876" s="19"/>
      <c r="Q876" s="19"/>
      <c r="R876" s="19"/>
      <c r="S876" s="18"/>
      <c r="T876" s="19"/>
      <c r="U876" s="19"/>
      <c r="V876" s="19"/>
      <c r="W876" s="18"/>
      <c r="X876" s="29"/>
      <c r="Y876" s="19"/>
      <c r="Z876" s="19"/>
      <c r="AA876" s="19"/>
      <c r="AB876" s="18"/>
      <c r="AC876" s="19"/>
      <c r="AD876" s="19"/>
      <c r="AE876" s="19"/>
      <c r="AF876" s="18"/>
      <c r="AG876" s="19"/>
      <c r="AH876" s="19"/>
      <c r="AI876" s="19"/>
      <c r="AJ876" s="18"/>
      <c r="AK876" s="19"/>
      <c r="AL876" s="19"/>
      <c r="AM876" s="19"/>
      <c r="AN876" s="18"/>
      <c r="AO876" s="19"/>
      <c r="AP876" s="19"/>
      <c r="AQ876" s="19"/>
      <c r="AR876" s="18"/>
      <c r="AS876" s="19"/>
      <c r="AT876" s="19"/>
      <c r="AU876" s="19"/>
      <c r="AV876" s="18"/>
      <c r="AW876" s="19"/>
      <c r="AX876" s="19"/>
      <c r="AY876" s="19"/>
      <c r="AZ876" s="18"/>
      <c r="BA876" s="19"/>
      <c r="BB876" s="19"/>
      <c r="BC876" s="19"/>
      <c r="BD876" s="18"/>
      <c r="BE876" s="19"/>
      <c r="BF876" s="19"/>
      <c r="BG876" s="19"/>
      <c r="BH876" s="18"/>
      <c r="BI876" s="19"/>
      <c r="BJ876" s="19"/>
      <c r="BK876" s="19"/>
      <c r="BL876" s="18"/>
      <c r="BM876" s="19"/>
      <c r="BN876" s="19"/>
      <c r="BO876" s="19"/>
      <c r="BP876" s="18"/>
      <c r="BQ876" s="19"/>
      <c r="BR876" s="19"/>
      <c r="BS876" s="19"/>
      <c r="BT876" s="18"/>
      <c r="BU876" s="19"/>
      <c r="BV876" s="19"/>
      <c r="BW876" s="19"/>
      <c r="BX876" s="18"/>
      <c r="BY876" s="19"/>
      <c r="BZ876" s="19"/>
      <c r="CA876" s="19"/>
      <c r="CB876" s="18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</row>
    <row r="877" spans="1:108" ht="15" thickBot="1" x14ac:dyDescent="0.35">
      <c r="A877" s="19"/>
      <c r="B877" s="19"/>
      <c r="C877" s="18"/>
      <c r="D877" s="19"/>
      <c r="E877" s="19"/>
      <c r="F877" s="19"/>
      <c r="G877" s="18"/>
      <c r="H877" s="19"/>
      <c r="I877" s="19"/>
      <c r="J877" s="19"/>
      <c r="K877" s="18"/>
      <c r="L877" s="19"/>
      <c r="M877" s="19"/>
      <c r="N877" s="19"/>
      <c r="O877" s="18"/>
      <c r="P877" s="19"/>
      <c r="Q877" s="19"/>
      <c r="R877" s="19"/>
      <c r="S877" s="18"/>
      <c r="T877" s="19"/>
      <c r="U877" s="19"/>
      <c r="V877" s="19"/>
      <c r="W877" s="18"/>
      <c r="X877" s="29"/>
      <c r="Y877" s="19"/>
      <c r="Z877" s="19"/>
      <c r="AA877" s="19"/>
      <c r="AB877" s="18"/>
      <c r="AC877" s="19"/>
      <c r="AD877" s="19"/>
      <c r="AE877" s="19"/>
      <c r="AF877" s="18"/>
      <c r="AG877" s="19"/>
      <c r="AH877" s="19"/>
      <c r="AI877" s="19"/>
      <c r="AJ877" s="18"/>
      <c r="AK877" s="19"/>
      <c r="AL877" s="19"/>
      <c r="AM877" s="19"/>
      <c r="AN877" s="18"/>
      <c r="AO877" s="19"/>
      <c r="AP877" s="19"/>
      <c r="AQ877" s="19"/>
      <c r="AR877" s="18"/>
      <c r="AS877" s="19"/>
      <c r="AT877" s="19"/>
      <c r="AU877" s="19"/>
      <c r="AV877" s="18"/>
      <c r="AW877" s="19"/>
      <c r="AX877" s="19"/>
      <c r="AY877" s="19"/>
      <c r="AZ877" s="18"/>
      <c r="BA877" s="19"/>
      <c r="BB877" s="19"/>
      <c r="BC877" s="19"/>
      <c r="BD877" s="18"/>
      <c r="BE877" s="19"/>
      <c r="BF877" s="19"/>
      <c r="BG877" s="19"/>
      <c r="BH877" s="18"/>
      <c r="BI877" s="19"/>
      <c r="BJ877" s="19"/>
      <c r="BK877" s="19"/>
      <c r="BL877" s="18"/>
      <c r="BM877" s="19"/>
      <c r="BN877" s="19"/>
      <c r="BO877" s="19"/>
      <c r="BP877" s="18"/>
      <c r="BQ877" s="19"/>
      <c r="BR877" s="19"/>
      <c r="BS877" s="19"/>
      <c r="BT877" s="18"/>
      <c r="BU877" s="19"/>
      <c r="BV877" s="19"/>
      <c r="BW877" s="19"/>
      <c r="BX877" s="18"/>
      <c r="BY877" s="19"/>
      <c r="BZ877" s="19"/>
      <c r="CA877" s="19"/>
      <c r="CB877" s="18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</row>
    <row r="878" spans="1:108" ht="15" thickBot="1" x14ac:dyDescent="0.35">
      <c r="A878" s="19"/>
      <c r="B878" s="19"/>
      <c r="C878" s="18"/>
      <c r="D878" s="19"/>
      <c r="E878" s="19"/>
      <c r="F878" s="19"/>
      <c r="G878" s="18"/>
      <c r="H878" s="19"/>
      <c r="I878" s="19"/>
      <c r="J878" s="19"/>
      <c r="K878" s="18"/>
      <c r="L878" s="19"/>
      <c r="M878" s="19"/>
      <c r="N878" s="19"/>
      <c r="O878" s="18"/>
      <c r="P878" s="19"/>
      <c r="Q878" s="19"/>
      <c r="R878" s="19"/>
      <c r="S878" s="18"/>
      <c r="T878" s="19"/>
      <c r="U878" s="19"/>
      <c r="V878" s="19"/>
      <c r="W878" s="18"/>
      <c r="X878" s="29"/>
      <c r="Y878" s="19"/>
      <c r="Z878" s="19"/>
      <c r="AA878" s="19"/>
      <c r="AB878" s="18"/>
      <c r="AC878" s="19"/>
      <c r="AD878" s="19"/>
      <c r="AE878" s="19"/>
      <c r="AF878" s="18"/>
      <c r="AG878" s="19"/>
      <c r="AH878" s="19"/>
      <c r="AI878" s="19"/>
      <c r="AJ878" s="18"/>
      <c r="AK878" s="19"/>
      <c r="AL878" s="19"/>
      <c r="AM878" s="19"/>
      <c r="AN878" s="18"/>
      <c r="AO878" s="19"/>
      <c r="AP878" s="19"/>
      <c r="AQ878" s="19"/>
      <c r="AR878" s="18"/>
      <c r="AS878" s="19"/>
      <c r="AT878" s="19"/>
      <c r="AU878" s="19"/>
      <c r="AV878" s="18"/>
      <c r="AW878" s="19"/>
      <c r="AX878" s="19"/>
      <c r="AY878" s="19"/>
      <c r="AZ878" s="18"/>
      <c r="BA878" s="19"/>
      <c r="BB878" s="19"/>
      <c r="BC878" s="19"/>
      <c r="BD878" s="18"/>
      <c r="BE878" s="19"/>
      <c r="BF878" s="19"/>
      <c r="BG878" s="19"/>
      <c r="BH878" s="18"/>
      <c r="BI878" s="19"/>
      <c r="BJ878" s="19"/>
      <c r="BK878" s="19"/>
      <c r="BL878" s="18"/>
      <c r="BM878" s="19"/>
      <c r="BN878" s="19"/>
      <c r="BO878" s="19"/>
      <c r="BP878" s="18"/>
      <c r="BQ878" s="19"/>
      <c r="BR878" s="19"/>
      <c r="BS878" s="19"/>
      <c r="BT878" s="18"/>
      <c r="BU878" s="19"/>
      <c r="BV878" s="19"/>
      <c r="BW878" s="19"/>
      <c r="BX878" s="18"/>
      <c r="BY878" s="19"/>
      <c r="BZ878" s="19"/>
      <c r="CA878" s="19"/>
      <c r="CB878" s="18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</row>
    <row r="879" spans="1:108" ht="15" thickBot="1" x14ac:dyDescent="0.35">
      <c r="A879" s="19"/>
      <c r="B879" s="19"/>
      <c r="C879" s="18"/>
      <c r="D879" s="19"/>
      <c r="E879" s="19"/>
      <c r="F879" s="19"/>
      <c r="G879" s="18"/>
      <c r="H879" s="19"/>
      <c r="I879" s="19"/>
      <c r="J879" s="19"/>
      <c r="K879" s="18"/>
      <c r="L879" s="19"/>
      <c r="M879" s="19"/>
      <c r="N879" s="19"/>
      <c r="O879" s="18"/>
      <c r="P879" s="19"/>
      <c r="Q879" s="19"/>
      <c r="R879" s="19"/>
      <c r="S879" s="18"/>
      <c r="T879" s="19"/>
      <c r="U879" s="19"/>
      <c r="V879" s="19"/>
      <c r="W879" s="18"/>
      <c r="X879" s="29"/>
      <c r="Y879" s="19"/>
      <c r="Z879" s="19"/>
      <c r="AA879" s="19"/>
      <c r="AB879" s="18"/>
      <c r="AC879" s="19"/>
      <c r="AD879" s="19"/>
      <c r="AE879" s="19"/>
      <c r="AF879" s="18"/>
      <c r="AG879" s="19"/>
      <c r="AH879" s="19"/>
      <c r="AI879" s="19"/>
      <c r="AJ879" s="18"/>
      <c r="AK879" s="19"/>
      <c r="AL879" s="19"/>
      <c r="AM879" s="19"/>
      <c r="AN879" s="18"/>
      <c r="AO879" s="19"/>
      <c r="AP879" s="19"/>
      <c r="AQ879" s="19"/>
      <c r="AR879" s="18"/>
      <c r="AS879" s="19"/>
      <c r="AT879" s="19"/>
      <c r="AU879" s="19"/>
      <c r="AV879" s="18"/>
      <c r="AW879" s="19"/>
      <c r="AX879" s="19"/>
      <c r="AY879" s="19"/>
      <c r="AZ879" s="18"/>
      <c r="BA879" s="19"/>
      <c r="BB879" s="19"/>
      <c r="BC879" s="19"/>
      <c r="BD879" s="18"/>
      <c r="BE879" s="19"/>
      <c r="BF879" s="19"/>
      <c r="BG879" s="19"/>
      <c r="BH879" s="18"/>
      <c r="BI879" s="19"/>
      <c r="BJ879" s="19"/>
      <c r="BK879" s="19"/>
      <c r="BL879" s="18"/>
      <c r="BM879" s="19"/>
      <c r="BN879" s="19"/>
      <c r="BO879" s="19"/>
      <c r="BP879" s="18"/>
      <c r="BQ879" s="19"/>
      <c r="BR879" s="19"/>
      <c r="BS879" s="19"/>
      <c r="BT879" s="18"/>
      <c r="BU879" s="19"/>
      <c r="BV879" s="19"/>
      <c r="BW879" s="19"/>
      <c r="BX879" s="18"/>
      <c r="BY879" s="19"/>
      <c r="BZ879" s="19"/>
      <c r="CA879" s="19"/>
      <c r="CB879" s="18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</row>
    <row r="880" spans="1:108" ht="15" thickBot="1" x14ac:dyDescent="0.35">
      <c r="A880" s="19"/>
      <c r="B880" s="19"/>
      <c r="C880" s="18"/>
      <c r="D880" s="19"/>
      <c r="E880" s="19"/>
      <c r="F880" s="19"/>
      <c r="G880" s="18"/>
      <c r="H880" s="19"/>
      <c r="I880" s="19"/>
      <c r="J880" s="19"/>
      <c r="K880" s="18"/>
      <c r="L880" s="19"/>
      <c r="M880" s="19"/>
      <c r="N880" s="19"/>
      <c r="O880" s="18"/>
      <c r="P880" s="19"/>
      <c r="Q880" s="19"/>
      <c r="R880" s="19"/>
      <c r="S880" s="18"/>
      <c r="T880" s="19"/>
      <c r="U880" s="19"/>
      <c r="V880" s="19"/>
      <c r="W880" s="18"/>
      <c r="X880" s="29"/>
      <c r="Y880" s="19"/>
      <c r="Z880" s="19"/>
      <c r="AA880" s="19"/>
      <c r="AB880" s="18"/>
      <c r="AC880" s="19"/>
      <c r="AD880" s="19"/>
      <c r="AE880" s="19"/>
      <c r="AF880" s="18"/>
      <c r="AG880" s="19"/>
      <c r="AH880" s="19"/>
      <c r="AI880" s="19"/>
      <c r="AJ880" s="18"/>
      <c r="AK880" s="19"/>
      <c r="AL880" s="19"/>
      <c r="AM880" s="19"/>
      <c r="AN880" s="18"/>
      <c r="AO880" s="19"/>
      <c r="AP880" s="19"/>
      <c r="AQ880" s="19"/>
      <c r="AR880" s="18"/>
      <c r="AS880" s="19"/>
      <c r="AT880" s="19"/>
      <c r="AU880" s="19"/>
      <c r="AV880" s="18"/>
      <c r="AW880" s="19"/>
      <c r="AX880" s="19"/>
      <c r="AY880" s="19"/>
      <c r="AZ880" s="18"/>
      <c r="BA880" s="19"/>
      <c r="BB880" s="19"/>
      <c r="BC880" s="19"/>
      <c r="BD880" s="18"/>
      <c r="BE880" s="19"/>
      <c r="BF880" s="19"/>
      <c r="BG880" s="19"/>
      <c r="BH880" s="18"/>
      <c r="BI880" s="19"/>
      <c r="BJ880" s="19"/>
      <c r="BK880" s="19"/>
      <c r="BL880" s="18"/>
      <c r="BM880" s="19"/>
      <c r="BN880" s="19"/>
      <c r="BO880" s="19"/>
      <c r="BP880" s="18"/>
      <c r="BQ880" s="19"/>
      <c r="BR880" s="19"/>
      <c r="BS880" s="19"/>
      <c r="BT880" s="18"/>
      <c r="BU880" s="19"/>
      <c r="BV880" s="19"/>
      <c r="BW880" s="19"/>
      <c r="BX880" s="18"/>
      <c r="BY880" s="19"/>
      <c r="BZ880" s="19"/>
      <c r="CA880" s="19"/>
      <c r="CB880" s="18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</row>
    <row r="881" spans="1:108" ht="15" thickBot="1" x14ac:dyDescent="0.35">
      <c r="A881" s="19"/>
      <c r="B881" s="19"/>
      <c r="C881" s="18"/>
      <c r="D881" s="19"/>
      <c r="E881" s="19"/>
      <c r="F881" s="19"/>
      <c r="G881" s="18"/>
      <c r="H881" s="19"/>
      <c r="I881" s="19"/>
      <c r="J881" s="19"/>
      <c r="K881" s="18"/>
      <c r="L881" s="19"/>
      <c r="M881" s="19"/>
      <c r="N881" s="19"/>
      <c r="O881" s="18"/>
      <c r="P881" s="19"/>
      <c r="Q881" s="19"/>
      <c r="R881" s="19"/>
      <c r="S881" s="18"/>
      <c r="T881" s="19"/>
      <c r="U881" s="19"/>
      <c r="V881" s="19"/>
      <c r="W881" s="18"/>
      <c r="X881" s="29"/>
      <c r="Y881" s="19"/>
      <c r="Z881" s="19"/>
      <c r="AA881" s="19"/>
      <c r="AB881" s="18"/>
      <c r="AC881" s="19"/>
      <c r="AD881" s="19"/>
      <c r="AE881" s="19"/>
      <c r="AF881" s="18"/>
      <c r="AG881" s="19"/>
      <c r="AH881" s="19"/>
      <c r="AI881" s="19"/>
      <c r="AJ881" s="18"/>
      <c r="AK881" s="19"/>
      <c r="AL881" s="19"/>
      <c r="AM881" s="19"/>
      <c r="AN881" s="18"/>
      <c r="AO881" s="19"/>
      <c r="AP881" s="19"/>
      <c r="AQ881" s="19"/>
      <c r="AR881" s="18"/>
      <c r="AS881" s="19"/>
      <c r="AT881" s="19"/>
      <c r="AU881" s="19"/>
      <c r="AV881" s="18"/>
      <c r="AW881" s="19"/>
      <c r="AX881" s="19"/>
      <c r="AY881" s="19"/>
      <c r="AZ881" s="18"/>
      <c r="BA881" s="19"/>
      <c r="BB881" s="19"/>
      <c r="BC881" s="19"/>
      <c r="BD881" s="18"/>
      <c r="BE881" s="19"/>
      <c r="BF881" s="19"/>
      <c r="BG881" s="19"/>
      <c r="BH881" s="18"/>
      <c r="BI881" s="19"/>
      <c r="BJ881" s="19"/>
      <c r="BK881" s="19"/>
      <c r="BL881" s="18"/>
      <c r="BM881" s="19"/>
      <c r="BN881" s="19"/>
      <c r="BO881" s="19"/>
      <c r="BP881" s="18"/>
      <c r="BQ881" s="19"/>
      <c r="BR881" s="19"/>
      <c r="BS881" s="19"/>
      <c r="BT881" s="18"/>
      <c r="BU881" s="19"/>
      <c r="BV881" s="19"/>
      <c r="BW881" s="19"/>
      <c r="BX881" s="18"/>
      <c r="BY881" s="19"/>
      <c r="BZ881" s="19"/>
      <c r="CA881" s="19"/>
      <c r="CB881" s="18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</row>
    <row r="882" spans="1:108" ht="15" thickBot="1" x14ac:dyDescent="0.35">
      <c r="A882" s="19"/>
      <c r="B882" s="19"/>
      <c r="C882" s="18"/>
      <c r="D882" s="19"/>
      <c r="E882" s="19"/>
      <c r="F882" s="19"/>
      <c r="G882" s="18"/>
      <c r="H882" s="19"/>
      <c r="I882" s="19"/>
      <c r="J882" s="19"/>
      <c r="K882" s="18"/>
      <c r="L882" s="19"/>
      <c r="M882" s="19"/>
      <c r="N882" s="19"/>
      <c r="O882" s="18"/>
      <c r="P882" s="19"/>
      <c r="Q882" s="19"/>
      <c r="R882" s="19"/>
      <c r="S882" s="18"/>
      <c r="T882" s="19"/>
      <c r="U882" s="19"/>
      <c r="V882" s="19"/>
      <c r="W882" s="18"/>
      <c r="X882" s="29"/>
      <c r="Y882" s="19"/>
      <c r="Z882" s="19"/>
      <c r="AA882" s="19"/>
      <c r="AB882" s="18"/>
      <c r="AC882" s="19"/>
      <c r="AD882" s="19"/>
      <c r="AE882" s="19"/>
      <c r="AF882" s="18"/>
      <c r="AG882" s="19"/>
      <c r="AH882" s="19"/>
      <c r="AI882" s="19"/>
      <c r="AJ882" s="18"/>
      <c r="AK882" s="19"/>
      <c r="AL882" s="19"/>
      <c r="AM882" s="19"/>
      <c r="AN882" s="18"/>
      <c r="AO882" s="19"/>
      <c r="AP882" s="19"/>
      <c r="AQ882" s="19"/>
      <c r="AR882" s="18"/>
      <c r="AS882" s="19"/>
      <c r="AT882" s="19"/>
      <c r="AU882" s="19"/>
      <c r="AV882" s="18"/>
      <c r="AW882" s="19"/>
      <c r="AX882" s="19"/>
      <c r="AY882" s="19"/>
      <c r="AZ882" s="18"/>
      <c r="BA882" s="19"/>
      <c r="BB882" s="19"/>
      <c r="BC882" s="19"/>
      <c r="BD882" s="18"/>
      <c r="BE882" s="19"/>
      <c r="BF882" s="19"/>
      <c r="BG882" s="19"/>
      <c r="BH882" s="18"/>
      <c r="BI882" s="19"/>
      <c r="BJ882" s="19"/>
      <c r="BK882" s="19"/>
      <c r="BL882" s="18"/>
      <c r="BM882" s="19"/>
      <c r="BN882" s="19"/>
      <c r="BO882" s="19"/>
      <c r="BP882" s="18"/>
      <c r="BQ882" s="19"/>
      <c r="BR882" s="19"/>
      <c r="BS882" s="19"/>
      <c r="BT882" s="18"/>
      <c r="BU882" s="19"/>
      <c r="BV882" s="19"/>
      <c r="BW882" s="19"/>
      <c r="BX882" s="18"/>
      <c r="BY882" s="19"/>
      <c r="BZ882" s="19"/>
      <c r="CA882" s="19"/>
      <c r="CB882" s="18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</row>
    <row r="883" spans="1:108" ht="15" thickBot="1" x14ac:dyDescent="0.35">
      <c r="A883" s="19"/>
      <c r="B883" s="19"/>
      <c r="C883" s="18"/>
      <c r="D883" s="19"/>
      <c r="E883" s="19"/>
      <c r="F883" s="19"/>
      <c r="G883" s="18"/>
      <c r="H883" s="19"/>
      <c r="I883" s="19"/>
      <c r="J883" s="19"/>
      <c r="K883" s="18"/>
      <c r="L883" s="19"/>
      <c r="M883" s="19"/>
      <c r="N883" s="19"/>
      <c r="O883" s="18"/>
      <c r="P883" s="19"/>
      <c r="Q883" s="19"/>
      <c r="R883" s="19"/>
      <c r="S883" s="18"/>
      <c r="T883" s="19"/>
      <c r="U883" s="19"/>
      <c r="V883" s="19"/>
      <c r="W883" s="18"/>
      <c r="X883" s="29"/>
      <c r="Y883" s="19"/>
      <c r="Z883" s="19"/>
      <c r="AA883" s="19"/>
      <c r="AB883" s="18"/>
      <c r="AC883" s="19"/>
      <c r="AD883" s="19"/>
      <c r="AE883" s="19"/>
      <c r="AF883" s="18"/>
      <c r="AG883" s="19"/>
      <c r="AH883" s="19"/>
      <c r="AI883" s="19"/>
      <c r="AJ883" s="18"/>
      <c r="AK883" s="19"/>
      <c r="AL883" s="19"/>
      <c r="AM883" s="19"/>
      <c r="AN883" s="18"/>
      <c r="AO883" s="19"/>
      <c r="AP883" s="19"/>
      <c r="AQ883" s="19"/>
      <c r="AR883" s="18"/>
      <c r="AS883" s="19"/>
      <c r="AT883" s="19"/>
      <c r="AU883" s="19"/>
      <c r="AV883" s="18"/>
      <c r="AW883" s="19"/>
      <c r="AX883" s="19"/>
      <c r="AY883" s="19"/>
      <c r="AZ883" s="18"/>
      <c r="BA883" s="19"/>
      <c r="BB883" s="19"/>
      <c r="BC883" s="19"/>
      <c r="BD883" s="18"/>
      <c r="BE883" s="19"/>
      <c r="BF883" s="19"/>
      <c r="BG883" s="19"/>
      <c r="BH883" s="18"/>
      <c r="BI883" s="19"/>
      <c r="BJ883" s="19"/>
      <c r="BK883" s="19"/>
      <c r="BL883" s="18"/>
      <c r="BM883" s="19"/>
      <c r="BN883" s="19"/>
      <c r="BO883" s="19"/>
      <c r="BP883" s="18"/>
      <c r="BQ883" s="19"/>
      <c r="BR883" s="19"/>
      <c r="BS883" s="19"/>
      <c r="BT883" s="18"/>
      <c r="BU883" s="19"/>
      <c r="BV883" s="19"/>
      <c r="BW883" s="19"/>
      <c r="BX883" s="18"/>
      <c r="BY883" s="19"/>
      <c r="BZ883" s="19"/>
      <c r="CA883" s="19"/>
      <c r="CB883" s="18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</row>
    <row r="884" spans="1:108" ht="15" thickBot="1" x14ac:dyDescent="0.35">
      <c r="A884" s="19"/>
      <c r="B884" s="19"/>
      <c r="C884" s="18"/>
      <c r="D884" s="19"/>
      <c r="E884" s="19"/>
      <c r="F884" s="19"/>
      <c r="G884" s="18"/>
      <c r="H884" s="19"/>
      <c r="I884" s="19"/>
      <c r="J884" s="19"/>
      <c r="K884" s="18"/>
      <c r="L884" s="19"/>
      <c r="M884" s="19"/>
      <c r="N884" s="19"/>
      <c r="O884" s="18"/>
      <c r="P884" s="19"/>
      <c r="Q884" s="19"/>
      <c r="R884" s="19"/>
      <c r="S884" s="18"/>
      <c r="T884" s="19"/>
      <c r="U884" s="19"/>
      <c r="V884" s="19"/>
      <c r="W884" s="18"/>
      <c r="X884" s="29"/>
      <c r="Y884" s="19"/>
      <c r="Z884" s="19"/>
      <c r="AA884" s="19"/>
      <c r="AB884" s="18"/>
      <c r="AC884" s="19"/>
      <c r="AD884" s="19"/>
      <c r="AE884" s="19"/>
      <c r="AF884" s="18"/>
      <c r="AG884" s="19"/>
      <c r="AH884" s="19"/>
      <c r="AI884" s="19"/>
      <c r="AJ884" s="18"/>
      <c r="AK884" s="19"/>
      <c r="AL884" s="19"/>
      <c r="AM884" s="19"/>
      <c r="AN884" s="18"/>
      <c r="AO884" s="19"/>
      <c r="AP884" s="19"/>
      <c r="AQ884" s="19"/>
      <c r="AR884" s="18"/>
      <c r="AS884" s="19"/>
      <c r="AT884" s="19"/>
      <c r="AU884" s="19"/>
      <c r="AV884" s="18"/>
      <c r="AW884" s="19"/>
      <c r="AX884" s="19"/>
      <c r="AY884" s="19"/>
      <c r="AZ884" s="18"/>
      <c r="BA884" s="19"/>
      <c r="BB884" s="19"/>
      <c r="BC884" s="19"/>
      <c r="BD884" s="18"/>
      <c r="BE884" s="19"/>
      <c r="BF884" s="19"/>
      <c r="BG884" s="19"/>
      <c r="BH884" s="18"/>
      <c r="BI884" s="19"/>
      <c r="BJ884" s="19"/>
      <c r="BK884" s="19"/>
      <c r="BL884" s="18"/>
      <c r="BM884" s="19"/>
      <c r="BN884" s="19"/>
      <c r="BO884" s="19"/>
      <c r="BP884" s="18"/>
      <c r="BQ884" s="19"/>
      <c r="BR884" s="19"/>
      <c r="BS884" s="19"/>
      <c r="BT884" s="18"/>
      <c r="BU884" s="19"/>
      <c r="BV884" s="19"/>
      <c r="BW884" s="19"/>
      <c r="BX884" s="18"/>
      <c r="BY884" s="19"/>
      <c r="BZ884" s="19"/>
      <c r="CA884" s="19"/>
      <c r="CB884" s="18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</row>
    <row r="885" spans="1:108" ht="15" thickBot="1" x14ac:dyDescent="0.35">
      <c r="A885" s="19"/>
      <c r="B885" s="19"/>
      <c r="C885" s="18"/>
      <c r="D885" s="19"/>
      <c r="E885" s="19"/>
      <c r="F885" s="19"/>
      <c r="G885" s="18"/>
      <c r="H885" s="19"/>
      <c r="I885" s="19"/>
      <c r="J885" s="19"/>
      <c r="K885" s="18"/>
      <c r="L885" s="19"/>
      <c r="M885" s="19"/>
      <c r="N885" s="19"/>
      <c r="O885" s="18"/>
      <c r="P885" s="19"/>
      <c r="Q885" s="19"/>
      <c r="R885" s="19"/>
      <c r="S885" s="18"/>
      <c r="T885" s="19"/>
      <c r="U885" s="19"/>
      <c r="V885" s="19"/>
      <c r="W885" s="18"/>
      <c r="X885" s="29"/>
      <c r="Y885" s="19"/>
      <c r="Z885" s="19"/>
      <c r="AA885" s="19"/>
      <c r="AB885" s="18"/>
      <c r="AC885" s="19"/>
      <c r="AD885" s="19"/>
      <c r="AE885" s="19"/>
      <c r="AF885" s="18"/>
      <c r="AG885" s="19"/>
      <c r="AH885" s="19"/>
      <c r="AI885" s="19"/>
      <c r="AJ885" s="18"/>
      <c r="AK885" s="19"/>
      <c r="AL885" s="19"/>
      <c r="AM885" s="19"/>
      <c r="AN885" s="18"/>
      <c r="AO885" s="19"/>
      <c r="AP885" s="19"/>
      <c r="AQ885" s="19"/>
      <c r="AR885" s="18"/>
      <c r="AS885" s="19"/>
      <c r="AT885" s="19"/>
      <c r="AU885" s="19"/>
      <c r="AV885" s="18"/>
      <c r="AW885" s="19"/>
      <c r="AX885" s="19"/>
      <c r="AY885" s="19"/>
      <c r="AZ885" s="18"/>
      <c r="BA885" s="19"/>
      <c r="BB885" s="19"/>
      <c r="BC885" s="19"/>
      <c r="BD885" s="18"/>
      <c r="BE885" s="19"/>
      <c r="BF885" s="19"/>
      <c r="BG885" s="19"/>
      <c r="BH885" s="18"/>
      <c r="BI885" s="19"/>
      <c r="BJ885" s="19"/>
      <c r="BK885" s="19"/>
      <c r="BL885" s="18"/>
      <c r="BM885" s="19"/>
      <c r="BN885" s="19"/>
      <c r="BO885" s="19"/>
      <c r="BP885" s="18"/>
      <c r="BQ885" s="19"/>
      <c r="BR885" s="19"/>
      <c r="BS885" s="19"/>
      <c r="BT885" s="18"/>
      <c r="BU885" s="19"/>
      <c r="BV885" s="19"/>
      <c r="BW885" s="19"/>
      <c r="BX885" s="18"/>
      <c r="BY885" s="19"/>
      <c r="BZ885" s="19"/>
      <c r="CA885" s="19"/>
      <c r="CB885" s="18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</row>
    <row r="886" spans="1:108" ht="15" thickBot="1" x14ac:dyDescent="0.35">
      <c r="A886" s="19"/>
      <c r="B886" s="19"/>
      <c r="C886" s="18"/>
      <c r="D886" s="19"/>
      <c r="E886" s="19"/>
      <c r="F886" s="19"/>
      <c r="G886" s="18"/>
      <c r="H886" s="19"/>
      <c r="I886" s="19"/>
      <c r="J886" s="19"/>
      <c r="K886" s="18"/>
      <c r="L886" s="19"/>
      <c r="M886" s="19"/>
      <c r="N886" s="19"/>
      <c r="O886" s="18"/>
      <c r="P886" s="19"/>
      <c r="Q886" s="19"/>
      <c r="R886" s="19"/>
      <c r="S886" s="18"/>
      <c r="T886" s="19"/>
      <c r="U886" s="19"/>
      <c r="V886" s="19"/>
      <c r="W886" s="18"/>
      <c r="X886" s="29"/>
      <c r="Y886" s="19"/>
      <c r="Z886" s="19"/>
      <c r="AA886" s="19"/>
      <c r="AB886" s="18"/>
      <c r="AC886" s="19"/>
      <c r="AD886" s="19"/>
      <c r="AE886" s="19"/>
      <c r="AF886" s="18"/>
      <c r="AG886" s="19"/>
      <c r="AH886" s="19"/>
      <c r="AI886" s="19"/>
      <c r="AJ886" s="18"/>
      <c r="AK886" s="19"/>
      <c r="AL886" s="19"/>
      <c r="AM886" s="19"/>
      <c r="AN886" s="18"/>
      <c r="AO886" s="19"/>
      <c r="AP886" s="19"/>
      <c r="AQ886" s="19"/>
      <c r="AR886" s="18"/>
      <c r="AS886" s="19"/>
      <c r="AT886" s="19"/>
      <c r="AU886" s="19"/>
      <c r="AV886" s="18"/>
      <c r="AW886" s="19"/>
      <c r="AX886" s="19"/>
      <c r="AY886" s="19"/>
      <c r="AZ886" s="18"/>
      <c r="BA886" s="19"/>
      <c r="BB886" s="19"/>
      <c r="BC886" s="19"/>
      <c r="BD886" s="18"/>
      <c r="BE886" s="19"/>
      <c r="BF886" s="19"/>
      <c r="BG886" s="19"/>
      <c r="BH886" s="18"/>
      <c r="BI886" s="19"/>
      <c r="BJ886" s="19"/>
      <c r="BK886" s="19"/>
      <c r="BL886" s="18"/>
      <c r="BM886" s="19"/>
      <c r="BN886" s="19"/>
      <c r="BO886" s="19"/>
      <c r="BP886" s="18"/>
      <c r="BQ886" s="19"/>
      <c r="BR886" s="19"/>
      <c r="BS886" s="19"/>
      <c r="BT886" s="18"/>
      <c r="BU886" s="19"/>
      <c r="BV886" s="19"/>
      <c r="BW886" s="19"/>
      <c r="BX886" s="18"/>
      <c r="BY886" s="19"/>
      <c r="BZ886" s="19"/>
      <c r="CA886" s="19"/>
      <c r="CB886" s="18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</row>
    <row r="887" spans="1:108" ht="15" thickBot="1" x14ac:dyDescent="0.35">
      <c r="A887" s="19"/>
      <c r="B887" s="19"/>
      <c r="C887" s="18"/>
      <c r="D887" s="19"/>
      <c r="E887" s="19"/>
      <c r="F887" s="19"/>
      <c r="G887" s="18"/>
      <c r="H887" s="19"/>
      <c r="I887" s="19"/>
      <c r="J887" s="19"/>
      <c r="K887" s="18"/>
      <c r="L887" s="19"/>
      <c r="M887" s="19"/>
      <c r="N887" s="19"/>
      <c r="O887" s="18"/>
      <c r="P887" s="19"/>
      <c r="Q887" s="19"/>
      <c r="R887" s="19"/>
      <c r="S887" s="18"/>
      <c r="T887" s="19"/>
      <c r="U887" s="19"/>
      <c r="V887" s="19"/>
      <c r="W887" s="18"/>
      <c r="X887" s="29"/>
      <c r="Y887" s="19"/>
      <c r="Z887" s="19"/>
      <c r="AA887" s="19"/>
      <c r="AB887" s="18"/>
      <c r="AC887" s="19"/>
      <c r="AD887" s="19"/>
      <c r="AE887" s="19"/>
      <c r="AF887" s="18"/>
      <c r="AG887" s="19"/>
      <c r="AH887" s="19"/>
      <c r="AI887" s="19"/>
      <c r="AJ887" s="18"/>
      <c r="AK887" s="19"/>
      <c r="AL887" s="19"/>
      <c r="AM887" s="19"/>
      <c r="AN887" s="18"/>
      <c r="AO887" s="19"/>
      <c r="AP887" s="19"/>
      <c r="AQ887" s="19"/>
      <c r="AR887" s="18"/>
      <c r="AS887" s="19"/>
      <c r="AT887" s="19"/>
      <c r="AU887" s="19"/>
      <c r="AV887" s="18"/>
      <c r="AW887" s="19"/>
      <c r="AX887" s="19"/>
      <c r="AY887" s="19"/>
      <c r="AZ887" s="18"/>
      <c r="BA887" s="19"/>
      <c r="BB887" s="19"/>
      <c r="BC887" s="19"/>
      <c r="BD887" s="18"/>
      <c r="BE887" s="19"/>
      <c r="BF887" s="19"/>
      <c r="BG887" s="19"/>
      <c r="BH887" s="18"/>
      <c r="BI887" s="19"/>
      <c r="BJ887" s="19"/>
      <c r="BK887" s="19"/>
      <c r="BL887" s="18"/>
      <c r="BM887" s="19"/>
      <c r="BN887" s="19"/>
      <c r="BO887" s="19"/>
      <c r="BP887" s="18"/>
      <c r="BQ887" s="19"/>
      <c r="BR887" s="19"/>
      <c r="BS887" s="19"/>
      <c r="BT887" s="18"/>
      <c r="BU887" s="19"/>
      <c r="BV887" s="19"/>
      <c r="BW887" s="19"/>
      <c r="BX887" s="18"/>
      <c r="BY887" s="19"/>
      <c r="BZ887" s="19"/>
      <c r="CA887" s="19"/>
      <c r="CB887" s="18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</row>
    <row r="888" spans="1:108" ht="15" thickBot="1" x14ac:dyDescent="0.35">
      <c r="A888" s="19"/>
      <c r="B888" s="19"/>
      <c r="C888" s="18"/>
      <c r="D888" s="19"/>
      <c r="E888" s="19"/>
      <c r="F888" s="19"/>
      <c r="G888" s="18"/>
      <c r="H888" s="19"/>
      <c r="I888" s="19"/>
      <c r="J888" s="19"/>
      <c r="K888" s="18"/>
      <c r="L888" s="19"/>
      <c r="M888" s="19"/>
      <c r="N888" s="19"/>
      <c r="O888" s="18"/>
      <c r="P888" s="19"/>
      <c r="Q888" s="19"/>
      <c r="R888" s="19"/>
      <c r="S888" s="18"/>
      <c r="T888" s="19"/>
      <c r="U888" s="19"/>
      <c r="V888" s="19"/>
      <c r="W888" s="18"/>
      <c r="X888" s="29"/>
      <c r="Y888" s="19"/>
      <c r="Z888" s="19"/>
      <c r="AA888" s="19"/>
      <c r="AB888" s="18"/>
      <c r="AC888" s="19"/>
      <c r="AD888" s="19"/>
      <c r="AE888" s="19"/>
      <c r="AF888" s="18"/>
      <c r="AG888" s="19"/>
      <c r="AH888" s="19"/>
      <c r="AI888" s="19"/>
      <c r="AJ888" s="18"/>
      <c r="AK888" s="19"/>
      <c r="AL888" s="19"/>
      <c r="AM888" s="19"/>
      <c r="AN888" s="18"/>
      <c r="AO888" s="19"/>
      <c r="AP888" s="19"/>
      <c r="AQ888" s="19"/>
      <c r="AR888" s="18"/>
      <c r="AS888" s="19"/>
      <c r="AT888" s="19"/>
      <c r="AU888" s="19"/>
      <c r="AV888" s="18"/>
      <c r="AW888" s="19"/>
      <c r="AX888" s="19"/>
      <c r="AY888" s="19"/>
      <c r="AZ888" s="18"/>
      <c r="BA888" s="19"/>
      <c r="BB888" s="19"/>
      <c r="BC888" s="19"/>
      <c r="BD888" s="18"/>
      <c r="BE888" s="19"/>
      <c r="BF888" s="19"/>
      <c r="BG888" s="19"/>
      <c r="BH888" s="18"/>
      <c r="BI888" s="19"/>
      <c r="BJ888" s="19"/>
      <c r="BK888" s="19"/>
      <c r="BL888" s="18"/>
      <c r="BM888" s="19"/>
      <c r="BN888" s="19"/>
      <c r="BO888" s="19"/>
      <c r="BP888" s="18"/>
      <c r="BQ888" s="19"/>
      <c r="BR888" s="19"/>
      <c r="BS888" s="19"/>
      <c r="BT888" s="18"/>
      <c r="BU888" s="19"/>
      <c r="BV888" s="19"/>
      <c r="BW888" s="19"/>
      <c r="BX888" s="18"/>
      <c r="BY888" s="19"/>
      <c r="BZ888" s="19"/>
      <c r="CA888" s="19"/>
      <c r="CB888" s="18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</row>
    <row r="889" spans="1:108" ht="15" thickBot="1" x14ac:dyDescent="0.35">
      <c r="A889" s="19"/>
      <c r="B889" s="19"/>
      <c r="C889" s="18"/>
      <c r="D889" s="19"/>
      <c r="E889" s="19"/>
      <c r="F889" s="19"/>
      <c r="G889" s="18"/>
      <c r="H889" s="19"/>
      <c r="I889" s="19"/>
      <c r="J889" s="19"/>
      <c r="K889" s="18"/>
      <c r="L889" s="19"/>
      <c r="M889" s="19"/>
      <c r="N889" s="19"/>
      <c r="O889" s="18"/>
      <c r="P889" s="19"/>
      <c r="Q889" s="19"/>
      <c r="R889" s="19"/>
      <c r="S889" s="18"/>
      <c r="T889" s="19"/>
      <c r="U889" s="19"/>
      <c r="V889" s="19"/>
      <c r="W889" s="18"/>
      <c r="X889" s="29"/>
      <c r="Y889" s="19"/>
      <c r="Z889" s="19"/>
      <c r="AA889" s="19"/>
      <c r="AB889" s="18"/>
      <c r="AC889" s="19"/>
      <c r="AD889" s="19"/>
      <c r="AE889" s="19"/>
      <c r="AF889" s="18"/>
      <c r="AG889" s="19"/>
      <c r="AH889" s="19"/>
      <c r="AI889" s="19"/>
      <c r="AJ889" s="18"/>
      <c r="AK889" s="19"/>
      <c r="AL889" s="19"/>
      <c r="AM889" s="19"/>
      <c r="AN889" s="18"/>
      <c r="AO889" s="19"/>
      <c r="AP889" s="19"/>
      <c r="AQ889" s="19"/>
      <c r="AR889" s="18"/>
      <c r="AS889" s="19"/>
      <c r="AT889" s="19"/>
      <c r="AU889" s="19"/>
      <c r="AV889" s="18"/>
      <c r="AW889" s="19"/>
      <c r="AX889" s="19"/>
      <c r="AY889" s="19"/>
      <c r="AZ889" s="18"/>
      <c r="BA889" s="19"/>
      <c r="BB889" s="19"/>
      <c r="BC889" s="19"/>
      <c r="BD889" s="18"/>
      <c r="BE889" s="19"/>
      <c r="BF889" s="19"/>
      <c r="BG889" s="19"/>
      <c r="BH889" s="18"/>
      <c r="BI889" s="19"/>
      <c r="BJ889" s="19"/>
      <c r="BK889" s="19"/>
      <c r="BL889" s="18"/>
      <c r="BM889" s="19"/>
      <c r="BN889" s="19"/>
      <c r="BO889" s="19"/>
      <c r="BP889" s="18"/>
      <c r="BQ889" s="19"/>
      <c r="BR889" s="19"/>
      <c r="BS889" s="19"/>
      <c r="BT889" s="18"/>
      <c r="BU889" s="19"/>
      <c r="BV889" s="19"/>
      <c r="BW889" s="19"/>
      <c r="BX889" s="18"/>
      <c r="BY889" s="19"/>
      <c r="BZ889" s="19"/>
      <c r="CA889" s="19"/>
      <c r="CB889" s="18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</row>
    <row r="890" spans="1:108" ht="15" thickBot="1" x14ac:dyDescent="0.35">
      <c r="A890" s="19"/>
      <c r="B890" s="19"/>
      <c r="C890" s="18"/>
      <c r="D890" s="19"/>
      <c r="E890" s="19"/>
      <c r="F890" s="19"/>
      <c r="G890" s="18"/>
      <c r="H890" s="19"/>
      <c r="I890" s="19"/>
      <c r="J890" s="19"/>
      <c r="K890" s="18"/>
      <c r="L890" s="19"/>
      <c r="M890" s="19"/>
      <c r="N890" s="19"/>
      <c r="O890" s="18"/>
      <c r="P890" s="19"/>
      <c r="Q890" s="19"/>
      <c r="R890" s="19"/>
      <c r="S890" s="18"/>
      <c r="T890" s="19"/>
      <c r="U890" s="19"/>
      <c r="V890" s="19"/>
      <c r="W890" s="18"/>
      <c r="X890" s="29"/>
      <c r="Y890" s="19"/>
      <c r="Z890" s="19"/>
      <c r="AA890" s="19"/>
      <c r="AB890" s="18"/>
      <c r="AC890" s="19"/>
      <c r="AD890" s="19"/>
      <c r="AE890" s="19"/>
      <c r="AF890" s="18"/>
      <c r="AG890" s="19"/>
      <c r="AH890" s="19"/>
      <c r="AI890" s="19"/>
      <c r="AJ890" s="18"/>
      <c r="AK890" s="19"/>
      <c r="AL890" s="19"/>
      <c r="AM890" s="19"/>
      <c r="AN890" s="18"/>
      <c r="AO890" s="19"/>
      <c r="AP890" s="19"/>
      <c r="AQ890" s="19"/>
      <c r="AR890" s="18"/>
      <c r="AS890" s="19"/>
      <c r="AT890" s="19"/>
      <c r="AU890" s="19"/>
      <c r="AV890" s="18"/>
      <c r="AW890" s="19"/>
      <c r="AX890" s="19"/>
      <c r="AY890" s="19"/>
      <c r="AZ890" s="18"/>
      <c r="BA890" s="19"/>
      <c r="BB890" s="19"/>
      <c r="BC890" s="19"/>
      <c r="BD890" s="18"/>
      <c r="BE890" s="19"/>
      <c r="BF890" s="19"/>
      <c r="BG890" s="19"/>
      <c r="BH890" s="18"/>
      <c r="BI890" s="19"/>
      <c r="BJ890" s="19"/>
      <c r="BK890" s="19"/>
      <c r="BL890" s="18"/>
      <c r="BM890" s="19"/>
      <c r="BN890" s="19"/>
      <c r="BO890" s="19"/>
      <c r="BP890" s="18"/>
      <c r="BQ890" s="19"/>
      <c r="BR890" s="19"/>
      <c r="BS890" s="19"/>
      <c r="BT890" s="18"/>
      <c r="BU890" s="19"/>
      <c r="BV890" s="19"/>
      <c r="BW890" s="19"/>
      <c r="BX890" s="18"/>
      <c r="BY890" s="19"/>
      <c r="BZ890" s="19"/>
      <c r="CA890" s="19"/>
      <c r="CB890" s="18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</row>
    <row r="891" spans="1:108" ht="15" thickBot="1" x14ac:dyDescent="0.35">
      <c r="A891" s="19"/>
      <c r="B891" s="19"/>
      <c r="C891" s="18"/>
      <c r="D891" s="19"/>
      <c r="E891" s="19"/>
      <c r="F891" s="19"/>
      <c r="G891" s="18"/>
      <c r="H891" s="19"/>
      <c r="I891" s="19"/>
      <c r="J891" s="19"/>
      <c r="K891" s="18"/>
      <c r="L891" s="19"/>
      <c r="M891" s="19"/>
      <c r="N891" s="19"/>
      <c r="O891" s="18"/>
      <c r="P891" s="19"/>
      <c r="Q891" s="19"/>
      <c r="R891" s="19"/>
      <c r="S891" s="18"/>
      <c r="T891" s="19"/>
      <c r="U891" s="19"/>
      <c r="V891" s="19"/>
      <c r="W891" s="18"/>
      <c r="X891" s="29"/>
      <c r="Y891" s="19"/>
      <c r="Z891" s="19"/>
      <c r="AA891" s="19"/>
      <c r="AB891" s="18"/>
      <c r="AC891" s="19"/>
      <c r="AD891" s="19"/>
      <c r="AE891" s="19"/>
      <c r="AF891" s="18"/>
      <c r="AG891" s="19"/>
      <c r="AH891" s="19"/>
      <c r="AI891" s="19"/>
      <c r="AJ891" s="18"/>
      <c r="AK891" s="19"/>
      <c r="AL891" s="19"/>
      <c r="AM891" s="19"/>
      <c r="AN891" s="18"/>
      <c r="AO891" s="19"/>
      <c r="AP891" s="19"/>
      <c r="AQ891" s="19"/>
      <c r="AR891" s="18"/>
      <c r="AS891" s="19"/>
      <c r="AT891" s="19"/>
      <c r="AU891" s="19"/>
      <c r="AV891" s="18"/>
      <c r="AW891" s="19"/>
      <c r="AX891" s="19"/>
      <c r="AY891" s="19"/>
      <c r="AZ891" s="18"/>
      <c r="BA891" s="19"/>
      <c r="BB891" s="19"/>
      <c r="BC891" s="19"/>
      <c r="BD891" s="18"/>
      <c r="BE891" s="19"/>
      <c r="BF891" s="19"/>
      <c r="BG891" s="19"/>
      <c r="BH891" s="18"/>
      <c r="BI891" s="19"/>
      <c r="BJ891" s="19"/>
      <c r="BK891" s="19"/>
      <c r="BL891" s="18"/>
      <c r="BM891" s="19"/>
      <c r="BN891" s="19"/>
      <c r="BO891" s="19"/>
      <c r="BP891" s="18"/>
      <c r="BQ891" s="19"/>
      <c r="BR891" s="19"/>
      <c r="BS891" s="19"/>
      <c r="BT891" s="18"/>
      <c r="BU891" s="19"/>
      <c r="BV891" s="19"/>
      <c r="BW891" s="19"/>
      <c r="BX891" s="18"/>
      <c r="BY891" s="19"/>
      <c r="BZ891" s="19"/>
      <c r="CA891" s="19"/>
      <c r="CB891" s="18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</row>
    <row r="892" spans="1:108" ht="15" thickBot="1" x14ac:dyDescent="0.35">
      <c r="A892" s="19"/>
      <c r="B892" s="19"/>
      <c r="C892" s="18"/>
      <c r="D892" s="19"/>
      <c r="E892" s="19"/>
      <c r="F892" s="19"/>
      <c r="G892" s="18"/>
      <c r="H892" s="19"/>
      <c r="I892" s="19"/>
      <c r="J892" s="19"/>
      <c r="K892" s="18"/>
      <c r="L892" s="19"/>
      <c r="M892" s="19"/>
      <c r="N892" s="19"/>
      <c r="O892" s="18"/>
      <c r="P892" s="19"/>
      <c r="Q892" s="19"/>
      <c r="R892" s="19"/>
      <c r="S892" s="18"/>
      <c r="T892" s="19"/>
      <c r="U892" s="19"/>
      <c r="V892" s="19"/>
      <c r="W892" s="18"/>
      <c r="X892" s="29"/>
      <c r="Y892" s="19"/>
      <c r="Z892" s="19"/>
      <c r="AA892" s="19"/>
      <c r="AB892" s="18"/>
      <c r="AC892" s="19"/>
      <c r="AD892" s="19"/>
      <c r="AE892" s="19"/>
      <c r="AF892" s="18"/>
      <c r="AG892" s="19"/>
      <c r="AH892" s="19"/>
      <c r="AI892" s="19"/>
      <c r="AJ892" s="18"/>
      <c r="AK892" s="19"/>
      <c r="AL892" s="19"/>
      <c r="AM892" s="19"/>
      <c r="AN892" s="18"/>
      <c r="AO892" s="19"/>
      <c r="AP892" s="19"/>
      <c r="AQ892" s="19"/>
      <c r="AR892" s="18"/>
      <c r="AS892" s="19"/>
      <c r="AT892" s="19"/>
      <c r="AU892" s="19"/>
      <c r="AV892" s="18"/>
      <c r="AW892" s="19"/>
      <c r="AX892" s="19"/>
      <c r="AY892" s="19"/>
      <c r="AZ892" s="18"/>
      <c r="BA892" s="19"/>
      <c r="BB892" s="19"/>
      <c r="BC892" s="19"/>
      <c r="BD892" s="18"/>
      <c r="BE892" s="19"/>
      <c r="BF892" s="19"/>
      <c r="BG892" s="19"/>
      <c r="BH892" s="18"/>
      <c r="BI892" s="19"/>
      <c r="BJ892" s="19"/>
      <c r="BK892" s="19"/>
      <c r="BL892" s="18"/>
      <c r="BM892" s="19"/>
      <c r="BN892" s="19"/>
      <c r="BO892" s="19"/>
      <c r="BP892" s="18"/>
      <c r="BQ892" s="19"/>
      <c r="BR892" s="19"/>
      <c r="BS892" s="19"/>
      <c r="BT892" s="18"/>
      <c r="BU892" s="19"/>
      <c r="BV892" s="19"/>
      <c r="BW892" s="19"/>
      <c r="BX892" s="18"/>
      <c r="BY892" s="19"/>
      <c r="BZ892" s="19"/>
      <c r="CA892" s="19"/>
      <c r="CB892" s="18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</row>
    <row r="893" spans="1:108" ht="15" thickBot="1" x14ac:dyDescent="0.35">
      <c r="A893" s="19"/>
      <c r="B893" s="19"/>
      <c r="C893" s="18"/>
      <c r="D893" s="19"/>
      <c r="E893" s="19"/>
      <c r="F893" s="19"/>
      <c r="G893" s="18"/>
      <c r="H893" s="19"/>
      <c r="I893" s="19"/>
      <c r="J893" s="19"/>
      <c r="K893" s="18"/>
      <c r="L893" s="19"/>
      <c r="M893" s="19"/>
      <c r="N893" s="19"/>
      <c r="O893" s="18"/>
      <c r="P893" s="19"/>
      <c r="Q893" s="19"/>
      <c r="R893" s="19"/>
      <c r="S893" s="18"/>
      <c r="T893" s="19"/>
      <c r="U893" s="19"/>
      <c r="V893" s="19"/>
      <c r="W893" s="18"/>
      <c r="X893" s="29"/>
      <c r="Y893" s="19"/>
      <c r="Z893" s="19"/>
      <c r="AA893" s="19"/>
      <c r="AB893" s="18"/>
      <c r="AC893" s="19"/>
      <c r="AD893" s="19"/>
      <c r="AE893" s="19"/>
      <c r="AF893" s="18"/>
      <c r="AG893" s="19"/>
      <c r="AH893" s="19"/>
      <c r="AI893" s="19"/>
      <c r="AJ893" s="18"/>
      <c r="AK893" s="19"/>
      <c r="AL893" s="19"/>
      <c r="AM893" s="19"/>
      <c r="AN893" s="18"/>
      <c r="AO893" s="19"/>
      <c r="AP893" s="19"/>
      <c r="AQ893" s="19"/>
      <c r="AR893" s="18"/>
      <c r="AS893" s="19"/>
      <c r="AT893" s="19"/>
      <c r="AU893" s="19"/>
      <c r="AV893" s="18"/>
      <c r="AW893" s="19"/>
      <c r="AX893" s="19"/>
      <c r="AY893" s="19"/>
      <c r="AZ893" s="18"/>
      <c r="BA893" s="19"/>
      <c r="BB893" s="19"/>
      <c r="BC893" s="19"/>
      <c r="BD893" s="18"/>
      <c r="BE893" s="19"/>
      <c r="BF893" s="19"/>
      <c r="BG893" s="19"/>
      <c r="BH893" s="18"/>
      <c r="BI893" s="19"/>
      <c r="BJ893" s="19"/>
      <c r="BK893" s="19"/>
      <c r="BL893" s="18"/>
      <c r="BM893" s="19"/>
      <c r="BN893" s="19"/>
      <c r="BO893" s="19"/>
      <c r="BP893" s="18"/>
      <c r="BQ893" s="19"/>
      <c r="BR893" s="19"/>
      <c r="BS893" s="19"/>
      <c r="BT893" s="18"/>
      <c r="BU893" s="19"/>
      <c r="BV893" s="19"/>
      <c r="BW893" s="19"/>
      <c r="BX893" s="18"/>
      <c r="BY893" s="19"/>
      <c r="BZ893" s="19"/>
      <c r="CA893" s="19"/>
      <c r="CB893" s="18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</row>
    <row r="894" spans="1:108" ht="15" thickBot="1" x14ac:dyDescent="0.35">
      <c r="A894" s="19"/>
      <c r="B894" s="19"/>
      <c r="C894" s="18"/>
      <c r="D894" s="19"/>
      <c r="E894" s="19"/>
      <c r="F894" s="19"/>
      <c r="G894" s="18"/>
      <c r="H894" s="19"/>
      <c r="I894" s="19"/>
      <c r="J894" s="19"/>
      <c r="K894" s="18"/>
      <c r="L894" s="19"/>
      <c r="M894" s="19"/>
      <c r="N894" s="19"/>
      <c r="O894" s="18"/>
      <c r="P894" s="19"/>
      <c r="Q894" s="19"/>
      <c r="R894" s="19"/>
      <c r="S894" s="18"/>
      <c r="T894" s="19"/>
      <c r="U894" s="19"/>
      <c r="V894" s="19"/>
      <c r="W894" s="18"/>
      <c r="X894" s="29"/>
      <c r="Y894" s="19"/>
      <c r="Z894" s="19"/>
      <c r="AA894" s="19"/>
      <c r="AB894" s="18"/>
      <c r="AC894" s="19"/>
      <c r="AD894" s="19"/>
      <c r="AE894" s="19"/>
      <c r="AF894" s="18"/>
      <c r="AG894" s="19"/>
      <c r="AH894" s="19"/>
      <c r="AI894" s="19"/>
      <c r="AJ894" s="18"/>
      <c r="AK894" s="19"/>
      <c r="AL894" s="19"/>
      <c r="AM894" s="19"/>
      <c r="AN894" s="18"/>
      <c r="AO894" s="19"/>
      <c r="AP894" s="19"/>
      <c r="AQ894" s="19"/>
      <c r="AR894" s="18"/>
      <c r="AS894" s="19"/>
      <c r="AT894" s="19"/>
      <c r="AU894" s="19"/>
      <c r="AV894" s="18"/>
      <c r="AW894" s="19"/>
      <c r="AX894" s="19"/>
      <c r="AY894" s="19"/>
      <c r="AZ894" s="18"/>
      <c r="BA894" s="19"/>
      <c r="BB894" s="19"/>
      <c r="BC894" s="19"/>
      <c r="BD894" s="18"/>
      <c r="BE894" s="19"/>
      <c r="BF894" s="19"/>
      <c r="BG894" s="19"/>
      <c r="BH894" s="18"/>
      <c r="BI894" s="19"/>
      <c r="BJ894" s="19"/>
      <c r="BK894" s="19"/>
      <c r="BL894" s="18"/>
      <c r="BM894" s="19"/>
      <c r="BN894" s="19"/>
      <c r="BO894" s="19"/>
      <c r="BP894" s="18"/>
      <c r="BQ894" s="19"/>
      <c r="BR894" s="19"/>
      <c r="BS894" s="19"/>
      <c r="BT894" s="18"/>
      <c r="BU894" s="19"/>
      <c r="BV894" s="19"/>
      <c r="BW894" s="19"/>
      <c r="BX894" s="18"/>
      <c r="BY894" s="19"/>
      <c r="BZ894" s="19"/>
      <c r="CA894" s="19"/>
      <c r="CB894" s="18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</row>
    <row r="895" spans="1:108" ht="15" thickBot="1" x14ac:dyDescent="0.35">
      <c r="A895" s="19"/>
      <c r="B895" s="19"/>
      <c r="C895" s="18"/>
      <c r="D895" s="19"/>
      <c r="E895" s="19"/>
      <c r="F895" s="19"/>
      <c r="G895" s="18"/>
      <c r="H895" s="19"/>
      <c r="I895" s="19"/>
      <c r="J895" s="19"/>
      <c r="K895" s="18"/>
      <c r="L895" s="19"/>
      <c r="M895" s="19"/>
      <c r="N895" s="19"/>
      <c r="O895" s="18"/>
      <c r="P895" s="19"/>
      <c r="Q895" s="19"/>
      <c r="R895" s="19"/>
      <c r="S895" s="18"/>
      <c r="T895" s="19"/>
      <c r="U895" s="19"/>
      <c r="V895" s="19"/>
      <c r="W895" s="18"/>
      <c r="X895" s="29"/>
      <c r="Y895" s="19"/>
      <c r="Z895" s="19"/>
      <c r="AA895" s="19"/>
      <c r="AB895" s="18"/>
      <c r="AC895" s="19"/>
      <c r="AD895" s="19"/>
      <c r="AE895" s="19"/>
      <c r="AF895" s="18"/>
      <c r="AG895" s="19"/>
      <c r="AH895" s="19"/>
      <c r="AI895" s="19"/>
      <c r="AJ895" s="18"/>
      <c r="AK895" s="19"/>
      <c r="AL895" s="19"/>
      <c r="AM895" s="19"/>
      <c r="AN895" s="18"/>
      <c r="AO895" s="19"/>
      <c r="AP895" s="19"/>
      <c r="AQ895" s="19"/>
      <c r="AR895" s="18"/>
      <c r="AS895" s="19"/>
      <c r="AT895" s="19"/>
      <c r="AU895" s="19"/>
      <c r="AV895" s="18"/>
      <c r="AW895" s="19"/>
      <c r="AX895" s="19"/>
      <c r="AY895" s="19"/>
      <c r="AZ895" s="18"/>
      <c r="BA895" s="19"/>
      <c r="BB895" s="19"/>
      <c r="BC895" s="19"/>
      <c r="BD895" s="18"/>
      <c r="BE895" s="19"/>
      <c r="BF895" s="19"/>
      <c r="BG895" s="19"/>
      <c r="BH895" s="18"/>
      <c r="BI895" s="19"/>
      <c r="BJ895" s="19"/>
      <c r="BK895" s="19"/>
      <c r="BL895" s="18"/>
      <c r="BM895" s="19"/>
      <c r="BN895" s="19"/>
      <c r="BO895" s="19"/>
      <c r="BP895" s="18"/>
      <c r="BQ895" s="19"/>
      <c r="BR895" s="19"/>
      <c r="BS895" s="19"/>
      <c r="BT895" s="18"/>
      <c r="BU895" s="19"/>
      <c r="BV895" s="19"/>
      <c r="BW895" s="19"/>
      <c r="BX895" s="18"/>
      <c r="BY895" s="19"/>
      <c r="BZ895" s="19"/>
      <c r="CA895" s="19"/>
      <c r="CB895" s="18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</row>
    <row r="896" spans="1:108" ht="15" thickBot="1" x14ac:dyDescent="0.35">
      <c r="A896" s="19"/>
      <c r="B896" s="19"/>
      <c r="C896" s="18"/>
      <c r="D896" s="19"/>
      <c r="E896" s="19"/>
      <c r="F896" s="19"/>
      <c r="G896" s="18"/>
      <c r="H896" s="19"/>
      <c r="I896" s="19"/>
      <c r="J896" s="19"/>
      <c r="K896" s="18"/>
      <c r="L896" s="19"/>
      <c r="M896" s="19"/>
      <c r="N896" s="19"/>
      <c r="O896" s="18"/>
      <c r="P896" s="19"/>
      <c r="Q896" s="19"/>
      <c r="R896" s="19"/>
      <c r="S896" s="18"/>
      <c r="T896" s="19"/>
      <c r="U896" s="19"/>
      <c r="V896" s="19"/>
      <c r="W896" s="18"/>
      <c r="X896" s="29"/>
      <c r="Y896" s="19"/>
      <c r="Z896" s="19"/>
      <c r="AA896" s="19"/>
      <c r="AB896" s="18"/>
      <c r="AC896" s="19"/>
      <c r="AD896" s="19"/>
      <c r="AE896" s="19"/>
      <c r="AF896" s="18"/>
      <c r="AG896" s="19"/>
      <c r="AH896" s="19"/>
      <c r="AI896" s="19"/>
      <c r="AJ896" s="18"/>
      <c r="AK896" s="19"/>
      <c r="AL896" s="19"/>
      <c r="AM896" s="19"/>
      <c r="AN896" s="18"/>
      <c r="AO896" s="19"/>
      <c r="AP896" s="19"/>
      <c r="AQ896" s="19"/>
      <c r="AR896" s="18"/>
      <c r="AS896" s="19"/>
      <c r="AT896" s="19"/>
      <c r="AU896" s="19"/>
      <c r="AV896" s="18"/>
      <c r="AW896" s="19"/>
      <c r="AX896" s="19"/>
      <c r="AY896" s="19"/>
      <c r="AZ896" s="18"/>
      <c r="BA896" s="19"/>
      <c r="BB896" s="19"/>
      <c r="BC896" s="19"/>
      <c r="BD896" s="18"/>
      <c r="BE896" s="19"/>
      <c r="BF896" s="19"/>
      <c r="BG896" s="19"/>
      <c r="BH896" s="18"/>
      <c r="BI896" s="19"/>
      <c r="BJ896" s="19"/>
      <c r="BK896" s="19"/>
      <c r="BL896" s="18"/>
      <c r="BM896" s="19"/>
      <c r="BN896" s="19"/>
      <c r="BO896" s="19"/>
      <c r="BP896" s="18"/>
      <c r="BQ896" s="19"/>
      <c r="BR896" s="19"/>
      <c r="BS896" s="19"/>
      <c r="BT896" s="18"/>
      <c r="BU896" s="19"/>
      <c r="BV896" s="19"/>
      <c r="BW896" s="19"/>
      <c r="BX896" s="18"/>
      <c r="BY896" s="19"/>
      <c r="BZ896" s="19"/>
      <c r="CA896" s="19"/>
      <c r="CB896" s="18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</row>
    <row r="897" spans="1:108" ht="15" thickBot="1" x14ac:dyDescent="0.35">
      <c r="A897" s="19"/>
      <c r="B897" s="19"/>
      <c r="C897" s="18"/>
      <c r="D897" s="19"/>
      <c r="E897" s="19"/>
      <c r="F897" s="19"/>
      <c r="G897" s="18"/>
      <c r="H897" s="19"/>
      <c r="I897" s="19"/>
      <c r="J897" s="19"/>
      <c r="K897" s="18"/>
      <c r="L897" s="19"/>
      <c r="M897" s="19"/>
      <c r="N897" s="19"/>
      <c r="O897" s="18"/>
      <c r="P897" s="19"/>
      <c r="Q897" s="19"/>
      <c r="R897" s="19"/>
      <c r="S897" s="18"/>
      <c r="T897" s="19"/>
      <c r="U897" s="19"/>
      <c r="V897" s="19"/>
      <c r="W897" s="18"/>
      <c r="X897" s="29"/>
      <c r="Y897" s="19"/>
      <c r="Z897" s="19"/>
      <c r="AA897" s="19"/>
      <c r="AB897" s="18"/>
      <c r="AC897" s="19"/>
      <c r="AD897" s="19"/>
      <c r="AE897" s="19"/>
      <c r="AF897" s="18"/>
      <c r="AG897" s="19"/>
      <c r="AH897" s="19"/>
      <c r="AI897" s="19"/>
      <c r="AJ897" s="18"/>
      <c r="AK897" s="19"/>
      <c r="AL897" s="19"/>
      <c r="AM897" s="19"/>
      <c r="AN897" s="18"/>
      <c r="AO897" s="19"/>
      <c r="AP897" s="19"/>
      <c r="AQ897" s="19"/>
      <c r="AR897" s="18"/>
      <c r="AS897" s="19"/>
      <c r="AT897" s="19"/>
      <c r="AU897" s="19"/>
      <c r="AV897" s="18"/>
      <c r="AW897" s="19"/>
      <c r="AX897" s="19"/>
      <c r="AY897" s="19"/>
      <c r="AZ897" s="18"/>
      <c r="BA897" s="19"/>
      <c r="BB897" s="19"/>
      <c r="BC897" s="19"/>
      <c r="BD897" s="18"/>
      <c r="BE897" s="19"/>
      <c r="BF897" s="19"/>
      <c r="BG897" s="19"/>
      <c r="BH897" s="18"/>
      <c r="BI897" s="19"/>
      <c r="BJ897" s="19"/>
      <c r="BK897" s="19"/>
      <c r="BL897" s="18"/>
      <c r="BM897" s="19"/>
      <c r="BN897" s="19"/>
      <c r="BO897" s="19"/>
      <c r="BP897" s="18"/>
      <c r="BQ897" s="19"/>
      <c r="BR897" s="19"/>
      <c r="BS897" s="19"/>
      <c r="BT897" s="18"/>
      <c r="BU897" s="19"/>
      <c r="BV897" s="19"/>
      <c r="BW897" s="19"/>
      <c r="BX897" s="18"/>
      <c r="BY897" s="19"/>
      <c r="BZ897" s="19"/>
      <c r="CA897" s="19"/>
      <c r="CB897" s="18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</row>
    <row r="898" spans="1:108" ht="15" thickBot="1" x14ac:dyDescent="0.35">
      <c r="A898" s="19"/>
      <c r="B898" s="19"/>
      <c r="C898" s="18"/>
      <c r="D898" s="19"/>
      <c r="E898" s="19"/>
      <c r="F898" s="19"/>
      <c r="G898" s="18"/>
      <c r="H898" s="19"/>
      <c r="I898" s="19"/>
      <c r="J898" s="19"/>
      <c r="K898" s="18"/>
      <c r="L898" s="19"/>
      <c r="M898" s="19"/>
      <c r="N898" s="19"/>
      <c r="O898" s="18"/>
      <c r="P898" s="19"/>
      <c r="Q898" s="19"/>
      <c r="R898" s="19"/>
      <c r="S898" s="18"/>
      <c r="T898" s="19"/>
      <c r="U898" s="19"/>
      <c r="V898" s="19"/>
      <c r="W898" s="18"/>
      <c r="X898" s="29"/>
      <c r="Y898" s="19"/>
      <c r="Z898" s="19"/>
      <c r="AA898" s="19"/>
      <c r="AB898" s="18"/>
      <c r="AC898" s="19"/>
      <c r="AD898" s="19"/>
      <c r="AE898" s="19"/>
      <c r="AF898" s="18"/>
      <c r="AG898" s="19"/>
      <c r="AH898" s="19"/>
      <c r="AI898" s="19"/>
      <c r="AJ898" s="18"/>
      <c r="AK898" s="19"/>
      <c r="AL898" s="19"/>
      <c r="AM898" s="19"/>
      <c r="AN898" s="18"/>
      <c r="AO898" s="19"/>
      <c r="AP898" s="19"/>
      <c r="AQ898" s="19"/>
      <c r="AR898" s="18"/>
      <c r="AS898" s="19"/>
      <c r="AT898" s="19"/>
      <c r="AU898" s="19"/>
      <c r="AV898" s="18"/>
      <c r="AW898" s="19"/>
      <c r="AX898" s="19"/>
      <c r="AY898" s="19"/>
      <c r="AZ898" s="18"/>
      <c r="BA898" s="19"/>
      <c r="BB898" s="19"/>
      <c r="BC898" s="19"/>
      <c r="BD898" s="18"/>
      <c r="BE898" s="19"/>
      <c r="BF898" s="19"/>
      <c r="BG898" s="19"/>
      <c r="BH898" s="18"/>
      <c r="BI898" s="19"/>
      <c r="BJ898" s="19"/>
      <c r="BK898" s="19"/>
      <c r="BL898" s="18"/>
      <c r="BM898" s="19"/>
      <c r="BN898" s="19"/>
      <c r="BO898" s="19"/>
      <c r="BP898" s="18"/>
      <c r="BQ898" s="19"/>
      <c r="BR898" s="19"/>
      <c r="BS898" s="19"/>
      <c r="BT898" s="18"/>
      <c r="BU898" s="19"/>
      <c r="BV898" s="19"/>
      <c r="BW898" s="19"/>
      <c r="BX898" s="18"/>
      <c r="BY898" s="19"/>
      <c r="BZ898" s="19"/>
      <c r="CA898" s="19"/>
      <c r="CB898" s="18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</row>
    <row r="899" spans="1:108" ht="15" thickBot="1" x14ac:dyDescent="0.35">
      <c r="A899" s="19"/>
      <c r="B899" s="19"/>
      <c r="C899" s="18"/>
      <c r="D899" s="19"/>
      <c r="E899" s="19"/>
      <c r="F899" s="19"/>
      <c r="G899" s="18"/>
      <c r="H899" s="19"/>
      <c r="I899" s="19"/>
      <c r="J899" s="19"/>
      <c r="K899" s="18"/>
      <c r="L899" s="19"/>
      <c r="M899" s="19"/>
      <c r="N899" s="19"/>
      <c r="O899" s="18"/>
      <c r="P899" s="19"/>
      <c r="Q899" s="19"/>
      <c r="R899" s="19"/>
      <c r="S899" s="18"/>
      <c r="T899" s="19"/>
      <c r="U899" s="19"/>
      <c r="V899" s="19"/>
      <c r="W899" s="18"/>
      <c r="X899" s="29"/>
      <c r="Y899" s="19"/>
      <c r="Z899" s="19"/>
      <c r="AA899" s="19"/>
      <c r="AB899" s="18"/>
      <c r="AC899" s="19"/>
      <c r="AD899" s="19"/>
      <c r="AE899" s="19"/>
      <c r="AF899" s="18"/>
      <c r="AG899" s="19"/>
      <c r="AH899" s="19"/>
      <c r="AI899" s="19"/>
      <c r="AJ899" s="18"/>
      <c r="AK899" s="19"/>
      <c r="AL899" s="19"/>
      <c r="AM899" s="19"/>
      <c r="AN899" s="18"/>
      <c r="AO899" s="19"/>
      <c r="AP899" s="19"/>
      <c r="AQ899" s="19"/>
      <c r="AR899" s="18"/>
      <c r="AS899" s="19"/>
      <c r="AT899" s="19"/>
      <c r="AU899" s="19"/>
      <c r="AV899" s="18"/>
      <c r="AW899" s="19"/>
      <c r="AX899" s="19"/>
      <c r="AY899" s="19"/>
      <c r="AZ899" s="18"/>
      <c r="BA899" s="19"/>
      <c r="BB899" s="19"/>
      <c r="BC899" s="19"/>
      <c r="BD899" s="18"/>
      <c r="BE899" s="19"/>
      <c r="BF899" s="19"/>
      <c r="BG899" s="19"/>
      <c r="BH899" s="18"/>
      <c r="BI899" s="19"/>
      <c r="BJ899" s="19"/>
      <c r="BK899" s="19"/>
      <c r="BL899" s="18"/>
      <c r="BM899" s="19"/>
      <c r="BN899" s="19"/>
      <c r="BO899" s="19"/>
      <c r="BP899" s="18"/>
      <c r="BQ899" s="19"/>
      <c r="BR899" s="19"/>
      <c r="BS899" s="19"/>
      <c r="BT899" s="18"/>
      <c r="BU899" s="19"/>
      <c r="BV899" s="19"/>
      <c r="BW899" s="19"/>
      <c r="BX899" s="18"/>
      <c r="BY899" s="19"/>
      <c r="BZ899" s="19"/>
      <c r="CA899" s="19"/>
      <c r="CB899" s="18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</row>
    <row r="900" spans="1:108" ht="15" thickBot="1" x14ac:dyDescent="0.35">
      <c r="A900" s="19"/>
      <c r="B900" s="19"/>
      <c r="C900" s="18"/>
      <c r="D900" s="19"/>
      <c r="E900" s="19"/>
      <c r="F900" s="19"/>
      <c r="G900" s="18"/>
      <c r="H900" s="19"/>
      <c r="I900" s="19"/>
      <c r="J900" s="19"/>
      <c r="K900" s="18"/>
      <c r="L900" s="19"/>
      <c r="M900" s="19"/>
      <c r="N900" s="19"/>
      <c r="O900" s="18"/>
      <c r="P900" s="19"/>
      <c r="Q900" s="19"/>
      <c r="R900" s="19"/>
      <c r="S900" s="18"/>
      <c r="T900" s="19"/>
      <c r="U900" s="19"/>
      <c r="V900" s="19"/>
      <c r="W900" s="18"/>
      <c r="X900" s="29"/>
      <c r="Y900" s="19"/>
      <c r="Z900" s="19"/>
      <c r="AA900" s="19"/>
      <c r="AB900" s="18"/>
      <c r="AC900" s="19"/>
      <c r="AD900" s="19"/>
      <c r="AE900" s="19"/>
      <c r="AF900" s="18"/>
      <c r="AG900" s="19"/>
      <c r="AH900" s="19"/>
      <c r="AI900" s="19"/>
      <c r="AJ900" s="18"/>
      <c r="AK900" s="19"/>
      <c r="AL900" s="19"/>
      <c r="AM900" s="19"/>
      <c r="AN900" s="18"/>
      <c r="AO900" s="19"/>
      <c r="AP900" s="19"/>
      <c r="AQ900" s="19"/>
      <c r="AR900" s="18"/>
      <c r="AS900" s="19"/>
      <c r="AT900" s="19"/>
      <c r="AU900" s="19"/>
      <c r="AV900" s="18"/>
      <c r="AW900" s="19"/>
      <c r="AX900" s="19"/>
      <c r="AY900" s="19"/>
      <c r="AZ900" s="18"/>
      <c r="BA900" s="19"/>
      <c r="BB900" s="19"/>
      <c r="BC900" s="19"/>
      <c r="BD900" s="18"/>
      <c r="BE900" s="19"/>
      <c r="BF900" s="19"/>
      <c r="BG900" s="19"/>
      <c r="BH900" s="18"/>
      <c r="BI900" s="19"/>
      <c r="BJ900" s="19"/>
      <c r="BK900" s="19"/>
      <c r="BL900" s="18"/>
      <c r="BM900" s="19"/>
      <c r="BN900" s="19"/>
      <c r="BO900" s="19"/>
      <c r="BP900" s="18"/>
      <c r="BQ900" s="19"/>
      <c r="BR900" s="19"/>
      <c r="BS900" s="19"/>
      <c r="BT900" s="18"/>
      <c r="BU900" s="19"/>
      <c r="BV900" s="19"/>
      <c r="BW900" s="19"/>
      <c r="BX900" s="18"/>
      <c r="BY900" s="19"/>
      <c r="BZ900" s="19"/>
      <c r="CA900" s="19"/>
      <c r="CB900" s="18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</row>
    <row r="901" spans="1:108" ht="15" thickBot="1" x14ac:dyDescent="0.35">
      <c r="A901" s="19"/>
      <c r="B901" s="19"/>
      <c r="C901" s="18"/>
      <c r="D901" s="19"/>
      <c r="E901" s="19"/>
      <c r="F901" s="19"/>
      <c r="G901" s="18"/>
      <c r="H901" s="19"/>
      <c r="I901" s="19"/>
      <c r="J901" s="19"/>
      <c r="K901" s="18"/>
      <c r="L901" s="19"/>
      <c r="M901" s="19"/>
      <c r="N901" s="19"/>
      <c r="O901" s="18"/>
      <c r="P901" s="19"/>
      <c r="Q901" s="19"/>
      <c r="R901" s="19"/>
      <c r="S901" s="18"/>
      <c r="T901" s="19"/>
      <c r="U901" s="19"/>
      <c r="V901" s="19"/>
      <c r="W901" s="18"/>
      <c r="X901" s="29"/>
      <c r="Y901" s="19"/>
      <c r="Z901" s="19"/>
      <c r="AA901" s="19"/>
      <c r="AB901" s="18"/>
      <c r="AC901" s="19"/>
      <c r="AD901" s="19"/>
      <c r="AE901" s="19"/>
      <c r="AF901" s="18"/>
      <c r="AG901" s="19"/>
      <c r="AH901" s="19"/>
      <c r="AI901" s="19"/>
      <c r="AJ901" s="18"/>
      <c r="AK901" s="19"/>
      <c r="AL901" s="19"/>
      <c r="AM901" s="19"/>
      <c r="AN901" s="18"/>
      <c r="AO901" s="19"/>
      <c r="AP901" s="19"/>
      <c r="AQ901" s="19"/>
      <c r="AR901" s="18"/>
      <c r="AS901" s="19"/>
      <c r="AT901" s="19"/>
      <c r="AU901" s="19"/>
      <c r="AV901" s="18"/>
      <c r="AW901" s="19"/>
      <c r="AX901" s="19"/>
      <c r="AY901" s="19"/>
      <c r="AZ901" s="18"/>
      <c r="BA901" s="19"/>
      <c r="BB901" s="19"/>
      <c r="BC901" s="19"/>
      <c r="BD901" s="18"/>
      <c r="BE901" s="19"/>
      <c r="BF901" s="19"/>
      <c r="BG901" s="19"/>
      <c r="BH901" s="18"/>
      <c r="BI901" s="19"/>
      <c r="BJ901" s="19"/>
      <c r="BK901" s="19"/>
      <c r="BL901" s="18"/>
      <c r="BM901" s="19"/>
      <c r="BN901" s="19"/>
      <c r="BO901" s="19"/>
      <c r="BP901" s="18"/>
      <c r="BQ901" s="19"/>
      <c r="BR901" s="19"/>
      <c r="BS901" s="19"/>
      <c r="BT901" s="18"/>
      <c r="BU901" s="19"/>
      <c r="BV901" s="19"/>
      <c r="BW901" s="19"/>
      <c r="BX901" s="18"/>
      <c r="BY901" s="19"/>
      <c r="BZ901" s="19"/>
      <c r="CA901" s="19"/>
      <c r="CB901" s="18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</row>
    <row r="902" spans="1:108" ht="15" thickBot="1" x14ac:dyDescent="0.35">
      <c r="A902" s="19"/>
      <c r="B902" s="19"/>
      <c r="C902" s="18"/>
      <c r="D902" s="19"/>
      <c r="E902" s="19"/>
      <c r="F902" s="19"/>
      <c r="G902" s="18"/>
      <c r="H902" s="19"/>
      <c r="I902" s="19"/>
      <c r="J902" s="19"/>
      <c r="K902" s="18"/>
      <c r="L902" s="19"/>
      <c r="M902" s="19"/>
      <c r="N902" s="19"/>
      <c r="O902" s="18"/>
      <c r="P902" s="19"/>
      <c r="Q902" s="19"/>
      <c r="R902" s="19"/>
      <c r="S902" s="18"/>
      <c r="T902" s="19"/>
      <c r="U902" s="19"/>
      <c r="V902" s="19"/>
      <c r="W902" s="18"/>
      <c r="X902" s="29"/>
      <c r="Y902" s="19"/>
      <c r="Z902" s="19"/>
      <c r="AA902" s="19"/>
      <c r="AB902" s="18"/>
      <c r="AC902" s="19"/>
      <c r="AD902" s="19"/>
      <c r="AE902" s="19"/>
      <c r="AF902" s="18"/>
      <c r="AG902" s="19"/>
      <c r="AH902" s="19"/>
      <c r="AI902" s="19"/>
      <c r="AJ902" s="18"/>
      <c r="AK902" s="19"/>
      <c r="AL902" s="19"/>
      <c r="AM902" s="19"/>
      <c r="AN902" s="18"/>
      <c r="AO902" s="19"/>
      <c r="AP902" s="19"/>
      <c r="AQ902" s="19"/>
      <c r="AR902" s="18"/>
      <c r="AS902" s="19"/>
      <c r="AT902" s="19"/>
      <c r="AU902" s="19"/>
      <c r="AV902" s="18"/>
      <c r="AW902" s="19"/>
      <c r="AX902" s="19"/>
      <c r="AY902" s="19"/>
      <c r="AZ902" s="18"/>
      <c r="BA902" s="19"/>
      <c r="BB902" s="19"/>
      <c r="BC902" s="19"/>
      <c r="BD902" s="18"/>
      <c r="BE902" s="19"/>
      <c r="BF902" s="19"/>
      <c r="BG902" s="19"/>
      <c r="BH902" s="18"/>
      <c r="BI902" s="19"/>
      <c r="BJ902" s="19"/>
      <c r="BK902" s="19"/>
      <c r="BL902" s="18"/>
      <c r="BM902" s="19"/>
      <c r="BN902" s="19"/>
      <c r="BO902" s="19"/>
      <c r="BP902" s="18"/>
      <c r="BQ902" s="19"/>
      <c r="BR902" s="19"/>
      <c r="BS902" s="19"/>
      <c r="BT902" s="18"/>
      <c r="BU902" s="19"/>
      <c r="BV902" s="19"/>
      <c r="BW902" s="19"/>
      <c r="BX902" s="18"/>
      <c r="BY902" s="19"/>
      <c r="BZ902" s="19"/>
      <c r="CA902" s="19"/>
      <c r="CB902" s="18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</row>
    <row r="903" spans="1:108" ht="15" thickBot="1" x14ac:dyDescent="0.35">
      <c r="A903" s="19"/>
      <c r="B903" s="19"/>
      <c r="C903" s="18"/>
      <c r="D903" s="19"/>
      <c r="E903" s="19"/>
      <c r="F903" s="19"/>
      <c r="G903" s="18"/>
      <c r="H903" s="19"/>
      <c r="I903" s="19"/>
      <c r="J903" s="19"/>
      <c r="K903" s="18"/>
      <c r="L903" s="19"/>
      <c r="M903" s="19"/>
      <c r="N903" s="19"/>
      <c r="O903" s="18"/>
      <c r="P903" s="19"/>
      <c r="Q903" s="19"/>
      <c r="R903" s="19"/>
      <c r="S903" s="18"/>
      <c r="T903" s="19"/>
      <c r="U903" s="19"/>
      <c r="V903" s="19"/>
      <c r="W903" s="18"/>
      <c r="X903" s="29"/>
      <c r="Y903" s="19"/>
      <c r="Z903" s="19"/>
      <c r="AA903" s="19"/>
      <c r="AB903" s="18"/>
      <c r="AC903" s="19"/>
      <c r="AD903" s="19"/>
      <c r="AE903" s="19"/>
      <c r="AF903" s="18"/>
      <c r="AG903" s="19"/>
      <c r="AH903" s="19"/>
      <c r="AI903" s="19"/>
      <c r="AJ903" s="18"/>
      <c r="AK903" s="19"/>
      <c r="AL903" s="19"/>
      <c r="AM903" s="19"/>
      <c r="AN903" s="18"/>
      <c r="AO903" s="19"/>
      <c r="AP903" s="19"/>
      <c r="AQ903" s="19"/>
      <c r="AR903" s="18"/>
      <c r="AS903" s="19"/>
      <c r="AT903" s="19"/>
      <c r="AU903" s="19"/>
      <c r="AV903" s="18"/>
      <c r="AW903" s="19"/>
      <c r="AX903" s="19"/>
      <c r="AY903" s="19"/>
      <c r="AZ903" s="18"/>
      <c r="BA903" s="19"/>
      <c r="BB903" s="19"/>
      <c r="BC903" s="19"/>
      <c r="BD903" s="18"/>
      <c r="BE903" s="19"/>
      <c r="BF903" s="19"/>
      <c r="BG903" s="19"/>
      <c r="BH903" s="18"/>
      <c r="BI903" s="19"/>
      <c r="BJ903" s="19"/>
      <c r="BK903" s="19"/>
      <c r="BL903" s="18"/>
      <c r="BM903" s="19"/>
      <c r="BN903" s="19"/>
      <c r="BO903" s="19"/>
      <c r="BP903" s="18"/>
      <c r="BQ903" s="19"/>
      <c r="BR903" s="19"/>
      <c r="BS903" s="19"/>
      <c r="BT903" s="18"/>
      <c r="BU903" s="19"/>
      <c r="BV903" s="19"/>
      <c r="BW903" s="19"/>
      <c r="BX903" s="18"/>
      <c r="BY903" s="19"/>
      <c r="BZ903" s="19"/>
      <c r="CA903" s="19"/>
      <c r="CB903" s="18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</row>
    <row r="904" spans="1:108" ht="15" thickBot="1" x14ac:dyDescent="0.35">
      <c r="A904" s="19"/>
      <c r="B904" s="19"/>
      <c r="C904" s="18"/>
      <c r="D904" s="19"/>
      <c r="E904" s="19"/>
      <c r="F904" s="19"/>
      <c r="G904" s="18"/>
      <c r="H904" s="19"/>
      <c r="I904" s="19"/>
      <c r="J904" s="19"/>
      <c r="K904" s="18"/>
      <c r="L904" s="19"/>
      <c r="M904" s="19"/>
      <c r="N904" s="19"/>
      <c r="O904" s="18"/>
      <c r="P904" s="19"/>
      <c r="Q904" s="19"/>
      <c r="R904" s="19"/>
      <c r="S904" s="18"/>
      <c r="T904" s="19"/>
      <c r="U904" s="19"/>
      <c r="V904" s="19"/>
      <c r="W904" s="18"/>
      <c r="X904" s="29"/>
      <c r="Y904" s="19"/>
      <c r="Z904" s="19"/>
      <c r="AA904" s="19"/>
      <c r="AB904" s="18"/>
      <c r="AC904" s="19"/>
      <c r="AD904" s="19"/>
      <c r="AE904" s="19"/>
      <c r="AF904" s="18"/>
      <c r="AG904" s="19"/>
      <c r="AH904" s="19"/>
      <c r="AI904" s="19"/>
      <c r="AJ904" s="18"/>
      <c r="AK904" s="19"/>
      <c r="AL904" s="19"/>
      <c r="AM904" s="19"/>
      <c r="AN904" s="18"/>
      <c r="AO904" s="19"/>
      <c r="AP904" s="19"/>
      <c r="AQ904" s="19"/>
      <c r="AR904" s="18"/>
      <c r="AS904" s="19"/>
      <c r="AT904" s="19"/>
      <c r="AU904" s="19"/>
      <c r="AV904" s="18"/>
      <c r="AW904" s="19"/>
      <c r="AX904" s="19"/>
      <c r="AY904" s="19"/>
      <c r="AZ904" s="18"/>
      <c r="BA904" s="19"/>
      <c r="BB904" s="19"/>
      <c r="BC904" s="19"/>
      <c r="BD904" s="18"/>
      <c r="BE904" s="19"/>
      <c r="BF904" s="19"/>
      <c r="BG904" s="19"/>
      <c r="BH904" s="18"/>
      <c r="BI904" s="19"/>
      <c r="BJ904" s="19"/>
      <c r="BK904" s="19"/>
      <c r="BL904" s="18"/>
      <c r="BM904" s="19"/>
      <c r="BN904" s="19"/>
      <c r="BO904" s="19"/>
      <c r="BP904" s="18"/>
      <c r="BQ904" s="19"/>
      <c r="BR904" s="19"/>
      <c r="BS904" s="19"/>
      <c r="BT904" s="18"/>
      <c r="BU904" s="19"/>
      <c r="BV904" s="19"/>
      <c r="BW904" s="19"/>
      <c r="BX904" s="18"/>
      <c r="BY904" s="19"/>
      <c r="BZ904" s="19"/>
      <c r="CA904" s="19"/>
      <c r="CB904" s="18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</row>
    <row r="905" spans="1:108" ht="15" thickBot="1" x14ac:dyDescent="0.35">
      <c r="A905" s="19"/>
      <c r="B905" s="19"/>
      <c r="C905" s="18"/>
      <c r="D905" s="19"/>
      <c r="E905" s="19"/>
      <c r="F905" s="19"/>
      <c r="G905" s="18"/>
      <c r="H905" s="19"/>
      <c r="I905" s="19"/>
      <c r="J905" s="19"/>
      <c r="K905" s="18"/>
      <c r="L905" s="19"/>
      <c r="M905" s="19"/>
      <c r="N905" s="19"/>
      <c r="O905" s="18"/>
      <c r="P905" s="19"/>
      <c r="Q905" s="19"/>
      <c r="R905" s="19"/>
      <c r="S905" s="18"/>
      <c r="T905" s="19"/>
      <c r="U905" s="19"/>
      <c r="V905" s="19"/>
      <c r="W905" s="18"/>
      <c r="X905" s="29"/>
      <c r="Y905" s="19"/>
      <c r="Z905" s="19"/>
      <c r="AA905" s="19"/>
      <c r="AB905" s="18"/>
      <c r="AC905" s="19"/>
      <c r="AD905" s="19"/>
      <c r="AE905" s="19"/>
      <c r="AF905" s="18"/>
      <c r="AG905" s="19"/>
      <c r="AH905" s="19"/>
      <c r="AI905" s="19"/>
      <c r="AJ905" s="18"/>
      <c r="AK905" s="19"/>
      <c r="AL905" s="19"/>
      <c r="AM905" s="19"/>
      <c r="AN905" s="18"/>
      <c r="AO905" s="19"/>
      <c r="AP905" s="19"/>
      <c r="AQ905" s="19"/>
      <c r="AR905" s="18"/>
      <c r="AS905" s="19"/>
      <c r="AT905" s="19"/>
      <c r="AU905" s="19"/>
      <c r="AV905" s="18"/>
      <c r="AW905" s="19"/>
      <c r="AX905" s="19"/>
      <c r="AY905" s="19"/>
      <c r="AZ905" s="18"/>
      <c r="BA905" s="19"/>
      <c r="BB905" s="19"/>
      <c r="BC905" s="19"/>
      <c r="BD905" s="18"/>
      <c r="BE905" s="19"/>
      <c r="BF905" s="19"/>
      <c r="BG905" s="19"/>
      <c r="BH905" s="18"/>
      <c r="BI905" s="19"/>
      <c r="BJ905" s="19"/>
      <c r="BK905" s="19"/>
      <c r="BL905" s="18"/>
      <c r="BM905" s="19"/>
      <c r="BN905" s="19"/>
      <c r="BO905" s="19"/>
      <c r="BP905" s="18"/>
      <c r="BQ905" s="19"/>
      <c r="BR905" s="19"/>
      <c r="BS905" s="19"/>
      <c r="BT905" s="18"/>
      <c r="BU905" s="19"/>
      <c r="BV905" s="19"/>
      <c r="BW905" s="19"/>
      <c r="BX905" s="18"/>
      <c r="BY905" s="19"/>
      <c r="BZ905" s="19"/>
      <c r="CA905" s="19"/>
      <c r="CB905" s="18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</row>
    <row r="906" spans="1:108" ht="15" thickBot="1" x14ac:dyDescent="0.35">
      <c r="A906" s="19"/>
      <c r="B906" s="19"/>
      <c r="C906" s="18"/>
      <c r="D906" s="19"/>
      <c r="E906" s="19"/>
      <c r="F906" s="19"/>
      <c r="G906" s="18"/>
      <c r="H906" s="19"/>
      <c r="I906" s="19"/>
      <c r="J906" s="19"/>
      <c r="K906" s="18"/>
      <c r="L906" s="19"/>
      <c r="M906" s="19"/>
      <c r="N906" s="19"/>
      <c r="O906" s="18"/>
      <c r="P906" s="19"/>
      <c r="Q906" s="19"/>
      <c r="R906" s="19"/>
      <c r="S906" s="18"/>
      <c r="T906" s="19"/>
      <c r="U906" s="19"/>
      <c r="V906" s="19"/>
      <c r="W906" s="18"/>
      <c r="X906" s="29"/>
      <c r="Y906" s="19"/>
      <c r="Z906" s="19"/>
      <c r="AA906" s="19"/>
      <c r="AB906" s="18"/>
      <c r="AC906" s="19"/>
      <c r="AD906" s="19"/>
      <c r="AE906" s="19"/>
      <c r="AF906" s="18"/>
      <c r="AG906" s="19"/>
      <c r="AH906" s="19"/>
      <c r="AI906" s="19"/>
      <c r="AJ906" s="18"/>
      <c r="AK906" s="19"/>
      <c r="AL906" s="19"/>
      <c r="AM906" s="19"/>
      <c r="AN906" s="18"/>
      <c r="AO906" s="19"/>
      <c r="AP906" s="19"/>
      <c r="AQ906" s="19"/>
      <c r="AR906" s="18"/>
      <c r="AS906" s="19"/>
      <c r="AT906" s="19"/>
      <c r="AU906" s="19"/>
      <c r="AV906" s="18"/>
      <c r="AW906" s="19"/>
      <c r="AX906" s="19"/>
      <c r="AY906" s="19"/>
      <c r="AZ906" s="18"/>
      <c r="BA906" s="19"/>
      <c r="BB906" s="19"/>
      <c r="BC906" s="19"/>
      <c r="BD906" s="18"/>
      <c r="BE906" s="19"/>
      <c r="BF906" s="19"/>
      <c r="BG906" s="19"/>
      <c r="BH906" s="18"/>
      <c r="BI906" s="19"/>
      <c r="BJ906" s="19"/>
      <c r="BK906" s="19"/>
      <c r="BL906" s="18"/>
      <c r="BM906" s="19"/>
      <c r="BN906" s="19"/>
      <c r="BO906" s="19"/>
      <c r="BP906" s="18"/>
      <c r="BQ906" s="19"/>
      <c r="BR906" s="19"/>
      <c r="BS906" s="19"/>
      <c r="BT906" s="18"/>
      <c r="BU906" s="19"/>
      <c r="BV906" s="19"/>
      <c r="BW906" s="19"/>
      <c r="BX906" s="18"/>
      <c r="BY906" s="19"/>
      <c r="BZ906" s="19"/>
      <c r="CA906" s="19"/>
      <c r="CB906" s="18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</row>
    <row r="907" spans="1:108" ht="15" thickBot="1" x14ac:dyDescent="0.35">
      <c r="A907" s="19"/>
      <c r="B907" s="19"/>
      <c r="C907" s="18"/>
      <c r="D907" s="19"/>
      <c r="E907" s="19"/>
      <c r="F907" s="19"/>
      <c r="G907" s="18"/>
      <c r="H907" s="19"/>
      <c r="I907" s="19"/>
      <c r="J907" s="19"/>
      <c r="K907" s="18"/>
      <c r="L907" s="19"/>
      <c r="M907" s="19"/>
      <c r="N907" s="19"/>
      <c r="O907" s="18"/>
      <c r="P907" s="19"/>
      <c r="Q907" s="19"/>
      <c r="R907" s="19"/>
      <c r="S907" s="18"/>
      <c r="T907" s="19"/>
      <c r="U907" s="19"/>
      <c r="V907" s="19"/>
      <c r="W907" s="18"/>
      <c r="X907" s="29"/>
      <c r="Y907" s="19"/>
      <c r="Z907" s="19"/>
      <c r="AA907" s="19"/>
      <c r="AB907" s="18"/>
      <c r="AC907" s="19"/>
      <c r="AD907" s="19"/>
      <c r="AE907" s="19"/>
      <c r="AF907" s="18"/>
      <c r="AG907" s="19"/>
      <c r="AH907" s="19"/>
      <c r="AI907" s="19"/>
      <c r="AJ907" s="18"/>
      <c r="AK907" s="19"/>
      <c r="AL907" s="19"/>
      <c r="AM907" s="19"/>
      <c r="AN907" s="18"/>
      <c r="AO907" s="19"/>
      <c r="AP907" s="19"/>
      <c r="AQ907" s="19"/>
      <c r="AR907" s="18"/>
      <c r="AS907" s="19"/>
      <c r="AT907" s="19"/>
      <c r="AU907" s="19"/>
      <c r="AV907" s="18"/>
      <c r="AW907" s="19"/>
      <c r="AX907" s="19"/>
      <c r="AY907" s="19"/>
      <c r="AZ907" s="18"/>
      <c r="BA907" s="19"/>
      <c r="BB907" s="19"/>
      <c r="BC907" s="19"/>
      <c r="BD907" s="18"/>
      <c r="BE907" s="19"/>
      <c r="BF907" s="19"/>
      <c r="BG907" s="19"/>
      <c r="BH907" s="18"/>
      <c r="BI907" s="19"/>
      <c r="BJ907" s="19"/>
      <c r="BK907" s="19"/>
      <c r="BL907" s="18"/>
      <c r="BM907" s="19"/>
      <c r="BN907" s="19"/>
      <c r="BO907" s="19"/>
      <c r="BP907" s="18"/>
      <c r="BQ907" s="19"/>
      <c r="BR907" s="19"/>
      <c r="BS907" s="19"/>
      <c r="BT907" s="18"/>
      <c r="BU907" s="19"/>
      <c r="BV907" s="19"/>
      <c r="BW907" s="19"/>
      <c r="BX907" s="18"/>
      <c r="BY907" s="19"/>
      <c r="BZ907" s="19"/>
      <c r="CA907" s="19"/>
      <c r="CB907" s="18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</row>
    <row r="908" spans="1:108" ht="15" thickBot="1" x14ac:dyDescent="0.35">
      <c r="A908" s="19"/>
      <c r="B908" s="19"/>
      <c r="C908" s="18"/>
      <c r="D908" s="19"/>
      <c r="E908" s="19"/>
      <c r="F908" s="19"/>
      <c r="G908" s="18"/>
      <c r="H908" s="19"/>
      <c r="I908" s="19"/>
      <c r="J908" s="19"/>
      <c r="K908" s="18"/>
      <c r="L908" s="19"/>
      <c r="M908" s="19"/>
      <c r="N908" s="19"/>
      <c r="O908" s="18"/>
      <c r="P908" s="19"/>
      <c r="Q908" s="19"/>
      <c r="R908" s="19"/>
      <c r="S908" s="18"/>
      <c r="T908" s="19"/>
      <c r="U908" s="19"/>
      <c r="V908" s="19"/>
      <c r="W908" s="18"/>
      <c r="X908" s="29"/>
      <c r="Y908" s="19"/>
      <c r="Z908" s="19"/>
      <c r="AA908" s="19"/>
      <c r="AB908" s="18"/>
      <c r="AC908" s="19"/>
      <c r="AD908" s="19"/>
      <c r="AE908" s="19"/>
      <c r="AF908" s="18"/>
      <c r="AG908" s="19"/>
      <c r="AH908" s="19"/>
      <c r="AI908" s="19"/>
      <c r="AJ908" s="18"/>
      <c r="AK908" s="19"/>
      <c r="AL908" s="19"/>
      <c r="AM908" s="19"/>
      <c r="AN908" s="18"/>
      <c r="AO908" s="19"/>
      <c r="AP908" s="19"/>
      <c r="AQ908" s="19"/>
      <c r="AR908" s="18"/>
      <c r="AS908" s="19"/>
      <c r="AT908" s="19"/>
      <c r="AU908" s="19"/>
      <c r="AV908" s="18"/>
      <c r="AW908" s="19"/>
      <c r="AX908" s="19"/>
      <c r="AY908" s="19"/>
      <c r="AZ908" s="18"/>
      <c r="BA908" s="19"/>
      <c r="BB908" s="19"/>
      <c r="BC908" s="19"/>
      <c r="BD908" s="18"/>
      <c r="BE908" s="19"/>
      <c r="BF908" s="19"/>
      <c r="BG908" s="19"/>
      <c r="BH908" s="18"/>
      <c r="BI908" s="19"/>
      <c r="BJ908" s="19"/>
      <c r="BK908" s="19"/>
      <c r="BL908" s="18"/>
      <c r="BM908" s="19"/>
      <c r="BN908" s="19"/>
      <c r="BO908" s="19"/>
      <c r="BP908" s="18"/>
      <c r="BQ908" s="19"/>
      <c r="BR908" s="19"/>
      <c r="BS908" s="19"/>
      <c r="BT908" s="18"/>
      <c r="BU908" s="19"/>
      <c r="BV908" s="19"/>
      <c r="BW908" s="19"/>
      <c r="BX908" s="18"/>
      <c r="BY908" s="19"/>
      <c r="BZ908" s="19"/>
      <c r="CA908" s="19"/>
      <c r="CB908" s="18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</row>
    <row r="909" spans="1:108" ht="15" thickBot="1" x14ac:dyDescent="0.35">
      <c r="A909" s="19"/>
      <c r="B909" s="19"/>
      <c r="C909" s="18"/>
      <c r="D909" s="19"/>
      <c r="E909" s="19"/>
      <c r="F909" s="19"/>
      <c r="G909" s="18"/>
      <c r="H909" s="19"/>
      <c r="I909" s="19"/>
      <c r="J909" s="19"/>
      <c r="K909" s="18"/>
      <c r="L909" s="19"/>
      <c r="M909" s="19"/>
      <c r="N909" s="19"/>
      <c r="O909" s="18"/>
      <c r="P909" s="19"/>
      <c r="Q909" s="19"/>
      <c r="R909" s="19"/>
      <c r="S909" s="18"/>
      <c r="T909" s="19"/>
      <c r="U909" s="19"/>
      <c r="V909" s="19"/>
      <c r="W909" s="18"/>
      <c r="X909" s="29"/>
      <c r="Y909" s="19"/>
      <c r="Z909" s="19"/>
      <c r="AA909" s="19"/>
      <c r="AB909" s="18"/>
      <c r="AC909" s="19"/>
      <c r="AD909" s="19"/>
      <c r="AE909" s="19"/>
      <c r="AF909" s="18"/>
      <c r="AG909" s="19"/>
      <c r="AH909" s="19"/>
      <c r="AI909" s="19"/>
      <c r="AJ909" s="18"/>
      <c r="AK909" s="19"/>
      <c r="AL909" s="19"/>
      <c r="AM909" s="19"/>
      <c r="AN909" s="18"/>
      <c r="AO909" s="19"/>
      <c r="AP909" s="19"/>
      <c r="AQ909" s="19"/>
      <c r="AR909" s="18"/>
      <c r="AS909" s="19"/>
      <c r="AT909" s="19"/>
      <c r="AU909" s="19"/>
      <c r="AV909" s="18"/>
      <c r="AW909" s="19"/>
      <c r="AX909" s="19"/>
      <c r="AY909" s="19"/>
      <c r="AZ909" s="18"/>
      <c r="BA909" s="19"/>
      <c r="BB909" s="19"/>
      <c r="BC909" s="19"/>
      <c r="BD909" s="18"/>
      <c r="BE909" s="19"/>
      <c r="BF909" s="19"/>
      <c r="BG909" s="19"/>
      <c r="BH909" s="18"/>
      <c r="BI909" s="19"/>
      <c r="BJ909" s="19"/>
      <c r="BK909" s="19"/>
      <c r="BL909" s="18"/>
      <c r="BM909" s="19"/>
      <c r="BN909" s="19"/>
      <c r="BO909" s="19"/>
      <c r="BP909" s="18"/>
      <c r="BQ909" s="19"/>
      <c r="BR909" s="19"/>
      <c r="BS909" s="19"/>
      <c r="BT909" s="18"/>
      <c r="BU909" s="19"/>
      <c r="BV909" s="19"/>
      <c r="BW909" s="19"/>
      <c r="BX909" s="18"/>
      <c r="BY909" s="19"/>
      <c r="BZ909" s="19"/>
      <c r="CA909" s="19"/>
      <c r="CB909" s="18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</row>
    <row r="910" spans="1:108" ht="15" thickBot="1" x14ac:dyDescent="0.35">
      <c r="A910" s="19"/>
      <c r="B910" s="19"/>
      <c r="C910" s="18"/>
      <c r="D910" s="19"/>
      <c r="E910" s="19"/>
      <c r="F910" s="19"/>
      <c r="G910" s="18"/>
      <c r="H910" s="19"/>
      <c r="I910" s="19"/>
      <c r="J910" s="19"/>
      <c r="K910" s="18"/>
      <c r="L910" s="19"/>
      <c r="M910" s="19"/>
      <c r="N910" s="19"/>
      <c r="O910" s="18"/>
      <c r="P910" s="19"/>
      <c r="Q910" s="19"/>
      <c r="R910" s="19"/>
      <c r="S910" s="18"/>
      <c r="T910" s="19"/>
      <c r="U910" s="19"/>
      <c r="V910" s="19"/>
      <c r="W910" s="18"/>
      <c r="X910" s="29"/>
      <c r="Y910" s="19"/>
      <c r="Z910" s="19"/>
      <c r="AA910" s="19"/>
      <c r="AB910" s="18"/>
      <c r="AC910" s="19"/>
      <c r="AD910" s="19"/>
      <c r="AE910" s="19"/>
      <c r="AF910" s="18"/>
      <c r="AG910" s="19"/>
      <c r="AH910" s="19"/>
      <c r="AI910" s="19"/>
      <c r="AJ910" s="18"/>
      <c r="AK910" s="19"/>
      <c r="AL910" s="19"/>
      <c r="AM910" s="19"/>
      <c r="AN910" s="18"/>
      <c r="AO910" s="19"/>
      <c r="AP910" s="19"/>
      <c r="AQ910" s="19"/>
      <c r="AR910" s="18"/>
      <c r="AS910" s="19"/>
      <c r="AT910" s="19"/>
      <c r="AU910" s="19"/>
      <c r="AV910" s="18"/>
      <c r="AW910" s="19"/>
      <c r="AX910" s="19"/>
      <c r="AY910" s="19"/>
      <c r="AZ910" s="18"/>
      <c r="BA910" s="19"/>
      <c r="BB910" s="19"/>
      <c r="BC910" s="19"/>
      <c r="BD910" s="18"/>
      <c r="BE910" s="19"/>
      <c r="BF910" s="19"/>
      <c r="BG910" s="19"/>
      <c r="BH910" s="18"/>
      <c r="BI910" s="19"/>
      <c r="BJ910" s="19"/>
      <c r="BK910" s="19"/>
      <c r="BL910" s="18"/>
      <c r="BM910" s="19"/>
      <c r="BN910" s="19"/>
      <c r="BO910" s="19"/>
      <c r="BP910" s="18"/>
      <c r="BQ910" s="19"/>
      <c r="BR910" s="19"/>
      <c r="BS910" s="19"/>
      <c r="BT910" s="18"/>
      <c r="BU910" s="19"/>
      <c r="BV910" s="19"/>
      <c r="BW910" s="19"/>
      <c r="BX910" s="18"/>
      <c r="BY910" s="19"/>
      <c r="BZ910" s="19"/>
      <c r="CA910" s="19"/>
      <c r="CB910" s="18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</row>
    <row r="911" spans="1:108" ht="15" thickBot="1" x14ac:dyDescent="0.35">
      <c r="A911" s="19"/>
      <c r="B911" s="19"/>
      <c r="C911" s="18"/>
      <c r="D911" s="19"/>
      <c r="E911" s="19"/>
      <c r="F911" s="19"/>
      <c r="G911" s="18"/>
      <c r="H911" s="19"/>
      <c r="I911" s="19"/>
      <c r="J911" s="19"/>
      <c r="K911" s="18"/>
      <c r="L911" s="19"/>
      <c r="M911" s="19"/>
      <c r="N911" s="19"/>
      <c r="O911" s="18"/>
      <c r="P911" s="19"/>
      <c r="Q911" s="19"/>
      <c r="R911" s="19"/>
      <c r="S911" s="18"/>
      <c r="T911" s="19"/>
      <c r="U911" s="19"/>
      <c r="V911" s="19"/>
      <c r="W911" s="18"/>
      <c r="X911" s="29"/>
      <c r="Y911" s="19"/>
      <c r="Z911" s="19"/>
      <c r="AA911" s="19"/>
      <c r="AB911" s="18"/>
      <c r="AC911" s="19"/>
      <c r="AD911" s="19"/>
      <c r="AE911" s="19"/>
      <c r="AF911" s="18"/>
      <c r="AG911" s="19"/>
      <c r="AH911" s="19"/>
      <c r="AI911" s="19"/>
      <c r="AJ911" s="18"/>
      <c r="AK911" s="19"/>
      <c r="AL911" s="19"/>
      <c r="AM911" s="19"/>
      <c r="AN911" s="18"/>
      <c r="AO911" s="19"/>
      <c r="AP911" s="19"/>
      <c r="AQ911" s="19"/>
      <c r="AR911" s="18"/>
      <c r="AS911" s="19"/>
      <c r="AT911" s="19"/>
      <c r="AU911" s="19"/>
      <c r="AV911" s="18"/>
      <c r="AW911" s="19"/>
      <c r="AX911" s="19"/>
      <c r="AY911" s="19"/>
      <c r="AZ911" s="18"/>
      <c r="BA911" s="19"/>
      <c r="BB911" s="19"/>
      <c r="BC911" s="19"/>
      <c r="BD911" s="18"/>
      <c r="BE911" s="19"/>
      <c r="BF911" s="19"/>
      <c r="BG911" s="19"/>
      <c r="BH911" s="18"/>
      <c r="BI911" s="19"/>
      <c r="BJ911" s="19"/>
      <c r="BK911" s="19"/>
      <c r="BL911" s="18"/>
      <c r="BM911" s="19"/>
      <c r="BN911" s="19"/>
      <c r="BO911" s="19"/>
      <c r="BP911" s="18"/>
      <c r="BQ911" s="19"/>
      <c r="BR911" s="19"/>
      <c r="BS911" s="19"/>
      <c r="BT911" s="18"/>
      <c r="BU911" s="19"/>
      <c r="BV911" s="19"/>
      <c r="BW911" s="19"/>
      <c r="BX911" s="18"/>
      <c r="BY911" s="19"/>
      <c r="BZ911" s="19"/>
      <c r="CA911" s="19"/>
      <c r="CB911" s="18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</row>
    <row r="912" spans="1:108" ht="15" thickBot="1" x14ac:dyDescent="0.35">
      <c r="A912" s="19"/>
      <c r="B912" s="19"/>
      <c r="C912" s="18"/>
      <c r="D912" s="19"/>
      <c r="E912" s="19"/>
      <c r="F912" s="19"/>
      <c r="G912" s="18"/>
      <c r="H912" s="19"/>
      <c r="I912" s="19"/>
      <c r="J912" s="19"/>
      <c r="K912" s="18"/>
      <c r="L912" s="19"/>
      <c r="M912" s="19"/>
      <c r="N912" s="19"/>
      <c r="O912" s="18"/>
      <c r="P912" s="19"/>
      <c r="Q912" s="19"/>
      <c r="R912" s="19"/>
      <c r="S912" s="18"/>
      <c r="T912" s="19"/>
      <c r="U912" s="19"/>
      <c r="V912" s="19"/>
      <c r="W912" s="18"/>
      <c r="X912" s="29"/>
      <c r="Y912" s="19"/>
      <c r="Z912" s="19"/>
      <c r="AA912" s="19"/>
      <c r="AB912" s="18"/>
      <c r="AC912" s="19"/>
      <c r="AD912" s="19"/>
      <c r="AE912" s="19"/>
      <c r="AF912" s="18"/>
      <c r="AG912" s="19"/>
      <c r="AH912" s="19"/>
      <c r="AI912" s="19"/>
      <c r="AJ912" s="18"/>
      <c r="AK912" s="19"/>
      <c r="AL912" s="19"/>
      <c r="AM912" s="19"/>
      <c r="AN912" s="18"/>
      <c r="AO912" s="19"/>
      <c r="AP912" s="19"/>
      <c r="AQ912" s="19"/>
      <c r="AR912" s="18"/>
      <c r="AS912" s="19"/>
      <c r="AT912" s="19"/>
      <c r="AU912" s="19"/>
      <c r="AV912" s="18"/>
      <c r="AW912" s="19"/>
      <c r="AX912" s="19"/>
      <c r="AY912" s="19"/>
      <c r="AZ912" s="18"/>
      <c r="BA912" s="19"/>
      <c r="BB912" s="19"/>
      <c r="BC912" s="19"/>
      <c r="BD912" s="18"/>
      <c r="BE912" s="19"/>
      <c r="BF912" s="19"/>
      <c r="BG912" s="19"/>
      <c r="BH912" s="18"/>
      <c r="BI912" s="19"/>
      <c r="BJ912" s="19"/>
      <c r="BK912" s="19"/>
      <c r="BL912" s="18"/>
      <c r="BM912" s="19"/>
      <c r="BN912" s="19"/>
      <c r="BO912" s="19"/>
      <c r="BP912" s="18"/>
      <c r="BQ912" s="19"/>
      <c r="BR912" s="19"/>
      <c r="BS912" s="19"/>
      <c r="BT912" s="18"/>
      <c r="BU912" s="19"/>
      <c r="BV912" s="19"/>
      <c r="BW912" s="19"/>
      <c r="BX912" s="18"/>
      <c r="BY912" s="19"/>
      <c r="BZ912" s="19"/>
      <c r="CA912" s="19"/>
      <c r="CB912" s="18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</row>
    <row r="913" spans="1:108" ht="15" thickBot="1" x14ac:dyDescent="0.35">
      <c r="A913" s="19"/>
      <c r="B913" s="19"/>
      <c r="C913" s="18"/>
      <c r="D913" s="19"/>
      <c r="E913" s="19"/>
      <c r="F913" s="19"/>
      <c r="G913" s="18"/>
      <c r="H913" s="19"/>
      <c r="I913" s="19"/>
      <c r="J913" s="19"/>
      <c r="K913" s="18"/>
      <c r="L913" s="19"/>
      <c r="M913" s="19"/>
      <c r="N913" s="19"/>
      <c r="O913" s="18"/>
      <c r="P913" s="19"/>
      <c r="Q913" s="19"/>
      <c r="R913" s="19"/>
      <c r="S913" s="18"/>
      <c r="T913" s="19"/>
      <c r="U913" s="19"/>
      <c r="V913" s="19"/>
      <c r="W913" s="18"/>
      <c r="X913" s="29"/>
      <c r="Y913" s="19"/>
      <c r="Z913" s="19"/>
      <c r="AA913" s="19"/>
      <c r="AB913" s="18"/>
      <c r="AC913" s="19"/>
      <c r="AD913" s="19"/>
      <c r="AE913" s="19"/>
      <c r="AF913" s="18"/>
      <c r="AG913" s="19"/>
      <c r="AH913" s="19"/>
      <c r="AI913" s="19"/>
      <c r="AJ913" s="18"/>
      <c r="AK913" s="19"/>
      <c r="AL913" s="19"/>
      <c r="AM913" s="19"/>
      <c r="AN913" s="18"/>
      <c r="AO913" s="19"/>
      <c r="AP913" s="19"/>
      <c r="AQ913" s="19"/>
      <c r="AR913" s="18"/>
      <c r="AS913" s="19"/>
      <c r="AT913" s="19"/>
      <c r="AU913" s="19"/>
      <c r="AV913" s="18"/>
      <c r="AW913" s="19"/>
      <c r="AX913" s="19"/>
      <c r="AY913" s="19"/>
      <c r="AZ913" s="18"/>
      <c r="BA913" s="19"/>
      <c r="BB913" s="19"/>
      <c r="BC913" s="19"/>
      <c r="BD913" s="18"/>
      <c r="BE913" s="19"/>
      <c r="BF913" s="19"/>
      <c r="BG913" s="19"/>
      <c r="BH913" s="18"/>
      <c r="BI913" s="19"/>
      <c r="BJ913" s="19"/>
      <c r="BK913" s="19"/>
      <c r="BL913" s="18"/>
      <c r="BM913" s="19"/>
      <c r="BN913" s="19"/>
      <c r="BO913" s="19"/>
      <c r="BP913" s="18"/>
      <c r="BQ913" s="19"/>
      <c r="BR913" s="19"/>
      <c r="BS913" s="19"/>
      <c r="BT913" s="18"/>
      <c r="BU913" s="19"/>
      <c r="BV913" s="19"/>
      <c r="BW913" s="19"/>
      <c r="BX913" s="18"/>
      <c r="BY913" s="19"/>
      <c r="BZ913" s="19"/>
      <c r="CA913" s="19"/>
      <c r="CB913" s="18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</row>
    <row r="914" spans="1:108" ht="15" thickBot="1" x14ac:dyDescent="0.35">
      <c r="A914" s="19"/>
      <c r="B914" s="19"/>
      <c r="C914" s="18"/>
      <c r="D914" s="19"/>
      <c r="E914" s="19"/>
      <c r="F914" s="19"/>
      <c r="G914" s="18"/>
      <c r="H914" s="19"/>
      <c r="I914" s="19"/>
      <c r="J914" s="19"/>
      <c r="K914" s="18"/>
      <c r="L914" s="19"/>
      <c r="M914" s="19"/>
      <c r="N914" s="19"/>
      <c r="O914" s="18"/>
      <c r="P914" s="19"/>
      <c r="Q914" s="19"/>
      <c r="R914" s="19"/>
      <c r="S914" s="18"/>
      <c r="T914" s="19"/>
      <c r="U914" s="19"/>
      <c r="V914" s="19"/>
      <c r="W914" s="18"/>
      <c r="X914" s="29"/>
      <c r="Y914" s="19"/>
      <c r="Z914" s="19"/>
      <c r="AA914" s="19"/>
      <c r="AB914" s="18"/>
      <c r="AC914" s="19"/>
      <c r="AD914" s="19"/>
      <c r="AE914" s="19"/>
      <c r="AF914" s="18"/>
      <c r="AG914" s="19"/>
      <c r="AH914" s="19"/>
      <c r="AI914" s="19"/>
      <c r="AJ914" s="18"/>
      <c r="AK914" s="19"/>
      <c r="AL914" s="19"/>
      <c r="AM914" s="19"/>
      <c r="AN914" s="18"/>
      <c r="AO914" s="19"/>
      <c r="AP914" s="19"/>
      <c r="AQ914" s="19"/>
      <c r="AR914" s="18"/>
      <c r="AS914" s="19"/>
      <c r="AT914" s="19"/>
      <c r="AU914" s="19"/>
      <c r="AV914" s="18"/>
      <c r="AW914" s="19"/>
      <c r="AX914" s="19"/>
      <c r="AY914" s="19"/>
      <c r="AZ914" s="18"/>
      <c r="BA914" s="19"/>
      <c r="BB914" s="19"/>
      <c r="BC914" s="19"/>
      <c r="BD914" s="18"/>
      <c r="BE914" s="19"/>
      <c r="BF914" s="19"/>
      <c r="BG914" s="19"/>
      <c r="BH914" s="18"/>
      <c r="BI914" s="19"/>
      <c r="BJ914" s="19"/>
      <c r="BK914" s="19"/>
      <c r="BL914" s="18"/>
      <c r="BM914" s="19"/>
      <c r="BN914" s="19"/>
      <c r="BO914" s="19"/>
      <c r="BP914" s="18"/>
      <c r="BQ914" s="19"/>
      <c r="BR914" s="19"/>
      <c r="BS914" s="19"/>
      <c r="BT914" s="18"/>
      <c r="BU914" s="19"/>
      <c r="BV914" s="19"/>
      <c r="BW914" s="19"/>
      <c r="BX914" s="18"/>
      <c r="BY914" s="19"/>
      <c r="BZ914" s="19"/>
      <c r="CA914" s="19"/>
      <c r="CB914" s="18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</row>
    <row r="915" spans="1:108" ht="15" thickBot="1" x14ac:dyDescent="0.35">
      <c r="A915" s="19"/>
      <c r="B915" s="19"/>
      <c r="C915" s="18"/>
      <c r="D915" s="19"/>
      <c r="E915" s="19"/>
      <c r="F915" s="19"/>
      <c r="G915" s="18"/>
      <c r="H915" s="19"/>
      <c r="I915" s="19"/>
      <c r="J915" s="19"/>
      <c r="K915" s="18"/>
      <c r="L915" s="19"/>
      <c r="M915" s="19"/>
      <c r="N915" s="19"/>
      <c r="O915" s="18"/>
      <c r="P915" s="19"/>
      <c r="Q915" s="19"/>
      <c r="R915" s="19"/>
      <c r="S915" s="18"/>
      <c r="T915" s="19"/>
      <c r="U915" s="19"/>
      <c r="V915" s="19"/>
      <c r="W915" s="18"/>
      <c r="X915" s="29"/>
      <c r="Y915" s="19"/>
      <c r="Z915" s="19"/>
      <c r="AA915" s="19"/>
      <c r="AB915" s="18"/>
      <c r="AC915" s="19"/>
      <c r="AD915" s="19"/>
      <c r="AE915" s="19"/>
      <c r="AF915" s="18"/>
      <c r="AG915" s="19"/>
      <c r="AH915" s="19"/>
      <c r="AI915" s="19"/>
      <c r="AJ915" s="18"/>
      <c r="AK915" s="19"/>
      <c r="AL915" s="19"/>
      <c r="AM915" s="19"/>
      <c r="AN915" s="18"/>
      <c r="AO915" s="19"/>
      <c r="AP915" s="19"/>
      <c r="AQ915" s="19"/>
      <c r="AR915" s="18"/>
      <c r="AS915" s="19"/>
      <c r="AT915" s="19"/>
      <c r="AU915" s="19"/>
      <c r="AV915" s="18"/>
      <c r="AW915" s="19"/>
      <c r="AX915" s="19"/>
      <c r="AY915" s="19"/>
      <c r="AZ915" s="18"/>
      <c r="BA915" s="19"/>
      <c r="BB915" s="19"/>
      <c r="BC915" s="19"/>
      <c r="BD915" s="18"/>
      <c r="BE915" s="19"/>
      <c r="BF915" s="19"/>
      <c r="BG915" s="19"/>
      <c r="BH915" s="18"/>
      <c r="BI915" s="19"/>
      <c r="BJ915" s="19"/>
      <c r="BK915" s="19"/>
      <c r="BL915" s="18"/>
      <c r="BM915" s="19"/>
      <c r="BN915" s="19"/>
      <c r="BO915" s="19"/>
      <c r="BP915" s="18"/>
      <c r="BQ915" s="19"/>
      <c r="BR915" s="19"/>
      <c r="BS915" s="19"/>
      <c r="BT915" s="18"/>
      <c r="BU915" s="19"/>
      <c r="BV915" s="19"/>
      <c r="BW915" s="19"/>
      <c r="BX915" s="18"/>
      <c r="BY915" s="19"/>
      <c r="BZ915" s="19"/>
      <c r="CA915" s="19"/>
      <c r="CB915" s="18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</row>
    <row r="916" spans="1:108" ht="15" thickBot="1" x14ac:dyDescent="0.35">
      <c r="A916" s="19"/>
      <c r="B916" s="19"/>
      <c r="C916" s="18"/>
      <c r="D916" s="19"/>
      <c r="E916" s="19"/>
      <c r="F916" s="19"/>
      <c r="G916" s="18"/>
      <c r="H916" s="19"/>
      <c r="I916" s="19"/>
      <c r="J916" s="19"/>
      <c r="K916" s="18"/>
      <c r="L916" s="19"/>
      <c r="M916" s="19"/>
      <c r="N916" s="19"/>
      <c r="O916" s="18"/>
      <c r="P916" s="19"/>
      <c r="Q916" s="19"/>
      <c r="R916" s="19"/>
      <c r="S916" s="18"/>
      <c r="T916" s="19"/>
      <c r="U916" s="19"/>
      <c r="V916" s="19"/>
      <c r="W916" s="18"/>
      <c r="X916" s="29"/>
      <c r="Y916" s="19"/>
      <c r="Z916" s="19"/>
      <c r="AA916" s="19"/>
      <c r="AB916" s="18"/>
      <c r="AC916" s="19"/>
      <c r="AD916" s="19"/>
      <c r="AE916" s="19"/>
      <c r="AF916" s="18"/>
      <c r="AG916" s="19"/>
      <c r="AH916" s="19"/>
      <c r="AI916" s="19"/>
      <c r="AJ916" s="18"/>
      <c r="AK916" s="19"/>
      <c r="AL916" s="19"/>
      <c r="AM916" s="19"/>
      <c r="AN916" s="18"/>
      <c r="AO916" s="19"/>
      <c r="AP916" s="19"/>
      <c r="AQ916" s="19"/>
      <c r="AR916" s="18"/>
      <c r="AS916" s="19"/>
      <c r="AT916" s="19"/>
      <c r="AU916" s="19"/>
      <c r="AV916" s="18"/>
      <c r="AW916" s="19"/>
      <c r="AX916" s="19"/>
      <c r="AY916" s="19"/>
      <c r="AZ916" s="18"/>
      <c r="BA916" s="19"/>
      <c r="BB916" s="19"/>
      <c r="BC916" s="19"/>
      <c r="BD916" s="18"/>
      <c r="BE916" s="19"/>
      <c r="BF916" s="19"/>
      <c r="BG916" s="19"/>
      <c r="BH916" s="18"/>
      <c r="BI916" s="19"/>
      <c r="BJ916" s="19"/>
      <c r="BK916" s="19"/>
      <c r="BL916" s="18"/>
      <c r="BM916" s="19"/>
      <c r="BN916" s="19"/>
      <c r="BO916" s="19"/>
      <c r="BP916" s="18"/>
      <c r="BQ916" s="19"/>
      <c r="BR916" s="19"/>
      <c r="BS916" s="19"/>
      <c r="BT916" s="18"/>
      <c r="BU916" s="19"/>
      <c r="BV916" s="19"/>
      <c r="BW916" s="19"/>
      <c r="BX916" s="18"/>
      <c r="BY916" s="19"/>
      <c r="BZ916" s="19"/>
      <c r="CA916" s="19"/>
      <c r="CB916" s="18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</row>
    <row r="917" spans="1:108" ht="15" thickBot="1" x14ac:dyDescent="0.35">
      <c r="A917" s="19"/>
      <c r="B917" s="19"/>
      <c r="C917" s="18"/>
      <c r="D917" s="19"/>
      <c r="E917" s="19"/>
      <c r="F917" s="19"/>
      <c r="G917" s="18"/>
      <c r="H917" s="19"/>
      <c r="I917" s="19"/>
      <c r="J917" s="19"/>
      <c r="K917" s="18"/>
      <c r="L917" s="19"/>
      <c r="M917" s="19"/>
      <c r="N917" s="19"/>
      <c r="O917" s="18"/>
      <c r="P917" s="19"/>
      <c r="Q917" s="19"/>
      <c r="R917" s="19"/>
      <c r="S917" s="18"/>
      <c r="T917" s="19"/>
      <c r="U917" s="19"/>
      <c r="V917" s="19"/>
      <c r="W917" s="18"/>
      <c r="X917" s="29"/>
      <c r="Y917" s="19"/>
      <c r="Z917" s="19"/>
      <c r="AA917" s="19"/>
      <c r="AB917" s="18"/>
      <c r="AC917" s="19"/>
      <c r="AD917" s="19"/>
      <c r="AE917" s="19"/>
      <c r="AF917" s="18"/>
      <c r="AG917" s="19"/>
      <c r="AH917" s="19"/>
      <c r="AI917" s="19"/>
      <c r="AJ917" s="18"/>
      <c r="AK917" s="19"/>
      <c r="AL917" s="19"/>
      <c r="AM917" s="19"/>
      <c r="AN917" s="18"/>
      <c r="AO917" s="19"/>
      <c r="AP917" s="19"/>
      <c r="AQ917" s="19"/>
      <c r="AR917" s="18"/>
      <c r="AS917" s="19"/>
      <c r="AT917" s="19"/>
      <c r="AU917" s="19"/>
      <c r="AV917" s="18"/>
      <c r="AW917" s="19"/>
      <c r="AX917" s="19"/>
      <c r="AY917" s="19"/>
      <c r="AZ917" s="18"/>
      <c r="BA917" s="19"/>
      <c r="BB917" s="19"/>
      <c r="BC917" s="19"/>
      <c r="BD917" s="18"/>
      <c r="BE917" s="19"/>
      <c r="BF917" s="19"/>
      <c r="BG917" s="19"/>
      <c r="BH917" s="18"/>
      <c r="BI917" s="19"/>
      <c r="BJ917" s="19"/>
      <c r="BK917" s="19"/>
      <c r="BL917" s="18"/>
      <c r="BM917" s="19"/>
      <c r="BN917" s="19"/>
      <c r="BO917" s="19"/>
      <c r="BP917" s="18"/>
      <c r="BQ917" s="19"/>
      <c r="BR917" s="19"/>
      <c r="BS917" s="19"/>
      <c r="BT917" s="18"/>
      <c r="BU917" s="19"/>
      <c r="BV917" s="19"/>
      <c r="BW917" s="19"/>
      <c r="BX917" s="18"/>
      <c r="BY917" s="19"/>
      <c r="BZ917" s="19"/>
      <c r="CA917" s="19"/>
      <c r="CB917" s="18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</row>
    <row r="918" spans="1:108" ht="15" thickBot="1" x14ac:dyDescent="0.35">
      <c r="A918" s="19"/>
      <c r="B918" s="19"/>
      <c r="C918" s="18"/>
      <c r="D918" s="19"/>
      <c r="E918" s="19"/>
      <c r="F918" s="19"/>
      <c r="G918" s="18"/>
      <c r="H918" s="19"/>
      <c r="I918" s="19"/>
      <c r="J918" s="19"/>
      <c r="K918" s="18"/>
      <c r="L918" s="19"/>
      <c r="M918" s="19"/>
      <c r="N918" s="19"/>
      <c r="O918" s="18"/>
      <c r="P918" s="19"/>
      <c r="Q918" s="19"/>
      <c r="R918" s="19"/>
      <c r="S918" s="18"/>
      <c r="T918" s="19"/>
      <c r="U918" s="19"/>
      <c r="V918" s="19"/>
      <c r="W918" s="18"/>
      <c r="X918" s="29"/>
      <c r="Y918" s="19"/>
      <c r="Z918" s="19"/>
      <c r="AA918" s="19"/>
      <c r="AB918" s="18"/>
      <c r="AC918" s="19"/>
      <c r="AD918" s="19"/>
      <c r="AE918" s="19"/>
      <c r="AF918" s="18"/>
      <c r="AG918" s="19"/>
      <c r="AH918" s="19"/>
      <c r="AI918" s="19"/>
      <c r="AJ918" s="18"/>
      <c r="AK918" s="19"/>
      <c r="AL918" s="19"/>
      <c r="AM918" s="19"/>
      <c r="AN918" s="18"/>
      <c r="AO918" s="19"/>
      <c r="AP918" s="19"/>
      <c r="AQ918" s="19"/>
      <c r="AR918" s="18"/>
      <c r="AS918" s="19"/>
      <c r="AT918" s="19"/>
      <c r="AU918" s="19"/>
      <c r="AV918" s="18"/>
      <c r="AW918" s="19"/>
      <c r="AX918" s="19"/>
      <c r="AY918" s="19"/>
      <c r="AZ918" s="18"/>
      <c r="BA918" s="19"/>
      <c r="BB918" s="19"/>
      <c r="BC918" s="19"/>
      <c r="BD918" s="18"/>
      <c r="BE918" s="19"/>
      <c r="BF918" s="19"/>
      <c r="BG918" s="19"/>
      <c r="BH918" s="18"/>
      <c r="BI918" s="19"/>
      <c r="BJ918" s="19"/>
      <c r="BK918" s="19"/>
      <c r="BL918" s="18"/>
      <c r="BM918" s="19"/>
      <c r="BN918" s="19"/>
      <c r="BO918" s="19"/>
      <c r="BP918" s="18"/>
      <c r="BQ918" s="19"/>
      <c r="BR918" s="19"/>
      <c r="BS918" s="19"/>
      <c r="BT918" s="18"/>
      <c r="BU918" s="19"/>
      <c r="BV918" s="19"/>
      <c r="BW918" s="19"/>
      <c r="BX918" s="18"/>
      <c r="BY918" s="19"/>
      <c r="BZ918" s="19"/>
      <c r="CA918" s="19"/>
      <c r="CB918" s="18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</row>
    <row r="919" spans="1:108" ht="15" thickBot="1" x14ac:dyDescent="0.35">
      <c r="A919" s="19"/>
      <c r="B919" s="19"/>
      <c r="C919" s="18"/>
      <c r="D919" s="19"/>
      <c r="E919" s="19"/>
      <c r="F919" s="19"/>
      <c r="G919" s="18"/>
      <c r="H919" s="19"/>
      <c r="I919" s="19"/>
      <c r="J919" s="19"/>
      <c r="K919" s="18"/>
      <c r="L919" s="19"/>
      <c r="M919" s="19"/>
      <c r="N919" s="19"/>
      <c r="O919" s="18"/>
      <c r="P919" s="19"/>
      <c r="Q919" s="19"/>
      <c r="R919" s="19"/>
      <c r="S919" s="18"/>
      <c r="T919" s="19"/>
      <c r="U919" s="19"/>
      <c r="V919" s="19"/>
      <c r="W919" s="18"/>
      <c r="X919" s="29"/>
      <c r="Y919" s="19"/>
      <c r="Z919" s="19"/>
      <c r="AA919" s="19"/>
      <c r="AB919" s="18"/>
      <c r="AC919" s="19"/>
      <c r="AD919" s="19"/>
      <c r="AE919" s="19"/>
      <c r="AF919" s="18"/>
      <c r="AG919" s="19"/>
      <c r="AH919" s="19"/>
      <c r="AI919" s="19"/>
      <c r="AJ919" s="18"/>
      <c r="AK919" s="19"/>
      <c r="AL919" s="19"/>
      <c r="AM919" s="19"/>
      <c r="AN919" s="18"/>
      <c r="AO919" s="19"/>
      <c r="AP919" s="19"/>
      <c r="AQ919" s="19"/>
      <c r="AR919" s="18"/>
      <c r="AS919" s="19"/>
      <c r="AT919" s="19"/>
      <c r="AU919" s="19"/>
      <c r="AV919" s="18"/>
      <c r="AW919" s="19"/>
      <c r="AX919" s="19"/>
      <c r="AY919" s="19"/>
      <c r="AZ919" s="18"/>
      <c r="BA919" s="19"/>
      <c r="BB919" s="19"/>
      <c r="BC919" s="19"/>
      <c r="BD919" s="18"/>
      <c r="BE919" s="19"/>
      <c r="BF919" s="19"/>
      <c r="BG919" s="19"/>
      <c r="BH919" s="18"/>
      <c r="BI919" s="19"/>
      <c r="BJ919" s="19"/>
      <c r="BK919" s="19"/>
      <c r="BL919" s="18"/>
      <c r="BM919" s="19"/>
      <c r="BN919" s="19"/>
      <c r="BO919" s="19"/>
      <c r="BP919" s="18"/>
      <c r="BQ919" s="19"/>
      <c r="BR919" s="19"/>
      <c r="BS919" s="19"/>
      <c r="BT919" s="18"/>
      <c r="BU919" s="19"/>
      <c r="BV919" s="19"/>
      <c r="BW919" s="19"/>
      <c r="BX919" s="18"/>
      <c r="BY919" s="19"/>
      <c r="BZ919" s="19"/>
      <c r="CA919" s="19"/>
      <c r="CB919" s="18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</row>
    <row r="920" spans="1:108" ht="15" thickBot="1" x14ac:dyDescent="0.35">
      <c r="A920" s="19"/>
      <c r="B920" s="19"/>
      <c r="C920" s="18"/>
      <c r="D920" s="19"/>
      <c r="E920" s="19"/>
      <c r="F920" s="19"/>
      <c r="G920" s="18"/>
      <c r="H920" s="19"/>
      <c r="I920" s="19"/>
      <c r="J920" s="19"/>
      <c r="K920" s="18"/>
      <c r="L920" s="19"/>
      <c r="M920" s="19"/>
      <c r="N920" s="19"/>
      <c r="O920" s="18"/>
      <c r="P920" s="19"/>
      <c r="Q920" s="19"/>
      <c r="R920" s="19"/>
      <c r="S920" s="18"/>
      <c r="T920" s="19"/>
      <c r="U920" s="19"/>
      <c r="V920" s="19"/>
      <c r="W920" s="18"/>
      <c r="X920" s="29"/>
      <c r="Y920" s="19"/>
      <c r="Z920" s="19"/>
      <c r="AA920" s="19"/>
      <c r="AB920" s="18"/>
      <c r="AC920" s="19"/>
      <c r="AD920" s="19"/>
      <c r="AE920" s="19"/>
      <c r="AF920" s="18"/>
      <c r="AG920" s="19"/>
      <c r="AH920" s="19"/>
      <c r="AI920" s="19"/>
      <c r="AJ920" s="18"/>
      <c r="AK920" s="19"/>
      <c r="AL920" s="19"/>
      <c r="AM920" s="19"/>
      <c r="AN920" s="18"/>
      <c r="AO920" s="19"/>
      <c r="AP920" s="19"/>
      <c r="AQ920" s="19"/>
      <c r="AR920" s="18"/>
      <c r="AS920" s="19"/>
      <c r="AT920" s="19"/>
      <c r="AU920" s="19"/>
      <c r="AV920" s="18"/>
      <c r="AW920" s="19"/>
      <c r="AX920" s="19"/>
      <c r="AY920" s="19"/>
      <c r="AZ920" s="18"/>
      <c r="BA920" s="19"/>
      <c r="BB920" s="19"/>
      <c r="BC920" s="19"/>
      <c r="BD920" s="18"/>
      <c r="BE920" s="19"/>
      <c r="BF920" s="19"/>
      <c r="BG920" s="19"/>
      <c r="BH920" s="18"/>
      <c r="BI920" s="19"/>
      <c r="BJ920" s="19"/>
      <c r="BK920" s="19"/>
      <c r="BL920" s="18"/>
      <c r="BM920" s="19"/>
      <c r="BN920" s="19"/>
      <c r="BO920" s="19"/>
      <c r="BP920" s="18"/>
      <c r="BQ920" s="19"/>
      <c r="BR920" s="19"/>
      <c r="BS920" s="19"/>
      <c r="BT920" s="18"/>
      <c r="BU920" s="19"/>
      <c r="BV920" s="19"/>
      <c r="BW920" s="19"/>
      <c r="BX920" s="18"/>
      <c r="BY920" s="19"/>
      <c r="BZ920" s="19"/>
      <c r="CA920" s="19"/>
      <c r="CB920" s="18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</row>
    <row r="921" spans="1:108" ht="15" thickBot="1" x14ac:dyDescent="0.35">
      <c r="A921" s="19"/>
      <c r="B921" s="19"/>
      <c r="C921" s="18"/>
      <c r="D921" s="19"/>
      <c r="E921" s="19"/>
      <c r="F921" s="19"/>
      <c r="G921" s="18"/>
      <c r="H921" s="19"/>
      <c r="I921" s="19"/>
      <c r="J921" s="19"/>
      <c r="K921" s="18"/>
      <c r="L921" s="19"/>
      <c r="M921" s="19"/>
      <c r="N921" s="19"/>
      <c r="O921" s="18"/>
      <c r="P921" s="19"/>
      <c r="Q921" s="19"/>
      <c r="R921" s="19"/>
      <c r="S921" s="18"/>
      <c r="T921" s="19"/>
      <c r="U921" s="19"/>
      <c r="V921" s="19"/>
      <c r="W921" s="18"/>
      <c r="X921" s="29"/>
      <c r="Y921" s="19"/>
      <c r="Z921" s="19"/>
      <c r="AA921" s="19"/>
      <c r="AB921" s="18"/>
      <c r="AC921" s="19"/>
      <c r="AD921" s="19"/>
      <c r="AE921" s="19"/>
      <c r="AF921" s="18"/>
      <c r="AG921" s="19"/>
      <c r="AH921" s="19"/>
      <c r="AI921" s="19"/>
      <c r="AJ921" s="18"/>
      <c r="AK921" s="19"/>
      <c r="AL921" s="19"/>
      <c r="AM921" s="19"/>
      <c r="AN921" s="18"/>
      <c r="AO921" s="19"/>
      <c r="AP921" s="19"/>
      <c r="AQ921" s="19"/>
      <c r="AR921" s="18"/>
      <c r="AS921" s="19"/>
      <c r="AT921" s="19"/>
      <c r="AU921" s="19"/>
      <c r="AV921" s="18"/>
      <c r="AW921" s="19"/>
      <c r="AX921" s="19"/>
      <c r="AY921" s="19"/>
      <c r="AZ921" s="18"/>
      <c r="BA921" s="19"/>
      <c r="BB921" s="19"/>
      <c r="BC921" s="19"/>
      <c r="BD921" s="18"/>
      <c r="BE921" s="19"/>
      <c r="BF921" s="19"/>
      <c r="BG921" s="19"/>
      <c r="BH921" s="18"/>
      <c r="BI921" s="19"/>
      <c r="BJ921" s="19"/>
      <c r="BK921" s="19"/>
      <c r="BL921" s="18"/>
      <c r="BM921" s="19"/>
      <c r="BN921" s="19"/>
      <c r="BO921" s="19"/>
      <c r="BP921" s="18"/>
      <c r="BQ921" s="19"/>
      <c r="BR921" s="19"/>
      <c r="BS921" s="19"/>
      <c r="BT921" s="18"/>
      <c r="BU921" s="19"/>
      <c r="BV921" s="19"/>
      <c r="BW921" s="19"/>
      <c r="BX921" s="18"/>
      <c r="BY921" s="19"/>
      <c r="BZ921" s="19"/>
      <c r="CA921" s="19"/>
      <c r="CB921" s="18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</row>
    <row r="922" spans="1:108" ht="15" thickBot="1" x14ac:dyDescent="0.35">
      <c r="A922" s="19"/>
      <c r="B922" s="19"/>
      <c r="C922" s="18"/>
      <c r="D922" s="19"/>
      <c r="E922" s="19"/>
      <c r="F922" s="19"/>
      <c r="G922" s="18"/>
      <c r="H922" s="19"/>
      <c r="I922" s="19"/>
      <c r="J922" s="19"/>
      <c r="K922" s="18"/>
      <c r="L922" s="19"/>
      <c r="M922" s="19"/>
      <c r="N922" s="19"/>
      <c r="O922" s="18"/>
      <c r="P922" s="19"/>
      <c r="Q922" s="19"/>
      <c r="R922" s="19"/>
      <c r="S922" s="18"/>
      <c r="T922" s="19"/>
      <c r="U922" s="19"/>
      <c r="V922" s="19"/>
      <c r="W922" s="18"/>
      <c r="X922" s="29"/>
      <c r="Y922" s="19"/>
      <c r="Z922" s="19"/>
      <c r="AA922" s="19"/>
      <c r="AB922" s="18"/>
      <c r="AC922" s="19"/>
      <c r="AD922" s="19"/>
      <c r="AE922" s="19"/>
      <c r="AF922" s="18"/>
      <c r="AG922" s="19"/>
      <c r="AH922" s="19"/>
      <c r="AI922" s="19"/>
      <c r="AJ922" s="18"/>
      <c r="AK922" s="19"/>
      <c r="AL922" s="19"/>
      <c r="AM922" s="19"/>
      <c r="AN922" s="18"/>
      <c r="AO922" s="19"/>
      <c r="AP922" s="19"/>
      <c r="AQ922" s="19"/>
      <c r="AR922" s="18"/>
      <c r="AS922" s="19"/>
      <c r="AT922" s="19"/>
      <c r="AU922" s="19"/>
      <c r="AV922" s="18"/>
      <c r="AW922" s="19"/>
      <c r="AX922" s="19"/>
      <c r="AY922" s="19"/>
      <c r="AZ922" s="18"/>
      <c r="BA922" s="19"/>
      <c r="BB922" s="19"/>
      <c r="BC922" s="19"/>
      <c r="BD922" s="18"/>
      <c r="BE922" s="19"/>
      <c r="BF922" s="19"/>
      <c r="BG922" s="19"/>
      <c r="BH922" s="18"/>
      <c r="BI922" s="19"/>
      <c r="BJ922" s="19"/>
      <c r="BK922" s="19"/>
      <c r="BL922" s="18"/>
      <c r="BM922" s="19"/>
      <c r="BN922" s="19"/>
      <c r="BO922" s="19"/>
      <c r="BP922" s="18"/>
      <c r="BQ922" s="19"/>
      <c r="BR922" s="19"/>
      <c r="BS922" s="19"/>
      <c r="BT922" s="18"/>
      <c r="BU922" s="19"/>
      <c r="BV922" s="19"/>
      <c r="BW922" s="19"/>
      <c r="BX922" s="18"/>
      <c r="BY922" s="19"/>
      <c r="BZ922" s="19"/>
      <c r="CA922" s="19"/>
      <c r="CB922" s="18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</row>
    <row r="923" spans="1:108" ht="15" thickBot="1" x14ac:dyDescent="0.35">
      <c r="A923" s="19"/>
      <c r="B923" s="19"/>
      <c r="C923" s="18"/>
      <c r="D923" s="19"/>
      <c r="E923" s="19"/>
      <c r="F923" s="19"/>
      <c r="G923" s="18"/>
      <c r="H923" s="19"/>
      <c r="I923" s="19"/>
      <c r="J923" s="19"/>
      <c r="K923" s="18"/>
      <c r="L923" s="19"/>
      <c r="M923" s="19"/>
      <c r="N923" s="19"/>
      <c r="O923" s="18"/>
      <c r="P923" s="19"/>
      <c r="Q923" s="19"/>
      <c r="R923" s="19"/>
      <c r="S923" s="18"/>
      <c r="T923" s="19"/>
      <c r="U923" s="19"/>
      <c r="V923" s="19"/>
      <c r="W923" s="18"/>
      <c r="X923" s="29"/>
      <c r="Y923" s="19"/>
      <c r="Z923" s="19"/>
      <c r="AA923" s="19"/>
      <c r="AB923" s="18"/>
      <c r="AC923" s="19"/>
      <c r="AD923" s="19"/>
      <c r="AE923" s="19"/>
      <c r="AF923" s="18"/>
      <c r="AG923" s="19"/>
      <c r="AH923" s="19"/>
      <c r="AI923" s="19"/>
      <c r="AJ923" s="18"/>
      <c r="AK923" s="19"/>
      <c r="AL923" s="19"/>
      <c r="AM923" s="19"/>
      <c r="AN923" s="18"/>
      <c r="AO923" s="19"/>
      <c r="AP923" s="19"/>
      <c r="AQ923" s="19"/>
      <c r="AR923" s="18"/>
      <c r="AS923" s="19"/>
      <c r="AT923" s="19"/>
      <c r="AU923" s="19"/>
      <c r="AV923" s="18"/>
      <c r="AW923" s="19"/>
      <c r="AX923" s="19"/>
      <c r="AY923" s="19"/>
      <c r="AZ923" s="18"/>
      <c r="BA923" s="19"/>
      <c r="BB923" s="19"/>
      <c r="BC923" s="19"/>
      <c r="BD923" s="18"/>
      <c r="BE923" s="19"/>
      <c r="BF923" s="19"/>
      <c r="BG923" s="19"/>
      <c r="BH923" s="18"/>
      <c r="BI923" s="19"/>
      <c r="BJ923" s="19"/>
      <c r="BK923" s="19"/>
      <c r="BL923" s="18"/>
      <c r="BM923" s="19"/>
      <c r="BN923" s="19"/>
      <c r="BO923" s="19"/>
      <c r="BP923" s="18"/>
      <c r="BQ923" s="19"/>
      <c r="BR923" s="19"/>
      <c r="BS923" s="19"/>
      <c r="BT923" s="18"/>
      <c r="BU923" s="19"/>
      <c r="BV923" s="19"/>
      <c r="BW923" s="19"/>
      <c r="BX923" s="18"/>
      <c r="BY923" s="19"/>
      <c r="BZ923" s="19"/>
      <c r="CA923" s="19"/>
      <c r="CB923" s="18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</row>
    <row r="924" spans="1:108" ht="15" thickBot="1" x14ac:dyDescent="0.35">
      <c r="A924" s="19"/>
      <c r="B924" s="19"/>
      <c r="C924" s="18"/>
      <c r="D924" s="19"/>
      <c r="E924" s="19"/>
      <c r="F924" s="19"/>
      <c r="G924" s="18"/>
      <c r="H924" s="19"/>
      <c r="I924" s="19"/>
      <c r="J924" s="19"/>
      <c r="K924" s="18"/>
      <c r="L924" s="19"/>
      <c r="M924" s="19"/>
      <c r="N924" s="19"/>
      <c r="O924" s="18"/>
      <c r="P924" s="19"/>
      <c r="Q924" s="19"/>
      <c r="R924" s="19"/>
      <c r="S924" s="18"/>
      <c r="T924" s="19"/>
      <c r="U924" s="19"/>
      <c r="V924" s="19"/>
      <c r="W924" s="18"/>
      <c r="X924" s="29"/>
      <c r="Y924" s="19"/>
      <c r="Z924" s="19"/>
      <c r="AA924" s="19"/>
      <c r="AB924" s="18"/>
      <c r="AC924" s="19"/>
      <c r="AD924" s="19"/>
      <c r="AE924" s="19"/>
      <c r="AF924" s="18"/>
      <c r="AG924" s="19"/>
      <c r="AH924" s="19"/>
      <c r="AI924" s="19"/>
      <c r="AJ924" s="18"/>
      <c r="AK924" s="19"/>
      <c r="AL924" s="19"/>
      <c r="AM924" s="19"/>
      <c r="AN924" s="18"/>
      <c r="AO924" s="19"/>
      <c r="AP924" s="19"/>
      <c r="AQ924" s="19"/>
      <c r="AR924" s="18"/>
      <c r="AS924" s="19"/>
      <c r="AT924" s="19"/>
      <c r="AU924" s="19"/>
      <c r="AV924" s="18"/>
      <c r="AW924" s="19"/>
      <c r="AX924" s="19"/>
      <c r="AY924" s="19"/>
      <c r="AZ924" s="18"/>
      <c r="BA924" s="19"/>
      <c r="BB924" s="19"/>
      <c r="BC924" s="19"/>
      <c r="BD924" s="18"/>
      <c r="BE924" s="19"/>
      <c r="BF924" s="19"/>
      <c r="BG924" s="19"/>
      <c r="BH924" s="18"/>
      <c r="BI924" s="19"/>
      <c r="BJ924" s="19"/>
      <c r="BK924" s="19"/>
      <c r="BL924" s="18"/>
      <c r="BM924" s="19"/>
      <c r="BN924" s="19"/>
      <c r="BO924" s="19"/>
      <c r="BP924" s="18"/>
      <c r="BQ924" s="19"/>
      <c r="BR924" s="19"/>
      <c r="BS924" s="19"/>
      <c r="BT924" s="18"/>
      <c r="BU924" s="19"/>
      <c r="BV924" s="19"/>
      <c r="BW924" s="19"/>
      <c r="BX924" s="18"/>
      <c r="BY924" s="19"/>
      <c r="BZ924" s="19"/>
      <c r="CA924" s="19"/>
      <c r="CB924" s="18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</row>
    <row r="925" spans="1:108" ht="15" thickBot="1" x14ac:dyDescent="0.35">
      <c r="A925" s="19"/>
      <c r="B925" s="19"/>
      <c r="C925" s="18"/>
      <c r="D925" s="19"/>
      <c r="E925" s="19"/>
      <c r="F925" s="19"/>
      <c r="G925" s="18"/>
      <c r="H925" s="19"/>
      <c r="I925" s="19"/>
      <c r="J925" s="19"/>
      <c r="K925" s="18"/>
      <c r="L925" s="19"/>
      <c r="M925" s="19"/>
      <c r="N925" s="19"/>
      <c r="O925" s="18"/>
      <c r="P925" s="19"/>
      <c r="Q925" s="19"/>
      <c r="R925" s="19"/>
      <c r="S925" s="18"/>
      <c r="T925" s="19"/>
      <c r="U925" s="19"/>
      <c r="V925" s="19"/>
      <c r="W925" s="18"/>
      <c r="X925" s="29"/>
      <c r="Y925" s="19"/>
      <c r="Z925" s="19"/>
      <c r="AA925" s="19"/>
      <c r="AB925" s="18"/>
      <c r="AC925" s="19"/>
      <c r="AD925" s="19"/>
      <c r="AE925" s="19"/>
      <c r="AF925" s="18"/>
      <c r="AG925" s="19"/>
      <c r="AH925" s="19"/>
      <c r="AI925" s="19"/>
      <c r="AJ925" s="18"/>
      <c r="AK925" s="19"/>
      <c r="AL925" s="19"/>
      <c r="AM925" s="19"/>
      <c r="AN925" s="18"/>
      <c r="AO925" s="19"/>
      <c r="AP925" s="19"/>
      <c r="AQ925" s="19"/>
      <c r="AR925" s="18"/>
      <c r="AS925" s="19"/>
      <c r="AT925" s="19"/>
      <c r="AU925" s="19"/>
      <c r="AV925" s="18"/>
      <c r="AW925" s="19"/>
      <c r="AX925" s="19"/>
      <c r="AY925" s="19"/>
      <c r="AZ925" s="18"/>
      <c r="BA925" s="19"/>
      <c r="BB925" s="19"/>
      <c r="BC925" s="19"/>
      <c r="BD925" s="18"/>
      <c r="BE925" s="19"/>
      <c r="BF925" s="19"/>
      <c r="BG925" s="19"/>
      <c r="BH925" s="18"/>
      <c r="BI925" s="19"/>
      <c r="BJ925" s="19"/>
      <c r="BK925" s="19"/>
      <c r="BL925" s="18"/>
      <c r="BM925" s="19"/>
      <c r="BN925" s="19"/>
      <c r="BO925" s="19"/>
      <c r="BP925" s="18"/>
      <c r="BQ925" s="19"/>
      <c r="BR925" s="19"/>
      <c r="BS925" s="19"/>
      <c r="BT925" s="18"/>
      <c r="BU925" s="19"/>
      <c r="BV925" s="19"/>
      <c r="BW925" s="19"/>
      <c r="BX925" s="18"/>
      <c r="BY925" s="19"/>
      <c r="BZ925" s="19"/>
      <c r="CA925" s="19"/>
      <c r="CB925" s="18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</row>
    <row r="926" spans="1:108" ht="15" thickBot="1" x14ac:dyDescent="0.35">
      <c r="A926" s="19"/>
      <c r="B926" s="19"/>
      <c r="C926" s="18"/>
      <c r="D926" s="19"/>
      <c r="E926" s="19"/>
      <c r="F926" s="19"/>
      <c r="G926" s="18"/>
      <c r="H926" s="19"/>
      <c r="I926" s="19"/>
      <c r="J926" s="19"/>
      <c r="K926" s="18"/>
      <c r="L926" s="19"/>
      <c r="M926" s="19"/>
      <c r="N926" s="19"/>
      <c r="O926" s="18"/>
      <c r="P926" s="19"/>
      <c r="Q926" s="19"/>
      <c r="R926" s="19"/>
      <c r="S926" s="18"/>
      <c r="T926" s="19"/>
      <c r="U926" s="19"/>
      <c r="V926" s="19"/>
      <c r="W926" s="18"/>
      <c r="X926" s="29"/>
      <c r="Y926" s="19"/>
      <c r="Z926" s="19"/>
      <c r="AA926" s="19"/>
      <c r="AB926" s="18"/>
      <c r="AC926" s="19"/>
      <c r="AD926" s="19"/>
      <c r="AE926" s="19"/>
      <c r="AF926" s="18"/>
      <c r="AG926" s="19"/>
      <c r="AH926" s="19"/>
      <c r="AI926" s="19"/>
      <c r="AJ926" s="18"/>
      <c r="AK926" s="19"/>
      <c r="AL926" s="19"/>
      <c r="AM926" s="19"/>
      <c r="AN926" s="18"/>
      <c r="AO926" s="19"/>
      <c r="AP926" s="19"/>
      <c r="AQ926" s="19"/>
      <c r="AR926" s="18"/>
      <c r="AS926" s="19"/>
      <c r="AT926" s="19"/>
      <c r="AU926" s="19"/>
      <c r="AV926" s="18"/>
      <c r="AW926" s="19"/>
      <c r="AX926" s="19"/>
      <c r="AY926" s="19"/>
      <c r="AZ926" s="18"/>
      <c r="BA926" s="19"/>
      <c r="BB926" s="19"/>
      <c r="BC926" s="19"/>
      <c r="BD926" s="18"/>
      <c r="BE926" s="19"/>
      <c r="BF926" s="19"/>
      <c r="BG926" s="19"/>
      <c r="BH926" s="18"/>
      <c r="BI926" s="19"/>
      <c r="BJ926" s="19"/>
      <c r="BK926" s="19"/>
      <c r="BL926" s="18"/>
      <c r="BM926" s="19"/>
      <c r="BN926" s="19"/>
      <c r="BO926" s="19"/>
      <c r="BP926" s="18"/>
      <c r="BQ926" s="19"/>
      <c r="BR926" s="19"/>
      <c r="BS926" s="19"/>
      <c r="BT926" s="18"/>
      <c r="BU926" s="19"/>
      <c r="BV926" s="19"/>
      <c r="BW926" s="19"/>
      <c r="BX926" s="18"/>
      <c r="BY926" s="19"/>
      <c r="BZ926" s="19"/>
      <c r="CA926" s="19"/>
      <c r="CB926" s="18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</row>
    <row r="927" spans="1:108" ht="15" thickBot="1" x14ac:dyDescent="0.35">
      <c r="A927" s="19"/>
      <c r="B927" s="19"/>
      <c r="C927" s="18"/>
      <c r="D927" s="19"/>
      <c r="E927" s="19"/>
      <c r="F927" s="19"/>
      <c r="G927" s="18"/>
      <c r="H927" s="19"/>
      <c r="I927" s="19"/>
      <c r="J927" s="19"/>
      <c r="K927" s="18"/>
      <c r="L927" s="19"/>
      <c r="M927" s="19"/>
      <c r="N927" s="19"/>
      <c r="O927" s="18"/>
      <c r="P927" s="19"/>
      <c r="Q927" s="19"/>
      <c r="R927" s="19"/>
      <c r="S927" s="18"/>
      <c r="T927" s="19"/>
      <c r="U927" s="19"/>
      <c r="V927" s="19"/>
      <c r="W927" s="18"/>
      <c r="X927" s="29"/>
      <c r="Y927" s="19"/>
      <c r="Z927" s="19"/>
      <c r="AA927" s="19"/>
      <c r="AB927" s="18"/>
      <c r="AC927" s="19"/>
      <c r="AD927" s="19"/>
      <c r="AE927" s="19"/>
      <c r="AF927" s="18"/>
      <c r="AG927" s="19"/>
      <c r="AH927" s="19"/>
      <c r="AI927" s="19"/>
      <c r="AJ927" s="18"/>
      <c r="AK927" s="19"/>
      <c r="AL927" s="19"/>
      <c r="AM927" s="19"/>
      <c r="AN927" s="18"/>
      <c r="AO927" s="19"/>
      <c r="AP927" s="19"/>
      <c r="AQ927" s="19"/>
      <c r="AR927" s="18"/>
      <c r="AS927" s="19"/>
      <c r="AT927" s="19"/>
      <c r="AU927" s="19"/>
      <c r="AV927" s="18"/>
      <c r="AW927" s="19"/>
      <c r="AX927" s="19"/>
      <c r="AY927" s="19"/>
      <c r="AZ927" s="18"/>
      <c r="BA927" s="19"/>
      <c r="BB927" s="19"/>
      <c r="BC927" s="19"/>
      <c r="BD927" s="18"/>
      <c r="BE927" s="19"/>
      <c r="BF927" s="19"/>
      <c r="BG927" s="19"/>
      <c r="BH927" s="18"/>
      <c r="BI927" s="19"/>
      <c r="BJ927" s="19"/>
      <c r="BK927" s="19"/>
      <c r="BL927" s="18"/>
      <c r="BM927" s="19"/>
      <c r="BN927" s="19"/>
      <c r="BO927" s="19"/>
      <c r="BP927" s="18"/>
      <c r="BQ927" s="19"/>
      <c r="BR927" s="19"/>
      <c r="BS927" s="19"/>
      <c r="BT927" s="18"/>
      <c r="BU927" s="19"/>
      <c r="BV927" s="19"/>
      <c r="BW927" s="19"/>
      <c r="BX927" s="18"/>
      <c r="BY927" s="19"/>
      <c r="BZ927" s="19"/>
      <c r="CA927" s="19"/>
      <c r="CB927" s="18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</row>
    <row r="928" spans="1:108" ht="15" thickBot="1" x14ac:dyDescent="0.35">
      <c r="A928" s="19"/>
      <c r="B928" s="19"/>
      <c r="C928" s="18"/>
      <c r="D928" s="19"/>
      <c r="E928" s="19"/>
      <c r="F928" s="19"/>
      <c r="G928" s="18"/>
      <c r="H928" s="19"/>
      <c r="I928" s="19"/>
      <c r="J928" s="19"/>
      <c r="K928" s="18"/>
      <c r="L928" s="19"/>
      <c r="M928" s="19"/>
      <c r="N928" s="19"/>
      <c r="O928" s="18"/>
      <c r="P928" s="19"/>
      <c r="Q928" s="19"/>
      <c r="R928" s="19"/>
      <c r="S928" s="18"/>
      <c r="T928" s="19"/>
      <c r="U928" s="19"/>
      <c r="V928" s="19"/>
      <c r="W928" s="18"/>
      <c r="X928" s="29"/>
      <c r="Y928" s="19"/>
      <c r="Z928" s="19"/>
      <c r="AA928" s="19"/>
      <c r="AB928" s="18"/>
      <c r="AC928" s="19"/>
      <c r="AD928" s="19"/>
      <c r="AE928" s="19"/>
      <c r="AF928" s="18"/>
      <c r="AG928" s="19"/>
      <c r="AH928" s="19"/>
      <c r="AI928" s="19"/>
      <c r="AJ928" s="18"/>
      <c r="AK928" s="19"/>
      <c r="AL928" s="19"/>
      <c r="AM928" s="19"/>
      <c r="AN928" s="18"/>
      <c r="AO928" s="19"/>
      <c r="AP928" s="19"/>
      <c r="AQ928" s="19"/>
      <c r="AR928" s="18"/>
      <c r="AS928" s="19"/>
      <c r="AT928" s="19"/>
      <c r="AU928" s="19"/>
      <c r="AV928" s="18"/>
      <c r="AW928" s="19"/>
      <c r="AX928" s="19"/>
      <c r="AY928" s="19"/>
      <c r="AZ928" s="18"/>
      <c r="BA928" s="19"/>
      <c r="BB928" s="19"/>
      <c r="BC928" s="19"/>
      <c r="BD928" s="18"/>
      <c r="BE928" s="19"/>
      <c r="BF928" s="19"/>
      <c r="BG928" s="19"/>
      <c r="BH928" s="18"/>
      <c r="BI928" s="19"/>
      <c r="BJ928" s="19"/>
      <c r="BK928" s="19"/>
      <c r="BL928" s="18"/>
      <c r="BM928" s="19"/>
      <c r="BN928" s="19"/>
      <c r="BO928" s="19"/>
      <c r="BP928" s="18"/>
      <c r="BQ928" s="19"/>
      <c r="BR928" s="19"/>
      <c r="BS928" s="19"/>
      <c r="BT928" s="18"/>
      <c r="BU928" s="19"/>
      <c r="BV928" s="19"/>
      <c r="BW928" s="19"/>
      <c r="BX928" s="18"/>
      <c r="BY928" s="19"/>
      <c r="BZ928" s="19"/>
      <c r="CA928" s="19"/>
      <c r="CB928" s="18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</row>
    <row r="929" spans="1:108" ht="15" thickBot="1" x14ac:dyDescent="0.35">
      <c r="A929" s="19"/>
      <c r="B929" s="19"/>
      <c r="C929" s="18"/>
      <c r="D929" s="19"/>
      <c r="E929" s="19"/>
      <c r="F929" s="19"/>
      <c r="G929" s="18"/>
      <c r="H929" s="19"/>
      <c r="I929" s="19"/>
      <c r="J929" s="19"/>
      <c r="K929" s="18"/>
      <c r="L929" s="19"/>
      <c r="M929" s="19"/>
      <c r="N929" s="19"/>
      <c r="O929" s="18"/>
      <c r="P929" s="19"/>
      <c r="Q929" s="19"/>
      <c r="R929" s="19"/>
      <c r="S929" s="18"/>
      <c r="T929" s="19"/>
      <c r="U929" s="19"/>
      <c r="V929" s="19"/>
      <c r="W929" s="18"/>
      <c r="X929" s="29"/>
      <c r="Y929" s="19"/>
      <c r="Z929" s="19"/>
      <c r="AA929" s="19"/>
      <c r="AB929" s="18"/>
      <c r="AC929" s="19"/>
      <c r="AD929" s="19"/>
      <c r="AE929" s="19"/>
      <c r="AF929" s="18"/>
      <c r="AG929" s="19"/>
      <c r="AH929" s="19"/>
      <c r="AI929" s="19"/>
      <c r="AJ929" s="18"/>
      <c r="AK929" s="19"/>
      <c r="AL929" s="19"/>
      <c r="AM929" s="19"/>
      <c r="AN929" s="18"/>
      <c r="AO929" s="19"/>
      <c r="AP929" s="19"/>
      <c r="AQ929" s="19"/>
      <c r="AR929" s="18"/>
      <c r="AS929" s="19"/>
      <c r="AT929" s="19"/>
      <c r="AU929" s="19"/>
      <c r="AV929" s="18"/>
      <c r="AW929" s="19"/>
      <c r="AX929" s="19"/>
      <c r="AY929" s="19"/>
      <c r="AZ929" s="18"/>
      <c r="BA929" s="19"/>
      <c r="BB929" s="19"/>
      <c r="BC929" s="19"/>
      <c r="BD929" s="18"/>
      <c r="BE929" s="19"/>
      <c r="BF929" s="19"/>
      <c r="BG929" s="19"/>
      <c r="BH929" s="18"/>
      <c r="BI929" s="19"/>
      <c r="BJ929" s="19"/>
      <c r="BK929" s="19"/>
      <c r="BL929" s="18"/>
      <c r="BM929" s="19"/>
      <c r="BN929" s="19"/>
      <c r="BO929" s="19"/>
      <c r="BP929" s="18"/>
      <c r="BQ929" s="19"/>
      <c r="BR929" s="19"/>
      <c r="BS929" s="19"/>
      <c r="BT929" s="18"/>
      <c r="BU929" s="19"/>
      <c r="BV929" s="19"/>
      <c r="BW929" s="19"/>
      <c r="BX929" s="18"/>
      <c r="BY929" s="19"/>
      <c r="BZ929" s="19"/>
      <c r="CA929" s="19"/>
      <c r="CB929" s="18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</row>
    <row r="930" spans="1:108" ht="15" thickBot="1" x14ac:dyDescent="0.35">
      <c r="A930" s="19"/>
      <c r="B930" s="19"/>
      <c r="C930" s="18"/>
      <c r="D930" s="19"/>
      <c r="E930" s="19"/>
      <c r="F930" s="19"/>
      <c r="G930" s="18"/>
      <c r="H930" s="19"/>
      <c r="I930" s="19"/>
      <c r="J930" s="19"/>
      <c r="K930" s="18"/>
      <c r="L930" s="19"/>
      <c r="M930" s="19"/>
      <c r="N930" s="19"/>
      <c r="O930" s="18"/>
      <c r="P930" s="19"/>
      <c r="Q930" s="19"/>
      <c r="R930" s="19"/>
      <c r="S930" s="18"/>
      <c r="T930" s="19"/>
      <c r="U930" s="19"/>
      <c r="V930" s="19"/>
      <c r="W930" s="18"/>
      <c r="X930" s="29"/>
      <c r="Y930" s="19"/>
      <c r="Z930" s="19"/>
      <c r="AA930" s="19"/>
      <c r="AB930" s="18"/>
      <c r="AC930" s="19"/>
      <c r="AD930" s="19"/>
      <c r="AE930" s="19"/>
      <c r="AF930" s="18"/>
      <c r="AG930" s="19"/>
      <c r="AH930" s="19"/>
      <c r="AI930" s="19"/>
      <c r="AJ930" s="18"/>
      <c r="AK930" s="19"/>
      <c r="AL930" s="19"/>
      <c r="AM930" s="19"/>
      <c r="AN930" s="18"/>
      <c r="AO930" s="19"/>
      <c r="AP930" s="19"/>
      <c r="AQ930" s="19"/>
      <c r="AR930" s="18"/>
      <c r="AS930" s="19"/>
      <c r="AT930" s="19"/>
      <c r="AU930" s="19"/>
      <c r="AV930" s="18"/>
      <c r="AW930" s="19"/>
      <c r="AX930" s="19"/>
      <c r="AY930" s="19"/>
      <c r="AZ930" s="18"/>
      <c r="BA930" s="19"/>
      <c r="BB930" s="19"/>
      <c r="BC930" s="19"/>
      <c r="BD930" s="18"/>
      <c r="BE930" s="19"/>
      <c r="BF930" s="19"/>
      <c r="BG930" s="19"/>
      <c r="BH930" s="18"/>
      <c r="BI930" s="19"/>
      <c r="BJ930" s="19"/>
      <c r="BK930" s="19"/>
      <c r="BL930" s="18"/>
      <c r="BM930" s="19"/>
      <c r="BN930" s="19"/>
      <c r="BO930" s="19"/>
      <c r="BP930" s="18"/>
      <c r="BQ930" s="19"/>
      <c r="BR930" s="19"/>
      <c r="BS930" s="19"/>
      <c r="BT930" s="18"/>
      <c r="BU930" s="19"/>
      <c r="BV930" s="19"/>
      <c r="BW930" s="19"/>
      <c r="BX930" s="18"/>
      <c r="BY930" s="19"/>
      <c r="BZ930" s="19"/>
      <c r="CA930" s="19"/>
      <c r="CB930" s="18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</row>
    <row r="931" spans="1:108" ht="15" thickBot="1" x14ac:dyDescent="0.35">
      <c r="A931" s="19"/>
      <c r="B931" s="19"/>
      <c r="C931" s="18"/>
      <c r="D931" s="19"/>
      <c r="E931" s="19"/>
      <c r="F931" s="19"/>
      <c r="G931" s="18"/>
      <c r="H931" s="19"/>
      <c r="I931" s="19"/>
      <c r="J931" s="19"/>
      <c r="K931" s="18"/>
      <c r="L931" s="19"/>
      <c r="M931" s="19"/>
      <c r="N931" s="19"/>
      <c r="O931" s="18"/>
      <c r="P931" s="19"/>
      <c r="Q931" s="19"/>
      <c r="R931" s="19"/>
      <c r="S931" s="18"/>
      <c r="T931" s="19"/>
      <c r="U931" s="19"/>
      <c r="V931" s="19"/>
      <c r="W931" s="18"/>
      <c r="X931" s="29"/>
      <c r="Y931" s="19"/>
      <c r="Z931" s="19"/>
      <c r="AA931" s="19"/>
      <c r="AB931" s="18"/>
      <c r="AC931" s="19"/>
      <c r="AD931" s="19"/>
      <c r="AE931" s="19"/>
      <c r="AF931" s="18"/>
      <c r="AG931" s="19"/>
      <c r="AH931" s="19"/>
      <c r="AI931" s="19"/>
      <c r="AJ931" s="18"/>
      <c r="AK931" s="19"/>
      <c r="AL931" s="19"/>
      <c r="AM931" s="19"/>
      <c r="AN931" s="18"/>
      <c r="AO931" s="19"/>
      <c r="AP931" s="19"/>
      <c r="AQ931" s="19"/>
      <c r="AR931" s="18"/>
      <c r="AS931" s="19"/>
      <c r="AT931" s="19"/>
      <c r="AU931" s="19"/>
      <c r="AV931" s="18"/>
      <c r="AW931" s="19"/>
      <c r="AX931" s="19"/>
      <c r="AY931" s="19"/>
      <c r="AZ931" s="18"/>
      <c r="BA931" s="19"/>
      <c r="BB931" s="19"/>
      <c r="BC931" s="19"/>
      <c r="BD931" s="18"/>
      <c r="BE931" s="19"/>
      <c r="BF931" s="19"/>
      <c r="BG931" s="19"/>
      <c r="BH931" s="18"/>
      <c r="BI931" s="19"/>
      <c r="BJ931" s="19"/>
      <c r="BK931" s="19"/>
      <c r="BL931" s="18"/>
      <c r="BM931" s="19"/>
      <c r="BN931" s="19"/>
      <c r="BO931" s="19"/>
      <c r="BP931" s="18"/>
      <c r="BQ931" s="19"/>
      <c r="BR931" s="19"/>
      <c r="BS931" s="19"/>
      <c r="BT931" s="18"/>
      <c r="BU931" s="19"/>
      <c r="BV931" s="19"/>
      <c r="BW931" s="19"/>
      <c r="BX931" s="18"/>
      <c r="BY931" s="19"/>
      <c r="BZ931" s="19"/>
      <c r="CA931" s="19"/>
      <c r="CB931" s="18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</row>
    <row r="932" spans="1:108" ht="15" thickBot="1" x14ac:dyDescent="0.35">
      <c r="A932" s="19"/>
      <c r="B932" s="19"/>
      <c r="C932" s="18"/>
      <c r="D932" s="19"/>
      <c r="E932" s="19"/>
      <c r="F932" s="19"/>
      <c r="G932" s="18"/>
      <c r="H932" s="19"/>
      <c r="I932" s="19"/>
      <c r="J932" s="19"/>
      <c r="K932" s="18"/>
      <c r="L932" s="19"/>
      <c r="M932" s="19"/>
      <c r="N932" s="19"/>
      <c r="O932" s="18"/>
      <c r="P932" s="19"/>
      <c r="Q932" s="19"/>
      <c r="R932" s="19"/>
      <c r="S932" s="18"/>
      <c r="T932" s="19"/>
      <c r="U932" s="19"/>
      <c r="V932" s="19"/>
      <c r="W932" s="18"/>
      <c r="X932" s="29"/>
      <c r="Y932" s="19"/>
      <c r="Z932" s="19"/>
      <c r="AA932" s="19"/>
      <c r="AB932" s="18"/>
      <c r="AC932" s="19"/>
      <c r="AD932" s="19"/>
      <c r="AE932" s="19"/>
      <c r="AF932" s="18"/>
      <c r="AG932" s="19"/>
      <c r="AH932" s="19"/>
      <c r="AI932" s="19"/>
      <c r="AJ932" s="18"/>
      <c r="AK932" s="19"/>
      <c r="AL932" s="19"/>
      <c r="AM932" s="19"/>
      <c r="AN932" s="18"/>
      <c r="AO932" s="19"/>
      <c r="AP932" s="19"/>
      <c r="AQ932" s="19"/>
      <c r="AR932" s="18"/>
      <c r="AS932" s="19"/>
      <c r="AT932" s="19"/>
      <c r="AU932" s="19"/>
      <c r="AV932" s="18"/>
      <c r="AW932" s="19"/>
      <c r="AX932" s="19"/>
      <c r="AY932" s="19"/>
      <c r="AZ932" s="18"/>
      <c r="BA932" s="19"/>
      <c r="BB932" s="19"/>
      <c r="BC932" s="19"/>
      <c r="BD932" s="18"/>
      <c r="BE932" s="19"/>
      <c r="BF932" s="19"/>
      <c r="BG932" s="19"/>
      <c r="BH932" s="18"/>
      <c r="BI932" s="19"/>
      <c r="BJ932" s="19"/>
      <c r="BK932" s="19"/>
      <c r="BL932" s="18"/>
      <c r="BM932" s="19"/>
      <c r="BN932" s="19"/>
      <c r="BO932" s="19"/>
      <c r="BP932" s="18"/>
      <c r="BQ932" s="19"/>
      <c r="BR932" s="19"/>
      <c r="BS932" s="19"/>
      <c r="BT932" s="18"/>
      <c r="BU932" s="19"/>
      <c r="BV932" s="19"/>
      <c r="BW932" s="19"/>
      <c r="BX932" s="18"/>
      <c r="BY932" s="19"/>
      <c r="BZ932" s="19"/>
      <c r="CA932" s="19"/>
      <c r="CB932" s="18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</row>
    <row r="933" spans="1:108" ht="15" thickBot="1" x14ac:dyDescent="0.35">
      <c r="A933" s="19"/>
      <c r="B933" s="19"/>
      <c r="C933" s="18"/>
      <c r="D933" s="19"/>
      <c r="E933" s="19"/>
      <c r="F933" s="19"/>
      <c r="G933" s="18"/>
      <c r="H933" s="19"/>
      <c r="I933" s="19"/>
      <c r="J933" s="19"/>
      <c r="K933" s="18"/>
      <c r="L933" s="19"/>
      <c r="M933" s="19"/>
      <c r="N933" s="19"/>
      <c r="O933" s="18"/>
      <c r="P933" s="19"/>
      <c r="Q933" s="19"/>
      <c r="R933" s="19"/>
      <c r="S933" s="18"/>
      <c r="T933" s="19"/>
      <c r="U933" s="19"/>
      <c r="V933" s="19"/>
      <c r="W933" s="18"/>
      <c r="X933" s="29"/>
      <c r="Y933" s="19"/>
      <c r="Z933" s="19"/>
      <c r="AA933" s="19"/>
      <c r="AB933" s="18"/>
      <c r="AC933" s="19"/>
      <c r="AD933" s="19"/>
      <c r="AE933" s="19"/>
      <c r="AF933" s="18"/>
      <c r="AG933" s="19"/>
      <c r="AH933" s="19"/>
      <c r="AI933" s="19"/>
      <c r="AJ933" s="18"/>
      <c r="AK933" s="19"/>
      <c r="AL933" s="19"/>
      <c r="AM933" s="19"/>
      <c r="AN933" s="18"/>
      <c r="AO933" s="19"/>
      <c r="AP933" s="19"/>
      <c r="AQ933" s="19"/>
      <c r="AR933" s="18"/>
      <c r="AS933" s="19"/>
      <c r="AT933" s="19"/>
      <c r="AU933" s="19"/>
      <c r="AV933" s="18"/>
      <c r="AW933" s="19"/>
      <c r="AX933" s="19"/>
      <c r="AY933" s="19"/>
      <c r="AZ933" s="18"/>
      <c r="BA933" s="19"/>
      <c r="BB933" s="19"/>
      <c r="BC933" s="19"/>
      <c r="BD933" s="18"/>
      <c r="BE933" s="19"/>
      <c r="BF933" s="19"/>
      <c r="BG933" s="19"/>
      <c r="BH933" s="18"/>
      <c r="BI933" s="19"/>
      <c r="BJ933" s="19"/>
      <c r="BK933" s="19"/>
      <c r="BL933" s="18"/>
      <c r="BM933" s="19"/>
      <c r="BN933" s="19"/>
      <c r="BO933" s="19"/>
      <c r="BP933" s="18"/>
      <c r="BQ933" s="19"/>
      <c r="BR933" s="19"/>
      <c r="BS933" s="19"/>
      <c r="BT933" s="18"/>
      <c r="BU933" s="19"/>
      <c r="BV933" s="19"/>
      <c r="BW933" s="19"/>
      <c r="BX933" s="18"/>
      <c r="BY933" s="19"/>
      <c r="BZ933" s="19"/>
      <c r="CA933" s="19"/>
      <c r="CB933" s="18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</row>
    <row r="934" spans="1:108" ht="15" thickBot="1" x14ac:dyDescent="0.35">
      <c r="A934" s="19"/>
      <c r="B934" s="19"/>
      <c r="C934" s="18"/>
      <c r="D934" s="19"/>
      <c r="E934" s="19"/>
      <c r="F934" s="19"/>
      <c r="G934" s="18"/>
      <c r="H934" s="19"/>
      <c r="I934" s="19"/>
      <c r="J934" s="19"/>
      <c r="K934" s="18"/>
      <c r="L934" s="19"/>
      <c r="M934" s="19"/>
      <c r="N934" s="19"/>
      <c r="O934" s="18"/>
      <c r="P934" s="19"/>
      <c r="Q934" s="19"/>
      <c r="R934" s="19"/>
      <c r="S934" s="18"/>
      <c r="T934" s="19"/>
      <c r="U934" s="19"/>
      <c r="V934" s="19"/>
      <c r="W934" s="18"/>
      <c r="X934" s="29"/>
      <c r="Y934" s="19"/>
      <c r="Z934" s="19"/>
      <c r="AA934" s="19"/>
      <c r="AB934" s="18"/>
      <c r="AC934" s="19"/>
      <c r="AD934" s="19"/>
      <c r="AE934" s="19"/>
      <c r="AF934" s="18"/>
      <c r="AG934" s="19"/>
      <c r="AH934" s="19"/>
      <c r="AI934" s="19"/>
      <c r="AJ934" s="18"/>
      <c r="AK934" s="19"/>
      <c r="AL934" s="19"/>
      <c r="AM934" s="19"/>
      <c r="AN934" s="18"/>
      <c r="AO934" s="19"/>
      <c r="AP934" s="19"/>
      <c r="AQ934" s="19"/>
      <c r="AR934" s="18"/>
      <c r="AS934" s="19"/>
      <c r="AT934" s="19"/>
      <c r="AU934" s="19"/>
      <c r="AV934" s="18"/>
      <c r="AW934" s="19"/>
      <c r="AX934" s="19"/>
      <c r="AY934" s="19"/>
      <c r="AZ934" s="18"/>
      <c r="BA934" s="19"/>
      <c r="BB934" s="19"/>
      <c r="BC934" s="19"/>
      <c r="BD934" s="18"/>
      <c r="BE934" s="19"/>
      <c r="BF934" s="19"/>
      <c r="BG934" s="19"/>
      <c r="BH934" s="18"/>
      <c r="BI934" s="19"/>
      <c r="BJ934" s="19"/>
      <c r="BK934" s="19"/>
      <c r="BL934" s="18"/>
      <c r="BM934" s="19"/>
      <c r="BN934" s="19"/>
      <c r="BO934" s="19"/>
      <c r="BP934" s="18"/>
      <c r="BQ934" s="19"/>
      <c r="BR934" s="19"/>
      <c r="BS934" s="19"/>
      <c r="BT934" s="18"/>
      <c r="BU934" s="19"/>
      <c r="BV934" s="19"/>
      <c r="BW934" s="19"/>
      <c r="BX934" s="18"/>
      <c r="BY934" s="19"/>
      <c r="BZ934" s="19"/>
      <c r="CA934" s="19"/>
      <c r="CB934" s="18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</row>
    <row r="935" spans="1:108" ht="15" thickBot="1" x14ac:dyDescent="0.35">
      <c r="A935" s="19"/>
      <c r="B935" s="19"/>
      <c r="C935" s="18"/>
      <c r="D935" s="19"/>
      <c r="E935" s="19"/>
      <c r="F935" s="19"/>
      <c r="G935" s="18"/>
      <c r="H935" s="19"/>
      <c r="I935" s="19"/>
      <c r="J935" s="19"/>
      <c r="K935" s="18"/>
      <c r="L935" s="19"/>
      <c r="M935" s="19"/>
      <c r="N935" s="19"/>
      <c r="O935" s="18"/>
      <c r="P935" s="19"/>
      <c r="Q935" s="19"/>
      <c r="R935" s="19"/>
      <c r="S935" s="18"/>
      <c r="T935" s="19"/>
      <c r="U935" s="19"/>
      <c r="V935" s="19"/>
      <c r="W935" s="18"/>
      <c r="X935" s="29"/>
      <c r="Y935" s="19"/>
      <c r="Z935" s="19"/>
      <c r="AA935" s="19"/>
      <c r="AB935" s="18"/>
      <c r="AC935" s="19"/>
      <c r="AD935" s="19"/>
      <c r="AE935" s="19"/>
      <c r="AF935" s="18"/>
      <c r="AG935" s="19"/>
      <c r="AH935" s="19"/>
      <c r="AI935" s="19"/>
      <c r="AJ935" s="18"/>
      <c r="AK935" s="19"/>
      <c r="AL935" s="19"/>
      <c r="AM935" s="19"/>
      <c r="AN935" s="18"/>
      <c r="AO935" s="19"/>
      <c r="AP935" s="19"/>
      <c r="AQ935" s="19"/>
      <c r="AR935" s="18"/>
      <c r="AS935" s="19"/>
      <c r="AT935" s="19"/>
      <c r="AU935" s="19"/>
      <c r="AV935" s="18"/>
      <c r="AW935" s="19"/>
      <c r="AX935" s="19"/>
      <c r="AY935" s="19"/>
      <c r="AZ935" s="18"/>
      <c r="BA935" s="19"/>
      <c r="BB935" s="19"/>
      <c r="BC935" s="19"/>
      <c r="BD935" s="18"/>
      <c r="BE935" s="19"/>
      <c r="BF935" s="19"/>
      <c r="BG935" s="19"/>
      <c r="BH935" s="18"/>
      <c r="BI935" s="19"/>
      <c r="BJ935" s="19"/>
      <c r="BK935" s="19"/>
      <c r="BL935" s="18"/>
      <c r="BM935" s="19"/>
      <c r="BN935" s="19"/>
      <c r="BO935" s="19"/>
      <c r="BP935" s="18"/>
      <c r="BQ935" s="19"/>
      <c r="BR935" s="19"/>
      <c r="BS935" s="19"/>
      <c r="BT935" s="18"/>
      <c r="BU935" s="19"/>
      <c r="BV935" s="19"/>
      <c r="BW935" s="19"/>
      <c r="BX935" s="18"/>
      <c r="BY935" s="19"/>
      <c r="BZ935" s="19"/>
      <c r="CA935" s="19"/>
      <c r="CB935" s="18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</row>
    <row r="936" spans="1:108" ht="15" thickBot="1" x14ac:dyDescent="0.35">
      <c r="A936" s="19"/>
      <c r="B936" s="19"/>
      <c r="C936" s="18"/>
      <c r="D936" s="19"/>
      <c r="E936" s="19"/>
      <c r="F936" s="19"/>
      <c r="G936" s="18"/>
      <c r="H936" s="19"/>
      <c r="I936" s="19"/>
      <c r="J936" s="19"/>
      <c r="K936" s="18"/>
      <c r="L936" s="19"/>
      <c r="M936" s="19"/>
      <c r="N936" s="19"/>
      <c r="O936" s="18"/>
      <c r="P936" s="19"/>
      <c r="Q936" s="19"/>
      <c r="R936" s="19"/>
      <c r="S936" s="18"/>
      <c r="T936" s="19"/>
      <c r="U936" s="19"/>
      <c r="V936" s="19"/>
      <c r="W936" s="18"/>
      <c r="X936" s="29"/>
      <c r="Y936" s="19"/>
      <c r="Z936" s="19"/>
      <c r="AA936" s="19"/>
      <c r="AB936" s="18"/>
      <c r="AC936" s="19"/>
      <c r="AD936" s="19"/>
      <c r="AE936" s="19"/>
      <c r="AF936" s="18"/>
      <c r="AG936" s="19"/>
      <c r="AH936" s="19"/>
      <c r="AI936" s="19"/>
      <c r="AJ936" s="18"/>
      <c r="AK936" s="19"/>
      <c r="AL936" s="19"/>
      <c r="AM936" s="19"/>
      <c r="AN936" s="18"/>
      <c r="AO936" s="19"/>
      <c r="AP936" s="19"/>
      <c r="AQ936" s="19"/>
      <c r="AR936" s="18"/>
      <c r="AS936" s="19"/>
      <c r="AT936" s="19"/>
      <c r="AU936" s="19"/>
      <c r="AV936" s="18"/>
      <c r="AW936" s="19"/>
      <c r="AX936" s="19"/>
      <c r="AY936" s="19"/>
      <c r="AZ936" s="18"/>
      <c r="BA936" s="19"/>
      <c r="BB936" s="19"/>
      <c r="BC936" s="19"/>
      <c r="BD936" s="18"/>
      <c r="BE936" s="19"/>
      <c r="BF936" s="19"/>
      <c r="BG936" s="19"/>
      <c r="BH936" s="18"/>
      <c r="BI936" s="19"/>
      <c r="BJ936" s="19"/>
      <c r="BK936" s="19"/>
      <c r="BL936" s="18"/>
      <c r="BM936" s="19"/>
      <c r="BN936" s="19"/>
      <c r="BO936" s="19"/>
      <c r="BP936" s="18"/>
      <c r="BQ936" s="19"/>
      <c r="BR936" s="19"/>
      <c r="BS936" s="19"/>
      <c r="BT936" s="18"/>
      <c r="BU936" s="19"/>
      <c r="BV936" s="19"/>
      <c r="BW936" s="19"/>
      <c r="BX936" s="18"/>
      <c r="BY936" s="19"/>
      <c r="BZ936" s="19"/>
      <c r="CA936" s="19"/>
      <c r="CB936" s="18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</row>
    <row r="937" spans="1:108" ht="15" thickBot="1" x14ac:dyDescent="0.35">
      <c r="A937" s="19"/>
      <c r="B937" s="19"/>
      <c r="C937" s="18"/>
      <c r="D937" s="19"/>
      <c r="E937" s="19"/>
      <c r="F937" s="19"/>
      <c r="G937" s="18"/>
      <c r="H937" s="19"/>
      <c r="I937" s="19"/>
      <c r="J937" s="19"/>
      <c r="K937" s="18"/>
      <c r="L937" s="19"/>
      <c r="M937" s="19"/>
      <c r="N937" s="19"/>
      <c r="O937" s="18"/>
      <c r="P937" s="19"/>
      <c r="Q937" s="19"/>
      <c r="R937" s="19"/>
      <c r="S937" s="18"/>
      <c r="T937" s="19"/>
      <c r="U937" s="19"/>
      <c r="V937" s="19"/>
      <c r="W937" s="18"/>
      <c r="X937" s="29"/>
      <c r="Y937" s="19"/>
      <c r="Z937" s="19"/>
      <c r="AA937" s="19"/>
      <c r="AB937" s="18"/>
      <c r="AC937" s="19"/>
      <c r="AD937" s="19"/>
      <c r="AE937" s="19"/>
      <c r="AF937" s="18"/>
      <c r="AG937" s="19"/>
      <c r="AH937" s="19"/>
      <c r="AI937" s="19"/>
      <c r="AJ937" s="18"/>
      <c r="AK937" s="19"/>
      <c r="AL937" s="19"/>
      <c r="AM937" s="19"/>
      <c r="AN937" s="18"/>
      <c r="AO937" s="19"/>
      <c r="AP937" s="19"/>
      <c r="AQ937" s="19"/>
      <c r="AR937" s="18"/>
      <c r="AS937" s="19"/>
      <c r="AT937" s="19"/>
      <c r="AU937" s="19"/>
      <c r="AV937" s="18"/>
      <c r="AW937" s="19"/>
      <c r="AX937" s="19"/>
      <c r="AY937" s="19"/>
      <c r="AZ937" s="18"/>
      <c r="BA937" s="19"/>
      <c r="BB937" s="19"/>
      <c r="BC937" s="19"/>
      <c r="BD937" s="18"/>
      <c r="BE937" s="19"/>
      <c r="BF937" s="19"/>
      <c r="BG937" s="19"/>
      <c r="BH937" s="18"/>
      <c r="BI937" s="19"/>
      <c r="BJ937" s="19"/>
      <c r="BK937" s="19"/>
      <c r="BL937" s="18"/>
      <c r="BM937" s="19"/>
      <c r="BN937" s="19"/>
      <c r="BO937" s="19"/>
      <c r="BP937" s="18"/>
      <c r="BQ937" s="19"/>
      <c r="BR937" s="19"/>
      <c r="BS937" s="19"/>
      <c r="BT937" s="18"/>
      <c r="BU937" s="19"/>
      <c r="BV937" s="19"/>
      <c r="BW937" s="19"/>
      <c r="BX937" s="18"/>
      <c r="BY937" s="19"/>
      <c r="BZ937" s="19"/>
      <c r="CA937" s="19"/>
      <c r="CB937" s="18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</row>
    <row r="938" spans="1:108" ht="15" thickBot="1" x14ac:dyDescent="0.35">
      <c r="A938" s="19"/>
      <c r="B938" s="19"/>
      <c r="C938" s="18"/>
      <c r="D938" s="19"/>
      <c r="E938" s="19"/>
      <c r="F938" s="19"/>
      <c r="G938" s="18"/>
      <c r="H938" s="19"/>
      <c r="I938" s="19"/>
      <c r="J938" s="19"/>
      <c r="K938" s="18"/>
      <c r="L938" s="19"/>
      <c r="M938" s="19"/>
      <c r="N938" s="19"/>
      <c r="O938" s="18"/>
      <c r="P938" s="19"/>
      <c r="Q938" s="19"/>
      <c r="R938" s="19"/>
      <c r="S938" s="18"/>
      <c r="T938" s="19"/>
      <c r="U938" s="19"/>
      <c r="V938" s="19"/>
      <c r="W938" s="18"/>
      <c r="X938" s="29"/>
      <c r="Y938" s="19"/>
      <c r="Z938" s="19"/>
      <c r="AA938" s="19"/>
      <c r="AB938" s="18"/>
      <c r="AC938" s="19"/>
      <c r="AD938" s="19"/>
      <c r="AE938" s="19"/>
      <c r="AF938" s="18"/>
      <c r="AG938" s="19"/>
      <c r="AH938" s="19"/>
      <c r="AI938" s="19"/>
      <c r="AJ938" s="18"/>
      <c r="AK938" s="19"/>
      <c r="AL938" s="19"/>
      <c r="AM938" s="19"/>
      <c r="AN938" s="18"/>
      <c r="AO938" s="19"/>
      <c r="AP938" s="19"/>
      <c r="AQ938" s="19"/>
      <c r="AR938" s="18"/>
      <c r="AS938" s="19"/>
      <c r="AT938" s="19"/>
      <c r="AU938" s="19"/>
      <c r="AV938" s="18"/>
      <c r="AW938" s="19"/>
      <c r="AX938" s="19"/>
      <c r="AY938" s="19"/>
      <c r="AZ938" s="18"/>
      <c r="BA938" s="19"/>
      <c r="BB938" s="19"/>
      <c r="BC938" s="19"/>
      <c r="BD938" s="18"/>
      <c r="BE938" s="19"/>
      <c r="BF938" s="19"/>
      <c r="BG938" s="19"/>
      <c r="BH938" s="18"/>
      <c r="BI938" s="19"/>
      <c r="BJ938" s="19"/>
      <c r="BK938" s="19"/>
      <c r="BL938" s="18"/>
      <c r="BM938" s="19"/>
      <c r="BN938" s="19"/>
      <c r="BO938" s="19"/>
      <c r="BP938" s="18"/>
      <c r="BQ938" s="19"/>
      <c r="BR938" s="19"/>
      <c r="BS938" s="19"/>
      <c r="BT938" s="18"/>
      <c r="BU938" s="19"/>
      <c r="BV938" s="19"/>
      <c r="BW938" s="19"/>
      <c r="BX938" s="18"/>
      <c r="BY938" s="19"/>
      <c r="BZ938" s="19"/>
      <c r="CA938" s="19"/>
      <c r="CB938" s="18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</row>
    <row r="939" spans="1:108" ht="15" thickBot="1" x14ac:dyDescent="0.35">
      <c r="A939" s="19"/>
      <c r="B939" s="19"/>
      <c r="C939" s="18"/>
      <c r="D939" s="19"/>
      <c r="E939" s="19"/>
      <c r="F939" s="19"/>
      <c r="G939" s="18"/>
      <c r="H939" s="19"/>
      <c r="I939" s="19"/>
      <c r="J939" s="19"/>
      <c r="K939" s="18"/>
      <c r="L939" s="19"/>
      <c r="M939" s="19"/>
      <c r="N939" s="19"/>
      <c r="O939" s="18"/>
      <c r="P939" s="19"/>
      <c r="Q939" s="19"/>
      <c r="R939" s="19"/>
      <c r="S939" s="18"/>
      <c r="T939" s="19"/>
      <c r="U939" s="19"/>
      <c r="V939" s="19"/>
      <c r="W939" s="18"/>
      <c r="X939" s="29"/>
      <c r="Y939" s="19"/>
      <c r="Z939" s="19"/>
      <c r="AA939" s="19"/>
      <c r="AB939" s="18"/>
      <c r="AC939" s="19"/>
      <c r="AD939" s="19"/>
      <c r="AE939" s="19"/>
      <c r="AF939" s="18"/>
      <c r="AG939" s="19"/>
      <c r="AH939" s="19"/>
      <c r="AI939" s="19"/>
      <c r="AJ939" s="18"/>
      <c r="AK939" s="19"/>
      <c r="AL939" s="19"/>
      <c r="AM939" s="19"/>
      <c r="AN939" s="18"/>
      <c r="AO939" s="19"/>
      <c r="AP939" s="19"/>
      <c r="AQ939" s="19"/>
      <c r="AR939" s="18"/>
      <c r="AS939" s="19"/>
      <c r="AT939" s="19"/>
      <c r="AU939" s="19"/>
      <c r="AV939" s="18"/>
      <c r="AW939" s="19"/>
      <c r="AX939" s="19"/>
      <c r="AY939" s="19"/>
      <c r="AZ939" s="18"/>
      <c r="BA939" s="19"/>
      <c r="BB939" s="19"/>
      <c r="BC939" s="19"/>
      <c r="BD939" s="18"/>
      <c r="BE939" s="19"/>
      <c r="BF939" s="19"/>
      <c r="BG939" s="19"/>
      <c r="BH939" s="18"/>
      <c r="BI939" s="19"/>
      <c r="BJ939" s="19"/>
      <c r="BK939" s="19"/>
      <c r="BL939" s="18"/>
      <c r="BM939" s="19"/>
      <c r="BN939" s="19"/>
      <c r="BO939" s="19"/>
      <c r="BP939" s="18"/>
      <c r="BQ939" s="19"/>
      <c r="BR939" s="19"/>
      <c r="BS939" s="19"/>
      <c r="BT939" s="18"/>
      <c r="BU939" s="19"/>
      <c r="BV939" s="19"/>
      <c r="BW939" s="19"/>
      <c r="BX939" s="18"/>
      <c r="BY939" s="19"/>
      <c r="BZ939" s="19"/>
      <c r="CA939" s="19"/>
      <c r="CB939" s="18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</row>
    <row r="940" spans="1:108" ht="15" thickBot="1" x14ac:dyDescent="0.35">
      <c r="A940" s="19"/>
      <c r="B940" s="19"/>
      <c r="C940" s="18"/>
      <c r="D940" s="19"/>
      <c r="E940" s="19"/>
      <c r="F940" s="19"/>
      <c r="G940" s="18"/>
      <c r="H940" s="19"/>
      <c r="I940" s="19"/>
      <c r="J940" s="19"/>
      <c r="K940" s="18"/>
      <c r="L940" s="19"/>
      <c r="M940" s="19"/>
      <c r="N940" s="19"/>
      <c r="O940" s="18"/>
      <c r="P940" s="19"/>
      <c r="Q940" s="19"/>
      <c r="R940" s="19"/>
      <c r="S940" s="18"/>
      <c r="T940" s="19"/>
      <c r="U940" s="19"/>
      <c r="V940" s="19"/>
      <c r="W940" s="18"/>
      <c r="X940" s="29"/>
      <c r="Y940" s="19"/>
      <c r="Z940" s="19"/>
      <c r="AA940" s="19"/>
      <c r="AB940" s="18"/>
      <c r="AC940" s="19"/>
      <c r="AD940" s="19"/>
      <c r="AE940" s="19"/>
      <c r="AF940" s="18"/>
      <c r="AG940" s="19"/>
      <c r="AH940" s="19"/>
      <c r="AI940" s="19"/>
      <c r="AJ940" s="18"/>
      <c r="AK940" s="19"/>
      <c r="AL940" s="19"/>
      <c r="AM940" s="19"/>
      <c r="AN940" s="18"/>
      <c r="AO940" s="19"/>
      <c r="AP940" s="19"/>
      <c r="AQ940" s="19"/>
      <c r="AR940" s="18"/>
      <c r="AS940" s="19"/>
      <c r="AT940" s="19"/>
      <c r="AU940" s="19"/>
      <c r="AV940" s="18"/>
      <c r="AW940" s="19"/>
      <c r="AX940" s="19"/>
      <c r="AY940" s="19"/>
      <c r="AZ940" s="18"/>
      <c r="BA940" s="19"/>
      <c r="BB940" s="19"/>
      <c r="BC940" s="19"/>
      <c r="BD940" s="18"/>
      <c r="BE940" s="19"/>
      <c r="BF940" s="19"/>
      <c r="BG940" s="19"/>
      <c r="BH940" s="18"/>
      <c r="BI940" s="19"/>
      <c r="BJ940" s="19"/>
      <c r="BK940" s="19"/>
      <c r="BL940" s="18"/>
      <c r="BM940" s="19"/>
      <c r="BN940" s="19"/>
      <c r="BO940" s="19"/>
      <c r="BP940" s="18"/>
      <c r="BQ940" s="19"/>
      <c r="BR940" s="19"/>
      <c r="BS940" s="19"/>
      <c r="BT940" s="18"/>
      <c r="BU940" s="19"/>
      <c r="BV940" s="19"/>
      <c r="BW940" s="19"/>
      <c r="BX940" s="18"/>
      <c r="BY940" s="19"/>
      <c r="BZ940" s="19"/>
      <c r="CA940" s="19"/>
      <c r="CB940" s="18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</row>
    <row r="941" spans="1:108" ht="15" thickBot="1" x14ac:dyDescent="0.35">
      <c r="A941" s="19"/>
      <c r="B941" s="19"/>
      <c r="C941" s="18"/>
      <c r="D941" s="19"/>
      <c r="E941" s="19"/>
      <c r="F941" s="19"/>
      <c r="G941" s="18"/>
      <c r="H941" s="19"/>
      <c r="I941" s="19"/>
      <c r="J941" s="19"/>
      <c r="K941" s="18"/>
      <c r="L941" s="19"/>
      <c r="M941" s="19"/>
      <c r="N941" s="19"/>
      <c r="O941" s="18"/>
      <c r="P941" s="19"/>
      <c r="Q941" s="19"/>
      <c r="R941" s="19"/>
      <c r="S941" s="18"/>
      <c r="T941" s="19"/>
      <c r="U941" s="19"/>
      <c r="V941" s="19"/>
      <c r="W941" s="18"/>
      <c r="X941" s="29"/>
      <c r="Y941" s="19"/>
      <c r="Z941" s="19"/>
      <c r="AA941" s="19"/>
      <c r="AB941" s="18"/>
      <c r="AC941" s="19"/>
      <c r="AD941" s="19"/>
      <c r="AE941" s="19"/>
      <c r="AF941" s="18"/>
      <c r="AG941" s="19"/>
      <c r="AH941" s="19"/>
      <c r="AI941" s="19"/>
      <c r="AJ941" s="18"/>
      <c r="AK941" s="19"/>
      <c r="AL941" s="19"/>
      <c r="AM941" s="19"/>
      <c r="AN941" s="18"/>
      <c r="AO941" s="19"/>
      <c r="AP941" s="19"/>
      <c r="AQ941" s="19"/>
      <c r="AR941" s="18"/>
      <c r="AS941" s="19"/>
      <c r="AT941" s="19"/>
      <c r="AU941" s="19"/>
      <c r="AV941" s="18"/>
      <c r="AW941" s="19"/>
      <c r="AX941" s="19"/>
      <c r="AY941" s="19"/>
      <c r="AZ941" s="18"/>
      <c r="BA941" s="19"/>
      <c r="BB941" s="19"/>
      <c r="BC941" s="19"/>
      <c r="BD941" s="18"/>
      <c r="BE941" s="19"/>
      <c r="BF941" s="19"/>
      <c r="BG941" s="19"/>
      <c r="BH941" s="18"/>
      <c r="BI941" s="19"/>
      <c r="BJ941" s="19"/>
      <c r="BK941" s="19"/>
      <c r="BL941" s="18"/>
      <c r="BM941" s="19"/>
      <c r="BN941" s="19"/>
      <c r="BO941" s="19"/>
      <c r="BP941" s="18"/>
      <c r="BQ941" s="19"/>
      <c r="BR941" s="19"/>
      <c r="BS941" s="19"/>
      <c r="BT941" s="18"/>
      <c r="BU941" s="19"/>
      <c r="BV941" s="19"/>
      <c r="BW941" s="19"/>
      <c r="BX941" s="18"/>
      <c r="BY941" s="19"/>
      <c r="BZ941" s="19"/>
      <c r="CA941" s="19"/>
      <c r="CB941" s="18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</row>
    <row r="942" spans="1:108" ht="15" thickBot="1" x14ac:dyDescent="0.35">
      <c r="A942" s="19"/>
      <c r="B942" s="19"/>
      <c r="C942" s="18"/>
      <c r="D942" s="19"/>
      <c r="E942" s="19"/>
      <c r="F942" s="19"/>
      <c r="G942" s="18"/>
      <c r="H942" s="19"/>
      <c r="I942" s="19"/>
      <c r="J942" s="19"/>
      <c r="K942" s="18"/>
      <c r="L942" s="19"/>
      <c r="M942" s="19"/>
      <c r="N942" s="19"/>
      <c r="O942" s="18"/>
      <c r="P942" s="19"/>
      <c r="Q942" s="19"/>
      <c r="R942" s="19"/>
      <c r="S942" s="18"/>
      <c r="T942" s="19"/>
      <c r="U942" s="19"/>
      <c r="V942" s="19"/>
      <c r="W942" s="18"/>
      <c r="X942" s="29"/>
      <c r="Y942" s="19"/>
      <c r="Z942" s="19"/>
      <c r="AA942" s="19"/>
      <c r="AB942" s="18"/>
      <c r="AC942" s="19"/>
      <c r="AD942" s="19"/>
      <c r="AE942" s="19"/>
      <c r="AF942" s="18"/>
      <c r="AG942" s="19"/>
      <c r="AH942" s="19"/>
      <c r="AI942" s="19"/>
      <c r="AJ942" s="18"/>
      <c r="AK942" s="19"/>
      <c r="AL942" s="19"/>
      <c r="AM942" s="19"/>
      <c r="AN942" s="18"/>
      <c r="AO942" s="19"/>
      <c r="AP942" s="19"/>
      <c r="AQ942" s="19"/>
      <c r="AR942" s="18"/>
      <c r="AS942" s="19"/>
      <c r="AT942" s="19"/>
      <c r="AU942" s="19"/>
      <c r="AV942" s="18"/>
      <c r="AW942" s="19"/>
      <c r="AX942" s="19"/>
      <c r="AY942" s="19"/>
      <c r="AZ942" s="18"/>
      <c r="BA942" s="19"/>
      <c r="BB942" s="19"/>
      <c r="BC942" s="19"/>
      <c r="BD942" s="18"/>
      <c r="BE942" s="19"/>
      <c r="BF942" s="19"/>
      <c r="BG942" s="19"/>
      <c r="BH942" s="18"/>
      <c r="BI942" s="19"/>
      <c r="BJ942" s="19"/>
      <c r="BK942" s="19"/>
      <c r="BL942" s="18"/>
      <c r="BM942" s="19"/>
      <c r="BN942" s="19"/>
      <c r="BO942" s="19"/>
      <c r="BP942" s="18"/>
      <c r="BQ942" s="19"/>
      <c r="BR942" s="19"/>
      <c r="BS942" s="19"/>
      <c r="BT942" s="18"/>
      <c r="BU942" s="19"/>
      <c r="BV942" s="19"/>
      <c r="BW942" s="19"/>
      <c r="BX942" s="18"/>
      <c r="BY942" s="19"/>
      <c r="BZ942" s="19"/>
      <c r="CA942" s="19"/>
      <c r="CB942" s="18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</row>
    <row r="943" spans="1:108" ht="15" thickBot="1" x14ac:dyDescent="0.35">
      <c r="A943" s="19"/>
      <c r="B943" s="19"/>
      <c r="C943" s="18"/>
      <c r="D943" s="19"/>
      <c r="E943" s="19"/>
      <c r="F943" s="19"/>
      <c r="G943" s="18"/>
      <c r="H943" s="19"/>
      <c r="I943" s="19"/>
      <c r="J943" s="19"/>
      <c r="K943" s="18"/>
      <c r="L943" s="19"/>
      <c r="M943" s="19"/>
      <c r="N943" s="19"/>
      <c r="O943" s="18"/>
      <c r="P943" s="19"/>
      <c r="Q943" s="19"/>
      <c r="R943" s="19"/>
      <c r="S943" s="18"/>
      <c r="T943" s="19"/>
      <c r="U943" s="19"/>
      <c r="V943" s="19"/>
      <c r="W943" s="18"/>
      <c r="X943" s="29"/>
      <c r="Y943" s="19"/>
      <c r="Z943" s="19"/>
      <c r="AA943" s="19"/>
      <c r="AB943" s="18"/>
      <c r="AC943" s="19"/>
      <c r="AD943" s="19"/>
      <c r="AE943" s="19"/>
      <c r="AF943" s="18"/>
      <c r="AG943" s="19"/>
      <c r="AH943" s="19"/>
      <c r="AI943" s="19"/>
      <c r="AJ943" s="18"/>
      <c r="AK943" s="19"/>
      <c r="AL943" s="19"/>
      <c r="AM943" s="19"/>
      <c r="AN943" s="18"/>
      <c r="AO943" s="19"/>
      <c r="AP943" s="19"/>
      <c r="AQ943" s="19"/>
      <c r="AR943" s="18"/>
      <c r="AS943" s="19"/>
      <c r="AT943" s="19"/>
      <c r="AU943" s="19"/>
      <c r="AV943" s="18"/>
      <c r="AW943" s="19"/>
      <c r="AX943" s="19"/>
      <c r="AY943" s="19"/>
      <c r="AZ943" s="18"/>
      <c r="BA943" s="19"/>
      <c r="BB943" s="19"/>
      <c r="BC943" s="19"/>
      <c r="BD943" s="18"/>
      <c r="BE943" s="19"/>
      <c r="BF943" s="19"/>
      <c r="BG943" s="19"/>
      <c r="BH943" s="18"/>
      <c r="BI943" s="19"/>
      <c r="BJ943" s="19"/>
      <c r="BK943" s="19"/>
      <c r="BL943" s="18"/>
      <c r="BM943" s="19"/>
      <c r="BN943" s="19"/>
      <c r="BO943" s="19"/>
      <c r="BP943" s="18"/>
      <c r="BQ943" s="19"/>
      <c r="BR943" s="19"/>
      <c r="BS943" s="19"/>
      <c r="BT943" s="18"/>
      <c r="BU943" s="19"/>
      <c r="BV943" s="19"/>
      <c r="BW943" s="19"/>
      <c r="BX943" s="18"/>
      <c r="BY943" s="19"/>
      <c r="BZ943" s="19"/>
      <c r="CA943" s="19"/>
      <c r="CB943" s="18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</row>
    <row r="944" spans="1:108" ht="15" thickBot="1" x14ac:dyDescent="0.35">
      <c r="A944" s="19"/>
      <c r="B944" s="19"/>
      <c r="C944" s="18"/>
      <c r="D944" s="19"/>
      <c r="E944" s="19"/>
      <c r="F944" s="19"/>
      <c r="G944" s="18"/>
      <c r="H944" s="19"/>
      <c r="I944" s="19"/>
      <c r="J944" s="19"/>
      <c r="K944" s="18"/>
      <c r="L944" s="19"/>
      <c r="M944" s="19"/>
      <c r="N944" s="19"/>
      <c r="O944" s="18"/>
      <c r="P944" s="19"/>
      <c r="Q944" s="19"/>
      <c r="R944" s="19"/>
      <c r="S944" s="18"/>
      <c r="T944" s="19"/>
      <c r="U944" s="19"/>
      <c r="V944" s="19"/>
      <c r="W944" s="18"/>
      <c r="X944" s="29"/>
      <c r="Y944" s="19"/>
      <c r="Z944" s="19"/>
      <c r="AA944" s="19"/>
      <c r="AB944" s="18"/>
      <c r="AC944" s="19"/>
      <c r="AD944" s="19"/>
      <c r="AE944" s="19"/>
      <c r="AF944" s="18"/>
      <c r="AG944" s="19"/>
      <c r="AH944" s="19"/>
      <c r="AI944" s="19"/>
      <c r="AJ944" s="18"/>
      <c r="AK944" s="19"/>
      <c r="AL944" s="19"/>
      <c r="AM944" s="19"/>
      <c r="AN944" s="18"/>
      <c r="AO944" s="19"/>
      <c r="AP944" s="19"/>
      <c r="AQ944" s="19"/>
      <c r="AR944" s="18"/>
      <c r="AS944" s="19"/>
      <c r="AT944" s="19"/>
      <c r="AU944" s="19"/>
      <c r="AV944" s="18"/>
      <c r="AW944" s="19"/>
      <c r="AX944" s="19"/>
      <c r="AY944" s="19"/>
      <c r="AZ944" s="18"/>
      <c r="BA944" s="19"/>
      <c r="BB944" s="19"/>
      <c r="BC944" s="19"/>
      <c r="BD944" s="18"/>
      <c r="BE944" s="19"/>
      <c r="BF944" s="19"/>
      <c r="BG944" s="19"/>
      <c r="BH944" s="18"/>
      <c r="BI944" s="19"/>
      <c r="BJ944" s="19"/>
      <c r="BK944" s="19"/>
      <c r="BL944" s="18"/>
      <c r="BM944" s="19"/>
      <c r="BN944" s="19"/>
      <c r="BO944" s="19"/>
      <c r="BP944" s="18"/>
      <c r="BQ944" s="19"/>
      <c r="BR944" s="19"/>
      <c r="BS944" s="19"/>
      <c r="BT944" s="18"/>
      <c r="BU944" s="19"/>
      <c r="BV944" s="19"/>
      <c r="BW944" s="19"/>
      <c r="BX944" s="18"/>
      <c r="BY944" s="19"/>
      <c r="BZ944" s="19"/>
      <c r="CA944" s="19"/>
      <c r="CB944" s="18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</row>
    <row r="945" spans="1:108" ht="15" thickBot="1" x14ac:dyDescent="0.35">
      <c r="A945" s="19"/>
      <c r="B945" s="19"/>
      <c r="C945" s="18"/>
      <c r="D945" s="19"/>
      <c r="E945" s="19"/>
      <c r="F945" s="19"/>
      <c r="G945" s="18"/>
      <c r="H945" s="19"/>
      <c r="I945" s="19"/>
      <c r="J945" s="19"/>
      <c r="K945" s="18"/>
      <c r="L945" s="19"/>
      <c r="M945" s="19"/>
      <c r="N945" s="19"/>
      <c r="O945" s="18"/>
      <c r="P945" s="19"/>
      <c r="Q945" s="19"/>
      <c r="R945" s="19"/>
      <c r="S945" s="18"/>
      <c r="T945" s="19"/>
      <c r="U945" s="19"/>
      <c r="V945" s="19"/>
      <c r="W945" s="18"/>
      <c r="X945" s="29"/>
      <c r="Y945" s="19"/>
      <c r="Z945" s="19"/>
      <c r="AA945" s="19"/>
      <c r="AB945" s="18"/>
      <c r="AC945" s="19"/>
      <c r="AD945" s="19"/>
      <c r="AE945" s="19"/>
      <c r="AF945" s="18"/>
      <c r="AG945" s="19"/>
      <c r="AH945" s="19"/>
      <c r="AI945" s="19"/>
      <c r="AJ945" s="18"/>
      <c r="AK945" s="19"/>
      <c r="AL945" s="19"/>
      <c r="AM945" s="19"/>
      <c r="AN945" s="18"/>
      <c r="AO945" s="19"/>
      <c r="AP945" s="19"/>
      <c r="AQ945" s="19"/>
      <c r="AR945" s="18"/>
      <c r="AS945" s="19"/>
      <c r="AT945" s="19"/>
      <c r="AU945" s="19"/>
      <c r="AV945" s="18"/>
      <c r="AW945" s="19"/>
      <c r="AX945" s="19"/>
      <c r="AY945" s="19"/>
      <c r="AZ945" s="18"/>
      <c r="BA945" s="19"/>
      <c r="BB945" s="19"/>
      <c r="BC945" s="19"/>
      <c r="BD945" s="18"/>
      <c r="BE945" s="19"/>
      <c r="BF945" s="19"/>
      <c r="BG945" s="19"/>
      <c r="BH945" s="18"/>
      <c r="BI945" s="19"/>
      <c r="BJ945" s="19"/>
      <c r="BK945" s="19"/>
      <c r="BL945" s="18"/>
      <c r="BM945" s="19"/>
      <c r="BN945" s="19"/>
      <c r="BO945" s="19"/>
      <c r="BP945" s="18"/>
      <c r="BQ945" s="19"/>
      <c r="BR945" s="19"/>
      <c r="BS945" s="19"/>
      <c r="BT945" s="18"/>
      <c r="BU945" s="19"/>
      <c r="BV945" s="19"/>
      <c r="BW945" s="19"/>
      <c r="BX945" s="18"/>
      <c r="BY945" s="19"/>
      <c r="BZ945" s="19"/>
      <c r="CA945" s="19"/>
      <c r="CB945" s="18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</row>
    <row r="946" spans="1:108" ht="15" thickBot="1" x14ac:dyDescent="0.35">
      <c r="A946" s="19"/>
      <c r="B946" s="19"/>
      <c r="C946" s="18"/>
      <c r="D946" s="19"/>
      <c r="E946" s="19"/>
      <c r="F946" s="19"/>
      <c r="G946" s="18"/>
      <c r="H946" s="19"/>
      <c r="I946" s="19"/>
      <c r="J946" s="19"/>
      <c r="K946" s="18"/>
      <c r="L946" s="19"/>
      <c r="M946" s="19"/>
      <c r="N946" s="19"/>
      <c r="O946" s="18"/>
      <c r="P946" s="19"/>
      <c r="Q946" s="19"/>
      <c r="R946" s="19"/>
      <c r="S946" s="18"/>
      <c r="T946" s="19"/>
      <c r="U946" s="19"/>
      <c r="V946" s="19"/>
      <c r="W946" s="18"/>
      <c r="X946" s="29"/>
      <c r="Y946" s="19"/>
      <c r="Z946" s="19"/>
      <c r="AA946" s="19"/>
      <c r="AB946" s="18"/>
      <c r="AC946" s="19"/>
      <c r="AD946" s="19"/>
      <c r="AE946" s="19"/>
      <c r="AF946" s="18"/>
      <c r="AG946" s="19"/>
      <c r="AH946" s="19"/>
      <c r="AI946" s="19"/>
      <c r="AJ946" s="18"/>
      <c r="AK946" s="19"/>
      <c r="AL946" s="19"/>
      <c r="AM946" s="19"/>
      <c r="AN946" s="18"/>
      <c r="AO946" s="19"/>
      <c r="AP946" s="19"/>
      <c r="AQ946" s="19"/>
      <c r="AR946" s="18"/>
      <c r="AS946" s="19"/>
      <c r="AT946" s="19"/>
      <c r="AU946" s="19"/>
      <c r="AV946" s="18"/>
      <c r="AW946" s="19"/>
      <c r="AX946" s="19"/>
      <c r="AY946" s="19"/>
      <c r="AZ946" s="18"/>
      <c r="BA946" s="19"/>
      <c r="BB946" s="19"/>
      <c r="BC946" s="19"/>
      <c r="BD946" s="18"/>
      <c r="BE946" s="19"/>
      <c r="BF946" s="19"/>
      <c r="BG946" s="19"/>
      <c r="BH946" s="18"/>
      <c r="BI946" s="19"/>
      <c r="BJ946" s="19"/>
      <c r="BK946" s="19"/>
      <c r="BL946" s="18"/>
      <c r="BM946" s="19"/>
      <c r="BN946" s="19"/>
      <c r="BO946" s="19"/>
      <c r="BP946" s="18"/>
      <c r="BQ946" s="19"/>
      <c r="BR946" s="19"/>
      <c r="BS946" s="19"/>
      <c r="BT946" s="18"/>
      <c r="BU946" s="19"/>
      <c r="BV946" s="19"/>
      <c r="BW946" s="19"/>
      <c r="BX946" s="18"/>
      <c r="BY946" s="19"/>
      <c r="BZ946" s="19"/>
      <c r="CA946" s="19"/>
      <c r="CB946" s="18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</row>
    <row r="947" spans="1:108" ht="15" thickBot="1" x14ac:dyDescent="0.35">
      <c r="A947" s="19"/>
      <c r="B947" s="19"/>
      <c r="C947" s="18"/>
      <c r="D947" s="19"/>
      <c r="E947" s="19"/>
      <c r="F947" s="19"/>
      <c r="G947" s="18"/>
      <c r="H947" s="19"/>
      <c r="I947" s="19"/>
      <c r="J947" s="19"/>
      <c r="K947" s="18"/>
      <c r="L947" s="19"/>
      <c r="M947" s="19"/>
      <c r="N947" s="19"/>
      <c r="O947" s="18"/>
      <c r="P947" s="19"/>
      <c r="Q947" s="19"/>
      <c r="R947" s="19"/>
      <c r="S947" s="18"/>
      <c r="T947" s="19"/>
      <c r="U947" s="19"/>
      <c r="V947" s="19"/>
      <c r="W947" s="18"/>
      <c r="X947" s="29"/>
      <c r="Y947" s="19"/>
      <c r="Z947" s="19"/>
      <c r="AA947" s="19"/>
      <c r="AB947" s="18"/>
      <c r="AC947" s="19"/>
      <c r="AD947" s="19"/>
      <c r="AE947" s="19"/>
      <c r="AF947" s="18"/>
      <c r="AG947" s="19"/>
      <c r="AH947" s="19"/>
      <c r="AI947" s="19"/>
      <c r="AJ947" s="18"/>
      <c r="AK947" s="19"/>
      <c r="AL947" s="19"/>
      <c r="AM947" s="19"/>
      <c r="AN947" s="18"/>
      <c r="AO947" s="19"/>
      <c r="AP947" s="19"/>
      <c r="AQ947" s="19"/>
      <c r="AR947" s="18"/>
      <c r="AS947" s="19"/>
      <c r="AT947" s="19"/>
      <c r="AU947" s="19"/>
      <c r="AV947" s="18"/>
      <c r="AW947" s="19"/>
      <c r="AX947" s="19"/>
      <c r="AY947" s="19"/>
      <c r="AZ947" s="18"/>
      <c r="BA947" s="19"/>
      <c r="BB947" s="19"/>
      <c r="BC947" s="19"/>
      <c r="BD947" s="18"/>
      <c r="BE947" s="19"/>
      <c r="BF947" s="19"/>
      <c r="BG947" s="19"/>
      <c r="BH947" s="18"/>
      <c r="BI947" s="19"/>
      <c r="BJ947" s="19"/>
      <c r="BK947" s="19"/>
      <c r="BL947" s="18"/>
      <c r="BM947" s="19"/>
      <c r="BN947" s="19"/>
      <c r="BO947" s="19"/>
      <c r="BP947" s="18"/>
      <c r="BQ947" s="19"/>
      <c r="BR947" s="19"/>
      <c r="BS947" s="19"/>
      <c r="BT947" s="18"/>
      <c r="BU947" s="19"/>
      <c r="BV947" s="19"/>
      <c r="BW947" s="19"/>
      <c r="BX947" s="18"/>
      <c r="BY947" s="19"/>
      <c r="BZ947" s="19"/>
      <c r="CA947" s="19"/>
      <c r="CB947" s="18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</row>
    <row r="948" spans="1:108" ht="15" thickBot="1" x14ac:dyDescent="0.35">
      <c r="A948" s="19"/>
      <c r="B948" s="19"/>
      <c r="C948" s="18"/>
      <c r="D948" s="19"/>
      <c r="E948" s="19"/>
      <c r="F948" s="19"/>
      <c r="G948" s="18"/>
      <c r="H948" s="19"/>
      <c r="I948" s="19"/>
      <c r="J948" s="19"/>
      <c r="K948" s="18"/>
      <c r="L948" s="19"/>
      <c r="M948" s="19"/>
      <c r="N948" s="19"/>
      <c r="O948" s="18"/>
      <c r="P948" s="19"/>
      <c r="Q948" s="19"/>
      <c r="R948" s="19"/>
      <c r="S948" s="18"/>
      <c r="T948" s="19"/>
      <c r="U948" s="19"/>
      <c r="V948" s="19"/>
      <c r="W948" s="18"/>
      <c r="X948" s="29"/>
      <c r="Y948" s="19"/>
      <c r="Z948" s="19"/>
      <c r="AA948" s="19"/>
      <c r="AB948" s="18"/>
      <c r="AC948" s="19"/>
      <c r="AD948" s="19"/>
      <c r="AE948" s="19"/>
      <c r="AF948" s="18"/>
      <c r="AG948" s="19"/>
      <c r="AH948" s="19"/>
      <c r="AI948" s="19"/>
      <c r="AJ948" s="18"/>
      <c r="AK948" s="19"/>
      <c r="AL948" s="19"/>
      <c r="AM948" s="19"/>
      <c r="AN948" s="18"/>
      <c r="AO948" s="19"/>
      <c r="AP948" s="19"/>
      <c r="AQ948" s="19"/>
      <c r="AR948" s="18"/>
      <c r="AS948" s="19"/>
      <c r="AT948" s="19"/>
      <c r="AU948" s="19"/>
      <c r="AV948" s="18"/>
      <c r="AW948" s="19"/>
      <c r="AX948" s="19"/>
      <c r="AY948" s="19"/>
      <c r="AZ948" s="18"/>
      <c r="BA948" s="19"/>
      <c r="BB948" s="19"/>
      <c r="BC948" s="19"/>
      <c r="BD948" s="18"/>
      <c r="BE948" s="19"/>
      <c r="BF948" s="19"/>
      <c r="BG948" s="19"/>
      <c r="BH948" s="18"/>
      <c r="BI948" s="19"/>
      <c r="BJ948" s="19"/>
      <c r="BK948" s="19"/>
      <c r="BL948" s="18"/>
      <c r="BM948" s="19"/>
      <c r="BN948" s="19"/>
      <c r="BO948" s="19"/>
      <c r="BP948" s="18"/>
      <c r="BQ948" s="19"/>
      <c r="BR948" s="19"/>
      <c r="BS948" s="19"/>
      <c r="BT948" s="18"/>
      <c r="BU948" s="19"/>
      <c r="BV948" s="19"/>
      <c r="BW948" s="19"/>
      <c r="BX948" s="18"/>
      <c r="BY948" s="19"/>
      <c r="BZ948" s="19"/>
      <c r="CA948" s="19"/>
      <c r="CB948" s="18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</row>
    <row r="949" spans="1:108" ht="15" thickBot="1" x14ac:dyDescent="0.35">
      <c r="A949" s="19"/>
      <c r="B949" s="19"/>
      <c r="C949" s="18"/>
      <c r="D949" s="19"/>
      <c r="E949" s="19"/>
      <c r="F949" s="19"/>
      <c r="G949" s="18"/>
      <c r="H949" s="19"/>
      <c r="I949" s="19"/>
      <c r="J949" s="19"/>
      <c r="K949" s="18"/>
      <c r="L949" s="19"/>
      <c r="M949" s="19"/>
      <c r="N949" s="19"/>
      <c r="O949" s="18"/>
      <c r="P949" s="19"/>
      <c r="Q949" s="19"/>
      <c r="R949" s="19"/>
      <c r="S949" s="18"/>
      <c r="T949" s="19"/>
      <c r="U949" s="19"/>
      <c r="V949" s="19"/>
      <c r="W949" s="18"/>
      <c r="X949" s="29"/>
      <c r="Y949" s="19"/>
      <c r="Z949" s="19"/>
      <c r="AA949" s="19"/>
      <c r="AB949" s="18"/>
      <c r="AC949" s="19"/>
      <c r="AD949" s="19"/>
      <c r="AE949" s="19"/>
      <c r="AF949" s="18"/>
      <c r="AG949" s="19"/>
      <c r="AH949" s="19"/>
      <c r="AI949" s="19"/>
      <c r="AJ949" s="18"/>
      <c r="AK949" s="19"/>
      <c r="AL949" s="19"/>
      <c r="AM949" s="19"/>
      <c r="AN949" s="18"/>
      <c r="AO949" s="19"/>
      <c r="AP949" s="19"/>
      <c r="AQ949" s="19"/>
      <c r="AR949" s="18"/>
      <c r="AS949" s="19"/>
      <c r="AT949" s="19"/>
      <c r="AU949" s="19"/>
      <c r="AV949" s="18"/>
      <c r="AW949" s="19"/>
      <c r="AX949" s="19"/>
      <c r="AY949" s="19"/>
      <c r="AZ949" s="18"/>
      <c r="BA949" s="19"/>
      <c r="BB949" s="19"/>
      <c r="BC949" s="19"/>
      <c r="BD949" s="18"/>
      <c r="BE949" s="19"/>
      <c r="BF949" s="19"/>
      <c r="BG949" s="19"/>
      <c r="BH949" s="18"/>
      <c r="BI949" s="19"/>
      <c r="BJ949" s="19"/>
      <c r="BK949" s="19"/>
      <c r="BL949" s="18"/>
      <c r="BM949" s="19"/>
      <c r="BN949" s="19"/>
      <c r="BO949" s="19"/>
      <c r="BP949" s="18"/>
      <c r="BQ949" s="19"/>
      <c r="BR949" s="19"/>
      <c r="BS949" s="19"/>
      <c r="BT949" s="18"/>
      <c r="BU949" s="19"/>
      <c r="BV949" s="19"/>
      <c r="BW949" s="19"/>
      <c r="BX949" s="18"/>
      <c r="BY949" s="19"/>
      <c r="BZ949" s="19"/>
      <c r="CA949" s="19"/>
      <c r="CB949" s="18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</row>
    <row r="950" spans="1:108" ht="15" thickBot="1" x14ac:dyDescent="0.35">
      <c r="A950" s="19"/>
      <c r="B950" s="19"/>
      <c r="C950" s="18"/>
      <c r="D950" s="19"/>
      <c r="E950" s="19"/>
      <c r="F950" s="19"/>
      <c r="G950" s="18"/>
      <c r="H950" s="19"/>
      <c r="I950" s="19"/>
      <c r="J950" s="19"/>
      <c r="K950" s="18"/>
      <c r="L950" s="19"/>
      <c r="M950" s="19"/>
      <c r="N950" s="19"/>
      <c r="O950" s="18"/>
      <c r="P950" s="19"/>
      <c r="Q950" s="19"/>
      <c r="R950" s="19"/>
      <c r="S950" s="18"/>
      <c r="T950" s="19"/>
      <c r="U950" s="19"/>
      <c r="V950" s="19"/>
      <c r="W950" s="18"/>
      <c r="X950" s="29"/>
      <c r="Y950" s="19"/>
      <c r="Z950" s="19"/>
      <c r="AA950" s="19"/>
      <c r="AB950" s="18"/>
      <c r="AC950" s="19"/>
      <c r="AD950" s="19"/>
      <c r="AE950" s="19"/>
      <c r="AF950" s="18"/>
      <c r="AG950" s="19"/>
      <c r="AH950" s="19"/>
      <c r="AI950" s="19"/>
      <c r="AJ950" s="18"/>
      <c r="AK950" s="19"/>
      <c r="AL950" s="19"/>
      <c r="AM950" s="19"/>
      <c r="AN950" s="18"/>
      <c r="AO950" s="19"/>
      <c r="AP950" s="19"/>
      <c r="AQ950" s="19"/>
      <c r="AR950" s="18"/>
      <c r="AS950" s="19"/>
      <c r="AT950" s="19"/>
      <c r="AU950" s="19"/>
      <c r="AV950" s="18"/>
      <c r="AW950" s="19"/>
      <c r="AX950" s="19"/>
      <c r="AY950" s="19"/>
      <c r="AZ950" s="18"/>
      <c r="BA950" s="19"/>
      <c r="BB950" s="19"/>
      <c r="BC950" s="19"/>
      <c r="BD950" s="18"/>
      <c r="BE950" s="19"/>
      <c r="BF950" s="19"/>
      <c r="BG950" s="19"/>
      <c r="BH950" s="18"/>
      <c r="BI950" s="19"/>
      <c r="BJ950" s="19"/>
      <c r="BK950" s="19"/>
      <c r="BL950" s="18"/>
      <c r="BM950" s="19"/>
      <c r="BN950" s="19"/>
      <c r="BO950" s="19"/>
      <c r="BP950" s="18"/>
      <c r="BQ950" s="19"/>
      <c r="BR950" s="19"/>
      <c r="BS950" s="19"/>
      <c r="BT950" s="18"/>
      <c r="BU950" s="19"/>
      <c r="BV950" s="19"/>
      <c r="BW950" s="19"/>
      <c r="BX950" s="18"/>
      <c r="BY950" s="19"/>
      <c r="BZ950" s="19"/>
      <c r="CA950" s="19"/>
      <c r="CB950" s="18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</row>
    <row r="951" spans="1:108" ht="15" thickBot="1" x14ac:dyDescent="0.35">
      <c r="A951" s="19"/>
      <c r="B951" s="19"/>
      <c r="C951" s="18"/>
      <c r="D951" s="19"/>
      <c r="E951" s="19"/>
      <c r="F951" s="19"/>
      <c r="G951" s="18"/>
      <c r="H951" s="19"/>
      <c r="I951" s="19"/>
      <c r="J951" s="19"/>
      <c r="K951" s="18"/>
      <c r="L951" s="19"/>
      <c r="M951" s="19"/>
      <c r="N951" s="19"/>
      <c r="O951" s="18"/>
      <c r="P951" s="19"/>
      <c r="Q951" s="19"/>
      <c r="R951" s="19"/>
      <c r="S951" s="18"/>
      <c r="T951" s="19"/>
      <c r="U951" s="19"/>
      <c r="V951" s="19"/>
      <c r="W951" s="18"/>
      <c r="X951" s="29"/>
      <c r="Y951" s="19"/>
      <c r="Z951" s="19"/>
      <c r="AA951" s="19"/>
      <c r="AB951" s="18"/>
      <c r="AC951" s="19"/>
      <c r="AD951" s="19"/>
      <c r="AE951" s="19"/>
      <c r="AF951" s="18"/>
      <c r="AG951" s="19"/>
      <c r="AH951" s="19"/>
      <c r="AI951" s="19"/>
      <c r="AJ951" s="18"/>
      <c r="AK951" s="19"/>
      <c r="AL951" s="19"/>
      <c r="AM951" s="19"/>
      <c r="AN951" s="18"/>
      <c r="AO951" s="19"/>
      <c r="AP951" s="19"/>
      <c r="AQ951" s="19"/>
      <c r="AR951" s="18"/>
      <c r="AS951" s="19"/>
      <c r="AT951" s="19"/>
      <c r="AU951" s="19"/>
      <c r="AV951" s="18"/>
      <c r="AW951" s="19"/>
      <c r="AX951" s="19"/>
      <c r="AY951" s="19"/>
      <c r="AZ951" s="18"/>
      <c r="BA951" s="19"/>
      <c r="BB951" s="19"/>
      <c r="BC951" s="19"/>
      <c r="BD951" s="18"/>
      <c r="BE951" s="19"/>
      <c r="BF951" s="19"/>
      <c r="BG951" s="19"/>
      <c r="BH951" s="18"/>
      <c r="BI951" s="19"/>
      <c r="BJ951" s="19"/>
      <c r="BK951" s="19"/>
      <c r="BL951" s="18"/>
      <c r="BM951" s="19"/>
      <c r="BN951" s="19"/>
      <c r="BO951" s="19"/>
      <c r="BP951" s="18"/>
      <c r="BQ951" s="19"/>
      <c r="BR951" s="19"/>
      <c r="BS951" s="19"/>
      <c r="BT951" s="18"/>
      <c r="BU951" s="19"/>
      <c r="BV951" s="19"/>
      <c r="BW951" s="19"/>
      <c r="BX951" s="18"/>
      <c r="BY951" s="19"/>
      <c r="BZ951" s="19"/>
      <c r="CA951" s="19"/>
      <c r="CB951" s="18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</row>
    <row r="952" spans="1:108" ht="15" thickBot="1" x14ac:dyDescent="0.35">
      <c r="A952" s="19"/>
      <c r="B952" s="19"/>
      <c r="C952" s="18"/>
      <c r="D952" s="19"/>
      <c r="E952" s="19"/>
      <c r="F952" s="19"/>
      <c r="G952" s="18"/>
      <c r="H952" s="19"/>
      <c r="I952" s="19"/>
      <c r="J952" s="19"/>
      <c r="K952" s="18"/>
      <c r="L952" s="19"/>
      <c r="M952" s="19"/>
      <c r="N952" s="19"/>
      <c r="O952" s="18"/>
      <c r="P952" s="19"/>
      <c r="Q952" s="19"/>
      <c r="R952" s="19"/>
      <c r="S952" s="18"/>
      <c r="T952" s="19"/>
      <c r="U952" s="19"/>
      <c r="V952" s="19"/>
      <c r="W952" s="18"/>
      <c r="X952" s="29"/>
      <c r="Y952" s="19"/>
      <c r="Z952" s="19"/>
      <c r="AA952" s="19"/>
      <c r="AB952" s="18"/>
      <c r="AC952" s="19"/>
      <c r="AD952" s="19"/>
      <c r="AE952" s="19"/>
      <c r="AF952" s="18"/>
      <c r="AG952" s="19"/>
      <c r="AH952" s="19"/>
      <c r="AI952" s="19"/>
      <c r="AJ952" s="18"/>
      <c r="AK952" s="19"/>
      <c r="AL952" s="19"/>
      <c r="AM952" s="19"/>
      <c r="AN952" s="18"/>
      <c r="AO952" s="19"/>
      <c r="AP952" s="19"/>
      <c r="AQ952" s="19"/>
      <c r="AR952" s="18"/>
      <c r="AS952" s="19"/>
      <c r="AT952" s="19"/>
      <c r="AU952" s="19"/>
      <c r="AV952" s="18"/>
      <c r="AW952" s="19"/>
      <c r="AX952" s="19"/>
      <c r="AY952" s="19"/>
      <c r="AZ952" s="18"/>
      <c r="BA952" s="19"/>
      <c r="BB952" s="19"/>
      <c r="BC952" s="19"/>
      <c r="BD952" s="18"/>
      <c r="BE952" s="19"/>
      <c r="BF952" s="19"/>
      <c r="BG952" s="19"/>
      <c r="BH952" s="18"/>
      <c r="BI952" s="19"/>
      <c r="BJ952" s="19"/>
      <c r="BK952" s="19"/>
      <c r="BL952" s="18"/>
      <c r="BM952" s="19"/>
      <c r="BN952" s="19"/>
      <c r="BO952" s="19"/>
      <c r="BP952" s="18"/>
      <c r="BQ952" s="19"/>
      <c r="BR952" s="19"/>
      <c r="BS952" s="19"/>
      <c r="BT952" s="18"/>
      <c r="BU952" s="19"/>
      <c r="BV952" s="19"/>
      <c r="BW952" s="19"/>
      <c r="BX952" s="18"/>
      <c r="BY952" s="19"/>
      <c r="BZ952" s="19"/>
      <c r="CA952" s="19"/>
      <c r="CB952" s="18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</row>
    <row r="953" spans="1:108" ht="15" thickBot="1" x14ac:dyDescent="0.35">
      <c r="A953" s="19"/>
      <c r="B953" s="19"/>
      <c r="C953" s="18"/>
      <c r="D953" s="19"/>
      <c r="E953" s="19"/>
      <c r="F953" s="19"/>
      <c r="G953" s="18"/>
      <c r="H953" s="19"/>
      <c r="I953" s="19"/>
      <c r="J953" s="19"/>
      <c r="K953" s="18"/>
      <c r="L953" s="19"/>
      <c r="M953" s="19"/>
      <c r="N953" s="19"/>
      <c r="O953" s="18"/>
      <c r="P953" s="19"/>
      <c r="Q953" s="19"/>
      <c r="R953" s="19"/>
      <c r="S953" s="18"/>
      <c r="T953" s="19"/>
      <c r="U953" s="19"/>
      <c r="V953" s="19"/>
      <c r="W953" s="18"/>
      <c r="X953" s="29"/>
      <c r="Y953" s="19"/>
      <c r="Z953" s="19"/>
      <c r="AA953" s="19"/>
      <c r="AB953" s="18"/>
      <c r="AC953" s="19"/>
      <c r="AD953" s="19"/>
      <c r="AE953" s="19"/>
      <c r="AF953" s="18"/>
      <c r="AG953" s="19"/>
      <c r="AH953" s="19"/>
      <c r="AI953" s="19"/>
      <c r="AJ953" s="18"/>
      <c r="AK953" s="19"/>
      <c r="AL953" s="19"/>
      <c r="AM953" s="19"/>
      <c r="AN953" s="18"/>
      <c r="AO953" s="19"/>
      <c r="AP953" s="19"/>
      <c r="AQ953" s="19"/>
      <c r="AR953" s="18"/>
      <c r="AS953" s="19"/>
      <c r="AT953" s="19"/>
      <c r="AU953" s="19"/>
      <c r="AV953" s="18"/>
      <c r="AW953" s="19"/>
      <c r="AX953" s="19"/>
      <c r="AY953" s="19"/>
      <c r="AZ953" s="18"/>
      <c r="BA953" s="19"/>
      <c r="BB953" s="19"/>
      <c r="BC953" s="19"/>
      <c r="BD953" s="18"/>
      <c r="BE953" s="19"/>
      <c r="BF953" s="19"/>
      <c r="BG953" s="19"/>
      <c r="BH953" s="18"/>
      <c r="BI953" s="19"/>
      <c r="BJ953" s="19"/>
      <c r="BK953" s="19"/>
      <c r="BL953" s="18"/>
      <c r="BM953" s="19"/>
      <c r="BN953" s="19"/>
      <c r="BO953" s="19"/>
      <c r="BP953" s="18"/>
      <c r="BQ953" s="19"/>
      <c r="BR953" s="19"/>
      <c r="BS953" s="19"/>
      <c r="BT953" s="18"/>
      <c r="BU953" s="19"/>
      <c r="BV953" s="19"/>
      <c r="BW953" s="19"/>
      <c r="BX953" s="18"/>
      <c r="BY953" s="19"/>
      <c r="BZ953" s="19"/>
      <c r="CA953" s="19"/>
      <c r="CB953" s="18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</row>
    <row r="954" spans="1:108" ht="15" thickBot="1" x14ac:dyDescent="0.35">
      <c r="A954" s="19"/>
      <c r="B954" s="19"/>
      <c r="C954" s="18"/>
      <c r="D954" s="19"/>
      <c r="E954" s="19"/>
      <c r="F954" s="19"/>
      <c r="G954" s="18"/>
      <c r="H954" s="19"/>
      <c r="I954" s="19"/>
      <c r="J954" s="19"/>
      <c r="K954" s="18"/>
      <c r="L954" s="19"/>
      <c r="M954" s="19"/>
      <c r="N954" s="19"/>
      <c r="O954" s="18"/>
      <c r="P954" s="19"/>
      <c r="Q954" s="19"/>
      <c r="R954" s="19"/>
      <c r="S954" s="18"/>
      <c r="T954" s="19"/>
      <c r="U954" s="19"/>
      <c r="V954" s="19"/>
      <c r="W954" s="18"/>
      <c r="X954" s="29"/>
      <c r="Y954" s="19"/>
      <c r="Z954" s="19"/>
      <c r="AA954" s="19"/>
      <c r="AB954" s="18"/>
      <c r="AC954" s="19"/>
      <c r="AD954" s="19"/>
      <c r="AE954" s="19"/>
      <c r="AF954" s="18"/>
      <c r="AG954" s="19"/>
      <c r="AH954" s="19"/>
      <c r="AI954" s="19"/>
      <c r="AJ954" s="18"/>
      <c r="AK954" s="19"/>
      <c r="AL954" s="19"/>
      <c r="AM954" s="19"/>
      <c r="AN954" s="18"/>
      <c r="AO954" s="19"/>
      <c r="AP954" s="19"/>
      <c r="AQ954" s="19"/>
      <c r="AR954" s="18"/>
      <c r="AS954" s="19"/>
      <c r="AT954" s="19"/>
      <c r="AU954" s="19"/>
      <c r="AV954" s="18"/>
      <c r="AW954" s="19"/>
      <c r="AX954" s="19"/>
      <c r="AY954" s="19"/>
      <c r="AZ954" s="18"/>
      <c r="BA954" s="19"/>
      <c r="BB954" s="19"/>
      <c r="BC954" s="19"/>
      <c r="BD954" s="18"/>
      <c r="BE954" s="19"/>
      <c r="BF954" s="19"/>
      <c r="BG954" s="19"/>
      <c r="BH954" s="18"/>
      <c r="BI954" s="19"/>
      <c r="BJ954" s="19"/>
      <c r="BK954" s="19"/>
      <c r="BL954" s="18"/>
      <c r="BM954" s="19"/>
      <c r="BN954" s="19"/>
      <c r="BO954" s="19"/>
      <c r="BP954" s="18"/>
      <c r="BQ954" s="19"/>
      <c r="BR954" s="19"/>
      <c r="BS954" s="19"/>
      <c r="BT954" s="18"/>
      <c r="BU954" s="19"/>
      <c r="BV954" s="19"/>
      <c r="BW954" s="19"/>
      <c r="BX954" s="18"/>
      <c r="BY954" s="19"/>
      <c r="BZ954" s="19"/>
      <c r="CA954" s="19"/>
      <c r="CB954" s="18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</row>
    <row r="955" spans="1:108" ht="15" thickBot="1" x14ac:dyDescent="0.35">
      <c r="A955" s="19"/>
      <c r="B955" s="19"/>
      <c r="C955" s="18"/>
      <c r="D955" s="19"/>
      <c r="E955" s="19"/>
      <c r="F955" s="19"/>
      <c r="G955" s="18"/>
      <c r="H955" s="19"/>
      <c r="I955" s="19"/>
      <c r="J955" s="19"/>
      <c r="K955" s="18"/>
      <c r="L955" s="19"/>
      <c r="M955" s="19"/>
      <c r="N955" s="19"/>
      <c r="O955" s="18"/>
      <c r="P955" s="19"/>
      <c r="Q955" s="19"/>
      <c r="R955" s="19"/>
      <c r="S955" s="18"/>
      <c r="T955" s="19"/>
      <c r="U955" s="19"/>
      <c r="V955" s="19"/>
      <c r="W955" s="18"/>
      <c r="X955" s="29"/>
      <c r="Y955" s="19"/>
      <c r="Z955" s="19"/>
      <c r="AA955" s="19"/>
      <c r="AB955" s="18"/>
      <c r="AC955" s="19"/>
      <c r="AD955" s="19"/>
      <c r="AE955" s="19"/>
      <c r="AF955" s="18"/>
      <c r="AG955" s="19"/>
      <c r="AH955" s="19"/>
      <c r="AI955" s="19"/>
      <c r="AJ955" s="18"/>
      <c r="AK955" s="19"/>
      <c r="AL955" s="19"/>
      <c r="AM955" s="19"/>
      <c r="AN955" s="18"/>
      <c r="AO955" s="19"/>
      <c r="AP955" s="19"/>
      <c r="AQ955" s="19"/>
      <c r="AR955" s="18"/>
      <c r="AS955" s="19"/>
      <c r="AT955" s="19"/>
      <c r="AU955" s="19"/>
      <c r="AV955" s="18"/>
      <c r="AW955" s="19"/>
      <c r="AX955" s="19"/>
      <c r="AY955" s="19"/>
      <c r="AZ955" s="18"/>
      <c r="BA955" s="19"/>
      <c r="BB955" s="19"/>
      <c r="BC955" s="19"/>
      <c r="BD955" s="18"/>
      <c r="BE955" s="19"/>
      <c r="BF955" s="19"/>
      <c r="BG955" s="19"/>
      <c r="BH955" s="18"/>
      <c r="BI955" s="19"/>
      <c r="BJ955" s="19"/>
      <c r="BK955" s="19"/>
      <c r="BL955" s="18"/>
      <c r="BM955" s="19"/>
      <c r="BN955" s="19"/>
      <c r="BO955" s="19"/>
      <c r="BP955" s="18"/>
      <c r="BQ955" s="19"/>
      <c r="BR955" s="19"/>
      <c r="BS955" s="19"/>
      <c r="BT955" s="18"/>
      <c r="BU955" s="19"/>
      <c r="BV955" s="19"/>
      <c r="BW955" s="19"/>
      <c r="BX955" s="18"/>
      <c r="BY955" s="19"/>
      <c r="BZ955" s="19"/>
      <c r="CA955" s="19"/>
      <c r="CB955" s="18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</row>
    <row r="956" spans="1:108" ht="15" thickBot="1" x14ac:dyDescent="0.35">
      <c r="A956" s="19"/>
      <c r="B956" s="19"/>
      <c r="C956" s="18"/>
      <c r="D956" s="19"/>
      <c r="E956" s="19"/>
      <c r="F956" s="19"/>
      <c r="G956" s="18"/>
      <c r="H956" s="19"/>
      <c r="I956" s="19"/>
      <c r="J956" s="19"/>
      <c r="K956" s="18"/>
      <c r="L956" s="19"/>
      <c r="M956" s="19"/>
      <c r="N956" s="19"/>
      <c r="O956" s="18"/>
      <c r="P956" s="19"/>
      <c r="Q956" s="19"/>
      <c r="R956" s="19"/>
      <c r="S956" s="18"/>
      <c r="T956" s="19"/>
      <c r="U956" s="19"/>
      <c r="V956" s="19"/>
      <c r="W956" s="18"/>
      <c r="X956" s="29"/>
      <c r="Y956" s="19"/>
      <c r="Z956" s="19"/>
      <c r="AA956" s="19"/>
      <c r="AB956" s="18"/>
      <c r="AC956" s="19"/>
      <c r="AD956" s="19"/>
      <c r="AE956" s="19"/>
      <c r="AF956" s="18"/>
      <c r="AG956" s="19"/>
      <c r="AH956" s="19"/>
      <c r="AI956" s="19"/>
      <c r="AJ956" s="18"/>
      <c r="AK956" s="19"/>
      <c r="AL956" s="19"/>
      <c r="AM956" s="19"/>
      <c r="AN956" s="18"/>
      <c r="AO956" s="19"/>
      <c r="AP956" s="19"/>
      <c r="AQ956" s="19"/>
      <c r="AR956" s="18"/>
      <c r="AS956" s="19"/>
      <c r="AT956" s="19"/>
      <c r="AU956" s="19"/>
      <c r="AV956" s="18"/>
      <c r="AW956" s="19"/>
      <c r="AX956" s="19"/>
      <c r="AY956" s="19"/>
      <c r="AZ956" s="18"/>
      <c r="BA956" s="19"/>
      <c r="BB956" s="19"/>
      <c r="BC956" s="19"/>
      <c r="BD956" s="18"/>
      <c r="BE956" s="19"/>
      <c r="BF956" s="19"/>
      <c r="BG956" s="19"/>
      <c r="BH956" s="18"/>
      <c r="BI956" s="19"/>
      <c r="BJ956" s="19"/>
      <c r="BK956" s="19"/>
      <c r="BL956" s="18"/>
      <c r="BM956" s="19"/>
      <c r="BN956" s="19"/>
      <c r="BO956" s="19"/>
      <c r="BP956" s="18"/>
      <c r="BQ956" s="19"/>
      <c r="BR956" s="19"/>
      <c r="BS956" s="19"/>
      <c r="BT956" s="18"/>
      <c r="BU956" s="19"/>
      <c r="BV956" s="19"/>
      <c r="BW956" s="19"/>
      <c r="BX956" s="18"/>
      <c r="BY956" s="19"/>
      <c r="BZ956" s="19"/>
      <c r="CA956" s="19"/>
      <c r="CB956" s="18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</row>
    <row r="957" spans="1:108" ht="15" thickBot="1" x14ac:dyDescent="0.35">
      <c r="A957" s="19"/>
      <c r="B957" s="19"/>
      <c r="C957" s="18"/>
      <c r="D957" s="19"/>
      <c r="E957" s="19"/>
      <c r="F957" s="19"/>
      <c r="G957" s="18"/>
      <c r="H957" s="19"/>
      <c r="I957" s="19"/>
      <c r="J957" s="19"/>
      <c r="K957" s="18"/>
      <c r="L957" s="19"/>
      <c r="M957" s="19"/>
      <c r="N957" s="19"/>
      <c r="O957" s="18"/>
      <c r="P957" s="19"/>
      <c r="Q957" s="19"/>
      <c r="R957" s="19"/>
      <c r="S957" s="18"/>
      <c r="T957" s="19"/>
      <c r="U957" s="19"/>
      <c r="V957" s="19"/>
      <c r="W957" s="18"/>
      <c r="X957" s="29"/>
      <c r="Y957" s="19"/>
      <c r="Z957" s="19"/>
      <c r="AA957" s="19"/>
      <c r="AB957" s="18"/>
      <c r="AC957" s="19"/>
      <c r="AD957" s="19"/>
      <c r="AE957" s="19"/>
      <c r="AF957" s="18"/>
      <c r="AG957" s="19"/>
      <c r="AH957" s="19"/>
      <c r="AI957" s="19"/>
      <c r="AJ957" s="18"/>
      <c r="AK957" s="19"/>
      <c r="AL957" s="19"/>
      <c r="AM957" s="19"/>
      <c r="AN957" s="18"/>
      <c r="AO957" s="19"/>
      <c r="AP957" s="19"/>
      <c r="AQ957" s="19"/>
      <c r="AR957" s="18"/>
      <c r="AS957" s="19"/>
      <c r="AT957" s="19"/>
      <c r="AU957" s="19"/>
      <c r="AV957" s="18"/>
      <c r="AW957" s="19"/>
      <c r="AX957" s="19"/>
      <c r="AY957" s="19"/>
      <c r="AZ957" s="18"/>
      <c r="BA957" s="19"/>
      <c r="BB957" s="19"/>
      <c r="BC957" s="19"/>
      <c r="BD957" s="18"/>
      <c r="BE957" s="19"/>
      <c r="BF957" s="19"/>
      <c r="BG957" s="19"/>
      <c r="BH957" s="18"/>
      <c r="BI957" s="19"/>
      <c r="BJ957" s="19"/>
      <c r="BK957" s="19"/>
      <c r="BL957" s="18"/>
      <c r="BM957" s="19"/>
      <c r="BN957" s="19"/>
      <c r="BO957" s="19"/>
      <c r="BP957" s="18"/>
      <c r="BQ957" s="19"/>
      <c r="BR957" s="19"/>
      <c r="BS957" s="19"/>
      <c r="BT957" s="18"/>
      <c r="BU957" s="19"/>
      <c r="BV957" s="19"/>
      <c r="BW957" s="19"/>
      <c r="BX957" s="18"/>
      <c r="BY957" s="19"/>
      <c r="BZ957" s="19"/>
      <c r="CA957" s="19"/>
      <c r="CB957" s="18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</row>
    <row r="958" spans="1:108" ht="15" thickBot="1" x14ac:dyDescent="0.35">
      <c r="A958" s="19"/>
      <c r="B958" s="19"/>
      <c r="C958" s="18"/>
      <c r="D958" s="19"/>
      <c r="E958" s="19"/>
      <c r="F958" s="19"/>
      <c r="G958" s="18"/>
      <c r="H958" s="19"/>
      <c r="I958" s="19"/>
      <c r="J958" s="19"/>
      <c r="K958" s="18"/>
      <c r="L958" s="19"/>
      <c r="M958" s="19"/>
      <c r="N958" s="19"/>
      <c r="O958" s="18"/>
      <c r="P958" s="19"/>
      <c r="Q958" s="19"/>
      <c r="R958" s="19"/>
      <c r="S958" s="18"/>
      <c r="T958" s="19"/>
      <c r="U958" s="19"/>
      <c r="V958" s="19"/>
      <c r="W958" s="18"/>
      <c r="X958" s="29"/>
      <c r="Y958" s="19"/>
      <c r="Z958" s="19"/>
      <c r="AA958" s="19"/>
      <c r="AB958" s="18"/>
      <c r="AC958" s="19"/>
      <c r="AD958" s="19"/>
      <c r="AE958" s="19"/>
      <c r="AF958" s="18"/>
      <c r="AG958" s="19"/>
      <c r="AH958" s="19"/>
      <c r="AI958" s="19"/>
      <c r="AJ958" s="18"/>
      <c r="AK958" s="19"/>
      <c r="AL958" s="19"/>
      <c r="AM958" s="19"/>
      <c r="AN958" s="18"/>
      <c r="AO958" s="19"/>
      <c r="AP958" s="19"/>
      <c r="AQ958" s="19"/>
      <c r="AR958" s="18"/>
      <c r="AS958" s="19"/>
      <c r="AT958" s="19"/>
      <c r="AU958" s="19"/>
      <c r="AV958" s="18"/>
      <c r="AW958" s="19"/>
      <c r="AX958" s="19"/>
      <c r="AY958" s="19"/>
      <c r="AZ958" s="18"/>
      <c r="BA958" s="19"/>
      <c r="BB958" s="19"/>
      <c r="BC958" s="19"/>
      <c r="BD958" s="18"/>
      <c r="BE958" s="19"/>
      <c r="BF958" s="19"/>
      <c r="BG958" s="19"/>
      <c r="BH958" s="18"/>
      <c r="BI958" s="19"/>
      <c r="BJ958" s="19"/>
      <c r="BK958" s="19"/>
      <c r="BL958" s="18"/>
      <c r="BM958" s="19"/>
      <c r="BN958" s="19"/>
      <c r="BO958" s="19"/>
      <c r="BP958" s="18"/>
      <c r="BQ958" s="19"/>
      <c r="BR958" s="19"/>
      <c r="BS958" s="19"/>
      <c r="BT958" s="18"/>
      <c r="BU958" s="19"/>
      <c r="BV958" s="19"/>
      <c r="BW958" s="19"/>
      <c r="BX958" s="18"/>
      <c r="BY958" s="19"/>
      <c r="BZ958" s="19"/>
      <c r="CA958" s="19"/>
      <c r="CB958" s="18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</row>
    <row r="959" spans="1:108" ht="15" thickBot="1" x14ac:dyDescent="0.35">
      <c r="A959" s="19"/>
      <c r="B959" s="19"/>
      <c r="C959" s="18"/>
      <c r="D959" s="19"/>
      <c r="E959" s="19"/>
      <c r="F959" s="19"/>
      <c r="G959" s="18"/>
      <c r="H959" s="19"/>
      <c r="I959" s="19"/>
      <c r="J959" s="19"/>
      <c r="K959" s="18"/>
      <c r="L959" s="19"/>
      <c r="M959" s="19"/>
      <c r="N959" s="19"/>
      <c r="O959" s="18"/>
      <c r="P959" s="19"/>
      <c r="Q959" s="19"/>
      <c r="R959" s="19"/>
      <c r="S959" s="18"/>
      <c r="T959" s="19"/>
      <c r="U959" s="19"/>
      <c r="V959" s="19"/>
      <c r="W959" s="18"/>
      <c r="X959" s="29"/>
      <c r="Y959" s="19"/>
      <c r="Z959" s="19"/>
      <c r="AA959" s="19"/>
      <c r="AB959" s="18"/>
      <c r="AC959" s="19"/>
      <c r="AD959" s="19"/>
      <c r="AE959" s="19"/>
      <c r="AF959" s="18"/>
      <c r="AG959" s="19"/>
      <c r="AH959" s="19"/>
      <c r="AI959" s="19"/>
      <c r="AJ959" s="18"/>
      <c r="AK959" s="19"/>
      <c r="AL959" s="19"/>
      <c r="AM959" s="19"/>
      <c r="AN959" s="18"/>
      <c r="AO959" s="19"/>
      <c r="AP959" s="19"/>
      <c r="AQ959" s="19"/>
      <c r="AR959" s="18"/>
      <c r="AS959" s="19"/>
      <c r="AT959" s="19"/>
      <c r="AU959" s="19"/>
      <c r="AV959" s="18"/>
      <c r="AW959" s="19"/>
      <c r="AX959" s="19"/>
      <c r="AY959" s="19"/>
      <c r="AZ959" s="18"/>
      <c r="BA959" s="19"/>
      <c r="BB959" s="19"/>
      <c r="BC959" s="19"/>
      <c r="BD959" s="18"/>
      <c r="BE959" s="19"/>
      <c r="BF959" s="19"/>
      <c r="BG959" s="19"/>
      <c r="BH959" s="18"/>
      <c r="BI959" s="19"/>
      <c r="BJ959" s="19"/>
      <c r="BK959" s="19"/>
      <c r="BL959" s="18"/>
      <c r="BM959" s="19"/>
      <c r="BN959" s="19"/>
      <c r="BO959" s="19"/>
      <c r="BP959" s="18"/>
      <c r="BQ959" s="19"/>
      <c r="BR959" s="19"/>
      <c r="BS959" s="19"/>
      <c r="BT959" s="18"/>
      <c r="BU959" s="19"/>
      <c r="BV959" s="19"/>
      <c r="BW959" s="19"/>
      <c r="BX959" s="18"/>
      <c r="BY959" s="19"/>
      <c r="BZ959" s="19"/>
      <c r="CA959" s="19"/>
      <c r="CB959" s="18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</row>
    <row r="960" spans="1:108" ht="15" thickBot="1" x14ac:dyDescent="0.35">
      <c r="A960" s="19"/>
      <c r="B960" s="19"/>
      <c r="C960" s="18"/>
      <c r="D960" s="19"/>
      <c r="E960" s="19"/>
      <c r="F960" s="19"/>
      <c r="G960" s="18"/>
      <c r="H960" s="19"/>
      <c r="I960" s="19"/>
      <c r="J960" s="19"/>
      <c r="K960" s="18"/>
      <c r="L960" s="19"/>
      <c r="M960" s="19"/>
      <c r="N960" s="19"/>
      <c r="O960" s="18"/>
      <c r="P960" s="19"/>
      <c r="Q960" s="19"/>
      <c r="R960" s="19"/>
      <c r="S960" s="18"/>
      <c r="T960" s="19"/>
      <c r="U960" s="19"/>
      <c r="V960" s="19"/>
      <c r="W960" s="18"/>
      <c r="X960" s="29"/>
      <c r="Y960" s="19"/>
      <c r="Z960" s="19"/>
      <c r="AA960" s="19"/>
      <c r="AB960" s="18"/>
      <c r="AC960" s="19"/>
      <c r="AD960" s="19"/>
      <c r="AE960" s="19"/>
      <c r="AF960" s="18"/>
      <c r="AG960" s="19"/>
      <c r="AH960" s="19"/>
      <c r="AI960" s="19"/>
      <c r="AJ960" s="18"/>
      <c r="AK960" s="19"/>
      <c r="AL960" s="19"/>
      <c r="AM960" s="19"/>
      <c r="AN960" s="18"/>
      <c r="AO960" s="19"/>
      <c r="AP960" s="19"/>
      <c r="AQ960" s="19"/>
      <c r="AR960" s="18"/>
      <c r="AS960" s="19"/>
      <c r="AT960" s="19"/>
      <c r="AU960" s="19"/>
      <c r="AV960" s="18"/>
      <c r="AW960" s="19"/>
      <c r="AX960" s="19"/>
      <c r="AY960" s="19"/>
      <c r="AZ960" s="18"/>
      <c r="BA960" s="19"/>
      <c r="BB960" s="19"/>
      <c r="BC960" s="19"/>
      <c r="BD960" s="18"/>
      <c r="BE960" s="19"/>
      <c r="BF960" s="19"/>
      <c r="BG960" s="19"/>
      <c r="BH960" s="18"/>
      <c r="BI960" s="19"/>
      <c r="BJ960" s="19"/>
      <c r="BK960" s="19"/>
      <c r="BL960" s="18"/>
      <c r="BM960" s="19"/>
      <c r="BN960" s="19"/>
      <c r="BO960" s="19"/>
      <c r="BP960" s="18"/>
      <c r="BQ960" s="19"/>
      <c r="BR960" s="19"/>
      <c r="BS960" s="19"/>
      <c r="BT960" s="18"/>
      <c r="BU960" s="19"/>
      <c r="BV960" s="19"/>
      <c r="BW960" s="19"/>
      <c r="BX960" s="18"/>
      <c r="BY960" s="19"/>
      <c r="BZ960" s="19"/>
      <c r="CA960" s="19"/>
      <c r="CB960" s="18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</row>
    <row r="961" spans="1:108" ht="15" thickBot="1" x14ac:dyDescent="0.35">
      <c r="A961" s="19"/>
      <c r="B961" s="19"/>
      <c r="C961" s="18"/>
      <c r="D961" s="19"/>
      <c r="E961" s="19"/>
      <c r="F961" s="19"/>
      <c r="G961" s="18"/>
      <c r="H961" s="19"/>
      <c r="I961" s="19"/>
      <c r="J961" s="19"/>
      <c r="K961" s="18"/>
      <c r="L961" s="19"/>
      <c r="M961" s="19"/>
      <c r="N961" s="19"/>
      <c r="O961" s="18"/>
      <c r="P961" s="19"/>
      <c r="Q961" s="19"/>
      <c r="R961" s="19"/>
      <c r="S961" s="18"/>
      <c r="T961" s="19"/>
      <c r="U961" s="19"/>
      <c r="V961" s="19"/>
      <c r="W961" s="18"/>
      <c r="X961" s="29"/>
      <c r="Y961" s="19"/>
      <c r="Z961" s="19"/>
      <c r="AA961" s="19"/>
      <c r="AB961" s="18"/>
      <c r="AC961" s="19"/>
      <c r="AD961" s="19"/>
      <c r="AE961" s="19"/>
      <c r="AF961" s="18"/>
      <c r="AG961" s="19"/>
      <c r="AH961" s="19"/>
      <c r="AI961" s="19"/>
      <c r="AJ961" s="18"/>
      <c r="AK961" s="19"/>
      <c r="AL961" s="19"/>
      <c r="AM961" s="19"/>
      <c r="AN961" s="18"/>
      <c r="AO961" s="19"/>
      <c r="AP961" s="19"/>
      <c r="AQ961" s="19"/>
      <c r="AR961" s="18"/>
      <c r="AS961" s="19"/>
      <c r="AT961" s="19"/>
      <c r="AU961" s="19"/>
      <c r="AV961" s="18"/>
      <c r="AW961" s="19"/>
      <c r="AX961" s="19"/>
      <c r="AY961" s="19"/>
      <c r="AZ961" s="18"/>
      <c r="BA961" s="19"/>
      <c r="BB961" s="19"/>
      <c r="BC961" s="19"/>
      <c r="BD961" s="18"/>
      <c r="BE961" s="19"/>
      <c r="BF961" s="19"/>
      <c r="BG961" s="19"/>
      <c r="BH961" s="18"/>
      <c r="BI961" s="19"/>
      <c r="BJ961" s="19"/>
      <c r="BK961" s="19"/>
      <c r="BL961" s="18"/>
      <c r="BM961" s="19"/>
      <c r="BN961" s="19"/>
      <c r="BO961" s="19"/>
      <c r="BP961" s="18"/>
      <c r="BQ961" s="19"/>
      <c r="BR961" s="19"/>
      <c r="BS961" s="19"/>
      <c r="BT961" s="18"/>
      <c r="BU961" s="19"/>
      <c r="BV961" s="19"/>
      <c r="BW961" s="19"/>
      <c r="BX961" s="18"/>
      <c r="BY961" s="19"/>
      <c r="BZ961" s="19"/>
      <c r="CA961" s="19"/>
      <c r="CB961" s="18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</row>
    <row r="962" spans="1:108" ht="15" thickBot="1" x14ac:dyDescent="0.35">
      <c r="A962" s="19"/>
      <c r="B962" s="19"/>
      <c r="C962" s="18"/>
      <c r="D962" s="19"/>
      <c r="E962" s="19"/>
      <c r="F962" s="19"/>
      <c r="G962" s="18"/>
      <c r="H962" s="19"/>
      <c r="I962" s="19"/>
      <c r="J962" s="19"/>
      <c r="K962" s="18"/>
      <c r="L962" s="19"/>
      <c r="M962" s="19"/>
      <c r="N962" s="19"/>
      <c r="O962" s="18"/>
      <c r="P962" s="19"/>
      <c r="Q962" s="19"/>
      <c r="R962" s="19"/>
      <c r="S962" s="18"/>
      <c r="T962" s="19"/>
      <c r="U962" s="19"/>
      <c r="V962" s="19"/>
      <c r="W962" s="18"/>
      <c r="X962" s="29"/>
      <c r="Y962" s="19"/>
      <c r="Z962" s="19"/>
      <c r="AA962" s="19"/>
      <c r="AB962" s="18"/>
      <c r="AC962" s="19"/>
      <c r="AD962" s="19"/>
      <c r="AE962" s="19"/>
      <c r="AF962" s="18"/>
      <c r="AG962" s="19"/>
      <c r="AH962" s="19"/>
      <c r="AI962" s="19"/>
      <c r="AJ962" s="18"/>
      <c r="AK962" s="19"/>
      <c r="AL962" s="19"/>
      <c r="AM962" s="19"/>
      <c r="AN962" s="18"/>
      <c r="AO962" s="19"/>
      <c r="AP962" s="19"/>
      <c r="AQ962" s="19"/>
      <c r="AR962" s="18"/>
      <c r="AS962" s="19"/>
      <c r="AT962" s="19"/>
      <c r="AU962" s="19"/>
      <c r="AV962" s="18"/>
      <c r="AW962" s="19"/>
      <c r="AX962" s="19"/>
      <c r="AY962" s="19"/>
      <c r="AZ962" s="18"/>
      <c r="BA962" s="19"/>
      <c r="BB962" s="19"/>
      <c r="BC962" s="19"/>
      <c r="BD962" s="18"/>
      <c r="BE962" s="19"/>
      <c r="BF962" s="19"/>
      <c r="BG962" s="19"/>
      <c r="BH962" s="18"/>
      <c r="BI962" s="19"/>
      <c r="BJ962" s="19"/>
      <c r="BK962" s="19"/>
      <c r="BL962" s="18"/>
      <c r="BM962" s="19"/>
      <c r="BN962" s="19"/>
      <c r="BO962" s="19"/>
      <c r="BP962" s="18"/>
      <c r="BQ962" s="19"/>
      <c r="BR962" s="19"/>
      <c r="BS962" s="19"/>
      <c r="BT962" s="18"/>
      <c r="BU962" s="19"/>
      <c r="BV962" s="19"/>
      <c r="BW962" s="19"/>
      <c r="BX962" s="18"/>
      <c r="BY962" s="19"/>
      <c r="BZ962" s="19"/>
      <c r="CA962" s="19"/>
      <c r="CB962" s="18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</row>
    <row r="963" spans="1:108" ht="15" thickBot="1" x14ac:dyDescent="0.35">
      <c r="A963" s="19"/>
      <c r="B963" s="19"/>
      <c r="C963" s="18"/>
      <c r="D963" s="19"/>
      <c r="E963" s="19"/>
      <c r="F963" s="19"/>
      <c r="G963" s="18"/>
      <c r="H963" s="19"/>
      <c r="I963" s="19"/>
      <c r="J963" s="19"/>
      <c r="K963" s="18"/>
      <c r="L963" s="19"/>
      <c r="M963" s="19"/>
      <c r="N963" s="19"/>
      <c r="O963" s="18"/>
      <c r="P963" s="19"/>
      <c r="Q963" s="19"/>
      <c r="R963" s="19"/>
      <c r="S963" s="18"/>
      <c r="T963" s="19"/>
      <c r="U963" s="19"/>
      <c r="V963" s="19"/>
      <c r="W963" s="18"/>
      <c r="X963" s="29"/>
      <c r="Y963" s="19"/>
      <c r="Z963" s="19"/>
      <c r="AA963" s="19"/>
      <c r="AB963" s="18"/>
      <c r="AC963" s="19"/>
      <c r="AD963" s="19"/>
      <c r="AE963" s="19"/>
      <c r="AF963" s="18"/>
      <c r="AG963" s="19"/>
      <c r="AH963" s="19"/>
      <c r="AI963" s="19"/>
      <c r="AJ963" s="18"/>
      <c r="AK963" s="19"/>
      <c r="AL963" s="19"/>
      <c r="AM963" s="19"/>
      <c r="AN963" s="18"/>
      <c r="AO963" s="19"/>
      <c r="AP963" s="19"/>
      <c r="AQ963" s="19"/>
      <c r="AR963" s="18"/>
      <c r="AS963" s="19"/>
      <c r="AT963" s="19"/>
      <c r="AU963" s="19"/>
      <c r="AV963" s="18"/>
      <c r="AW963" s="19"/>
      <c r="AX963" s="19"/>
      <c r="AY963" s="19"/>
      <c r="AZ963" s="18"/>
      <c r="BA963" s="19"/>
      <c r="BB963" s="19"/>
      <c r="BC963" s="19"/>
      <c r="BD963" s="18"/>
      <c r="BE963" s="19"/>
      <c r="BF963" s="19"/>
      <c r="BG963" s="19"/>
      <c r="BH963" s="18"/>
      <c r="BI963" s="19"/>
      <c r="BJ963" s="19"/>
      <c r="BK963" s="19"/>
      <c r="BL963" s="18"/>
      <c r="BM963" s="19"/>
      <c r="BN963" s="19"/>
      <c r="BO963" s="19"/>
      <c r="BP963" s="18"/>
      <c r="BQ963" s="19"/>
      <c r="BR963" s="19"/>
      <c r="BS963" s="19"/>
      <c r="BT963" s="18"/>
      <c r="BU963" s="19"/>
      <c r="BV963" s="19"/>
      <c r="BW963" s="19"/>
      <c r="BX963" s="18"/>
      <c r="BY963" s="19"/>
      <c r="BZ963" s="19"/>
      <c r="CA963" s="19"/>
      <c r="CB963" s="18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</row>
    <row r="964" spans="1:108" ht="15" thickBot="1" x14ac:dyDescent="0.35">
      <c r="A964" s="19"/>
      <c r="B964" s="19"/>
      <c r="C964" s="18"/>
      <c r="D964" s="19"/>
      <c r="E964" s="19"/>
      <c r="F964" s="19"/>
      <c r="G964" s="18"/>
      <c r="H964" s="19"/>
      <c r="I964" s="19"/>
      <c r="J964" s="19"/>
      <c r="K964" s="18"/>
      <c r="L964" s="19"/>
      <c r="M964" s="19"/>
      <c r="N964" s="19"/>
      <c r="O964" s="18"/>
      <c r="P964" s="19"/>
      <c r="Q964" s="19"/>
      <c r="R964" s="19"/>
      <c r="S964" s="18"/>
      <c r="T964" s="19"/>
      <c r="U964" s="19"/>
      <c r="V964" s="19"/>
      <c r="W964" s="18"/>
      <c r="X964" s="29"/>
      <c r="Y964" s="19"/>
      <c r="Z964" s="19"/>
      <c r="AA964" s="19"/>
      <c r="AB964" s="18"/>
      <c r="AC964" s="19"/>
      <c r="AD964" s="19"/>
      <c r="AE964" s="19"/>
      <c r="AF964" s="18"/>
      <c r="AG964" s="19"/>
      <c r="AH964" s="19"/>
      <c r="AI964" s="19"/>
      <c r="AJ964" s="18"/>
      <c r="AK964" s="19"/>
      <c r="AL964" s="19"/>
      <c r="AM964" s="19"/>
      <c r="AN964" s="18"/>
      <c r="AO964" s="19"/>
      <c r="AP964" s="19"/>
      <c r="AQ964" s="19"/>
      <c r="AR964" s="18"/>
      <c r="AS964" s="19"/>
      <c r="AT964" s="19"/>
      <c r="AU964" s="19"/>
      <c r="AV964" s="18"/>
      <c r="AW964" s="19"/>
      <c r="AX964" s="19"/>
      <c r="AY964" s="19"/>
      <c r="AZ964" s="18"/>
      <c r="BA964" s="19"/>
      <c r="BB964" s="19"/>
      <c r="BC964" s="19"/>
      <c r="BD964" s="18"/>
      <c r="BE964" s="19"/>
      <c r="BF964" s="19"/>
      <c r="BG964" s="19"/>
      <c r="BH964" s="18"/>
      <c r="BI964" s="19"/>
      <c r="BJ964" s="19"/>
      <c r="BK964" s="19"/>
      <c r="BL964" s="18"/>
      <c r="BM964" s="19"/>
      <c r="BN964" s="19"/>
      <c r="BO964" s="19"/>
      <c r="BP964" s="18"/>
      <c r="BQ964" s="19"/>
      <c r="BR964" s="19"/>
      <c r="BS964" s="19"/>
      <c r="BT964" s="18"/>
      <c r="BU964" s="19"/>
      <c r="BV964" s="19"/>
      <c r="BW964" s="19"/>
      <c r="BX964" s="18"/>
      <c r="BY964" s="19"/>
      <c r="BZ964" s="19"/>
      <c r="CA964" s="19"/>
      <c r="CB964" s="18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</row>
    <row r="965" spans="1:108" ht="15" thickBot="1" x14ac:dyDescent="0.35">
      <c r="A965" s="19"/>
      <c r="B965" s="19"/>
      <c r="C965" s="18"/>
      <c r="D965" s="19"/>
      <c r="E965" s="19"/>
      <c r="F965" s="19"/>
      <c r="G965" s="18"/>
      <c r="H965" s="19"/>
      <c r="I965" s="19"/>
      <c r="J965" s="19"/>
      <c r="K965" s="18"/>
      <c r="L965" s="19"/>
      <c r="M965" s="19"/>
      <c r="N965" s="19"/>
      <c r="O965" s="18"/>
      <c r="P965" s="19"/>
      <c r="Q965" s="19"/>
      <c r="R965" s="19"/>
      <c r="S965" s="18"/>
      <c r="T965" s="19"/>
      <c r="U965" s="19"/>
      <c r="V965" s="19"/>
      <c r="W965" s="18"/>
      <c r="X965" s="29"/>
      <c r="Y965" s="19"/>
      <c r="Z965" s="19"/>
      <c r="AA965" s="19"/>
      <c r="AB965" s="18"/>
      <c r="AC965" s="19"/>
      <c r="AD965" s="19"/>
      <c r="AE965" s="19"/>
      <c r="AF965" s="18"/>
      <c r="AG965" s="19"/>
      <c r="AH965" s="19"/>
      <c r="AI965" s="19"/>
      <c r="AJ965" s="18"/>
      <c r="AK965" s="19"/>
      <c r="AL965" s="19"/>
      <c r="AM965" s="19"/>
      <c r="AN965" s="18"/>
      <c r="AO965" s="19"/>
      <c r="AP965" s="19"/>
      <c r="AQ965" s="19"/>
      <c r="AR965" s="18"/>
      <c r="AS965" s="19"/>
      <c r="AT965" s="19"/>
      <c r="AU965" s="19"/>
      <c r="AV965" s="18"/>
      <c r="AW965" s="19"/>
      <c r="AX965" s="19"/>
      <c r="AY965" s="19"/>
      <c r="AZ965" s="18"/>
      <c r="BA965" s="19"/>
      <c r="BB965" s="19"/>
      <c r="BC965" s="19"/>
      <c r="BD965" s="18"/>
      <c r="BE965" s="19"/>
      <c r="BF965" s="19"/>
      <c r="BG965" s="19"/>
      <c r="BH965" s="18"/>
      <c r="BI965" s="19"/>
      <c r="BJ965" s="19"/>
      <c r="BK965" s="19"/>
      <c r="BL965" s="18"/>
      <c r="BM965" s="19"/>
      <c r="BN965" s="19"/>
      <c r="BO965" s="19"/>
      <c r="BP965" s="18"/>
      <c r="BQ965" s="19"/>
      <c r="BR965" s="19"/>
      <c r="BS965" s="19"/>
      <c r="BT965" s="18"/>
      <c r="BU965" s="19"/>
      <c r="BV965" s="19"/>
      <c r="BW965" s="19"/>
      <c r="BX965" s="18"/>
      <c r="BY965" s="19"/>
      <c r="BZ965" s="19"/>
      <c r="CA965" s="19"/>
      <c r="CB965" s="18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</row>
    <row r="966" spans="1:108" ht="15" thickBot="1" x14ac:dyDescent="0.35">
      <c r="A966" s="19"/>
      <c r="B966" s="19"/>
      <c r="C966" s="18"/>
      <c r="D966" s="19"/>
      <c r="E966" s="19"/>
      <c r="F966" s="19"/>
      <c r="G966" s="18"/>
      <c r="H966" s="19"/>
      <c r="I966" s="19"/>
      <c r="J966" s="19"/>
      <c r="K966" s="18"/>
      <c r="L966" s="19"/>
      <c r="M966" s="19"/>
      <c r="N966" s="19"/>
      <c r="O966" s="18"/>
      <c r="P966" s="19"/>
      <c r="Q966" s="19"/>
      <c r="R966" s="19"/>
      <c r="S966" s="18"/>
      <c r="T966" s="19"/>
      <c r="U966" s="19"/>
      <c r="V966" s="19"/>
      <c r="W966" s="18"/>
      <c r="X966" s="29"/>
      <c r="Y966" s="19"/>
      <c r="Z966" s="19"/>
      <c r="AA966" s="19"/>
      <c r="AB966" s="18"/>
      <c r="AC966" s="19"/>
      <c r="AD966" s="19"/>
      <c r="AE966" s="19"/>
      <c r="AF966" s="18"/>
      <c r="AG966" s="19"/>
      <c r="AH966" s="19"/>
      <c r="AI966" s="19"/>
      <c r="AJ966" s="18"/>
      <c r="AK966" s="19"/>
      <c r="AL966" s="19"/>
      <c r="AM966" s="19"/>
      <c r="AN966" s="18"/>
      <c r="AO966" s="19"/>
      <c r="AP966" s="19"/>
      <c r="AQ966" s="19"/>
      <c r="AR966" s="18"/>
      <c r="AS966" s="19"/>
      <c r="AT966" s="19"/>
      <c r="AU966" s="19"/>
      <c r="AV966" s="18"/>
      <c r="AW966" s="19"/>
      <c r="AX966" s="19"/>
      <c r="AY966" s="19"/>
      <c r="AZ966" s="18"/>
      <c r="BA966" s="19"/>
      <c r="BB966" s="19"/>
      <c r="BC966" s="19"/>
      <c r="BD966" s="18"/>
      <c r="BE966" s="19"/>
      <c r="BF966" s="19"/>
      <c r="BG966" s="19"/>
      <c r="BH966" s="18"/>
      <c r="BI966" s="19"/>
      <c r="BJ966" s="19"/>
      <c r="BK966" s="19"/>
      <c r="BL966" s="18"/>
      <c r="BM966" s="19"/>
      <c r="BN966" s="19"/>
      <c r="BO966" s="19"/>
      <c r="BP966" s="18"/>
      <c r="BQ966" s="19"/>
      <c r="BR966" s="19"/>
      <c r="BS966" s="19"/>
      <c r="BT966" s="18"/>
      <c r="BU966" s="19"/>
      <c r="BV966" s="19"/>
      <c r="BW966" s="19"/>
      <c r="BX966" s="18"/>
      <c r="BY966" s="19"/>
      <c r="BZ966" s="19"/>
      <c r="CA966" s="19"/>
      <c r="CB966" s="18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</row>
    <row r="967" spans="1:108" ht="15" thickBot="1" x14ac:dyDescent="0.35">
      <c r="A967" s="19"/>
      <c r="B967" s="19"/>
      <c r="C967" s="18"/>
      <c r="D967" s="19"/>
      <c r="E967" s="19"/>
      <c r="F967" s="19"/>
      <c r="G967" s="18"/>
      <c r="H967" s="19"/>
      <c r="I967" s="19"/>
      <c r="J967" s="19"/>
      <c r="K967" s="18"/>
      <c r="L967" s="19"/>
      <c r="M967" s="19"/>
      <c r="N967" s="19"/>
      <c r="O967" s="18"/>
      <c r="P967" s="19"/>
      <c r="Q967" s="19"/>
      <c r="R967" s="19"/>
      <c r="S967" s="18"/>
      <c r="T967" s="19"/>
      <c r="U967" s="19"/>
      <c r="V967" s="19"/>
      <c r="W967" s="18"/>
      <c r="X967" s="29"/>
      <c r="Y967" s="19"/>
      <c r="Z967" s="19"/>
      <c r="AA967" s="19"/>
      <c r="AB967" s="18"/>
      <c r="AC967" s="19"/>
      <c r="AD967" s="19"/>
      <c r="AE967" s="19"/>
      <c r="AF967" s="18"/>
      <c r="AG967" s="19"/>
      <c r="AH967" s="19"/>
      <c r="AI967" s="19"/>
      <c r="AJ967" s="18"/>
      <c r="AK967" s="19"/>
      <c r="AL967" s="19"/>
      <c r="AM967" s="19"/>
      <c r="AN967" s="18"/>
      <c r="AO967" s="19"/>
      <c r="AP967" s="19"/>
      <c r="AQ967" s="19"/>
      <c r="AR967" s="18"/>
      <c r="AS967" s="19"/>
      <c r="AT967" s="19"/>
      <c r="AU967" s="19"/>
      <c r="AV967" s="18"/>
      <c r="AW967" s="19"/>
      <c r="AX967" s="19"/>
      <c r="AY967" s="19"/>
      <c r="AZ967" s="18"/>
      <c r="BA967" s="19"/>
      <c r="BB967" s="19"/>
      <c r="BC967" s="19"/>
      <c r="BD967" s="18"/>
      <c r="BE967" s="19"/>
      <c r="BF967" s="19"/>
      <c r="BG967" s="19"/>
      <c r="BH967" s="18"/>
      <c r="BI967" s="19"/>
      <c r="BJ967" s="19"/>
      <c r="BK967" s="19"/>
      <c r="BL967" s="18"/>
      <c r="BM967" s="19"/>
      <c r="BN967" s="19"/>
      <c r="BO967" s="19"/>
      <c r="BP967" s="18"/>
      <c r="BQ967" s="19"/>
      <c r="BR967" s="19"/>
      <c r="BS967" s="19"/>
      <c r="BT967" s="18"/>
      <c r="BU967" s="19"/>
      <c r="BV967" s="19"/>
      <c r="BW967" s="19"/>
      <c r="BX967" s="18"/>
      <c r="BY967" s="19"/>
      <c r="BZ967" s="19"/>
      <c r="CA967" s="19"/>
      <c r="CB967" s="18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</row>
    <row r="968" spans="1:108" ht="15" thickBot="1" x14ac:dyDescent="0.35">
      <c r="A968" s="19"/>
      <c r="B968" s="19"/>
      <c r="C968" s="18"/>
      <c r="D968" s="19"/>
      <c r="E968" s="19"/>
      <c r="F968" s="19"/>
      <c r="G968" s="18"/>
      <c r="H968" s="19"/>
      <c r="I968" s="19"/>
      <c r="J968" s="19"/>
      <c r="K968" s="18"/>
      <c r="L968" s="19"/>
      <c r="M968" s="19"/>
      <c r="N968" s="19"/>
      <c r="O968" s="18"/>
      <c r="P968" s="19"/>
      <c r="Q968" s="19"/>
      <c r="R968" s="19"/>
      <c r="S968" s="18"/>
      <c r="T968" s="19"/>
      <c r="U968" s="19"/>
      <c r="V968" s="19"/>
      <c r="W968" s="18"/>
      <c r="X968" s="29"/>
      <c r="Y968" s="19"/>
      <c r="Z968" s="19"/>
      <c r="AA968" s="19"/>
      <c r="AB968" s="18"/>
      <c r="AC968" s="19"/>
      <c r="AD968" s="19"/>
      <c r="AE968" s="19"/>
      <c r="AF968" s="18"/>
      <c r="AG968" s="19"/>
      <c r="AH968" s="19"/>
      <c r="AI968" s="19"/>
      <c r="AJ968" s="18"/>
      <c r="AK968" s="19"/>
      <c r="AL968" s="19"/>
      <c r="AM968" s="19"/>
      <c r="AN968" s="18"/>
      <c r="AO968" s="19"/>
      <c r="AP968" s="19"/>
      <c r="AQ968" s="19"/>
      <c r="AR968" s="18"/>
      <c r="AS968" s="19"/>
      <c r="AT968" s="19"/>
      <c r="AU968" s="19"/>
      <c r="AV968" s="18"/>
      <c r="AW968" s="19"/>
      <c r="AX968" s="19"/>
      <c r="AY968" s="19"/>
      <c r="AZ968" s="18"/>
      <c r="BA968" s="19"/>
      <c r="BB968" s="19"/>
      <c r="BC968" s="19"/>
      <c r="BD968" s="18"/>
      <c r="BE968" s="19"/>
      <c r="BF968" s="19"/>
      <c r="BG968" s="19"/>
      <c r="BH968" s="18"/>
      <c r="BI968" s="19"/>
      <c r="BJ968" s="19"/>
      <c r="BK968" s="19"/>
      <c r="BL968" s="18"/>
      <c r="BM968" s="19"/>
      <c r="BN968" s="19"/>
      <c r="BO968" s="19"/>
      <c r="BP968" s="18"/>
      <c r="BQ968" s="19"/>
      <c r="BR968" s="19"/>
      <c r="BS968" s="19"/>
      <c r="BT968" s="18"/>
      <c r="BU968" s="19"/>
      <c r="BV968" s="19"/>
      <c r="BW968" s="19"/>
      <c r="BX968" s="18"/>
      <c r="BY968" s="19"/>
      <c r="BZ968" s="19"/>
      <c r="CA968" s="19"/>
      <c r="CB968" s="18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</row>
    <row r="969" spans="1:108" ht="15" thickBot="1" x14ac:dyDescent="0.35">
      <c r="A969" s="19"/>
      <c r="B969" s="19"/>
      <c r="C969" s="18"/>
      <c r="D969" s="19"/>
      <c r="E969" s="19"/>
      <c r="F969" s="19"/>
      <c r="G969" s="18"/>
      <c r="H969" s="19"/>
      <c r="I969" s="19"/>
      <c r="J969" s="19"/>
      <c r="K969" s="18"/>
      <c r="L969" s="19"/>
      <c r="M969" s="19"/>
      <c r="N969" s="19"/>
      <c r="O969" s="18"/>
      <c r="P969" s="19"/>
      <c r="Q969" s="19"/>
      <c r="R969" s="19"/>
      <c r="S969" s="18"/>
      <c r="T969" s="19"/>
      <c r="U969" s="19"/>
      <c r="V969" s="19"/>
      <c r="W969" s="18"/>
      <c r="X969" s="29"/>
      <c r="Y969" s="19"/>
      <c r="Z969" s="19"/>
      <c r="AA969" s="19"/>
      <c r="AB969" s="18"/>
      <c r="AC969" s="19"/>
      <c r="AD969" s="19"/>
      <c r="AE969" s="19"/>
      <c r="AF969" s="18"/>
      <c r="AG969" s="19"/>
      <c r="AH969" s="19"/>
      <c r="AI969" s="19"/>
      <c r="AJ969" s="18"/>
      <c r="AK969" s="19"/>
      <c r="AL969" s="19"/>
      <c r="AM969" s="19"/>
      <c r="AN969" s="18"/>
      <c r="AO969" s="19"/>
      <c r="AP969" s="19"/>
      <c r="AQ969" s="19"/>
      <c r="AR969" s="18"/>
      <c r="AS969" s="19"/>
      <c r="AT969" s="19"/>
      <c r="AU969" s="19"/>
      <c r="AV969" s="18"/>
      <c r="AW969" s="19"/>
      <c r="AX969" s="19"/>
      <c r="AY969" s="19"/>
      <c r="AZ969" s="18"/>
      <c r="BA969" s="19"/>
      <c r="BB969" s="19"/>
      <c r="BC969" s="19"/>
      <c r="BD969" s="18"/>
      <c r="BE969" s="19"/>
      <c r="BF969" s="19"/>
      <c r="BG969" s="19"/>
      <c r="BH969" s="18"/>
      <c r="BI969" s="19"/>
      <c r="BJ969" s="19"/>
      <c r="BK969" s="19"/>
      <c r="BL969" s="18"/>
      <c r="BM969" s="19"/>
      <c r="BN969" s="19"/>
      <c r="BO969" s="19"/>
      <c r="BP969" s="18"/>
      <c r="BQ969" s="19"/>
      <c r="BR969" s="19"/>
      <c r="BS969" s="19"/>
      <c r="BT969" s="18"/>
      <c r="BU969" s="19"/>
      <c r="BV969" s="19"/>
      <c r="BW969" s="19"/>
      <c r="BX969" s="18"/>
      <c r="BY969" s="19"/>
      <c r="BZ969" s="19"/>
      <c r="CA969" s="19"/>
      <c r="CB969" s="18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</row>
    <row r="970" spans="1:108" ht="15" thickBot="1" x14ac:dyDescent="0.35">
      <c r="A970" s="19"/>
      <c r="B970" s="19"/>
      <c r="C970" s="18"/>
      <c r="D970" s="19"/>
      <c r="E970" s="19"/>
      <c r="F970" s="19"/>
      <c r="G970" s="18"/>
      <c r="H970" s="19"/>
      <c r="I970" s="19"/>
      <c r="J970" s="19"/>
      <c r="K970" s="18"/>
      <c r="L970" s="19"/>
      <c r="M970" s="19"/>
      <c r="N970" s="19"/>
      <c r="O970" s="18"/>
      <c r="P970" s="19"/>
      <c r="Q970" s="19"/>
      <c r="R970" s="19"/>
      <c r="S970" s="18"/>
      <c r="T970" s="19"/>
      <c r="U970" s="19"/>
      <c r="V970" s="19"/>
      <c r="W970" s="18"/>
      <c r="X970" s="29"/>
      <c r="Y970" s="19"/>
      <c r="Z970" s="19"/>
      <c r="AA970" s="19"/>
      <c r="AB970" s="18"/>
      <c r="AC970" s="19"/>
      <c r="AD970" s="19"/>
      <c r="AE970" s="19"/>
      <c r="AF970" s="18"/>
      <c r="AG970" s="19"/>
      <c r="AH970" s="19"/>
      <c r="AI970" s="19"/>
      <c r="AJ970" s="18"/>
      <c r="AK970" s="19"/>
      <c r="AL970" s="19"/>
      <c r="AM970" s="19"/>
      <c r="AN970" s="18"/>
      <c r="AO970" s="19"/>
      <c r="AP970" s="19"/>
      <c r="AQ970" s="19"/>
      <c r="AR970" s="18"/>
      <c r="AS970" s="19"/>
      <c r="AT970" s="19"/>
      <c r="AU970" s="19"/>
      <c r="AV970" s="18"/>
      <c r="AW970" s="19"/>
      <c r="AX970" s="19"/>
      <c r="AY970" s="19"/>
      <c r="AZ970" s="18"/>
      <c r="BA970" s="19"/>
      <c r="BB970" s="19"/>
      <c r="BC970" s="19"/>
      <c r="BD970" s="18"/>
      <c r="BE970" s="19"/>
      <c r="BF970" s="19"/>
      <c r="BG970" s="19"/>
      <c r="BH970" s="18"/>
      <c r="BI970" s="19"/>
      <c r="BJ970" s="19"/>
      <c r="BK970" s="19"/>
      <c r="BL970" s="18"/>
      <c r="BM970" s="19"/>
      <c r="BN970" s="19"/>
      <c r="BO970" s="19"/>
      <c r="BP970" s="18"/>
      <c r="BQ970" s="19"/>
      <c r="BR970" s="19"/>
      <c r="BS970" s="19"/>
      <c r="BT970" s="18"/>
      <c r="BU970" s="19"/>
      <c r="BV970" s="19"/>
      <c r="BW970" s="19"/>
      <c r="BX970" s="18"/>
      <c r="BY970" s="19"/>
      <c r="BZ970" s="19"/>
      <c r="CA970" s="19"/>
      <c r="CB970" s="18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</row>
    <row r="971" spans="1:108" ht="15" thickBot="1" x14ac:dyDescent="0.35">
      <c r="A971" s="19"/>
      <c r="B971" s="19"/>
      <c r="C971" s="18"/>
      <c r="D971" s="19"/>
      <c r="E971" s="19"/>
      <c r="F971" s="19"/>
      <c r="G971" s="18"/>
      <c r="H971" s="19"/>
      <c r="I971" s="19"/>
      <c r="J971" s="19"/>
      <c r="K971" s="18"/>
      <c r="L971" s="19"/>
      <c r="M971" s="19"/>
      <c r="N971" s="19"/>
      <c r="O971" s="18"/>
      <c r="P971" s="19"/>
      <c r="Q971" s="19"/>
      <c r="R971" s="19"/>
      <c r="S971" s="18"/>
      <c r="T971" s="19"/>
      <c r="U971" s="19"/>
      <c r="V971" s="19"/>
      <c r="W971" s="18"/>
      <c r="X971" s="29"/>
      <c r="Y971" s="19"/>
      <c r="Z971" s="19"/>
      <c r="AA971" s="19"/>
      <c r="AB971" s="18"/>
      <c r="AC971" s="19"/>
      <c r="AD971" s="19"/>
      <c r="AE971" s="19"/>
      <c r="AF971" s="18"/>
      <c r="AG971" s="19"/>
      <c r="AH971" s="19"/>
      <c r="AI971" s="19"/>
      <c r="AJ971" s="18"/>
      <c r="AK971" s="19"/>
      <c r="AL971" s="19"/>
      <c r="AM971" s="19"/>
      <c r="AN971" s="18"/>
      <c r="AO971" s="19"/>
      <c r="AP971" s="19"/>
      <c r="AQ971" s="19"/>
      <c r="AR971" s="18"/>
      <c r="AS971" s="19"/>
      <c r="AT971" s="19"/>
      <c r="AU971" s="19"/>
      <c r="AV971" s="18"/>
      <c r="AW971" s="19"/>
      <c r="AX971" s="19"/>
      <c r="AY971" s="19"/>
      <c r="AZ971" s="18"/>
      <c r="BA971" s="19"/>
      <c r="BB971" s="19"/>
      <c r="BC971" s="19"/>
      <c r="BD971" s="18"/>
      <c r="BE971" s="19"/>
      <c r="BF971" s="19"/>
      <c r="BG971" s="19"/>
      <c r="BH971" s="18"/>
      <c r="BI971" s="19"/>
      <c r="BJ971" s="19"/>
      <c r="BK971" s="19"/>
      <c r="BL971" s="18"/>
      <c r="BM971" s="19"/>
      <c r="BN971" s="19"/>
      <c r="BO971" s="19"/>
      <c r="BP971" s="18"/>
      <c r="BQ971" s="19"/>
      <c r="BR971" s="19"/>
      <c r="BS971" s="19"/>
      <c r="BT971" s="18"/>
      <c r="BU971" s="19"/>
      <c r="BV971" s="19"/>
      <c r="BW971" s="19"/>
      <c r="BX971" s="18"/>
      <c r="BY971" s="19"/>
      <c r="BZ971" s="19"/>
      <c r="CA971" s="19"/>
      <c r="CB971" s="18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</row>
    <row r="972" spans="1:108" ht="15" thickBot="1" x14ac:dyDescent="0.35">
      <c r="A972" s="19"/>
      <c r="B972" s="19"/>
      <c r="C972" s="18"/>
      <c r="D972" s="19"/>
      <c r="E972" s="19"/>
      <c r="F972" s="19"/>
      <c r="G972" s="18"/>
      <c r="H972" s="19"/>
      <c r="I972" s="19"/>
      <c r="J972" s="19"/>
      <c r="K972" s="18"/>
      <c r="L972" s="19"/>
      <c r="M972" s="19"/>
      <c r="N972" s="19"/>
      <c r="O972" s="18"/>
      <c r="P972" s="19"/>
      <c r="Q972" s="19"/>
      <c r="R972" s="19"/>
      <c r="S972" s="18"/>
      <c r="T972" s="19"/>
      <c r="U972" s="19"/>
      <c r="V972" s="19"/>
      <c r="W972" s="18"/>
      <c r="X972" s="29"/>
      <c r="Y972" s="19"/>
      <c r="Z972" s="19"/>
      <c r="AA972" s="19"/>
      <c r="AB972" s="18"/>
      <c r="AC972" s="19"/>
      <c r="AD972" s="19"/>
      <c r="AE972" s="19"/>
      <c r="AF972" s="18"/>
      <c r="AG972" s="19"/>
      <c r="AH972" s="19"/>
      <c r="AI972" s="19"/>
      <c r="AJ972" s="18"/>
      <c r="AK972" s="19"/>
      <c r="AL972" s="19"/>
      <c r="AM972" s="19"/>
      <c r="AN972" s="18"/>
      <c r="AO972" s="19"/>
      <c r="AP972" s="19"/>
      <c r="AQ972" s="19"/>
      <c r="AR972" s="18"/>
      <c r="AS972" s="19"/>
      <c r="AT972" s="19"/>
      <c r="AU972" s="19"/>
      <c r="AV972" s="18"/>
      <c r="AW972" s="19"/>
      <c r="AX972" s="19"/>
      <c r="AY972" s="19"/>
      <c r="AZ972" s="18"/>
      <c r="BA972" s="19"/>
      <c r="BB972" s="19"/>
      <c r="BC972" s="19"/>
      <c r="BD972" s="18"/>
      <c r="BE972" s="19"/>
      <c r="BF972" s="19"/>
      <c r="BG972" s="19"/>
      <c r="BH972" s="18"/>
      <c r="BI972" s="19"/>
      <c r="BJ972" s="19"/>
      <c r="BK972" s="19"/>
      <c r="BL972" s="18"/>
      <c r="BM972" s="19"/>
      <c r="BN972" s="19"/>
      <c r="BO972" s="19"/>
      <c r="BP972" s="18"/>
      <c r="BQ972" s="19"/>
      <c r="BR972" s="19"/>
      <c r="BS972" s="19"/>
      <c r="BT972" s="18"/>
      <c r="BU972" s="19"/>
      <c r="BV972" s="19"/>
      <c r="BW972" s="19"/>
      <c r="BX972" s="18"/>
      <c r="BY972" s="19"/>
      <c r="BZ972" s="19"/>
      <c r="CA972" s="19"/>
      <c r="CB972" s="18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</row>
    <row r="973" spans="1:108" ht="15" thickBot="1" x14ac:dyDescent="0.35">
      <c r="A973" s="19"/>
      <c r="B973" s="19"/>
      <c r="C973" s="18"/>
      <c r="D973" s="19"/>
      <c r="E973" s="19"/>
      <c r="F973" s="19"/>
      <c r="G973" s="18"/>
      <c r="H973" s="19"/>
      <c r="I973" s="19"/>
      <c r="J973" s="19"/>
      <c r="K973" s="18"/>
      <c r="L973" s="19"/>
      <c r="M973" s="19"/>
      <c r="N973" s="19"/>
      <c r="O973" s="18"/>
      <c r="P973" s="19"/>
      <c r="Q973" s="19"/>
      <c r="R973" s="19"/>
      <c r="S973" s="18"/>
      <c r="T973" s="19"/>
      <c r="U973" s="19"/>
      <c r="V973" s="19"/>
      <c r="W973" s="18"/>
      <c r="X973" s="29"/>
      <c r="Y973" s="19"/>
      <c r="Z973" s="19"/>
      <c r="AA973" s="19"/>
      <c r="AB973" s="18"/>
      <c r="AC973" s="19"/>
      <c r="AD973" s="19"/>
      <c r="AE973" s="19"/>
      <c r="AF973" s="18"/>
      <c r="AG973" s="19"/>
      <c r="AH973" s="19"/>
      <c r="AI973" s="19"/>
      <c r="AJ973" s="18"/>
      <c r="AK973" s="19"/>
      <c r="AL973" s="19"/>
      <c r="AM973" s="19"/>
      <c r="AN973" s="18"/>
      <c r="AO973" s="19"/>
      <c r="AP973" s="19"/>
      <c r="AQ973" s="19"/>
      <c r="AR973" s="18"/>
      <c r="AS973" s="19"/>
      <c r="AT973" s="19"/>
      <c r="AU973" s="19"/>
      <c r="AV973" s="18"/>
      <c r="AW973" s="19"/>
      <c r="AX973" s="19"/>
      <c r="AY973" s="19"/>
      <c r="AZ973" s="18"/>
      <c r="BA973" s="19"/>
      <c r="BB973" s="19"/>
      <c r="BC973" s="19"/>
      <c r="BD973" s="18"/>
      <c r="BE973" s="19"/>
      <c r="BF973" s="19"/>
      <c r="BG973" s="19"/>
      <c r="BH973" s="18"/>
      <c r="BI973" s="19"/>
      <c r="BJ973" s="19"/>
      <c r="BK973" s="19"/>
      <c r="BL973" s="18"/>
      <c r="BM973" s="19"/>
      <c r="BN973" s="19"/>
      <c r="BO973" s="19"/>
      <c r="BP973" s="18"/>
      <c r="BQ973" s="19"/>
      <c r="BR973" s="19"/>
      <c r="BS973" s="19"/>
      <c r="BT973" s="18"/>
      <c r="BU973" s="19"/>
      <c r="BV973" s="19"/>
      <c r="BW973" s="19"/>
      <c r="BX973" s="18"/>
      <c r="BY973" s="19"/>
      <c r="BZ973" s="19"/>
      <c r="CA973" s="19"/>
      <c r="CB973" s="18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</row>
    <row r="974" spans="1:108" ht="15" thickBot="1" x14ac:dyDescent="0.35">
      <c r="A974" s="19"/>
      <c r="B974" s="19"/>
      <c r="C974" s="18"/>
      <c r="D974" s="19"/>
      <c r="E974" s="19"/>
      <c r="F974" s="19"/>
      <c r="G974" s="18"/>
      <c r="H974" s="19"/>
      <c r="I974" s="19"/>
      <c r="J974" s="19"/>
      <c r="K974" s="18"/>
      <c r="L974" s="19"/>
      <c r="M974" s="19"/>
      <c r="N974" s="19"/>
      <c r="O974" s="18"/>
      <c r="P974" s="19"/>
      <c r="Q974" s="19"/>
      <c r="R974" s="19"/>
      <c r="S974" s="18"/>
      <c r="T974" s="19"/>
      <c r="U974" s="19"/>
      <c r="V974" s="19"/>
      <c r="W974" s="18"/>
      <c r="X974" s="29"/>
      <c r="Y974" s="19"/>
      <c r="Z974" s="19"/>
      <c r="AA974" s="19"/>
      <c r="AB974" s="18"/>
      <c r="AC974" s="19"/>
      <c r="AD974" s="19"/>
      <c r="AE974" s="19"/>
      <c r="AF974" s="18"/>
      <c r="AG974" s="19"/>
      <c r="AH974" s="19"/>
      <c r="AI974" s="19"/>
      <c r="AJ974" s="18"/>
      <c r="AK974" s="19"/>
      <c r="AL974" s="19"/>
      <c r="AM974" s="19"/>
      <c r="AN974" s="18"/>
      <c r="AO974" s="19"/>
      <c r="AP974" s="19"/>
      <c r="AQ974" s="19"/>
      <c r="AR974" s="18"/>
      <c r="AS974" s="19"/>
      <c r="AT974" s="19"/>
      <c r="AU974" s="19"/>
      <c r="AV974" s="18"/>
      <c r="AW974" s="19"/>
      <c r="AX974" s="19"/>
      <c r="AY974" s="19"/>
      <c r="AZ974" s="18"/>
      <c r="BA974" s="19"/>
      <c r="BB974" s="19"/>
      <c r="BC974" s="19"/>
      <c r="BD974" s="18"/>
      <c r="BE974" s="19"/>
      <c r="BF974" s="19"/>
      <c r="BG974" s="19"/>
      <c r="BH974" s="18"/>
      <c r="BI974" s="19"/>
      <c r="BJ974" s="19"/>
      <c r="BK974" s="19"/>
      <c r="BL974" s="18"/>
      <c r="BM974" s="19"/>
      <c r="BN974" s="19"/>
      <c r="BO974" s="19"/>
      <c r="BP974" s="18"/>
      <c r="BQ974" s="19"/>
      <c r="BR974" s="19"/>
      <c r="BS974" s="19"/>
      <c r="BT974" s="18"/>
      <c r="BU974" s="19"/>
      <c r="BV974" s="19"/>
      <c r="BW974" s="19"/>
      <c r="BX974" s="18"/>
      <c r="BY974" s="19"/>
      <c r="BZ974" s="19"/>
      <c r="CA974" s="19"/>
      <c r="CB974" s="18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</row>
    <row r="975" spans="1:108" ht="15" thickBot="1" x14ac:dyDescent="0.35">
      <c r="A975" s="19"/>
      <c r="B975" s="19"/>
      <c r="C975" s="18"/>
      <c r="D975" s="19"/>
      <c r="E975" s="19"/>
      <c r="F975" s="19"/>
      <c r="G975" s="18"/>
      <c r="H975" s="19"/>
      <c r="I975" s="19"/>
      <c r="J975" s="19"/>
      <c r="K975" s="18"/>
      <c r="L975" s="19"/>
      <c r="M975" s="19"/>
      <c r="N975" s="19"/>
      <c r="O975" s="18"/>
      <c r="P975" s="19"/>
      <c r="Q975" s="19"/>
      <c r="R975" s="19"/>
      <c r="S975" s="18"/>
      <c r="T975" s="19"/>
      <c r="U975" s="19"/>
      <c r="V975" s="19"/>
      <c r="W975" s="18"/>
      <c r="X975" s="29"/>
      <c r="Y975" s="19"/>
      <c r="Z975" s="19"/>
      <c r="AA975" s="19"/>
      <c r="AB975" s="18"/>
      <c r="AC975" s="19"/>
      <c r="AD975" s="19"/>
      <c r="AE975" s="19"/>
      <c r="AF975" s="18"/>
      <c r="AG975" s="19"/>
      <c r="AH975" s="19"/>
      <c r="AI975" s="19"/>
      <c r="AJ975" s="18"/>
      <c r="AK975" s="19"/>
      <c r="AL975" s="19"/>
      <c r="AM975" s="19"/>
      <c r="AN975" s="18"/>
      <c r="AO975" s="19"/>
      <c r="AP975" s="19"/>
      <c r="AQ975" s="19"/>
      <c r="AR975" s="18"/>
      <c r="AS975" s="19"/>
      <c r="AT975" s="19"/>
      <c r="AU975" s="19"/>
      <c r="AV975" s="18"/>
      <c r="AW975" s="19"/>
      <c r="AX975" s="19"/>
      <c r="AY975" s="19"/>
      <c r="AZ975" s="18"/>
      <c r="BA975" s="19"/>
      <c r="BB975" s="19"/>
      <c r="BC975" s="19"/>
      <c r="BD975" s="18"/>
      <c r="BE975" s="19"/>
      <c r="BF975" s="19"/>
      <c r="BG975" s="19"/>
      <c r="BH975" s="18"/>
      <c r="BI975" s="19"/>
      <c r="BJ975" s="19"/>
      <c r="BK975" s="19"/>
      <c r="BL975" s="18"/>
      <c r="BM975" s="19"/>
      <c r="BN975" s="19"/>
      <c r="BO975" s="19"/>
      <c r="BP975" s="18"/>
      <c r="BQ975" s="19"/>
      <c r="BR975" s="19"/>
      <c r="BS975" s="19"/>
      <c r="BT975" s="18"/>
      <c r="BU975" s="19"/>
      <c r="BV975" s="19"/>
      <c r="BW975" s="19"/>
      <c r="BX975" s="18"/>
      <c r="BY975" s="19"/>
      <c r="BZ975" s="19"/>
      <c r="CA975" s="19"/>
      <c r="CB975" s="18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</row>
    <row r="976" spans="1:108" ht="15" thickBot="1" x14ac:dyDescent="0.35">
      <c r="A976" s="19"/>
      <c r="B976" s="19"/>
      <c r="C976" s="18"/>
      <c r="D976" s="19"/>
      <c r="E976" s="19"/>
      <c r="F976" s="19"/>
      <c r="G976" s="18"/>
      <c r="H976" s="19"/>
      <c r="I976" s="19"/>
      <c r="J976" s="19"/>
      <c r="K976" s="18"/>
      <c r="L976" s="19"/>
      <c r="M976" s="19"/>
      <c r="N976" s="19"/>
      <c r="O976" s="18"/>
      <c r="P976" s="19"/>
      <c r="Q976" s="19"/>
      <c r="R976" s="19"/>
      <c r="S976" s="18"/>
      <c r="T976" s="19"/>
      <c r="U976" s="19"/>
      <c r="V976" s="19"/>
      <c r="W976" s="18"/>
      <c r="X976" s="29"/>
      <c r="Y976" s="19"/>
      <c r="Z976" s="19"/>
      <c r="AA976" s="19"/>
      <c r="AB976" s="18"/>
      <c r="AC976" s="19"/>
      <c r="AD976" s="19"/>
      <c r="AE976" s="19"/>
      <c r="AF976" s="18"/>
      <c r="AG976" s="19"/>
      <c r="AH976" s="19"/>
      <c r="AI976" s="19"/>
      <c r="AJ976" s="18"/>
      <c r="AK976" s="19"/>
      <c r="AL976" s="19"/>
      <c r="AM976" s="19"/>
      <c r="AN976" s="18"/>
      <c r="AO976" s="19"/>
      <c r="AP976" s="19"/>
      <c r="AQ976" s="19"/>
      <c r="AR976" s="18"/>
      <c r="AS976" s="19"/>
      <c r="AT976" s="19"/>
      <c r="AU976" s="19"/>
      <c r="AV976" s="18"/>
      <c r="AW976" s="19"/>
      <c r="AX976" s="19"/>
      <c r="AY976" s="19"/>
      <c r="AZ976" s="18"/>
      <c r="BA976" s="19"/>
      <c r="BB976" s="19"/>
      <c r="BC976" s="19"/>
      <c r="BD976" s="18"/>
      <c r="BE976" s="19"/>
      <c r="BF976" s="19"/>
      <c r="BG976" s="19"/>
      <c r="BH976" s="18"/>
      <c r="BI976" s="19"/>
      <c r="BJ976" s="19"/>
      <c r="BK976" s="19"/>
      <c r="BL976" s="18"/>
      <c r="BM976" s="19"/>
      <c r="BN976" s="19"/>
      <c r="BO976" s="19"/>
      <c r="BP976" s="18"/>
      <c r="BQ976" s="19"/>
      <c r="BR976" s="19"/>
      <c r="BS976" s="19"/>
      <c r="BT976" s="18"/>
      <c r="BU976" s="19"/>
      <c r="BV976" s="19"/>
      <c r="BW976" s="19"/>
      <c r="BX976" s="18"/>
      <c r="BY976" s="19"/>
      <c r="BZ976" s="19"/>
      <c r="CA976" s="19"/>
      <c r="CB976" s="18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</row>
    <row r="977" spans="1:108" ht="15" thickBot="1" x14ac:dyDescent="0.35">
      <c r="A977" s="19"/>
      <c r="B977" s="19"/>
      <c r="C977" s="18"/>
      <c r="D977" s="19"/>
      <c r="E977" s="19"/>
      <c r="F977" s="19"/>
      <c r="G977" s="18"/>
      <c r="H977" s="19"/>
      <c r="I977" s="19"/>
      <c r="J977" s="19"/>
      <c r="K977" s="18"/>
      <c r="L977" s="19"/>
      <c r="M977" s="19"/>
      <c r="N977" s="19"/>
      <c r="O977" s="18"/>
      <c r="P977" s="19"/>
      <c r="Q977" s="19"/>
      <c r="R977" s="19"/>
      <c r="S977" s="18"/>
      <c r="T977" s="19"/>
      <c r="U977" s="19"/>
      <c r="V977" s="19"/>
      <c r="W977" s="18"/>
      <c r="X977" s="29"/>
      <c r="Y977" s="19"/>
      <c r="Z977" s="19"/>
      <c r="AA977" s="19"/>
      <c r="AB977" s="18"/>
      <c r="AC977" s="19"/>
      <c r="AD977" s="19"/>
      <c r="AE977" s="19"/>
      <c r="AF977" s="18"/>
      <c r="AG977" s="19"/>
      <c r="AH977" s="19"/>
      <c r="AI977" s="19"/>
      <c r="AJ977" s="18"/>
      <c r="AK977" s="19"/>
      <c r="AL977" s="19"/>
      <c r="AM977" s="19"/>
      <c r="AN977" s="18"/>
      <c r="AO977" s="19"/>
      <c r="AP977" s="19"/>
      <c r="AQ977" s="19"/>
      <c r="AR977" s="18"/>
      <c r="AS977" s="19"/>
      <c r="AT977" s="19"/>
      <c r="AU977" s="19"/>
      <c r="AV977" s="18"/>
      <c r="AW977" s="19"/>
      <c r="AX977" s="19"/>
      <c r="AY977" s="19"/>
      <c r="AZ977" s="18"/>
      <c r="BA977" s="19"/>
      <c r="BB977" s="19"/>
      <c r="BC977" s="19"/>
      <c r="BD977" s="18"/>
      <c r="BE977" s="19"/>
      <c r="BF977" s="19"/>
      <c r="BG977" s="19"/>
      <c r="BH977" s="18"/>
      <c r="BI977" s="19"/>
      <c r="BJ977" s="19"/>
      <c r="BK977" s="19"/>
      <c r="BL977" s="18"/>
      <c r="BM977" s="19"/>
      <c r="BN977" s="19"/>
      <c r="BO977" s="19"/>
      <c r="BP977" s="18"/>
      <c r="BQ977" s="19"/>
      <c r="BR977" s="19"/>
      <c r="BS977" s="19"/>
      <c r="BT977" s="18"/>
      <c r="BU977" s="19"/>
      <c r="BV977" s="19"/>
      <c r="BW977" s="19"/>
      <c r="BX977" s="18"/>
      <c r="BY977" s="19"/>
      <c r="BZ977" s="19"/>
      <c r="CA977" s="19"/>
      <c r="CB977" s="18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</row>
    <row r="978" spans="1:108" ht="15" thickBot="1" x14ac:dyDescent="0.35">
      <c r="A978" s="19"/>
      <c r="B978" s="19"/>
      <c r="C978" s="18"/>
      <c r="D978" s="19"/>
      <c r="E978" s="19"/>
      <c r="F978" s="19"/>
      <c r="G978" s="18"/>
      <c r="H978" s="19"/>
      <c r="I978" s="19"/>
      <c r="J978" s="19"/>
      <c r="K978" s="18"/>
      <c r="L978" s="19"/>
      <c r="M978" s="19"/>
      <c r="N978" s="19"/>
      <c r="O978" s="18"/>
      <c r="P978" s="19"/>
      <c r="Q978" s="19"/>
      <c r="R978" s="19"/>
      <c r="S978" s="18"/>
      <c r="T978" s="19"/>
      <c r="U978" s="19"/>
      <c r="V978" s="19"/>
      <c r="W978" s="18"/>
      <c r="X978" s="29"/>
      <c r="Y978" s="19"/>
      <c r="Z978" s="19"/>
      <c r="AA978" s="19"/>
      <c r="AB978" s="18"/>
      <c r="AC978" s="19"/>
      <c r="AD978" s="19"/>
      <c r="AE978" s="19"/>
      <c r="AF978" s="18"/>
      <c r="AG978" s="19"/>
      <c r="AH978" s="19"/>
      <c r="AI978" s="19"/>
      <c r="AJ978" s="18"/>
      <c r="AK978" s="19"/>
      <c r="AL978" s="19"/>
      <c r="AM978" s="19"/>
      <c r="AN978" s="18"/>
      <c r="AO978" s="19"/>
      <c r="AP978" s="19"/>
      <c r="AQ978" s="19"/>
      <c r="AR978" s="18"/>
      <c r="AS978" s="19"/>
      <c r="AT978" s="19"/>
      <c r="AU978" s="19"/>
      <c r="AV978" s="18"/>
      <c r="AW978" s="19"/>
      <c r="AX978" s="19"/>
      <c r="AY978" s="19"/>
      <c r="AZ978" s="18"/>
      <c r="BA978" s="19"/>
      <c r="BB978" s="19"/>
      <c r="BC978" s="19"/>
      <c r="BD978" s="18"/>
      <c r="BE978" s="19"/>
      <c r="BF978" s="19"/>
      <c r="BG978" s="19"/>
      <c r="BH978" s="18"/>
      <c r="BI978" s="19"/>
      <c r="BJ978" s="19"/>
      <c r="BK978" s="19"/>
      <c r="BL978" s="18"/>
      <c r="BM978" s="19"/>
      <c r="BN978" s="19"/>
      <c r="BO978" s="19"/>
      <c r="BP978" s="18"/>
      <c r="BQ978" s="19"/>
      <c r="BR978" s="19"/>
      <c r="BS978" s="19"/>
      <c r="BT978" s="18"/>
      <c r="BU978" s="19"/>
      <c r="BV978" s="19"/>
      <c r="BW978" s="19"/>
      <c r="BX978" s="18"/>
      <c r="BY978" s="19"/>
      <c r="BZ978" s="19"/>
      <c r="CA978" s="19"/>
      <c r="CB978" s="18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</row>
    <row r="979" spans="1:108" ht="15" thickBot="1" x14ac:dyDescent="0.35">
      <c r="A979" s="19"/>
      <c r="B979" s="19"/>
      <c r="C979" s="18"/>
      <c r="D979" s="19"/>
      <c r="E979" s="19"/>
      <c r="F979" s="19"/>
      <c r="G979" s="18"/>
      <c r="H979" s="19"/>
      <c r="I979" s="19"/>
      <c r="J979" s="19"/>
      <c r="K979" s="18"/>
      <c r="L979" s="19"/>
      <c r="M979" s="19"/>
      <c r="N979" s="19"/>
      <c r="O979" s="18"/>
      <c r="P979" s="19"/>
      <c r="Q979" s="19"/>
      <c r="R979" s="19"/>
      <c r="S979" s="18"/>
      <c r="T979" s="19"/>
      <c r="U979" s="19"/>
      <c r="V979" s="19"/>
      <c r="W979" s="18"/>
      <c r="X979" s="29"/>
      <c r="Y979" s="19"/>
      <c r="Z979" s="19"/>
      <c r="AA979" s="19"/>
      <c r="AB979" s="18"/>
      <c r="AC979" s="19"/>
      <c r="AD979" s="19"/>
      <c r="AE979" s="19"/>
      <c r="AF979" s="18"/>
      <c r="AG979" s="19"/>
      <c r="AH979" s="19"/>
      <c r="AI979" s="19"/>
      <c r="AJ979" s="18"/>
      <c r="AK979" s="19"/>
      <c r="AL979" s="19"/>
      <c r="AM979" s="19"/>
      <c r="AN979" s="18"/>
      <c r="AO979" s="19"/>
      <c r="AP979" s="19"/>
      <c r="AQ979" s="19"/>
      <c r="AR979" s="18"/>
      <c r="AS979" s="19"/>
      <c r="AT979" s="19"/>
      <c r="AU979" s="19"/>
      <c r="AV979" s="18"/>
      <c r="AW979" s="19"/>
      <c r="AX979" s="19"/>
      <c r="AY979" s="19"/>
      <c r="AZ979" s="18"/>
      <c r="BA979" s="19"/>
      <c r="BB979" s="19"/>
      <c r="BC979" s="19"/>
      <c r="BD979" s="18"/>
      <c r="BE979" s="19"/>
      <c r="BF979" s="19"/>
      <c r="BG979" s="19"/>
      <c r="BH979" s="18"/>
      <c r="BI979" s="19"/>
      <c r="BJ979" s="19"/>
      <c r="BK979" s="19"/>
      <c r="BL979" s="18"/>
      <c r="BM979" s="19"/>
      <c r="BN979" s="19"/>
      <c r="BO979" s="19"/>
      <c r="BP979" s="18"/>
      <c r="BQ979" s="19"/>
      <c r="BR979" s="19"/>
      <c r="BS979" s="19"/>
      <c r="BT979" s="18"/>
      <c r="BU979" s="19"/>
      <c r="BV979" s="19"/>
      <c r="BW979" s="19"/>
      <c r="BX979" s="18"/>
      <c r="BY979" s="19"/>
      <c r="BZ979" s="19"/>
      <c r="CA979" s="19"/>
      <c r="CB979" s="18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</row>
    <row r="980" spans="1:108" ht="15" thickBot="1" x14ac:dyDescent="0.35">
      <c r="A980" s="19"/>
      <c r="B980" s="19"/>
      <c r="C980" s="18"/>
      <c r="D980" s="19"/>
      <c r="E980" s="19"/>
      <c r="F980" s="19"/>
      <c r="G980" s="18"/>
      <c r="H980" s="19"/>
      <c r="I980" s="19"/>
      <c r="J980" s="19"/>
      <c r="K980" s="18"/>
      <c r="L980" s="19"/>
      <c r="M980" s="19"/>
      <c r="N980" s="19"/>
      <c r="O980" s="18"/>
      <c r="P980" s="19"/>
      <c r="Q980" s="19"/>
      <c r="R980" s="19"/>
      <c r="S980" s="18"/>
      <c r="T980" s="19"/>
      <c r="U980" s="19"/>
      <c r="V980" s="19"/>
      <c r="W980" s="18"/>
      <c r="X980" s="29"/>
      <c r="Y980" s="19"/>
      <c r="Z980" s="19"/>
      <c r="AA980" s="19"/>
      <c r="AB980" s="18"/>
      <c r="AC980" s="19"/>
      <c r="AD980" s="19"/>
      <c r="AE980" s="19"/>
      <c r="AF980" s="18"/>
      <c r="AG980" s="19"/>
      <c r="AH980" s="19"/>
      <c r="AI980" s="19"/>
      <c r="AJ980" s="18"/>
      <c r="AK980" s="19"/>
      <c r="AL980" s="19"/>
      <c r="AM980" s="19"/>
      <c r="AN980" s="18"/>
      <c r="AO980" s="19"/>
      <c r="AP980" s="19"/>
      <c r="AQ980" s="19"/>
      <c r="AR980" s="18"/>
      <c r="AS980" s="19"/>
      <c r="AT980" s="19"/>
      <c r="AU980" s="19"/>
      <c r="AV980" s="18"/>
      <c r="AW980" s="19"/>
      <c r="AX980" s="19"/>
      <c r="AY980" s="19"/>
      <c r="AZ980" s="18"/>
      <c r="BA980" s="19"/>
      <c r="BB980" s="19"/>
      <c r="BC980" s="19"/>
      <c r="BD980" s="18"/>
      <c r="BE980" s="19"/>
      <c r="BF980" s="19"/>
      <c r="BG980" s="19"/>
      <c r="BH980" s="18"/>
      <c r="BI980" s="19"/>
      <c r="BJ980" s="19"/>
      <c r="BK980" s="19"/>
      <c r="BL980" s="18"/>
      <c r="BM980" s="19"/>
      <c r="BN980" s="19"/>
      <c r="BO980" s="19"/>
      <c r="BP980" s="18"/>
      <c r="BQ980" s="19"/>
      <c r="BR980" s="19"/>
      <c r="BS980" s="19"/>
      <c r="BT980" s="18"/>
      <c r="BU980" s="19"/>
      <c r="BV980" s="19"/>
      <c r="BW980" s="19"/>
      <c r="BX980" s="18"/>
      <c r="BY980" s="19"/>
      <c r="BZ980" s="19"/>
      <c r="CA980" s="19"/>
      <c r="CB980" s="18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</row>
    <row r="981" spans="1:108" ht="15" thickBot="1" x14ac:dyDescent="0.35">
      <c r="A981" s="19"/>
      <c r="B981" s="19"/>
      <c r="C981" s="18"/>
      <c r="D981" s="19"/>
      <c r="E981" s="19"/>
      <c r="F981" s="19"/>
      <c r="G981" s="18"/>
      <c r="H981" s="19"/>
      <c r="I981" s="19"/>
      <c r="J981" s="19"/>
      <c r="K981" s="18"/>
      <c r="L981" s="19"/>
      <c r="M981" s="19"/>
      <c r="N981" s="19"/>
      <c r="O981" s="18"/>
      <c r="P981" s="19"/>
      <c r="Q981" s="19"/>
      <c r="R981" s="19"/>
      <c r="S981" s="18"/>
      <c r="T981" s="19"/>
      <c r="U981" s="19"/>
      <c r="V981" s="19"/>
      <c r="W981" s="18"/>
      <c r="X981" s="29"/>
      <c r="Y981" s="19"/>
      <c r="Z981" s="19"/>
      <c r="AA981" s="19"/>
      <c r="AB981" s="18"/>
      <c r="AC981" s="19"/>
      <c r="AD981" s="19"/>
      <c r="AE981" s="19"/>
      <c r="AF981" s="18"/>
      <c r="AG981" s="19"/>
      <c r="AH981" s="19"/>
      <c r="AI981" s="19"/>
      <c r="AJ981" s="18"/>
      <c r="AK981" s="19"/>
      <c r="AL981" s="19"/>
      <c r="AM981" s="19"/>
      <c r="AN981" s="18"/>
      <c r="AO981" s="19"/>
      <c r="AP981" s="19"/>
      <c r="AQ981" s="19"/>
      <c r="AR981" s="18"/>
      <c r="AS981" s="19"/>
      <c r="AT981" s="19"/>
      <c r="AU981" s="19"/>
      <c r="AV981" s="18"/>
      <c r="AW981" s="19"/>
      <c r="AX981" s="19"/>
      <c r="AY981" s="19"/>
      <c r="AZ981" s="18"/>
      <c r="BA981" s="19"/>
      <c r="BB981" s="19"/>
      <c r="BC981" s="19"/>
      <c r="BD981" s="18"/>
      <c r="BE981" s="19"/>
      <c r="BF981" s="19"/>
      <c r="BG981" s="19"/>
      <c r="BH981" s="18"/>
      <c r="BI981" s="19"/>
      <c r="BJ981" s="19"/>
      <c r="BK981" s="19"/>
      <c r="BL981" s="18"/>
      <c r="BM981" s="19"/>
      <c r="BN981" s="19"/>
      <c r="BO981" s="19"/>
      <c r="BP981" s="18"/>
      <c r="BQ981" s="19"/>
      <c r="BR981" s="19"/>
      <c r="BS981" s="19"/>
      <c r="BT981" s="18"/>
      <c r="BU981" s="19"/>
      <c r="BV981" s="19"/>
      <c r="BW981" s="19"/>
      <c r="BX981" s="18"/>
      <c r="BY981" s="19"/>
      <c r="BZ981" s="19"/>
      <c r="CA981" s="19"/>
      <c r="CB981" s="18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</row>
    <row r="982" spans="1:108" ht="15" thickBot="1" x14ac:dyDescent="0.35">
      <c r="A982" s="19"/>
      <c r="B982" s="19"/>
      <c r="C982" s="18"/>
      <c r="D982" s="19"/>
      <c r="E982" s="19"/>
      <c r="F982" s="19"/>
      <c r="G982" s="18"/>
      <c r="H982" s="19"/>
      <c r="I982" s="19"/>
      <c r="J982" s="19"/>
      <c r="K982" s="18"/>
      <c r="L982" s="19"/>
      <c r="M982" s="19"/>
      <c r="N982" s="19"/>
      <c r="O982" s="18"/>
      <c r="P982" s="19"/>
      <c r="Q982" s="19"/>
      <c r="R982" s="19"/>
      <c r="S982" s="18"/>
      <c r="T982" s="19"/>
      <c r="U982" s="19"/>
      <c r="V982" s="19"/>
      <c r="W982" s="18"/>
      <c r="X982" s="29"/>
      <c r="Y982" s="19"/>
      <c r="Z982" s="19"/>
      <c r="AA982" s="19"/>
      <c r="AB982" s="18"/>
      <c r="AC982" s="19"/>
      <c r="AD982" s="19"/>
      <c r="AE982" s="19"/>
      <c r="AF982" s="18"/>
      <c r="AG982" s="19"/>
      <c r="AH982" s="19"/>
      <c r="AI982" s="19"/>
      <c r="AJ982" s="18"/>
      <c r="AK982" s="19"/>
      <c r="AL982" s="19"/>
      <c r="AM982" s="19"/>
      <c r="AN982" s="18"/>
      <c r="AO982" s="19"/>
      <c r="AP982" s="19"/>
      <c r="AQ982" s="19"/>
      <c r="AR982" s="18"/>
      <c r="AS982" s="19"/>
      <c r="AT982" s="19"/>
      <c r="AU982" s="19"/>
      <c r="AV982" s="18"/>
      <c r="AW982" s="19"/>
      <c r="AX982" s="19"/>
      <c r="AY982" s="19"/>
      <c r="AZ982" s="18"/>
      <c r="BA982" s="19"/>
      <c r="BB982" s="19"/>
      <c r="BC982" s="19"/>
      <c r="BD982" s="18"/>
      <c r="BE982" s="19"/>
      <c r="BF982" s="19"/>
      <c r="BG982" s="19"/>
      <c r="BH982" s="18"/>
      <c r="BI982" s="19"/>
      <c r="BJ982" s="19"/>
      <c r="BK982" s="19"/>
      <c r="BL982" s="18"/>
      <c r="BM982" s="19"/>
      <c r="BN982" s="19"/>
      <c r="BO982" s="19"/>
      <c r="BP982" s="18"/>
      <c r="BQ982" s="19"/>
      <c r="BR982" s="19"/>
      <c r="BS982" s="19"/>
      <c r="BT982" s="18"/>
      <c r="BU982" s="19"/>
      <c r="BV982" s="19"/>
      <c r="BW982" s="19"/>
      <c r="BX982" s="18"/>
      <c r="BY982" s="19"/>
      <c r="BZ982" s="19"/>
      <c r="CA982" s="19"/>
      <c r="CB982" s="18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</row>
    <row r="983" spans="1:108" ht="15" thickBot="1" x14ac:dyDescent="0.35">
      <c r="A983" s="19"/>
      <c r="B983" s="19"/>
      <c r="C983" s="18"/>
      <c r="D983" s="19"/>
      <c r="E983" s="19"/>
      <c r="F983" s="19"/>
      <c r="G983" s="18"/>
      <c r="H983" s="19"/>
      <c r="I983" s="19"/>
      <c r="J983" s="19"/>
      <c r="K983" s="18"/>
      <c r="L983" s="19"/>
      <c r="M983" s="19"/>
      <c r="N983" s="19"/>
      <c r="O983" s="18"/>
      <c r="P983" s="19"/>
      <c r="Q983" s="19"/>
      <c r="R983" s="19"/>
      <c r="S983" s="18"/>
      <c r="T983" s="19"/>
      <c r="U983" s="19"/>
      <c r="V983" s="19"/>
      <c r="W983" s="18"/>
      <c r="X983" s="29"/>
      <c r="Y983" s="19"/>
      <c r="Z983" s="19"/>
      <c r="AA983" s="19"/>
      <c r="AB983" s="18"/>
      <c r="AC983" s="19"/>
      <c r="AD983" s="19"/>
      <c r="AE983" s="19"/>
      <c r="AF983" s="18"/>
      <c r="AG983" s="19"/>
      <c r="AH983" s="19"/>
      <c r="AI983" s="19"/>
      <c r="AJ983" s="18"/>
      <c r="AK983" s="19"/>
      <c r="AL983" s="19"/>
      <c r="AM983" s="19"/>
      <c r="AN983" s="18"/>
      <c r="AO983" s="19"/>
      <c r="AP983" s="19"/>
      <c r="AQ983" s="19"/>
      <c r="AR983" s="18"/>
      <c r="AS983" s="19"/>
      <c r="AT983" s="19"/>
      <c r="AU983" s="19"/>
      <c r="AV983" s="18"/>
      <c r="AW983" s="19"/>
      <c r="AX983" s="19"/>
      <c r="AY983" s="19"/>
      <c r="AZ983" s="18"/>
      <c r="BA983" s="19"/>
      <c r="BB983" s="19"/>
      <c r="BC983" s="19"/>
      <c r="BD983" s="18"/>
      <c r="BE983" s="19"/>
      <c r="BF983" s="19"/>
      <c r="BG983" s="19"/>
      <c r="BH983" s="18"/>
      <c r="BI983" s="19"/>
      <c r="BJ983" s="19"/>
      <c r="BK983" s="19"/>
      <c r="BL983" s="18"/>
      <c r="BM983" s="19"/>
      <c r="BN983" s="19"/>
      <c r="BO983" s="19"/>
      <c r="BP983" s="18"/>
      <c r="BQ983" s="19"/>
      <c r="BR983" s="19"/>
      <c r="BS983" s="19"/>
      <c r="BT983" s="18"/>
      <c r="BU983" s="19"/>
      <c r="BV983" s="19"/>
      <c r="BW983" s="19"/>
      <c r="BX983" s="18"/>
      <c r="BY983" s="19"/>
      <c r="BZ983" s="19"/>
      <c r="CA983" s="19"/>
      <c r="CB983" s="18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</row>
    <row r="984" spans="1:108" ht="15" thickBot="1" x14ac:dyDescent="0.35">
      <c r="A984" s="19"/>
      <c r="B984" s="19"/>
      <c r="C984" s="18"/>
      <c r="D984" s="19"/>
      <c r="E984" s="19"/>
      <c r="F984" s="19"/>
      <c r="G984" s="18"/>
      <c r="H984" s="19"/>
      <c r="I984" s="19"/>
      <c r="J984" s="19"/>
      <c r="K984" s="18"/>
      <c r="L984" s="19"/>
      <c r="M984" s="19"/>
      <c r="N984" s="19"/>
      <c r="O984" s="18"/>
      <c r="P984" s="19"/>
      <c r="Q984" s="19"/>
      <c r="R984" s="19"/>
      <c r="S984" s="18"/>
      <c r="T984" s="19"/>
      <c r="U984" s="19"/>
      <c r="V984" s="19"/>
      <c r="W984" s="18"/>
      <c r="X984" s="29"/>
      <c r="Y984" s="19"/>
      <c r="Z984" s="19"/>
      <c r="AA984" s="19"/>
      <c r="AB984" s="18"/>
      <c r="AC984" s="19"/>
      <c r="AD984" s="19"/>
      <c r="AE984" s="19"/>
      <c r="AF984" s="18"/>
      <c r="AG984" s="19"/>
      <c r="AH984" s="19"/>
      <c r="AI984" s="19"/>
      <c r="AJ984" s="18"/>
      <c r="AK984" s="19"/>
      <c r="AL984" s="19"/>
      <c r="AM984" s="19"/>
      <c r="AN984" s="18"/>
      <c r="AO984" s="19"/>
      <c r="AP984" s="19"/>
      <c r="AQ984" s="19"/>
      <c r="AR984" s="18"/>
      <c r="AS984" s="19"/>
      <c r="AT984" s="19"/>
      <c r="AU984" s="19"/>
      <c r="AV984" s="18"/>
      <c r="AW984" s="19"/>
      <c r="AX984" s="19"/>
      <c r="AY984" s="19"/>
      <c r="AZ984" s="18"/>
      <c r="BA984" s="19"/>
      <c r="BB984" s="19"/>
      <c r="BC984" s="19"/>
      <c r="BD984" s="18"/>
      <c r="BE984" s="19"/>
      <c r="BF984" s="19"/>
      <c r="BG984" s="19"/>
      <c r="BH984" s="18"/>
      <c r="BI984" s="19"/>
      <c r="BJ984" s="19"/>
      <c r="BK984" s="19"/>
      <c r="BL984" s="18"/>
      <c r="BM984" s="19"/>
      <c r="BN984" s="19"/>
      <c r="BO984" s="19"/>
      <c r="BP984" s="18"/>
      <c r="BQ984" s="19"/>
      <c r="BR984" s="19"/>
      <c r="BS984" s="19"/>
      <c r="BT984" s="18"/>
      <c r="BU984" s="19"/>
      <c r="BV984" s="19"/>
      <c r="BW984" s="19"/>
      <c r="BX984" s="18"/>
      <c r="BY984" s="19"/>
      <c r="BZ984" s="19"/>
      <c r="CA984" s="19"/>
      <c r="CB984" s="18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</row>
    <row r="985" spans="1:108" ht="15" thickBot="1" x14ac:dyDescent="0.35">
      <c r="A985" s="19"/>
      <c r="B985" s="19"/>
      <c r="C985" s="18"/>
      <c r="D985" s="19"/>
      <c r="E985" s="19"/>
      <c r="F985" s="19"/>
      <c r="G985" s="18"/>
      <c r="H985" s="19"/>
      <c r="I985" s="19"/>
      <c r="J985" s="19"/>
      <c r="K985" s="18"/>
      <c r="L985" s="19"/>
      <c r="M985" s="19"/>
      <c r="N985" s="19"/>
      <c r="O985" s="18"/>
      <c r="P985" s="19"/>
      <c r="Q985" s="19"/>
      <c r="R985" s="19"/>
      <c r="S985" s="18"/>
      <c r="T985" s="19"/>
      <c r="U985" s="19"/>
      <c r="V985" s="19"/>
      <c r="W985" s="18"/>
      <c r="X985" s="29"/>
      <c r="Y985" s="19"/>
      <c r="Z985" s="19"/>
      <c r="AA985" s="19"/>
      <c r="AB985" s="18"/>
      <c r="AC985" s="19"/>
      <c r="AD985" s="19"/>
      <c r="AE985" s="19"/>
      <c r="AF985" s="18"/>
      <c r="AG985" s="19"/>
      <c r="AH985" s="19"/>
      <c r="AI985" s="19"/>
      <c r="AJ985" s="18"/>
      <c r="AK985" s="19"/>
      <c r="AL985" s="19"/>
      <c r="AM985" s="19"/>
      <c r="AN985" s="18"/>
      <c r="AO985" s="19"/>
      <c r="AP985" s="19"/>
      <c r="AQ985" s="19"/>
      <c r="AR985" s="18"/>
      <c r="AS985" s="19"/>
      <c r="AT985" s="19"/>
      <c r="AU985" s="19"/>
      <c r="AV985" s="18"/>
      <c r="AW985" s="19"/>
      <c r="AX985" s="19"/>
      <c r="AY985" s="19"/>
      <c r="AZ985" s="18"/>
      <c r="BA985" s="19"/>
      <c r="BB985" s="19"/>
      <c r="BC985" s="19"/>
      <c r="BD985" s="18"/>
      <c r="BE985" s="19"/>
      <c r="BF985" s="19"/>
      <c r="BG985" s="19"/>
      <c r="BH985" s="18"/>
      <c r="BI985" s="19"/>
      <c r="BJ985" s="19"/>
      <c r="BK985" s="19"/>
      <c r="BL985" s="18"/>
      <c r="BM985" s="19"/>
      <c r="BN985" s="19"/>
      <c r="BO985" s="19"/>
      <c r="BP985" s="18"/>
      <c r="BQ985" s="19"/>
      <c r="BR985" s="19"/>
      <c r="BS985" s="19"/>
      <c r="BT985" s="18"/>
      <c r="BU985" s="19"/>
      <c r="BV985" s="19"/>
      <c r="BW985" s="19"/>
      <c r="BX985" s="18"/>
      <c r="BY985" s="19"/>
      <c r="BZ985" s="19"/>
      <c r="CA985" s="19"/>
      <c r="CB985" s="18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</row>
    <row r="986" spans="1:108" ht="15" thickBot="1" x14ac:dyDescent="0.35">
      <c r="A986" s="19"/>
      <c r="B986" s="19"/>
      <c r="C986" s="18"/>
      <c r="D986" s="19"/>
      <c r="E986" s="19"/>
      <c r="F986" s="19"/>
      <c r="G986" s="18"/>
      <c r="H986" s="19"/>
      <c r="I986" s="19"/>
      <c r="J986" s="19"/>
      <c r="K986" s="18"/>
      <c r="L986" s="19"/>
      <c r="M986" s="19"/>
      <c r="N986" s="19"/>
      <c r="O986" s="18"/>
      <c r="P986" s="19"/>
      <c r="Q986" s="19"/>
      <c r="R986" s="19"/>
      <c r="S986" s="18"/>
      <c r="T986" s="19"/>
      <c r="U986" s="19"/>
      <c r="V986" s="19"/>
      <c r="W986" s="18"/>
      <c r="X986" s="29"/>
      <c r="Y986" s="19"/>
      <c r="Z986" s="19"/>
      <c r="AA986" s="19"/>
      <c r="AB986" s="18"/>
      <c r="AC986" s="19"/>
      <c r="AD986" s="19"/>
      <c r="AE986" s="19"/>
      <c r="AF986" s="18"/>
      <c r="AG986" s="19"/>
      <c r="AH986" s="19"/>
      <c r="AI986" s="19"/>
      <c r="AJ986" s="18"/>
      <c r="AK986" s="19"/>
      <c r="AL986" s="19"/>
      <c r="AM986" s="19"/>
      <c r="AN986" s="18"/>
      <c r="AO986" s="19"/>
      <c r="AP986" s="19"/>
      <c r="AQ986" s="19"/>
      <c r="AR986" s="18"/>
      <c r="AS986" s="19"/>
      <c r="AT986" s="19"/>
      <c r="AU986" s="19"/>
      <c r="AV986" s="18"/>
      <c r="AW986" s="19"/>
      <c r="AX986" s="19"/>
      <c r="AY986" s="19"/>
      <c r="AZ986" s="18"/>
      <c r="BA986" s="19"/>
      <c r="BB986" s="19"/>
      <c r="BC986" s="19"/>
      <c r="BD986" s="18"/>
      <c r="BE986" s="19"/>
      <c r="BF986" s="19"/>
      <c r="BG986" s="19"/>
      <c r="BH986" s="18"/>
      <c r="BI986" s="19"/>
      <c r="BJ986" s="19"/>
      <c r="BK986" s="19"/>
      <c r="BL986" s="18"/>
      <c r="BM986" s="19"/>
      <c r="BN986" s="19"/>
      <c r="BO986" s="19"/>
      <c r="BP986" s="18"/>
      <c r="BQ986" s="19"/>
      <c r="BR986" s="19"/>
      <c r="BS986" s="19"/>
      <c r="BT986" s="18"/>
      <c r="BU986" s="19"/>
      <c r="BV986" s="19"/>
      <c r="BW986" s="19"/>
      <c r="BX986" s="18"/>
      <c r="BY986" s="19"/>
      <c r="BZ986" s="19"/>
      <c r="CA986" s="19"/>
      <c r="CB986" s="18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</row>
    <row r="987" spans="1:108" ht="15" thickBot="1" x14ac:dyDescent="0.35">
      <c r="A987" s="19"/>
      <c r="B987" s="19"/>
      <c r="C987" s="18"/>
      <c r="D987" s="19"/>
      <c r="E987" s="19"/>
      <c r="F987" s="19"/>
      <c r="G987" s="18"/>
      <c r="H987" s="19"/>
      <c r="I987" s="19"/>
      <c r="J987" s="19"/>
      <c r="K987" s="18"/>
      <c r="L987" s="19"/>
      <c r="M987" s="19"/>
      <c r="N987" s="19"/>
      <c r="O987" s="18"/>
      <c r="P987" s="19"/>
      <c r="Q987" s="19"/>
      <c r="R987" s="19"/>
      <c r="S987" s="18"/>
      <c r="T987" s="19"/>
      <c r="U987" s="19"/>
      <c r="V987" s="19"/>
      <c r="W987" s="18"/>
      <c r="X987" s="29"/>
      <c r="Y987" s="19"/>
      <c r="Z987" s="19"/>
      <c r="AA987" s="19"/>
      <c r="AB987" s="18"/>
      <c r="AC987" s="19"/>
      <c r="AD987" s="19"/>
      <c r="AE987" s="19"/>
      <c r="AF987" s="18"/>
      <c r="AG987" s="19"/>
      <c r="AH987" s="19"/>
      <c r="AI987" s="19"/>
      <c r="AJ987" s="18"/>
      <c r="AK987" s="19"/>
      <c r="AL987" s="19"/>
      <c r="AM987" s="19"/>
      <c r="AN987" s="18"/>
      <c r="AO987" s="19"/>
      <c r="AP987" s="19"/>
      <c r="AQ987" s="19"/>
      <c r="AR987" s="18"/>
      <c r="AS987" s="19"/>
      <c r="AT987" s="19"/>
      <c r="AU987" s="19"/>
      <c r="AV987" s="18"/>
      <c r="AW987" s="19"/>
      <c r="AX987" s="19"/>
      <c r="AY987" s="19"/>
      <c r="AZ987" s="18"/>
      <c r="BA987" s="19"/>
      <c r="BB987" s="19"/>
      <c r="BC987" s="19"/>
      <c r="BD987" s="18"/>
      <c r="BE987" s="19"/>
      <c r="BF987" s="19"/>
      <c r="BG987" s="19"/>
      <c r="BH987" s="18"/>
      <c r="BI987" s="19"/>
      <c r="BJ987" s="19"/>
      <c r="BK987" s="19"/>
      <c r="BL987" s="18"/>
      <c r="BM987" s="19"/>
      <c r="BN987" s="19"/>
      <c r="BO987" s="19"/>
      <c r="BP987" s="18"/>
      <c r="BQ987" s="19"/>
      <c r="BR987" s="19"/>
      <c r="BS987" s="19"/>
      <c r="BT987" s="18"/>
      <c r="BU987" s="19"/>
      <c r="BV987" s="19"/>
      <c r="BW987" s="19"/>
      <c r="BX987" s="18"/>
      <c r="BY987" s="19"/>
      <c r="BZ987" s="19"/>
      <c r="CA987" s="19"/>
      <c r="CB987" s="18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</row>
    <row r="988" spans="1:108" ht="15" thickBot="1" x14ac:dyDescent="0.35">
      <c r="A988" s="19"/>
      <c r="B988" s="19"/>
      <c r="C988" s="18"/>
      <c r="D988" s="19"/>
      <c r="E988" s="19"/>
      <c r="F988" s="19"/>
      <c r="G988" s="18"/>
      <c r="H988" s="19"/>
      <c r="I988" s="19"/>
      <c r="J988" s="19"/>
      <c r="K988" s="18"/>
      <c r="L988" s="19"/>
      <c r="M988" s="19"/>
      <c r="N988" s="19"/>
      <c r="O988" s="18"/>
      <c r="P988" s="19"/>
      <c r="Q988" s="19"/>
      <c r="R988" s="19"/>
      <c r="S988" s="18"/>
      <c r="T988" s="19"/>
      <c r="U988" s="19"/>
      <c r="V988" s="19"/>
      <c r="W988" s="18"/>
      <c r="X988" s="29"/>
      <c r="Y988" s="19"/>
      <c r="Z988" s="19"/>
      <c r="AA988" s="19"/>
      <c r="AB988" s="18"/>
      <c r="AC988" s="19"/>
      <c r="AD988" s="19"/>
      <c r="AE988" s="19"/>
      <c r="AF988" s="18"/>
      <c r="AG988" s="19"/>
      <c r="AH988" s="19"/>
      <c r="AI988" s="19"/>
      <c r="AJ988" s="18"/>
      <c r="AK988" s="19"/>
      <c r="AL988" s="19"/>
      <c r="AM988" s="19"/>
      <c r="AN988" s="18"/>
      <c r="AO988" s="19"/>
      <c r="AP988" s="19"/>
      <c r="AQ988" s="19"/>
      <c r="AR988" s="18"/>
      <c r="AS988" s="19"/>
      <c r="AT988" s="19"/>
      <c r="AU988" s="19"/>
      <c r="AV988" s="18"/>
      <c r="AW988" s="19"/>
      <c r="AX988" s="19"/>
      <c r="AY988" s="19"/>
      <c r="AZ988" s="18"/>
      <c r="BA988" s="19"/>
      <c r="BB988" s="19"/>
      <c r="BC988" s="19"/>
      <c r="BD988" s="18"/>
      <c r="BE988" s="19"/>
      <c r="BF988" s="19"/>
      <c r="BG988" s="19"/>
      <c r="BH988" s="18"/>
      <c r="BI988" s="19"/>
      <c r="BJ988" s="19"/>
      <c r="BK988" s="19"/>
      <c r="BL988" s="18"/>
      <c r="BM988" s="19"/>
      <c r="BN988" s="19"/>
      <c r="BO988" s="19"/>
      <c r="BP988" s="18"/>
      <c r="BQ988" s="19"/>
      <c r="BR988" s="19"/>
      <c r="BS988" s="19"/>
      <c r="BT988" s="18"/>
      <c r="BU988" s="19"/>
      <c r="BV988" s="19"/>
      <c r="BW988" s="19"/>
      <c r="BX988" s="18"/>
      <c r="BY988" s="19"/>
      <c r="BZ988" s="19"/>
      <c r="CA988" s="19"/>
      <c r="CB988" s="18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</row>
    <row r="989" spans="1:108" ht="15" thickBot="1" x14ac:dyDescent="0.35">
      <c r="A989" s="19"/>
      <c r="B989" s="19"/>
      <c r="C989" s="18"/>
      <c r="D989" s="19"/>
      <c r="E989" s="19"/>
      <c r="F989" s="19"/>
      <c r="G989" s="18"/>
      <c r="H989" s="19"/>
      <c r="I989" s="19"/>
      <c r="J989" s="19"/>
      <c r="K989" s="18"/>
      <c r="L989" s="19"/>
      <c r="M989" s="19"/>
      <c r="N989" s="19"/>
      <c r="O989" s="18"/>
      <c r="P989" s="19"/>
      <c r="Q989" s="19"/>
      <c r="R989" s="19"/>
      <c r="S989" s="18"/>
      <c r="T989" s="19"/>
      <c r="U989" s="19"/>
      <c r="V989" s="19"/>
      <c r="W989" s="18"/>
      <c r="X989" s="29"/>
      <c r="Y989" s="19"/>
      <c r="Z989" s="19"/>
      <c r="AA989" s="19"/>
      <c r="AB989" s="18"/>
      <c r="AC989" s="19"/>
      <c r="AD989" s="19"/>
      <c r="AE989" s="19"/>
      <c r="AF989" s="18"/>
      <c r="AG989" s="19"/>
      <c r="AH989" s="19"/>
      <c r="AI989" s="19"/>
      <c r="AJ989" s="18"/>
      <c r="AK989" s="19"/>
      <c r="AL989" s="19"/>
      <c r="AM989" s="19"/>
      <c r="AN989" s="18"/>
      <c r="AO989" s="19"/>
      <c r="AP989" s="19"/>
      <c r="AQ989" s="19"/>
      <c r="AR989" s="18"/>
      <c r="AS989" s="19"/>
      <c r="AT989" s="19"/>
      <c r="AU989" s="19"/>
      <c r="AV989" s="18"/>
      <c r="AW989" s="19"/>
      <c r="AX989" s="19"/>
      <c r="AY989" s="19"/>
      <c r="AZ989" s="18"/>
      <c r="BA989" s="19"/>
      <c r="BB989" s="19"/>
      <c r="BC989" s="19"/>
      <c r="BD989" s="18"/>
      <c r="BE989" s="19"/>
      <c r="BF989" s="19"/>
      <c r="BG989" s="19"/>
      <c r="BH989" s="18"/>
      <c r="BI989" s="19"/>
      <c r="BJ989" s="19"/>
      <c r="BK989" s="19"/>
      <c r="BL989" s="18"/>
      <c r="BM989" s="19"/>
      <c r="BN989" s="19"/>
      <c r="BO989" s="19"/>
      <c r="BP989" s="18"/>
      <c r="BQ989" s="19"/>
      <c r="BR989" s="19"/>
      <c r="BS989" s="19"/>
      <c r="BT989" s="18"/>
      <c r="BU989" s="19"/>
      <c r="BV989" s="19"/>
      <c r="BW989" s="19"/>
      <c r="BX989" s="18"/>
      <c r="BY989" s="19"/>
      <c r="BZ989" s="19"/>
      <c r="CA989" s="19"/>
      <c r="CB989" s="18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</row>
    <row r="990" spans="1:108" ht="15" thickBot="1" x14ac:dyDescent="0.35">
      <c r="A990" s="19"/>
      <c r="B990" s="19"/>
      <c r="C990" s="18"/>
      <c r="D990" s="19"/>
      <c r="E990" s="19"/>
      <c r="F990" s="19"/>
      <c r="G990" s="18"/>
      <c r="H990" s="19"/>
      <c r="I990" s="19"/>
      <c r="J990" s="19"/>
      <c r="K990" s="18"/>
      <c r="L990" s="19"/>
      <c r="M990" s="19"/>
      <c r="N990" s="19"/>
      <c r="O990" s="18"/>
      <c r="P990" s="19"/>
      <c r="Q990" s="19"/>
      <c r="R990" s="19"/>
      <c r="S990" s="18"/>
      <c r="T990" s="19"/>
      <c r="U990" s="19"/>
      <c r="V990" s="19"/>
      <c r="W990" s="18"/>
      <c r="X990" s="29"/>
      <c r="Y990" s="19"/>
      <c r="Z990" s="19"/>
      <c r="AA990" s="19"/>
      <c r="AB990" s="18"/>
      <c r="AC990" s="19"/>
      <c r="AD990" s="19"/>
      <c r="AE990" s="19"/>
      <c r="AF990" s="18"/>
      <c r="AG990" s="19"/>
      <c r="AH990" s="19"/>
      <c r="AI990" s="19"/>
      <c r="AJ990" s="18"/>
      <c r="AK990" s="19"/>
      <c r="AL990" s="19"/>
      <c r="AM990" s="19"/>
      <c r="AN990" s="18"/>
      <c r="AO990" s="19"/>
      <c r="AP990" s="19"/>
      <c r="AQ990" s="19"/>
      <c r="AR990" s="18"/>
      <c r="AS990" s="19"/>
      <c r="AT990" s="19"/>
      <c r="AU990" s="19"/>
      <c r="AV990" s="18"/>
      <c r="AW990" s="19"/>
      <c r="AX990" s="19"/>
      <c r="AY990" s="19"/>
      <c r="AZ990" s="18"/>
      <c r="BA990" s="19"/>
      <c r="BB990" s="19"/>
      <c r="BC990" s="19"/>
      <c r="BD990" s="18"/>
      <c r="BE990" s="19"/>
      <c r="BF990" s="19"/>
      <c r="BG990" s="19"/>
      <c r="BH990" s="18"/>
      <c r="BI990" s="19"/>
      <c r="BJ990" s="19"/>
      <c r="BK990" s="19"/>
      <c r="BL990" s="18"/>
      <c r="BM990" s="19"/>
      <c r="BN990" s="19"/>
      <c r="BO990" s="19"/>
      <c r="BP990" s="18"/>
      <c r="BQ990" s="19"/>
      <c r="BR990" s="19"/>
      <c r="BS990" s="19"/>
      <c r="BT990" s="18"/>
      <c r="BU990" s="19"/>
      <c r="BV990" s="19"/>
      <c r="BW990" s="19"/>
      <c r="BX990" s="18"/>
      <c r="BY990" s="19"/>
      <c r="BZ990" s="19"/>
      <c r="CA990" s="19"/>
      <c r="CB990" s="18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</row>
    <row r="991" spans="1:108" ht="15" thickBot="1" x14ac:dyDescent="0.35">
      <c r="A991" s="19"/>
      <c r="B991" s="19"/>
      <c r="C991" s="18"/>
      <c r="D991" s="19"/>
      <c r="E991" s="19"/>
      <c r="F991" s="19"/>
      <c r="G991" s="18"/>
      <c r="H991" s="19"/>
      <c r="I991" s="19"/>
      <c r="J991" s="19"/>
      <c r="K991" s="18"/>
      <c r="L991" s="19"/>
      <c r="M991" s="19"/>
      <c r="N991" s="19"/>
      <c r="O991" s="18"/>
      <c r="P991" s="19"/>
      <c r="Q991" s="19"/>
      <c r="R991" s="19"/>
      <c r="S991" s="18"/>
      <c r="T991" s="19"/>
      <c r="U991" s="19"/>
      <c r="V991" s="19"/>
      <c r="W991" s="18"/>
      <c r="X991" s="29"/>
      <c r="Y991" s="19"/>
      <c r="Z991" s="19"/>
      <c r="AA991" s="19"/>
      <c r="AB991" s="18"/>
      <c r="AC991" s="19"/>
      <c r="AD991" s="19"/>
      <c r="AE991" s="19"/>
      <c r="AF991" s="18"/>
      <c r="AG991" s="19"/>
      <c r="AH991" s="19"/>
      <c r="AI991" s="19"/>
      <c r="AJ991" s="18"/>
      <c r="AK991" s="19"/>
      <c r="AL991" s="19"/>
      <c r="AM991" s="19"/>
      <c r="AN991" s="18"/>
      <c r="AO991" s="19"/>
      <c r="AP991" s="19"/>
      <c r="AQ991" s="19"/>
      <c r="AR991" s="18"/>
      <c r="AS991" s="19"/>
      <c r="AT991" s="19"/>
      <c r="AU991" s="19"/>
      <c r="AV991" s="18"/>
      <c r="AW991" s="19"/>
      <c r="AX991" s="19"/>
      <c r="AY991" s="19"/>
      <c r="AZ991" s="18"/>
      <c r="BA991" s="19"/>
      <c r="BB991" s="19"/>
      <c r="BC991" s="19"/>
      <c r="BD991" s="18"/>
      <c r="BE991" s="19"/>
      <c r="BF991" s="19"/>
      <c r="BG991" s="19"/>
      <c r="BH991" s="18"/>
      <c r="BI991" s="19"/>
      <c r="BJ991" s="19"/>
      <c r="BK991" s="19"/>
      <c r="BL991" s="18"/>
      <c r="BM991" s="19"/>
      <c r="BN991" s="19"/>
      <c r="BO991" s="19"/>
      <c r="BP991" s="18"/>
      <c r="BQ991" s="19"/>
      <c r="BR991" s="19"/>
      <c r="BS991" s="19"/>
      <c r="BT991" s="18"/>
      <c r="BU991" s="19"/>
      <c r="BV991" s="19"/>
      <c r="BW991" s="19"/>
      <c r="BX991" s="18"/>
      <c r="BY991" s="19"/>
      <c r="BZ991" s="19"/>
      <c r="CA991" s="19"/>
      <c r="CB991" s="18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</row>
    <row r="992" spans="1:108" ht="15" thickBot="1" x14ac:dyDescent="0.35">
      <c r="A992" s="19"/>
      <c r="B992" s="19"/>
      <c r="C992" s="18"/>
      <c r="D992" s="19"/>
      <c r="E992" s="19"/>
      <c r="F992" s="19"/>
      <c r="G992" s="18"/>
      <c r="H992" s="19"/>
      <c r="I992" s="19"/>
      <c r="J992" s="19"/>
      <c r="K992" s="18"/>
      <c r="L992" s="19"/>
      <c r="M992" s="19"/>
      <c r="N992" s="19"/>
      <c r="O992" s="18"/>
      <c r="P992" s="19"/>
      <c r="Q992" s="19"/>
      <c r="R992" s="19"/>
      <c r="S992" s="18"/>
      <c r="T992" s="19"/>
      <c r="U992" s="19"/>
      <c r="V992" s="19"/>
      <c r="W992" s="18"/>
      <c r="X992" s="29"/>
      <c r="Y992" s="19"/>
      <c r="Z992" s="19"/>
      <c r="AA992" s="19"/>
      <c r="AB992" s="18"/>
      <c r="AC992" s="19"/>
      <c r="AD992" s="19"/>
      <c r="AE992" s="19"/>
      <c r="AF992" s="18"/>
      <c r="AG992" s="19"/>
      <c r="AH992" s="19"/>
      <c r="AI992" s="19"/>
      <c r="AJ992" s="18"/>
      <c r="AK992" s="19"/>
      <c r="AL992" s="19"/>
      <c r="AM992" s="19"/>
      <c r="AN992" s="18"/>
      <c r="AO992" s="19"/>
      <c r="AP992" s="19"/>
      <c r="AQ992" s="19"/>
      <c r="AR992" s="18"/>
      <c r="AS992" s="19"/>
      <c r="AT992" s="19"/>
      <c r="AU992" s="19"/>
      <c r="AV992" s="18"/>
      <c r="AW992" s="19"/>
      <c r="AX992" s="19"/>
      <c r="AY992" s="19"/>
      <c r="AZ992" s="18"/>
      <c r="BA992" s="19"/>
      <c r="BB992" s="19"/>
      <c r="BC992" s="19"/>
      <c r="BD992" s="18"/>
      <c r="BE992" s="19"/>
      <c r="BF992" s="19"/>
      <c r="BG992" s="19"/>
      <c r="BH992" s="18"/>
      <c r="BI992" s="19"/>
      <c r="BJ992" s="19"/>
      <c r="BK992" s="19"/>
      <c r="BL992" s="18"/>
      <c r="BM992" s="19"/>
      <c r="BN992" s="19"/>
      <c r="BO992" s="19"/>
      <c r="BP992" s="18"/>
      <c r="BQ992" s="19"/>
      <c r="BR992" s="19"/>
      <c r="BS992" s="19"/>
      <c r="BT992" s="18"/>
      <c r="BU992" s="19"/>
      <c r="BV992" s="19"/>
      <c r="BW992" s="19"/>
      <c r="BX992" s="18"/>
      <c r="BY992" s="19"/>
      <c r="BZ992" s="19"/>
      <c r="CA992" s="19"/>
      <c r="CB992" s="18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</row>
    <row r="993" spans="1:108" ht="15" thickBot="1" x14ac:dyDescent="0.35">
      <c r="A993" s="19"/>
      <c r="B993" s="19"/>
      <c r="C993" s="18"/>
      <c r="D993" s="19"/>
      <c r="E993" s="19"/>
      <c r="F993" s="19"/>
      <c r="G993" s="18"/>
      <c r="H993" s="19"/>
      <c r="I993" s="19"/>
      <c r="J993" s="19"/>
      <c r="K993" s="18"/>
      <c r="L993" s="19"/>
      <c r="M993" s="19"/>
      <c r="N993" s="19"/>
      <c r="O993" s="18"/>
      <c r="P993" s="19"/>
      <c r="Q993" s="19"/>
      <c r="R993" s="19"/>
      <c r="S993" s="18"/>
      <c r="T993" s="19"/>
      <c r="U993" s="19"/>
      <c r="V993" s="19"/>
      <c r="W993" s="18"/>
      <c r="X993" s="29"/>
      <c r="Y993" s="19"/>
      <c r="Z993" s="19"/>
      <c r="AA993" s="19"/>
      <c r="AB993" s="18"/>
      <c r="AC993" s="19"/>
      <c r="AD993" s="19"/>
      <c r="AE993" s="19"/>
      <c r="AF993" s="18"/>
      <c r="AG993" s="19"/>
      <c r="AH993" s="19"/>
      <c r="AI993" s="19"/>
      <c r="AJ993" s="18"/>
      <c r="AK993" s="19"/>
      <c r="AL993" s="19"/>
      <c r="AM993" s="19"/>
      <c r="AN993" s="18"/>
      <c r="AO993" s="19"/>
      <c r="AP993" s="19"/>
      <c r="AQ993" s="19"/>
      <c r="AR993" s="18"/>
      <c r="AS993" s="19"/>
      <c r="AT993" s="19"/>
      <c r="AU993" s="19"/>
      <c r="AV993" s="18"/>
      <c r="AW993" s="19"/>
      <c r="AX993" s="19"/>
      <c r="AY993" s="19"/>
      <c r="AZ993" s="18"/>
      <c r="BA993" s="19"/>
      <c r="BB993" s="19"/>
      <c r="BC993" s="19"/>
      <c r="BD993" s="18"/>
      <c r="BE993" s="19"/>
      <c r="BF993" s="19"/>
      <c r="BG993" s="19"/>
      <c r="BH993" s="18"/>
      <c r="BI993" s="19"/>
      <c r="BJ993" s="19"/>
      <c r="BK993" s="19"/>
      <c r="BL993" s="18"/>
      <c r="BM993" s="19"/>
      <c r="BN993" s="19"/>
      <c r="BO993" s="19"/>
      <c r="BP993" s="18"/>
      <c r="BQ993" s="19"/>
      <c r="BR993" s="19"/>
      <c r="BS993" s="19"/>
      <c r="BT993" s="18"/>
      <c r="BU993" s="19"/>
      <c r="BV993" s="19"/>
      <c r="BW993" s="19"/>
      <c r="BX993" s="18"/>
      <c r="BY993" s="19"/>
      <c r="BZ993" s="19"/>
      <c r="CA993" s="19"/>
      <c r="CB993" s="18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</row>
    <row r="994" spans="1:108" ht="15" thickBot="1" x14ac:dyDescent="0.35">
      <c r="A994" s="19"/>
      <c r="B994" s="19"/>
      <c r="C994" s="18"/>
      <c r="D994" s="19"/>
      <c r="E994" s="19"/>
      <c r="F994" s="19"/>
      <c r="G994" s="18"/>
      <c r="H994" s="19"/>
      <c r="I994" s="19"/>
      <c r="J994" s="19"/>
      <c r="K994" s="18"/>
      <c r="L994" s="19"/>
      <c r="M994" s="19"/>
      <c r="N994" s="19"/>
      <c r="O994" s="18"/>
      <c r="P994" s="19"/>
      <c r="Q994" s="19"/>
      <c r="R994" s="19"/>
      <c r="S994" s="18"/>
      <c r="T994" s="19"/>
      <c r="U994" s="19"/>
      <c r="V994" s="19"/>
      <c r="W994" s="18"/>
      <c r="X994" s="29"/>
      <c r="Y994" s="19"/>
      <c r="Z994" s="19"/>
      <c r="AA994" s="19"/>
      <c r="AB994" s="18"/>
      <c r="AC994" s="19"/>
      <c r="AD994" s="19"/>
      <c r="AE994" s="19"/>
      <c r="AF994" s="18"/>
      <c r="AG994" s="19"/>
      <c r="AH994" s="19"/>
      <c r="AI994" s="19"/>
      <c r="AJ994" s="18"/>
      <c r="AK994" s="19"/>
      <c r="AL994" s="19"/>
      <c r="AM994" s="19"/>
      <c r="AN994" s="18"/>
      <c r="AO994" s="19"/>
      <c r="AP994" s="19"/>
      <c r="AQ994" s="19"/>
      <c r="AR994" s="18"/>
      <c r="AS994" s="19"/>
      <c r="AT994" s="19"/>
      <c r="AU994" s="19"/>
      <c r="AV994" s="18"/>
      <c r="AW994" s="19"/>
      <c r="AX994" s="19"/>
      <c r="AY994" s="19"/>
      <c r="AZ994" s="18"/>
      <c r="BA994" s="19"/>
      <c r="BB994" s="19"/>
      <c r="BC994" s="19"/>
      <c r="BD994" s="18"/>
      <c r="BE994" s="19"/>
      <c r="BF994" s="19"/>
      <c r="BG994" s="19"/>
      <c r="BH994" s="18"/>
      <c r="BI994" s="19"/>
      <c r="BJ994" s="19"/>
      <c r="BK994" s="19"/>
      <c r="BL994" s="18"/>
      <c r="BM994" s="19"/>
      <c r="BN994" s="19"/>
      <c r="BO994" s="19"/>
      <c r="BP994" s="18"/>
      <c r="BQ994" s="19"/>
      <c r="BR994" s="19"/>
      <c r="BS994" s="19"/>
      <c r="BT994" s="18"/>
      <c r="BU994" s="19"/>
      <c r="BV994" s="19"/>
      <c r="BW994" s="19"/>
      <c r="BX994" s="18"/>
      <c r="BY994" s="19"/>
      <c r="BZ994" s="19"/>
      <c r="CA994" s="19"/>
      <c r="CB994" s="18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</row>
    <row r="995" spans="1:108" ht="15" thickBot="1" x14ac:dyDescent="0.35">
      <c r="A995" s="19"/>
      <c r="B995" s="19"/>
      <c r="C995" s="18"/>
      <c r="D995" s="19"/>
      <c r="E995" s="19"/>
      <c r="F995" s="19"/>
      <c r="G995" s="18"/>
      <c r="H995" s="19"/>
      <c r="I995" s="19"/>
      <c r="J995" s="19"/>
      <c r="K995" s="18"/>
      <c r="L995" s="19"/>
      <c r="M995" s="19"/>
      <c r="N995" s="19"/>
      <c r="O995" s="18"/>
      <c r="P995" s="19"/>
      <c r="Q995" s="19"/>
      <c r="R995" s="19"/>
      <c r="S995" s="18"/>
      <c r="T995" s="19"/>
      <c r="U995" s="19"/>
      <c r="V995" s="19"/>
      <c r="W995" s="18"/>
      <c r="X995" s="29"/>
      <c r="Y995" s="19"/>
      <c r="Z995" s="19"/>
      <c r="AA995" s="19"/>
      <c r="AB995" s="18"/>
      <c r="AC995" s="19"/>
      <c r="AD995" s="19"/>
      <c r="AE995" s="19"/>
      <c r="AF995" s="18"/>
      <c r="AG995" s="19"/>
      <c r="AH995" s="19"/>
      <c r="AI995" s="19"/>
      <c r="AJ995" s="18"/>
      <c r="AK995" s="19"/>
      <c r="AL995" s="19"/>
      <c r="AM995" s="19"/>
      <c r="AN995" s="18"/>
      <c r="AO995" s="19"/>
      <c r="AP995" s="19"/>
      <c r="AQ995" s="19"/>
      <c r="AR995" s="18"/>
      <c r="AS995" s="19"/>
      <c r="AT995" s="19"/>
      <c r="AU995" s="19"/>
      <c r="AV995" s="18"/>
      <c r="AW995" s="19"/>
      <c r="AX995" s="19"/>
      <c r="AY995" s="19"/>
      <c r="AZ995" s="18"/>
      <c r="BA995" s="19"/>
      <c r="BB995" s="19"/>
      <c r="BC995" s="19"/>
      <c r="BD995" s="18"/>
      <c r="BE995" s="19"/>
      <c r="BF995" s="19"/>
      <c r="BG995" s="19"/>
      <c r="BH995" s="18"/>
      <c r="BI995" s="19"/>
      <c r="BJ995" s="19"/>
      <c r="BK995" s="19"/>
      <c r="BL995" s="18"/>
      <c r="BM995" s="19"/>
      <c r="BN995" s="19"/>
      <c r="BO995" s="19"/>
      <c r="BP995" s="18"/>
      <c r="BQ995" s="19"/>
      <c r="BR995" s="19"/>
      <c r="BS995" s="19"/>
      <c r="BT995" s="18"/>
      <c r="BU995" s="19"/>
      <c r="BV995" s="19"/>
      <c r="BW995" s="19"/>
      <c r="BX995" s="18"/>
      <c r="BY995" s="19"/>
      <c r="BZ995" s="19"/>
      <c r="CA995" s="19"/>
      <c r="CB995" s="18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</row>
    <row r="996" spans="1:108" ht="15" thickBot="1" x14ac:dyDescent="0.35">
      <c r="A996" s="19"/>
      <c r="B996" s="19"/>
      <c r="C996" s="18"/>
      <c r="D996" s="19"/>
      <c r="E996" s="19"/>
      <c r="F996" s="19"/>
      <c r="G996" s="18"/>
      <c r="H996" s="19"/>
      <c r="I996" s="19"/>
      <c r="J996" s="19"/>
      <c r="K996" s="18"/>
      <c r="L996" s="19"/>
      <c r="M996" s="19"/>
      <c r="N996" s="19"/>
      <c r="O996" s="18"/>
      <c r="P996" s="19"/>
      <c r="Q996" s="19"/>
      <c r="R996" s="19"/>
      <c r="S996" s="18"/>
      <c r="T996" s="19"/>
      <c r="U996" s="19"/>
      <c r="V996" s="19"/>
      <c r="W996" s="18"/>
      <c r="X996" s="29"/>
      <c r="Y996" s="19"/>
      <c r="Z996" s="19"/>
      <c r="AA996" s="19"/>
      <c r="AB996" s="18"/>
      <c r="AC996" s="19"/>
      <c r="AD996" s="19"/>
      <c r="AE996" s="19"/>
      <c r="AF996" s="18"/>
      <c r="AG996" s="19"/>
      <c r="AH996" s="19"/>
      <c r="AI996" s="19"/>
      <c r="AJ996" s="18"/>
      <c r="AK996" s="19"/>
      <c r="AL996" s="19"/>
      <c r="AM996" s="19"/>
      <c r="AN996" s="18"/>
      <c r="AO996" s="19"/>
      <c r="AP996" s="19"/>
      <c r="AQ996" s="19"/>
      <c r="AR996" s="18"/>
      <c r="AS996" s="19"/>
      <c r="AT996" s="19"/>
      <c r="AU996" s="19"/>
      <c r="AV996" s="18"/>
      <c r="AW996" s="19"/>
      <c r="AX996" s="19"/>
      <c r="AY996" s="19"/>
      <c r="AZ996" s="18"/>
      <c r="BA996" s="19"/>
      <c r="BB996" s="19"/>
      <c r="BC996" s="19"/>
      <c r="BD996" s="18"/>
      <c r="BE996" s="19"/>
      <c r="BF996" s="19"/>
      <c r="BG996" s="19"/>
      <c r="BH996" s="18"/>
      <c r="BI996" s="19"/>
      <c r="BJ996" s="19"/>
      <c r="BK996" s="19"/>
      <c r="BL996" s="18"/>
      <c r="BM996" s="19"/>
      <c r="BN996" s="19"/>
      <c r="BO996" s="19"/>
      <c r="BP996" s="18"/>
      <c r="BQ996" s="19"/>
      <c r="BR996" s="19"/>
      <c r="BS996" s="19"/>
      <c r="BT996" s="18"/>
      <c r="BU996" s="19"/>
      <c r="BV996" s="19"/>
      <c r="BW996" s="19"/>
      <c r="BX996" s="18"/>
      <c r="BY996" s="19"/>
      <c r="BZ996" s="19"/>
      <c r="CA996" s="19"/>
      <c r="CB996" s="18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</row>
    <row r="997" spans="1:108" ht="15" thickBot="1" x14ac:dyDescent="0.35">
      <c r="A997" s="19"/>
      <c r="B997" s="19"/>
      <c r="C997" s="18"/>
      <c r="D997" s="19"/>
      <c r="E997" s="19"/>
      <c r="F997" s="19"/>
      <c r="G997" s="18"/>
      <c r="H997" s="19"/>
      <c r="I997" s="19"/>
      <c r="J997" s="19"/>
      <c r="K997" s="18"/>
      <c r="L997" s="19"/>
      <c r="M997" s="19"/>
      <c r="N997" s="19"/>
      <c r="O997" s="18"/>
      <c r="P997" s="19"/>
      <c r="Q997" s="19"/>
      <c r="R997" s="19"/>
      <c r="S997" s="18"/>
      <c r="T997" s="19"/>
      <c r="U997" s="19"/>
      <c r="V997" s="19"/>
      <c r="W997" s="18"/>
      <c r="X997" s="29"/>
      <c r="Y997" s="19"/>
      <c r="Z997" s="19"/>
      <c r="AA997" s="19"/>
      <c r="AB997" s="18"/>
      <c r="AC997" s="19"/>
      <c r="AD997" s="19"/>
      <c r="AE997" s="19"/>
      <c r="AF997" s="18"/>
      <c r="AG997" s="19"/>
      <c r="AH997" s="19"/>
      <c r="AI997" s="19"/>
      <c r="AJ997" s="18"/>
      <c r="AK997" s="19"/>
      <c r="AL997" s="19"/>
      <c r="AM997" s="19"/>
      <c r="AN997" s="18"/>
      <c r="AO997" s="19"/>
      <c r="AP997" s="19"/>
      <c r="AQ997" s="19"/>
      <c r="AR997" s="18"/>
      <c r="AS997" s="19"/>
      <c r="AT997" s="19"/>
      <c r="AU997" s="19"/>
      <c r="AV997" s="18"/>
      <c r="AW997" s="19"/>
      <c r="AX997" s="19"/>
      <c r="AY997" s="19"/>
      <c r="AZ997" s="18"/>
      <c r="BA997" s="19"/>
      <c r="BB997" s="19"/>
      <c r="BC997" s="19"/>
      <c r="BD997" s="18"/>
      <c r="BE997" s="19"/>
      <c r="BF997" s="19"/>
      <c r="BG997" s="19"/>
      <c r="BH997" s="18"/>
      <c r="BI997" s="19"/>
      <c r="BJ997" s="19"/>
      <c r="BK997" s="19"/>
      <c r="BL997" s="18"/>
      <c r="BM997" s="19"/>
      <c r="BN997" s="19"/>
      <c r="BO997" s="19"/>
      <c r="BP997" s="18"/>
      <c r="BQ997" s="19"/>
      <c r="BR997" s="19"/>
      <c r="BS997" s="19"/>
      <c r="BT997" s="18"/>
      <c r="BU997" s="19"/>
      <c r="BV997" s="19"/>
      <c r="BW997" s="19"/>
      <c r="BX997" s="18"/>
      <c r="BY997" s="19"/>
      <c r="BZ997" s="19"/>
      <c r="CA997" s="19"/>
      <c r="CB997" s="18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</row>
    <row r="998" spans="1:108" ht="15" thickBot="1" x14ac:dyDescent="0.35">
      <c r="A998" s="19"/>
      <c r="B998" s="19"/>
      <c r="C998" s="18"/>
      <c r="D998" s="19"/>
      <c r="E998" s="19"/>
      <c r="F998" s="19"/>
      <c r="G998" s="18"/>
      <c r="H998" s="19"/>
      <c r="I998" s="19"/>
      <c r="J998" s="19"/>
      <c r="K998" s="18"/>
      <c r="L998" s="19"/>
      <c r="M998" s="19"/>
      <c r="N998" s="19"/>
      <c r="O998" s="18"/>
      <c r="P998" s="19"/>
      <c r="Q998" s="19"/>
      <c r="R998" s="19"/>
      <c r="S998" s="18"/>
      <c r="T998" s="19"/>
      <c r="U998" s="19"/>
      <c r="V998" s="19"/>
      <c r="W998" s="18"/>
      <c r="X998" s="29"/>
      <c r="Y998" s="19"/>
      <c r="Z998" s="19"/>
      <c r="AA998" s="19"/>
      <c r="AB998" s="18"/>
      <c r="AC998" s="19"/>
      <c r="AD998" s="19"/>
      <c r="AE998" s="19"/>
      <c r="AF998" s="18"/>
      <c r="AG998" s="19"/>
      <c r="AH998" s="19"/>
      <c r="AI998" s="19"/>
      <c r="AJ998" s="18"/>
      <c r="AK998" s="19"/>
      <c r="AL998" s="19"/>
      <c r="AM998" s="19"/>
      <c r="AN998" s="18"/>
      <c r="AO998" s="19"/>
      <c r="AP998" s="19"/>
      <c r="AQ998" s="19"/>
      <c r="AR998" s="18"/>
      <c r="AS998" s="19"/>
      <c r="AT998" s="19"/>
      <c r="AU998" s="19"/>
      <c r="AV998" s="18"/>
      <c r="AW998" s="19"/>
      <c r="AX998" s="19"/>
      <c r="AY998" s="19"/>
      <c r="AZ998" s="18"/>
      <c r="BA998" s="19"/>
      <c r="BB998" s="19"/>
      <c r="BC998" s="19"/>
      <c r="BD998" s="18"/>
      <c r="BE998" s="19"/>
      <c r="BF998" s="19"/>
      <c r="BG998" s="19"/>
      <c r="BH998" s="18"/>
      <c r="BI998" s="19"/>
      <c r="BJ998" s="19"/>
      <c r="BK998" s="19"/>
      <c r="BL998" s="18"/>
      <c r="BM998" s="19"/>
      <c r="BN998" s="19"/>
      <c r="BO998" s="19"/>
      <c r="BP998" s="18"/>
      <c r="BQ998" s="19"/>
      <c r="BR998" s="19"/>
      <c r="BS998" s="19"/>
      <c r="BT998" s="18"/>
      <c r="BU998" s="19"/>
      <c r="BV998" s="19"/>
      <c r="BW998" s="19"/>
      <c r="BX998" s="18"/>
      <c r="BY998" s="19"/>
      <c r="BZ998" s="19"/>
      <c r="CA998" s="19"/>
      <c r="CB998" s="18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</row>
    <row r="999" spans="1:108" ht="15" thickBot="1" x14ac:dyDescent="0.35">
      <c r="A999" s="19"/>
      <c r="B999" s="19"/>
      <c r="C999" s="18"/>
      <c r="D999" s="19"/>
      <c r="E999" s="19"/>
      <c r="F999" s="19"/>
      <c r="G999" s="18"/>
      <c r="H999" s="19"/>
      <c r="I999" s="19"/>
      <c r="J999" s="19"/>
      <c r="K999" s="18"/>
      <c r="L999" s="19"/>
      <c r="M999" s="19"/>
      <c r="N999" s="19"/>
      <c r="O999" s="18"/>
      <c r="P999" s="19"/>
      <c r="Q999" s="19"/>
      <c r="R999" s="19"/>
      <c r="S999" s="18"/>
      <c r="T999" s="19"/>
      <c r="U999" s="19"/>
      <c r="V999" s="19"/>
      <c r="W999" s="18"/>
      <c r="X999" s="29"/>
      <c r="Y999" s="19"/>
      <c r="Z999" s="19"/>
      <c r="AA999" s="19"/>
      <c r="AB999" s="18"/>
      <c r="AC999" s="19"/>
      <c r="AD999" s="19"/>
      <c r="AE999" s="19"/>
      <c r="AF999" s="18"/>
      <c r="AG999" s="19"/>
      <c r="AH999" s="19"/>
      <c r="AI999" s="19"/>
      <c r="AJ999" s="18"/>
      <c r="AK999" s="19"/>
      <c r="AL999" s="19"/>
      <c r="AM999" s="19"/>
      <c r="AN999" s="18"/>
      <c r="AO999" s="19"/>
      <c r="AP999" s="19"/>
      <c r="AQ999" s="19"/>
      <c r="AR999" s="18"/>
      <c r="AS999" s="19"/>
      <c r="AT999" s="19"/>
      <c r="AU999" s="19"/>
      <c r="AV999" s="18"/>
      <c r="AW999" s="19"/>
      <c r="AX999" s="19"/>
      <c r="AY999" s="19"/>
      <c r="AZ999" s="18"/>
      <c r="BA999" s="19"/>
      <c r="BB999" s="19"/>
      <c r="BC999" s="19"/>
      <c r="BD999" s="18"/>
      <c r="BE999" s="19"/>
      <c r="BF999" s="19"/>
      <c r="BG999" s="19"/>
      <c r="BH999" s="18"/>
      <c r="BI999" s="19"/>
      <c r="BJ999" s="19"/>
      <c r="BK999" s="19"/>
      <c r="BL999" s="18"/>
      <c r="BM999" s="19"/>
      <c r="BN999" s="19"/>
      <c r="BO999" s="19"/>
      <c r="BP999" s="18"/>
      <c r="BQ999" s="19"/>
      <c r="BR999" s="19"/>
      <c r="BS999" s="19"/>
      <c r="BT999" s="18"/>
      <c r="BU999" s="19"/>
      <c r="BV999" s="19"/>
      <c r="BW999" s="19"/>
      <c r="BX999" s="18"/>
      <c r="BY999" s="19"/>
      <c r="BZ999" s="19"/>
      <c r="CA999" s="19"/>
      <c r="CB999" s="18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</row>
    <row r="1000" spans="1:108" ht="15" thickBot="1" x14ac:dyDescent="0.35">
      <c r="A1000" s="19"/>
      <c r="B1000" s="19"/>
      <c r="C1000" s="18"/>
      <c r="D1000" s="19"/>
      <c r="E1000" s="19"/>
      <c r="F1000" s="19"/>
      <c r="G1000" s="18"/>
      <c r="H1000" s="19"/>
      <c r="I1000" s="19"/>
      <c r="J1000" s="19"/>
      <c r="K1000" s="18"/>
      <c r="L1000" s="19"/>
      <c r="M1000" s="19"/>
      <c r="N1000" s="19"/>
      <c r="O1000" s="18"/>
      <c r="P1000" s="19"/>
      <c r="Q1000" s="19"/>
      <c r="R1000" s="19"/>
      <c r="S1000" s="18"/>
      <c r="T1000" s="19"/>
      <c r="U1000" s="19"/>
      <c r="V1000" s="19"/>
      <c r="W1000" s="18"/>
      <c r="X1000" s="29"/>
      <c r="Y1000" s="19"/>
      <c r="Z1000" s="19"/>
      <c r="AA1000" s="19"/>
      <c r="AB1000" s="18"/>
      <c r="AC1000" s="19"/>
      <c r="AD1000" s="19"/>
      <c r="AE1000" s="19"/>
      <c r="AF1000" s="18"/>
      <c r="AG1000" s="19"/>
      <c r="AH1000" s="19"/>
      <c r="AI1000" s="19"/>
      <c r="AJ1000" s="18"/>
      <c r="AK1000" s="19"/>
      <c r="AL1000" s="19"/>
      <c r="AM1000" s="19"/>
      <c r="AN1000" s="18"/>
      <c r="AO1000" s="19"/>
      <c r="AP1000" s="19"/>
      <c r="AQ1000" s="19"/>
      <c r="AR1000" s="18"/>
      <c r="AS1000" s="19"/>
      <c r="AT1000" s="19"/>
      <c r="AU1000" s="19"/>
      <c r="AV1000" s="18"/>
      <c r="AW1000" s="19"/>
      <c r="AX1000" s="19"/>
      <c r="AY1000" s="19"/>
      <c r="AZ1000" s="18"/>
      <c r="BA1000" s="19"/>
      <c r="BB1000" s="19"/>
      <c r="BC1000" s="19"/>
      <c r="BD1000" s="18"/>
      <c r="BE1000" s="19"/>
      <c r="BF1000" s="19"/>
      <c r="BG1000" s="19"/>
      <c r="BH1000" s="18"/>
      <c r="BI1000" s="19"/>
      <c r="BJ1000" s="19"/>
      <c r="BK1000" s="19"/>
      <c r="BL1000" s="18"/>
      <c r="BM1000" s="19"/>
      <c r="BN1000" s="19"/>
      <c r="BO1000" s="19"/>
      <c r="BP1000" s="18"/>
      <c r="BQ1000" s="19"/>
      <c r="BR1000" s="19"/>
      <c r="BS1000" s="19"/>
      <c r="BT1000" s="18"/>
      <c r="BU1000" s="19"/>
      <c r="BV1000" s="19"/>
      <c r="BW1000" s="19"/>
      <c r="BX1000" s="18"/>
      <c r="BY1000" s="19"/>
      <c r="BZ1000" s="19"/>
      <c r="CA1000" s="19"/>
      <c r="CB1000" s="18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</row>
    <row r="1001" spans="1:108" ht="15" thickBot="1" x14ac:dyDescent="0.35">
      <c r="A1001" s="19"/>
      <c r="B1001" s="19"/>
      <c r="C1001" s="18"/>
      <c r="D1001" s="19"/>
      <c r="E1001" s="19"/>
      <c r="F1001" s="19"/>
      <c r="G1001" s="18"/>
      <c r="H1001" s="19"/>
      <c r="I1001" s="19"/>
      <c r="J1001" s="19"/>
      <c r="K1001" s="18"/>
      <c r="L1001" s="19"/>
      <c r="M1001" s="19"/>
      <c r="N1001" s="19"/>
      <c r="O1001" s="18"/>
      <c r="P1001" s="19"/>
      <c r="Q1001" s="19"/>
      <c r="R1001" s="19"/>
      <c r="S1001" s="18"/>
      <c r="T1001" s="19"/>
      <c r="U1001" s="19"/>
      <c r="V1001" s="19"/>
      <c r="W1001" s="18"/>
      <c r="X1001" s="29"/>
      <c r="Y1001" s="19"/>
      <c r="Z1001" s="19"/>
      <c r="AA1001" s="19"/>
      <c r="AB1001" s="18"/>
      <c r="AC1001" s="19"/>
      <c r="AD1001" s="19"/>
      <c r="AE1001" s="19"/>
      <c r="AF1001" s="18"/>
      <c r="AG1001" s="19"/>
      <c r="AH1001" s="19"/>
      <c r="AI1001" s="19"/>
      <c r="AJ1001" s="18"/>
      <c r="AK1001" s="19"/>
      <c r="AL1001" s="19"/>
      <c r="AM1001" s="19"/>
      <c r="AN1001" s="18"/>
      <c r="AO1001" s="19"/>
      <c r="AP1001" s="19"/>
      <c r="AQ1001" s="19"/>
      <c r="AR1001" s="18"/>
      <c r="AS1001" s="19"/>
      <c r="AT1001" s="19"/>
      <c r="AU1001" s="19"/>
      <c r="AV1001" s="18"/>
      <c r="AW1001" s="19"/>
      <c r="AX1001" s="19"/>
      <c r="AY1001" s="19"/>
      <c r="AZ1001" s="18"/>
      <c r="BA1001" s="19"/>
      <c r="BB1001" s="19"/>
      <c r="BC1001" s="19"/>
      <c r="BD1001" s="18"/>
      <c r="BE1001" s="19"/>
      <c r="BF1001" s="19"/>
      <c r="BG1001" s="19"/>
      <c r="BH1001" s="18"/>
      <c r="BI1001" s="19"/>
      <c r="BJ1001" s="19"/>
      <c r="BK1001" s="19"/>
      <c r="BL1001" s="18"/>
      <c r="BM1001" s="19"/>
      <c r="BN1001" s="19"/>
      <c r="BO1001" s="19"/>
      <c r="BP1001" s="18"/>
      <c r="BQ1001" s="19"/>
      <c r="BR1001" s="19"/>
      <c r="BS1001" s="19"/>
      <c r="BT1001" s="18"/>
      <c r="BU1001" s="19"/>
      <c r="BV1001" s="19"/>
      <c r="BW1001" s="19"/>
      <c r="BX1001" s="18"/>
      <c r="BY1001" s="19"/>
      <c r="BZ1001" s="19"/>
      <c r="CA1001" s="19"/>
      <c r="CB1001" s="18"/>
    </row>
    <row r="1002" spans="1:108" ht="15" thickBot="1" x14ac:dyDescent="0.35">
      <c r="A1002" s="19"/>
      <c r="B1002" s="19"/>
      <c r="C1002" s="18"/>
      <c r="D1002" s="19"/>
      <c r="E1002" s="19"/>
      <c r="F1002" s="19"/>
      <c r="G1002" s="18"/>
      <c r="H1002" s="19"/>
      <c r="I1002" s="19"/>
      <c r="J1002" s="19"/>
      <c r="K1002" s="18"/>
      <c r="L1002" s="19"/>
      <c r="M1002" s="19"/>
      <c r="N1002" s="19"/>
      <c r="O1002" s="18"/>
      <c r="P1002" s="19"/>
      <c r="Q1002" s="19"/>
      <c r="R1002" s="19"/>
      <c r="S1002" s="18"/>
      <c r="T1002" s="19"/>
      <c r="U1002" s="19"/>
      <c r="V1002" s="19"/>
      <c r="W1002" s="18"/>
      <c r="X1002" s="29"/>
      <c r="Y1002" s="19"/>
      <c r="Z1002" s="19"/>
      <c r="AA1002" s="19"/>
      <c r="AB1002" s="18"/>
      <c r="AC1002" s="19"/>
      <c r="AD1002" s="19"/>
      <c r="AE1002" s="19"/>
      <c r="AF1002" s="18"/>
      <c r="AG1002" s="19"/>
      <c r="AH1002" s="19"/>
      <c r="AI1002" s="19"/>
      <c r="AJ1002" s="18"/>
      <c r="AK1002" s="19"/>
      <c r="AL1002" s="19"/>
      <c r="AM1002" s="19"/>
      <c r="AN1002" s="18"/>
      <c r="AO1002" s="19"/>
      <c r="AP1002" s="19"/>
      <c r="AQ1002" s="19"/>
      <c r="AR1002" s="18"/>
      <c r="AS1002" s="19"/>
      <c r="AT1002" s="19"/>
      <c r="AU1002" s="19"/>
      <c r="AV1002" s="18"/>
      <c r="AW1002" s="19"/>
      <c r="AX1002" s="19"/>
      <c r="AY1002" s="19"/>
      <c r="AZ1002" s="18"/>
      <c r="BA1002" s="19"/>
      <c r="BB1002" s="19"/>
      <c r="BC1002" s="19"/>
      <c r="BD1002" s="18"/>
      <c r="BE1002" s="19"/>
      <c r="BF1002" s="19"/>
      <c r="BG1002" s="19"/>
      <c r="BH1002" s="18"/>
      <c r="BI1002" s="19"/>
      <c r="BJ1002" s="19"/>
      <c r="BK1002" s="19"/>
      <c r="BL1002" s="18"/>
      <c r="BM1002" s="19"/>
      <c r="BN1002" s="19"/>
      <c r="BO1002" s="19"/>
      <c r="BP1002" s="18"/>
      <c r="BQ1002" s="19"/>
      <c r="BR1002" s="19"/>
      <c r="BS1002" s="19"/>
      <c r="BT1002" s="18"/>
      <c r="BU1002" s="19"/>
      <c r="BV1002" s="19"/>
      <c r="BW1002" s="19"/>
      <c r="BX1002" s="18"/>
      <c r="BY1002" s="19"/>
      <c r="BZ1002" s="19"/>
      <c r="CA1002" s="19"/>
      <c r="CB1002" s="18"/>
    </row>
  </sheetData>
  <mergeCells count="14">
    <mergeCell ref="BB2:BD2"/>
    <mergeCell ref="AX2:AZ2"/>
    <mergeCell ref="AT2:AV2"/>
    <mergeCell ref="A2:C2"/>
    <mergeCell ref="E2:G2"/>
    <mergeCell ref="I2:K2"/>
    <mergeCell ref="M2:O2"/>
    <mergeCell ref="Q2:S2"/>
    <mergeCell ref="U2:W2"/>
    <mergeCell ref="AD2:AF2"/>
    <mergeCell ref="Z2:AB2"/>
    <mergeCell ref="AP2:AR2"/>
    <mergeCell ref="AL2:AN2"/>
    <mergeCell ref="AH2:AJ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E4A5-EC7D-41B7-B9C5-5F1F00422A62}">
  <dimension ref="A1:BG1002"/>
  <sheetViews>
    <sheetView workbookViewId="0">
      <selection activeCell="A3" sqref="A3"/>
    </sheetView>
  </sheetViews>
  <sheetFormatPr defaultRowHeight="14.4" x14ac:dyDescent="0.3"/>
  <cols>
    <col min="1" max="1" width="14.109375" bestFit="1" customWidth="1"/>
    <col min="2" max="2" width="7.77734375" bestFit="1" customWidth="1"/>
    <col min="3" max="3" width="8.33203125" style="17" bestFit="1" customWidth="1"/>
    <col min="4" max="4" width="7.5546875" customWidth="1"/>
    <col min="5" max="5" width="11.77734375" bestFit="1" customWidth="1"/>
    <col min="6" max="6" width="7.77734375" bestFit="1" customWidth="1"/>
    <col min="7" max="7" width="8.33203125" style="17" bestFit="1" customWidth="1"/>
    <col min="8" max="8" width="7.5546875" customWidth="1"/>
    <col min="9" max="9" width="16.21875" bestFit="1" customWidth="1"/>
    <col min="10" max="10" width="6.5546875" bestFit="1" customWidth="1"/>
    <col min="11" max="11" width="8.33203125" style="17" bestFit="1" customWidth="1"/>
    <col min="12" max="12" width="15.5546875" customWidth="1"/>
    <col min="13" max="13" width="14.6640625" bestFit="1" customWidth="1"/>
    <col min="14" max="14" width="6.5546875" bestFit="1" customWidth="1"/>
    <col min="15" max="15" width="9.5546875" style="17" bestFit="1" customWidth="1"/>
    <col min="16" max="16" width="6.5546875" customWidth="1"/>
    <col min="17" max="17" width="11.77734375" bestFit="1" customWidth="1"/>
    <col min="18" max="18" width="6.5546875" bestFit="1" customWidth="1"/>
    <col min="19" max="19" width="8.33203125" style="17" bestFit="1" customWidth="1"/>
    <col min="20" max="20" width="6.5546875" customWidth="1"/>
    <col min="21" max="21" width="14.44140625" bestFit="1" customWidth="1"/>
    <col min="22" max="22" width="6.5546875" bestFit="1" customWidth="1"/>
    <col min="23" max="23" width="8.33203125" style="17" bestFit="1" customWidth="1"/>
    <col min="24" max="24" width="15.5546875" customWidth="1"/>
    <col min="25" max="25" width="12.21875" bestFit="1" customWidth="1"/>
    <col min="26" max="26" width="6.5546875" bestFit="1" customWidth="1"/>
    <col min="27" max="27" width="8.33203125" style="17" bestFit="1" customWidth="1"/>
    <col min="28" max="28" width="6.5546875" customWidth="1"/>
    <col min="29" max="29" width="11.77734375" bestFit="1" customWidth="1"/>
    <col min="30" max="30" width="7.77734375" bestFit="1" customWidth="1"/>
    <col min="31" max="31" width="9.5546875" style="17" bestFit="1" customWidth="1"/>
    <col min="32" max="32" width="7.5546875" customWidth="1"/>
    <col min="33" max="33" width="11.77734375" bestFit="1" customWidth="1"/>
    <col min="34" max="34" width="6.5546875" bestFit="1" customWidth="1"/>
    <col min="35" max="35" width="9.5546875" style="17" bestFit="1" customWidth="1"/>
    <col min="36" max="36" width="15.5546875" customWidth="1"/>
    <col min="37" max="37" width="15.21875" bestFit="1" customWidth="1"/>
    <col min="38" max="38" width="7.77734375" bestFit="1" customWidth="1"/>
    <col min="39" max="39" width="8.33203125" style="17" bestFit="1" customWidth="1"/>
    <col min="40" max="40" width="7.5546875" customWidth="1"/>
    <col min="41" max="41" width="11.77734375" bestFit="1" customWidth="1"/>
    <col min="42" max="42" width="6.5546875" bestFit="1" customWidth="1"/>
    <col min="43" max="43" width="8.33203125" style="17" bestFit="1" customWidth="1"/>
    <col min="44" max="44" width="6.5546875" customWidth="1"/>
    <col min="45" max="45" width="14.109375" bestFit="1" customWidth="1"/>
    <col min="46" max="46" width="6.5546875" bestFit="1" customWidth="1"/>
    <col min="47" max="47" width="8.33203125" style="17" bestFit="1" customWidth="1"/>
    <col min="48" max="48" width="15.5546875" customWidth="1"/>
    <col min="49" max="49" width="11.77734375" bestFit="1" customWidth="1"/>
    <col min="50" max="50" width="6.5546875" bestFit="1" customWidth="1"/>
    <col min="51" max="51" width="8.33203125" style="17" bestFit="1" customWidth="1"/>
    <col min="52" max="52" width="6.5546875" customWidth="1"/>
    <col min="53" max="53" width="14.88671875" bestFit="1" customWidth="1"/>
    <col min="54" max="54" width="6.5546875" bestFit="1" customWidth="1"/>
    <col min="55" max="55" width="8.6640625" style="17" bestFit="1" customWidth="1"/>
    <col min="56" max="56" width="6.5546875" customWidth="1"/>
    <col min="57" max="57" width="11.77734375" bestFit="1" customWidth="1"/>
    <col min="58" max="58" width="6.5546875" bestFit="1" customWidth="1"/>
    <col min="59" max="59" width="9.5546875" style="17" bestFit="1" customWidth="1"/>
  </cols>
  <sheetData>
    <row r="1" spans="1:59" s="21" customFormat="1" ht="16.2" thickBot="1" x14ac:dyDescent="0.35">
      <c r="A1" s="363" t="s">
        <v>99</v>
      </c>
      <c r="B1" s="364"/>
      <c r="C1" s="364"/>
      <c r="D1" s="364"/>
      <c r="E1" s="364"/>
      <c r="F1" s="364"/>
      <c r="G1" s="364"/>
      <c r="H1" s="364"/>
      <c r="I1" s="364"/>
      <c r="J1" s="364"/>
      <c r="K1" s="365"/>
      <c r="L1" s="164"/>
      <c r="M1" s="366" t="s">
        <v>93</v>
      </c>
      <c r="N1" s="367"/>
      <c r="O1" s="367"/>
      <c r="P1" s="367"/>
      <c r="Q1" s="367"/>
      <c r="R1" s="367"/>
      <c r="S1" s="367"/>
      <c r="T1" s="367"/>
      <c r="U1" s="367"/>
      <c r="V1" s="367"/>
      <c r="W1" s="368"/>
      <c r="X1" s="156"/>
      <c r="Y1" s="369" t="s">
        <v>94</v>
      </c>
      <c r="Z1" s="370"/>
      <c r="AA1" s="370"/>
      <c r="AB1" s="370"/>
      <c r="AC1" s="370"/>
      <c r="AD1" s="370"/>
      <c r="AE1" s="370"/>
      <c r="AF1" s="370"/>
      <c r="AG1" s="370"/>
      <c r="AH1" s="370"/>
      <c r="AI1" s="371"/>
      <c r="AJ1" s="156"/>
      <c r="AK1" s="372" t="s">
        <v>95</v>
      </c>
      <c r="AL1" s="373"/>
      <c r="AM1" s="373"/>
      <c r="AN1" s="373"/>
      <c r="AO1" s="373"/>
      <c r="AP1" s="373"/>
      <c r="AQ1" s="373"/>
      <c r="AR1" s="373"/>
      <c r="AS1" s="373"/>
      <c r="AT1" s="373"/>
      <c r="AU1" s="374"/>
      <c r="AV1" s="149"/>
      <c r="AW1" s="375" t="s">
        <v>96</v>
      </c>
      <c r="AX1" s="376"/>
      <c r="AY1" s="376"/>
      <c r="AZ1" s="376"/>
      <c r="BA1" s="376"/>
      <c r="BB1" s="376"/>
      <c r="BC1" s="376"/>
      <c r="BD1" s="376"/>
      <c r="BE1" s="376"/>
      <c r="BF1" s="376"/>
      <c r="BG1" s="377"/>
    </row>
    <row r="2" spans="1:59" ht="18" thickBot="1" x14ac:dyDescent="0.35">
      <c r="A2" s="392" t="s">
        <v>42</v>
      </c>
      <c r="B2" s="392"/>
      <c r="C2" s="392"/>
      <c r="D2" s="138"/>
      <c r="E2" s="392" t="s">
        <v>2</v>
      </c>
      <c r="F2" s="392"/>
      <c r="G2" s="392"/>
      <c r="H2" s="138"/>
      <c r="I2" s="392" t="s">
        <v>3</v>
      </c>
      <c r="J2" s="392"/>
      <c r="K2" s="392"/>
      <c r="L2" s="138"/>
      <c r="M2" s="392" t="s">
        <v>16</v>
      </c>
      <c r="N2" s="392"/>
      <c r="O2" s="392"/>
      <c r="P2" s="138"/>
      <c r="Q2" s="393" t="s">
        <v>15</v>
      </c>
      <c r="R2" s="393"/>
      <c r="S2" s="393"/>
      <c r="T2" s="138"/>
      <c r="U2" s="393" t="s">
        <v>14</v>
      </c>
      <c r="V2" s="393"/>
      <c r="W2" s="393"/>
      <c r="X2" s="138"/>
      <c r="Y2" s="392" t="s">
        <v>23</v>
      </c>
      <c r="Z2" s="392"/>
      <c r="AA2" s="392"/>
      <c r="AB2" s="138"/>
      <c r="AC2" s="392" t="s">
        <v>24</v>
      </c>
      <c r="AD2" s="392"/>
      <c r="AE2" s="392"/>
      <c r="AF2" s="138"/>
      <c r="AG2" s="392" t="s">
        <v>89</v>
      </c>
      <c r="AH2" s="392"/>
      <c r="AI2" s="392"/>
      <c r="AJ2" s="138"/>
      <c r="AK2" s="392" t="s">
        <v>43</v>
      </c>
      <c r="AL2" s="392"/>
      <c r="AM2" s="392"/>
      <c r="AN2" s="138"/>
      <c r="AO2" s="392" t="s">
        <v>45</v>
      </c>
      <c r="AP2" s="392"/>
      <c r="AQ2" s="392"/>
      <c r="AR2" s="138"/>
      <c r="AS2" s="392" t="s">
        <v>44</v>
      </c>
      <c r="AT2" s="392"/>
      <c r="AU2" s="392"/>
      <c r="AV2" s="138"/>
      <c r="AW2" s="392" t="s">
        <v>20</v>
      </c>
      <c r="AX2" s="392"/>
      <c r="AY2" s="392"/>
      <c r="AZ2" s="138"/>
      <c r="BA2" s="392" t="s">
        <v>22</v>
      </c>
      <c r="BB2" s="392"/>
      <c r="BC2" s="392"/>
      <c r="BD2" s="138"/>
      <c r="BE2" s="392" t="s">
        <v>21</v>
      </c>
      <c r="BF2" s="392"/>
      <c r="BG2" s="392"/>
    </row>
    <row r="3" spans="1:59" ht="16.2" thickBot="1" x14ac:dyDescent="0.35">
      <c r="A3" s="215" t="s">
        <v>97</v>
      </c>
      <c r="B3" s="143" t="s">
        <v>87</v>
      </c>
      <c r="C3" s="173" t="s">
        <v>86</v>
      </c>
      <c r="D3" s="202"/>
      <c r="E3" s="215" t="s">
        <v>97</v>
      </c>
      <c r="F3" s="143" t="s">
        <v>87</v>
      </c>
      <c r="G3" s="173" t="s">
        <v>86</v>
      </c>
      <c r="H3" s="202"/>
      <c r="I3" s="215" t="s">
        <v>97</v>
      </c>
      <c r="J3" s="143" t="s">
        <v>87</v>
      </c>
      <c r="K3" s="173" t="s">
        <v>86</v>
      </c>
      <c r="L3" s="202"/>
      <c r="M3" s="215" t="s">
        <v>97</v>
      </c>
      <c r="N3" s="143" t="s">
        <v>87</v>
      </c>
      <c r="O3" s="173" t="s">
        <v>86</v>
      </c>
      <c r="P3" s="202"/>
      <c r="Q3" s="215" t="s">
        <v>97</v>
      </c>
      <c r="R3" s="143" t="s">
        <v>87</v>
      </c>
      <c r="S3" s="173" t="s">
        <v>86</v>
      </c>
      <c r="T3" s="202"/>
      <c r="U3" s="215" t="s">
        <v>97</v>
      </c>
      <c r="V3" s="143" t="s">
        <v>87</v>
      </c>
      <c r="W3" s="173" t="s">
        <v>86</v>
      </c>
      <c r="X3" s="145"/>
      <c r="Y3" s="215" t="s">
        <v>97</v>
      </c>
      <c r="Z3" s="143" t="s">
        <v>87</v>
      </c>
      <c r="AA3" s="173" t="s">
        <v>86</v>
      </c>
      <c r="AB3" s="145"/>
      <c r="AC3" s="215" t="s">
        <v>97</v>
      </c>
      <c r="AD3" s="143" t="s">
        <v>87</v>
      </c>
      <c r="AE3" s="173" t="s">
        <v>86</v>
      </c>
      <c r="AF3" s="257"/>
      <c r="AG3" s="215" t="s">
        <v>97</v>
      </c>
      <c r="AH3" s="143" t="s">
        <v>87</v>
      </c>
      <c r="AI3" s="173" t="s">
        <v>86</v>
      </c>
      <c r="AJ3" s="258"/>
      <c r="AK3" s="215" t="s">
        <v>97</v>
      </c>
      <c r="AL3" s="143" t="s">
        <v>87</v>
      </c>
      <c r="AM3" s="173" t="s">
        <v>86</v>
      </c>
      <c r="AN3" s="202"/>
      <c r="AO3" s="215" t="s">
        <v>97</v>
      </c>
      <c r="AP3" s="143" t="s">
        <v>87</v>
      </c>
      <c r="AQ3" s="173" t="s">
        <v>86</v>
      </c>
      <c r="AR3" s="202"/>
      <c r="AS3" s="215" t="s">
        <v>97</v>
      </c>
      <c r="AT3" s="143" t="s">
        <v>87</v>
      </c>
      <c r="AU3" s="173" t="s">
        <v>86</v>
      </c>
      <c r="AV3" s="202"/>
      <c r="AW3" s="215" t="s">
        <v>97</v>
      </c>
      <c r="AX3" s="143" t="s">
        <v>87</v>
      </c>
      <c r="AY3" s="173" t="s">
        <v>86</v>
      </c>
      <c r="AZ3" s="202"/>
      <c r="BA3" s="215" t="s">
        <v>97</v>
      </c>
      <c r="BB3" s="143" t="s">
        <v>87</v>
      </c>
      <c r="BC3" s="173" t="s">
        <v>86</v>
      </c>
      <c r="BD3" s="202"/>
      <c r="BE3" s="215" t="s">
        <v>97</v>
      </c>
      <c r="BF3" s="143" t="s">
        <v>87</v>
      </c>
      <c r="BG3" s="173" t="s">
        <v>86</v>
      </c>
    </row>
    <row r="4" spans="1:59" ht="16.2" thickBot="1" x14ac:dyDescent="0.35">
      <c r="A4" s="160">
        <v>45658</v>
      </c>
      <c r="B4" s="136">
        <v>1725.7</v>
      </c>
      <c r="C4" s="216"/>
      <c r="D4" s="217"/>
      <c r="E4" s="160">
        <v>45658</v>
      </c>
      <c r="F4" s="136">
        <v>1352.7</v>
      </c>
      <c r="G4" s="216"/>
      <c r="H4" s="217"/>
      <c r="I4" s="160">
        <v>45658</v>
      </c>
      <c r="J4" s="136">
        <v>344</v>
      </c>
      <c r="K4" s="216"/>
      <c r="L4" s="217"/>
      <c r="M4" s="160">
        <v>45658</v>
      </c>
      <c r="N4" s="136">
        <v>823.6</v>
      </c>
      <c r="O4" s="216"/>
      <c r="P4" s="217"/>
      <c r="Q4" s="160">
        <v>45658</v>
      </c>
      <c r="R4" s="136">
        <v>237</v>
      </c>
      <c r="S4" s="216"/>
      <c r="T4" s="217"/>
      <c r="U4" s="160">
        <v>45658</v>
      </c>
      <c r="V4" s="136">
        <v>184.8</v>
      </c>
      <c r="W4" s="216"/>
      <c r="X4" s="217"/>
      <c r="Y4" s="234">
        <v>45658</v>
      </c>
      <c r="Z4" s="235">
        <v>805.9</v>
      </c>
      <c r="AA4" s="233"/>
      <c r="AB4" s="227"/>
      <c r="AC4" s="160">
        <v>45658</v>
      </c>
      <c r="AD4" s="136">
        <v>1827</v>
      </c>
      <c r="AE4" s="216"/>
      <c r="AF4" s="227"/>
      <c r="AG4" s="160">
        <v>45649</v>
      </c>
      <c r="AH4" s="136">
        <v>115.7</v>
      </c>
      <c r="AI4" s="216"/>
      <c r="AJ4" s="217"/>
      <c r="AK4" s="160">
        <v>45658</v>
      </c>
      <c r="AL4" s="136">
        <v>1156.7</v>
      </c>
      <c r="AM4" s="216"/>
      <c r="AN4" s="217"/>
      <c r="AO4" s="160">
        <v>45658</v>
      </c>
      <c r="AP4" s="136">
        <v>482.4</v>
      </c>
      <c r="AQ4" s="216"/>
      <c r="AR4" s="217"/>
      <c r="AS4" s="160">
        <v>45658</v>
      </c>
      <c r="AT4" s="136">
        <v>136.69999999999999</v>
      </c>
      <c r="AU4" s="216"/>
      <c r="AV4" s="217"/>
      <c r="AW4" s="160">
        <v>45658</v>
      </c>
      <c r="AX4" s="136">
        <v>601.1</v>
      </c>
      <c r="AY4" s="216"/>
      <c r="AZ4" s="217"/>
      <c r="BA4" s="160">
        <v>45658</v>
      </c>
      <c r="BB4" s="136">
        <v>371.5</v>
      </c>
      <c r="BC4" s="216"/>
      <c r="BD4" s="217"/>
      <c r="BE4" s="160">
        <v>45658</v>
      </c>
      <c r="BF4" s="136">
        <v>793.9</v>
      </c>
      <c r="BG4" s="123"/>
    </row>
    <row r="5" spans="1:59" ht="16.2" thickBot="1" x14ac:dyDescent="0.35">
      <c r="A5" s="160">
        <v>45659</v>
      </c>
      <c r="B5" s="136">
        <v>1745.1</v>
      </c>
      <c r="C5" s="216">
        <f t="shared" ref="C5:C36" si="0">(B5-B4)/B4</f>
        <v>1.1241814915686309E-2</v>
      </c>
      <c r="D5" s="217"/>
      <c r="E5" s="160">
        <v>45659</v>
      </c>
      <c r="F5" s="136">
        <v>1357.3</v>
      </c>
      <c r="G5" s="216">
        <f t="shared" ref="G5:G36" si="1">(F5-F4)/F4</f>
        <v>3.4006061950173053E-3</v>
      </c>
      <c r="H5" s="217"/>
      <c r="I5" s="160">
        <v>45659</v>
      </c>
      <c r="J5" s="136">
        <v>346.4</v>
      </c>
      <c r="K5" s="216">
        <f t="shared" ref="K5:K36" si="2">(J5-J4)/J4</f>
        <v>6.9767441860464456E-3</v>
      </c>
      <c r="L5" s="217"/>
      <c r="M5" s="160">
        <v>45659</v>
      </c>
      <c r="N5" s="136">
        <v>867.6</v>
      </c>
      <c r="O5" s="216">
        <f t="shared" ref="O5:O36" si="3">(N5-N4)/N4</f>
        <v>5.3423992229237494E-2</v>
      </c>
      <c r="P5" s="217"/>
      <c r="Q5" s="160">
        <v>45659</v>
      </c>
      <c r="R5" s="136">
        <v>246.1</v>
      </c>
      <c r="S5" s="216">
        <f t="shared" ref="S5:S36" si="4">(R5-R4)/R4</f>
        <v>3.8396624472573818E-2</v>
      </c>
      <c r="T5" s="217"/>
      <c r="U5" s="160">
        <v>45659</v>
      </c>
      <c r="V5" s="136">
        <v>193.6</v>
      </c>
      <c r="W5" s="216">
        <f t="shared" ref="W5:W36" si="5">(V5-V4)/V4</f>
        <v>4.7619047619047526E-2</v>
      </c>
      <c r="X5" s="217"/>
      <c r="Y5" s="160">
        <v>45659</v>
      </c>
      <c r="Z5" s="136">
        <v>814.2</v>
      </c>
      <c r="AA5" s="216">
        <f t="shared" ref="AA5:AA36" si="6">(Z5-Z4)/Z4</f>
        <v>1.029904454646987E-2</v>
      </c>
      <c r="AB5" s="217"/>
      <c r="AC5" s="160">
        <v>45659</v>
      </c>
      <c r="AD5" s="136">
        <v>1835.8</v>
      </c>
      <c r="AE5" s="216">
        <f t="shared" ref="AE5:AE36" si="7">(AD5-AD4)/AD4</f>
        <v>4.8166392993978955E-3</v>
      </c>
      <c r="AF5" s="217"/>
      <c r="AG5" s="160">
        <v>45650</v>
      </c>
      <c r="AH5" s="136">
        <v>116.6</v>
      </c>
      <c r="AI5" s="216">
        <f t="shared" ref="AI5:AI36" si="8">(AH5-AH4)/AH4</f>
        <v>7.7787381158166934E-3</v>
      </c>
      <c r="AJ5" s="217"/>
      <c r="AK5" s="160">
        <v>45659</v>
      </c>
      <c r="AL5" s="136">
        <v>1146</v>
      </c>
      <c r="AM5" s="216">
        <f t="shared" ref="AM5:AM36" si="9">(AL5-AL4)/AL4</f>
        <v>-9.2504538774099126E-3</v>
      </c>
      <c r="AN5" s="217"/>
      <c r="AO5" s="160">
        <v>45659</v>
      </c>
      <c r="AP5" s="136">
        <v>479.2</v>
      </c>
      <c r="AQ5" s="216">
        <f t="shared" ref="AQ5:AQ36" si="10">(AP5-AP4)/AP4</f>
        <v>-6.6334991708125804E-3</v>
      </c>
      <c r="AR5" s="217"/>
      <c r="AS5" s="160">
        <v>45659</v>
      </c>
      <c r="AT5" s="136">
        <v>138.19999999999999</v>
      </c>
      <c r="AU5" s="216">
        <f t="shared" ref="AU5:AU36" si="11">(AT5-AT4)/AT4</f>
        <v>1.0972933430870521E-2</v>
      </c>
      <c r="AV5" s="217"/>
      <c r="AW5" s="160">
        <v>45659</v>
      </c>
      <c r="AX5" s="136">
        <v>643.5</v>
      </c>
      <c r="AY5" s="216">
        <f t="shared" ref="AY5:AY36" si="12">(AX5-AX4)/AX4</f>
        <v>7.0537348194975841E-2</v>
      </c>
      <c r="AZ5" s="217"/>
      <c r="BA5" s="160">
        <v>45659</v>
      </c>
      <c r="BB5" s="136">
        <v>378.7</v>
      </c>
      <c r="BC5" s="216">
        <f t="shared" ref="BC5:BC36" si="13">(BB5-BB4)/BB4</f>
        <v>1.9380888290713293E-2</v>
      </c>
      <c r="BD5" s="217"/>
      <c r="BE5" s="160">
        <v>45659</v>
      </c>
      <c r="BF5" s="136">
        <v>792.7</v>
      </c>
      <c r="BG5" s="123">
        <f t="shared" ref="BG5:BG36" si="14">(BF5-BF4)/BF4</f>
        <v>-1.5115253810302706E-3</v>
      </c>
    </row>
    <row r="6" spans="1:59" ht="16.2" thickBot="1" x14ac:dyDescent="0.35">
      <c r="A6" s="160">
        <v>45660</v>
      </c>
      <c r="B6" s="136">
        <v>1736.6</v>
      </c>
      <c r="C6" s="216">
        <f t="shared" si="0"/>
        <v>-4.8707810440662431E-3</v>
      </c>
      <c r="D6" s="217"/>
      <c r="E6" s="160">
        <v>45660</v>
      </c>
      <c r="F6" s="136">
        <v>1377.9</v>
      </c>
      <c r="G6" s="216">
        <f t="shared" si="1"/>
        <v>1.5177190009577939E-2</v>
      </c>
      <c r="H6" s="217"/>
      <c r="I6" s="160">
        <v>45660</v>
      </c>
      <c r="J6" s="136">
        <v>344</v>
      </c>
      <c r="K6" s="216">
        <f t="shared" si="2"/>
        <v>-6.9284064665126365E-3</v>
      </c>
      <c r="L6" s="217"/>
      <c r="M6" s="160">
        <v>45660</v>
      </c>
      <c r="N6" s="136">
        <v>856.3</v>
      </c>
      <c r="O6" s="216">
        <f t="shared" si="3"/>
        <v>-1.3024435223605427E-2</v>
      </c>
      <c r="P6" s="217"/>
      <c r="Q6" s="160">
        <v>45660</v>
      </c>
      <c r="R6" s="136">
        <v>258.89999999999998</v>
      </c>
      <c r="S6" s="216">
        <f t="shared" si="4"/>
        <v>5.2011377488825609E-2</v>
      </c>
      <c r="T6" s="217"/>
      <c r="U6" s="160">
        <v>45660</v>
      </c>
      <c r="V6" s="136">
        <v>198.7</v>
      </c>
      <c r="W6" s="216">
        <f t="shared" si="5"/>
        <v>2.6342975206611541E-2</v>
      </c>
      <c r="X6" s="217"/>
      <c r="Y6" s="160">
        <v>45660</v>
      </c>
      <c r="Z6" s="136">
        <v>822.1</v>
      </c>
      <c r="AA6" s="216">
        <f t="shared" si="6"/>
        <v>9.7027757307786497E-3</v>
      </c>
      <c r="AB6" s="217"/>
      <c r="AC6" s="160">
        <v>45660</v>
      </c>
      <c r="AD6" s="136">
        <v>1824.7</v>
      </c>
      <c r="AE6" s="216">
        <f t="shared" si="7"/>
        <v>-6.0464102843446506E-3</v>
      </c>
      <c r="AF6" s="217"/>
      <c r="AG6" s="160">
        <v>45652</v>
      </c>
      <c r="AH6" s="136">
        <v>116</v>
      </c>
      <c r="AI6" s="216">
        <f t="shared" si="8"/>
        <v>-5.1457975986277391E-3</v>
      </c>
      <c r="AJ6" s="217"/>
      <c r="AK6" s="160">
        <v>45660</v>
      </c>
      <c r="AL6" s="136">
        <v>1160.5999999999999</v>
      </c>
      <c r="AM6" s="216">
        <f t="shared" si="9"/>
        <v>1.2739965095985959E-2</v>
      </c>
      <c r="AN6" s="217"/>
      <c r="AO6" s="160">
        <v>45660</v>
      </c>
      <c r="AP6" s="136">
        <v>481.2</v>
      </c>
      <c r="AQ6" s="216">
        <f t="shared" si="10"/>
        <v>4.1736227045075123E-3</v>
      </c>
      <c r="AR6" s="217"/>
      <c r="AS6" s="160">
        <v>45660</v>
      </c>
      <c r="AT6" s="136">
        <v>138.4</v>
      </c>
      <c r="AU6" s="216">
        <f t="shared" si="11"/>
        <v>1.4471780028944795E-3</v>
      </c>
      <c r="AV6" s="217"/>
      <c r="AW6" s="160">
        <v>45660</v>
      </c>
      <c r="AX6" s="136">
        <v>639.29999999999995</v>
      </c>
      <c r="AY6" s="216">
        <f t="shared" si="12"/>
        <v>-6.5268065268065971E-3</v>
      </c>
      <c r="AZ6" s="217"/>
      <c r="BA6" s="160">
        <v>45660</v>
      </c>
      <c r="BB6" s="136">
        <v>379.1</v>
      </c>
      <c r="BC6" s="216">
        <f t="shared" si="13"/>
        <v>1.0562450488514237E-3</v>
      </c>
      <c r="BD6" s="217"/>
      <c r="BE6" s="160">
        <v>45660</v>
      </c>
      <c r="BF6" s="136">
        <v>781.8</v>
      </c>
      <c r="BG6" s="123">
        <f t="shared" si="14"/>
        <v>-1.3750473066734062E-2</v>
      </c>
    </row>
    <row r="7" spans="1:59" ht="16.2" thickBot="1" x14ac:dyDescent="0.35">
      <c r="A7" s="160">
        <v>45663</v>
      </c>
      <c r="B7" s="136">
        <v>1691.2</v>
      </c>
      <c r="C7" s="216">
        <f t="shared" si="0"/>
        <v>-2.6143038120465201E-2</v>
      </c>
      <c r="D7" s="217"/>
      <c r="E7" s="160">
        <v>45663</v>
      </c>
      <c r="F7" s="136">
        <v>1282.5999999999999</v>
      </c>
      <c r="G7" s="216">
        <f t="shared" si="1"/>
        <v>-6.9163219391828276E-2</v>
      </c>
      <c r="H7" s="217"/>
      <c r="I7" s="160">
        <v>45663</v>
      </c>
      <c r="J7" s="136">
        <v>329.8</v>
      </c>
      <c r="K7" s="216">
        <f t="shared" si="2"/>
        <v>-4.1279069767441827E-2</v>
      </c>
      <c r="L7" s="217"/>
      <c r="M7" s="160">
        <v>45663</v>
      </c>
      <c r="N7" s="136">
        <v>806.9</v>
      </c>
      <c r="O7" s="216">
        <f t="shared" si="3"/>
        <v>-5.7690061894195933E-2</v>
      </c>
      <c r="P7" s="217"/>
      <c r="Q7" s="160">
        <v>45663</v>
      </c>
      <c r="R7" s="136">
        <v>254.4</v>
      </c>
      <c r="S7" s="216">
        <f t="shared" si="4"/>
        <v>-1.7381228273464548E-2</v>
      </c>
      <c r="T7" s="217"/>
      <c r="U7" s="160">
        <v>45663</v>
      </c>
      <c r="V7" s="136">
        <v>187.7</v>
      </c>
      <c r="W7" s="216">
        <f t="shared" si="5"/>
        <v>-5.5359838953195774E-2</v>
      </c>
      <c r="X7" s="217"/>
      <c r="Y7" s="160">
        <v>45663</v>
      </c>
      <c r="Z7" s="136">
        <v>809.8</v>
      </c>
      <c r="AA7" s="216">
        <f t="shared" si="6"/>
        <v>-1.4961683493492358E-2</v>
      </c>
      <c r="AB7" s="217"/>
      <c r="AC7" s="160">
        <v>45663</v>
      </c>
      <c r="AD7" s="136">
        <v>1776</v>
      </c>
      <c r="AE7" s="216">
        <f t="shared" si="7"/>
        <v>-2.6689318792130236E-2</v>
      </c>
      <c r="AF7" s="217"/>
      <c r="AG7" s="160">
        <v>45653</v>
      </c>
      <c r="AH7" s="136">
        <v>115.2</v>
      </c>
      <c r="AI7" s="216">
        <f t="shared" si="8"/>
        <v>-6.8965517241379067E-3</v>
      </c>
      <c r="AJ7" s="217"/>
      <c r="AK7" s="160">
        <v>45663</v>
      </c>
      <c r="AL7" s="136">
        <v>1089.5999999999999</v>
      </c>
      <c r="AM7" s="216">
        <f t="shared" si="9"/>
        <v>-6.1175254178872998E-2</v>
      </c>
      <c r="AN7" s="217"/>
      <c r="AO7" s="160">
        <v>45663</v>
      </c>
      <c r="AP7" s="136">
        <v>468</v>
      </c>
      <c r="AQ7" s="216">
        <f t="shared" si="10"/>
        <v>-2.7431421446384018E-2</v>
      </c>
      <c r="AR7" s="217"/>
      <c r="AS7" s="160">
        <v>45663</v>
      </c>
      <c r="AT7" s="136">
        <v>132.19999999999999</v>
      </c>
      <c r="AU7" s="216">
        <f t="shared" si="11"/>
        <v>-4.47976878612718E-2</v>
      </c>
      <c r="AV7" s="217"/>
      <c r="AW7" s="160">
        <v>45663</v>
      </c>
      <c r="AX7" s="136">
        <v>610.20000000000005</v>
      </c>
      <c r="AY7" s="216">
        <f t="shared" si="12"/>
        <v>-4.5518535898638995E-2</v>
      </c>
      <c r="AZ7" s="217"/>
      <c r="BA7" s="160">
        <v>45663</v>
      </c>
      <c r="BB7" s="136">
        <v>358.3</v>
      </c>
      <c r="BC7" s="216">
        <f t="shared" si="13"/>
        <v>-5.4866789765233473E-2</v>
      </c>
      <c r="BD7" s="217"/>
      <c r="BE7" s="160">
        <v>45663</v>
      </c>
      <c r="BF7" s="136">
        <v>751.2</v>
      </c>
      <c r="BG7" s="123">
        <f t="shared" si="14"/>
        <v>-3.9140445126630737E-2</v>
      </c>
    </row>
    <row r="8" spans="1:59" ht="16.2" thickBot="1" x14ac:dyDescent="0.35">
      <c r="A8" s="160">
        <v>45664</v>
      </c>
      <c r="B8" s="136">
        <v>1686.5</v>
      </c>
      <c r="C8" s="216">
        <f t="shared" si="0"/>
        <v>-2.7790917691580212E-3</v>
      </c>
      <c r="D8" s="217"/>
      <c r="E8" s="160">
        <v>45664</v>
      </c>
      <c r="F8" s="136">
        <v>1330.4</v>
      </c>
      <c r="G8" s="216">
        <f t="shared" si="1"/>
        <v>3.7268049274910481E-2</v>
      </c>
      <c r="H8" s="217"/>
      <c r="I8" s="160">
        <v>45664</v>
      </c>
      <c r="J8" s="136">
        <v>328.2</v>
      </c>
      <c r="K8" s="216">
        <f t="shared" si="2"/>
        <v>-4.8514251061249928E-3</v>
      </c>
      <c r="L8" s="217"/>
      <c r="M8" s="160">
        <v>45664</v>
      </c>
      <c r="N8" s="136">
        <v>840.4</v>
      </c>
      <c r="O8" s="216">
        <f t="shared" si="3"/>
        <v>4.151691659437353E-2</v>
      </c>
      <c r="P8" s="217"/>
      <c r="Q8" s="160">
        <v>45664</v>
      </c>
      <c r="R8" s="136">
        <v>263.5</v>
      </c>
      <c r="S8" s="216">
        <f t="shared" si="4"/>
        <v>3.5770440251572305E-2</v>
      </c>
      <c r="T8" s="217"/>
      <c r="U8" s="160">
        <v>45664</v>
      </c>
      <c r="V8" s="136">
        <v>192.1</v>
      </c>
      <c r="W8" s="216">
        <f t="shared" si="5"/>
        <v>2.3441662226957944E-2</v>
      </c>
      <c r="X8" s="217"/>
      <c r="Y8" s="160">
        <v>45664</v>
      </c>
      <c r="Z8" s="136">
        <v>817.6</v>
      </c>
      <c r="AA8" s="216">
        <f t="shared" si="6"/>
        <v>9.6320079031860569E-3</v>
      </c>
      <c r="AB8" s="217"/>
      <c r="AC8" s="160">
        <v>45664</v>
      </c>
      <c r="AD8" s="136">
        <v>1779.7</v>
      </c>
      <c r="AE8" s="216">
        <f t="shared" si="7"/>
        <v>2.0833333333333589E-3</v>
      </c>
      <c r="AF8" s="217"/>
      <c r="AG8" s="160">
        <v>45656</v>
      </c>
      <c r="AH8" s="136">
        <v>113.8</v>
      </c>
      <c r="AI8" s="216">
        <f t="shared" si="8"/>
        <v>-1.2152777777777827E-2</v>
      </c>
      <c r="AJ8" s="217"/>
      <c r="AK8" s="160">
        <v>45664</v>
      </c>
      <c r="AL8" s="136">
        <v>1113.4000000000001</v>
      </c>
      <c r="AM8" s="216">
        <f t="shared" si="9"/>
        <v>2.184287812041133E-2</v>
      </c>
      <c r="AN8" s="217"/>
      <c r="AO8" s="160">
        <v>45664</v>
      </c>
      <c r="AP8" s="136">
        <v>484.8</v>
      </c>
      <c r="AQ8" s="216">
        <f t="shared" si="10"/>
        <v>3.5897435897435923E-2</v>
      </c>
      <c r="AR8" s="217"/>
      <c r="AS8" s="160">
        <v>45664</v>
      </c>
      <c r="AT8" s="136">
        <v>133.4</v>
      </c>
      <c r="AU8" s="216">
        <f t="shared" si="11"/>
        <v>9.077155824508451E-3</v>
      </c>
      <c r="AV8" s="217"/>
      <c r="AW8" s="160">
        <v>45664</v>
      </c>
      <c r="AX8" s="136">
        <v>651.20000000000005</v>
      </c>
      <c r="AY8" s="216">
        <f t="shared" si="12"/>
        <v>6.7191084890199926E-2</v>
      </c>
      <c r="AZ8" s="217"/>
      <c r="BA8" s="160">
        <v>45664</v>
      </c>
      <c r="BB8" s="136">
        <v>377.1</v>
      </c>
      <c r="BC8" s="216">
        <f t="shared" si="13"/>
        <v>5.2469997209042732E-2</v>
      </c>
      <c r="BD8" s="217"/>
      <c r="BE8" s="160">
        <v>45664</v>
      </c>
      <c r="BF8" s="136">
        <v>797.9</v>
      </c>
      <c r="BG8" s="123">
        <f t="shared" si="14"/>
        <v>6.2167199148029727E-2</v>
      </c>
    </row>
    <row r="9" spans="1:59" ht="16.2" thickBot="1" x14ac:dyDescent="0.35">
      <c r="A9" s="160">
        <v>45665</v>
      </c>
      <c r="B9" s="136">
        <v>1704.7</v>
      </c>
      <c r="C9" s="216">
        <f t="shared" si="0"/>
        <v>1.0791580195671537E-2</v>
      </c>
      <c r="D9" s="217"/>
      <c r="E9" s="160">
        <v>45665</v>
      </c>
      <c r="F9" s="136">
        <v>1290.7</v>
      </c>
      <c r="G9" s="216">
        <f t="shared" si="1"/>
        <v>-2.9840649428743267E-2</v>
      </c>
      <c r="H9" s="217"/>
      <c r="I9" s="160">
        <v>45665</v>
      </c>
      <c r="J9" s="136">
        <v>330.4</v>
      </c>
      <c r="K9" s="216">
        <f t="shared" si="2"/>
        <v>6.7032297379646215E-3</v>
      </c>
      <c r="L9" s="217"/>
      <c r="M9" s="160">
        <v>45665</v>
      </c>
      <c r="N9" s="136">
        <v>820.8</v>
      </c>
      <c r="O9" s="216">
        <f t="shared" si="3"/>
        <v>-2.3322227510709215E-2</v>
      </c>
      <c r="P9" s="217"/>
      <c r="Q9" s="160">
        <v>45665</v>
      </c>
      <c r="R9" s="136">
        <v>271.3</v>
      </c>
      <c r="S9" s="216">
        <f t="shared" si="4"/>
        <v>2.9601518026565507E-2</v>
      </c>
      <c r="T9" s="217"/>
      <c r="U9" s="160">
        <v>45665</v>
      </c>
      <c r="V9" s="136">
        <v>188.9</v>
      </c>
      <c r="W9" s="216">
        <f t="shared" si="5"/>
        <v>-1.6657990629880211E-2</v>
      </c>
      <c r="X9" s="217"/>
      <c r="Y9" s="160">
        <v>45665</v>
      </c>
      <c r="Z9" s="136">
        <v>800</v>
      </c>
      <c r="AA9" s="216">
        <f t="shared" si="6"/>
        <v>-2.1526418786692786E-2</v>
      </c>
      <c r="AB9" s="217"/>
      <c r="AC9" s="160">
        <v>45665</v>
      </c>
      <c r="AD9" s="136">
        <v>1764.5</v>
      </c>
      <c r="AE9" s="216">
        <f t="shared" si="7"/>
        <v>-8.5407652975220804E-3</v>
      </c>
      <c r="AF9" s="217"/>
      <c r="AG9" s="160">
        <v>45657</v>
      </c>
      <c r="AH9" s="136">
        <v>114.5</v>
      </c>
      <c r="AI9" s="216">
        <f t="shared" si="8"/>
        <v>6.1511423550088123E-3</v>
      </c>
      <c r="AJ9" s="217"/>
      <c r="AK9" s="160">
        <v>45665</v>
      </c>
      <c r="AL9" s="136">
        <v>1086.4000000000001</v>
      </c>
      <c r="AM9" s="216">
        <f t="shared" si="9"/>
        <v>-2.4250044907490567E-2</v>
      </c>
      <c r="AN9" s="217"/>
      <c r="AO9" s="160">
        <v>45665</v>
      </c>
      <c r="AP9" s="136">
        <v>478.4</v>
      </c>
      <c r="AQ9" s="216">
        <f t="shared" si="10"/>
        <v>-1.3201320132013271E-2</v>
      </c>
      <c r="AR9" s="217"/>
      <c r="AS9" s="160">
        <v>45665</v>
      </c>
      <c r="AT9" s="136">
        <v>132.6</v>
      </c>
      <c r="AU9" s="216">
        <f t="shared" si="11"/>
        <v>-5.9970014992504596E-3</v>
      </c>
      <c r="AV9" s="217"/>
      <c r="AW9" s="160">
        <v>45665</v>
      </c>
      <c r="AX9" s="136">
        <v>646.9</v>
      </c>
      <c r="AY9" s="216">
        <f t="shared" si="12"/>
        <v>-6.6031941031942072E-3</v>
      </c>
      <c r="AZ9" s="217"/>
      <c r="BA9" s="160">
        <v>45665</v>
      </c>
      <c r="BB9" s="136">
        <v>370.1</v>
      </c>
      <c r="BC9" s="216">
        <f t="shared" si="13"/>
        <v>-1.8562715460090161E-2</v>
      </c>
      <c r="BD9" s="217"/>
      <c r="BE9" s="160">
        <v>45665</v>
      </c>
      <c r="BF9" s="136">
        <v>793.1</v>
      </c>
      <c r="BG9" s="123">
        <f t="shared" si="14"/>
        <v>-6.0157914525629207E-3</v>
      </c>
    </row>
    <row r="10" spans="1:59" ht="16.2" thickBot="1" x14ac:dyDescent="0.35">
      <c r="A10" s="160">
        <v>45666</v>
      </c>
      <c r="B10" s="136">
        <v>1706.8</v>
      </c>
      <c r="C10" s="216">
        <f t="shared" si="0"/>
        <v>1.2318883087932826E-3</v>
      </c>
      <c r="D10" s="217"/>
      <c r="E10" s="160">
        <v>45666</v>
      </c>
      <c r="F10" s="136">
        <v>1280.0999999999999</v>
      </c>
      <c r="G10" s="216">
        <f t="shared" si="1"/>
        <v>-8.2125978151391769E-3</v>
      </c>
      <c r="H10" s="217"/>
      <c r="I10" s="160">
        <v>45666</v>
      </c>
      <c r="J10" s="136">
        <v>330.8</v>
      </c>
      <c r="K10" s="216">
        <f t="shared" si="2"/>
        <v>1.2106537530267377E-3</v>
      </c>
      <c r="L10" s="217"/>
      <c r="M10" s="160">
        <v>45666</v>
      </c>
      <c r="N10" s="136">
        <v>811.2</v>
      </c>
      <c r="O10" s="216">
        <f t="shared" si="3"/>
        <v>-1.1695906432748428E-2</v>
      </c>
      <c r="P10" s="217"/>
      <c r="Q10" s="160">
        <v>45666</v>
      </c>
      <c r="R10" s="136">
        <v>263.2</v>
      </c>
      <c r="S10" s="216">
        <f t="shared" si="4"/>
        <v>-2.9856247696277267E-2</v>
      </c>
      <c r="T10" s="217"/>
      <c r="U10" s="160">
        <v>45666</v>
      </c>
      <c r="V10" s="136">
        <v>186.2</v>
      </c>
      <c r="W10" s="216">
        <f t="shared" si="5"/>
        <v>-1.4293276866066792E-2</v>
      </c>
      <c r="X10" s="217"/>
      <c r="Y10" s="160">
        <v>45666</v>
      </c>
      <c r="Z10" s="136">
        <v>798.5</v>
      </c>
      <c r="AA10" s="216">
        <f t="shared" si="6"/>
        <v>-1.8749999999999999E-3</v>
      </c>
      <c r="AB10" s="217"/>
      <c r="AC10" s="160">
        <v>45666</v>
      </c>
      <c r="AD10" s="136">
        <v>1727.9</v>
      </c>
      <c r="AE10" s="216">
        <f t="shared" si="7"/>
        <v>-2.0742419948993999E-2</v>
      </c>
      <c r="AF10" s="217"/>
      <c r="AG10" s="160">
        <v>45659</v>
      </c>
      <c r="AH10" s="136">
        <v>115.1</v>
      </c>
      <c r="AI10" s="216">
        <f t="shared" si="8"/>
        <v>5.2401746724890334E-3</v>
      </c>
      <c r="AJ10" s="217"/>
      <c r="AK10" s="160">
        <v>45666</v>
      </c>
      <c r="AL10" s="136">
        <v>1086.4000000000001</v>
      </c>
      <c r="AM10" s="216">
        <f t="shared" si="9"/>
        <v>0</v>
      </c>
      <c r="AN10" s="217"/>
      <c r="AO10" s="160">
        <v>45666</v>
      </c>
      <c r="AP10" s="136">
        <v>471.7</v>
      </c>
      <c r="AQ10" s="216">
        <f t="shared" si="10"/>
        <v>-1.4005016722408004E-2</v>
      </c>
      <c r="AR10" s="217"/>
      <c r="AS10" s="160">
        <v>45666</v>
      </c>
      <c r="AT10" s="136">
        <v>129.9</v>
      </c>
      <c r="AU10" s="216">
        <f t="shared" si="11"/>
        <v>-2.0361990950226158E-2</v>
      </c>
      <c r="AV10" s="217"/>
      <c r="AW10" s="160">
        <v>45666</v>
      </c>
      <c r="AX10" s="136">
        <v>638.79999999999995</v>
      </c>
      <c r="AY10" s="216">
        <f t="shared" si="12"/>
        <v>-1.2521255217189709E-2</v>
      </c>
      <c r="AZ10" s="217"/>
      <c r="BA10" s="160">
        <v>45666</v>
      </c>
      <c r="BB10" s="136">
        <v>370.6</v>
      </c>
      <c r="BC10" s="216">
        <f t="shared" si="13"/>
        <v>1.3509862199405564E-3</v>
      </c>
      <c r="BD10" s="217"/>
      <c r="BE10" s="160">
        <v>45666</v>
      </c>
      <c r="BF10" s="136">
        <v>761.5</v>
      </c>
      <c r="BG10" s="123">
        <f t="shared" si="14"/>
        <v>-3.9843651494136961E-2</v>
      </c>
    </row>
    <row r="11" spans="1:59" ht="16.2" thickBot="1" x14ac:dyDescent="0.35">
      <c r="A11" s="160">
        <v>45667</v>
      </c>
      <c r="B11" s="136">
        <v>1718.9</v>
      </c>
      <c r="C11" s="216">
        <f t="shared" si="0"/>
        <v>7.089289899226703E-3</v>
      </c>
      <c r="D11" s="217"/>
      <c r="E11" s="160">
        <v>45667</v>
      </c>
      <c r="F11" s="136">
        <v>1237.3</v>
      </c>
      <c r="G11" s="216">
        <f t="shared" si="1"/>
        <v>-3.3434887899382829E-2</v>
      </c>
      <c r="H11" s="217"/>
      <c r="I11" s="160">
        <v>45667</v>
      </c>
      <c r="J11" s="136">
        <v>320.39999999999998</v>
      </c>
      <c r="K11" s="216">
        <f t="shared" si="2"/>
        <v>-3.1438935912938434E-2</v>
      </c>
      <c r="L11" s="217"/>
      <c r="M11" s="160">
        <v>45667</v>
      </c>
      <c r="N11" s="136">
        <v>793.8</v>
      </c>
      <c r="O11" s="216">
        <f t="shared" si="3"/>
        <v>-2.1449704142011944E-2</v>
      </c>
      <c r="P11" s="217"/>
      <c r="Q11" s="160">
        <v>45667</v>
      </c>
      <c r="R11" s="136">
        <v>263</v>
      </c>
      <c r="S11" s="216">
        <f t="shared" si="4"/>
        <v>-7.5987841945284438E-4</v>
      </c>
      <c r="T11" s="217"/>
      <c r="U11" s="160">
        <v>45667</v>
      </c>
      <c r="V11" s="136">
        <v>189.7</v>
      </c>
      <c r="W11" s="216">
        <f t="shared" si="5"/>
        <v>1.879699248120301E-2</v>
      </c>
      <c r="X11" s="217"/>
      <c r="Y11" s="160">
        <v>45667</v>
      </c>
      <c r="Z11" s="136">
        <v>785.7</v>
      </c>
      <c r="AA11" s="216">
        <f t="shared" si="6"/>
        <v>-1.603005635566682E-2</v>
      </c>
      <c r="AB11" s="217"/>
      <c r="AC11" s="160">
        <v>45667</v>
      </c>
      <c r="AD11" s="136">
        <v>1663.5</v>
      </c>
      <c r="AE11" s="216">
        <f t="shared" si="7"/>
        <v>-3.7270675386307128E-2</v>
      </c>
      <c r="AF11" s="217"/>
      <c r="AG11" s="160">
        <v>45660</v>
      </c>
      <c r="AH11" s="136">
        <v>115</v>
      </c>
      <c r="AI11" s="216">
        <f t="shared" si="8"/>
        <v>-8.6880973066893411E-4</v>
      </c>
      <c r="AJ11" s="217"/>
      <c r="AK11" s="160">
        <v>45667</v>
      </c>
      <c r="AL11" s="136">
        <v>1052.9000000000001</v>
      </c>
      <c r="AM11" s="216">
        <f t="shared" si="9"/>
        <v>-3.0835787923416787E-2</v>
      </c>
      <c r="AN11" s="217"/>
      <c r="AO11" s="160">
        <v>45667</v>
      </c>
      <c r="AP11" s="136">
        <v>470.7</v>
      </c>
      <c r="AQ11" s="216">
        <f t="shared" si="10"/>
        <v>-2.1199915200339199E-3</v>
      </c>
      <c r="AR11" s="217"/>
      <c r="AS11" s="160">
        <v>45667</v>
      </c>
      <c r="AT11" s="136">
        <v>127.4</v>
      </c>
      <c r="AU11" s="216">
        <f t="shared" si="11"/>
        <v>-1.924557351809084E-2</v>
      </c>
      <c r="AV11" s="217"/>
      <c r="AW11" s="160">
        <v>45667</v>
      </c>
      <c r="AX11" s="136">
        <v>604.29999999999995</v>
      </c>
      <c r="AY11" s="216">
        <f t="shared" si="12"/>
        <v>-5.4007514088916721E-2</v>
      </c>
      <c r="AZ11" s="217"/>
      <c r="BA11" s="160">
        <v>45667</v>
      </c>
      <c r="BB11" s="136">
        <v>347.2</v>
      </c>
      <c r="BC11" s="216">
        <f t="shared" si="13"/>
        <v>-6.3140852671343853E-2</v>
      </c>
      <c r="BD11" s="217"/>
      <c r="BE11" s="160">
        <v>45667</v>
      </c>
      <c r="BF11" s="136">
        <v>731</v>
      </c>
      <c r="BG11" s="123">
        <f t="shared" si="14"/>
        <v>-4.0052527905449768E-2</v>
      </c>
    </row>
    <row r="12" spans="1:59" ht="16.2" thickBot="1" x14ac:dyDescent="0.35">
      <c r="A12" s="160">
        <v>45670</v>
      </c>
      <c r="B12" s="136">
        <v>1632.3</v>
      </c>
      <c r="C12" s="216">
        <f t="shared" si="0"/>
        <v>-5.0381057653150346E-2</v>
      </c>
      <c r="D12" s="217"/>
      <c r="E12" s="160">
        <v>45670</v>
      </c>
      <c r="F12" s="136">
        <v>1170.2</v>
      </c>
      <c r="G12" s="216">
        <f t="shared" si="1"/>
        <v>-5.4230986826153647E-2</v>
      </c>
      <c r="H12" s="217"/>
      <c r="I12" s="160">
        <v>45670</v>
      </c>
      <c r="J12" s="136">
        <v>320.5</v>
      </c>
      <c r="K12" s="216">
        <f t="shared" si="2"/>
        <v>3.1210986267173139E-4</v>
      </c>
      <c r="L12" s="217"/>
      <c r="M12" s="160">
        <v>45670</v>
      </c>
      <c r="N12" s="136">
        <v>787</v>
      </c>
      <c r="O12" s="216">
        <f t="shared" si="3"/>
        <v>-8.5663895187704144E-3</v>
      </c>
      <c r="P12" s="217"/>
      <c r="Q12" s="160">
        <v>45670</v>
      </c>
      <c r="R12" s="136">
        <v>255.7</v>
      </c>
      <c r="S12" s="216">
        <f t="shared" si="4"/>
        <v>-2.7756653992395481E-2</v>
      </c>
      <c r="T12" s="217"/>
      <c r="U12" s="160">
        <v>45670</v>
      </c>
      <c r="V12" s="136">
        <v>181</v>
      </c>
      <c r="W12" s="216">
        <f t="shared" si="5"/>
        <v>-4.5861887190300418E-2</v>
      </c>
      <c r="X12" s="217"/>
      <c r="Y12" s="160">
        <v>45670</v>
      </c>
      <c r="Z12" s="136">
        <v>747.1</v>
      </c>
      <c r="AA12" s="216">
        <f t="shared" si="6"/>
        <v>-4.9128165966653967E-2</v>
      </c>
      <c r="AB12" s="217"/>
      <c r="AC12" s="160">
        <v>45670</v>
      </c>
      <c r="AD12" s="136">
        <v>1591.9</v>
      </c>
      <c r="AE12" s="216">
        <f t="shared" si="7"/>
        <v>-4.3041779380823507E-2</v>
      </c>
      <c r="AF12" s="217"/>
      <c r="AG12" s="160">
        <v>45663</v>
      </c>
      <c r="AH12" s="136">
        <v>114.9</v>
      </c>
      <c r="AI12" s="216">
        <f t="shared" si="8"/>
        <v>-8.6956521739125494E-4</v>
      </c>
      <c r="AJ12" s="217"/>
      <c r="AK12" s="160">
        <v>45670</v>
      </c>
      <c r="AL12" s="136">
        <v>1002.9</v>
      </c>
      <c r="AM12" s="216">
        <f t="shared" si="9"/>
        <v>-4.7487890587900192E-2</v>
      </c>
      <c r="AN12" s="217"/>
      <c r="AO12" s="160">
        <v>45670</v>
      </c>
      <c r="AP12" s="136">
        <v>430.9</v>
      </c>
      <c r="AQ12" s="216">
        <f t="shared" si="10"/>
        <v>-8.4554918206925886E-2</v>
      </c>
      <c r="AR12" s="217"/>
      <c r="AS12" s="160">
        <v>45670</v>
      </c>
      <c r="AT12" s="136">
        <v>122.9</v>
      </c>
      <c r="AU12" s="216">
        <f t="shared" si="11"/>
        <v>-3.5321821036106746E-2</v>
      </c>
      <c r="AV12" s="217"/>
      <c r="AW12" s="160">
        <v>45670</v>
      </c>
      <c r="AX12" s="136">
        <v>600.1</v>
      </c>
      <c r="AY12" s="216">
        <f t="shared" si="12"/>
        <v>-6.9501903028296079E-3</v>
      </c>
      <c r="AZ12" s="217"/>
      <c r="BA12" s="160">
        <v>45670</v>
      </c>
      <c r="BB12" s="136">
        <v>328.8</v>
      </c>
      <c r="BC12" s="216">
        <f t="shared" si="13"/>
        <v>-5.2995391705069061E-2</v>
      </c>
      <c r="BD12" s="217"/>
      <c r="BE12" s="160">
        <v>45670</v>
      </c>
      <c r="BF12" s="136">
        <v>714.8</v>
      </c>
      <c r="BG12" s="123">
        <f t="shared" si="14"/>
        <v>-2.2161422708618393E-2</v>
      </c>
    </row>
    <row r="13" spans="1:59" ht="16.2" thickBot="1" x14ac:dyDescent="0.35">
      <c r="A13" s="160">
        <v>45671</v>
      </c>
      <c r="B13" s="136">
        <v>1676.9</v>
      </c>
      <c r="C13" s="216">
        <f t="shared" si="0"/>
        <v>2.7323408687128677E-2</v>
      </c>
      <c r="D13" s="217"/>
      <c r="E13" s="160">
        <v>45671</v>
      </c>
      <c r="F13" s="136">
        <v>1201.5999999999999</v>
      </c>
      <c r="G13" s="216">
        <f>(F13-F12)/F12</f>
        <v>2.6833019996581664E-2</v>
      </c>
      <c r="H13" s="217"/>
      <c r="I13" s="160">
        <v>45671</v>
      </c>
      <c r="J13" s="136">
        <v>340.3</v>
      </c>
      <c r="K13" s="216">
        <f t="shared" si="2"/>
        <v>6.1778471138845589E-2</v>
      </c>
      <c r="L13" s="217"/>
      <c r="M13" s="160">
        <v>45671</v>
      </c>
      <c r="N13" s="136">
        <v>781.2</v>
      </c>
      <c r="O13" s="216">
        <f t="shared" si="3"/>
        <v>-7.369758576874148E-3</v>
      </c>
      <c r="P13" s="217"/>
      <c r="Q13" s="160">
        <v>45671</v>
      </c>
      <c r="R13" s="136">
        <v>260.39999999999998</v>
      </c>
      <c r="S13" s="216">
        <f t="shared" si="4"/>
        <v>1.8380915134923695E-2</v>
      </c>
      <c r="T13" s="217"/>
      <c r="U13" s="160">
        <v>45671</v>
      </c>
      <c r="V13" s="136">
        <v>181.3</v>
      </c>
      <c r="W13" s="216">
        <f t="shared" si="5"/>
        <v>1.6574585635359745E-3</v>
      </c>
      <c r="X13" s="217"/>
      <c r="Y13" s="160">
        <v>45671</v>
      </c>
      <c r="Z13" s="136">
        <v>767.9</v>
      </c>
      <c r="AA13" s="216">
        <f t="shared" si="6"/>
        <v>2.7840985142551136E-2</v>
      </c>
      <c r="AB13" s="217"/>
      <c r="AC13" s="160">
        <v>45671</v>
      </c>
      <c r="AD13" s="136">
        <v>1637.7</v>
      </c>
      <c r="AE13" s="216">
        <f t="shared" si="7"/>
        <v>2.8770651422828038E-2</v>
      </c>
      <c r="AF13" s="217"/>
      <c r="AG13" s="160">
        <v>45664</v>
      </c>
      <c r="AH13" s="136">
        <v>113.6</v>
      </c>
      <c r="AI13" s="216">
        <f t="shared" si="8"/>
        <v>-1.1314186248912195E-2</v>
      </c>
      <c r="AJ13" s="217"/>
      <c r="AK13" s="160">
        <v>45671</v>
      </c>
      <c r="AL13" s="136">
        <v>1015.1</v>
      </c>
      <c r="AM13" s="216">
        <f t="shared" si="9"/>
        <v>1.2164722305314634E-2</v>
      </c>
      <c r="AN13" s="217"/>
      <c r="AO13" s="160">
        <v>45671</v>
      </c>
      <c r="AP13" s="136">
        <v>423.5</v>
      </c>
      <c r="AQ13" s="216">
        <f t="shared" si="10"/>
        <v>-1.7173358087723318E-2</v>
      </c>
      <c r="AR13" s="217"/>
      <c r="AS13" s="160">
        <v>45671</v>
      </c>
      <c r="AT13" s="136">
        <v>126.9</v>
      </c>
      <c r="AU13" s="216">
        <f t="shared" si="11"/>
        <v>3.254678600488202E-2</v>
      </c>
      <c r="AV13" s="217"/>
      <c r="AW13" s="160">
        <v>45671</v>
      </c>
      <c r="AX13" s="136">
        <v>605.5</v>
      </c>
      <c r="AY13" s="216">
        <f t="shared" si="12"/>
        <v>8.9985002499583019E-3</v>
      </c>
      <c r="AZ13" s="217"/>
      <c r="BA13" s="160">
        <v>45671</v>
      </c>
      <c r="BB13" s="136">
        <v>338.3</v>
      </c>
      <c r="BC13" s="216">
        <f t="shared" si="13"/>
        <v>2.889294403892944E-2</v>
      </c>
      <c r="BD13" s="217"/>
      <c r="BE13" s="160">
        <v>45671</v>
      </c>
      <c r="BF13" s="136">
        <v>719.9</v>
      </c>
      <c r="BG13" s="123">
        <f t="shared" si="14"/>
        <v>7.1348628987129587E-3</v>
      </c>
    </row>
    <row r="14" spans="1:59" ht="16.2" thickBot="1" x14ac:dyDescent="0.35">
      <c r="A14" s="160">
        <v>45672</v>
      </c>
      <c r="B14" s="136">
        <v>1675.3</v>
      </c>
      <c r="C14" s="216">
        <f t="shared" si="0"/>
        <v>-9.5414157075564211E-4</v>
      </c>
      <c r="D14" s="217"/>
      <c r="E14" s="160">
        <v>45672</v>
      </c>
      <c r="F14" s="136">
        <v>1168.5</v>
      </c>
      <c r="G14" s="216">
        <f t="shared" si="1"/>
        <v>-2.7546604527296865E-2</v>
      </c>
      <c r="H14" s="217"/>
      <c r="I14" s="160">
        <v>45672</v>
      </c>
      <c r="J14" s="136">
        <v>351.8</v>
      </c>
      <c r="K14" s="216">
        <f t="shared" si="2"/>
        <v>3.3793711431090216E-2</v>
      </c>
      <c r="L14" s="217"/>
      <c r="M14" s="160">
        <v>45672</v>
      </c>
      <c r="N14" s="136">
        <v>802.8</v>
      </c>
      <c r="O14" s="216">
        <f t="shared" si="3"/>
        <v>2.7649769585253337E-2</v>
      </c>
      <c r="P14" s="217"/>
      <c r="Q14" s="160">
        <v>45672</v>
      </c>
      <c r="R14" s="136">
        <v>258.2</v>
      </c>
      <c r="S14" s="216">
        <f t="shared" si="4"/>
        <v>-8.4485407066051798E-3</v>
      </c>
      <c r="T14" s="217"/>
      <c r="U14" s="160">
        <v>45672</v>
      </c>
      <c r="V14" s="136">
        <v>183.5</v>
      </c>
      <c r="W14" s="216">
        <f t="shared" si="5"/>
        <v>1.2134583563154928E-2</v>
      </c>
      <c r="X14" s="217"/>
      <c r="Y14" s="160">
        <v>45672</v>
      </c>
      <c r="Z14" s="136">
        <v>765.8</v>
      </c>
      <c r="AA14" s="216">
        <f t="shared" si="6"/>
        <v>-2.7347310847766933E-3</v>
      </c>
      <c r="AB14" s="217"/>
      <c r="AC14" s="160">
        <v>45672</v>
      </c>
      <c r="AD14" s="136">
        <v>1625.2</v>
      </c>
      <c r="AE14" s="216">
        <f t="shared" si="7"/>
        <v>-7.6326555535201806E-3</v>
      </c>
      <c r="AF14" s="217"/>
      <c r="AG14" s="160">
        <v>45665</v>
      </c>
      <c r="AH14" s="136">
        <v>113.5</v>
      </c>
      <c r="AI14" s="216">
        <f t="shared" si="8"/>
        <v>-8.8028169014079511E-4</v>
      </c>
      <c r="AJ14" s="217"/>
      <c r="AK14" s="160">
        <v>45672</v>
      </c>
      <c r="AL14" s="136">
        <v>1011</v>
      </c>
      <c r="AM14" s="216">
        <f t="shared" si="9"/>
        <v>-4.0390109348832854E-3</v>
      </c>
      <c r="AN14" s="217"/>
      <c r="AO14" s="160">
        <v>45672</v>
      </c>
      <c r="AP14" s="136">
        <v>426.2</v>
      </c>
      <c r="AQ14" s="216">
        <f t="shared" si="10"/>
        <v>6.375442739079076E-3</v>
      </c>
      <c r="AR14" s="217"/>
      <c r="AS14" s="160">
        <v>45672</v>
      </c>
      <c r="AT14" s="136">
        <v>126.5</v>
      </c>
      <c r="AU14" s="216">
        <f t="shared" si="11"/>
        <v>-3.1520882584712816E-3</v>
      </c>
      <c r="AV14" s="217"/>
      <c r="AW14" s="160">
        <v>45672</v>
      </c>
      <c r="AX14" s="136">
        <v>605.9</v>
      </c>
      <c r="AY14" s="216">
        <f t="shared" si="12"/>
        <v>6.6061106523530519E-4</v>
      </c>
      <c r="AZ14" s="217"/>
      <c r="BA14" s="160">
        <v>45672</v>
      </c>
      <c r="BB14" s="136">
        <v>343.7</v>
      </c>
      <c r="BC14" s="216">
        <f t="shared" si="13"/>
        <v>1.5962163759976285E-2</v>
      </c>
      <c r="BD14" s="217"/>
      <c r="BE14" s="160">
        <v>45672</v>
      </c>
      <c r="BF14" s="136">
        <v>702.7</v>
      </c>
      <c r="BG14" s="123">
        <f t="shared" si="14"/>
        <v>-2.3892207251006992E-2</v>
      </c>
    </row>
    <row r="15" spans="1:59" ht="16.2" thickBot="1" x14ac:dyDescent="0.35">
      <c r="A15" s="160">
        <v>45673</v>
      </c>
      <c r="B15" s="136">
        <v>1707.2</v>
      </c>
      <c r="C15" s="216">
        <f t="shared" si="0"/>
        <v>1.9041365725541749E-2</v>
      </c>
      <c r="D15" s="217"/>
      <c r="E15" s="160">
        <v>45673</v>
      </c>
      <c r="F15" s="136">
        <v>1145.5</v>
      </c>
      <c r="G15" s="216">
        <f t="shared" si="1"/>
        <v>-1.9683354728284124E-2</v>
      </c>
      <c r="H15" s="217"/>
      <c r="I15" s="160">
        <v>45673</v>
      </c>
      <c r="J15" s="136">
        <v>354.6</v>
      </c>
      <c r="K15" s="216">
        <f t="shared" si="2"/>
        <v>7.9590676520750747E-3</v>
      </c>
      <c r="L15" s="217"/>
      <c r="M15" s="160">
        <v>45673</v>
      </c>
      <c r="N15" s="136">
        <v>804</v>
      </c>
      <c r="O15" s="216">
        <f t="shared" si="3"/>
        <v>1.4947683109118653E-3</v>
      </c>
      <c r="P15" s="217"/>
      <c r="Q15" s="160">
        <v>45673</v>
      </c>
      <c r="R15" s="136">
        <v>263.2</v>
      </c>
      <c r="S15" s="216">
        <f t="shared" si="4"/>
        <v>1.9364833462432222E-2</v>
      </c>
      <c r="T15" s="217"/>
      <c r="U15" s="160">
        <v>45673</v>
      </c>
      <c r="V15" s="136">
        <v>186.8</v>
      </c>
      <c r="W15" s="216">
        <f t="shared" si="5"/>
        <v>1.7983651226158099E-2</v>
      </c>
      <c r="X15" s="217"/>
      <c r="Y15" s="160">
        <v>45673</v>
      </c>
      <c r="Z15" s="136">
        <v>770.8</v>
      </c>
      <c r="AA15" s="216">
        <f t="shared" si="6"/>
        <v>6.5291198746408987E-3</v>
      </c>
      <c r="AB15" s="217"/>
      <c r="AC15" s="160">
        <v>45673</v>
      </c>
      <c r="AD15" s="136">
        <v>1587.6</v>
      </c>
      <c r="AE15" s="216">
        <f t="shared" si="7"/>
        <v>-2.3135614078267374E-2</v>
      </c>
      <c r="AF15" s="217"/>
      <c r="AG15" s="160">
        <v>45667</v>
      </c>
      <c r="AH15" s="136">
        <v>118</v>
      </c>
      <c r="AI15" s="216">
        <f t="shared" si="8"/>
        <v>3.9647577092511016E-2</v>
      </c>
      <c r="AJ15" s="217"/>
      <c r="AK15" s="160">
        <v>45673</v>
      </c>
      <c r="AL15" s="136">
        <v>1024.2</v>
      </c>
      <c r="AM15" s="216">
        <f t="shared" si="9"/>
        <v>1.3056379821958501E-2</v>
      </c>
      <c r="AN15" s="217"/>
      <c r="AO15" s="160">
        <v>45673</v>
      </c>
      <c r="AP15" s="136">
        <v>427</v>
      </c>
      <c r="AQ15" s="216">
        <f t="shared" si="10"/>
        <v>1.8770530267480324E-3</v>
      </c>
      <c r="AR15" s="217"/>
      <c r="AS15" s="160">
        <v>45673</v>
      </c>
      <c r="AT15" s="136">
        <v>127.8</v>
      </c>
      <c r="AU15" s="216">
        <f t="shared" si="11"/>
        <v>1.027667984189721E-2</v>
      </c>
      <c r="AV15" s="217"/>
      <c r="AW15" s="160">
        <v>45673</v>
      </c>
      <c r="AX15" s="136">
        <v>607.5</v>
      </c>
      <c r="AY15" s="216">
        <f t="shared" si="12"/>
        <v>2.6406997854431799E-3</v>
      </c>
      <c r="AZ15" s="217"/>
      <c r="BA15" s="160">
        <v>45673</v>
      </c>
      <c r="BB15" s="136">
        <v>349.1</v>
      </c>
      <c r="BC15" s="216">
        <f t="shared" si="13"/>
        <v>1.5711376200174671E-2</v>
      </c>
      <c r="BD15" s="217"/>
      <c r="BE15" s="160">
        <v>45673</v>
      </c>
      <c r="BF15" s="136">
        <v>706.1</v>
      </c>
      <c r="BG15" s="123">
        <f t="shared" si="14"/>
        <v>4.8384801480005363E-3</v>
      </c>
    </row>
    <row r="16" spans="1:59" ht="16.2" thickBot="1" x14ac:dyDescent="0.35">
      <c r="A16" s="160">
        <v>45674</v>
      </c>
      <c r="B16" s="136">
        <v>1698.2</v>
      </c>
      <c r="C16" s="216">
        <f t="shared" si="0"/>
        <v>-5.2717900656044986E-3</v>
      </c>
      <c r="D16" s="217"/>
      <c r="E16" s="160">
        <v>45674</v>
      </c>
      <c r="F16" s="136">
        <v>1126.8</v>
      </c>
      <c r="G16" s="216">
        <f t="shared" si="1"/>
        <v>-1.6324749017896156E-2</v>
      </c>
      <c r="H16" s="217"/>
      <c r="I16" s="160">
        <v>45674</v>
      </c>
      <c r="J16" s="136">
        <v>362.7</v>
      </c>
      <c r="K16" s="216">
        <f t="shared" si="2"/>
        <v>2.2842639593908531E-2</v>
      </c>
      <c r="L16" s="217"/>
      <c r="M16" s="160">
        <v>45674</v>
      </c>
      <c r="N16" s="136">
        <v>821.1</v>
      </c>
      <c r="O16" s="216">
        <f t="shared" si="3"/>
        <v>2.1268656716417939E-2</v>
      </c>
      <c r="P16" s="217"/>
      <c r="Q16" s="160">
        <v>45674</v>
      </c>
      <c r="R16" s="136">
        <v>266.60000000000002</v>
      </c>
      <c r="S16" s="216">
        <f t="shared" si="4"/>
        <v>1.2917933130699218E-2</v>
      </c>
      <c r="T16" s="217"/>
      <c r="U16" s="160">
        <v>45674</v>
      </c>
      <c r="V16" s="136">
        <v>186.6</v>
      </c>
      <c r="W16" s="216">
        <f t="shared" si="5"/>
        <v>-1.0706638115632603E-3</v>
      </c>
      <c r="X16" s="217"/>
      <c r="Y16" s="160">
        <v>45674</v>
      </c>
      <c r="Z16" s="136">
        <v>761.2</v>
      </c>
      <c r="AA16" s="216">
        <f t="shared" si="6"/>
        <v>-1.2454592631032576E-2</v>
      </c>
      <c r="AB16" s="217"/>
      <c r="AC16" s="160">
        <v>45674</v>
      </c>
      <c r="AD16" s="136">
        <v>1597</v>
      </c>
      <c r="AE16" s="216">
        <f t="shared" si="7"/>
        <v>5.9208868732678836E-3</v>
      </c>
      <c r="AF16" s="217"/>
      <c r="AG16" s="160">
        <v>45670</v>
      </c>
      <c r="AH16" s="136">
        <v>120.7</v>
      </c>
      <c r="AI16" s="216">
        <f t="shared" si="8"/>
        <v>2.2881355932203414E-2</v>
      </c>
      <c r="AJ16" s="217"/>
      <c r="AK16" s="160">
        <v>45674</v>
      </c>
      <c r="AL16" s="136">
        <v>1024.4000000000001</v>
      </c>
      <c r="AM16" s="216">
        <f t="shared" si="9"/>
        <v>1.9527436047651382E-4</v>
      </c>
      <c r="AN16" s="217"/>
      <c r="AO16" s="160">
        <v>45674</v>
      </c>
      <c r="AP16" s="136">
        <v>426.9</v>
      </c>
      <c r="AQ16" s="216">
        <f t="shared" si="10"/>
        <v>-2.3419203747077926E-4</v>
      </c>
      <c r="AR16" s="217"/>
      <c r="AS16" s="160">
        <v>45674</v>
      </c>
      <c r="AT16" s="136">
        <v>130.30000000000001</v>
      </c>
      <c r="AU16" s="216">
        <f t="shared" si="11"/>
        <v>1.9561815336463336E-2</v>
      </c>
      <c r="AV16" s="217"/>
      <c r="AW16" s="160">
        <v>45674</v>
      </c>
      <c r="AX16" s="136">
        <v>612.70000000000005</v>
      </c>
      <c r="AY16" s="216">
        <f t="shared" si="12"/>
        <v>8.5596707818930782E-3</v>
      </c>
      <c r="AZ16" s="217"/>
      <c r="BA16" s="160">
        <v>45674</v>
      </c>
      <c r="BB16" s="136">
        <v>348.7</v>
      </c>
      <c r="BC16" s="216">
        <f t="shared" si="13"/>
        <v>-1.1458034947007564E-3</v>
      </c>
      <c r="BD16" s="217"/>
      <c r="BE16" s="160">
        <v>45674</v>
      </c>
      <c r="BF16" s="136">
        <v>736.5</v>
      </c>
      <c r="BG16" s="123">
        <f t="shared" si="14"/>
        <v>4.3053391870839793E-2</v>
      </c>
    </row>
    <row r="17" spans="1:59" ht="16.2" thickBot="1" x14ac:dyDescent="0.35">
      <c r="A17" s="160">
        <v>45677</v>
      </c>
      <c r="B17" s="136">
        <v>1729.9</v>
      </c>
      <c r="C17" s="216">
        <f t="shared" si="0"/>
        <v>1.8666823695677803E-2</v>
      </c>
      <c r="D17" s="217"/>
      <c r="E17" s="160">
        <v>45677</v>
      </c>
      <c r="F17" s="136">
        <v>1186.5999999999999</v>
      </c>
      <c r="G17" s="216">
        <f t="shared" si="1"/>
        <v>5.3070642527511501E-2</v>
      </c>
      <c r="H17" s="217"/>
      <c r="I17" s="160">
        <v>45677</v>
      </c>
      <c r="J17" s="136">
        <v>375.6</v>
      </c>
      <c r="K17" s="216">
        <f t="shared" si="2"/>
        <v>3.5566583953680821E-2</v>
      </c>
      <c r="L17" s="217"/>
      <c r="M17" s="160">
        <v>45677</v>
      </c>
      <c r="N17" s="136">
        <v>786.9</v>
      </c>
      <c r="O17" s="216">
        <f t="shared" si="3"/>
        <v>-4.1651443185970097E-2</v>
      </c>
      <c r="P17" s="217"/>
      <c r="Q17" s="160">
        <v>45677</v>
      </c>
      <c r="R17" s="136">
        <v>269.39999999999998</v>
      </c>
      <c r="S17" s="216">
        <f t="shared" si="4"/>
        <v>1.0502625656413932E-2</v>
      </c>
      <c r="T17" s="217"/>
      <c r="U17" s="160">
        <v>45677</v>
      </c>
      <c r="V17" s="136">
        <v>203.2</v>
      </c>
      <c r="W17" s="216">
        <f t="shared" si="5"/>
        <v>8.8960342979635551E-2</v>
      </c>
      <c r="X17" s="217"/>
      <c r="Y17" s="160">
        <v>45677</v>
      </c>
      <c r="Z17" s="136">
        <v>764.5</v>
      </c>
      <c r="AA17" s="216">
        <f t="shared" si="6"/>
        <v>4.3352601156068761E-3</v>
      </c>
      <c r="AB17" s="217"/>
      <c r="AC17" s="160">
        <v>45677</v>
      </c>
      <c r="AD17" s="136">
        <v>1546.4</v>
      </c>
      <c r="AE17" s="216">
        <f t="shared" si="7"/>
        <v>-3.1684408265497753E-2</v>
      </c>
      <c r="AF17" s="217"/>
      <c r="AG17" s="160">
        <v>45671</v>
      </c>
      <c r="AH17" s="136">
        <v>126</v>
      </c>
      <c r="AI17" s="216">
        <f t="shared" si="8"/>
        <v>4.3910521955260955E-2</v>
      </c>
      <c r="AJ17" s="217"/>
      <c r="AK17" s="160">
        <v>45677</v>
      </c>
      <c r="AL17" s="136">
        <v>1022.8</v>
      </c>
      <c r="AM17" s="216">
        <f t="shared" si="9"/>
        <v>-1.5618898867631162E-3</v>
      </c>
      <c r="AN17" s="217"/>
      <c r="AO17" s="160">
        <v>45677</v>
      </c>
      <c r="AP17" s="136">
        <v>436.5</v>
      </c>
      <c r="AQ17" s="216">
        <f t="shared" si="10"/>
        <v>2.2487702037948053E-2</v>
      </c>
      <c r="AR17" s="217"/>
      <c r="AS17" s="160">
        <v>45677</v>
      </c>
      <c r="AT17" s="136">
        <v>131.69999999999999</v>
      </c>
      <c r="AU17" s="216">
        <f t="shared" si="11"/>
        <v>1.0744435917114176E-2</v>
      </c>
      <c r="AV17" s="217"/>
      <c r="AW17" s="160">
        <v>45677</v>
      </c>
      <c r="AX17" s="136">
        <v>607.79999999999995</v>
      </c>
      <c r="AY17" s="216">
        <f t="shared" si="12"/>
        <v>-7.9973886078016816E-3</v>
      </c>
      <c r="AZ17" s="217"/>
      <c r="BA17" s="160">
        <v>45677</v>
      </c>
      <c r="BB17" s="136">
        <v>341.7</v>
      </c>
      <c r="BC17" s="216">
        <f t="shared" si="13"/>
        <v>-2.0074562661313449E-2</v>
      </c>
      <c r="BD17" s="217"/>
      <c r="BE17" s="160">
        <v>45677</v>
      </c>
      <c r="BF17" s="136">
        <v>780.9</v>
      </c>
      <c r="BG17" s="123">
        <f t="shared" si="14"/>
        <v>6.0285132382892029E-2</v>
      </c>
    </row>
    <row r="18" spans="1:59" ht="16.2" thickBot="1" x14ac:dyDescent="0.35">
      <c r="A18" s="160">
        <v>45678</v>
      </c>
      <c r="B18" s="136">
        <v>1697.1</v>
      </c>
      <c r="C18" s="216">
        <f t="shared" si="0"/>
        <v>-1.8960633562633781E-2</v>
      </c>
      <c r="D18" s="217"/>
      <c r="E18" s="160">
        <v>45678</v>
      </c>
      <c r="F18" s="136">
        <v>1118</v>
      </c>
      <c r="G18" s="216">
        <f t="shared" si="1"/>
        <v>-5.7812236642507932E-2</v>
      </c>
      <c r="H18" s="217"/>
      <c r="I18" s="160">
        <v>45678</v>
      </c>
      <c r="J18" s="136">
        <v>361.7</v>
      </c>
      <c r="K18" s="216">
        <f t="shared" si="2"/>
        <v>-3.700745473908422E-2</v>
      </c>
      <c r="L18" s="217"/>
      <c r="M18" s="160">
        <v>45678</v>
      </c>
      <c r="N18" s="136">
        <v>778</v>
      </c>
      <c r="O18" s="216">
        <f t="shared" si="3"/>
        <v>-1.1310204600330382E-2</v>
      </c>
      <c r="P18" s="217"/>
      <c r="Q18" s="160">
        <v>45678</v>
      </c>
      <c r="R18" s="136">
        <v>265.8</v>
      </c>
      <c r="S18" s="216">
        <f t="shared" si="4"/>
        <v>-1.3363028953229274E-2</v>
      </c>
      <c r="T18" s="217"/>
      <c r="U18" s="160">
        <v>45678</v>
      </c>
      <c r="V18" s="136">
        <v>202.1</v>
      </c>
      <c r="W18" s="216">
        <f t="shared" si="5"/>
        <v>-5.4133858267716257E-3</v>
      </c>
      <c r="X18" s="217"/>
      <c r="Y18" s="160">
        <v>45678</v>
      </c>
      <c r="Z18" s="136">
        <v>752</v>
      </c>
      <c r="AA18" s="216">
        <f t="shared" si="6"/>
        <v>-1.6350555918901243E-2</v>
      </c>
      <c r="AB18" s="217"/>
      <c r="AC18" s="160">
        <v>45678</v>
      </c>
      <c r="AD18" s="136">
        <v>1504.4</v>
      </c>
      <c r="AE18" s="216">
        <f t="shared" si="7"/>
        <v>-2.7159855147439214E-2</v>
      </c>
      <c r="AF18" s="217"/>
      <c r="AG18" s="160">
        <v>45672</v>
      </c>
      <c r="AH18" s="136">
        <v>129.69999999999999</v>
      </c>
      <c r="AI18" s="216">
        <f t="shared" si="8"/>
        <v>2.9365079365079275E-2</v>
      </c>
      <c r="AJ18" s="217"/>
      <c r="AK18" s="160">
        <v>45678</v>
      </c>
      <c r="AL18" s="136">
        <v>1008.6</v>
      </c>
      <c r="AM18" s="216">
        <f t="shared" si="9"/>
        <v>-1.3883457176378502E-2</v>
      </c>
      <c r="AN18" s="217"/>
      <c r="AO18" s="160">
        <v>45678</v>
      </c>
      <c r="AP18" s="136">
        <v>437.4</v>
      </c>
      <c r="AQ18" s="216">
        <f t="shared" si="10"/>
        <v>2.0618556701030408E-3</v>
      </c>
      <c r="AR18" s="217"/>
      <c r="AS18" s="160">
        <v>45678</v>
      </c>
      <c r="AT18" s="136">
        <v>129.69999999999999</v>
      </c>
      <c r="AU18" s="216">
        <f t="shared" si="11"/>
        <v>-1.5186028853454823E-2</v>
      </c>
      <c r="AV18" s="217"/>
      <c r="AW18" s="160">
        <v>45678</v>
      </c>
      <c r="AX18" s="136">
        <v>593.5</v>
      </c>
      <c r="AY18" s="216">
        <f t="shared" si="12"/>
        <v>-2.3527476143468173E-2</v>
      </c>
      <c r="AZ18" s="217"/>
      <c r="BA18" s="160">
        <v>45678</v>
      </c>
      <c r="BB18" s="136">
        <v>338.7</v>
      </c>
      <c r="BC18" s="216">
        <f t="shared" si="13"/>
        <v>-8.7796312554872698E-3</v>
      </c>
      <c r="BD18" s="217"/>
      <c r="BE18" s="160">
        <v>45678</v>
      </c>
      <c r="BF18" s="136">
        <v>746.8</v>
      </c>
      <c r="BG18" s="123">
        <f t="shared" si="14"/>
        <v>-4.366756306825461E-2</v>
      </c>
    </row>
    <row r="19" spans="1:59" ht="16.2" thickBot="1" x14ac:dyDescent="0.35">
      <c r="A19" s="160">
        <v>45679</v>
      </c>
      <c r="B19" s="136">
        <v>1678</v>
      </c>
      <c r="C19" s="216">
        <f t="shared" si="0"/>
        <v>-1.1254492958576341E-2</v>
      </c>
      <c r="D19" s="217"/>
      <c r="E19" s="160">
        <v>45679</v>
      </c>
      <c r="F19" s="136">
        <v>1122.3</v>
      </c>
      <c r="G19" s="216">
        <f t="shared" si="1"/>
        <v>3.8461538461538056E-3</v>
      </c>
      <c r="H19" s="217"/>
      <c r="I19" s="160">
        <v>45679</v>
      </c>
      <c r="J19" s="136">
        <v>357.1</v>
      </c>
      <c r="K19" s="216">
        <f t="shared" si="2"/>
        <v>-1.2717721868952076E-2</v>
      </c>
      <c r="L19" s="217"/>
      <c r="M19" s="160">
        <v>45679</v>
      </c>
      <c r="N19" s="136">
        <v>777.1</v>
      </c>
      <c r="O19" s="216">
        <f t="shared" si="3"/>
        <v>-1.1568123393315903E-3</v>
      </c>
      <c r="P19" s="217"/>
      <c r="Q19" s="160">
        <v>45679</v>
      </c>
      <c r="R19" s="136">
        <v>264.10000000000002</v>
      </c>
      <c r="S19" s="216">
        <f t="shared" si="4"/>
        <v>-6.3957863054928087E-3</v>
      </c>
      <c r="T19" s="217"/>
      <c r="U19" s="160">
        <v>45679</v>
      </c>
      <c r="V19" s="136">
        <v>194.8</v>
      </c>
      <c r="W19" s="216">
        <f t="shared" si="5"/>
        <v>-3.6120732310737175E-2</v>
      </c>
      <c r="X19" s="217"/>
      <c r="Y19" s="160">
        <v>45679</v>
      </c>
      <c r="Z19" s="136">
        <v>746.8</v>
      </c>
      <c r="AA19" s="216">
        <f t="shared" si="6"/>
        <v>-6.9148936170213369E-3</v>
      </c>
      <c r="AB19" s="217"/>
      <c r="AC19" s="160">
        <v>45679</v>
      </c>
      <c r="AD19" s="136">
        <v>1487.1</v>
      </c>
      <c r="AE19" s="216">
        <f t="shared" si="7"/>
        <v>-1.1499601169901742E-2</v>
      </c>
      <c r="AF19" s="217"/>
      <c r="AG19" s="160">
        <v>45673</v>
      </c>
      <c r="AH19" s="136">
        <v>128.9</v>
      </c>
      <c r="AI19" s="216">
        <f t="shared" si="8"/>
        <v>-6.1680801850422743E-3</v>
      </c>
      <c r="AJ19" s="217"/>
      <c r="AK19" s="160">
        <v>45679</v>
      </c>
      <c r="AL19" s="136">
        <v>992.55</v>
      </c>
      <c r="AM19" s="216">
        <f t="shared" si="9"/>
        <v>-1.5913146936347478E-2</v>
      </c>
      <c r="AN19" s="217"/>
      <c r="AO19" s="160">
        <v>45679</v>
      </c>
      <c r="AP19" s="136">
        <v>440.4</v>
      </c>
      <c r="AQ19" s="216">
        <f t="shared" si="10"/>
        <v>6.8587105624142667E-3</v>
      </c>
      <c r="AR19" s="217"/>
      <c r="AS19" s="160">
        <v>45679</v>
      </c>
      <c r="AT19" s="136">
        <v>128.9</v>
      </c>
      <c r="AU19" s="216">
        <f t="shared" si="11"/>
        <v>-6.1680801850422743E-3</v>
      </c>
      <c r="AV19" s="217"/>
      <c r="AW19" s="160">
        <v>45679</v>
      </c>
      <c r="AX19" s="136">
        <v>598.9</v>
      </c>
      <c r="AY19" s="216">
        <f t="shared" si="12"/>
        <v>9.098567818028605E-3</v>
      </c>
      <c r="AZ19" s="217"/>
      <c r="BA19" s="160">
        <v>45679</v>
      </c>
      <c r="BB19" s="136">
        <v>322.39999999999998</v>
      </c>
      <c r="BC19" s="216">
        <f t="shared" si="13"/>
        <v>-4.8125184529081821E-2</v>
      </c>
      <c r="BD19" s="217"/>
      <c r="BE19" s="160">
        <v>45679</v>
      </c>
      <c r="BF19" s="136">
        <v>741.4</v>
      </c>
      <c r="BG19" s="123">
        <f t="shared" si="14"/>
        <v>-7.2308516336368209E-3</v>
      </c>
    </row>
    <row r="20" spans="1:59" ht="16.2" thickBot="1" x14ac:dyDescent="0.35">
      <c r="A20" s="160">
        <v>45680</v>
      </c>
      <c r="B20" s="136">
        <v>1646.3</v>
      </c>
      <c r="C20" s="216">
        <f t="shared" si="0"/>
        <v>-1.8891537544696094E-2</v>
      </c>
      <c r="D20" s="217"/>
      <c r="E20" s="160">
        <v>45680</v>
      </c>
      <c r="F20" s="136">
        <v>1103.2</v>
      </c>
      <c r="G20" s="216">
        <f t="shared" si="1"/>
        <v>-1.70186224717098E-2</v>
      </c>
      <c r="H20" s="217"/>
      <c r="I20" s="160">
        <v>45680</v>
      </c>
      <c r="J20" s="136">
        <v>366.6</v>
      </c>
      <c r="K20" s="216">
        <f t="shared" si="2"/>
        <v>2.6603192383085967E-2</v>
      </c>
      <c r="L20" s="217"/>
      <c r="M20" s="160">
        <v>45680</v>
      </c>
      <c r="N20" s="136">
        <v>752.4</v>
      </c>
      <c r="O20" s="216">
        <f t="shared" si="3"/>
        <v>-3.1784841075794677E-2</v>
      </c>
      <c r="P20" s="217"/>
      <c r="Q20" s="160">
        <v>45680</v>
      </c>
      <c r="R20" s="136">
        <v>263.10000000000002</v>
      </c>
      <c r="S20" s="216">
        <f t="shared" si="4"/>
        <v>-3.7864445285876558E-3</v>
      </c>
      <c r="T20" s="217"/>
      <c r="U20" s="160">
        <v>45680</v>
      </c>
      <c r="V20" s="136">
        <v>196.6</v>
      </c>
      <c r="W20" s="216">
        <f t="shared" si="5"/>
        <v>9.2402464065707533E-3</v>
      </c>
      <c r="X20" s="217"/>
      <c r="Y20" s="160">
        <v>45680</v>
      </c>
      <c r="Z20" s="136">
        <v>747.7</v>
      </c>
      <c r="AA20" s="216">
        <f t="shared" si="6"/>
        <v>1.2051419389395969E-3</v>
      </c>
      <c r="AB20" s="217"/>
      <c r="AC20" s="160">
        <v>45680</v>
      </c>
      <c r="AD20" s="136">
        <v>1497.7</v>
      </c>
      <c r="AE20" s="216">
        <f t="shared" si="7"/>
        <v>7.1279671844530542E-3</v>
      </c>
      <c r="AF20" s="217"/>
      <c r="AG20" s="160">
        <v>45674</v>
      </c>
      <c r="AH20" s="136">
        <v>130</v>
      </c>
      <c r="AI20" s="216">
        <f t="shared" si="8"/>
        <v>8.5337470907679933E-3</v>
      </c>
      <c r="AJ20" s="217"/>
      <c r="AK20" s="160">
        <v>45680</v>
      </c>
      <c r="AL20" s="136">
        <v>987.8</v>
      </c>
      <c r="AM20" s="216">
        <f t="shared" si="9"/>
        <v>-4.7856531157120553E-3</v>
      </c>
      <c r="AN20" s="217"/>
      <c r="AO20" s="160">
        <v>45680</v>
      </c>
      <c r="AP20" s="136">
        <v>444.2</v>
      </c>
      <c r="AQ20" s="216">
        <f t="shared" si="10"/>
        <v>8.6285195277021158E-3</v>
      </c>
      <c r="AR20" s="217"/>
      <c r="AS20" s="160">
        <v>45680</v>
      </c>
      <c r="AT20" s="136">
        <v>130.4</v>
      </c>
      <c r="AU20" s="216">
        <f t="shared" si="11"/>
        <v>1.1636927851047323E-2</v>
      </c>
      <c r="AV20" s="217"/>
      <c r="AW20" s="160">
        <v>45680</v>
      </c>
      <c r="AX20" s="136">
        <v>602.79999999999995</v>
      </c>
      <c r="AY20" s="216">
        <f t="shared" si="12"/>
        <v>6.5119385540156581E-3</v>
      </c>
      <c r="AZ20" s="217"/>
      <c r="BA20" s="160">
        <v>45680</v>
      </c>
      <c r="BB20" s="136">
        <v>319.89999999999998</v>
      </c>
      <c r="BC20" s="216">
        <f t="shared" si="13"/>
        <v>-7.7543424317617869E-3</v>
      </c>
      <c r="BD20" s="217"/>
      <c r="BE20" s="160">
        <v>45680</v>
      </c>
      <c r="BF20" s="136">
        <v>738.8</v>
      </c>
      <c r="BG20" s="123">
        <f t="shared" si="14"/>
        <v>-3.50687887779879E-3</v>
      </c>
    </row>
    <row r="21" spans="1:59" ht="16.2" thickBot="1" x14ac:dyDescent="0.35">
      <c r="A21" s="160">
        <v>45681</v>
      </c>
      <c r="B21" s="136">
        <v>1629.5</v>
      </c>
      <c r="C21" s="216">
        <f t="shared" si="0"/>
        <v>-1.0204701451740239E-2</v>
      </c>
      <c r="D21" s="217"/>
      <c r="E21" s="160">
        <v>45681</v>
      </c>
      <c r="F21" s="136">
        <v>1062.0999999999999</v>
      </c>
      <c r="G21" s="216">
        <f t="shared" si="1"/>
        <v>-3.7255257432922531E-2</v>
      </c>
      <c r="H21" s="217"/>
      <c r="I21" s="160">
        <v>45681</v>
      </c>
      <c r="J21" s="136">
        <v>368</v>
      </c>
      <c r="K21" s="216">
        <f t="shared" si="2"/>
        <v>3.8188761593016289E-3</v>
      </c>
      <c r="L21" s="217"/>
      <c r="M21" s="160">
        <v>45681</v>
      </c>
      <c r="N21" s="136">
        <v>705.7</v>
      </c>
      <c r="O21" s="216">
        <f t="shared" si="3"/>
        <v>-6.2068048910154085E-2</v>
      </c>
      <c r="P21" s="217"/>
      <c r="Q21" s="160">
        <v>45681</v>
      </c>
      <c r="R21" s="136">
        <v>256.5</v>
      </c>
      <c r="S21" s="216">
        <f t="shared" si="4"/>
        <v>-2.5085518814139195E-2</v>
      </c>
      <c r="T21" s="217"/>
      <c r="U21" s="160">
        <v>45681</v>
      </c>
      <c r="V21" s="136">
        <v>194.3</v>
      </c>
      <c r="W21" s="216">
        <f t="shared" si="5"/>
        <v>-1.1698880976602152E-2</v>
      </c>
      <c r="X21" s="217"/>
      <c r="Y21" s="160">
        <v>45681</v>
      </c>
      <c r="Z21" s="136">
        <v>777</v>
      </c>
      <c r="AA21" s="216">
        <f t="shared" si="6"/>
        <v>3.9186839641567411E-2</v>
      </c>
      <c r="AB21" s="217"/>
      <c r="AC21" s="160">
        <v>45681</v>
      </c>
      <c r="AD21" s="136">
        <v>1456.6</v>
      </c>
      <c r="AE21" s="216">
        <f t="shared" si="7"/>
        <v>-2.7442077852707573E-2</v>
      </c>
      <c r="AF21" s="217"/>
      <c r="AG21" s="160">
        <v>45678</v>
      </c>
      <c r="AH21" s="136">
        <v>132</v>
      </c>
      <c r="AI21" s="216">
        <f t="shared" si="8"/>
        <v>1.5384615384615385E-2</v>
      </c>
      <c r="AJ21" s="217"/>
      <c r="AK21" s="160">
        <v>45681</v>
      </c>
      <c r="AL21" s="136">
        <v>986.45</v>
      </c>
      <c r="AM21" s="216">
        <f t="shared" si="9"/>
        <v>-1.3666734156710964E-3</v>
      </c>
      <c r="AN21" s="217"/>
      <c r="AO21" s="160">
        <v>45681</v>
      </c>
      <c r="AP21" s="136">
        <v>431.2</v>
      </c>
      <c r="AQ21" s="216">
        <f t="shared" si="10"/>
        <v>-2.9266096352994146E-2</v>
      </c>
      <c r="AR21" s="217"/>
      <c r="AS21" s="160">
        <v>45681</v>
      </c>
      <c r="AT21" s="136">
        <v>129.69999999999999</v>
      </c>
      <c r="AU21" s="216">
        <f t="shared" si="11"/>
        <v>-5.3680981595093328E-3</v>
      </c>
      <c r="AV21" s="217"/>
      <c r="AW21" s="160">
        <v>45681</v>
      </c>
      <c r="AX21" s="136">
        <v>591.1</v>
      </c>
      <c r="AY21" s="216">
        <f t="shared" si="12"/>
        <v>-1.9409422694094115E-2</v>
      </c>
      <c r="AZ21" s="217"/>
      <c r="BA21" s="160">
        <v>45681</v>
      </c>
      <c r="BB21" s="136">
        <v>308.2</v>
      </c>
      <c r="BC21" s="216">
        <f t="shared" si="13"/>
        <v>-3.6573929352922759E-2</v>
      </c>
      <c r="BD21" s="217"/>
      <c r="BE21" s="160">
        <v>45681</v>
      </c>
      <c r="BF21" s="136">
        <v>771.9</v>
      </c>
      <c r="BG21" s="123">
        <f t="shared" si="14"/>
        <v>4.4802382241472691E-2</v>
      </c>
    </row>
    <row r="22" spans="1:59" ht="16.2" thickBot="1" x14ac:dyDescent="0.35">
      <c r="A22" s="160">
        <v>45684</v>
      </c>
      <c r="B22" s="136">
        <v>1569.4</v>
      </c>
      <c r="C22" s="216">
        <f t="shared" si="0"/>
        <v>-3.6882479288125138E-2</v>
      </c>
      <c r="D22" s="217"/>
      <c r="E22" s="160">
        <v>45684</v>
      </c>
      <c r="F22" s="136">
        <v>998.4</v>
      </c>
      <c r="G22" s="216">
        <f t="shared" si="1"/>
        <v>-5.9975520195838371E-2</v>
      </c>
      <c r="H22" s="217"/>
      <c r="I22" s="160">
        <v>45684</v>
      </c>
      <c r="J22" s="136">
        <v>349</v>
      </c>
      <c r="K22" s="216">
        <f t="shared" si="2"/>
        <v>-5.1630434782608696E-2</v>
      </c>
      <c r="L22" s="217"/>
      <c r="M22" s="160">
        <v>45684</v>
      </c>
      <c r="N22" s="136">
        <v>621.79999999999995</v>
      </c>
      <c r="O22" s="216">
        <f t="shared" si="3"/>
        <v>-0.11888904633697051</v>
      </c>
      <c r="P22" s="217"/>
      <c r="Q22" s="160">
        <v>45684</v>
      </c>
      <c r="R22" s="136">
        <v>250.8</v>
      </c>
      <c r="S22" s="216">
        <f t="shared" si="4"/>
        <v>-2.2222222222222178E-2</v>
      </c>
      <c r="T22" s="217"/>
      <c r="U22" s="160">
        <v>45684</v>
      </c>
      <c r="V22" s="136">
        <v>182.4</v>
      </c>
      <c r="W22" s="216">
        <f t="shared" si="5"/>
        <v>-6.1245496654657769E-2</v>
      </c>
      <c r="X22" s="217"/>
      <c r="Y22" s="160">
        <v>45684</v>
      </c>
      <c r="Z22" s="136">
        <v>800.7</v>
      </c>
      <c r="AA22" s="216">
        <f t="shared" si="6"/>
        <v>3.050193050193056E-2</v>
      </c>
      <c r="AB22" s="217"/>
      <c r="AC22" s="160">
        <v>45684</v>
      </c>
      <c r="AD22" s="136">
        <v>1418.8</v>
      </c>
      <c r="AE22" s="216">
        <f t="shared" si="7"/>
        <v>-2.5950844432239432E-2</v>
      </c>
      <c r="AF22" s="217"/>
      <c r="AG22" s="160">
        <v>45679</v>
      </c>
      <c r="AH22" s="136">
        <v>132.1</v>
      </c>
      <c r="AI22" s="216">
        <f t="shared" si="8"/>
        <v>7.5757575757571453E-4</v>
      </c>
      <c r="AJ22" s="217"/>
      <c r="AK22" s="160">
        <v>45684</v>
      </c>
      <c r="AL22" s="136">
        <v>962.6</v>
      </c>
      <c r="AM22" s="216">
        <f t="shared" si="9"/>
        <v>-2.4177606569010107E-2</v>
      </c>
      <c r="AN22" s="217"/>
      <c r="AO22" s="160">
        <v>45684</v>
      </c>
      <c r="AP22" s="136">
        <v>427.3</v>
      </c>
      <c r="AQ22" s="216">
        <f t="shared" si="10"/>
        <v>-9.0445269016697066E-3</v>
      </c>
      <c r="AR22" s="217"/>
      <c r="AS22" s="160">
        <v>45684</v>
      </c>
      <c r="AT22" s="136">
        <v>126.4</v>
      </c>
      <c r="AU22" s="216">
        <f t="shared" si="11"/>
        <v>-2.5443330763299795E-2</v>
      </c>
      <c r="AV22" s="217"/>
      <c r="AW22" s="160">
        <v>45684</v>
      </c>
      <c r="AX22" s="136">
        <v>596.5</v>
      </c>
      <c r="AY22" s="216">
        <f t="shared" si="12"/>
        <v>9.1355100659786456E-3</v>
      </c>
      <c r="AZ22" s="217"/>
      <c r="BA22" s="160">
        <v>45684</v>
      </c>
      <c r="BB22" s="136">
        <v>297.3</v>
      </c>
      <c r="BC22" s="216">
        <f t="shared" si="13"/>
        <v>-3.5366645035691036E-2</v>
      </c>
      <c r="BD22" s="217"/>
      <c r="BE22" s="160">
        <v>45684</v>
      </c>
      <c r="BF22" s="136">
        <v>788</v>
      </c>
      <c r="BG22" s="123">
        <f t="shared" si="14"/>
        <v>2.0857624044565388E-2</v>
      </c>
    </row>
    <row r="23" spans="1:59" ht="16.2" thickBot="1" x14ac:dyDescent="0.35">
      <c r="A23" s="160">
        <v>45685</v>
      </c>
      <c r="B23" s="136">
        <v>1559.3</v>
      </c>
      <c r="C23" s="216">
        <f t="shared" si="0"/>
        <v>-6.4355804766153537E-3</v>
      </c>
      <c r="D23" s="217"/>
      <c r="E23" s="160">
        <v>45685</v>
      </c>
      <c r="F23" s="136">
        <v>967.15</v>
      </c>
      <c r="G23" s="216">
        <f t="shared" si="1"/>
        <v>-3.1300080128205128E-2</v>
      </c>
      <c r="H23" s="217"/>
      <c r="I23" s="160">
        <v>45685</v>
      </c>
      <c r="J23" s="136">
        <v>353.5</v>
      </c>
      <c r="K23" s="216">
        <f t="shared" si="2"/>
        <v>1.2893982808022923E-2</v>
      </c>
      <c r="L23" s="217"/>
      <c r="M23" s="160">
        <v>45685</v>
      </c>
      <c r="N23" s="136">
        <v>607.29999999999995</v>
      </c>
      <c r="O23" s="216">
        <f t="shared" si="3"/>
        <v>-2.3319395303956259E-2</v>
      </c>
      <c r="P23" s="217"/>
      <c r="Q23" s="160">
        <v>45685</v>
      </c>
      <c r="R23" s="136">
        <v>248.7</v>
      </c>
      <c r="S23" s="216">
        <f t="shared" si="4"/>
        <v>-8.3732057416268848E-3</v>
      </c>
      <c r="T23" s="217"/>
      <c r="U23" s="160">
        <v>45685</v>
      </c>
      <c r="V23" s="136">
        <v>188.4</v>
      </c>
      <c r="W23" s="216">
        <f t="shared" si="5"/>
        <v>3.2894736842105261E-2</v>
      </c>
      <c r="X23" s="217"/>
      <c r="Y23" s="160">
        <v>45685</v>
      </c>
      <c r="Z23" s="136">
        <v>736.5</v>
      </c>
      <c r="AA23" s="216">
        <f t="shared" si="6"/>
        <v>-8.0179842637692067E-2</v>
      </c>
      <c r="AB23" s="217"/>
      <c r="AC23" s="160">
        <v>45685</v>
      </c>
      <c r="AD23" s="136">
        <v>1431</v>
      </c>
      <c r="AE23" s="216">
        <f t="shared" si="7"/>
        <v>8.5988159007612391E-3</v>
      </c>
      <c r="AF23" s="217"/>
      <c r="AG23" s="160">
        <v>45680</v>
      </c>
      <c r="AH23" s="136">
        <v>132.9</v>
      </c>
      <c r="AI23" s="216">
        <f t="shared" si="8"/>
        <v>6.0560181680545909E-3</v>
      </c>
      <c r="AJ23" s="217"/>
      <c r="AK23" s="160">
        <v>45685</v>
      </c>
      <c r="AL23" s="136">
        <v>927.95</v>
      </c>
      <c r="AM23" s="216">
        <f t="shared" si="9"/>
        <v>-3.5996260128817764E-2</v>
      </c>
      <c r="AN23" s="217"/>
      <c r="AO23" s="160">
        <v>45685</v>
      </c>
      <c r="AP23" s="136">
        <v>423.9</v>
      </c>
      <c r="AQ23" s="216">
        <f t="shared" si="10"/>
        <v>-7.9569389187924972E-3</v>
      </c>
      <c r="AR23" s="217"/>
      <c r="AS23" s="160">
        <v>45685</v>
      </c>
      <c r="AT23" s="136">
        <v>128.6</v>
      </c>
      <c r="AU23" s="216">
        <f t="shared" si="11"/>
        <v>1.7405063291139149E-2</v>
      </c>
      <c r="AV23" s="217"/>
      <c r="AW23" s="160">
        <v>45685</v>
      </c>
      <c r="AX23" s="136">
        <v>598.79999999999995</v>
      </c>
      <c r="AY23" s="216">
        <f t="shared" si="12"/>
        <v>3.8558256496227235E-3</v>
      </c>
      <c r="AZ23" s="217"/>
      <c r="BA23" s="160">
        <v>45685</v>
      </c>
      <c r="BB23" s="136">
        <v>301.39999999999998</v>
      </c>
      <c r="BC23" s="216">
        <f t="shared" si="13"/>
        <v>1.3790783720147883E-2</v>
      </c>
      <c r="BD23" s="217"/>
      <c r="BE23" s="160">
        <v>45685</v>
      </c>
      <c r="BF23" s="136">
        <v>771.6</v>
      </c>
      <c r="BG23" s="123">
        <f t="shared" si="14"/>
        <v>-2.0812182741116722E-2</v>
      </c>
    </row>
    <row r="24" spans="1:59" ht="16.2" thickBot="1" x14ac:dyDescent="0.35">
      <c r="A24" s="160">
        <v>45686</v>
      </c>
      <c r="B24" s="136">
        <v>1555.1</v>
      </c>
      <c r="C24" s="216">
        <f t="shared" si="0"/>
        <v>-2.6935163214263104E-3</v>
      </c>
      <c r="D24" s="217"/>
      <c r="E24" s="160">
        <v>45686</v>
      </c>
      <c r="F24" s="136">
        <v>1010</v>
      </c>
      <c r="G24" s="216">
        <f t="shared" si="1"/>
        <v>4.4305433490151501E-2</v>
      </c>
      <c r="H24" s="217"/>
      <c r="I24" s="160">
        <v>45686</v>
      </c>
      <c r="J24" s="136">
        <v>346.7</v>
      </c>
      <c r="K24" s="216">
        <f t="shared" si="2"/>
        <v>-1.923620933521927E-2</v>
      </c>
      <c r="L24" s="217"/>
      <c r="M24" s="160">
        <v>45686</v>
      </c>
      <c r="N24" s="136">
        <v>644.9</v>
      </c>
      <c r="O24" s="216">
        <f t="shared" si="3"/>
        <v>6.1913387123332823E-2</v>
      </c>
      <c r="P24" s="217"/>
      <c r="Q24" s="160">
        <v>45686</v>
      </c>
      <c r="R24" s="136">
        <v>251.4</v>
      </c>
      <c r="S24" s="216">
        <f t="shared" si="4"/>
        <v>1.0856453558504292E-2</v>
      </c>
      <c r="T24" s="217"/>
      <c r="U24" s="160">
        <v>45686</v>
      </c>
      <c r="V24" s="136">
        <v>197.7</v>
      </c>
      <c r="W24" s="216">
        <f t="shared" si="5"/>
        <v>4.936305732484067E-2</v>
      </c>
      <c r="X24" s="217"/>
      <c r="Y24" s="160">
        <v>45686</v>
      </c>
      <c r="Z24" s="136">
        <v>715.8</v>
      </c>
      <c r="AA24" s="216">
        <f t="shared" si="6"/>
        <v>-2.8105906313645682E-2</v>
      </c>
      <c r="AB24" s="217"/>
      <c r="AC24" s="160">
        <v>45686</v>
      </c>
      <c r="AD24" s="136">
        <v>1474.1</v>
      </c>
      <c r="AE24" s="216">
        <f t="shared" si="7"/>
        <v>3.0118798043326282E-2</v>
      </c>
      <c r="AF24" s="217"/>
      <c r="AG24" s="160">
        <v>45681</v>
      </c>
      <c r="AH24" s="136">
        <v>132.1</v>
      </c>
      <c r="AI24" s="216">
        <f t="shared" si="8"/>
        <v>-6.0195635816404167E-3</v>
      </c>
      <c r="AJ24" s="217"/>
      <c r="AK24" s="160">
        <v>45686</v>
      </c>
      <c r="AL24" s="136">
        <v>957.6</v>
      </c>
      <c r="AM24" s="216">
        <f t="shared" si="9"/>
        <v>3.1952152594428553E-2</v>
      </c>
      <c r="AN24" s="217"/>
      <c r="AO24" s="160">
        <v>45686</v>
      </c>
      <c r="AP24" s="136">
        <v>449.8</v>
      </c>
      <c r="AQ24" s="216">
        <f t="shared" si="10"/>
        <v>6.1099315876386021E-2</v>
      </c>
      <c r="AR24" s="217"/>
      <c r="AS24" s="160">
        <v>45686</v>
      </c>
      <c r="AT24" s="136">
        <v>130.80000000000001</v>
      </c>
      <c r="AU24" s="216">
        <f t="shared" si="11"/>
        <v>1.7107309486780849E-2</v>
      </c>
      <c r="AV24" s="217"/>
      <c r="AW24" s="160">
        <v>45686</v>
      </c>
      <c r="AX24" s="136">
        <v>622.5</v>
      </c>
      <c r="AY24" s="216">
        <f t="shared" si="12"/>
        <v>3.9579158316633348E-2</v>
      </c>
      <c r="AZ24" s="217"/>
      <c r="BA24" s="160">
        <v>45686</v>
      </c>
      <c r="BB24" s="136">
        <v>310</v>
      </c>
      <c r="BC24" s="216">
        <f t="shared" si="13"/>
        <v>2.8533510285335181E-2</v>
      </c>
      <c r="BD24" s="217"/>
      <c r="BE24" s="160">
        <v>45686</v>
      </c>
      <c r="BF24" s="136">
        <v>829.7</v>
      </c>
      <c r="BG24" s="123">
        <f t="shared" si="14"/>
        <v>7.5298081907724232E-2</v>
      </c>
    </row>
    <row r="25" spans="1:59" ht="16.2" thickBot="1" x14ac:dyDescent="0.35">
      <c r="A25" s="160">
        <v>45687</v>
      </c>
      <c r="B25" s="136">
        <v>1587</v>
      </c>
      <c r="C25" s="216">
        <f t="shared" si="0"/>
        <v>2.0513150279724838E-2</v>
      </c>
      <c r="D25" s="217"/>
      <c r="E25" s="160">
        <v>45687</v>
      </c>
      <c r="F25" s="136">
        <v>991.5</v>
      </c>
      <c r="G25" s="216">
        <f t="shared" si="1"/>
        <v>-1.8316831683168316E-2</v>
      </c>
      <c r="H25" s="217"/>
      <c r="I25" s="160">
        <v>45687</v>
      </c>
      <c r="J25" s="136">
        <v>345.6</v>
      </c>
      <c r="K25" s="216">
        <f t="shared" si="2"/>
        <v>-3.1727718488605882E-3</v>
      </c>
      <c r="L25" s="217"/>
      <c r="M25" s="160">
        <v>45687</v>
      </c>
      <c r="N25" s="136">
        <v>707.4</v>
      </c>
      <c r="O25" s="216">
        <f t="shared" si="3"/>
        <v>9.69142502713599E-2</v>
      </c>
      <c r="P25" s="217"/>
      <c r="Q25" s="160">
        <v>45687</v>
      </c>
      <c r="R25" s="136">
        <v>256.7</v>
      </c>
      <c r="S25" s="216">
        <f t="shared" si="4"/>
        <v>2.1081941129673758E-2</v>
      </c>
      <c r="T25" s="217"/>
      <c r="U25" s="160">
        <v>45687</v>
      </c>
      <c r="V25" s="136">
        <v>196.3</v>
      </c>
      <c r="W25" s="216">
        <f t="shared" si="5"/>
        <v>-7.0814365199796531E-3</v>
      </c>
      <c r="X25" s="217"/>
      <c r="Y25" s="160">
        <v>45687</v>
      </c>
      <c r="Z25" s="136">
        <v>718.7</v>
      </c>
      <c r="AA25" s="216">
        <f t="shared" si="6"/>
        <v>4.0514110086617644E-3</v>
      </c>
      <c r="AB25" s="217"/>
      <c r="AC25" s="160">
        <v>45687</v>
      </c>
      <c r="AD25" s="136">
        <v>1269.3</v>
      </c>
      <c r="AE25" s="216">
        <f t="shared" si="7"/>
        <v>-0.13893222983515363</v>
      </c>
      <c r="AF25" s="217"/>
      <c r="AG25" s="160">
        <v>45684</v>
      </c>
      <c r="AH25" s="136">
        <v>133.1</v>
      </c>
      <c r="AI25" s="216">
        <f t="shared" si="8"/>
        <v>7.5700227100681302E-3</v>
      </c>
      <c r="AJ25" s="217"/>
      <c r="AK25" s="160">
        <v>45687</v>
      </c>
      <c r="AL25" s="136">
        <v>964.2</v>
      </c>
      <c r="AM25" s="216">
        <f t="shared" si="9"/>
        <v>6.8922305764411267E-3</v>
      </c>
      <c r="AN25" s="217"/>
      <c r="AO25" s="160">
        <v>45687</v>
      </c>
      <c r="AP25" s="136">
        <v>460.5</v>
      </c>
      <c r="AQ25" s="216">
        <f t="shared" si="10"/>
        <v>2.3788350377945727E-2</v>
      </c>
      <c r="AR25" s="217"/>
      <c r="AS25" s="160">
        <v>45687</v>
      </c>
      <c r="AT25" s="136">
        <v>131.1</v>
      </c>
      <c r="AU25" s="216">
        <f t="shared" si="11"/>
        <v>2.2935779816512457E-3</v>
      </c>
      <c r="AV25" s="217"/>
      <c r="AW25" s="160">
        <v>45687</v>
      </c>
      <c r="AX25" s="136">
        <v>601.5</v>
      </c>
      <c r="AY25" s="216">
        <f t="shared" si="12"/>
        <v>-3.3734939759036145E-2</v>
      </c>
      <c r="AZ25" s="217"/>
      <c r="BA25" s="160">
        <v>45687</v>
      </c>
      <c r="BB25" s="136">
        <v>321.89999999999998</v>
      </c>
      <c r="BC25" s="216">
        <f t="shared" si="13"/>
        <v>3.8387096774193476E-2</v>
      </c>
      <c r="BD25" s="217"/>
      <c r="BE25" s="160">
        <v>45687</v>
      </c>
      <c r="BF25" s="136">
        <v>893.8</v>
      </c>
      <c r="BG25" s="123">
        <f t="shared" si="14"/>
        <v>7.7256839821622153E-2</v>
      </c>
    </row>
    <row r="26" spans="1:59" ht="16.2" thickBot="1" x14ac:dyDescent="0.35">
      <c r="A26" s="160">
        <v>45688</v>
      </c>
      <c r="B26" s="136">
        <v>1633</v>
      </c>
      <c r="C26" s="216">
        <f t="shared" si="0"/>
        <v>2.8985507246376812E-2</v>
      </c>
      <c r="D26" s="217"/>
      <c r="E26" s="160">
        <v>45688</v>
      </c>
      <c r="F26" s="136">
        <v>1025.0999999999999</v>
      </c>
      <c r="G26" s="216">
        <f t="shared" si="1"/>
        <v>3.3888048411497639E-2</v>
      </c>
      <c r="H26" s="217"/>
      <c r="I26" s="160">
        <v>45688</v>
      </c>
      <c r="J26" s="136">
        <v>347.2</v>
      </c>
      <c r="K26" s="216">
        <f t="shared" si="2"/>
        <v>4.6296296296295305E-3</v>
      </c>
      <c r="L26" s="217"/>
      <c r="M26" s="160">
        <v>45688</v>
      </c>
      <c r="N26" s="136">
        <v>687.2</v>
      </c>
      <c r="O26" s="216">
        <f t="shared" si="3"/>
        <v>-2.8555272830081895E-2</v>
      </c>
      <c r="P26" s="217"/>
      <c r="Q26" s="160">
        <v>45688</v>
      </c>
      <c r="R26" s="136">
        <v>262.60000000000002</v>
      </c>
      <c r="S26" s="216">
        <f t="shared" si="4"/>
        <v>2.2984028048305547E-2</v>
      </c>
      <c r="T26" s="217"/>
      <c r="U26" s="160">
        <v>45688</v>
      </c>
      <c r="V26" s="136">
        <v>198.2</v>
      </c>
      <c r="W26" s="216">
        <f t="shared" si="5"/>
        <v>9.6790626591949924E-3</v>
      </c>
      <c r="X26" s="217"/>
      <c r="Y26" s="160">
        <v>45688</v>
      </c>
      <c r="Z26" s="136">
        <v>739</v>
      </c>
      <c r="AA26" s="216">
        <f t="shared" si="6"/>
        <v>2.8245443161263328E-2</v>
      </c>
      <c r="AB26" s="217"/>
      <c r="AC26" s="160">
        <v>45688</v>
      </c>
      <c r="AD26" s="136">
        <v>1260.9000000000001</v>
      </c>
      <c r="AE26" s="216">
        <f t="shared" si="7"/>
        <v>-6.6178208461355583E-3</v>
      </c>
      <c r="AF26" s="217"/>
      <c r="AG26" s="160">
        <v>45685</v>
      </c>
      <c r="AH26" s="136">
        <v>132.69999999999999</v>
      </c>
      <c r="AI26" s="216">
        <f t="shared" si="8"/>
        <v>-3.0052592036063537E-3</v>
      </c>
      <c r="AJ26" s="217"/>
      <c r="AK26" s="160">
        <v>45688</v>
      </c>
      <c r="AL26" s="136">
        <v>978.95</v>
      </c>
      <c r="AM26" s="216">
        <f t="shared" si="9"/>
        <v>1.5297656087948558E-2</v>
      </c>
      <c r="AN26" s="217"/>
      <c r="AO26" s="160">
        <v>45688</v>
      </c>
      <c r="AP26" s="136">
        <v>473.2</v>
      </c>
      <c r="AQ26" s="216">
        <f t="shared" si="10"/>
        <v>2.7578718783930485E-2</v>
      </c>
      <c r="AR26" s="217"/>
      <c r="AS26" s="160">
        <v>45688</v>
      </c>
      <c r="AT26" s="136">
        <v>134.6</v>
      </c>
      <c r="AU26" s="216">
        <f t="shared" si="11"/>
        <v>2.6697177726926011E-2</v>
      </c>
      <c r="AV26" s="217"/>
      <c r="AW26" s="160">
        <v>45688</v>
      </c>
      <c r="AX26" s="136">
        <v>603.79999999999995</v>
      </c>
      <c r="AY26" s="216">
        <f t="shared" si="12"/>
        <v>3.8237738985867904E-3</v>
      </c>
      <c r="AZ26" s="217"/>
      <c r="BA26" s="160">
        <v>45688</v>
      </c>
      <c r="BB26" s="136">
        <v>323.60000000000002</v>
      </c>
      <c r="BC26" s="216">
        <f t="shared" si="13"/>
        <v>5.2811432121778364E-3</v>
      </c>
      <c r="BD26" s="217"/>
      <c r="BE26" s="160">
        <v>45688</v>
      </c>
      <c r="BF26" s="136">
        <v>907.8</v>
      </c>
      <c r="BG26" s="123">
        <f t="shared" si="14"/>
        <v>1.5663459386887447E-2</v>
      </c>
    </row>
    <row r="27" spans="1:59" ht="16.2" thickBot="1" x14ac:dyDescent="0.35">
      <c r="A27" s="160">
        <v>45691</v>
      </c>
      <c r="B27" s="136">
        <v>1560.5</v>
      </c>
      <c r="C27" s="216">
        <f t="shared" si="0"/>
        <v>-4.4396815676668706E-2</v>
      </c>
      <c r="D27" s="217"/>
      <c r="E27" s="160">
        <v>45691</v>
      </c>
      <c r="F27" s="136">
        <v>987.05</v>
      </c>
      <c r="G27" s="216">
        <f t="shared" si="1"/>
        <v>-3.7118329919032252E-2</v>
      </c>
      <c r="H27" s="217"/>
      <c r="I27" s="160">
        <v>45691</v>
      </c>
      <c r="J27" s="136">
        <v>350.1</v>
      </c>
      <c r="K27" s="216">
        <f t="shared" si="2"/>
        <v>8.3525345622120807E-3</v>
      </c>
      <c r="L27" s="217"/>
      <c r="M27" s="160">
        <v>45691</v>
      </c>
      <c r="N27" s="136">
        <v>656.5</v>
      </c>
      <c r="O27" s="216">
        <f t="shared" si="3"/>
        <v>-4.4674039580908098E-2</v>
      </c>
      <c r="P27" s="217"/>
      <c r="Q27" s="160">
        <v>45691</v>
      </c>
      <c r="R27" s="136">
        <v>249</v>
      </c>
      <c r="S27" s="216">
        <f t="shared" si="4"/>
        <v>-5.1789794364051872E-2</v>
      </c>
      <c r="T27" s="217"/>
      <c r="U27" s="160">
        <v>45691</v>
      </c>
      <c r="V27" s="136">
        <v>191.6</v>
      </c>
      <c r="W27" s="216">
        <f t="shared" si="5"/>
        <v>-3.3299697275479288E-2</v>
      </c>
      <c r="X27" s="217"/>
      <c r="Y27" s="160">
        <v>45691</v>
      </c>
      <c r="Z27" s="136">
        <v>725.4</v>
      </c>
      <c r="AA27" s="216">
        <f t="shared" si="6"/>
        <v>-1.8403247631935078E-2</v>
      </c>
      <c r="AB27" s="217"/>
      <c r="AC27" s="160">
        <v>45691</v>
      </c>
      <c r="AD27" s="136">
        <v>1401.3</v>
      </c>
      <c r="AE27" s="216">
        <f t="shared" si="7"/>
        <v>0.11134903640256948</v>
      </c>
      <c r="AF27" s="217"/>
      <c r="AG27" s="160">
        <v>45686</v>
      </c>
      <c r="AH27" s="136">
        <v>129.80000000000001</v>
      </c>
      <c r="AI27" s="216">
        <f t="shared" si="8"/>
        <v>-2.1853805576488149E-2</v>
      </c>
      <c r="AJ27" s="217"/>
      <c r="AK27" s="160">
        <v>45691</v>
      </c>
      <c r="AL27" s="136">
        <v>938.2</v>
      </c>
      <c r="AM27" s="216">
        <f t="shared" si="9"/>
        <v>-4.1626232187547879E-2</v>
      </c>
      <c r="AN27" s="217"/>
      <c r="AO27" s="160">
        <v>45691</v>
      </c>
      <c r="AP27" s="136">
        <v>446.1</v>
      </c>
      <c r="AQ27" s="216">
        <f t="shared" si="10"/>
        <v>-5.726965342349951E-2</v>
      </c>
      <c r="AR27" s="217"/>
      <c r="AS27" s="160">
        <v>45691</v>
      </c>
      <c r="AT27" s="136">
        <v>131.80000000000001</v>
      </c>
      <c r="AU27" s="216">
        <f t="shared" si="11"/>
        <v>-2.0802377414561538E-2</v>
      </c>
      <c r="AV27" s="217"/>
      <c r="AW27" s="160">
        <v>45691</v>
      </c>
      <c r="AX27" s="136">
        <v>601.5</v>
      </c>
      <c r="AY27" s="216">
        <f t="shared" si="12"/>
        <v>-3.8092083471347377E-3</v>
      </c>
      <c r="AZ27" s="217"/>
      <c r="BA27" s="160">
        <v>45691</v>
      </c>
      <c r="BB27" s="136">
        <v>328.7</v>
      </c>
      <c r="BC27" s="216">
        <f t="shared" si="13"/>
        <v>1.5760197775030797E-2</v>
      </c>
      <c r="BD27" s="217"/>
      <c r="BE27" s="160">
        <v>45691</v>
      </c>
      <c r="BF27" s="136">
        <v>944.5</v>
      </c>
      <c r="BG27" s="123">
        <f t="shared" si="14"/>
        <v>4.0427406917823358E-2</v>
      </c>
    </row>
    <row r="28" spans="1:59" ht="16.2" thickBot="1" x14ac:dyDescent="0.35">
      <c r="A28" s="160">
        <v>45692</v>
      </c>
      <c r="B28" s="136">
        <v>1586.5</v>
      </c>
      <c r="C28" s="216">
        <f t="shared" si="0"/>
        <v>1.6661326497917333E-2</v>
      </c>
      <c r="D28" s="217"/>
      <c r="E28" s="160">
        <v>45692</v>
      </c>
      <c r="F28" s="136">
        <v>998.2</v>
      </c>
      <c r="G28" s="216">
        <f t="shared" si="1"/>
        <v>1.1296286915556548E-2</v>
      </c>
      <c r="H28" s="217"/>
      <c r="I28" s="160">
        <v>45692</v>
      </c>
      <c r="J28" s="136">
        <v>356.9</v>
      </c>
      <c r="K28" s="216">
        <f t="shared" si="2"/>
        <v>1.9423021993715948E-2</v>
      </c>
      <c r="L28" s="217"/>
      <c r="M28" s="160">
        <v>45692</v>
      </c>
      <c r="N28" s="136">
        <v>693.7</v>
      </c>
      <c r="O28" s="216">
        <f t="shared" si="3"/>
        <v>5.6664127951256735E-2</v>
      </c>
      <c r="P28" s="217"/>
      <c r="Q28" s="160">
        <v>45692</v>
      </c>
      <c r="R28" s="136">
        <v>254.1</v>
      </c>
      <c r="S28" s="216">
        <f t="shared" si="4"/>
        <v>2.048192771084335E-2</v>
      </c>
      <c r="T28" s="217"/>
      <c r="U28" s="160">
        <v>45692</v>
      </c>
      <c r="V28" s="136">
        <v>195.2</v>
      </c>
      <c r="W28" s="216">
        <f t="shared" si="5"/>
        <v>1.8789144050104355E-2</v>
      </c>
      <c r="X28" s="217"/>
      <c r="Y28" s="160">
        <v>45692</v>
      </c>
      <c r="Z28" s="136">
        <v>726.3</v>
      </c>
      <c r="AA28" s="216">
        <f t="shared" si="6"/>
        <v>1.2406947890818546E-3</v>
      </c>
      <c r="AB28" s="217"/>
      <c r="AC28" s="160">
        <v>45692</v>
      </c>
      <c r="AD28" s="136">
        <v>1400.6</v>
      </c>
      <c r="AE28" s="216">
        <f t="shared" si="7"/>
        <v>-4.9953614500823911E-4</v>
      </c>
      <c r="AF28" s="217"/>
      <c r="AG28" s="160">
        <v>45687</v>
      </c>
      <c r="AH28" s="136">
        <v>108.4</v>
      </c>
      <c r="AI28" s="216">
        <f t="shared" si="8"/>
        <v>-0.16486902927580896</v>
      </c>
      <c r="AJ28" s="217"/>
      <c r="AK28" s="160">
        <v>45692</v>
      </c>
      <c r="AL28" s="136">
        <v>965.65</v>
      </c>
      <c r="AM28" s="216">
        <f t="shared" si="9"/>
        <v>2.9258153911745823E-2</v>
      </c>
      <c r="AN28" s="217"/>
      <c r="AO28" s="160">
        <v>45692</v>
      </c>
      <c r="AP28" s="136">
        <v>450.9</v>
      </c>
      <c r="AQ28" s="216">
        <f t="shared" si="10"/>
        <v>1.0759919300605143E-2</v>
      </c>
      <c r="AR28" s="217"/>
      <c r="AS28" s="160">
        <v>45692</v>
      </c>
      <c r="AT28" s="136">
        <v>133.4</v>
      </c>
      <c r="AU28" s="216">
        <f t="shared" si="11"/>
        <v>1.2139605462822414E-2</v>
      </c>
      <c r="AV28" s="217"/>
      <c r="AW28" s="160">
        <v>45692</v>
      </c>
      <c r="AX28" s="136">
        <v>585</v>
      </c>
      <c r="AY28" s="216">
        <f t="shared" si="12"/>
        <v>-2.7431421446384038E-2</v>
      </c>
      <c r="AZ28" s="217"/>
      <c r="BA28" s="160">
        <v>45692</v>
      </c>
      <c r="BB28" s="136">
        <v>330.7</v>
      </c>
      <c r="BC28" s="216">
        <f t="shared" si="13"/>
        <v>6.0845756008518406E-3</v>
      </c>
      <c r="BD28" s="217"/>
      <c r="BE28" s="160">
        <v>45692</v>
      </c>
      <c r="BF28" s="136">
        <v>961.2</v>
      </c>
      <c r="BG28" s="123">
        <f t="shared" si="14"/>
        <v>1.7681312863949229E-2</v>
      </c>
    </row>
    <row r="29" spans="1:59" ht="16.2" thickBot="1" x14ac:dyDescent="0.35">
      <c r="A29" s="160">
        <v>45693</v>
      </c>
      <c r="B29" s="136">
        <v>1605.4</v>
      </c>
      <c r="C29" s="216">
        <f t="shared" si="0"/>
        <v>1.1913016073116981E-2</v>
      </c>
      <c r="D29" s="217"/>
      <c r="E29" s="160">
        <v>45693</v>
      </c>
      <c r="F29" s="136">
        <v>1026.5999999999999</v>
      </c>
      <c r="G29" s="216">
        <f t="shared" si="1"/>
        <v>2.8451212181927331E-2</v>
      </c>
      <c r="H29" s="217"/>
      <c r="I29" s="160">
        <v>45693</v>
      </c>
      <c r="J29" s="136">
        <v>358.1</v>
      </c>
      <c r="K29" s="216">
        <f t="shared" si="2"/>
        <v>3.3622863547213382E-3</v>
      </c>
      <c r="L29" s="217"/>
      <c r="M29" s="160">
        <v>45693</v>
      </c>
      <c r="N29" s="136">
        <v>712.1</v>
      </c>
      <c r="O29" s="216">
        <f t="shared" si="3"/>
        <v>2.6524434193455348E-2</v>
      </c>
      <c r="P29" s="217"/>
      <c r="Q29" s="160">
        <v>45693</v>
      </c>
      <c r="R29" s="136">
        <v>261.7</v>
      </c>
      <c r="S29" s="216">
        <f t="shared" si="4"/>
        <v>2.9909484454938979E-2</v>
      </c>
      <c r="T29" s="217"/>
      <c r="U29" s="160">
        <v>45693</v>
      </c>
      <c r="V29" s="136">
        <v>201</v>
      </c>
      <c r="W29" s="216">
        <f t="shared" si="5"/>
        <v>2.9713114754098421E-2</v>
      </c>
      <c r="X29" s="217"/>
      <c r="Y29" s="160">
        <v>45693</v>
      </c>
      <c r="Z29" s="136">
        <v>714.6</v>
      </c>
      <c r="AA29" s="216">
        <f t="shared" si="6"/>
        <v>-1.6109045848822709E-2</v>
      </c>
      <c r="AB29" s="217"/>
      <c r="AC29" s="160">
        <v>45693</v>
      </c>
      <c r="AD29" s="136">
        <v>1394.5</v>
      </c>
      <c r="AE29" s="216">
        <f t="shared" si="7"/>
        <v>-4.3552763101527272E-3</v>
      </c>
      <c r="AF29" s="217"/>
      <c r="AG29" s="160">
        <v>45688</v>
      </c>
      <c r="AH29" s="136">
        <v>105</v>
      </c>
      <c r="AI29" s="216">
        <f t="shared" si="8"/>
        <v>-3.1365313653136585E-2</v>
      </c>
      <c r="AJ29" s="217"/>
      <c r="AK29" s="160">
        <v>45693</v>
      </c>
      <c r="AL29" s="136">
        <v>979.3</v>
      </c>
      <c r="AM29" s="216">
        <f t="shared" si="9"/>
        <v>1.413555636100034E-2</v>
      </c>
      <c r="AN29" s="217"/>
      <c r="AO29" s="160">
        <v>45693</v>
      </c>
      <c r="AP29" s="136">
        <v>460.1</v>
      </c>
      <c r="AQ29" s="216">
        <f t="shared" si="10"/>
        <v>2.0403637170104339E-2</v>
      </c>
      <c r="AR29" s="217"/>
      <c r="AS29" s="160">
        <v>45693</v>
      </c>
      <c r="AT29" s="136">
        <v>134.4</v>
      </c>
      <c r="AU29" s="216">
        <f t="shared" si="11"/>
        <v>7.4962518740629685E-3</v>
      </c>
      <c r="AV29" s="217"/>
      <c r="AW29" s="160">
        <v>45693</v>
      </c>
      <c r="AX29" s="136">
        <v>578.20000000000005</v>
      </c>
      <c r="AY29" s="216">
        <f t="shared" si="12"/>
        <v>-1.1623931623931546E-2</v>
      </c>
      <c r="AZ29" s="217"/>
      <c r="BA29" s="160">
        <v>45693</v>
      </c>
      <c r="BB29" s="136">
        <v>340.7</v>
      </c>
      <c r="BC29" s="216">
        <f t="shared" si="13"/>
        <v>3.0238887208950713E-2</v>
      </c>
      <c r="BD29" s="217"/>
      <c r="BE29" s="160">
        <v>45693</v>
      </c>
      <c r="BF29" s="136">
        <v>971</v>
      </c>
      <c r="BG29" s="123">
        <f t="shared" si="14"/>
        <v>1.0195588847274192E-2</v>
      </c>
    </row>
    <row r="30" spans="1:59" ht="16.2" thickBot="1" x14ac:dyDescent="0.35">
      <c r="A30" s="160">
        <v>45694</v>
      </c>
      <c r="B30" s="136">
        <v>1586.9</v>
      </c>
      <c r="C30" s="216">
        <f t="shared" si="0"/>
        <v>-1.1523607823595365E-2</v>
      </c>
      <c r="D30" s="217"/>
      <c r="E30" s="160">
        <v>45694</v>
      </c>
      <c r="F30" s="136">
        <v>1018.7</v>
      </c>
      <c r="G30" s="216">
        <f t="shared" si="1"/>
        <v>-7.6953048899277851E-3</v>
      </c>
      <c r="H30" s="217"/>
      <c r="I30" s="160">
        <v>45694</v>
      </c>
      <c r="J30" s="136">
        <v>356.1</v>
      </c>
      <c r="K30" s="216">
        <f t="shared" si="2"/>
        <v>-5.5850321139346544E-3</v>
      </c>
      <c r="L30" s="217"/>
      <c r="M30" s="160">
        <v>45694</v>
      </c>
      <c r="N30" s="136">
        <v>718.6</v>
      </c>
      <c r="O30" s="216">
        <f t="shared" si="3"/>
        <v>9.1279314702991145E-3</v>
      </c>
      <c r="P30" s="217"/>
      <c r="Q30" s="160">
        <v>45694</v>
      </c>
      <c r="R30" s="136">
        <v>256.2</v>
      </c>
      <c r="S30" s="216">
        <f t="shared" si="4"/>
        <v>-2.1016431027894536E-2</v>
      </c>
      <c r="T30" s="217"/>
      <c r="U30" s="160">
        <v>45694</v>
      </c>
      <c r="V30" s="136">
        <v>214.6</v>
      </c>
      <c r="W30" s="216">
        <f t="shared" si="5"/>
        <v>6.766169154228853E-2</v>
      </c>
      <c r="X30" s="217"/>
      <c r="Y30" s="160">
        <v>45694</v>
      </c>
      <c r="Z30" s="136">
        <v>751.5</v>
      </c>
      <c r="AA30" s="216">
        <f t="shared" si="6"/>
        <v>5.1637279596977295E-2</v>
      </c>
      <c r="AB30" s="217"/>
      <c r="AC30" s="160">
        <v>45694</v>
      </c>
      <c r="AD30" s="136">
        <v>1351.7</v>
      </c>
      <c r="AE30" s="216">
        <f t="shared" si="7"/>
        <v>-3.0692004302617391E-2</v>
      </c>
      <c r="AF30" s="217"/>
      <c r="AG30" s="160">
        <v>45691</v>
      </c>
      <c r="AH30" s="136">
        <v>99.21</v>
      </c>
      <c r="AI30" s="216">
        <f t="shared" si="8"/>
        <v>-5.5142857142857202E-2</v>
      </c>
      <c r="AJ30" s="217"/>
      <c r="AK30" s="160">
        <v>45694</v>
      </c>
      <c r="AL30" s="136">
        <v>971.85</v>
      </c>
      <c r="AM30" s="216">
        <f t="shared" si="9"/>
        <v>-7.607474726845637E-3</v>
      </c>
      <c r="AN30" s="217"/>
      <c r="AO30" s="160">
        <v>45694</v>
      </c>
      <c r="AP30" s="136">
        <v>459.7</v>
      </c>
      <c r="AQ30" s="216">
        <f t="shared" si="10"/>
        <v>-8.6937622256038705E-4</v>
      </c>
      <c r="AR30" s="217"/>
      <c r="AS30" s="160">
        <v>45694</v>
      </c>
      <c r="AT30" s="136">
        <v>132.5</v>
      </c>
      <c r="AU30" s="216">
        <f t="shared" si="11"/>
        <v>-1.4136904761904804E-2</v>
      </c>
      <c r="AV30" s="217"/>
      <c r="AW30" s="160">
        <v>45694</v>
      </c>
      <c r="AX30" s="136">
        <v>579.9</v>
      </c>
      <c r="AY30" s="216">
        <f t="shared" si="12"/>
        <v>2.9401591144931367E-3</v>
      </c>
      <c r="AZ30" s="217"/>
      <c r="BA30" s="160">
        <v>45694</v>
      </c>
      <c r="BB30" s="136">
        <v>337.2</v>
      </c>
      <c r="BC30" s="216">
        <f t="shared" si="13"/>
        <v>-1.0272967420017612E-2</v>
      </c>
      <c r="BD30" s="217"/>
      <c r="BE30" s="160">
        <v>45694</v>
      </c>
      <c r="BF30" s="136">
        <v>962.1</v>
      </c>
      <c r="BG30" s="123">
        <f t="shared" si="14"/>
        <v>-9.1658084449021387E-3</v>
      </c>
    </row>
    <row r="31" spans="1:59" ht="16.2" thickBot="1" x14ac:dyDescent="0.35">
      <c r="A31" s="160">
        <v>45695</v>
      </c>
      <c r="B31" s="136">
        <v>1605.8</v>
      </c>
      <c r="C31" s="216">
        <f t="shared" si="0"/>
        <v>1.1910013233347951E-2</v>
      </c>
      <c r="D31" s="217"/>
      <c r="E31" s="160">
        <v>45695</v>
      </c>
      <c r="F31" s="136">
        <v>998.7</v>
      </c>
      <c r="G31" s="216">
        <f t="shared" si="1"/>
        <v>-1.9632865416707567E-2</v>
      </c>
      <c r="H31" s="217"/>
      <c r="I31" s="160">
        <v>45695</v>
      </c>
      <c r="J31" s="136">
        <v>363.3</v>
      </c>
      <c r="K31" s="216">
        <f t="shared" si="2"/>
        <v>2.0219039595619173E-2</v>
      </c>
      <c r="L31" s="217"/>
      <c r="M31" s="160">
        <v>45695</v>
      </c>
      <c r="N31" s="136">
        <v>724.8</v>
      </c>
      <c r="O31" s="216">
        <f t="shared" si="3"/>
        <v>8.6278875591426826E-3</v>
      </c>
      <c r="P31" s="217"/>
      <c r="Q31" s="160">
        <v>45695</v>
      </c>
      <c r="R31" s="136">
        <v>248.9</v>
      </c>
      <c r="S31" s="216">
        <f t="shared" si="4"/>
        <v>-2.8493364558938264E-2</v>
      </c>
      <c r="T31" s="217"/>
      <c r="U31" s="160">
        <v>45695</v>
      </c>
      <c r="V31" s="136">
        <v>214.1</v>
      </c>
      <c r="W31" s="216">
        <f t="shared" si="5"/>
        <v>-2.3299161230195715E-3</v>
      </c>
      <c r="X31" s="217"/>
      <c r="Y31" s="160">
        <v>45695</v>
      </c>
      <c r="Z31" s="136">
        <v>730.4</v>
      </c>
      <c r="AA31" s="216">
        <f t="shared" si="6"/>
        <v>-2.8077178975382599E-2</v>
      </c>
      <c r="AB31" s="217"/>
      <c r="AC31" s="160">
        <v>45695</v>
      </c>
      <c r="AD31" s="136">
        <v>1383.3</v>
      </c>
      <c r="AE31" s="216">
        <f t="shared" si="7"/>
        <v>2.3377968484131026E-2</v>
      </c>
      <c r="AF31" s="217"/>
      <c r="AG31" s="160">
        <v>45692</v>
      </c>
      <c r="AH31" s="136">
        <v>100.4</v>
      </c>
      <c r="AI31" s="216">
        <f t="shared" si="8"/>
        <v>1.1994758592883903E-2</v>
      </c>
      <c r="AJ31" s="217"/>
      <c r="AK31" s="160">
        <v>45695</v>
      </c>
      <c r="AL31" s="136">
        <v>959.25</v>
      </c>
      <c r="AM31" s="216">
        <f t="shared" si="9"/>
        <v>-1.2964963728970543E-2</v>
      </c>
      <c r="AN31" s="217"/>
      <c r="AO31" s="160">
        <v>45695</v>
      </c>
      <c r="AP31" s="136">
        <v>466.3</v>
      </c>
      <c r="AQ31" s="216">
        <f t="shared" si="10"/>
        <v>1.4357189471394437E-2</v>
      </c>
      <c r="AR31" s="217"/>
      <c r="AS31" s="160">
        <v>45695</v>
      </c>
      <c r="AT31" s="136">
        <v>138.30000000000001</v>
      </c>
      <c r="AU31" s="216">
        <f t="shared" si="11"/>
        <v>4.3773584905660461E-2</v>
      </c>
      <c r="AV31" s="217"/>
      <c r="AW31" s="160">
        <v>45695</v>
      </c>
      <c r="AX31" s="136">
        <v>580.6</v>
      </c>
      <c r="AY31" s="216">
        <f t="shared" si="12"/>
        <v>1.2071046732195991E-3</v>
      </c>
      <c r="AZ31" s="217"/>
      <c r="BA31" s="160">
        <v>45695</v>
      </c>
      <c r="BB31" s="136">
        <v>329.5</v>
      </c>
      <c r="BC31" s="216">
        <f t="shared" si="13"/>
        <v>-2.2835112692763906E-2</v>
      </c>
      <c r="BD31" s="217"/>
      <c r="BE31" s="160">
        <v>45695</v>
      </c>
      <c r="BF31" s="136">
        <v>925.5</v>
      </c>
      <c r="BG31" s="123">
        <f t="shared" si="14"/>
        <v>-3.8041783598378572E-2</v>
      </c>
    </row>
    <row r="32" spans="1:59" ht="16.2" thickBot="1" x14ac:dyDescent="0.35">
      <c r="A32" s="160">
        <v>45698</v>
      </c>
      <c r="B32" s="136">
        <v>1572</v>
      </c>
      <c r="C32" s="216">
        <f t="shared" si="0"/>
        <v>-2.1048698468053278E-2</v>
      </c>
      <c r="D32" s="217"/>
      <c r="E32" s="160">
        <v>45698</v>
      </c>
      <c r="F32" s="136">
        <v>971.65</v>
      </c>
      <c r="G32" s="216">
        <f t="shared" si="1"/>
        <v>-2.7085210774006274E-2</v>
      </c>
      <c r="H32" s="217"/>
      <c r="I32" s="160">
        <v>45698</v>
      </c>
      <c r="J32" s="136">
        <v>352.1</v>
      </c>
      <c r="K32" s="216">
        <f t="shared" si="2"/>
        <v>-3.0828516377649294E-2</v>
      </c>
      <c r="L32" s="217"/>
      <c r="M32" s="160">
        <v>45698</v>
      </c>
      <c r="N32" s="136">
        <v>655.7</v>
      </c>
      <c r="O32" s="216">
        <f t="shared" si="3"/>
        <v>-9.5336644591611355E-2</v>
      </c>
      <c r="P32" s="217"/>
      <c r="Q32" s="160">
        <v>45698</v>
      </c>
      <c r="R32" s="136">
        <v>242.5</v>
      </c>
      <c r="S32" s="216">
        <f t="shared" si="4"/>
        <v>-2.5713137806347954E-2</v>
      </c>
      <c r="T32" s="217"/>
      <c r="U32" s="160">
        <v>45698</v>
      </c>
      <c r="V32" s="136">
        <v>207.5</v>
      </c>
      <c r="W32" s="216">
        <f t="shared" si="5"/>
        <v>-3.0826716487622582E-2</v>
      </c>
      <c r="X32" s="217"/>
      <c r="Y32" s="160">
        <v>45698</v>
      </c>
      <c r="Z32" s="136">
        <v>711.4</v>
      </c>
      <c r="AA32" s="216">
        <f t="shared" si="6"/>
        <v>-2.6013143483023003E-2</v>
      </c>
      <c r="AB32" s="217"/>
      <c r="AC32" s="160">
        <v>45698</v>
      </c>
      <c r="AD32" s="136">
        <v>1368.4</v>
      </c>
      <c r="AE32" s="216">
        <f t="shared" si="7"/>
        <v>-1.0771343887804426E-2</v>
      </c>
      <c r="AF32" s="217"/>
      <c r="AG32" s="160">
        <v>45693</v>
      </c>
      <c r="AH32" s="136">
        <v>102.8</v>
      </c>
      <c r="AI32" s="216">
        <f t="shared" si="8"/>
        <v>2.3904382470119435E-2</v>
      </c>
      <c r="AJ32" s="217"/>
      <c r="AK32" s="160">
        <v>45698</v>
      </c>
      <c r="AL32" s="136">
        <v>960.35</v>
      </c>
      <c r="AM32" s="216">
        <f t="shared" si="9"/>
        <v>1.1467292155329923E-3</v>
      </c>
      <c r="AN32" s="217"/>
      <c r="AO32" s="160">
        <v>45698</v>
      </c>
      <c r="AP32" s="136">
        <v>463.2</v>
      </c>
      <c r="AQ32" s="216">
        <f t="shared" si="10"/>
        <v>-6.6480806347845225E-3</v>
      </c>
      <c r="AR32" s="217"/>
      <c r="AS32" s="160">
        <v>45698</v>
      </c>
      <c r="AT32" s="136">
        <v>134</v>
      </c>
      <c r="AU32" s="216">
        <f t="shared" si="11"/>
        <v>-3.1091829356471517E-2</v>
      </c>
      <c r="AV32" s="217"/>
      <c r="AW32" s="160">
        <v>45698</v>
      </c>
      <c r="AX32" s="136">
        <v>560.20000000000005</v>
      </c>
      <c r="AY32" s="216">
        <f t="shared" si="12"/>
        <v>-3.5136066138477397E-2</v>
      </c>
      <c r="AZ32" s="217"/>
      <c r="BA32" s="160">
        <v>45698</v>
      </c>
      <c r="BB32" s="136">
        <v>322.8</v>
      </c>
      <c r="BC32" s="216">
        <f t="shared" si="13"/>
        <v>-2.0333839150227583E-2</v>
      </c>
      <c r="BD32" s="217"/>
      <c r="BE32" s="160">
        <v>45698</v>
      </c>
      <c r="BF32" s="136">
        <v>896.8</v>
      </c>
      <c r="BG32" s="123">
        <f t="shared" si="14"/>
        <v>-3.1010264721772065E-2</v>
      </c>
    </row>
    <row r="33" spans="1:59" ht="16.2" thickBot="1" x14ac:dyDescent="0.35">
      <c r="A33" s="160">
        <v>45699</v>
      </c>
      <c r="B33" s="136">
        <v>1525.4</v>
      </c>
      <c r="C33" s="216">
        <f t="shared" si="0"/>
        <v>-2.964376590330783E-2</v>
      </c>
      <c r="D33" s="217"/>
      <c r="E33" s="160">
        <v>45699</v>
      </c>
      <c r="F33" s="136">
        <v>932.05</v>
      </c>
      <c r="G33" s="216">
        <f t="shared" si="1"/>
        <v>-4.075541604487215E-2</v>
      </c>
      <c r="H33" s="217"/>
      <c r="I33" s="160">
        <v>45699</v>
      </c>
      <c r="J33" s="136">
        <v>348.2</v>
      </c>
      <c r="K33" s="216">
        <f t="shared" si="2"/>
        <v>-1.1076398750355109E-2</v>
      </c>
      <c r="L33" s="217"/>
      <c r="M33" s="160">
        <v>45699</v>
      </c>
      <c r="N33" s="136">
        <v>687.5</v>
      </c>
      <c r="O33" s="216">
        <f t="shared" si="3"/>
        <v>4.849778862284574E-2</v>
      </c>
      <c r="P33" s="217"/>
      <c r="Q33" s="160">
        <v>45699</v>
      </c>
      <c r="R33" s="136">
        <v>239</v>
      </c>
      <c r="S33" s="216">
        <f t="shared" si="4"/>
        <v>-1.443298969072165E-2</v>
      </c>
      <c r="T33" s="217"/>
      <c r="U33" s="160">
        <v>45699</v>
      </c>
      <c r="V33" s="136">
        <v>203.9</v>
      </c>
      <c r="W33" s="216">
        <f t="shared" si="5"/>
        <v>-1.7349397590361419E-2</v>
      </c>
      <c r="X33" s="217"/>
      <c r="Y33" s="160">
        <v>45699</v>
      </c>
      <c r="Z33" s="136">
        <v>689.1</v>
      </c>
      <c r="AA33" s="216">
        <f t="shared" si="6"/>
        <v>-3.1346640427326336E-2</v>
      </c>
      <c r="AB33" s="217"/>
      <c r="AC33" s="160">
        <v>45699</v>
      </c>
      <c r="AD33" s="136">
        <v>1292.7</v>
      </c>
      <c r="AE33" s="216">
        <f t="shared" si="7"/>
        <v>-5.5320081847413063E-2</v>
      </c>
      <c r="AF33" s="217"/>
      <c r="AG33" s="160">
        <v>45694</v>
      </c>
      <c r="AH33" s="136">
        <v>102.9</v>
      </c>
      <c r="AI33" s="216">
        <f t="shared" si="8"/>
        <v>9.7276264591447984E-4</v>
      </c>
      <c r="AJ33" s="217"/>
      <c r="AK33" s="160">
        <v>45699</v>
      </c>
      <c r="AL33" s="136">
        <v>923.65</v>
      </c>
      <c r="AM33" s="216">
        <f t="shared" si="9"/>
        <v>-3.8215234029260213E-2</v>
      </c>
      <c r="AN33" s="217"/>
      <c r="AO33" s="160">
        <v>45699</v>
      </c>
      <c r="AP33" s="136">
        <v>446.7</v>
      </c>
      <c r="AQ33" s="216">
        <f t="shared" si="10"/>
        <v>-3.562176165803109E-2</v>
      </c>
      <c r="AR33" s="217"/>
      <c r="AS33" s="160">
        <v>45699</v>
      </c>
      <c r="AT33" s="136">
        <v>130.1</v>
      </c>
      <c r="AU33" s="216">
        <f t="shared" si="11"/>
        <v>-2.9104477611940342E-2</v>
      </c>
      <c r="AV33" s="217"/>
      <c r="AW33" s="160">
        <v>45699</v>
      </c>
      <c r="AX33" s="136">
        <v>560</v>
      </c>
      <c r="AY33" s="216">
        <f t="shared" si="12"/>
        <v>-3.5701535166020255E-4</v>
      </c>
      <c r="AZ33" s="217"/>
      <c r="BA33" s="160">
        <v>45699</v>
      </c>
      <c r="BB33" s="136">
        <v>307.5</v>
      </c>
      <c r="BC33" s="216">
        <f t="shared" si="13"/>
        <v>-4.7397769516728659E-2</v>
      </c>
      <c r="BD33" s="217"/>
      <c r="BE33" s="160">
        <v>45699</v>
      </c>
      <c r="BF33" s="136">
        <v>872.3</v>
      </c>
      <c r="BG33" s="123">
        <f t="shared" si="14"/>
        <v>-2.731935771632471E-2</v>
      </c>
    </row>
    <row r="34" spans="1:59" ht="16.2" thickBot="1" x14ac:dyDescent="0.35">
      <c r="A34" s="160">
        <v>45700</v>
      </c>
      <c r="B34" s="136">
        <v>1522.2</v>
      </c>
      <c r="C34" s="216">
        <f t="shared" si="0"/>
        <v>-2.0978104103841913E-3</v>
      </c>
      <c r="D34" s="217"/>
      <c r="E34" s="160">
        <v>45700</v>
      </c>
      <c r="F34" s="136">
        <v>940.45</v>
      </c>
      <c r="G34" s="216">
        <f t="shared" si="1"/>
        <v>9.0123920390537977E-3</v>
      </c>
      <c r="H34" s="217"/>
      <c r="I34" s="160">
        <v>45700</v>
      </c>
      <c r="J34" s="136">
        <v>347.4</v>
      </c>
      <c r="K34" s="216">
        <f t="shared" si="2"/>
        <v>-2.297530155083318E-3</v>
      </c>
      <c r="L34" s="217"/>
      <c r="M34" s="160">
        <v>45700</v>
      </c>
      <c r="N34" s="136">
        <v>651.1</v>
      </c>
      <c r="O34" s="216">
        <f t="shared" si="3"/>
        <v>-5.2945454545454511E-2</v>
      </c>
      <c r="P34" s="217"/>
      <c r="Q34" s="160">
        <v>45700</v>
      </c>
      <c r="R34" s="136">
        <v>237.4</v>
      </c>
      <c r="S34" s="216">
        <f t="shared" si="4"/>
        <v>-6.6945606694560431E-3</v>
      </c>
      <c r="T34" s="217"/>
      <c r="U34" s="160">
        <v>45700</v>
      </c>
      <c r="V34" s="136">
        <v>203.3</v>
      </c>
      <c r="W34" s="216">
        <f t="shared" si="5"/>
        <v>-2.9426189308484271E-3</v>
      </c>
      <c r="X34" s="217"/>
      <c r="Y34" s="160">
        <v>45700</v>
      </c>
      <c r="Z34" s="136">
        <v>675.9</v>
      </c>
      <c r="AA34" s="216">
        <f t="shared" si="6"/>
        <v>-1.9155420113191185E-2</v>
      </c>
      <c r="AB34" s="217"/>
      <c r="AC34" s="160">
        <v>45700</v>
      </c>
      <c r="AD34" s="136">
        <v>1299.2</v>
      </c>
      <c r="AE34" s="216">
        <f t="shared" si="7"/>
        <v>5.0282354761352205E-3</v>
      </c>
      <c r="AF34" s="217"/>
      <c r="AG34" s="160">
        <v>45695</v>
      </c>
      <c r="AH34" s="136">
        <v>101.8</v>
      </c>
      <c r="AI34" s="216">
        <f t="shared" si="8"/>
        <v>-1.0689990281827098E-2</v>
      </c>
      <c r="AJ34" s="217"/>
      <c r="AK34" s="160">
        <v>45700</v>
      </c>
      <c r="AL34" s="136">
        <v>897.05</v>
      </c>
      <c r="AM34" s="216">
        <f t="shared" si="9"/>
        <v>-2.8798787419477102E-2</v>
      </c>
      <c r="AN34" s="217"/>
      <c r="AO34" s="160">
        <v>45700</v>
      </c>
      <c r="AP34" s="136">
        <v>441.8</v>
      </c>
      <c r="AQ34" s="216">
        <f>(AP34-AP33)/AP33</f>
        <v>-1.0969330646966594E-2</v>
      </c>
      <c r="AR34" s="217"/>
      <c r="AS34" s="160">
        <v>45700</v>
      </c>
      <c r="AT34" s="136">
        <v>132.30000000000001</v>
      </c>
      <c r="AU34" s="216">
        <f t="shared" si="11"/>
        <v>1.6910069177555859E-2</v>
      </c>
      <c r="AV34" s="217"/>
      <c r="AW34" s="160">
        <v>45700</v>
      </c>
      <c r="AX34" s="136">
        <v>545.4</v>
      </c>
      <c r="AY34" s="216">
        <f t="shared" si="12"/>
        <v>-2.6071428571428613E-2</v>
      </c>
      <c r="AZ34" s="217"/>
      <c r="BA34" s="160">
        <v>45700</v>
      </c>
      <c r="BB34" s="136">
        <v>303.39999999999998</v>
      </c>
      <c r="BC34" s="216">
        <f t="shared" si="13"/>
        <v>-1.3333333333333407E-2</v>
      </c>
      <c r="BD34" s="217"/>
      <c r="BE34" s="160">
        <v>45700</v>
      </c>
      <c r="BF34" s="136">
        <v>899.2</v>
      </c>
      <c r="BG34" s="123">
        <f t="shared" si="14"/>
        <v>3.0838014444571928E-2</v>
      </c>
    </row>
    <row r="35" spans="1:59" ht="16.2" thickBot="1" x14ac:dyDescent="0.35">
      <c r="A35" s="160">
        <v>45701</v>
      </c>
      <c r="B35" s="136">
        <v>1523.2</v>
      </c>
      <c r="C35" s="216">
        <f t="shared" si="0"/>
        <v>6.5694389699119692E-4</v>
      </c>
      <c r="D35" s="217"/>
      <c r="E35" s="160">
        <v>45701</v>
      </c>
      <c r="F35" s="136">
        <v>923.15</v>
      </c>
      <c r="G35" s="216">
        <f t="shared" si="1"/>
        <v>-1.8395448987187056E-2</v>
      </c>
      <c r="H35" s="217"/>
      <c r="I35" s="160">
        <v>45701</v>
      </c>
      <c r="J35" s="136">
        <v>348.8</v>
      </c>
      <c r="K35" s="216">
        <f t="shared" si="2"/>
        <v>4.0299366724238176E-3</v>
      </c>
      <c r="L35" s="217"/>
      <c r="M35" s="160">
        <v>45701</v>
      </c>
      <c r="N35" s="136">
        <v>610.9</v>
      </c>
      <c r="O35" s="216">
        <f t="shared" si="3"/>
        <v>-6.1741667946552059E-2</v>
      </c>
      <c r="P35" s="217"/>
      <c r="Q35" s="160">
        <v>45701</v>
      </c>
      <c r="R35" s="136">
        <v>235</v>
      </c>
      <c r="S35" s="216">
        <f t="shared" si="4"/>
        <v>-1.0109519797809628E-2</v>
      </c>
      <c r="T35" s="217"/>
      <c r="U35" s="160">
        <v>45701</v>
      </c>
      <c r="V35" s="136">
        <v>201.4</v>
      </c>
      <c r="W35" s="216">
        <f t="shared" si="5"/>
        <v>-9.3457943925233915E-3</v>
      </c>
      <c r="X35" s="217"/>
      <c r="Y35" s="160">
        <v>45701</v>
      </c>
      <c r="Z35" s="136">
        <v>676.7</v>
      </c>
      <c r="AA35" s="216">
        <f t="shared" si="6"/>
        <v>1.1836070424620037E-3</v>
      </c>
      <c r="AB35" s="217"/>
      <c r="AC35" s="160">
        <v>45701</v>
      </c>
      <c r="AD35" s="136">
        <v>1248.5999999999999</v>
      </c>
      <c r="AE35" s="216">
        <f t="shared" si="7"/>
        <v>-3.8947044334975471E-2</v>
      </c>
      <c r="AF35" s="217"/>
      <c r="AG35" s="160">
        <v>45698</v>
      </c>
      <c r="AH35" s="136">
        <v>100.6</v>
      </c>
      <c r="AI35" s="216">
        <f t="shared" si="8"/>
        <v>-1.1787819253438142E-2</v>
      </c>
      <c r="AJ35" s="217"/>
      <c r="AK35" s="160">
        <v>45701</v>
      </c>
      <c r="AL35" s="136">
        <v>886.85</v>
      </c>
      <c r="AM35" s="216">
        <f t="shared" si="9"/>
        <v>-1.1370603645281682E-2</v>
      </c>
      <c r="AN35" s="217"/>
      <c r="AO35" s="160">
        <v>45701</v>
      </c>
      <c r="AP35" s="136">
        <v>461.3</v>
      </c>
      <c r="AQ35" s="216">
        <f t="shared" si="10"/>
        <v>4.4137618832050703E-2</v>
      </c>
      <c r="AR35" s="217"/>
      <c r="AS35" s="160">
        <v>45701</v>
      </c>
      <c r="AT35" s="136">
        <v>136.30000000000001</v>
      </c>
      <c r="AU35" s="216">
        <f t="shared" si="11"/>
        <v>3.023431594860166E-2</v>
      </c>
      <c r="AV35" s="217"/>
      <c r="AW35" s="160">
        <v>45701</v>
      </c>
      <c r="AX35" s="136">
        <v>529</v>
      </c>
      <c r="AY35" s="216">
        <f t="shared" si="12"/>
        <v>-3.0069673634030028E-2</v>
      </c>
      <c r="AZ35" s="217"/>
      <c r="BA35" s="160">
        <v>45701</v>
      </c>
      <c r="BB35" s="136">
        <v>307.5</v>
      </c>
      <c r="BC35" s="216">
        <f t="shared" si="13"/>
        <v>1.3513513513513589E-2</v>
      </c>
      <c r="BD35" s="217"/>
      <c r="BE35" s="160">
        <v>45701</v>
      </c>
      <c r="BF35" s="136">
        <v>883.1</v>
      </c>
      <c r="BG35" s="123">
        <f t="shared" si="14"/>
        <v>-1.7904804270462659E-2</v>
      </c>
    </row>
    <row r="36" spans="1:59" ht="16.2" thickBot="1" x14ac:dyDescent="0.35">
      <c r="A36" s="160">
        <v>45702</v>
      </c>
      <c r="B36" s="136">
        <v>1503.2</v>
      </c>
      <c r="C36" s="216">
        <f t="shared" si="0"/>
        <v>-1.3130252100840336E-2</v>
      </c>
      <c r="D36" s="217"/>
      <c r="E36" s="160">
        <v>45702</v>
      </c>
      <c r="F36" s="136">
        <v>877.5</v>
      </c>
      <c r="G36" s="216">
        <f t="shared" si="1"/>
        <v>-4.9450251855061453E-2</v>
      </c>
      <c r="H36" s="217"/>
      <c r="I36" s="160">
        <v>45702</v>
      </c>
      <c r="J36" s="136">
        <v>335.5</v>
      </c>
      <c r="K36" s="216">
        <f t="shared" si="2"/>
        <v>-3.8130733944954157E-2</v>
      </c>
      <c r="L36" s="217"/>
      <c r="M36" s="160">
        <v>45702</v>
      </c>
      <c r="N36" s="136">
        <v>589.70000000000005</v>
      </c>
      <c r="O36" s="216">
        <f t="shared" si="3"/>
        <v>-3.4702897364544003E-2</v>
      </c>
      <c r="P36" s="217"/>
      <c r="Q36" s="160">
        <v>45702</v>
      </c>
      <c r="R36" s="136">
        <v>230.5</v>
      </c>
      <c r="S36" s="216">
        <f t="shared" si="4"/>
        <v>-1.9148936170212766E-2</v>
      </c>
      <c r="T36" s="217"/>
      <c r="U36" s="160">
        <v>45702</v>
      </c>
      <c r="V36" s="136">
        <v>194</v>
      </c>
      <c r="W36" s="216">
        <f t="shared" si="5"/>
        <v>-3.6742800397219492E-2</v>
      </c>
      <c r="X36" s="217"/>
      <c r="Y36" s="160">
        <v>45702</v>
      </c>
      <c r="Z36" s="136">
        <v>678.8</v>
      </c>
      <c r="AA36" s="216">
        <f t="shared" si="6"/>
        <v>3.1032954041671479E-3</v>
      </c>
      <c r="AB36" s="217"/>
      <c r="AC36" s="160">
        <v>45702</v>
      </c>
      <c r="AD36" s="136">
        <v>1213.9000000000001</v>
      </c>
      <c r="AE36" s="216">
        <f t="shared" si="7"/>
        <v>-2.7791126061188387E-2</v>
      </c>
      <c r="AF36" s="217"/>
      <c r="AG36" s="160">
        <v>45699</v>
      </c>
      <c r="AH36" s="136">
        <v>99.52</v>
      </c>
      <c r="AI36" s="216">
        <f t="shared" si="8"/>
        <v>-1.0735586481113304E-2</v>
      </c>
      <c r="AJ36" s="217"/>
      <c r="AK36" s="160">
        <v>45702</v>
      </c>
      <c r="AL36" s="136">
        <v>879.65</v>
      </c>
      <c r="AM36" s="216">
        <f t="shared" si="9"/>
        <v>-8.1186220894176528E-3</v>
      </c>
      <c r="AN36" s="217"/>
      <c r="AO36" s="160">
        <v>45702</v>
      </c>
      <c r="AP36" s="136">
        <v>458.1</v>
      </c>
      <c r="AQ36" s="216">
        <f t="shared" si="10"/>
        <v>-6.9369174073270938E-3</v>
      </c>
      <c r="AR36" s="217"/>
      <c r="AS36" s="160">
        <v>45702</v>
      </c>
      <c r="AT36" s="136">
        <v>134.5</v>
      </c>
      <c r="AU36" s="216">
        <f t="shared" si="11"/>
        <v>-1.3206162876008886E-2</v>
      </c>
      <c r="AV36" s="217"/>
      <c r="AW36" s="160">
        <v>45702</v>
      </c>
      <c r="AX36" s="136">
        <v>494.7</v>
      </c>
      <c r="AY36" s="216">
        <f t="shared" si="12"/>
        <v>-6.4839319470699458E-2</v>
      </c>
      <c r="AZ36" s="217"/>
      <c r="BA36" s="160">
        <v>45702</v>
      </c>
      <c r="BB36" s="136">
        <v>290</v>
      </c>
      <c r="BC36" s="216">
        <f t="shared" si="13"/>
        <v>-5.6910569105691054E-2</v>
      </c>
      <c r="BD36" s="217"/>
      <c r="BE36" s="160">
        <v>45702</v>
      </c>
      <c r="BF36" s="136">
        <v>835.3</v>
      </c>
      <c r="BG36" s="123">
        <f t="shared" si="14"/>
        <v>-5.4127505378779375E-2</v>
      </c>
    </row>
    <row r="37" spans="1:59" ht="16.2" thickBot="1" x14ac:dyDescent="0.35">
      <c r="A37" s="160">
        <v>45705</v>
      </c>
      <c r="B37" s="136">
        <v>1507.5</v>
      </c>
      <c r="C37" s="216">
        <f t="shared" ref="C37:C64" si="15">(B37-B36)/B36</f>
        <v>2.8605641298562762E-3</v>
      </c>
      <c r="D37" s="217"/>
      <c r="E37" s="160">
        <v>45705</v>
      </c>
      <c r="F37" s="136">
        <v>868.1</v>
      </c>
      <c r="G37" s="216">
        <f t="shared" ref="G37:G64" si="16">(F37-F36)/F36</f>
        <v>-1.0712250712250687E-2</v>
      </c>
      <c r="H37" s="217"/>
      <c r="I37" s="160">
        <v>45705</v>
      </c>
      <c r="J37" s="136">
        <v>339.3</v>
      </c>
      <c r="K37" s="216">
        <f t="shared" ref="K37:K64" si="17">(J37-J36)/J36</f>
        <v>1.1326378539493328E-2</v>
      </c>
      <c r="L37" s="217"/>
      <c r="M37" s="160">
        <v>45705</v>
      </c>
      <c r="N37" s="136">
        <v>560.1</v>
      </c>
      <c r="O37" s="216">
        <f t="shared" ref="O37:O64" si="18">(N37-N36)/N36</f>
        <v>-5.0195014414108903E-2</v>
      </c>
      <c r="P37" s="217"/>
      <c r="Q37" s="160">
        <v>45705</v>
      </c>
      <c r="R37" s="136">
        <v>233.7</v>
      </c>
      <c r="S37" s="216">
        <f t="shared" ref="S37:S64" si="19">(R37-R36)/R36</f>
        <v>1.3882863340563942E-2</v>
      </c>
      <c r="T37" s="217"/>
      <c r="U37" s="160">
        <v>45705</v>
      </c>
      <c r="V37" s="136">
        <v>202.3</v>
      </c>
      <c r="W37" s="216">
        <f t="shared" ref="W37:W64" si="20">(V37-V36)/V36</f>
        <v>4.2783505154639231E-2</v>
      </c>
      <c r="X37" s="217"/>
      <c r="Y37" s="160">
        <v>45705</v>
      </c>
      <c r="Z37" s="136">
        <v>689</v>
      </c>
      <c r="AA37" s="216">
        <f t="shared" ref="AA37:AA64" si="21">(Z37-Z36)/Z36</f>
        <v>1.5026517383618218E-2</v>
      </c>
      <c r="AB37" s="217"/>
      <c r="AC37" s="160">
        <v>45705</v>
      </c>
      <c r="AD37" s="136">
        <v>1241.5999999999999</v>
      </c>
      <c r="AE37" s="216">
        <f t="shared" ref="AE37:AE64" si="22">(AD37-AD36)/AD36</f>
        <v>2.2819013098278124E-2</v>
      </c>
      <c r="AF37" s="217"/>
      <c r="AG37" s="160">
        <v>45700</v>
      </c>
      <c r="AH37" s="136">
        <v>98.36</v>
      </c>
      <c r="AI37" s="216">
        <f t="shared" ref="AI37:AI64" si="23">(AH37-AH36)/AH36</f>
        <v>-1.1655948553054629E-2</v>
      </c>
      <c r="AJ37" s="217"/>
      <c r="AK37" s="160">
        <v>45705</v>
      </c>
      <c r="AL37" s="136">
        <v>875</v>
      </c>
      <c r="AM37" s="216">
        <f t="shared" ref="AM37:AM64" si="24">(AL37-AL36)/AL36</f>
        <v>-5.2861933723639823E-3</v>
      </c>
      <c r="AN37" s="217"/>
      <c r="AO37" s="160">
        <v>45705</v>
      </c>
      <c r="AP37" s="136">
        <v>480.7</v>
      </c>
      <c r="AQ37" s="216">
        <f t="shared" ref="AQ37:AQ64" si="25">(AP37-AP36)/AP36</f>
        <v>4.9334206505129805E-2</v>
      </c>
      <c r="AR37" s="217"/>
      <c r="AS37" s="160">
        <v>45705</v>
      </c>
      <c r="AT37" s="136">
        <v>134.30000000000001</v>
      </c>
      <c r="AU37" s="216">
        <f t="shared" ref="AU37:AU64" si="26">(AT37-AT36)/AT36</f>
        <v>-1.4869888475835585E-3</v>
      </c>
      <c r="AV37" s="217"/>
      <c r="AW37" s="160">
        <v>45705</v>
      </c>
      <c r="AX37" s="136">
        <v>490.1</v>
      </c>
      <c r="AY37" s="216">
        <f t="shared" ref="AY37:AY64" si="27">(AX37-AX36)/AX36</f>
        <v>-9.2985647867393686E-3</v>
      </c>
      <c r="AZ37" s="217"/>
      <c r="BA37" s="160">
        <v>45705</v>
      </c>
      <c r="BB37" s="136">
        <v>342.1</v>
      </c>
      <c r="BC37" s="216">
        <f t="shared" ref="BC37:BC64" si="28">(BB37-BB36)/BB36</f>
        <v>0.17965517241379317</v>
      </c>
      <c r="BD37" s="217"/>
      <c r="BE37" s="160">
        <v>45705</v>
      </c>
      <c r="BF37" s="136">
        <v>886.9</v>
      </c>
      <c r="BG37" s="123">
        <f t="shared" ref="BG37:BG64" si="29">(BF37-BF36)/BF36</f>
        <v>6.1774212857655962E-2</v>
      </c>
    </row>
    <row r="38" spans="1:59" ht="16.2" thickBot="1" x14ac:dyDescent="0.35">
      <c r="A38" s="160">
        <v>45706</v>
      </c>
      <c r="B38" s="136">
        <v>1488.3</v>
      </c>
      <c r="C38" s="216">
        <f t="shared" si="15"/>
        <v>-1.273631840796023E-2</v>
      </c>
      <c r="D38" s="217"/>
      <c r="E38" s="160">
        <v>45706</v>
      </c>
      <c r="F38" s="136">
        <v>787.85</v>
      </c>
      <c r="G38" s="216">
        <f t="shared" si="16"/>
        <v>-9.2443266904734478E-2</v>
      </c>
      <c r="H38" s="217"/>
      <c r="I38" s="160">
        <v>45706</v>
      </c>
      <c r="J38" s="136">
        <v>337.1</v>
      </c>
      <c r="K38" s="216">
        <f t="shared" si="17"/>
        <v>-6.4839375184202437E-3</v>
      </c>
      <c r="L38" s="217"/>
      <c r="M38" s="160">
        <v>45706</v>
      </c>
      <c r="N38" s="136">
        <v>540.1</v>
      </c>
      <c r="O38" s="216">
        <f t="shared" si="18"/>
        <v>-3.5707909301910375E-2</v>
      </c>
      <c r="P38" s="217"/>
      <c r="Q38" s="160">
        <v>45706</v>
      </c>
      <c r="R38" s="136">
        <v>236.6</v>
      </c>
      <c r="S38" s="216">
        <f t="shared" si="19"/>
        <v>1.2409071459135669E-2</v>
      </c>
      <c r="T38" s="217"/>
      <c r="U38" s="160">
        <v>45706</v>
      </c>
      <c r="V38" s="136">
        <v>198.8</v>
      </c>
      <c r="W38" s="216">
        <f t="shared" si="20"/>
        <v>-1.7301038062283735E-2</v>
      </c>
      <c r="X38" s="217"/>
      <c r="Y38" s="160">
        <v>45706</v>
      </c>
      <c r="Z38" s="136">
        <v>678.3</v>
      </c>
      <c r="AA38" s="216">
        <f t="shared" si="21"/>
        <v>-1.5529753265602388E-2</v>
      </c>
      <c r="AB38" s="217"/>
      <c r="AC38" s="160">
        <v>45706</v>
      </c>
      <c r="AD38" s="136">
        <v>1226.9000000000001</v>
      </c>
      <c r="AE38" s="216">
        <f t="shared" si="22"/>
        <v>-1.1839561855669957E-2</v>
      </c>
      <c r="AF38" s="217"/>
      <c r="AG38" s="160">
        <v>45701</v>
      </c>
      <c r="AH38" s="136">
        <v>101.6</v>
      </c>
      <c r="AI38" s="216">
        <f t="shared" si="23"/>
        <v>3.2940219601463955E-2</v>
      </c>
      <c r="AJ38" s="217"/>
      <c r="AK38" s="160">
        <v>45706</v>
      </c>
      <c r="AL38" s="136">
        <v>853.6</v>
      </c>
      <c r="AM38" s="216">
        <f t="shared" si="24"/>
        <v>-2.445714285714283E-2</v>
      </c>
      <c r="AN38" s="217"/>
      <c r="AO38" s="160">
        <v>45706</v>
      </c>
      <c r="AP38" s="136">
        <v>471.9</v>
      </c>
      <c r="AQ38" s="216">
        <f t="shared" si="25"/>
        <v>-1.8306636155606432E-2</v>
      </c>
      <c r="AR38" s="217"/>
      <c r="AS38" s="160">
        <v>45706</v>
      </c>
      <c r="AT38" s="136">
        <v>134.5</v>
      </c>
      <c r="AU38" s="216">
        <f t="shared" si="26"/>
        <v>1.489203276247123E-3</v>
      </c>
      <c r="AV38" s="217"/>
      <c r="AW38" s="160">
        <v>45706</v>
      </c>
      <c r="AX38" s="136">
        <v>453.6</v>
      </c>
      <c r="AY38" s="216">
        <f t="shared" si="27"/>
        <v>-7.4474597021016109E-2</v>
      </c>
      <c r="AZ38" s="217"/>
      <c r="BA38" s="160">
        <v>45706</v>
      </c>
      <c r="BB38" s="136">
        <v>319.5</v>
      </c>
      <c r="BC38" s="216">
        <f t="shared" si="28"/>
        <v>-6.6062554808535581E-2</v>
      </c>
      <c r="BD38" s="217"/>
      <c r="BE38" s="160">
        <v>45706</v>
      </c>
      <c r="BF38" s="136">
        <v>846.6</v>
      </c>
      <c r="BG38" s="123">
        <f t="shared" si="29"/>
        <v>-4.5439170143195352E-2</v>
      </c>
    </row>
    <row r="39" spans="1:59" ht="16.2" thickBot="1" x14ac:dyDescent="0.35">
      <c r="A39" s="160">
        <v>45707</v>
      </c>
      <c r="B39" s="136">
        <v>1501.8</v>
      </c>
      <c r="C39" s="216">
        <f t="shared" si="15"/>
        <v>9.0707518645434387E-3</v>
      </c>
      <c r="D39" s="217"/>
      <c r="E39" s="160">
        <v>45707</v>
      </c>
      <c r="F39" s="136">
        <v>838.45</v>
      </c>
      <c r="G39" s="216">
        <f t="shared" si="16"/>
        <v>6.4225423621247724E-2</v>
      </c>
      <c r="H39" s="217"/>
      <c r="I39" s="160">
        <v>45707</v>
      </c>
      <c r="J39" s="136">
        <v>341.4</v>
      </c>
      <c r="K39" s="216">
        <f t="shared" si="17"/>
        <v>1.2755858795609476E-2</v>
      </c>
      <c r="L39" s="217"/>
      <c r="M39" s="160">
        <v>45707</v>
      </c>
      <c r="N39" s="136">
        <v>553.79999999999995</v>
      </c>
      <c r="O39" s="216">
        <f t="shared" si="18"/>
        <v>2.5365673023514036E-2</v>
      </c>
      <c r="P39" s="217"/>
      <c r="Q39" s="160">
        <v>45707</v>
      </c>
      <c r="R39" s="136">
        <v>238.3</v>
      </c>
      <c r="S39" s="216">
        <f t="shared" si="19"/>
        <v>7.1851225697380262E-3</v>
      </c>
      <c r="T39" s="217"/>
      <c r="U39" s="160">
        <v>45707</v>
      </c>
      <c r="V39" s="136">
        <v>201.9</v>
      </c>
      <c r="W39" s="216">
        <f t="shared" si="20"/>
        <v>1.5593561368209226E-2</v>
      </c>
      <c r="X39" s="217"/>
      <c r="Y39" s="160">
        <v>45707</v>
      </c>
      <c r="Z39" s="136">
        <v>693.7</v>
      </c>
      <c r="AA39" s="216">
        <f t="shared" si="21"/>
        <v>2.270381836945318E-2</v>
      </c>
      <c r="AB39" s="217"/>
      <c r="AC39" s="160">
        <v>45707</v>
      </c>
      <c r="AD39" s="136">
        <v>1284.0999999999999</v>
      </c>
      <c r="AE39" s="216">
        <f t="shared" si="22"/>
        <v>4.6621566549840912E-2</v>
      </c>
      <c r="AF39" s="217"/>
      <c r="AG39" s="160">
        <v>45702</v>
      </c>
      <c r="AH39" s="136">
        <v>103.9</v>
      </c>
      <c r="AI39" s="216">
        <f t="shared" si="23"/>
        <v>2.2637795275590664E-2</v>
      </c>
      <c r="AJ39" s="217"/>
      <c r="AK39" s="160">
        <v>45707</v>
      </c>
      <c r="AL39" s="136">
        <v>891.4</v>
      </c>
      <c r="AM39" s="216">
        <f t="shared" si="24"/>
        <v>4.4283036551077737E-2</v>
      </c>
      <c r="AN39" s="217"/>
      <c r="AO39" s="160">
        <v>45707</v>
      </c>
      <c r="AP39" s="136">
        <v>482.3</v>
      </c>
      <c r="AQ39" s="216">
        <f t="shared" si="25"/>
        <v>2.2038567493113021E-2</v>
      </c>
      <c r="AR39" s="217"/>
      <c r="AS39" s="160">
        <v>45707</v>
      </c>
      <c r="AT39" s="136">
        <v>135.80000000000001</v>
      </c>
      <c r="AU39" s="216">
        <f t="shared" si="26"/>
        <v>9.6654275092937642E-3</v>
      </c>
      <c r="AV39" s="217"/>
      <c r="AW39" s="160">
        <v>45707</v>
      </c>
      <c r="AX39" s="136">
        <v>464</v>
      </c>
      <c r="AY39" s="216">
        <f t="shared" si="27"/>
        <v>2.2927689594356211E-2</v>
      </c>
      <c r="AZ39" s="217"/>
      <c r="BA39" s="160">
        <v>45707</v>
      </c>
      <c r="BB39" s="136">
        <v>316.3</v>
      </c>
      <c r="BC39" s="216">
        <f t="shared" si="28"/>
        <v>-1.0015649452269135E-2</v>
      </c>
      <c r="BD39" s="217"/>
      <c r="BE39" s="160">
        <v>45707</v>
      </c>
      <c r="BF39" s="136">
        <v>895.2</v>
      </c>
      <c r="BG39" s="123">
        <f t="shared" si="29"/>
        <v>5.7406094968107751E-2</v>
      </c>
    </row>
    <row r="40" spans="1:59" ht="16.2" thickBot="1" x14ac:dyDescent="0.35">
      <c r="A40" s="160">
        <v>45708</v>
      </c>
      <c r="B40" s="136">
        <v>1486.3</v>
      </c>
      <c r="C40" s="216">
        <f t="shared" si="15"/>
        <v>-1.0320948195498735E-2</v>
      </c>
      <c r="D40" s="217"/>
      <c r="E40" s="160">
        <v>45708</v>
      </c>
      <c r="F40" s="136">
        <v>846.55</v>
      </c>
      <c r="G40" s="216">
        <f t="shared" si="16"/>
        <v>9.6606834038999445E-3</v>
      </c>
      <c r="H40" s="217"/>
      <c r="I40" s="160">
        <v>45708</v>
      </c>
      <c r="J40" s="136">
        <v>341.1</v>
      </c>
      <c r="K40" s="216">
        <f t="shared" si="17"/>
        <v>-8.7873462214397929E-4</v>
      </c>
      <c r="L40" s="217"/>
      <c r="M40" s="160">
        <v>45708</v>
      </c>
      <c r="N40" s="136">
        <v>569.5</v>
      </c>
      <c r="O40" s="216">
        <f t="shared" si="18"/>
        <v>2.8349584687612939E-2</v>
      </c>
      <c r="P40" s="217"/>
      <c r="Q40" s="160">
        <v>45708</v>
      </c>
      <c r="R40" s="136">
        <v>241.9</v>
      </c>
      <c r="S40" s="216">
        <f t="shared" si="19"/>
        <v>1.5107007973143072E-2</v>
      </c>
      <c r="T40" s="217"/>
      <c r="U40" s="160">
        <v>45708</v>
      </c>
      <c r="V40" s="136">
        <v>205.8</v>
      </c>
      <c r="W40" s="216">
        <f t="shared" si="20"/>
        <v>1.9316493313521574E-2</v>
      </c>
      <c r="X40" s="217"/>
      <c r="Y40" s="160">
        <v>45708</v>
      </c>
      <c r="Z40" s="136">
        <v>680</v>
      </c>
      <c r="AA40" s="216">
        <f t="shared" si="21"/>
        <v>-1.974917111143152E-2</v>
      </c>
      <c r="AB40" s="217"/>
      <c r="AC40" s="160">
        <v>45708</v>
      </c>
      <c r="AD40" s="136">
        <v>1279.2</v>
      </c>
      <c r="AE40" s="216">
        <f t="shared" si="22"/>
        <v>-3.8159021883029855E-3</v>
      </c>
      <c r="AF40" s="217"/>
      <c r="AG40" s="160">
        <v>45706</v>
      </c>
      <c r="AH40" s="136">
        <v>105.2</v>
      </c>
      <c r="AI40" s="216">
        <f t="shared" si="23"/>
        <v>1.2512030798845015E-2</v>
      </c>
      <c r="AJ40" s="217"/>
      <c r="AK40" s="160">
        <v>45708</v>
      </c>
      <c r="AL40" s="136">
        <v>908.35</v>
      </c>
      <c r="AM40" s="216">
        <f t="shared" si="24"/>
        <v>1.901503253309406E-2</v>
      </c>
      <c r="AN40" s="217"/>
      <c r="AO40" s="160">
        <v>45708</v>
      </c>
      <c r="AP40" s="136">
        <v>487.4</v>
      </c>
      <c r="AQ40" s="216">
        <f t="shared" si="25"/>
        <v>1.0574331329048239E-2</v>
      </c>
      <c r="AR40" s="217"/>
      <c r="AS40" s="160">
        <v>45708</v>
      </c>
      <c r="AT40" s="136">
        <v>138</v>
      </c>
      <c r="AU40" s="216">
        <f t="shared" si="26"/>
        <v>1.6200294550809929E-2</v>
      </c>
      <c r="AV40" s="217"/>
      <c r="AW40" s="160">
        <v>45708</v>
      </c>
      <c r="AX40" s="136">
        <v>469.2</v>
      </c>
      <c r="AY40" s="216">
        <f t="shared" si="27"/>
        <v>1.1206896551724113E-2</v>
      </c>
      <c r="AZ40" s="217"/>
      <c r="BA40" s="160">
        <v>45708</v>
      </c>
      <c r="BB40" s="136">
        <v>323.89999999999998</v>
      </c>
      <c r="BC40" s="216">
        <f t="shared" si="28"/>
        <v>2.4027821688270522E-2</v>
      </c>
      <c r="BD40" s="217"/>
      <c r="BE40" s="160">
        <v>45708</v>
      </c>
      <c r="BF40" s="136">
        <v>934.9</v>
      </c>
      <c r="BG40" s="123">
        <f t="shared" si="29"/>
        <v>4.4347631814119673E-2</v>
      </c>
    </row>
    <row r="41" spans="1:59" ht="16.2" thickBot="1" x14ac:dyDescent="0.35">
      <c r="A41" s="160">
        <v>45709</v>
      </c>
      <c r="B41" s="136">
        <v>1450.2</v>
      </c>
      <c r="C41" s="216">
        <f t="shared" si="15"/>
        <v>-2.4288501648388555E-2</v>
      </c>
      <c r="D41" s="217"/>
      <c r="E41" s="160">
        <v>45709</v>
      </c>
      <c r="F41" s="136">
        <v>832.4</v>
      </c>
      <c r="G41" s="216">
        <f t="shared" si="16"/>
        <v>-1.6714901659677487E-2</v>
      </c>
      <c r="H41" s="217"/>
      <c r="I41" s="160">
        <v>45709</v>
      </c>
      <c r="J41" s="136">
        <v>336.4</v>
      </c>
      <c r="K41" s="216">
        <f t="shared" si="17"/>
        <v>-1.3778950454412329E-2</v>
      </c>
      <c r="L41" s="217"/>
      <c r="M41" s="160">
        <v>45709</v>
      </c>
      <c r="N41" s="136">
        <v>554</v>
      </c>
      <c r="O41" s="216">
        <f t="shared" si="18"/>
        <v>-2.7216856892010536E-2</v>
      </c>
      <c r="P41" s="217"/>
      <c r="Q41" s="160">
        <v>45709</v>
      </c>
      <c r="R41" s="136">
        <v>239.9</v>
      </c>
      <c r="S41" s="216">
        <f t="shared" si="19"/>
        <v>-8.2678792889623806E-3</v>
      </c>
      <c r="T41" s="217"/>
      <c r="U41" s="160">
        <v>45709</v>
      </c>
      <c r="V41" s="136">
        <v>202.1</v>
      </c>
      <c r="W41" s="216">
        <f t="shared" si="20"/>
        <v>-1.7978620019436429E-2</v>
      </c>
      <c r="X41" s="217"/>
      <c r="Y41" s="160">
        <v>45709</v>
      </c>
      <c r="Z41" s="136">
        <v>687.4</v>
      </c>
      <c r="AA41" s="216">
        <f t="shared" si="21"/>
        <v>1.0882352941176437E-2</v>
      </c>
      <c r="AB41" s="217"/>
      <c r="AC41" s="160">
        <v>45709</v>
      </c>
      <c r="AD41" s="136">
        <v>1269</v>
      </c>
      <c r="AE41" s="216">
        <f t="shared" si="22"/>
        <v>-7.9737335834897168E-3</v>
      </c>
      <c r="AF41" s="217"/>
      <c r="AG41" s="160">
        <v>45707</v>
      </c>
      <c r="AH41" s="136">
        <v>106</v>
      </c>
      <c r="AI41" s="216">
        <f t="shared" si="23"/>
        <v>7.6045627376425586E-3</v>
      </c>
      <c r="AJ41" s="217"/>
      <c r="AK41" s="160">
        <v>45709</v>
      </c>
      <c r="AL41" s="136">
        <v>951.6</v>
      </c>
      <c r="AM41" s="216">
        <f t="shared" si="24"/>
        <v>4.7613805251279791E-2</v>
      </c>
      <c r="AN41" s="217"/>
      <c r="AO41" s="160">
        <v>45709</v>
      </c>
      <c r="AP41" s="136">
        <v>489.7</v>
      </c>
      <c r="AQ41" s="216">
        <f t="shared" si="25"/>
        <v>4.7189167008617385E-3</v>
      </c>
      <c r="AR41" s="217"/>
      <c r="AS41" s="160">
        <v>45709</v>
      </c>
      <c r="AT41" s="136">
        <v>140.80000000000001</v>
      </c>
      <c r="AU41" s="216">
        <f t="shared" si="26"/>
        <v>2.028985507246385E-2</v>
      </c>
      <c r="AV41" s="217"/>
      <c r="AW41" s="160">
        <v>45709</v>
      </c>
      <c r="AX41" s="136">
        <v>461.8</v>
      </c>
      <c r="AY41" s="216">
        <f t="shared" si="27"/>
        <v>-1.5771526001704981E-2</v>
      </c>
      <c r="AZ41" s="217"/>
      <c r="BA41" s="160">
        <v>45709</v>
      </c>
      <c r="BB41" s="136">
        <v>329.8</v>
      </c>
      <c r="BC41" s="216">
        <f t="shared" si="28"/>
        <v>1.8215498610682414E-2</v>
      </c>
      <c r="BD41" s="217"/>
      <c r="BE41" s="160">
        <v>45709</v>
      </c>
      <c r="BF41" s="136">
        <v>821.2</v>
      </c>
      <c r="BG41" s="123">
        <f t="shared" si="29"/>
        <v>-0.12161728527115193</v>
      </c>
    </row>
    <row r="42" spans="1:59" ht="16.2" thickBot="1" x14ac:dyDescent="0.35">
      <c r="A42" s="160">
        <v>45712</v>
      </c>
      <c r="B42" s="136">
        <v>1436.1</v>
      </c>
      <c r="C42" s="216">
        <f t="shared" si="15"/>
        <v>-9.7227968556062166E-3</v>
      </c>
      <c r="D42" s="217"/>
      <c r="E42" s="160">
        <v>45712</v>
      </c>
      <c r="F42" s="136">
        <v>805.15</v>
      </c>
      <c r="G42" s="216">
        <f t="shared" si="16"/>
        <v>-3.2736665064872661E-2</v>
      </c>
      <c r="H42" s="217"/>
      <c r="I42" s="160">
        <v>45712</v>
      </c>
      <c r="J42" s="136">
        <v>330.2</v>
      </c>
      <c r="K42" s="216">
        <f t="shared" si="17"/>
        <v>-1.8430439952437542E-2</v>
      </c>
      <c r="L42" s="217"/>
      <c r="M42" s="160">
        <v>45712</v>
      </c>
      <c r="N42" s="136">
        <v>533</v>
      </c>
      <c r="O42" s="216">
        <f t="shared" si="18"/>
        <v>-3.7906137184115521E-2</v>
      </c>
      <c r="P42" s="217"/>
      <c r="Q42" s="160">
        <v>45712</v>
      </c>
      <c r="R42" s="136">
        <v>234.4</v>
      </c>
      <c r="S42" s="216">
        <f t="shared" si="19"/>
        <v>-2.2926219258024176E-2</v>
      </c>
      <c r="T42" s="217"/>
      <c r="U42" s="160">
        <v>45712</v>
      </c>
      <c r="V42" s="136">
        <v>191.8</v>
      </c>
      <c r="W42" s="216">
        <f t="shared" si="20"/>
        <v>-5.0964868876793586E-2</v>
      </c>
      <c r="X42" s="217"/>
      <c r="Y42" s="160">
        <v>45712</v>
      </c>
      <c r="Z42" s="136">
        <v>670.5</v>
      </c>
      <c r="AA42" s="216">
        <f t="shared" si="21"/>
        <v>-2.4585394239162027E-2</v>
      </c>
      <c r="AB42" s="217"/>
      <c r="AC42" s="160">
        <v>45712</v>
      </c>
      <c r="AD42" s="136">
        <v>1277.2</v>
      </c>
      <c r="AE42" s="216">
        <f t="shared" si="22"/>
        <v>6.4617809298660725E-3</v>
      </c>
      <c r="AF42" s="217"/>
      <c r="AG42" s="160">
        <v>45708</v>
      </c>
      <c r="AH42" s="136">
        <v>106.1</v>
      </c>
      <c r="AI42" s="216">
        <f t="shared" si="23"/>
        <v>9.4339622641504068E-4</v>
      </c>
      <c r="AJ42" s="217"/>
      <c r="AK42" s="160">
        <v>45712</v>
      </c>
      <c r="AL42" s="136">
        <v>929.2</v>
      </c>
      <c r="AM42" s="216">
        <f t="shared" si="24"/>
        <v>-2.3539302227826794E-2</v>
      </c>
      <c r="AN42" s="217"/>
      <c r="AO42" s="160">
        <v>45712</v>
      </c>
      <c r="AP42" s="136">
        <v>474.8</v>
      </c>
      <c r="AQ42" s="216">
        <f t="shared" si="25"/>
        <v>-3.042679191341633E-2</v>
      </c>
      <c r="AR42" s="217"/>
      <c r="AS42" s="160">
        <v>45712</v>
      </c>
      <c r="AT42" s="136">
        <v>137.69999999999999</v>
      </c>
      <c r="AU42" s="216">
        <f t="shared" si="26"/>
        <v>-2.2017045454545615E-2</v>
      </c>
      <c r="AV42" s="217"/>
      <c r="AW42" s="160">
        <v>45712</v>
      </c>
      <c r="AX42" s="136">
        <v>435.5</v>
      </c>
      <c r="AY42" s="216">
        <f t="shared" si="27"/>
        <v>-5.6951061065396297E-2</v>
      </c>
      <c r="AZ42" s="217"/>
      <c r="BA42" s="160">
        <v>45712</v>
      </c>
      <c r="BB42" s="136">
        <v>373.2</v>
      </c>
      <c r="BC42" s="216">
        <f t="shared" si="28"/>
        <v>0.13159490600363849</v>
      </c>
      <c r="BD42" s="217"/>
      <c r="BE42" s="160">
        <v>45712</v>
      </c>
      <c r="BF42" s="136">
        <v>764.6</v>
      </c>
      <c r="BG42" s="123">
        <f t="shared" si="29"/>
        <v>-6.8923526546517316E-2</v>
      </c>
    </row>
    <row r="43" spans="1:59" ht="16.2" thickBot="1" x14ac:dyDescent="0.35">
      <c r="A43" s="160">
        <v>45713</v>
      </c>
      <c r="B43" s="136">
        <v>1405.5</v>
      </c>
      <c r="C43" s="216">
        <f t="shared" si="15"/>
        <v>-2.1307708376853918E-2</v>
      </c>
      <c r="D43" s="217"/>
      <c r="E43" s="160">
        <v>45713</v>
      </c>
      <c r="F43" s="136">
        <v>805.75</v>
      </c>
      <c r="G43" s="216">
        <f t="shared" si="16"/>
        <v>7.4520275725023012E-4</v>
      </c>
      <c r="H43" s="217"/>
      <c r="I43" s="160">
        <v>45713</v>
      </c>
      <c r="J43" s="136">
        <v>331.6</v>
      </c>
      <c r="K43" s="216">
        <f t="shared" si="17"/>
        <v>4.2398546335555244E-3</v>
      </c>
      <c r="L43" s="217"/>
      <c r="M43" s="160">
        <v>45713</v>
      </c>
      <c r="N43" s="136">
        <v>531.29999999999995</v>
      </c>
      <c r="O43" s="216">
        <f t="shared" si="18"/>
        <v>-3.1894934333959579E-3</v>
      </c>
      <c r="P43" s="217"/>
      <c r="Q43" s="160">
        <v>45713</v>
      </c>
      <c r="R43" s="136">
        <v>233</v>
      </c>
      <c r="S43" s="216">
        <f t="shared" si="19"/>
        <v>-5.9726962457338122E-3</v>
      </c>
      <c r="T43" s="217"/>
      <c r="U43" s="160">
        <v>45713</v>
      </c>
      <c r="V43" s="136">
        <v>192.7</v>
      </c>
      <c r="W43" s="216">
        <f t="shared" si="20"/>
        <v>4.6923879040666177E-3</v>
      </c>
      <c r="X43" s="217"/>
      <c r="Y43" s="160">
        <v>45713</v>
      </c>
      <c r="Z43" s="136">
        <v>660.5</v>
      </c>
      <c r="AA43" s="216">
        <f t="shared" si="21"/>
        <v>-1.4914243102162566E-2</v>
      </c>
      <c r="AB43" s="217"/>
      <c r="AC43" s="160">
        <v>45713</v>
      </c>
      <c r="AD43" s="136">
        <v>1277.7</v>
      </c>
      <c r="AE43" s="216">
        <f t="shared" si="22"/>
        <v>3.9148136548700281E-4</v>
      </c>
      <c r="AF43" s="217"/>
      <c r="AG43" s="160">
        <v>45709</v>
      </c>
      <c r="AH43" s="136">
        <v>104.8</v>
      </c>
      <c r="AI43" s="216">
        <f t="shared" si="23"/>
        <v>-1.2252591894439183E-2</v>
      </c>
      <c r="AJ43" s="217"/>
      <c r="AK43" s="160">
        <v>45713</v>
      </c>
      <c r="AL43" s="136">
        <v>906.75</v>
      </c>
      <c r="AM43" s="216">
        <f t="shared" si="24"/>
        <v>-2.4160568230736163E-2</v>
      </c>
      <c r="AN43" s="217"/>
      <c r="AO43" s="160">
        <v>45713</v>
      </c>
      <c r="AP43" s="136">
        <v>475.4</v>
      </c>
      <c r="AQ43" s="216">
        <f t="shared" si="25"/>
        <v>1.2636899747261287E-3</v>
      </c>
      <c r="AR43" s="217"/>
      <c r="AS43" s="160">
        <v>45713</v>
      </c>
      <c r="AT43" s="136">
        <v>137.1</v>
      </c>
      <c r="AU43" s="216">
        <f t="shared" si="26"/>
        <v>-4.3572984749454926E-3</v>
      </c>
      <c r="AV43" s="217"/>
      <c r="AW43" s="160">
        <v>45713</v>
      </c>
      <c r="AX43" s="136">
        <v>424.9</v>
      </c>
      <c r="AY43" s="216">
        <f t="shared" si="27"/>
        <v>-2.4339839265212451E-2</v>
      </c>
      <c r="AZ43" s="217"/>
      <c r="BA43" s="160">
        <v>45713</v>
      </c>
      <c r="BB43" s="136">
        <v>356.7</v>
      </c>
      <c r="BC43" s="216">
        <f t="shared" si="28"/>
        <v>-4.4212218649517687E-2</v>
      </c>
      <c r="BD43" s="217"/>
      <c r="BE43" s="160">
        <v>45713</v>
      </c>
      <c r="BF43" s="136">
        <v>873.6</v>
      </c>
      <c r="BG43" s="123">
        <f t="shared" si="29"/>
        <v>0.14255820036620453</v>
      </c>
    </row>
    <row r="44" spans="1:59" ht="16.2" thickBot="1" x14ac:dyDescent="0.35">
      <c r="A44" s="160">
        <v>45715</v>
      </c>
      <c r="B44" s="136">
        <v>1389</v>
      </c>
      <c r="C44" s="216">
        <f t="shared" si="15"/>
        <v>-1.1739594450373533E-2</v>
      </c>
      <c r="D44" s="217"/>
      <c r="E44" s="160">
        <v>45715</v>
      </c>
      <c r="F44" s="136">
        <v>769.55</v>
      </c>
      <c r="G44" s="216">
        <f t="shared" si="16"/>
        <v>-4.4927086565311879E-2</v>
      </c>
      <c r="H44" s="217"/>
      <c r="I44" s="160">
        <v>45715</v>
      </c>
      <c r="J44" s="136">
        <v>338.3</v>
      </c>
      <c r="K44" s="216">
        <f t="shared" si="17"/>
        <v>2.0205066344993933E-2</v>
      </c>
      <c r="L44" s="217"/>
      <c r="M44" s="160">
        <v>45715</v>
      </c>
      <c r="N44" s="136">
        <v>530.20000000000005</v>
      </c>
      <c r="O44" s="216">
        <f t="shared" si="18"/>
        <v>-2.0703933747410297E-3</v>
      </c>
      <c r="P44" s="217"/>
      <c r="Q44" s="160">
        <v>45715</v>
      </c>
      <c r="R44" s="136">
        <v>231</v>
      </c>
      <c r="S44" s="216">
        <f t="shared" si="19"/>
        <v>-8.5836909871244635E-3</v>
      </c>
      <c r="T44" s="217"/>
      <c r="U44" s="160">
        <v>45715</v>
      </c>
      <c r="V44" s="136">
        <v>184.8</v>
      </c>
      <c r="W44" s="216">
        <f t="shared" si="20"/>
        <v>-4.0996367410482501E-2</v>
      </c>
      <c r="X44" s="217"/>
      <c r="Y44" s="160">
        <v>45715</v>
      </c>
      <c r="Z44" s="136">
        <v>657.2</v>
      </c>
      <c r="AA44" s="216">
        <f t="shared" si="21"/>
        <v>-4.9962149886448974E-3</v>
      </c>
      <c r="AB44" s="217"/>
      <c r="AC44" s="160">
        <v>45715</v>
      </c>
      <c r="AD44" s="136">
        <v>1312.7</v>
      </c>
      <c r="AE44" s="216">
        <f t="shared" si="22"/>
        <v>2.7392971746106283E-2</v>
      </c>
      <c r="AF44" s="217"/>
      <c r="AG44" s="160">
        <v>45712</v>
      </c>
      <c r="AH44" s="136">
        <v>101.1</v>
      </c>
      <c r="AI44" s="216">
        <f t="shared" si="23"/>
        <v>-3.5305343511450413E-2</v>
      </c>
      <c r="AJ44" s="217"/>
      <c r="AK44" s="160">
        <v>45715</v>
      </c>
      <c r="AL44" s="136">
        <v>889.45</v>
      </c>
      <c r="AM44" s="216">
        <f t="shared" si="24"/>
        <v>-1.9079128756548061E-2</v>
      </c>
      <c r="AN44" s="217"/>
      <c r="AO44" s="160">
        <v>45715</v>
      </c>
      <c r="AP44" s="136">
        <v>466.8</v>
      </c>
      <c r="AQ44" s="216">
        <f t="shared" si="25"/>
        <v>-1.8090029448885079E-2</v>
      </c>
      <c r="AR44" s="217"/>
      <c r="AS44" s="160">
        <v>45715</v>
      </c>
      <c r="AT44" s="136">
        <v>138.69999999999999</v>
      </c>
      <c r="AU44" s="216">
        <f t="shared" si="26"/>
        <v>1.1670313639679025E-2</v>
      </c>
      <c r="AV44" s="217"/>
      <c r="AW44" s="160">
        <v>45715</v>
      </c>
      <c r="AX44" s="136">
        <v>420.1</v>
      </c>
      <c r="AY44" s="216">
        <f t="shared" si="27"/>
        <v>-1.1296775711932112E-2</v>
      </c>
      <c r="AZ44" s="217"/>
      <c r="BA44" s="160">
        <v>45715</v>
      </c>
      <c r="BB44" s="136">
        <v>340.5</v>
      </c>
      <c r="BC44" s="216">
        <f t="shared" si="28"/>
        <v>-4.5416316232127808E-2</v>
      </c>
      <c r="BD44" s="217"/>
      <c r="BE44" s="160">
        <v>45715</v>
      </c>
      <c r="BF44" s="136">
        <v>803.9</v>
      </c>
      <c r="BG44" s="123">
        <f t="shared" si="29"/>
        <v>-7.9784798534798584E-2</v>
      </c>
    </row>
    <row r="45" spans="1:59" ht="16.2" thickBot="1" x14ac:dyDescent="0.35">
      <c r="A45" s="160">
        <v>45716</v>
      </c>
      <c r="B45" s="136">
        <v>1352.5</v>
      </c>
      <c r="C45" s="216">
        <f t="shared" si="15"/>
        <v>-2.6277897768178547E-2</v>
      </c>
      <c r="D45" s="217"/>
      <c r="E45" s="160">
        <v>45716</v>
      </c>
      <c r="F45" s="136">
        <v>754.3</v>
      </c>
      <c r="G45" s="216">
        <f t="shared" si="16"/>
        <v>-1.9816776037944253E-2</v>
      </c>
      <c r="H45" s="217"/>
      <c r="I45" s="160">
        <v>45716</v>
      </c>
      <c r="J45" s="136">
        <v>323.39999999999998</v>
      </c>
      <c r="K45" s="216">
        <f t="shared" si="17"/>
        <v>-4.4043748152527443E-2</v>
      </c>
      <c r="L45" s="217"/>
      <c r="M45" s="160">
        <v>45716</v>
      </c>
      <c r="N45" s="136">
        <v>506.6</v>
      </c>
      <c r="O45" s="216">
        <f t="shared" si="18"/>
        <v>-4.4511505092417997E-2</v>
      </c>
      <c r="P45" s="217"/>
      <c r="Q45" s="160">
        <v>45716</v>
      </c>
      <c r="R45" s="136">
        <v>225.3</v>
      </c>
      <c r="S45" s="216">
        <f t="shared" si="19"/>
        <v>-2.4675324675324625E-2</v>
      </c>
      <c r="T45" s="217"/>
      <c r="U45" s="160">
        <v>45716</v>
      </c>
      <c r="V45" s="136">
        <v>180.3</v>
      </c>
      <c r="W45" s="216">
        <f t="shared" si="20"/>
        <v>-2.4350649350649348E-2</v>
      </c>
      <c r="X45" s="217"/>
      <c r="Y45" s="160">
        <v>45716</v>
      </c>
      <c r="Z45" s="136">
        <v>624.79999999999995</v>
      </c>
      <c r="AA45" s="216">
        <f t="shared" si="21"/>
        <v>-4.9300060864272806E-2</v>
      </c>
      <c r="AB45" s="217"/>
      <c r="AC45" s="160">
        <v>45716</v>
      </c>
      <c r="AD45" s="136">
        <v>1320.1</v>
      </c>
      <c r="AE45" s="216">
        <f t="shared" si="22"/>
        <v>5.6372362306695081E-3</v>
      </c>
      <c r="AF45" s="217"/>
      <c r="AG45" s="160">
        <v>45713</v>
      </c>
      <c r="AH45" s="136">
        <v>104.2</v>
      </c>
      <c r="AI45" s="216">
        <f t="shared" si="23"/>
        <v>3.0662710187932825E-2</v>
      </c>
      <c r="AJ45" s="217"/>
      <c r="AK45" s="160">
        <v>45716</v>
      </c>
      <c r="AL45" s="136">
        <v>869.1</v>
      </c>
      <c r="AM45" s="216">
        <f t="shared" si="24"/>
        <v>-2.2879307437180304E-2</v>
      </c>
      <c r="AN45" s="217"/>
      <c r="AO45" s="160">
        <v>45716</v>
      </c>
      <c r="AP45" s="136">
        <v>453.6</v>
      </c>
      <c r="AQ45" s="216">
        <f t="shared" si="25"/>
        <v>-2.8277634961439563E-2</v>
      </c>
      <c r="AR45" s="217"/>
      <c r="AS45" s="160">
        <v>45716</v>
      </c>
      <c r="AT45" s="136">
        <v>137.19999999999999</v>
      </c>
      <c r="AU45" s="216">
        <f t="shared" si="26"/>
        <v>-1.0814708002883923E-2</v>
      </c>
      <c r="AV45" s="217"/>
      <c r="AW45" s="160">
        <v>45716</v>
      </c>
      <c r="AX45" s="136">
        <v>417.4</v>
      </c>
      <c r="AY45" s="216">
        <f t="shared" si="27"/>
        <v>-6.4270411806713768E-3</v>
      </c>
      <c r="AZ45" s="217"/>
      <c r="BA45" s="160">
        <v>45716</v>
      </c>
      <c r="BB45" s="136">
        <v>322.3</v>
      </c>
      <c r="BC45" s="216">
        <f t="shared" si="28"/>
        <v>-5.3450807635829628E-2</v>
      </c>
      <c r="BD45" s="217"/>
      <c r="BE45" s="160">
        <v>45716</v>
      </c>
      <c r="BF45" s="136">
        <v>781.8</v>
      </c>
      <c r="BG45" s="123">
        <f t="shared" si="29"/>
        <v>-2.7490981465356418E-2</v>
      </c>
    </row>
    <row r="46" spans="1:59" ht="16.2" thickBot="1" x14ac:dyDescent="0.35">
      <c r="A46" s="160">
        <v>45719</v>
      </c>
      <c r="B46" s="136">
        <v>1324</v>
      </c>
      <c r="C46" s="216">
        <f t="shared" si="15"/>
        <v>-2.1072088724584104E-2</v>
      </c>
      <c r="D46" s="217"/>
      <c r="E46" s="160">
        <v>45719</v>
      </c>
      <c r="F46" s="136">
        <v>746.35</v>
      </c>
      <c r="G46" s="216">
        <f t="shared" si="16"/>
        <v>-1.0539573114145476E-2</v>
      </c>
      <c r="H46" s="217"/>
      <c r="I46" s="160">
        <v>45719</v>
      </c>
      <c r="J46" s="136">
        <v>326.7</v>
      </c>
      <c r="K46" s="216">
        <f t="shared" si="17"/>
        <v>1.0204081632653097E-2</v>
      </c>
      <c r="L46" s="217"/>
      <c r="M46" s="160">
        <v>45719</v>
      </c>
      <c r="N46" s="136">
        <v>533.4</v>
      </c>
      <c r="O46" s="216">
        <f t="shared" si="18"/>
        <v>5.2901697591788303E-2</v>
      </c>
      <c r="P46" s="217"/>
      <c r="Q46" s="160">
        <v>45719</v>
      </c>
      <c r="R46" s="136">
        <v>225.1</v>
      </c>
      <c r="S46" s="216">
        <f t="shared" si="19"/>
        <v>-8.8770528184650265E-4</v>
      </c>
      <c r="T46" s="217"/>
      <c r="U46" s="160">
        <v>45719</v>
      </c>
      <c r="V46" s="136">
        <v>182.6</v>
      </c>
      <c r="W46" s="216">
        <f t="shared" si="20"/>
        <v>1.2756516916250599E-2</v>
      </c>
      <c r="X46" s="217"/>
      <c r="Y46" s="160">
        <v>45719</v>
      </c>
      <c r="Z46" s="136">
        <v>613.5</v>
      </c>
      <c r="AA46" s="216">
        <f t="shared" si="21"/>
        <v>-1.8085787451984563E-2</v>
      </c>
      <c r="AB46" s="217"/>
      <c r="AC46" s="160">
        <v>45719</v>
      </c>
      <c r="AD46" s="136">
        <v>1366.2</v>
      </c>
      <c r="AE46" s="216">
        <f t="shared" si="22"/>
        <v>3.4921596848723688E-2</v>
      </c>
      <c r="AF46" s="217"/>
      <c r="AG46" s="160">
        <v>45714</v>
      </c>
      <c r="AH46" s="136">
        <v>104.3</v>
      </c>
      <c r="AI46" s="216">
        <f t="shared" si="23"/>
        <v>9.5969289827249821E-4</v>
      </c>
      <c r="AJ46" s="217"/>
      <c r="AK46" s="160">
        <v>45719</v>
      </c>
      <c r="AL46" s="136">
        <v>852.6</v>
      </c>
      <c r="AM46" s="216">
        <f t="shared" si="24"/>
        <v>-1.8985157059026578E-2</v>
      </c>
      <c r="AN46" s="217"/>
      <c r="AO46" s="160">
        <v>45719</v>
      </c>
      <c r="AP46" s="136">
        <v>449.4</v>
      </c>
      <c r="AQ46" s="216">
        <f t="shared" si="25"/>
        <v>-9.2592592592593594E-3</v>
      </c>
      <c r="AR46" s="217"/>
      <c r="AS46" s="160">
        <v>45719</v>
      </c>
      <c r="AT46" s="136">
        <v>138.6</v>
      </c>
      <c r="AU46" s="216">
        <f t="shared" si="26"/>
        <v>1.0204081632653104E-2</v>
      </c>
      <c r="AV46" s="217"/>
      <c r="AW46" s="160">
        <v>45719</v>
      </c>
      <c r="AX46" s="136">
        <v>418.9</v>
      </c>
      <c r="AY46" s="216">
        <f t="shared" si="27"/>
        <v>3.5936751317680884E-3</v>
      </c>
      <c r="AZ46" s="217"/>
      <c r="BA46" s="160">
        <v>45719</v>
      </c>
      <c r="BB46" s="136">
        <v>300.7</v>
      </c>
      <c r="BC46" s="216">
        <f t="shared" si="28"/>
        <v>-6.7018305926155819E-2</v>
      </c>
      <c r="BD46" s="217"/>
      <c r="BE46" s="160">
        <v>45719</v>
      </c>
      <c r="BF46" s="136">
        <v>799.3</v>
      </c>
      <c r="BG46" s="123">
        <f t="shared" si="29"/>
        <v>2.2384241493988235E-2</v>
      </c>
    </row>
    <row r="47" spans="1:59" ht="16.2" thickBot="1" x14ac:dyDescent="0.35">
      <c r="A47" s="160">
        <v>45720</v>
      </c>
      <c r="B47" s="136">
        <v>1316.3</v>
      </c>
      <c r="C47" s="216">
        <f t="shared" si="15"/>
        <v>-5.8157099697885538E-3</v>
      </c>
      <c r="D47" s="217"/>
      <c r="E47" s="160">
        <v>45720</v>
      </c>
      <c r="F47" s="136">
        <v>768.6</v>
      </c>
      <c r="G47" s="216">
        <f t="shared" si="16"/>
        <v>2.9811750519193408E-2</v>
      </c>
      <c r="H47" s="217"/>
      <c r="I47" s="160">
        <v>45720</v>
      </c>
      <c r="J47" s="136">
        <v>327</v>
      </c>
      <c r="K47" s="216">
        <f t="shared" si="17"/>
        <v>9.1827364554640761E-4</v>
      </c>
      <c r="L47" s="217"/>
      <c r="M47" s="160">
        <v>45720</v>
      </c>
      <c r="N47" s="136">
        <v>532.29999999999995</v>
      </c>
      <c r="O47" s="216">
        <f t="shared" si="18"/>
        <v>-2.0622422197225775E-3</v>
      </c>
      <c r="P47" s="217"/>
      <c r="Q47" s="160">
        <v>45720</v>
      </c>
      <c r="R47" s="136">
        <v>226.8</v>
      </c>
      <c r="S47" s="216">
        <f t="shared" si="19"/>
        <v>7.5521990226566733E-3</v>
      </c>
      <c r="T47" s="217"/>
      <c r="U47" s="160">
        <v>45720</v>
      </c>
      <c r="V47" s="136">
        <v>182.8</v>
      </c>
      <c r="W47" s="216">
        <f t="shared" si="20"/>
        <v>1.0952902519168514E-3</v>
      </c>
      <c r="X47" s="217"/>
      <c r="Y47" s="160">
        <v>45720</v>
      </c>
      <c r="Z47" s="136">
        <v>614.9</v>
      </c>
      <c r="AA47" s="216">
        <f t="shared" si="21"/>
        <v>2.2819885900570128E-3</v>
      </c>
      <c r="AB47" s="217"/>
      <c r="AC47" s="160">
        <v>45720</v>
      </c>
      <c r="AD47" s="136">
        <v>1409.6</v>
      </c>
      <c r="AE47" s="216">
        <f t="shared" si="22"/>
        <v>3.176694481042297E-2</v>
      </c>
      <c r="AF47" s="217"/>
      <c r="AG47" s="160">
        <v>45715</v>
      </c>
      <c r="AH47" s="136">
        <v>102.7</v>
      </c>
      <c r="AI47" s="216">
        <f t="shared" si="23"/>
        <v>-1.534036433365287E-2</v>
      </c>
      <c r="AJ47" s="217"/>
      <c r="AK47" s="160">
        <v>45720</v>
      </c>
      <c r="AL47" s="136">
        <v>878.85</v>
      </c>
      <c r="AM47" s="216">
        <f t="shared" si="24"/>
        <v>3.0788177339901478E-2</v>
      </c>
      <c r="AN47" s="217"/>
      <c r="AO47" s="160">
        <v>45720</v>
      </c>
      <c r="AP47" s="136">
        <v>454.3</v>
      </c>
      <c r="AQ47" s="216">
        <f t="shared" si="25"/>
        <v>1.0903426791277334E-2</v>
      </c>
      <c r="AR47" s="217"/>
      <c r="AS47" s="160">
        <v>45720</v>
      </c>
      <c r="AT47" s="136">
        <v>139.30000000000001</v>
      </c>
      <c r="AU47" s="216">
        <f t="shared" si="26"/>
        <v>5.0505050505051741E-3</v>
      </c>
      <c r="AV47" s="217"/>
      <c r="AW47" s="160">
        <v>45720</v>
      </c>
      <c r="AX47" s="136">
        <v>426.2</v>
      </c>
      <c r="AY47" s="216">
        <f t="shared" si="27"/>
        <v>1.7426593459059468E-2</v>
      </c>
      <c r="AZ47" s="217"/>
      <c r="BA47" s="160">
        <v>45720</v>
      </c>
      <c r="BB47" s="136">
        <v>311.8</v>
      </c>
      <c r="BC47" s="216">
        <f t="shared" si="28"/>
        <v>3.6913867642168349E-2</v>
      </c>
      <c r="BD47" s="217"/>
      <c r="BE47" s="160">
        <v>45720</v>
      </c>
      <c r="BF47" s="136">
        <v>791.3</v>
      </c>
      <c r="BG47" s="123">
        <f t="shared" si="29"/>
        <v>-1.0008757662955087E-2</v>
      </c>
    </row>
    <row r="48" spans="1:59" ht="16.2" thickBot="1" x14ac:dyDescent="0.35">
      <c r="A48" s="160">
        <v>45721</v>
      </c>
      <c r="B48" s="136">
        <v>1390</v>
      </c>
      <c r="C48" s="216">
        <f t="shared" si="15"/>
        <v>5.5990275773000114E-2</v>
      </c>
      <c r="D48" s="217"/>
      <c r="E48" s="160">
        <v>45721</v>
      </c>
      <c r="F48" s="136">
        <v>811.3</v>
      </c>
      <c r="G48" s="216">
        <f t="shared" si="16"/>
        <v>5.5555555555555462E-2</v>
      </c>
      <c r="H48" s="217"/>
      <c r="I48" s="160">
        <v>45721</v>
      </c>
      <c r="J48" s="136">
        <v>336.8</v>
      </c>
      <c r="K48" s="216">
        <f t="shared" si="17"/>
        <v>2.9969418960244684E-2</v>
      </c>
      <c r="L48" s="217"/>
      <c r="M48" s="160">
        <v>45721</v>
      </c>
      <c r="N48" s="136">
        <v>538</v>
      </c>
      <c r="O48" s="216">
        <f t="shared" si="18"/>
        <v>1.0708247229006285E-2</v>
      </c>
      <c r="P48" s="217"/>
      <c r="Q48" s="160">
        <v>45721</v>
      </c>
      <c r="R48" s="136">
        <v>228.9</v>
      </c>
      <c r="S48" s="216">
        <f t="shared" si="19"/>
        <v>9.2592592592592345E-3</v>
      </c>
      <c r="T48" s="217"/>
      <c r="U48" s="160">
        <v>45721</v>
      </c>
      <c r="V48" s="136">
        <v>181.9</v>
      </c>
      <c r="W48" s="216">
        <f t="shared" si="20"/>
        <v>-4.9234135667396367E-3</v>
      </c>
      <c r="X48" s="217"/>
      <c r="Y48" s="160">
        <v>45721</v>
      </c>
      <c r="Z48" s="136">
        <v>614.79999999999995</v>
      </c>
      <c r="AA48" s="216">
        <f t="shared" si="21"/>
        <v>-1.6262806960485078E-4</v>
      </c>
      <c r="AB48" s="217"/>
      <c r="AC48" s="160">
        <v>45721</v>
      </c>
      <c r="AD48" s="136">
        <v>1387.8</v>
      </c>
      <c r="AE48" s="216">
        <f t="shared" si="22"/>
        <v>-1.54653802497162E-2</v>
      </c>
      <c r="AF48" s="217"/>
      <c r="AG48" s="160">
        <v>45716</v>
      </c>
      <c r="AH48" s="136">
        <v>101.8</v>
      </c>
      <c r="AI48" s="216">
        <f t="shared" si="23"/>
        <v>-8.7633885102240076E-3</v>
      </c>
      <c r="AJ48" s="217"/>
      <c r="AK48" s="160">
        <v>45721</v>
      </c>
      <c r="AL48" s="136">
        <v>893.1</v>
      </c>
      <c r="AM48" s="216">
        <f t="shared" si="24"/>
        <v>1.6214371053080729E-2</v>
      </c>
      <c r="AN48" s="217"/>
      <c r="AO48" s="160">
        <v>45721</v>
      </c>
      <c r="AP48" s="136">
        <v>465.7</v>
      </c>
      <c r="AQ48" s="216">
        <f t="shared" si="25"/>
        <v>2.5093550517279281E-2</v>
      </c>
      <c r="AR48" s="217"/>
      <c r="AS48" s="160">
        <v>45721</v>
      </c>
      <c r="AT48" s="136">
        <v>146.1</v>
      </c>
      <c r="AU48" s="216">
        <f t="shared" si="26"/>
        <v>4.8815506101938133E-2</v>
      </c>
      <c r="AV48" s="217"/>
      <c r="AW48" s="160">
        <v>45721</v>
      </c>
      <c r="AX48" s="136">
        <v>444.7</v>
      </c>
      <c r="AY48" s="216">
        <f t="shared" si="27"/>
        <v>4.340685124354763E-2</v>
      </c>
      <c r="AZ48" s="217"/>
      <c r="BA48" s="160">
        <v>45721</v>
      </c>
      <c r="BB48" s="136">
        <v>320.7</v>
      </c>
      <c r="BC48" s="216">
        <f t="shared" si="28"/>
        <v>2.8543938422065353E-2</v>
      </c>
      <c r="BD48" s="217"/>
      <c r="BE48" s="160">
        <v>45721</v>
      </c>
      <c r="BF48" s="136">
        <v>865.4</v>
      </c>
      <c r="BG48" s="123">
        <f t="shared" si="29"/>
        <v>9.364337166687732E-2</v>
      </c>
    </row>
    <row r="49" spans="1:59" ht="16.2" thickBot="1" x14ac:dyDescent="0.35">
      <c r="A49" s="160">
        <v>45722</v>
      </c>
      <c r="B49" s="136">
        <v>1398.4</v>
      </c>
      <c r="C49" s="216">
        <f t="shared" si="15"/>
        <v>6.0431654676259645E-3</v>
      </c>
      <c r="D49" s="217"/>
      <c r="E49" s="160">
        <v>45722</v>
      </c>
      <c r="F49" s="136">
        <v>823.45</v>
      </c>
      <c r="G49" s="216">
        <f t="shared" si="16"/>
        <v>1.4975964501417591E-2</v>
      </c>
      <c r="H49" s="217"/>
      <c r="I49" s="160">
        <v>45722</v>
      </c>
      <c r="J49" s="136">
        <v>330.5</v>
      </c>
      <c r="K49" s="216">
        <f t="shared" si="17"/>
        <v>-1.8705463182897897E-2</v>
      </c>
      <c r="L49" s="217"/>
      <c r="M49" s="160">
        <v>45722</v>
      </c>
      <c r="N49" s="136">
        <v>555.70000000000005</v>
      </c>
      <c r="O49" s="216">
        <f t="shared" si="18"/>
        <v>3.2899628252788186E-2</v>
      </c>
      <c r="P49" s="217"/>
      <c r="Q49" s="160">
        <v>45722</v>
      </c>
      <c r="R49" s="136">
        <v>232.6</v>
      </c>
      <c r="S49" s="216">
        <f t="shared" si="19"/>
        <v>1.6164263870685838E-2</v>
      </c>
      <c r="T49" s="217"/>
      <c r="U49" s="160">
        <v>45722</v>
      </c>
      <c r="V49" s="136">
        <v>178.4</v>
      </c>
      <c r="W49" s="216">
        <f t="shared" si="20"/>
        <v>-1.9241341396371632E-2</v>
      </c>
      <c r="X49" s="217"/>
      <c r="Y49" s="160">
        <v>45722</v>
      </c>
      <c r="Z49" s="136">
        <v>622</v>
      </c>
      <c r="AA49" s="216">
        <f t="shared" si="21"/>
        <v>1.1711125569290902E-2</v>
      </c>
      <c r="AB49" s="217"/>
      <c r="AC49" s="160">
        <v>45722</v>
      </c>
      <c r="AD49" s="136">
        <v>1406.3</v>
      </c>
      <c r="AE49" s="216">
        <f t="shared" si="22"/>
        <v>1.3330451073641735E-2</v>
      </c>
      <c r="AF49" s="217"/>
      <c r="AG49" s="160">
        <v>45719</v>
      </c>
      <c r="AH49" s="136">
        <v>98.45</v>
      </c>
      <c r="AI49" s="216">
        <f t="shared" si="23"/>
        <v>-3.290766208251468E-2</v>
      </c>
      <c r="AJ49" s="217"/>
      <c r="AK49" s="160">
        <v>45722</v>
      </c>
      <c r="AL49" s="136">
        <v>913.85</v>
      </c>
      <c r="AM49" s="216">
        <f t="shared" si="24"/>
        <v>2.3233680438920611E-2</v>
      </c>
      <c r="AN49" s="217"/>
      <c r="AO49" s="160">
        <v>45722</v>
      </c>
      <c r="AP49" s="136">
        <v>475.9</v>
      </c>
      <c r="AQ49" s="216">
        <f t="shared" si="25"/>
        <v>2.1902512347004487E-2</v>
      </c>
      <c r="AR49" s="217"/>
      <c r="AS49" s="160">
        <v>45722</v>
      </c>
      <c r="AT49" s="136">
        <v>150.4</v>
      </c>
      <c r="AU49" s="216">
        <f t="shared" si="26"/>
        <v>2.9431895961670167E-2</v>
      </c>
      <c r="AV49" s="217"/>
      <c r="AW49" s="160">
        <v>45722</v>
      </c>
      <c r="AX49" s="136">
        <v>444.4</v>
      </c>
      <c r="AY49" s="216">
        <f t="shared" si="27"/>
        <v>-6.7461209804365045E-4</v>
      </c>
      <c r="AZ49" s="217"/>
      <c r="BA49" s="160">
        <v>45722</v>
      </c>
      <c r="BB49" s="136">
        <v>336.2</v>
      </c>
      <c r="BC49" s="216">
        <f t="shared" si="28"/>
        <v>4.8331774243841601E-2</v>
      </c>
      <c r="BD49" s="217"/>
      <c r="BE49" s="160">
        <v>45722</v>
      </c>
      <c r="BF49" s="136">
        <v>853.3</v>
      </c>
      <c r="BG49" s="123">
        <f t="shared" si="29"/>
        <v>-1.3981973653801737E-2</v>
      </c>
    </row>
    <row r="50" spans="1:59" ht="16.2" thickBot="1" x14ac:dyDescent="0.35">
      <c r="A50" s="160">
        <v>45723</v>
      </c>
      <c r="B50" s="136">
        <v>1383.9</v>
      </c>
      <c r="C50" s="216">
        <f t="shared" si="15"/>
        <v>-1.0368993135011441E-2</v>
      </c>
      <c r="D50" s="217"/>
      <c r="E50" s="160">
        <v>45723</v>
      </c>
      <c r="F50" s="136">
        <v>842.85</v>
      </c>
      <c r="G50" s="216">
        <f t="shared" si="16"/>
        <v>2.3559414657841976E-2</v>
      </c>
      <c r="H50" s="217"/>
      <c r="I50" s="160">
        <v>45723</v>
      </c>
      <c r="J50" s="136">
        <v>327.39999999999998</v>
      </c>
      <c r="K50" s="216">
        <f t="shared" si="17"/>
        <v>-9.3797276853253338E-3</v>
      </c>
      <c r="L50" s="217"/>
      <c r="M50" s="160">
        <v>45723</v>
      </c>
      <c r="N50" s="136">
        <v>561.1</v>
      </c>
      <c r="O50" s="216">
        <f t="shared" si="18"/>
        <v>9.7174734569011635E-3</v>
      </c>
      <c r="P50" s="217"/>
      <c r="Q50" s="160">
        <v>45723</v>
      </c>
      <c r="R50" s="136">
        <v>232.9</v>
      </c>
      <c r="S50" s="216">
        <f t="shared" si="19"/>
        <v>1.2897678417885269E-3</v>
      </c>
      <c r="T50" s="217"/>
      <c r="U50" s="160">
        <v>45723</v>
      </c>
      <c r="V50" s="136">
        <v>178.4</v>
      </c>
      <c r="W50" s="216">
        <f t="shared" si="20"/>
        <v>0</v>
      </c>
      <c r="X50" s="217"/>
      <c r="Y50" s="160">
        <v>45723</v>
      </c>
      <c r="Z50" s="136">
        <v>626.5</v>
      </c>
      <c r="AA50" s="216">
        <f t="shared" si="21"/>
        <v>7.2347266881028936E-3</v>
      </c>
      <c r="AB50" s="217"/>
      <c r="AC50" s="160">
        <v>45723</v>
      </c>
      <c r="AD50" s="136">
        <v>1405.5</v>
      </c>
      <c r="AE50" s="216">
        <f t="shared" si="22"/>
        <v>-5.6886866244752515E-4</v>
      </c>
      <c r="AF50" s="217"/>
      <c r="AG50" s="160">
        <v>45720</v>
      </c>
      <c r="AH50" s="136">
        <v>90.71</v>
      </c>
      <c r="AI50" s="216">
        <f t="shared" si="23"/>
        <v>-7.8618588115794905E-2</v>
      </c>
      <c r="AJ50" s="217"/>
      <c r="AK50" s="160">
        <v>45723</v>
      </c>
      <c r="AL50" s="136">
        <v>966.7</v>
      </c>
      <c r="AM50" s="216">
        <f t="shared" si="24"/>
        <v>5.7832248180773677E-2</v>
      </c>
      <c r="AN50" s="217"/>
      <c r="AO50" s="160">
        <v>45723</v>
      </c>
      <c r="AP50" s="136">
        <v>471.1</v>
      </c>
      <c r="AQ50" s="216">
        <f t="shared" si="25"/>
        <v>-1.0086152553057269E-2</v>
      </c>
      <c r="AR50" s="217"/>
      <c r="AS50" s="160">
        <v>45723</v>
      </c>
      <c r="AT50" s="136">
        <v>151.6</v>
      </c>
      <c r="AU50" s="216">
        <f t="shared" si="26"/>
        <v>7.9787234042552439E-3</v>
      </c>
      <c r="AV50" s="217"/>
      <c r="AW50" s="160">
        <v>45723</v>
      </c>
      <c r="AX50" s="136">
        <v>440.5</v>
      </c>
      <c r="AY50" s="216">
        <f t="shared" si="27"/>
        <v>-8.775877587758725E-3</v>
      </c>
      <c r="AZ50" s="217"/>
      <c r="BA50" s="160">
        <v>45723</v>
      </c>
      <c r="BB50" s="136">
        <v>331.6</v>
      </c>
      <c r="BC50" s="216">
        <f t="shared" si="28"/>
        <v>-1.3682331945270571E-2</v>
      </c>
      <c r="BD50" s="217"/>
      <c r="BE50" s="160">
        <v>45723</v>
      </c>
      <c r="BF50" s="136">
        <v>897.7</v>
      </c>
      <c r="BG50" s="123">
        <f t="shared" si="29"/>
        <v>5.2033282550099723E-2</v>
      </c>
    </row>
    <row r="51" spans="1:59" ht="16.2" thickBot="1" x14ac:dyDescent="0.35">
      <c r="A51" s="160">
        <v>45726</v>
      </c>
      <c r="B51" s="136">
        <v>1373.2</v>
      </c>
      <c r="C51" s="216">
        <f t="shared" si="15"/>
        <v>-7.7317725269167173E-3</v>
      </c>
      <c r="D51" s="217"/>
      <c r="E51" s="160">
        <v>45726</v>
      </c>
      <c r="F51" s="136">
        <v>799.55</v>
      </c>
      <c r="G51" s="216">
        <f t="shared" si="16"/>
        <v>-5.1373316723023157E-2</v>
      </c>
      <c r="H51" s="217"/>
      <c r="I51" s="160">
        <v>45726</v>
      </c>
      <c r="J51" s="136">
        <v>330.2</v>
      </c>
      <c r="K51" s="216">
        <f t="shared" si="17"/>
        <v>8.5522296884545258E-3</v>
      </c>
      <c r="L51" s="217"/>
      <c r="M51" s="160">
        <v>45726</v>
      </c>
      <c r="N51" s="136">
        <v>538.6</v>
      </c>
      <c r="O51" s="216">
        <f t="shared" si="18"/>
        <v>-4.0099803956513989E-2</v>
      </c>
      <c r="P51" s="217"/>
      <c r="Q51" s="160">
        <v>45726</v>
      </c>
      <c r="R51" s="136">
        <v>223.2</v>
      </c>
      <c r="S51" s="216">
        <f t="shared" si="19"/>
        <v>-4.1648776298840777E-2</v>
      </c>
      <c r="T51" s="217"/>
      <c r="U51" s="160">
        <v>45726</v>
      </c>
      <c r="V51" s="136">
        <v>170.9</v>
      </c>
      <c r="W51" s="216">
        <f t="shared" si="20"/>
        <v>-4.2040358744394615E-2</v>
      </c>
      <c r="X51" s="217"/>
      <c r="Y51" s="160">
        <v>45726</v>
      </c>
      <c r="Z51" s="136">
        <v>610.9</v>
      </c>
      <c r="AA51" s="216">
        <f t="shared" si="21"/>
        <v>-2.4900239425379125E-2</v>
      </c>
      <c r="AB51" s="217"/>
      <c r="AC51" s="160">
        <v>45726</v>
      </c>
      <c r="AD51" s="136">
        <v>1397.8</v>
      </c>
      <c r="AE51" s="216">
        <f t="shared" si="22"/>
        <v>-5.4784774101743474E-3</v>
      </c>
      <c r="AF51" s="217"/>
      <c r="AG51" s="160">
        <v>45721</v>
      </c>
      <c r="AH51" s="136">
        <v>91.58</v>
      </c>
      <c r="AI51" s="216">
        <f t="shared" si="23"/>
        <v>9.5910042994157719E-3</v>
      </c>
      <c r="AJ51" s="217"/>
      <c r="AK51" s="160">
        <v>45726</v>
      </c>
      <c r="AL51" s="136">
        <v>943.75</v>
      </c>
      <c r="AM51" s="216">
        <f t="shared" si="24"/>
        <v>-2.3740560670321757E-2</v>
      </c>
      <c r="AN51" s="217"/>
      <c r="AO51" s="160">
        <v>45726</v>
      </c>
      <c r="AP51" s="136">
        <v>502.6</v>
      </c>
      <c r="AQ51" s="216">
        <f t="shared" si="25"/>
        <v>6.6864784546805348E-2</v>
      </c>
      <c r="AR51" s="217"/>
      <c r="AS51" s="160">
        <v>45726</v>
      </c>
      <c r="AT51" s="136">
        <v>151.1</v>
      </c>
      <c r="AU51" s="216">
        <f t="shared" si="26"/>
        <v>-3.2981530343007917E-3</v>
      </c>
      <c r="AV51" s="217"/>
      <c r="AW51" s="160">
        <v>45726</v>
      </c>
      <c r="AX51" s="136">
        <v>426.6</v>
      </c>
      <c r="AY51" s="216">
        <f t="shared" si="27"/>
        <v>-3.1555051078320039E-2</v>
      </c>
      <c r="AZ51" s="217"/>
      <c r="BA51" s="160">
        <v>45726</v>
      </c>
      <c r="BB51" s="136">
        <v>310.60000000000002</v>
      </c>
      <c r="BC51" s="216">
        <f t="shared" si="28"/>
        <v>-6.3329312424607959E-2</v>
      </c>
      <c r="BD51" s="217"/>
      <c r="BE51" s="160">
        <v>45726</v>
      </c>
      <c r="BF51" s="136">
        <v>863.2</v>
      </c>
      <c r="BG51" s="123">
        <f t="shared" si="29"/>
        <v>-3.8431547287512531E-2</v>
      </c>
    </row>
    <row r="52" spans="1:59" ht="16.2" thickBot="1" x14ac:dyDescent="0.35">
      <c r="A52" s="160">
        <v>45727</v>
      </c>
      <c r="B52" s="136">
        <v>1492.4</v>
      </c>
      <c r="C52" s="216">
        <f t="shared" si="15"/>
        <v>8.6804544130498137E-2</v>
      </c>
      <c r="D52" s="217"/>
      <c r="E52" s="160">
        <v>45727</v>
      </c>
      <c r="F52" s="136">
        <v>801.1</v>
      </c>
      <c r="G52" s="216">
        <f t="shared" si="16"/>
        <v>1.9385904571322223E-3</v>
      </c>
      <c r="H52" s="217"/>
      <c r="I52" s="160">
        <v>45727</v>
      </c>
      <c r="J52" s="136">
        <v>341.4</v>
      </c>
      <c r="K52" s="216">
        <f t="shared" si="17"/>
        <v>3.3918837068443335E-2</v>
      </c>
      <c r="L52" s="217"/>
      <c r="M52" s="160">
        <v>45727</v>
      </c>
      <c r="N52" s="136">
        <v>540.9</v>
      </c>
      <c r="O52" s="216">
        <f t="shared" si="18"/>
        <v>4.2703304864462575E-3</v>
      </c>
      <c r="P52" s="217"/>
      <c r="Q52" s="160">
        <v>45727</v>
      </c>
      <c r="R52" s="136">
        <v>226.7</v>
      </c>
      <c r="S52" s="216">
        <f t="shared" si="19"/>
        <v>1.5681003584229393E-2</v>
      </c>
      <c r="T52" s="217"/>
      <c r="U52" s="160">
        <v>45727</v>
      </c>
      <c r="V52" s="136">
        <v>169.9</v>
      </c>
      <c r="W52" s="216">
        <f t="shared" si="20"/>
        <v>-5.8513750731421883E-3</v>
      </c>
      <c r="X52" s="217"/>
      <c r="Y52" s="160">
        <v>45727</v>
      </c>
      <c r="Z52" s="136">
        <v>610.6</v>
      </c>
      <c r="AA52" s="216">
        <f t="shared" si="21"/>
        <v>-4.9107873629064417E-4</v>
      </c>
      <c r="AB52" s="217"/>
      <c r="AC52" s="160">
        <v>45727</v>
      </c>
      <c r="AD52" s="136">
        <v>1406.1</v>
      </c>
      <c r="AE52" s="216">
        <f t="shared" si="22"/>
        <v>5.9379024180855307E-3</v>
      </c>
      <c r="AF52" s="217"/>
      <c r="AG52" s="160">
        <v>45722</v>
      </c>
      <c r="AH52" s="136">
        <v>93.9</v>
      </c>
      <c r="AI52" s="216">
        <f t="shared" si="23"/>
        <v>2.5333042148940898E-2</v>
      </c>
      <c r="AJ52" s="217"/>
      <c r="AK52" s="160">
        <v>45727</v>
      </c>
      <c r="AL52" s="136">
        <v>907.45</v>
      </c>
      <c r="AM52" s="216">
        <f t="shared" si="24"/>
        <v>-3.8463576158940346E-2</v>
      </c>
      <c r="AN52" s="217"/>
      <c r="AO52" s="160">
        <v>45727</v>
      </c>
      <c r="AP52" s="136">
        <v>527.5</v>
      </c>
      <c r="AQ52" s="216">
        <f t="shared" si="25"/>
        <v>4.9542379625945036E-2</v>
      </c>
      <c r="AR52" s="217"/>
      <c r="AS52" s="160">
        <v>45727</v>
      </c>
      <c r="AT52" s="136">
        <v>150.80000000000001</v>
      </c>
      <c r="AU52" s="216">
        <f t="shared" si="26"/>
        <v>-1.9854401058900261E-3</v>
      </c>
      <c r="AV52" s="217"/>
      <c r="AW52" s="160">
        <v>45727</v>
      </c>
      <c r="AX52" s="136">
        <v>427</v>
      </c>
      <c r="AY52" s="216">
        <f t="shared" si="27"/>
        <v>9.3764650726670703E-4</v>
      </c>
      <c r="AZ52" s="217"/>
      <c r="BA52" s="160">
        <v>45727</v>
      </c>
      <c r="BB52" s="136">
        <v>304.2</v>
      </c>
      <c r="BC52" s="216">
        <f t="shared" si="28"/>
        <v>-2.0605280103026508E-2</v>
      </c>
      <c r="BD52" s="217"/>
      <c r="BE52" s="160">
        <v>45727</v>
      </c>
      <c r="BF52" s="136">
        <v>944.8</v>
      </c>
      <c r="BG52" s="123">
        <f t="shared" si="29"/>
        <v>9.4531974050046236E-2</v>
      </c>
    </row>
    <row r="53" spans="1:59" ht="16.2" thickBot="1" x14ac:dyDescent="0.35">
      <c r="A53" s="160">
        <v>45728</v>
      </c>
      <c r="B53" s="136">
        <v>1508.1</v>
      </c>
      <c r="C53" s="216">
        <f t="shared" si="15"/>
        <v>1.0519967837040884E-2</v>
      </c>
      <c r="D53" s="217"/>
      <c r="E53" s="160">
        <v>45728</v>
      </c>
      <c r="F53" s="136">
        <v>785.75</v>
      </c>
      <c r="G53" s="216">
        <f t="shared" si="16"/>
        <v>-1.91611534140557E-2</v>
      </c>
      <c r="H53" s="217"/>
      <c r="I53" s="160">
        <v>45728</v>
      </c>
      <c r="J53" s="136">
        <v>324.7</v>
      </c>
      <c r="K53" s="216">
        <f t="shared" si="17"/>
        <v>-4.8916227299355568E-2</v>
      </c>
      <c r="L53" s="217"/>
      <c r="M53" s="160">
        <v>45728</v>
      </c>
      <c r="N53" s="136">
        <v>520.29999999999995</v>
      </c>
      <c r="O53" s="216">
        <f t="shared" si="18"/>
        <v>-3.8084673691994864E-2</v>
      </c>
      <c r="P53" s="217"/>
      <c r="Q53" s="160">
        <v>45728</v>
      </c>
      <c r="R53" s="136">
        <v>224.4</v>
      </c>
      <c r="S53" s="216">
        <f t="shared" si="19"/>
        <v>-1.0145566828407513E-2</v>
      </c>
      <c r="T53" s="217"/>
      <c r="U53" s="160">
        <v>45728</v>
      </c>
      <c r="V53" s="136">
        <v>166.9</v>
      </c>
      <c r="W53" s="216">
        <f t="shared" si="20"/>
        <v>-1.7657445556209534E-2</v>
      </c>
      <c r="X53" s="217"/>
      <c r="Y53" s="160">
        <v>45728</v>
      </c>
      <c r="Z53" s="136">
        <v>602.1</v>
      </c>
      <c r="AA53" s="216">
        <f t="shared" si="21"/>
        <v>-1.3920733704552898E-2</v>
      </c>
      <c r="AB53" s="217"/>
      <c r="AC53" s="160">
        <v>45728</v>
      </c>
      <c r="AD53" s="136">
        <v>1445.5</v>
      </c>
      <c r="AE53" s="216">
        <f t="shared" si="22"/>
        <v>2.8020766659554865E-2</v>
      </c>
      <c r="AF53" s="217"/>
      <c r="AG53" s="160">
        <v>45723</v>
      </c>
      <c r="AH53" s="136">
        <v>94.87</v>
      </c>
      <c r="AI53" s="216">
        <f t="shared" si="23"/>
        <v>1.0330138445154407E-2</v>
      </c>
      <c r="AJ53" s="217"/>
      <c r="AK53" s="160">
        <v>45728</v>
      </c>
      <c r="AL53" s="136">
        <v>897.2</v>
      </c>
      <c r="AM53" s="216">
        <f t="shared" si="24"/>
        <v>-1.129538817565706E-2</v>
      </c>
      <c r="AN53" s="217"/>
      <c r="AO53" s="160">
        <v>45728</v>
      </c>
      <c r="AP53" s="136">
        <v>538.5</v>
      </c>
      <c r="AQ53" s="216">
        <f t="shared" si="25"/>
        <v>2.0853080568720379E-2</v>
      </c>
      <c r="AR53" s="217"/>
      <c r="AS53" s="160">
        <v>45728</v>
      </c>
      <c r="AT53" s="136">
        <v>150.30000000000001</v>
      </c>
      <c r="AU53" s="216">
        <f t="shared" si="26"/>
        <v>-3.315649867374005E-3</v>
      </c>
      <c r="AV53" s="217"/>
      <c r="AW53" s="160">
        <v>45728</v>
      </c>
      <c r="AX53" s="136">
        <v>448</v>
      </c>
      <c r="AY53" s="216">
        <f t="shared" si="27"/>
        <v>4.9180327868852458E-2</v>
      </c>
      <c r="AZ53" s="217"/>
      <c r="BA53" s="160">
        <v>45728</v>
      </c>
      <c r="BB53" s="136">
        <v>304</v>
      </c>
      <c r="BC53" s="216">
        <f t="shared" si="28"/>
        <v>-6.5746219592369701E-4</v>
      </c>
      <c r="BD53" s="217"/>
      <c r="BE53" s="160">
        <v>45728</v>
      </c>
      <c r="BF53" s="136">
        <v>900.7</v>
      </c>
      <c r="BG53" s="123">
        <f t="shared" si="29"/>
        <v>-4.6676545300592627E-2</v>
      </c>
    </row>
    <row r="54" spans="1:59" ht="16.2" thickBot="1" x14ac:dyDescent="0.35">
      <c r="A54" s="160">
        <v>45729</v>
      </c>
      <c r="B54" s="136">
        <v>1504</v>
      </c>
      <c r="C54" s="216">
        <f t="shared" si="15"/>
        <v>-2.7186526092433587E-3</v>
      </c>
      <c r="D54" s="217"/>
      <c r="E54" s="160">
        <v>45729</v>
      </c>
      <c r="F54" s="136">
        <v>763.65</v>
      </c>
      <c r="G54" s="216">
        <f t="shared" si="16"/>
        <v>-2.812599427298762E-2</v>
      </c>
      <c r="H54" s="217"/>
      <c r="I54" s="160">
        <v>45729</v>
      </c>
      <c r="J54" s="136">
        <v>327</v>
      </c>
      <c r="K54" s="216">
        <f t="shared" si="17"/>
        <v>7.08346165691411E-3</v>
      </c>
      <c r="L54" s="217"/>
      <c r="M54" s="160">
        <v>45729</v>
      </c>
      <c r="N54" s="136">
        <v>521.70000000000005</v>
      </c>
      <c r="O54" s="216">
        <f t="shared" si="18"/>
        <v>2.6907553334616398E-3</v>
      </c>
      <c r="P54" s="217"/>
      <c r="Q54" s="160">
        <v>45729</v>
      </c>
      <c r="R54" s="136">
        <v>225.4</v>
      </c>
      <c r="S54" s="216">
        <f t="shared" si="19"/>
        <v>4.4563279857397506E-3</v>
      </c>
      <c r="T54" s="217"/>
      <c r="U54" s="160">
        <v>45729</v>
      </c>
      <c r="V54" s="136">
        <v>170.3</v>
      </c>
      <c r="W54" s="216">
        <f t="shared" si="20"/>
        <v>2.0371479928100691E-2</v>
      </c>
      <c r="X54" s="217"/>
      <c r="Y54" s="160">
        <v>45729</v>
      </c>
      <c r="Z54" s="136">
        <v>600</v>
      </c>
      <c r="AA54" s="216">
        <f t="shared" si="21"/>
        <v>-3.4877927254609244E-3</v>
      </c>
      <c r="AB54" s="217"/>
      <c r="AC54" s="160">
        <v>45729</v>
      </c>
      <c r="AD54" s="136">
        <v>1402.6</v>
      </c>
      <c r="AE54" s="216">
        <f t="shared" si="22"/>
        <v>-2.9678312002767271E-2</v>
      </c>
      <c r="AF54" s="217"/>
      <c r="AG54" s="160">
        <v>45726</v>
      </c>
      <c r="AH54" s="136">
        <v>94.62</v>
      </c>
      <c r="AI54" s="216">
        <f t="shared" si="23"/>
        <v>-2.635184989986297E-3</v>
      </c>
      <c r="AJ54" s="217"/>
      <c r="AK54" s="160">
        <v>45729</v>
      </c>
      <c r="AL54" s="136">
        <v>897.7</v>
      </c>
      <c r="AM54" s="216">
        <f t="shared" si="24"/>
        <v>5.5728934462773074E-4</v>
      </c>
      <c r="AN54" s="217"/>
      <c r="AO54" s="160">
        <v>45729</v>
      </c>
      <c r="AP54" s="136">
        <v>541.1</v>
      </c>
      <c r="AQ54" s="216">
        <f t="shared" si="25"/>
        <v>4.8282265552460962E-3</v>
      </c>
      <c r="AR54" s="217"/>
      <c r="AS54" s="160">
        <v>45729</v>
      </c>
      <c r="AT54" s="136">
        <v>150.9</v>
      </c>
      <c r="AU54" s="216">
        <f t="shared" si="26"/>
        <v>3.9920159680638338E-3</v>
      </c>
      <c r="AV54" s="217"/>
      <c r="AW54" s="160">
        <v>45729</v>
      </c>
      <c r="AX54" s="136">
        <v>453.2</v>
      </c>
      <c r="AY54" s="216">
        <f t="shared" si="27"/>
        <v>1.1607142857142832E-2</v>
      </c>
      <c r="AZ54" s="217"/>
      <c r="BA54" s="160">
        <v>45729</v>
      </c>
      <c r="BB54" s="136">
        <v>302</v>
      </c>
      <c r="BC54" s="216">
        <f t="shared" si="28"/>
        <v>-6.5789473684210523E-3</v>
      </c>
      <c r="BD54" s="217"/>
      <c r="BE54" s="160">
        <v>45729</v>
      </c>
      <c r="BF54" s="136">
        <v>882.5</v>
      </c>
      <c r="BG54" s="123">
        <f t="shared" si="29"/>
        <v>-2.020650605084939E-2</v>
      </c>
    </row>
    <row r="55" spans="1:59" ht="16.2" thickBot="1" x14ac:dyDescent="0.35">
      <c r="A55" s="160">
        <v>45733</v>
      </c>
      <c r="B55" s="136">
        <v>1502</v>
      </c>
      <c r="C55" s="216">
        <f t="shared" si="15"/>
        <v>-1.3297872340425532E-3</v>
      </c>
      <c r="D55" s="217"/>
      <c r="E55" s="160">
        <v>45734</v>
      </c>
      <c r="F55" s="136">
        <v>787.1</v>
      </c>
      <c r="G55" s="216">
        <f t="shared" si="16"/>
        <v>3.070778498003018E-2</v>
      </c>
      <c r="H55" s="217"/>
      <c r="I55" s="160">
        <v>45733</v>
      </c>
      <c r="J55" s="136">
        <v>327</v>
      </c>
      <c r="K55" s="216">
        <f t="shared" si="17"/>
        <v>0</v>
      </c>
      <c r="L55" s="217"/>
      <c r="M55" s="160">
        <v>45733</v>
      </c>
      <c r="N55" s="136">
        <v>526.29999999999995</v>
      </c>
      <c r="O55" s="216">
        <f t="shared" si="18"/>
        <v>8.817327966263961E-3</v>
      </c>
      <c r="P55" s="217"/>
      <c r="Q55" s="160">
        <v>45733</v>
      </c>
      <c r="R55" s="136">
        <v>229.7</v>
      </c>
      <c r="S55" s="216">
        <f t="shared" si="19"/>
        <v>1.9077196095829561E-2</v>
      </c>
      <c r="T55" s="217"/>
      <c r="U55" s="160">
        <v>45734</v>
      </c>
      <c r="V55" s="136">
        <v>169.7</v>
      </c>
      <c r="W55" s="216">
        <f t="shared" si="20"/>
        <v>-3.5231943628891526E-3</v>
      </c>
      <c r="X55" s="217"/>
      <c r="Y55" s="160">
        <v>45733</v>
      </c>
      <c r="Z55" s="136">
        <v>584</v>
      </c>
      <c r="AA55" s="216">
        <f t="shared" si="21"/>
        <v>-2.6666666666666668E-2</v>
      </c>
      <c r="AB55" s="217"/>
      <c r="AC55" s="160">
        <v>45733</v>
      </c>
      <c r="AD55" s="136">
        <v>1459.5</v>
      </c>
      <c r="AE55" s="216">
        <f t="shared" si="22"/>
        <v>4.0567517467560314E-2</v>
      </c>
      <c r="AF55" s="217"/>
      <c r="AG55" s="160">
        <v>45727</v>
      </c>
      <c r="AH55" s="136">
        <v>91.92</v>
      </c>
      <c r="AI55" s="216">
        <f t="shared" si="23"/>
        <v>-2.8535193405199773E-2</v>
      </c>
      <c r="AJ55" s="217"/>
      <c r="AK55" s="160">
        <v>45734</v>
      </c>
      <c r="AL55" s="136">
        <v>912.5</v>
      </c>
      <c r="AM55" s="216">
        <f t="shared" si="24"/>
        <v>1.6486576807396628E-2</v>
      </c>
      <c r="AN55" s="217"/>
      <c r="AO55" s="160">
        <v>45733</v>
      </c>
      <c r="AP55" s="136">
        <v>535.6</v>
      </c>
      <c r="AQ55" s="216">
        <f t="shared" si="25"/>
        <v>-1.0164479763444834E-2</v>
      </c>
      <c r="AR55" s="217"/>
      <c r="AS55" s="160">
        <v>45733</v>
      </c>
      <c r="AT55" s="136">
        <v>152</v>
      </c>
      <c r="AU55" s="216">
        <f t="shared" si="26"/>
        <v>7.2895957587806115E-3</v>
      </c>
      <c r="AV55" s="217"/>
      <c r="AW55" s="160">
        <v>45733</v>
      </c>
      <c r="AX55" s="136">
        <v>442.3</v>
      </c>
      <c r="AY55" s="216">
        <f t="shared" si="27"/>
        <v>-2.4051191526919632E-2</v>
      </c>
      <c r="AZ55" s="217"/>
      <c r="BA55" s="160">
        <v>45733</v>
      </c>
      <c r="BB55" s="136">
        <v>299</v>
      </c>
      <c r="BC55" s="216">
        <f t="shared" si="28"/>
        <v>-9.9337748344370865E-3</v>
      </c>
      <c r="BD55" s="217"/>
      <c r="BE55" s="160">
        <v>45734</v>
      </c>
      <c r="BF55" s="136">
        <v>958.5</v>
      </c>
      <c r="BG55" s="123">
        <f t="shared" si="29"/>
        <v>8.6118980169971673E-2</v>
      </c>
    </row>
    <row r="56" spans="1:59" ht="16.2" thickBot="1" x14ac:dyDescent="0.35">
      <c r="A56" s="160">
        <v>45734</v>
      </c>
      <c r="B56" s="136">
        <v>1506.2</v>
      </c>
      <c r="C56" s="216">
        <f t="shared" si="15"/>
        <v>2.7962716378162754E-3</v>
      </c>
      <c r="D56" s="217"/>
      <c r="E56" s="160">
        <v>45735</v>
      </c>
      <c r="F56" s="136">
        <v>824</v>
      </c>
      <c r="G56" s="216">
        <f t="shared" si="16"/>
        <v>4.6880955405920438E-2</v>
      </c>
      <c r="H56" s="217"/>
      <c r="I56" s="160">
        <v>45734</v>
      </c>
      <c r="J56" s="136">
        <v>336.9</v>
      </c>
      <c r="K56" s="216">
        <f t="shared" si="17"/>
        <v>3.0275229357798094E-2</v>
      </c>
      <c r="L56" s="217"/>
      <c r="M56" s="160">
        <v>45734</v>
      </c>
      <c r="N56" s="136">
        <v>558.5</v>
      </c>
      <c r="O56" s="216">
        <f t="shared" si="18"/>
        <v>6.1181835455063741E-2</v>
      </c>
      <c r="P56" s="217"/>
      <c r="Q56" s="160">
        <v>45734</v>
      </c>
      <c r="R56" s="136">
        <v>232.1</v>
      </c>
      <c r="S56" s="216">
        <f t="shared" si="19"/>
        <v>1.0448410970831545E-2</v>
      </c>
      <c r="T56" s="217"/>
      <c r="U56" s="160">
        <v>45735</v>
      </c>
      <c r="V56" s="136">
        <v>172.1</v>
      </c>
      <c r="W56" s="216">
        <f t="shared" si="20"/>
        <v>1.4142604596346529E-2</v>
      </c>
      <c r="X56" s="217"/>
      <c r="Y56" s="160">
        <v>45734</v>
      </c>
      <c r="Z56" s="136">
        <v>590</v>
      </c>
      <c r="AA56" s="216">
        <f t="shared" si="21"/>
        <v>1.0273972602739725E-2</v>
      </c>
      <c r="AB56" s="217"/>
      <c r="AC56" s="160">
        <v>45734</v>
      </c>
      <c r="AD56" s="136">
        <v>1467.4</v>
      </c>
      <c r="AE56" s="216">
        <f t="shared" si="22"/>
        <v>5.4128126070572737E-3</v>
      </c>
      <c r="AF56" s="217"/>
      <c r="AG56" s="160">
        <v>45728</v>
      </c>
      <c r="AH56" s="136">
        <v>91.05</v>
      </c>
      <c r="AI56" s="216">
        <f t="shared" si="23"/>
        <v>-9.4647519582245921E-3</v>
      </c>
      <c r="AJ56" s="217"/>
      <c r="AK56" s="160">
        <v>45735</v>
      </c>
      <c r="AL56" s="136">
        <v>919.9</v>
      </c>
      <c r="AM56" s="216">
        <f t="shared" si="24"/>
        <v>8.1095890410958649E-3</v>
      </c>
      <c r="AN56" s="217"/>
      <c r="AO56" s="160">
        <v>45734</v>
      </c>
      <c r="AP56" s="136">
        <v>556.4</v>
      </c>
      <c r="AQ56" s="216">
        <f t="shared" si="25"/>
        <v>3.8834951456310593E-2</v>
      </c>
      <c r="AR56" s="217"/>
      <c r="AS56" s="160">
        <v>45734</v>
      </c>
      <c r="AT56" s="136">
        <v>154.69999999999999</v>
      </c>
      <c r="AU56" s="216">
        <f t="shared" si="26"/>
        <v>1.7763157894736769E-2</v>
      </c>
      <c r="AV56" s="217"/>
      <c r="AW56" s="160">
        <v>45734</v>
      </c>
      <c r="AX56" s="136">
        <v>458.5</v>
      </c>
      <c r="AY56" s="216">
        <f t="shared" si="27"/>
        <v>3.6626723943025068E-2</v>
      </c>
      <c r="AZ56" s="217"/>
      <c r="BA56" s="160">
        <v>45734</v>
      </c>
      <c r="BB56" s="136">
        <v>316.89999999999998</v>
      </c>
      <c r="BC56" s="216">
        <f t="shared" si="28"/>
        <v>5.9866220735785874E-2</v>
      </c>
      <c r="BD56" s="217"/>
      <c r="BE56" s="160">
        <v>45735</v>
      </c>
      <c r="BF56" s="136">
        <v>912</v>
      </c>
      <c r="BG56" s="123">
        <f t="shared" si="29"/>
        <v>-4.8513302034428794E-2</v>
      </c>
    </row>
    <row r="57" spans="1:59" ht="16.2" thickBot="1" x14ac:dyDescent="0.35">
      <c r="A57" s="160">
        <v>45735</v>
      </c>
      <c r="B57" s="136">
        <v>1561.1</v>
      </c>
      <c r="C57" s="216">
        <f t="shared" si="15"/>
        <v>3.644934271677059E-2</v>
      </c>
      <c r="D57" s="217"/>
      <c r="E57" s="160">
        <v>45736</v>
      </c>
      <c r="F57" s="136">
        <v>821.45</v>
      </c>
      <c r="G57" s="216">
        <f t="shared" si="16"/>
        <v>-3.0946601941747023E-3</v>
      </c>
      <c r="H57" s="217"/>
      <c r="I57" s="160">
        <v>45735</v>
      </c>
      <c r="J57" s="136">
        <v>339.3</v>
      </c>
      <c r="K57" s="216">
        <f t="shared" si="17"/>
        <v>7.1237756010686677E-3</v>
      </c>
      <c r="L57" s="217"/>
      <c r="M57" s="160">
        <v>45735</v>
      </c>
      <c r="N57" s="136">
        <v>606.29999999999995</v>
      </c>
      <c r="O57" s="216">
        <f t="shared" si="18"/>
        <v>8.5586392121754618E-2</v>
      </c>
      <c r="P57" s="217"/>
      <c r="Q57" s="160">
        <v>45735</v>
      </c>
      <c r="R57" s="136">
        <v>232.6</v>
      </c>
      <c r="S57" s="216">
        <f t="shared" si="19"/>
        <v>2.1542438604049978E-3</v>
      </c>
      <c r="T57" s="217"/>
      <c r="U57" s="160">
        <v>45736</v>
      </c>
      <c r="V57" s="136">
        <v>173.4</v>
      </c>
      <c r="W57" s="216">
        <f t="shared" si="20"/>
        <v>7.5537478210343486E-3</v>
      </c>
      <c r="X57" s="217"/>
      <c r="Y57" s="160">
        <v>45735</v>
      </c>
      <c r="Z57" s="136">
        <v>595</v>
      </c>
      <c r="AA57" s="216">
        <f t="shared" si="21"/>
        <v>8.4745762711864406E-3</v>
      </c>
      <c r="AB57" s="217"/>
      <c r="AC57" s="160">
        <v>45735</v>
      </c>
      <c r="AD57" s="136">
        <v>1495.2</v>
      </c>
      <c r="AE57" s="216">
        <f t="shared" si="22"/>
        <v>1.8945072918086378E-2</v>
      </c>
      <c r="AF57" s="217"/>
      <c r="AG57" s="160">
        <v>45729</v>
      </c>
      <c r="AH57" s="136">
        <v>88.58</v>
      </c>
      <c r="AI57" s="216">
        <f t="shared" si="23"/>
        <v>-2.7127951674903887E-2</v>
      </c>
      <c r="AJ57" s="217"/>
      <c r="AK57" s="160">
        <v>45736</v>
      </c>
      <c r="AL57" s="136">
        <v>929.35</v>
      </c>
      <c r="AM57" s="216">
        <f t="shared" si="24"/>
        <v>1.0272855745189744E-2</v>
      </c>
      <c r="AN57" s="217"/>
      <c r="AO57" s="160">
        <v>45735</v>
      </c>
      <c r="AP57" s="136">
        <v>539.5</v>
      </c>
      <c r="AQ57" s="216">
        <f t="shared" si="25"/>
        <v>-3.0373831775700896E-2</v>
      </c>
      <c r="AR57" s="217"/>
      <c r="AS57" s="160">
        <v>45735</v>
      </c>
      <c r="AT57" s="136">
        <v>158.6</v>
      </c>
      <c r="AU57" s="216">
        <f t="shared" si="26"/>
        <v>2.5210084033613484E-2</v>
      </c>
      <c r="AV57" s="217"/>
      <c r="AW57" s="160">
        <v>45735</v>
      </c>
      <c r="AX57" s="136">
        <v>473.5</v>
      </c>
      <c r="AY57" s="216">
        <f t="shared" si="27"/>
        <v>3.271537622682661E-2</v>
      </c>
      <c r="AZ57" s="217"/>
      <c r="BA57" s="160">
        <v>45735</v>
      </c>
      <c r="BB57" s="136">
        <v>329.7</v>
      </c>
      <c r="BC57" s="216">
        <f t="shared" si="28"/>
        <v>4.0391290627958383E-2</v>
      </c>
      <c r="BD57" s="217"/>
      <c r="BE57" s="160">
        <v>45736</v>
      </c>
      <c r="BF57" s="136">
        <v>935.3</v>
      </c>
      <c r="BG57" s="123">
        <f t="shared" si="29"/>
        <v>2.5548245614035039E-2</v>
      </c>
    </row>
    <row r="58" spans="1:59" ht="16.2" thickBot="1" x14ac:dyDescent="0.35">
      <c r="A58" s="160">
        <v>45736</v>
      </c>
      <c r="B58" s="136">
        <v>1605.2</v>
      </c>
      <c r="C58" s="216">
        <f t="shared" si="15"/>
        <v>2.8249311382999256E-2</v>
      </c>
      <c r="D58" s="217"/>
      <c r="E58" s="160">
        <v>45737</v>
      </c>
      <c r="F58" s="136">
        <v>848.35</v>
      </c>
      <c r="G58" s="216">
        <f t="shared" si="16"/>
        <v>3.2746971818126455E-2</v>
      </c>
      <c r="H58" s="217"/>
      <c r="I58" s="160">
        <v>45736</v>
      </c>
      <c r="J58" s="136">
        <v>340.6</v>
      </c>
      <c r="K58" s="216">
        <f t="shared" si="17"/>
        <v>3.831417624521106E-3</v>
      </c>
      <c r="L58" s="217"/>
      <c r="M58" s="160">
        <v>45736</v>
      </c>
      <c r="N58" s="136">
        <v>617.4</v>
      </c>
      <c r="O58" s="216">
        <f t="shared" si="18"/>
        <v>1.8307768431469609E-2</v>
      </c>
      <c r="P58" s="217"/>
      <c r="Q58" s="160">
        <v>45736</v>
      </c>
      <c r="R58" s="136">
        <v>235.6</v>
      </c>
      <c r="S58" s="216">
        <f t="shared" si="19"/>
        <v>1.2897678417884782E-2</v>
      </c>
      <c r="T58" s="217"/>
      <c r="U58" s="160">
        <v>45737</v>
      </c>
      <c r="V58" s="136">
        <v>177</v>
      </c>
      <c r="W58" s="216">
        <f t="shared" si="20"/>
        <v>2.0761245674740452E-2</v>
      </c>
      <c r="X58" s="217"/>
      <c r="Y58" s="160">
        <v>45736</v>
      </c>
      <c r="Z58" s="136">
        <v>616.70000000000005</v>
      </c>
      <c r="AA58" s="216">
        <f t="shared" si="21"/>
        <v>3.6470588235294192E-2</v>
      </c>
      <c r="AB58" s="217"/>
      <c r="AC58" s="160">
        <v>45736</v>
      </c>
      <c r="AD58" s="136">
        <v>1469.9</v>
      </c>
      <c r="AE58" s="216">
        <f t="shared" si="22"/>
        <v>-1.6920813269127845E-2</v>
      </c>
      <c r="AF58" s="217"/>
      <c r="AG58" s="160">
        <v>45730</v>
      </c>
      <c r="AH58" s="136">
        <v>90.98</v>
      </c>
      <c r="AI58" s="216">
        <f t="shared" si="23"/>
        <v>2.7094152178821468E-2</v>
      </c>
      <c r="AJ58" s="217"/>
      <c r="AK58" s="160">
        <v>45737</v>
      </c>
      <c r="AL58" s="136">
        <v>922.05</v>
      </c>
      <c r="AM58" s="216">
        <f t="shared" si="24"/>
        <v>-7.8549523860763637E-3</v>
      </c>
      <c r="AN58" s="217"/>
      <c r="AO58" s="160">
        <v>45736</v>
      </c>
      <c r="AP58" s="136">
        <v>541.79999999999995</v>
      </c>
      <c r="AQ58" s="216">
        <f t="shared" si="25"/>
        <v>4.2632066728451427E-3</v>
      </c>
      <c r="AR58" s="217"/>
      <c r="AS58" s="160">
        <v>45736</v>
      </c>
      <c r="AT58" s="136">
        <v>159</v>
      </c>
      <c r="AU58" s="216">
        <f t="shared" si="26"/>
        <v>2.5220680958386236E-3</v>
      </c>
      <c r="AV58" s="217"/>
      <c r="AW58" s="160">
        <v>45736</v>
      </c>
      <c r="AX58" s="136">
        <v>486.1</v>
      </c>
      <c r="AY58" s="216">
        <f t="shared" si="27"/>
        <v>2.6610348468849045E-2</v>
      </c>
      <c r="AZ58" s="217"/>
      <c r="BA58" s="160">
        <v>45736</v>
      </c>
      <c r="BB58" s="136">
        <v>348.2</v>
      </c>
      <c r="BC58" s="216">
        <f t="shared" si="28"/>
        <v>5.6111616621170764E-2</v>
      </c>
      <c r="BD58" s="217"/>
      <c r="BE58" s="160">
        <v>45737</v>
      </c>
      <c r="BF58" s="136">
        <v>924.7</v>
      </c>
      <c r="BG58" s="123">
        <f t="shared" si="29"/>
        <v>-1.1333262054955533E-2</v>
      </c>
    </row>
    <row r="59" spans="1:59" ht="16.2" thickBot="1" x14ac:dyDescent="0.35">
      <c r="A59" s="160">
        <v>45737</v>
      </c>
      <c r="B59" s="136">
        <v>1610</v>
      </c>
      <c r="C59" s="216">
        <f t="shared" si="15"/>
        <v>2.9902815848492116E-3</v>
      </c>
      <c r="D59" s="217"/>
      <c r="E59" s="160">
        <v>45740</v>
      </c>
      <c r="F59" s="136">
        <v>910.9</v>
      </c>
      <c r="G59" s="216">
        <f t="shared" si="16"/>
        <v>7.3731360876996471E-2</v>
      </c>
      <c r="H59" s="217"/>
      <c r="I59" s="160">
        <v>45737</v>
      </c>
      <c r="J59" s="136">
        <v>348.9</v>
      </c>
      <c r="K59" s="216">
        <f t="shared" si="17"/>
        <v>2.436876100998225E-2</v>
      </c>
      <c r="L59" s="217"/>
      <c r="M59" s="160">
        <v>45737</v>
      </c>
      <c r="N59" s="136">
        <v>635.79999999999995</v>
      </c>
      <c r="O59" s="216">
        <f t="shared" si="18"/>
        <v>2.9802397149335889E-2</v>
      </c>
      <c r="P59" s="217"/>
      <c r="Q59" s="160">
        <v>45737</v>
      </c>
      <c r="R59" s="136">
        <v>242.4</v>
      </c>
      <c r="S59" s="216">
        <f t="shared" si="19"/>
        <v>2.8862478777589184E-2</v>
      </c>
      <c r="T59" s="217"/>
      <c r="U59" s="160">
        <v>45740</v>
      </c>
      <c r="V59" s="136">
        <v>181.3</v>
      </c>
      <c r="W59" s="216">
        <f t="shared" si="20"/>
        <v>2.4293785310734527E-2</v>
      </c>
      <c r="X59" s="217"/>
      <c r="Y59" s="160">
        <v>45737</v>
      </c>
      <c r="Z59" s="136">
        <v>617.6</v>
      </c>
      <c r="AA59" s="216">
        <f t="shared" si="21"/>
        <v>1.4593805740229888E-3</v>
      </c>
      <c r="AB59" s="217"/>
      <c r="AC59" s="160">
        <v>45737</v>
      </c>
      <c r="AD59" s="136">
        <v>1429.5</v>
      </c>
      <c r="AE59" s="216">
        <f t="shared" si="22"/>
        <v>-2.7484862915844677E-2</v>
      </c>
      <c r="AF59" s="217"/>
      <c r="AG59" s="160">
        <v>45733</v>
      </c>
      <c r="AH59" s="136">
        <v>94.23</v>
      </c>
      <c r="AI59" s="216">
        <f t="shared" si="23"/>
        <v>3.5722136733347988E-2</v>
      </c>
      <c r="AJ59" s="217"/>
      <c r="AK59" s="160">
        <v>45740</v>
      </c>
      <c r="AL59" s="136">
        <v>932.9</v>
      </c>
      <c r="AM59" s="216">
        <f t="shared" si="24"/>
        <v>1.1767257740903448E-2</v>
      </c>
      <c r="AN59" s="217"/>
      <c r="AO59" s="160">
        <v>45737</v>
      </c>
      <c r="AP59" s="136">
        <v>545.6</v>
      </c>
      <c r="AQ59" s="216">
        <f t="shared" si="25"/>
        <v>7.0136581764490002E-3</v>
      </c>
      <c r="AR59" s="217"/>
      <c r="AS59" s="160">
        <v>45737</v>
      </c>
      <c r="AT59" s="136">
        <v>157.30000000000001</v>
      </c>
      <c r="AU59" s="216">
        <f t="shared" si="26"/>
        <v>-1.0691823899370997E-2</v>
      </c>
      <c r="AV59" s="217"/>
      <c r="AW59" s="160">
        <v>45737</v>
      </c>
      <c r="AX59" s="136">
        <v>499.5</v>
      </c>
      <c r="AY59" s="216">
        <f t="shared" si="27"/>
        <v>2.7566344373585634E-2</v>
      </c>
      <c r="AZ59" s="217"/>
      <c r="BA59" s="160">
        <v>45737</v>
      </c>
      <c r="BB59" s="136">
        <v>374.9</v>
      </c>
      <c r="BC59" s="216">
        <f t="shared" si="28"/>
        <v>7.6680068925904621E-2</v>
      </c>
      <c r="BD59" s="217"/>
      <c r="BE59" s="160">
        <v>45740</v>
      </c>
      <c r="BF59" s="136">
        <v>931.8</v>
      </c>
      <c r="BG59" s="123">
        <f t="shared" si="29"/>
        <v>7.6781658916404332E-3</v>
      </c>
    </row>
    <row r="60" spans="1:59" ht="16.2" thickBot="1" x14ac:dyDescent="0.35">
      <c r="A60" s="160">
        <v>45740</v>
      </c>
      <c r="B60" s="136">
        <v>1612</v>
      </c>
      <c r="C60" s="216">
        <f t="shared" si="15"/>
        <v>1.2422360248447205E-3</v>
      </c>
      <c r="D60" s="217"/>
      <c r="E60" s="160">
        <v>45741</v>
      </c>
      <c r="F60" s="136">
        <v>872.9</v>
      </c>
      <c r="G60" s="216">
        <f t="shared" si="16"/>
        <v>-4.1716983203425186E-2</v>
      </c>
      <c r="H60" s="217"/>
      <c r="I60" s="160">
        <v>45740</v>
      </c>
      <c r="J60" s="136">
        <v>349.1</v>
      </c>
      <c r="K60" s="216">
        <f t="shared" si="17"/>
        <v>5.7323015190612059E-4</v>
      </c>
      <c r="L60" s="217"/>
      <c r="M60" s="160">
        <v>45740</v>
      </c>
      <c r="N60" s="136">
        <v>637.1</v>
      </c>
      <c r="O60" s="216">
        <f t="shared" si="18"/>
        <v>2.0446681346336401E-3</v>
      </c>
      <c r="P60" s="217"/>
      <c r="Q60" s="160">
        <v>45740</v>
      </c>
      <c r="R60" s="136">
        <v>243.8</v>
      </c>
      <c r="S60" s="216">
        <f t="shared" si="19"/>
        <v>5.7755775577557986E-3</v>
      </c>
      <c r="T60" s="217"/>
      <c r="U60" s="160">
        <v>45741</v>
      </c>
      <c r="V60" s="136">
        <v>175.1</v>
      </c>
      <c r="W60" s="216">
        <f t="shared" si="20"/>
        <v>-3.4197462768891435E-2</v>
      </c>
      <c r="X60" s="217"/>
      <c r="Y60" s="160">
        <v>45740</v>
      </c>
      <c r="Z60" s="136">
        <v>621.4</v>
      </c>
      <c r="AA60" s="216">
        <f t="shared" si="21"/>
        <v>6.1528497409325689E-3</v>
      </c>
      <c r="AB60" s="217"/>
      <c r="AC60" s="160">
        <v>45740</v>
      </c>
      <c r="AD60" s="136">
        <v>1449.1</v>
      </c>
      <c r="AE60" s="216">
        <f t="shared" si="22"/>
        <v>1.3711087792934529E-2</v>
      </c>
      <c r="AF60" s="217"/>
      <c r="AG60" s="160">
        <v>45734</v>
      </c>
      <c r="AH60" s="136">
        <v>93.21</v>
      </c>
      <c r="AI60" s="216">
        <f t="shared" si="23"/>
        <v>-1.082457815982182E-2</v>
      </c>
      <c r="AJ60" s="217"/>
      <c r="AK60" s="160">
        <v>45741</v>
      </c>
      <c r="AL60" s="136">
        <v>917.1</v>
      </c>
      <c r="AM60" s="216">
        <f t="shared" si="24"/>
        <v>-1.6936434773287549E-2</v>
      </c>
      <c r="AN60" s="217"/>
      <c r="AO60" s="160">
        <v>45740</v>
      </c>
      <c r="AP60" s="136">
        <v>534.9</v>
      </c>
      <c r="AQ60" s="216">
        <f t="shared" si="25"/>
        <v>-1.9611436950146711E-2</v>
      </c>
      <c r="AR60" s="217"/>
      <c r="AS60" s="160">
        <v>45740</v>
      </c>
      <c r="AT60" s="136">
        <v>158.4</v>
      </c>
      <c r="AU60" s="216">
        <f t="shared" si="26"/>
        <v>6.9930069930069566E-3</v>
      </c>
      <c r="AV60" s="217"/>
      <c r="AW60" s="160">
        <v>45740</v>
      </c>
      <c r="AX60" s="136">
        <v>519.20000000000005</v>
      </c>
      <c r="AY60" s="216">
        <f t="shared" si="27"/>
        <v>3.9439439439439533E-2</v>
      </c>
      <c r="AZ60" s="217"/>
      <c r="BA60" s="160">
        <v>45740</v>
      </c>
      <c r="BB60" s="136">
        <v>384.2</v>
      </c>
      <c r="BC60" s="216">
        <f t="shared" si="28"/>
        <v>2.4806615097359326E-2</v>
      </c>
      <c r="BD60" s="217"/>
      <c r="BE60" s="160">
        <v>45741</v>
      </c>
      <c r="BF60" s="136">
        <v>892.1</v>
      </c>
      <c r="BG60" s="123">
        <f t="shared" si="29"/>
        <v>-4.2605709379695142E-2</v>
      </c>
    </row>
    <row r="61" spans="1:59" ht="16.2" thickBot="1" x14ac:dyDescent="0.35">
      <c r="A61" s="160">
        <v>45741</v>
      </c>
      <c r="B61" s="136">
        <v>1578.3</v>
      </c>
      <c r="C61" s="216">
        <f t="shared" si="15"/>
        <v>-2.0905707196029806E-2</v>
      </c>
      <c r="D61" s="217"/>
      <c r="E61" s="160">
        <v>45742</v>
      </c>
      <c r="F61" s="136">
        <v>898.8</v>
      </c>
      <c r="G61" s="216">
        <f t="shared" si="16"/>
        <v>2.9671210906174795E-2</v>
      </c>
      <c r="H61" s="217"/>
      <c r="I61" s="160">
        <v>45741</v>
      </c>
      <c r="J61" s="136">
        <v>339.8</v>
      </c>
      <c r="K61" s="216">
        <f t="shared" si="17"/>
        <v>-2.6639931251790348E-2</v>
      </c>
      <c r="L61" s="217"/>
      <c r="M61" s="160">
        <v>45741</v>
      </c>
      <c r="N61" s="136">
        <v>596.6</v>
      </c>
      <c r="O61" s="216">
        <f t="shared" si="18"/>
        <v>-6.3569298383299319E-2</v>
      </c>
      <c r="P61" s="217"/>
      <c r="Q61" s="160">
        <v>45741</v>
      </c>
      <c r="R61" s="136">
        <v>242.3</v>
      </c>
      <c r="S61" s="216">
        <f t="shared" si="19"/>
        <v>-6.1525840853158325E-3</v>
      </c>
      <c r="T61" s="217"/>
      <c r="U61" s="160">
        <v>45742</v>
      </c>
      <c r="V61" s="136">
        <v>170.3</v>
      </c>
      <c r="W61" s="216">
        <f t="shared" si="20"/>
        <v>-2.7412906910336855E-2</v>
      </c>
      <c r="X61" s="217"/>
      <c r="Y61" s="160">
        <v>45741</v>
      </c>
      <c r="Z61" s="136">
        <v>611.9</v>
      </c>
      <c r="AA61" s="216">
        <f t="shared" si="21"/>
        <v>-1.5288059221113615E-2</v>
      </c>
      <c r="AB61" s="217"/>
      <c r="AC61" s="160">
        <v>45741</v>
      </c>
      <c r="AD61" s="136">
        <v>1422.1</v>
      </c>
      <c r="AE61" s="216">
        <f t="shared" si="22"/>
        <v>-1.8632254502794838E-2</v>
      </c>
      <c r="AF61" s="217"/>
      <c r="AG61" s="160">
        <v>45735</v>
      </c>
      <c r="AH61" s="136">
        <v>94.5</v>
      </c>
      <c r="AI61" s="216">
        <f t="shared" si="23"/>
        <v>1.383971676858713E-2</v>
      </c>
      <c r="AJ61" s="217"/>
      <c r="AK61" s="160">
        <v>45742</v>
      </c>
      <c r="AL61" s="136">
        <v>901.25</v>
      </c>
      <c r="AM61" s="216">
        <f t="shared" si="24"/>
        <v>-1.7282739068803864E-2</v>
      </c>
      <c r="AN61" s="217"/>
      <c r="AO61" s="160">
        <v>45741</v>
      </c>
      <c r="AP61" s="136">
        <v>484.2</v>
      </c>
      <c r="AQ61" s="216">
        <f t="shared" si="25"/>
        <v>-9.4784071789119448E-2</v>
      </c>
      <c r="AR61" s="217"/>
      <c r="AS61" s="160">
        <v>45741</v>
      </c>
      <c r="AT61" s="136">
        <v>156.69999999999999</v>
      </c>
      <c r="AU61" s="216">
        <f t="shared" si="26"/>
        <v>-1.073232323232334E-2</v>
      </c>
      <c r="AV61" s="217"/>
      <c r="AW61" s="160">
        <v>45741</v>
      </c>
      <c r="AX61" s="136">
        <v>508.2</v>
      </c>
      <c r="AY61" s="216">
        <f t="shared" si="27"/>
        <v>-2.1186440677966208E-2</v>
      </c>
      <c r="AZ61" s="217"/>
      <c r="BA61" s="160">
        <v>45741</v>
      </c>
      <c r="BB61" s="136">
        <v>370.1</v>
      </c>
      <c r="BC61" s="216">
        <f t="shared" si="28"/>
        <v>-3.6699635606454881E-2</v>
      </c>
      <c r="BD61" s="217"/>
      <c r="BE61" s="160">
        <v>45742</v>
      </c>
      <c r="BF61" s="136">
        <v>857</v>
      </c>
      <c r="BG61" s="123">
        <f t="shared" si="29"/>
        <v>-3.9345364869409281E-2</v>
      </c>
    </row>
    <row r="62" spans="1:59" ht="16.2" thickBot="1" x14ac:dyDescent="0.35">
      <c r="A62" s="160">
        <v>45742</v>
      </c>
      <c r="B62" s="136">
        <v>1605</v>
      </c>
      <c r="C62" s="216">
        <f t="shared" si="15"/>
        <v>1.6916935943736961E-2</v>
      </c>
      <c r="D62" s="217"/>
      <c r="E62" s="160">
        <v>45743</v>
      </c>
      <c r="F62" s="136">
        <v>911</v>
      </c>
      <c r="G62" s="216">
        <f t="shared" si="16"/>
        <v>1.3573653760569699E-2</v>
      </c>
      <c r="H62" s="217"/>
      <c r="I62" s="160">
        <v>45742</v>
      </c>
      <c r="J62" s="136">
        <v>339.3</v>
      </c>
      <c r="K62" s="216">
        <f t="shared" si="17"/>
        <v>-1.4714537963507945E-3</v>
      </c>
      <c r="L62" s="217"/>
      <c r="M62" s="160">
        <v>45742</v>
      </c>
      <c r="N62" s="136">
        <v>571.79999999999995</v>
      </c>
      <c r="O62" s="216">
        <f t="shared" si="18"/>
        <v>-4.1568890378813388E-2</v>
      </c>
      <c r="P62" s="217"/>
      <c r="Q62" s="160">
        <v>45742</v>
      </c>
      <c r="R62" s="136">
        <v>239.7</v>
      </c>
      <c r="S62" s="216">
        <f t="shared" si="19"/>
        <v>-1.0730499380932821E-2</v>
      </c>
      <c r="T62" s="217"/>
      <c r="U62" s="160">
        <v>45743</v>
      </c>
      <c r="V62" s="136">
        <v>174.5</v>
      </c>
      <c r="W62" s="216">
        <f t="shared" si="20"/>
        <v>2.4662360540223069E-2</v>
      </c>
      <c r="X62" s="217"/>
      <c r="Y62" s="160">
        <v>45742</v>
      </c>
      <c r="Z62" s="136">
        <v>607.79999999999995</v>
      </c>
      <c r="AA62" s="216">
        <f t="shared" si="21"/>
        <v>-6.7004412485700653E-3</v>
      </c>
      <c r="AB62" s="217"/>
      <c r="AC62" s="160">
        <v>45742</v>
      </c>
      <c r="AD62" s="136">
        <v>1428.7</v>
      </c>
      <c r="AE62" s="216">
        <f t="shared" si="22"/>
        <v>4.6410238379861728E-3</v>
      </c>
      <c r="AF62" s="217"/>
      <c r="AG62" s="160">
        <v>45736</v>
      </c>
      <c r="AH62" s="136">
        <v>94.15</v>
      </c>
      <c r="AI62" s="216">
        <f t="shared" si="23"/>
        <v>-3.7037037037036436E-3</v>
      </c>
      <c r="AJ62" s="217"/>
      <c r="AK62" s="160">
        <v>45743</v>
      </c>
      <c r="AL62" s="136">
        <v>888.15</v>
      </c>
      <c r="AM62" s="216">
        <f t="shared" si="24"/>
        <v>-1.4535367545076307E-2</v>
      </c>
      <c r="AN62" s="217"/>
      <c r="AO62" s="160">
        <v>45742</v>
      </c>
      <c r="AP62" s="136">
        <v>484.6</v>
      </c>
      <c r="AQ62" s="216">
        <f t="shared" si="25"/>
        <v>8.2610491532431659E-4</v>
      </c>
      <c r="AR62" s="217"/>
      <c r="AS62" s="160">
        <v>45742</v>
      </c>
      <c r="AT62" s="136">
        <v>155.80000000000001</v>
      </c>
      <c r="AU62" s="216">
        <f t="shared" si="26"/>
        <v>-5.7434588385448454E-3</v>
      </c>
      <c r="AV62" s="217"/>
      <c r="AW62" s="160">
        <v>45742</v>
      </c>
      <c r="AX62" s="136">
        <v>501.1</v>
      </c>
      <c r="AY62" s="216">
        <f t="shared" si="27"/>
        <v>-1.3970877607241177E-2</v>
      </c>
      <c r="AZ62" s="217"/>
      <c r="BA62" s="160">
        <v>45742</v>
      </c>
      <c r="BB62" s="136">
        <v>361.6</v>
      </c>
      <c r="BC62" s="216">
        <f t="shared" si="28"/>
        <v>-2.296676573898946E-2</v>
      </c>
      <c r="BD62" s="217"/>
      <c r="BE62" s="160">
        <v>45743</v>
      </c>
      <c r="BF62" s="136">
        <v>866.2</v>
      </c>
      <c r="BG62" s="123">
        <f t="shared" si="29"/>
        <v>1.0735122520420123E-2</v>
      </c>
    </row>
    <row r="63" spans="1:59" ht="16.2" thickBot="1" x14ac:dyDescent="0.35">
      <c r="A63" s="160">
        <v>45743</v>
      </c>
      <c r="B63" s="136">
        <v>1594.6</v>
      </c>
      <c r="C63" s="216">
        <f t="shared" si="15"/>
        <v>-6.4797507788162557E-3</v>
      </c>
      <c r="D63" s="217"/>
      <c r="E63" s="160">
        <v>45744</v>
      </c>
      <c r="F63" s="136">
        <v>900</v>
      </c>
      <c r="G63" s="216">
        <f t="shared" si="16"/>
        <v>-1.2074643249176729E-2</v>
      </c>
      <c r="H63" s="217"/>
      <c r="I63" s="160">
        <v>45743</v>
      </c>
      <c r="J63" s="136">
        <v>338.4</v>
      </c>
      <c r="K63" s="216">
        <f t="shared" si="17"/>
        <v>-2.6525198938993047E-3</v>
      </c>
      <c r="L63" s="217"/>
      <c r="M63" s="160">
        <v>45743</v>
      </c>
      <c r="N63" s="136">
        <v>564.4</v>
      </c>
      <c r="O63" s="216">
        <f t="shared" si="18"/>
        <v>-1.2941587967820878E-2</v>
      </c>
      <c r="P63" s="217"/>
      <c r="Q63" s="160">
        <v>45743</v>
      </c>
      <c r="R63" s="136">
        <v>242.2</v>
      </c>
      <c r="S63" s="216">
        <f t="shared" si="19"/>
        <v>1.0429703796412183E-2</v>
      </c>
      <c r="T63" s="217"/>
      <c r="U63" s="160">
        <v>45744</v>
      </c>
      <c r="V63" s="136">
        <v>171.1</v>
      </c>
      <c r="W63" s="216">
        <f t="shared" si="20"/>
        <v>-1.9484240687679115E-2</v>
      </c>
      <c r="X63" s="217"/>
      <c r="Y63" s="160">
        <v>45743</v>
      </c>
      <c r="Z63" s="136">
        <v>601.70000000000005</v>
      </c>
      <c r="AA63" s="216">
        <f t="shared" si="21"/>
        <v>-1.0036196117143648E-2</v>
      </c>
      <c r="AB63" s="217"/>
      <c r="AC63" s="160">
        <v>45743</v>
      </c>
      <c r="AD63" s="136">
        <v>1423.4</v>
      </c>
      <c r="AE63" s="216">
        <f t="shared" si="22"/>
        <v>-3.7096661300482637E-3</v>
      </c>
      <c r="AF63" s="217"/>
      <c r="AG63" s="160">
        <v>45737</v>
      </c>
      <c r="AH63" s="136">
        <v>93.35</v>
      </c>
      <c r="AI63" s="216">
        <f t="shared" si="23"/>
        <v>-8.4970791290495101E-3</v>
      </c>
      <c r="AJ63" s="217"/>
      <c r="AK63" s="160">
        <v>45744</v>
      </c>
      <c r="AL63" s="136">
        <v>878.95</v>
      </c>
      <c r="AM63" s="216">
        <f t="shared" si="24"/>
        <v>-1.0358610595057065E-2</v>
      </c>
      <c r="AN63" s="217"/>
      <c r="AO63" s="160">
        <v>45743</v>
      </c>
      <c r="AP63" s="136">
        <v>506.6</v>
      </c>
      <c r="AQ63" s="216">
        <f t="shared" si="25"/>
        <v>4.5398266611638462E-2</v>
      </c>
      <c r="AR63" s="217"/>
      <c r="AS63" s="160">
        <v>45743</v>
      </c>
      <c r="AT63" s="136">
        <v>155.4</v>
      </c>
      <c r="AU63" s="216">
        <f t="shared" si="26"/>
        <v>-2.5673940949936178E-3</v>
      </c>
      <c r="AV63" s="217"/>
      <c r="AW63" s="160">
        <v>45743</v>
      </c>
      <c r="AX63" s="136">
        <v>506.1</v>
      </c>
      <c r="AY63" s="216">
        <f t="shared" si="27"/>
        <v>9.9780482937537416E-3</v>
      </c>
      <c r="AZ63" s="217"/>
      <c r="BA63" s="160">
        <v>45743</v>
      </c>
      <c r="BB63" s="136">
        <v>360.9</v>
      </c>
      <c r="BC63" s="216">
        <f t="shared" si="28"/>
        <v>-1.9358407079647275E-3</v>
      </c>
      <c r="BD63" s="217"/>
      <c r="BE63" s="160">
        <v>45744</v>
      </c>
      <c r="BF63" s="136">
        <v>833.7</v>
      </c>
      <c r="BG63" s="123">
        <f t="shared" si="29"/>
        <v>-3.7520203186331098E-2</v>
      </c>
    </row>
    <row r="64" spans="1:59" ht="16.2" thickBot="1" x14ac:dyDescent="0.35">
      <c r="A64" s="160">
        <v>45744</v>
      </c>
      <c r="B64" s="136">
        <v>1578.2</v>
      </c>
      <c r="C64" s="216">
        <f t="shared" si="15"/>
        <v>-1.0284710899285001E-2</v>
      </c>
      <c r="D64" s="217"/>
      <c r="E64" s="160">
        <v>45748</v>
      </c>
      <c r="F64" s="136">
        <v>893.05</v>
      </c>
      <c r="G64" s="216">
        <f t="shared" si="16"/>
        <v>-7.7222222222222726E-3</v>
      </c>
      <c r="H64" s="217"/>
      <c r="I64" s="160">
        <v>45744</v>
      </c>
      <c r="J64" s="136">
        <v>334.3</v>
      </c>
      <c r="K64" s="216">
        <f t="shared" si="17"/>
        <v>-1.2115839243498717E-2</v>
      </c>
      <c r="L64" s="217"/>
      <c r="M64" s="160">
        <v>45744</v>
      </c>
      <c r="N64" s="136">
        <v>561</v>
      </c>
      <c r="O64" s="216">
        <f t="shared" si="18"/>
        <v>-6.0240963855421282E-3</v>
      </c>
      <c r="P64" s="217"/>
      <c r="Q64" s="160">
        <v>45744</v>
      </c>
      <c r="R64" s="136">
        <v>246.4</v>
      </c>
      <c r="S64" s="216">
        <f t="shared" si="19"/>
        <v>1.7341040462427817E-2</v>
      </c>
      <c r="T64" s="217"/>
      <c r="U64" s="160">
        <v>45748</v>
      </c>
      <c r="V64" s="136">
        <v>175.5</v>
      </c>
      <c r="W64" s="216">
        <f t="shared" si="20"/>
        <v>2.5715955581531301E-2</v>
      </c>
      <c r="X64" s="217"/>
      <c r="Y64" s="160">
        <v>45744</v>
      </c>
      <c r="Z64" s="136">
        <v>594.4</v>
      </c>
      <c r="AA64" s="216">
        <f t="shared" si="21"/>
        <v>-1.2132291839787382E-2</v>
      </c>
      <c r="AB64" s="217"/>
      <c r="AC64" s="160">
        <v>45744</v>
      </c>
      <c r="AD64" s="136">
        <v>1458.7</v>
      </c>
      <c r="AE64" s="216">
        <f t="shared" si="22"/>
        <v>2.4799775186173916E-2</v>
      </c>
      <c r="AF64" s="217"/>
      <c r="AG64" s="160">
        <v>45740</v>
      </c>
      <c r="AH64" s="136">
        <v>95.64</v>
      </c>
      <c r="AI64" s="216">
        <f t="shared" si="23"/>
        <v>2.4531333690412493E-2</v>
      </c>
      <c r="AJ64" s="217"/>
      <c r="AK64" s="160">
        <v>45748</v>
      </c>
      <c r="AL64" s="136">
        <v>902.65</v>
      </c>
      <c r="AM64" s="216">
        <f t="shared" si="24"/>
        <v>2.6963991125774994E-2</v>
      </c>
      <c r="AN64" s="217"/>
      <c r="AO64" s="160">
        <v>45744</v>
      </c>
      <c r="AP64" s="136">
        <v>513.9</v>
      </c>
      <c r="AQ64" s="216">
        <f t="shared" si="25"/>
        <v>1.440979076194227E-2</v>
      </c>
      <c r="AR64" s="217"/>
      <c r="AS64" s="160">
        <v>45744</v>
      </c>
      <c r="AT64" s="136">
        <v>154.19999999999999</v>
      </c>
      <c r="AU64" s="216">
        <f t="shared" si="26"/>
        <v>-7.7220077220078315E-3</v>
      </c>
      <c r="AV64" s="217"/>
      <c r="AW64" s="160">
        <v>45744</v>
      </c>
      <c r="AX64" s="136">
        <v>483.2</v>
      </c>
      <c r="AY64" s="216">
        <f t="shared" si="27"/>
        <v>-4.524797470855569E-2</v>
      </c>
      <c r="AZ64" s="217"/>
      <c r="BA64" s="160">
        <v>45744</v>
      </c>
      <c r="BB64" s="136">
        <v>365.3</v>
      </c>
      <c r="BC64" s="216">
        <f t="shared" si="28"/>
        <v>1.2191742865059668E-2</v>
      </c>
      <c r="BD64" s="217"/>
      <c r="BE64" s="160">
        <v>45748</v>
      </c>
      <c r="BF64" s="136">
        <v>852.2</v>
      </c>
      <c r="BG64" s="123">
        <f t="shared" si="29"/>
        <v>2.2190236296029744E-2</v>
      </c>
    </row>
    <row r="65" spans="1:58" ht="15" thickBot="1" x14ac:dyDescent="0.35">
      <c r="A65" s="168"/>
      <c r="B65" s="168"/>
      <c r="C65" s="169"/>
      <c r="D65" s="19"/>
      <c r="E65" s="168"/>
      <c r="F65" s="168"/>
      <c r="G65" s="169"/>
      <c r="H65" s="19"/>
      <c r="I65" s="168"/>
      <c r="J65" s="168"/>
      <c r="K65" s="169"/>
      <c r="L65" s="19"/>
      <c r="M65" s="168"/>
      <c r="N65" s="168"/>
      <c r="O65" s="169"/>
      <c r="P65" s="19"/>
      <c r="Q65" s="168"/>
      <c r="R65" s="168"/>
      <c r="S65" s="169"/>
      <c r="T65" s="19"/>
      <c r="U65" s="168"/>
      <c r="V65" s="168"/>
      <c r="W65" s="169"/>
      <c r="X65" s="19"/>
      <c r="Y65" s="168"/>
      <c r="Z65" s="168"/>
      <c r="AA65" s="169"/>
      <c r="AB65" s="19"/>
      <c r="AC65" s="168"/>
      <c r="AD65" s="168"/>
      <c r="AE65" s="169"/>
      <c r="AF65" s="19"/>
      <c r="AG65" s="168"/>
      <c r="AH65" s="168"/>
      <c r="AI65" s="169"/>
      <c r="AJ65" s="19"/>
      <c r="AK65" s="168"/>
      <c r="AL65" s="168"/>
      <c r="AM65" s="169"/>
      <c r="AN65" s="19"/>
      <c r="AO65" s="168"/>
      <c r="AP65" s="168"/>
      <c r="AQ65" s="169"/>
      <c r="AR65" s="19"/>
      <c r="AS65" s="168"/>
      <c r="AT65" s="168"/>
      <c r="AU65" s="169"/>
      <c r="AV65" s="19"/>
      <c r="AW65" s="168"/>
      <c r="AX65" s="168"/>
      <c r="AY65" s="169"/>
      <c r="AZ65" s="19"/>
      <c r="BA65" s="168"/>
      <c r="BB65" s="168"/>
      <c r="BC65" s="169"/>
      <c r="BD65" s="19"/>
      <c r="BE65" s="168"/>
      <c r="BF65" s="168"/>
    </row>
    <row r="66" spans="1:58" ht="15" thickBot="1" x14ac:dyDescent="0.35">
      <c r="A66" s="19"/>
      <c r="B66" s="19"/>
      <c r="C66" s="18"/>
      <c r="D66" s="19"/>
      <c r="E66" s="19"/>
      <c r="F66" s="19"/>
      <c r="G66" s="18"/>
      <c r="H66" s="19"/>
      <c r="I66" s="19"/>
      <c r="J66" s="19"/>
      <c r="K66" s="18"/>
      <c r="L66" s="19"/>
      <c r="M66" s="19"/>
      <c r="N66" s="19"/>
      <c r="O66" s="18"/>
      <c r="P66" s="19"/>
      <c r="Q66" s="19"/>
      <c r="R66" s="19"/>
      <c r="S66" s="18"/>
      <c r="T66" s="19"/>
      <c r="U66" s="19"/>
      <c r="V66" s="19"/>
      <c r="W66" s="18"/>
      <c r="X66" s="19"/>
      <c r="Y66" s="19"/>
      <c r="Z66" s="19"/>
      <c r="AA66" s="18"/>
      <c r="AB66" s="19"/>
      <c r="AC66" s="19"/>
      <c r="AD66" s="19"/>
      <c r="AE66" s="18"/>
      <c r="AF66" s="19"/>
      <c r="AG66" s="19"/>
      <c r="AH66" s="19"/>
      <c r="AI66" s="18"/>
      <c r="AJ66" s="19"/>
      <c r="AK66" s="19"/>
      <c r="AL66" s="19"/>
      <c r="AM66" s="18"/>
      <c r="AN66" s="19"/>
      <c r="AO66" s="19"/>
      <c r="AP66" s="19"/>
      <c r="AQ66" s="18"/>
      <c r="AR66" s="19"/>
      <c r="AS66" s="19"/>
      <c r="AT66" s="19"/>
      <c r="AU66" s="18"/>
      <c r="AV66" s="19"/>
      <c r="AW66" s="19"/>
      <c r="AX66" s="19"/>
      <c r="AY66" s="18"/>
      <c r="AZ66" s="19"/>
      <c r="BA66" s="19"/>
      <c r="BB66" s="19"/>
      <c r="BC66" s="18"/>
      <c r="BD66" s="19"/>
      <c r="BE66" s="19"/>
      <c r="BF66" s="19"/>
    </row>
    <row r="67" spans="1:58" ht="15" thickBot="1" x14ac:dyDescent="0.35">
      <c r="A67" s="19"/>
      <c r="B67" s="19"/>
      <c r="C67" s="18"/>
      <c r="D67" s="19"/>
      <c r="E67" s="19"/>
      <c r="F67" s="19"/>
      <c r="G67" s="18"/>
      <c r="H67" s="19"/>
      <c r="I67" s="19"/>
      <c r="J67" s="19"/>
      <c r="K67" s="18"/>
      <c r="L67" s="19"/>
      <c r="M67" s="19"/>
      <c r="N67" s="19"/>
      <c r="O67" s="18"/>
      <c r="P67" s="19"/>
      <c r="Q67" s="19"/>
      <c r="R67" s="19"/>
      <c r="S67" s="18"/>
      <c r="T67" s="19"/>
      <c r="U67" s="19"/>
      <c r="V67" s="19"/>
      <c r="W67" s="18"/>
      <c r="X67" s="19"/>
      <c r="Y67" s="19"/>
      <c r="Z67" s="19"/>
      <c r="AA67" s="18"/>
      <c r="AB67" s="19"/>
      <c r="AC67" s="19"/>
      <c r="AD67" s="19"/>
      <c r="AE67" s="18"/>
      <c r="AF67" s="19"/>
      <c r="AG67" s="19"/>
      <c r="AH67" s="19"/>
      <c r="AI67" s="18"/>
      <c r="AJ67" s="19"/>
      <c r="AK67" s="19"/>
      <c r="AL67" s="19"/>
      <c r="AM67" s="18"/>
      <c r="AN67" s="19"/>
      <c r="AO67" s="19"/>
      <c r="AP67" s="19"/>
      <c r="AQ67" s="18"/>
      <c r="AR67" s="19"/>
      <c r="AS67" s="19"/>
      <c r="AT67" s="19"/>
      <c r="AU67" s="18"/>
      <c r="AV67" s="19"/>
      <c r="AW67" s="19"/>
      <c r="AX67" s="19"/>
      <c r="AY67" s="18"/>
      <c r="AZ67" s="19"/>
      <c r="BA67" s="19"/>
      <c r="BB67" s="19"/>
      <c r="BC67" s="18"/>
      <c r="BD67" s="19"/>
      <c r="BE67" s="19"/>
      <c r="BF67" s="19"/>
    </row>
    <row r="68" spans="1:58" ht="15" thickBot="1" x14ac:dyDescent="0.35">
      <c r="A68" s="19"/>
      <c r="B68" s="19"/>
      <c r="C68" s="18"/>
      <c r="D68" s="19"/>
      <c r="E68" s="19"/>
      <c r="F68" s="19"/>
      <c r="G68" s="18"/>
      <c r="H68" s="19"/>
      <c r="I68" s="19"/>
      <c r="J68" s="19"/>
      <c r="K68" s="18"/>
      <c r="L68" s="19"/>
      <c r="M68" s="19"/>
      <c r="N68" s="19"/>
      <c r="O68" s="18"/>
      <c r="P68" s="19"/>
      <c r="Q68" s="19"/>
      <c r="R68" s="19"/>
      <c r="S68" s="18"/>
      <c r="T68" s="19"/>
      <c r="U68" s="19"/>
      <c r="V68" s="19"/>
      <c r="W68" s="18"/>
      <c r="X68" s="19"/>
      <c r="Y68" s="19"/>
      <c r="Z68" s="19"/>
      <c r="AA68" s="18"/>
      <c r="AB68" s="19"/>
      <c r="AC68" s="19"/>
      <c r="AD68" s="19"/>
      <c r="AE68" s="18"/>
      <c r="AF68" s="19"/>
      <c r="AG68" s="19"/>
      <c r="AH68" s="19"/>
      <c r="AI68" s="18"/>
      <c r="AJ68" s="19"/>
      <c r="AK68" s="19"/>
      <c r="AL68" s="19"/>
      <c r="AM68" s="18"/>
      <c r="AN68" s="19"/>
      <c r="AO68" s="19"/>
      <c r="AP68" s="19"/>
      <c r="AQ68" s="18"/>
      <c r="AR68" s="19"/>
      <c r="AS68" s="19"/>
      <c r="AT68" s="19"/>
      <c r="AU68" s="18"/>
      <c r="AV68" s="19"/>
      <c r="AW68" s="19"/>
      <c r="AX68" s="19"/>
      <c r="AY68" s="18"/>
      <c r="AZ68" s="19"/>
      <c r="BA68" s="19"/>
      <c r="BB68" s="19"/>
      <c r="BC68" s="18"/>
      <c r="BD68" s="19"/>
      <c r="BE68" s="19"/>
      <c r="BF68" s="19"/>
    </row>
    <row r="69" spans="1:58" ht="15" thickBot="1" x14ac:dyDescent="0.35">
      <c r="A69" s="19"/>
      <c r="B69" s="19"/>
      <c r="C69" s="18"/>
      <c r="D69" s="19"/>
      <c r="E69" s="19"/>
      <c r="F69" s="19"/>
      <c r="G69" s="18"/>
      <c r="H69" s="19"/>
      <c r="I69" s="19"/>
      <c r="J69" s="19"/>
      <c r="K69" s="18"/>
      <c r="L69" s="19"/>
      <c r="M69" s="19"/>
      <c r="N69" s="19"/>
      <c r="O69" s="18"/>
      <c r="P69" s="19"/>
      <c r="Q69" s="19"/>
      <c r="R69" s="19"/>
      <c r="S69" s="18"/>
      <c r="T69" s="19"/>
      <c r="U69" s="19"/>
      <c r="V69" s="19"/>
      <c r="W69" s="18"/>
      <c r="X69" s="19"/>
      <c r="Y69" s="19"/>
      <c r="Z69" s="19"/>
      <c r="AA69" s="18"/>
      <c r="AB69" s="19"/>
      <c r="AC69" s="19"/>
      <c r="AD69" s="19"/>
      <c r="AE69" s="18"/>
      <c r="AF69" s="19"/>
      <c r="AG69" s="19"/>
      <c r="AH69" s="19"/>
      <c r="AI69" s="18"/>
      <c r="AJ69" s="19"/>
      <c r="AK69" s="19"/>
      <c r="AL69" s="19"/>
      <c r="AM69" s="18"/>
      <c r="AN69" s="19"/>
      <c r="AO69" s="19"/>
      <c r="AP69" s="19"/>
      <c r="AQ69" s="18"/>
      <c r="AR69" s="19"/>
      <c r="AS69" s="19"/>
      <c r="AT69" s="19"/>
      <c r="AU69" s="18"/>
      <c r="AV69" s="19"/>
      <c r="AW69" s="19"/>
      <c r="AX69" s="19"/>
      <c r="AY69" s="18"/>
      <c r="AZ69" s="19"/>
      <c r="BA69" s="19"/>
      <c r="BB69" s="19"/>
      <c r="BC69" s="18"/>
      <c r="BD69" s="19"/>
      <c r="BE69" s="19"/>
      <c r="BF69" s="19"/>
    </row>
    <row r="70" spans="1:58" ht="15" thickBot="1" x14ac:dyDescent="0.35">
      <c r="A70" s="19"/>
      <c r="B70" s="19"/>
      <c r="C70" s="18"/>
      <c r="D70" s="19"/>
      <c r="E70" s="19"/>
      <c r="F70" s="19"/>
      <c r="G70" s="18"/>
      <c r="H70" s="19"/>
      <c r="I70" s="19"/>
      <c r="J70" s="19"/>
      <c r="K70" s="18"/>
      <c r="L70" s="19"/>
      <c r="M70" s="19"/>
      <c r="N70" s="19"/>
      <c r="O70" s="18"/>
      <c r="P70" s="19"/>
      <c r="Q70" s="19"/>
      <c r="R70" s="19"/>
      <c r="S70" s="18"/>
      <c r="T70" s="19"/>
      <c r="U70" s="19"/>
      <c r="V70" s="19"/>
      <c r="W70" s="18"/>
      <c r="X70" s="19"/>
      <c r="Y70" s="19"/>
      <c r="Z70" s="19"/>
      <c r="AA70" s="18"/>
      <c r="AB70" s="19"/>
      <c r="AC70" s="19"/>
      <c r="AD70" s="19"/>
      <c r="AE70" s="18"/>
      <c r="AF70" s="19"/>
      <c r="AG70" s="19"/>
      <c r="AH70" s="19"/>
      <c r="AI70" s="18"/>
      <c r="AJ70" s="19"/>
      <c r="AK70" s="19"/>
      <c r="AL70" s="19"/>
      <c r="AM70" s="18"/>
      <c r="AN70" s="19"/>
      <c r="AO70" s="19"/>
      <c r="AP70" s="19"/>
      <c r="AQ70" s="18"/>
      <c r="AR70" s="19"/>
      <c r="AS70" s="19"/>
      <c r="AT70" s="19"/>
      <c r="AU70" s="18"/>
      <c r="AV70" s="19"/>
      <c r="AW70" s="19"/>
      <c r="AX70" s="19"/>
      <c r="AY70" s="18"/>
      <c r="AZ70" s="19"/>
      <c r="BA70" s="19"/>
      <c r="BB70" s="19"/>
      <c r="BC70" s="18"/>
      <c r="BD70" s="19"/>
      <c r="BE70" s="19"/>
      <c r="BF70" s="19"/>
    </row>
    <row r="71" spans="1:58" ht="15" thickBot="1" x14ac:dyDescent="0.35">
      <c r="A71" s="19"/>
      <c r="B71" s="19"/>
      <c r="C71" s="18"/>
      <c r="D71" s="19"/>
      <c r="E71" s="19"/>
      <c r="F71" s="19"/>
      <c r="G71" s="18"/>
      <c r="H71" s="19"/>
      <c r="I71" s="19"/>
      <c r="J71" s="19"/>
      <c r="K71" s="18"/>
      <c r="L71" s="19"/>
      <c r="M71" s="19"/>
      <c r="N71" s="19"/>
      <c r="O71" s="18"/>
      <c r="P71" s="19"/>
      <c r="Q71" s="19"/>
      <c r="R71" s="19"/>
      <c r="S71" s="18"/>
      <c r="T71" s="19"/>
      <c r="U71" s="19"/>
      <c r="V71" s="19"/>
      <c r="W71" s="18"/>
      <c r="X71" s="19"/>
      <c r="Y71" s="19"/>
      <c r="Z71" s="19"/>
      <c r="AA71" s="18"/>
      <c r="AB71" s="19"/>
      <c r="AC71" s="19"/>
      <c r="AD71" s="19"/>
      <c r="AE71" s="18"/>
      <c r="AF71" s="19"/>
      <c r="AG71" s="19"/>
      <c r="AH71" s="19"/>
      <c r="AI71" s="18"/>
      <c r="AJ71" s="19"/>
      <c r="AK71" s="19"/>
      <c r="AL71" s="19"/>
      <c r="AM71" s="18"/>
      <c r="AN71" s="19"/>
      <c r="AO71" s="19"/>
      <c r="AP71" s="19"/>
      <c r="AQ71" s="18"/>
      <c r="AR71" s="19"/>
      <c r="AS71" s="19"/>
      <c r="AT71" s="19"/>
      <c r="AU71" s="18"/>
      <c r="AV71" s="19"/>
      <c r="AW71" s="19"/>
      <c r="AX71" s="19"/>
      <c r="AY71" s="18"/>
      <c r="AZ71" s="19"/>
      <c r="BA71" s="19"/>
      <c r="BB71" s="19"/>
      <c r="BC71" s="18"/>
      <c r="BD71" s="19"/>
      <c r="BE71" s="19"/>
      <c r="BF71" s="19"/>
    </row>
    <row r="72" spans="1:58" ht="15" thickBot="1" x14ac:dyDescent="0.35">
      <c r="A72" s="19"/>
      <c r="B72" s="19"/>
      <c r="C72" s="18"/>
      <c r="D72" s="19"/>
      <c r="E72" s="19"/>
      <c r="F72" s="19"/>
      <c r="G72" s="18"/>
      <c r="H72" s="19"/>
      <c r="I72" s="19"/>
      <c r="J72" s="19"/>
      <c r="K72" s="18"/>
      <c r="L72" s="19"/>
      <c r="M72" s="19"/>
      <c r="N72" s="19"/>
      <c r="O72" s="18"/>
      <c r="P72" s="19"/>
      <c r="Q72" s="19"/>
      <c r="R72" s="19"/>
      <c r="S72" s="18"/>
      <c r="T72" s="19"/>
      <c r="U72" s="19"/>
      <c r="V72" s="19"/>
      <c r="W72" s="18"/>
      <c r="X72" s="19"/>
      <c r="Y72" s="19"/>
      <c r="Z72" s="19"/>
      <c r="AA72" s="18"/>
      <c r="AB72" s="19"/>
      <c r="AC72" s="19"/>
      <c r="AD72" s="19"/>
      <c r="AE72" s="18"/>
      <c r="AF72" s="19"/>
      <c r="AG72" s="19"/>
      <c r="AH72" s="19"/>
      <c r="AI72" s="18"/>
      <c r="AJ72" s="19"/>
      <c r="AK72" s="19"/>
      <c r="AL72" s="19"/>
      <c r="AM72" s="18"/>
      <c r="AN72" s="19"/>
      <c r="AO72" s="19"/>
      <c r="AP72" s="19"/>
      <c r="AQ72" s="18"/>
      <c r="AR72" s="19"/>
      <c r="AS72" s="19"/>
      <c r="AT72" s="19"/>
      <c r="AU72" s="18"/>
      <c r="AV72" s="19"/>
      <c r="AW72" s="19"/>
      <c r="AX72" s="19"/>
      <c r="AY72" s="18"/>
      <c r="AZ72" s="19"/>
      <c r="BA72" s="19"/>
      <c r="BB72" s="19"/>
      <c r="BC72" s="18"/>
      <c r="BD72" s="19"/>
      <c r="BE72" s="19"/>
      <c r="BF72" s="19"/>
    </row>
    <row r="73" spans="1:58" ht="15" thickBot="1" x14ac:dyDescent="0.35">
      <c r="A73" s="19"/>
      <c r="B73" s="19"/>
      <c r="C73" s="18"/>
      <c r="D73" s="19"/>
      <c r="E73" s="19"/>
      <c r="F73" s="19"/>
      <c r="G73" s="18"/>
      <c r="H73" s="19"/>
      <c r="I73" s="19"/>
      <c r="J73" s="19"/>
      <c r="K73" s="18"/>
      <c r="L73" s="19"/>
      <c r="M73" s="19"/>
      <c r="N73" s="19"/>
      <c r="O73" s="18"/>
      <c r="P73" s="19"/>
      <c r="Q73" s="19"/>
      <c r="R73" s="19"/>
      <c r="S73" s="18"/>
      <c r="T73" s="19"/>
      <c r="U73" s="19"/>
      <c r="V73" s="19"/>
      <c r="W73" s="18"/>
      <c r="X73" s="19"/>
      <c r="Y73" s="19"/>
      <c r="Z73" s="19"/>
      <c r="AA73" s="18"/>
      <c r="AB73" s="19"/>
      <c r="AC73" s="19"/>
      <c r="AD73" s="19"/>
      <c r="AE73" s="18"/>
      <c r="AF73" s="19"/>
      <c r="AG73" s="19"/>
      <c r="AH73" s="19"/>
      <c r="AI73" s="18"/>
      <c r="AJ73" s="19"/>
      <c r="AK73" s="19"/>
      <c r="AL73" s="19"/>
      <c r="AM73" s="18"/>
      <c r="AN73" s="19"/>
      <c r="AO73" s="19"/>
      <c r="AP73" s="19"/>
      <c r="AQ73" s="18"/>
      <c r="AR73" s="19"/>
      <c r="AS73" s="19"/>
      <c r="AT73" s="19"/>
      <c r="AU73" s="18"/>
      <c r="AV73" s="19"/>
      <c r="AW73" s="19"/>
      <c r="AX73" s="19"/>
      <c r="AY73" s="18"/>
      <c r="AZ73" s="19"/>
      <c r="BA73" s="19"/>
      <c r="BB73" s="19"/>
      <c r="BC73" s="18"/>
      <c r="BD73" s="19"/>
      <c r="BE73" s="19"/>
      <c r="BF73" s="19"/>
    </row>
    <row r="74" spans="1:58" ht="15" thickBot="1" x14ac:dyDescent="0.35">
      <c r="A74" s="19"/>
      <c r="B74" s="19"/>
      <c r="C74" s="18"/>
      <c r="D74" s="19"/>
      <c r="E74" s="19"/>
      <c r="F74" s="19"/>
      <c r="G74" s="18"/>
      <c r="H74" s="19"/>
      <c r="I74" s="19"/>
      <c r="J74" s="19"/>
      <c r="K74" s="18"/>
      <c r="L74" s="19"/>
      <c r="M74" s="19"/>
      <c r="N74" s="19"/>
      <c r="O74" s="18"/>
      <c r="P74" s="19"/>
      <c r="Q74" s="19"/>
      <c r="R74" s="19"/>
      <c r="S74" s="18"/>
      <c r="T74" s="19"/>
      <c r="U74" s="19"/>
      <c r="V74" s="19"/>
      <c r="W74" s="18"/>
      <c r="X74" s="19"/>
      <c r="Y74" s="19"/>
      <c r="Z74" s="19"/>
      <c r="AA74" s="18"/>
      <c r="AB74" s="19"/>
      <c r="AC74" s="19"/>
      <c r="AD74" s="19"/>
      <c r="AE74" s="18"/>
      <c r="AF74" s="19"/>
      <c r="AG74" s="19"/>
      <c r="AH74" s="19"/>
      <c r="AI74" s="18"/>
      <c r="AJ74" s="19"/>
      <c r="AK74" s="19"/>
      <c r="AL74" s="19"/>
      <c r="AM74" s="18"/>
      <c r="AN74" s="19"/>
      <c r="AO74" s="19"/>
      <c r="AP74" s="19"/>
      <c r="AQ74" s="18"/>
      <c r="AR74" s="19"/>
      <c r="AS74" s="19"/>
      <c r="AT74" s="19"/>
      <c r="AU74" s="18"/>
      <c r="AV74" s="19"/>
      <c r="AW74" s="19"/>
      <c r="AX74" s="19"/>
      <c r="AY74" s="18"/>
      <c r="AZ74" s="19"/>
      <c r="BA74" s="19"/>
      <c r="BB74" s="19"/>
      <c r="BC74" s="18"/>
      <c r="BD74" s="19"/>
      <c r="BE74" s="19"/>
      <c r="BF74" s="19"/>
    </row>
    <row r="75" spans="1:58" ht="15" thickBot="1" x14ac:dyDescent="0.35">
      <c r="A75" s="19"/>
      <c r="B75" s="19"/>
      <c r="C75" s="18"/>
      <c r="D75" s="19"/>
      <c r="E75" s="19"/>
      <c r="F75" s="19"/>
      <c r="G75" s="18"/>
      <c r="H75" s="19"/>
      <c r="I75" s="19"/>
      <c r="J75" s="19"/>
      <c r="K75" s="18"/>
      <c r="L75" s="19"/>
      <c r="M75" s="19"/>
      <c r="N75" s="19"/>
      <c r="O75" s="18"/>
      <c r="P75" s="19"/>
      <c r="Q75" s="19"/>
      <c r="R75" s="19"/>
      <c r="S75" s="18"/>
      <c r="T75" s="19"/>
      <c r="U75" s="19"/>
      <c r="V75" s="19"/>
      <c r="W75" s="18"/>
      <c r="X75" s="19"/>
      <c r="Y75" s="19"/>
      <c r="Z75" s="19"/>
      <c r="AA75" s="18"/>
      <c r="AB75" s="19"/>
      <c r="AC75" s="19"/>
      <c r="AD75" s="19"/>
      <c r="AE75" s="18"/>
      <c r="AF75" s="19"/>
      <c r="AG75" s="19"/>
      <c r="AH75" s="19"/>
      <c r="AI75" s="18"/>
      <c r="AJ75" s="19"/>
      <c r="AK75" s="19"/>
      <c r="AL75" s="19"/>
      <c r="AM75" s="18"/>
      <c r="AN75" s="19"/>
      <c r="AO75" s="19"/>
      <c r="AP75" s="19"/>
      <c r="AQ75" s="18"/>
      <c r="AR75" s="19"/>
      <c r="AS75" s="19"/>
      <c r="AT75" s="19"/>
      <c r="AU75" s="18"/>
      <c r="AV75" s="19"/>
      <c r="AW75" s="19"/>
      <c r="AX75" s="19"/>
      <c r="AY75" s="18"/>
      <c r="AZ75" s="19"/>
      <c r="BA75" s="19"/>
      <c r="BB75" s="19"/>
      <c r="BC75" s="18"/>
      <c r="BD75" s="19"/>
      <c r="BE75" s="19"/>
      <c r="BF75" s="19"/>
    </row>
    <row r="76" spans="1:58" ht="15" thickBot="1" x14ac:dyDescent="0.35">
      <c r="A76" s="19"/>
      <c r="B76" s="19"/>
      <c r="C76" s="18"/>
      <c r="D76" s="19"/>
      <c r="E76" s="19"/>
      <c r="F76" s="19"/>
      <c r="G76" s="18"/>
      <c r="H76" s="19"/>
      <c r="I76" s="19"/>
      <c r="J76" s="19"/>
      <c r="K76" s="18"/>
      <c r="L76" s="19"/>
      <c r="M76" s="19"/>
      <c r="N76" s="19"/>
      <c r="O76" s="18"/>
      <c r="P76" s="19"/>
      <c r="Q76" s="19"/>
      <c r="R76" s="19"/>
      <c r="S76" s="18"/>
      <c r="T76" s="19"/>
      <c r="U76" s="19"/>
      <c r="V76" s="19"/>
      <c r="W76" s="18"/>
      <c r="X76" s="19"/>
      <c r="Y76" s="19"/>
      <c r="Z76" s="19"/>
      <c r="AA76" s="18"/>
      <c r="AB76" s="19"/>
      <c r="AC76" s="19"/>
      <c r="AD76" s="19"/>
      <c r="AE76" s="18"/>
      <c r="AF76" s="19"/>
      <c r="AG76" s="19"/>
      <c r="AH76" s="19"/>
      <c r="AI76" s="18"/>
      <c r="AJ76" s="19"/>
      <c r="AK76" s="19"/>
      <c r="AL76" s="19"/>
      <c r="AM76" s="18"/>
      <c r="AN76" s="19"/>
      <c r="AO76" s="19"/>
      <c r="AP76" s="19"/>
      <c r="AQ76" s="18"/>
      <c r="AR76" s="19"/>
      <c r="AS76" s="19"/>
      <c r="AT76" s="19"/>
      <c r="AU76" s="18"/>
      <c r="AV76" s="19"/>
      <c r="AW76" s="19"/>
      <c r="AX76" s="19"/>
      <c r="AY76" s="18"/>
      <c r="AZ76" s="19"/>
      <c r="BA76" s="19"/>
      <c r="BB76" s="19"/>
      <c r="BC76" s="18"/>
      <c r="BD76" s="19"/>
      <c r="BE76" s="19"/>
      <c r="BF76" s="19"/>
    </row>
    <row r="77" spans="1:58" ht="15" thickBot="1" x14ac:dyDescent="0.35">
      <c r="A77" s="19"/>
      <c r="B77" s="19"/>
      <c r="C77" s="18"/>
      <c r="D77" s="19"/>
      <c r="E77" s="19"/>
      <c r="F77" s="19"/>
      <c r="G77" s="18"/>
      <c r="H77" s="19"/>
      <c r="I77" s="19"/>
      <c r="J77" s="19"/>
      <c r="K77" s="18"/>
      <c r="L77" s="19"/>
      <c r="M77" s="19"/>
      <c r="N77" s="19"/>
      <c r="O77" s="18"/>
      <c r="P77" s="19"/>
      <c r="Q77" s="19"/>
      <c r="R77" s="19"/>
      <c r="S77" s="18"/>
      <c r="T77" s="19"/>
      <c r="U77" s="19"/>
      <c r="V77" s="19"/>
      <c r="W77" s="18"/>
      <c r="X77" s="19"/>
      <c r="Y77" s="19"/>
      <c r="Z77" s="19"/>
      <c r="AA77" s="18"/>
      <c r="AB77" s="19"/>
      <c r="AC77" s="19"/>
      <c r="AD77" s="19"/>
      <c r="AE77" s="18"/>
      <c r="AF77" s="19"/>
      <c r="AG77" s="19"/>
      <c r="AH77" s="19"/>
      <c r="AI77" s="18"/>
      <c r="AJ77" s="19"/>
      <c r="AK77" s="19"/>
      <c r="AL77" s="19"/>
      <c r="AM77" s="18"/>
      <c r="AN77" s="19"/>
      <c r="AO77" s="19"/>
      <c r="AP77" s="19"/>
      <c r="AQ77" s="18"/>
      <c r="AR77" s="19"/>
      <c r="AS77" s="19"/>
      <c r="AT77" s="19"/>
      <c r="AU77" s="18"/>
      <c r="AV77" s="19"/>
      <c r="AW77" s="19"/>
      <c r="AX77" s="19"/>
      <c r="AY77" s="18"/>
      <c r="AZ77" s="19"/>
      <c r="BA77" s="19"/>
      <c r="BB77" s="19"/>
      <c r="BC77" s="18"/>
      <c r="BD77" s="19"/>
      <c r="BE77" s="19"/>
      <c r="BF77" s="19"/>
    </row>
    <row r="78" spans="1:58" ht="15" thickBot="1" x14ac:dyDescent="0.35">
      <c r="A78" s="19"/>
      <c r="B78" s="19"/>
      <c r="C78" s="18"/>
      <c r="D78" s="19"/>
      <c r="E78" s="19"/>
      <c r="F78" s="19"/>
      <c r="G78" s="18"/>
      <c r="H78" s="19"/>
      <c r="I78" s="19"/>
      <c r="J78" s="19"/>
      <c r="K78" s="18"/>
      <c r="L78" s="19"/>
      <c r="M78" s="19"/>
      <c r="N78" s="19"/>
      <c r="O78" s="18"/>
      <c r="P78" s="19"/>
      <c r="Q78" s="19"/>
      <c r="R78" s="19"/>
      <c r="S78" s="18"/>
      <c r="T78" s="19"/>
      <c r="U78" s="19"/>
      <c r="V78" s="19"/>
      <c r="W78" s="18"/>
      <c r="X78" s="19"/>
      <c r="Y78" s="19"/>
      <c r="Z78" s="19"/>
      <c r="AA78" s="18"/>
      <c r="AB78" s="19"/>
      <c r="AC78" s="19"/>
      <c r="AD78" s="19"/>
      <c r="AE78" s="18"/>
      <c r="AF78" s="19"/>
      <c r="AG78" s="19"/>
      <c r="AH78" s="19"/>
      <c r="AI78" s="18"/>
      <c r="AJ78" s="19"/>
      <c r="AK78" s="19"/>
      <c r="AL78" s="19"/>
      <c r="AM78" s="18"/>
      <c r="AN78" s="19"/>
      <c r="AO78" s="19"/>
      <c r="AP78" s="19"/>
      <c r="AQ78" s="18"/>
      <c r="AR78" s="19"/>
      <c r="AS78" s="19"/>
      <c r="AT78" s="19"/>
      <c r="AU78" s="18"/>
      <c r="AV78" s="19"/>
      <c r="AW78" s="19"/>
      <c r="AX78" s="19"/>
      <c r="AY78" s="18"/>
      <c r="AZ78" s="19"/>
      <c r="BA78" s="19"/>
      <c r="BB78" s="19"/>
      <c r="BC78" s="18"/>
      <c r="BD78" s="19"/>
      <c r="BE78" s="19"/>
      <c r="BF78" s="19"/>
    </row>
    <row r="79" spans="1:58" ht="15" thickBot="1" x14ac:dyDescent="0.35">
      <c r="A79" s="19"/>
      <c r="B79" s="19"/>
      <c r="C79" s="18"/>
      <c r="D79" s="19"/>
      <c r="E79" s="19"/>
      <c r="F79" s="19"/>
      <c r="G79" s="18"/>
      <c r="H79" s="19"/>
      <c r="I79" s="19"/>
      <c r="J79" s="19"/>
      <c r="K79" s="18"/>
      <c r="L79" s="19"/>
      <c r="M79" s="19"/>
      <c r="N79" s="19"/>
      <c r="O79" s="18"/>
      <c r="P79" s="19"/>
      <c r="Q79" s="19"/>
      <c r="R79" s="19"/>
      <c r="S79" s="18"/>
      <c r="T79" s="19"/>
      <c r="U79" s="19"/>
      <c r="V79" s="19"/>
      <c r="W79" s="18"/>
      <c r="X79" s="19"/>
      <c r="Y79" s="19"/>
      <c r="Z79" s="19"/>
      <c r="AA79" s="18"/>
      <c r="AB79" s="19"/>
      <c r="AC79" s="19"/>
      <c r="AD79" s="19"/>
      <c r="AE79" s="18"/>
      <c r="AF79" s="19"/>
      <c r="AG79" s="19"/>
      <c r="AH79" s="19"/>
      <c r="AI79" s="18"/>
      <c r="AJ79" s="19"/>
      <c r="AK79" s="19"/>
      <c r="AL79" s="19"/>
      <c r="AM79" s="18"/>
      <c r="AN79" s="19"/>
      <c r="AO79" s="19"/>
      <c r="AP79" s="19"/>
      <c r="AQ79" s="18"/>
      <c r="AR79" s="19"/>
      <c r="AS79" s="19"/>
      <c r="AT79" s="19"/>
      <c r="AU79" s="18"/>
      <c r="AV79" s="19"/>
      <c r="AW79" s="19"/>
      <c r="AX79" s="19"/>
      <c r="AY79" s="18"/>
      <c r="AZ79" s="19"/>
      <c r="BA79" s="19"/>
      <c r="BB79" s="19"/>
      <c r="BC79" s="18"/>
      <c r="BD79" s="19"/>
      <c r="BE79" s="19"/>
      <c r="BF79" s="19"/>
    </row>
    <row r="80" spans="1:58" ht="15" thickBot="1" x14ac:dyDescent="0.35">
      <c r="A80" s="19"/>
      <c r="B80" s="19"/>
      <c r="C80" s="18"/>
      <c r="D80" s="19"/>
      <c r="E80" s="19"/>
      <c r="F80" s="19"/>
      <c r="G80" s="18"/>
      <c r="H80" s="19"/>
      <c r="I80" s="19"/>
      <c r="J80" s="19"/>
      <c r="K80" s="18"/>
      <c r="L80" s="19"/>
      <c r="M80" s="19"/>
      <c r="N80" s="19"/>
      <c r="O80" s="18"/>
      <c r="P80" s="19"/>
      <c r="Q80" s="19"/>
      <c r="R80" s="19"/>
      <c r="S80" s="18"/>
      <c r="T80" s="19"/>
      <c r="U80" s="19"/>
      <c r="V80" s="19"/>
      <c r="W80" s="18"/>
      <c r="X80" s="19"/>
      <c r="Y80" s="19"/>
      <c r="Z80" s="19"/>
      <c r="AA80" s="18"/>
      <c r="AB80" s="19"/>
      <c r="AC80" s="19"/>
      <c r="AD80" s="19"/>
      <c r="AE80" s="18"/>
      <c r="AF80" s="19"/>
      <c r="AG80" s="19"/>
      <c r="AH80" s="19"/>
      <c r="AI80" s="18"/>
      <c r="AJ80" s="19"/>
      <c r="AK80" s="19"/>
      <c r="AL80" s="19"/>
      <c r="AM80" s="18"/>
      <c r="AN80" s="19"/>
      <c r="AO80" s="19"/>
      <c r="AP80" s="19"/>
      <c r="AQ80" s="18"/>
      <c r="AR80" s="19"/>
      <c r="AS80" s="19"/>
      <c r="AT80" s="19"/>
      <c r="AU80" s="18"/>
      <c r="AV80" s="19"/>
      <c r="AW80" s="19"/>
      <c r="AX80" s="19"/>
      <c r="AY80" s="18"/>
      <c r="AZ80" s="19"/>
      <c r="BA80" s="19"/>
      <c r="BB80" s="19"/>
      <c r="BC80" s="18"/>
      <c r="BD80" s="19"/>
      <c r="BE80" s="19"/>
      <c r="BF80" s="19"/>
    </row>
    <row r="81" spans="1:58" ht="15" thickBot="1" x14ac:dyDescent="0.35">
      <c r="A81" s="19"/>
      <c r="B81" s="19"/>
      <c r="C81" s="18"/>
      <c r="D81" s="19"/>
      <c r="E81" s="19"/>
      <c r="F81" s="19"/>
      <c r="G81" s="18"/>
      <c r="H81" s="19"/>
      <c r="I81" s="19"/>
      <c r="J81" s="19"/>
      <c r="K81" s="18"/>
      <c r="L81" s="19"/>
      <c r="M81" s="19"/>
      <c r="N81" s="19"/>
      <c r="O81" s="18"/>
      <c r="P81" s="19"/>
      <c r="Q81" s="19"/>
      <c r="R81" s="19"/>
      <c r="S81" s="18"/>
      <c r="T81" s="19"/>
      <c r="U81" s="19"/>
      <c r="V81" s="19"/>
      <c r="W81" s="18"/>
      <c r="X81" s="19"/>
      <c r="Y81" s="19"/>
      <c r="Z81" s="19"/>
      <c r="AA81" s="18"/>
      <c r="AB81" s="19"/>
      <c r="AC81" s="19"/>
      <c r="AD81" s="19"/>
      <c r="AE81" s="18"/>
      <c r="AF81" s="19"/>
      <c r="AG81" s="19"/>
      <c r="AH81" s="19"/>
      <c r="AI81" s="18"/>
      <c r="AJ81" s="19"/>
      <c r="AK81" s="19"/>
      <c r="AL81" s="19"/>
      <c r="AM81" s="18"/>
      <c r="AN81" s="19"/>
      <c r="AO81" s="19"/>
      <c r="AP81" s="19"/>
      <c r="AQ81" s="18"/>
      <c r="AR81" s="19"/>
      <c r="AS81" s="19"/>
      <c r="AT81" s="19"/>
      <c r="AU81" s="18"/>
      <c r="AV81" s="19"/>
      <c r="AW81" s="19"/>
      <c r="AX81" s="19"/>
      <c r="AY81" s="18"/>
      <c r="AZ81" s="19"/>
      <c r="BA81" s="19"/>
      <c r="BB81" s="19"/>
      <c r="BC81" s="18"/>
      <c r="BD81" s="19"/>
      <c r="BE81" s="19"/>
      <c r="BF81" s="19"/>
    </row>
    <row r="82" spans="1:58" ht="15" thickBot="1" x14ac:dyDescent="0.35">
      <c r="A82" s="19"/>
      <c r="B82" s="19"/>
      <c r="C82" s="18"/>
      <c r="D82" s="19"/>
      <c r="E82" s="19"/>
      <c r="F82" s="19"/>
      <c r="G82" s="18"/>
      <c r="H82" s="19"/>
      <c r="I82" s="19"/>
      <c r="J82" s="19"/>
      <c r="K82" s="18"/>
      <c r="L82" s="19"/>
      <c r="M82" s="19"/>
      <c r="N82" s="19"/>
      <c r="O82" s="18"/>
      <c r="P82" s="19"/>
      <c r="Q82" s="19"/>
      <c r="R82" s="19"/>
      <c r="S82" s="18"/>
      <c r="T82" s="19"/>
      <c r="U82" s="19"/>
      <c r="V82" s="19"/>
      <c r="W82" s="18"/>
      <c r="X82" s="19"/>
      <c r="Y82" s="19"/>
      <c r="Z82" s="19"/>
      <c r="AA82" s="18"/>
      <c r="AB82" s="19"/>
      <c r="AC82" s="19"/>
      <c r="AD82" s="19"/>
      <c r="AE82" s="18"/>
      <c r="AF82" s="19"/>
      <c r="AG82" s="19"/>
      <c r="AH82" s="19"/>
      <c r="AI82" s="18"/>
      <c r="AJ82" s="19"/>
      <c r="AK82" s="19"/>
      <c r="AL82" s="19"/>
      <c r="AM82" s="18"/>
      <c r="AN82" s="19"/>
      <c r="AO82" s="19"/>
      <c r="AP82" s="19"/>
      <c r="AQ82" s="18"/>
      <c r="AR82" s="19"/>
      <c r="AS82" s="19"/>
      <c r="AT82" s="19"/>
      <c r="AU82" s="18"/>
      <c r="AV82" s="19"/>
      <c r="AW82" s="19"/>
      <c r="AX82" s="19"/>
      <c r="AY82" s="18"/>
      <c r="AZ82" s="19"/>
      <c r="BA82" s="19"/>
      <c r="BB82" s="19"/>
      <c r="BC82" s="18"/>
      <c r="BD82" s="19"/>
      <c r="BE82" s="19"/>
      <c r="BF82" s="19"/>
    </row>
    <row r="83" spans="1:58" ht="15" thickBot="1" x14ac:dyDescent="0.35">
      <c r="A83" s="19"/>
      <c r="B83" s="19"/>
      <c r="C83" s="18"/>
      <c r="D83" s="19"/>
      <c r="E83" s="19"/>
      <c r="F83" s="19"/>
      <c r="G83" s="18"/>
      <c r="H83" s="19"/>
      <c r="I83" s="19"/>
      <c r="J83" s="19"/>
      <c r="K83" s="18"/>
      <c r="L83" s="19"/>
      <c r="M83" s="19"/>
      <c r="N83" s="19"/>
      <c r="O83" s="18"/>
      <c r="P83" s="19"/>
      <c r="Q83" s="19"/>
      <c r="R83" s="19"/>
      <c r="S83" s="18"/>
      <c r="T83" s="19"/>
      <c r="U83" s="19"/>
      <c r="V83" s="19"/>
      <c r="W83" s="18"/>
      <c r="X83" s="19"/>
      <c r="Y83" s="19"/>
      <c r="Z83" s="19"/>
      <c r="AA83" s="18"/>
      <c r="AB83" s="19"/>
      <c r="AC83" s="19"/>
      <c r="AD83" s="19"/>
      <c r="AE83" s="18"/>
      <c r="AF83" s="19"/>
      <c r="AG83" s="19"/>
      <c r="AH83" s="19"/>
      <c r="AI83" s="18"/>
      <c r="AJ83" s="19"/>
      <c r="AK83" s="19"/>
      <c r="AL83" s="19"/>
      <c r="AM83" s="18"/>
      <c r="AN83" s="19"/>
      <c r="AO83" s="19"/>
      <c r="AP83" s="19"/>
      <c r="AQ83" s="18"/>
      <c r="AR83" s="19"/>
      <c r="AS83" s="19"/>
      <c r="AT83" s="19"/>
      <c r="AU83" s="18"/>
      <c r="AV83" s="19"/>
      <c r="AW83" s="19"/>
      <c r="AX83" s="19"/>
      <c r="AY83" s="18"/>
      <c r="AZ83" s="19"/>
      <c r="BA83" s="19"/>
      <c r="BB83" s="19"/>
      <c r="BC83" s="18"/>
      <c r="BD83" s="19"/>
      <c r="BE83" s="19"/>
      <c r="BF83" s="19"/>
    </row>
    <row r="84" spans="1:58" ht="15" thickBot="1" x14ac:dyDescent="0.35">
      <c r="A84" s="19"/>
      <c r="B84" s="19"/>
      <c r="C84" s="18"/>
      <c r="D84" s="19"/>
      <c r="E84" s="19"/>
      <c r="F84" s="19"/>
      <c r="G84" s="18"/>
      <c r="H84" s="19"/>
      <c r="I84" s="19"/>
      <c r="J84" s="19"/>
      <c r="K84" s="18"/>
      <c r="L84" s="19"/>
      <c r="M84" s="19"/>
      <c r="N84" s="19"/>
      <c r="O84" s="18"/>
      <c r="P84" s="19"/>
      <c r="Q84" s="19"/>
      <c r="R84" s="19"/>
      <c r="S84" s="18"/>
      <c r="T84" s="19"/>
      <c r="U84" s="19"/>
      <c r="V84" s="19"/>
      <c r="W84" s="18"/>
      <c r="X84" s="19"/>
      <c r="Y84" s="19"/>
      <c r="Z84" s="19"/>
      <c r="AA84" s="18"/>
      <c r="AB84" s="19"/>
      <c r="AC84" s="19"/>
      <c r="AD84" s="19"/>
      <c r="AE84" s="18"/>
      <c r="AF84" s="19"/>
      <c r="AG84" s="19"/>
      <c r="AH84" s="19"/>
      <c r="AI84" s="18"/>
      <c r="AJ84" s="19"/>
      <c r="AK84" s="19"/>
      <c r="AL84" s="19"/>
      <c r="AM84" s="18"/>
      <c r="AN84" s="19"/>
      <c r="AO84" s="19"/>
      <c r="AP84" s="19"/>
      <c r="AQ84" s="18"/>
      <c r="AR84" s="19"/>
      <c r="AS84" s="19"/>
      <c r="AT84" s="19"/>
      <c r="AU84" s="18"/>
      <c r="AV84" s="19"/>
      <c r="AW84" s="19"/>
      <c r="AX84" s="19"/>
      <c r="AY84" s="18"/>
      <c r="AZ84" s="19"/>
      <c r="BA84" s="19"/>
      <c r="BB84" s="19"/>
      <c r="BC84" s="18"/>
      <c r="BD84" s="19"/>
      <c r="BE84" s="19"/>
      <c r="BF84" s="19"/>
    </row>
    <row r="85" spans="1:58" ht="15" thickBot="1" x14ac:dyDescent="0.35">
      <c r="A85" s="19"/>
      <c r="B85" s="19"/>
      <c r="C85" s="18"/>
      <c r="D85" s="19"/>
      <c r="E85" s="19"/>
      <c r="F85" s="19"/>
      <c r="G85" s="18"/>
      <c r="H85" s="19"/>
      <c r="I85" s="19"/>
      <c r="J85" s="19"/>
      <c r="K85" s="18"/>
      <c r="L85" s="19"/>
      <c r="M85" s="19"/>
      <c r="N85" s="19"/>
      <c r="O85" s="18"/>
      <c r="P85" s="19"/>
      <c r="Q85" s="19"/>
      <c r="R85" s="19"/>
      <c r="S85" s="18"/>
      <c r="T85" s="19"/>
      <c r="U85" s="19"/>
      <c r="V85" s="19"/>
      <c r="W85" s="18"/>
      <c r="X85" s="19"/>
      <c r="Y85" s="19"/>
      <c r="Z85" s="19"/>
      <c r="AA85" s="18"/>
      <c r="AB85" s="19"/>
      <c r="AC85" s="19"/>
      <c r="AD85" s="19"/>
      <c r="AE85" s="18"/>
      <c r="AF85" s="19"/>
      <c r="AG85" s="19"/>
      <c r="AH85" s="19"/>
      <c r="AI85" s="18"/>
      <c r="AJ85" s="19"/>
      <c r="AK85" s="19"/>
      <c r="AL85" s="19"/>
      <c r="AM85" s="18"/>
      <c r="AN85" s="19"/>
      <c r="AO85" s="19"/>
      <c r="AP85" s="19"/>
      <c r="AQ85" s="18"/>
      <c r="AR85" s="19"/>
      <c r="AS85" s="19"/>
      <c r="AT85" s="19"/>
      <c r="AU85" s="18"/>
      <c r="AV85" s="19"/>
      <c r="AW85" s="19"/>
      <c r="AX85" s="19"/>
      <c r="AY85" s="18"/>
      <c r="AZ85" s="19"/>
      <c r="BA85" s="19"/>
      <c r="BB85" s="19"/>
      <c r="BC85" s="18"/>
      <c r="BD85" s="19"/>
      <c r="BE85" s="19"/>
      <c r="BF85" s="19"/>
    </row>
    <row r="86" spans="1:58" ht="15" thickBot="1" x14ac:dyDescent="0.35">
      <c r="A86" s="19"/>
      <c r="B86" s="19"/>
      <c r="C86" s="18"/>
      <c r="D86" s="19"/>
      <c r="E86" s="19"/>
      <c r="F86" s="19"/>
      <c r="G86" s="18"/>
      <c r="H86" s="19"/>
      <c r="I86" s="19"/>
      <c r="J86" s="19"/>
      <c r="K86" s="18"/>
      <c r="L86" s="19"/>
      <c r="M86" s="19"/>
      <c r="N86" s="19"/>
      <c r="O86" s="18"/>
      <c r="P86" s="19"/>
      <c r="Q86" s="19"/>
      <c r="R86" s="19"/>
      <c r="S86" s="18"/>
      <c r="T86" s="19"/>
      <c r="U86" s="19"/>
      <c r="V86" s="19"/>
      <c r="W86" s="18"/>
      <c r="X86" s="19"/>
      <c r="Y86" s="19"/>
      <c r="Z86" s="19"/>
      <c r="AA86" s="18"/>
      <c r="AB86" s="19"/>
      <c r="AC86" s="19"/>
      <c r="AD86" s="19"/>
      <c r="AE86" s="18"/>
      <c r="AF86" s="19"/>
      <c r="AG86" s="19"/>
      <c r="AH86" s="19"/>
      <c r="AI86" s="18"/>
      <c r="AJ86" s="19"/>
      <c r="AK86" s="19"/>
      <c r="AL86" s="19"/>
      <c r="AM86" s="18"/>
      <c r="AN86" s="19"/>
      <c r="AO86" s="19"/>
      <c r="AP86" s="19"/>
      <c r="AQ86" s="18"/>
      <c r="AR86" s="19"/>
      <c r="AS86" s="19"/>
      <c r="AT86" s="19"/>
      <c r="AU86" s="18"/>
      <c r="AV86" s="19"/>
      <c r="AW86" s="19"/>
      <c r="AX86" s="19"/>
      <c r="AY86" s="18"/>
      <c r="AZ86" s="19"/>
      <c r="BA86" s="19"/>
      <c r="BB86" s="19"/>
      <c r="BC86" s="18"/>
      <c r="BD86" s="19"/>
      <c r="BE86" s="19"/>
      <c r="BF86" s="19"/>
    </row>
    <row r="87" spans="1:58" ht="15" thickBot="1" x14ac:dyDescent="0.35">
      <c r="A87" s="19"/>
      <c r="B87" s="19"/>
      <c r="C87" s="18"/>
      <c r="D87" s="19"/>
      <c r="E87" s="19"/>
      <c r="F87" s="19"/>
      <c r="G87" s="18"/>
      <c r="H87" s="19"/>
      <c r="I87" s="19"/>
      <c r="J87" s="19"/>
      <c r="K87" s="18"/>
      <c r="L87" s="19"/>
      <c r="M87" s="19"/>
      <c r="N87" s="19"/>
      <c r="O87" s="18"/>
      <c r="P87" s="19"/>
      <c r="Q87" s="19"/>
      <c r="R87" s="19"/>
      <c r="S87" s="18"/>
      <c r="T87" s="19"/>
      <c r="U87" s="19"/>
      <c r="V87" s="19"/>
      <c r="W87" s="18"/>
      <c r="X87" s="19"/>
      <c r="Y87" s="19"/>
      <c r="Z87" s="19"/>
      <c r="AA87" s="18"/>
      <c r="AB87" s="19"/>
      <c r="AC87" s="19"/>
      <c r="AD87" s="19"/>
      <c r="AE87" s="18"/>
      <c r="AF87" s="19"/>
      <c r="AG87" s="19"/>
      <c r="AH87" s="19"/>
      <c r="AI87" s="18"/>
      <c r="AJ87" s="19"/>
      <c r="AK87" s="19"/>
      <c r="AL87" s="19"/>
      <c r="AM87" s="18"/>
      <c r="AN87" s="19"/>
      <c r="AO87" s="19"/>
      <c r="AP87" s="19"/>
      <c r="AQ87" s="18"/>
      <c r="AR87" s="19"/>
      <c r="AS87" s="19"/>
      <c r="AT87" s="19"/>
      <c r="AU87" s="18"/>
      <c r="AV87" s="19"/>
      <c r="AW87" s="19"/>
      <c r="AX87" s="19"/>
      <c r="AY87" s="18"/>
      <c r="AZ87" s="19"/>
      <c r="BA87" s="19"/>
      <c r="BB87" s="19"/>
      <c r="BC87" s="18"/>
      <c r="BD87" s="19"/>
      <c r="BE87" s="19"/>
      <c r="BF87" s="19"/>
    </row>
    <row r="88" spans="1:58" ht="15" thickBot="1" x14ac:dyDescent="0.35">
      <c r="A88" s="19"/>
      <c r="B88" s="19"/>
      <c r="C88" s="18"/>
      <c r="D88" s="19"/>
      <c r="E88" s="19"/>
      <c r="F88" s="19"/>
      <c r="G88" s="18"/>
      <c r="H88" s="19"/>
      <c r="I88" s="19"/>
      <c r="J88" s="19"/>
      <c r="K88" s="18"/>
      <c r="L88" s="19"/>
      <c r="M88" s="19"/>
      <c r="N88" s="19"/>
      <c r="O88" s="18"/>
      <c r="P88" s="19"/>
      <c r="Q88" s="19"/>
      <c r="R88" s="19"/>
      <c r="S88" s="18"/>
      <c r="T88" s="19"/>
      <c r="U88" s="19"/>
      <c r="V88" s="19"/>
      <c r="W88" s="18"/>
      <c r="X88" s="19"/>
      <c r="Y88" s="19"/>
      <c r="Z88" s="19"/>
      <c r="AA88" s="18"/>
      <c r="AB88" s="19"/>
      <c r="AC88" s="19"/>
      <c r="AD88" s="19"/>
      <c r="AE88" s="18"/>
      <c r="AF88" s="19"/>
      <c r="AG88" s="19"/>
      <c r="AH88" s="19"/>
      <c r="AI88" s="18"/>
      <c r="AJ88" s="19"/>
      <c r="AK88" s="19"/>
      <c r="AL88" s="19"/>
      <c r="AM88" s="18"/>
      <c r="AN88" s="19"/>
      <c r="AO88" s="19"/>
      <c r="AP88" s="19"/>
      <c r="AQ88" s="18"/>
      <c r="AR88" s="19"/>
      <c r="AS88" s="19"/>
      <c r="AT88" s="19"/>
      <c r="AU88" s="18"/>
      <c r="AV88" s="19"/>
      <c r="AW88" s="19"/>
      <c r="AX88" s="19"/>
      <c r="AY88" s="18"/>
      <c r="AZ88" s="19"/>
      <c r="BA88" s="19"/>
      <c r="BB88" s="19"/>
      <c r="BC88" s="18"/>
      <c r="BD88" s="19"/>
      <c r="BE88" s="19"/>
      <c r="BF88" s="19"/>
    </row>
    <row r="89" spans="1:58" ht="15" thickBot="1" x14ac:dyDescent="0.35">
      <c r="A89" s="19"/>
      <c r="B89" s="19"/>
      <c r="C89" s="18"/>
      <c r="D89" s="19"/>
      <c r="E89" s="19"/>
      <c r="F89" s="19"/>
      <c r="G89" s="18"/>
      <c r="H89" s="19"/>
      <c r="I89" s="19"/>
      <c r="J89" s="19"/>
      <c r="K89" s="18"/>
      <c r="L89" s="19"/>
      <c r="M89" s="19"/>
      <c r="N89" s="19"/>
      <c r="O89" s="18"/>
      <c r="P89" s="19"/>
      <c r="Q89" s="19"/>
      <c r="R89" s="19"/>
      <c r="S89" s="18"/>
      <c r="T89" s="19"/>
      <c r="U89" s="19"/>
      <c r="V89" s="19"/>
      <c r="W89" s="18"/>
      <c r="X89" s="19"/>
      <c r="Y89" s="19"/>
      <c r="Z89" s="19"/>
      <c r="AA89" s="18"/>
      <c r="AB89" s="19"/>
      <c r="AC89" s="19"/>
      <c r="AD89" s="19"/>
      <c r="AE89" s="18"/>
      <c r="AF89" s="19"/>
      <c r="AG89" s="19"/>
      <c r="AH89" s="19"/>
      <c r="AI89" s="18"/>
      <c r="AJ89" s="19"/>
      <c r="AK89" s="19"/>
      <c r="AL89" s="19"/>
      <c r="AM89" s="18"/>
      <c r="AN89" s="19"/>
      <c r="AO89" s="19"/>
      <c r="AP89" s="19"/>
      <c r="AQ89" s="18"/>
      <c r="AR89" s="19"/>
      <c r="AS89" s="19"/>
      <c r="AT89" s="19"/>
      <c r="AU89" s="18"/>
      <c r="AV89" s="19"/>
      <c r="AW89" s="19"/>
      <c r="AX89" s="19"/>
      <c r="AY89" s="18"/>
      <c r="AZ89" s="19"/>
      <c r="BA89" s="19"/>
      <c r="BB89" s="19"/>
      <c r="BC89" s="18"/>
      <c r="BD89" s="19"/>
      <c r="BE89" s="19"/>
      <c r="BF89" s="19"/>
    </row>
    <row r="90" spans="1:58" ht="15" thickBot="1" x14ac:dyDescent="0.35">
      <c r="A90" s="19"/>
      <c r="B90" s="19"/>
      <c r="C90" s="18"/>
      <c r="D90" s="19"/>
      <c r="E90" s="19"/>
      <c r="F90" s="19"/>
      <c r="G90" s="18"/>
      <c r="H90" s="19"/>
      <c r="I90" s="19"/>
      <c r="J90" s="19"/>
      <c r="K90" s="18"/>
      <c r="L90" s="19"/>
      <c r="M90" s="19"/>
      <c r="N90" s="19"/>
      <c r="O90" s="18"/>
      <c r="P90" s="19"/>
      <c r="Q90" s="19"/>
      <c r="R90" s="19"/>
      <c r="S90" s="18"/>
      <c r="T90" s="19"/>
      <c r="U90" s="19"/>
      <c r="V90" s="19"/>
      <c r="W90" s="18"/>
      <c r="X90" s="19"/>
      <c r="Y90" s="19"/>
      <c r="Z90" s="19"/>
      <c r="AA90" s="18"/>
      <c r="AB90" s="19"/>
      <c r="AC90" s="19"/>
      <c r="AD90" s="19"/>
      <c r="AE90" s="18"/>
      <c r="AF90" s="19"/>
      <c r="AG90" s="19"/>
      <c r="AH90" s="19"/>
      <c r="AI90" s="18"/>
      <c r="AJ90" s="19"/>
      <c r="AK90" s="19"/>
      <c r="AL90" s="19"/>
      <c r="AM90" s="18"/>
      <c r="AN90" s="19"/>
      <c r="AO90" s="19"/>
      <c r="AP90" s="19"/>
      <c r="AQ90" s="18"/>
      <c r="AR90" s="19"/>
      <c r="AS90" s="19"/>
      <c r="AT90" s="19"/>
      <c r="AU90" s="18"/>
      <c r="AV90" s="19"/>
      <c r="AW90" s="19"/>
      <c r="AX90" s="19"/>
      <c r="AY90" s="18"/>
      <c r="AZ90" s="19"/>
      <c r="BA90" s="19"/>
      <c r="BB90" s="19"/>
      <c r="BC90" s="18"/>
      <c r="BD90" s="19"/>
      <c r="BE90" s="19"/>
      <c r="BF90" s="19"/>
    </row>
    <row r="91" spans="1:58" ht="15" thickBot="1" x14ac:dyDescent="0.35">
      <c r="A91" s="19"/>
      <c r="B91" s="19"/>
      <c r="C91" s="18"/>
      <c r="D91" s="19"/>
      <c r="E91" s="19"/>
      <c r="F91" s="19"/>
      <c r="G91" s="18"/>
      <c r="H91" s="19"/>
      <c r="I91" s="19"/>
      <c r="J91" s="19"/>
      <c r="K91" s="18"/>
      <c r="L91" s="19"/>
      <c r="M91" s="19"/>
      <c r="N91" s="19"/>
      <c r="O91" s="18"/>
      <c r="P91" s="19"/>
      <c r="Q91" s="19"/>
      <c r="R91" s="19"/>
      <c r="S91" s="18"/>
      <c r="T91" s="19"/>
      <c r="U91" s="19"/>
      <c r="V91" s="19"/>
      <c r="W91" s="18"/>
      <c r="X91" s="19"/>
      <c r="Y91" s="19"/>
      <c r="Z91" s="19"/>
      <c r="AA91" s="18"/>
      <c r="AB91" s="19"/>
      <c r="AC91" s="19"/>
      <c r="AD91" s="19"/>
      <c r="AE91" s="18"/>
      <c r="AF91" s="19"/>
      <c r="AG91" s="19"/>
      <c r="AH91" s="19"/>
      <c r="AI91" s="18"/>
      <c r="AJ91" s="19"/>
      <c r="AK91" s="19"/>
      <c r="AL91" s="19"/>
      <c r="AM91" s="18"/>
      <c r="AN91" s="19"/>
      <c r="AO91" s="19"/>
      <c r="AP91" s="19"/>
      <c r="AQ91" s="18"/>
      <c r="AR91" s="19"/>
      <c r="AS91" s="19"/>
      <c r="AT91" s="19"/>
      <c r="AU91" s="18"/>
      <c r="AV91" s="19"/>
      <c r="AW91" s="19"/>
      <c r="AX91" s="19"/>
      <c r="AY91" s="18"/>
      <c r="AZ91" s="19"/>
      <c r="BA91" s="19"/>
      <c r="BB91" s="19"/>
      <c r="BC91" s="18"/>
      <c r="BD91" s="19"/>
      <c r="BE91" s="19"/>
      <c r="BF91" s="19"/>
    </row>
    <row r="92" spans="1:58" ht="15" thickBot="1" x14ac:dyDescent="0.35">
      <c r="A92" s="19"/>
      <c r="B92" s="19"/>
      <c r="C92" s="18"/>
      <c r="D92" s="19"/>
      <c r="E92" s="19"/>
      <c r="F92" s="19"/>
      <c r="G92" s="18"/>
      <c r="H92" s="19"/>
      <c r="I92" s="19"/>
      <c r="J92" s="19"/>
      <c r="K92" s="18"/>
      <c r="L92" s="19"/>
      <c r="M92" s="19"/>
      <c r="N92" s="19"/>
      <c r="O92" s="18"/>
      <c r="P92" s="19"/>
      <c r="Q92" s="19"/>
      <c r="R92" s="19"/>
      <c r="S92" s="18"/>
      <c r="T92" s="19"/>
      <c r="U92" s="19"/>
      <c r="V92" s="19"/>
      <c r="W92" s="18"/>
      <c r="X92" s="19"/>
      <c r="Y92" s="19"/>
      <c r="Z92" s="19"/>
      <c r="AA92" s="18"/>
      <c r="AB92" s="19"/>
      <c r="AC92" s="19"/>
      <c r="AD92" s="19"/>
      <c r="AE92" s="18"/>
      <c r="AF92" s="19"/>
      <c r="AG92" s="19"/>
      <c r="AH92" s="19"/>
      <c r="AI92" s="18"/>
      <c r="AJ92" s="19"/>
      <c r="AK92" s="19"/>
      <c r="AL92" s="19"/>
      <c r="AM92" s="18"/>
      <c r="AN92" s="19"/>
      <c r="AO92" s="19"/>
      <c r="AP92" s="19"/>
      <c r="AQ92" s="18"/>
      <c r="AR92" s="19"/>
      <c r="AS92" s="19"/>
      <c r="AT92" s="19"/>
      <c r="AU92" s="18"/>
      <c r="AV92" s="19"/>
      <c r="AW92" s="19"/>
      <c r="AX92" s="19"/>
      <c r="AY92" s="18"/>
      <c r="AZ92" s="19"/>
      <c r="BA92" s="19"/>
      <c r="BB92" s="19"/>
      <c r="BC92" s="18"/>
      <c r="BD92" s="19"/>
      <c r="BE92" s="19"/>
      <c r="BF92" s="19"/>
    </row>
    <row r="93" spans="1:58" ht="15" thickBot="1" x14ac:dyDescent="0.35">
      <c r="A93" s="19"/>
      <c r="B93" s="19"/>
      <c r="C93" s="18"/>
      <c r="D93" s="19"/>
      <c r="E93" s="19"/>
      <c r="F93" s="19"/>
      <c r="G93" s="18"/>
      <c r="H93" s="19"/>
      <c r="I93" s="19"/>
      <c r="J93" s="19"/>
      <c r="K93" s="18"/>
      <c r="L93" s="19"/>
      <c r="M93" s="19"/>
      <c r="N93" s="19"/>
      <c r="O93" s="18"/>
      <c r="P93" s="19"/>
      <c r="Q93" s="19"/>
      <c r="R93" s="19"/>
      <c r="S93" s="18"/>
      <c r="T93" s="19"/>
      <c r="U93" s="19"/>
      <c r="V93" s="19"/>
      <c r="W93" s="18"/>
      <c r="X93" s="19"/>
      <c r="Y93" s="19"/>
      <c r="Z93" s="19"/>
      <c r="AA93" s="18"/>
      <c r="AB93" s="19"/>
      <c r="AC93" s="19"/>
      <c r="AD93" s="19"/>
      <c r="AE93" s="18"/>
      <c r="AF93" s="19"/>
      <c r="AG93" s="19"/>
      <c r="AH93" s="19"/>
      <c r="AI93" s="18"/>
      <c r="AJ93" s="19"/>
      <c r="AK93" s="19"/>
      <c r="AL93" s="19"/>
      <c r="AM93" s="18"/>
      <c r="AN93" s="19"/>
      <c r="AO93" s="19"/>
      <c r="AP93" s="19"/>
      <c r="AQ93" s="18"/>
      <c r="AR93" s="19"/>
      <c r="AS93" s="19"/>
      <c r="AT93" s="19"/>
      <c r="AU93" s="18"/>
      <c r="AV93" s="19"/>
      <c r="AW93" s="19"/>
      <c r="AX93" s="19"/>
      <c r="AY93" s="18"/>
      <c r="AZ93" s="19"/>
      <c r="BA93" s="19"/>
      <c r="BB93" s="19"/>
      <c r="BC93" s="18"/>
      <c r="BD93" s="19"/>
      <c r="BE93" s="19"/>
      <c r="BF93" s="19"/>
    </row>
    <row r="94" spans="1:58" ht="15" thickBot="1" x14ac:dyDescent="0.35">
      <c r="A94" s="19"/>
      <c r="B94" s="19"/>
      <c r="C94" s="18"/>
      <c r="D94" s="19"/>
      <c r="E94" s="19"/>
      <c r="F94" s="19"/>
      <c r="G94" s="18"/>
      <c r="H94" s="19"/>
      <c r="I94" s="19"/>
      <c r="J94" s="19"/>
      <c r="K94" s="18"/>
      <c r="L94" s="19"/>
      <c r="M94" s="19"/>
      <c r="N94" s="19"/>
      <c r="O94" s="18"/>
      <c r="P94" s="19"/>
      <c r="Q94" s="19"/>
      <c r="R94" s="19"/>
      <c r="S94" s="18"/>
      <c r="T94" s="19"/>
      <c r="U94" s="19"/>
      <c r="V94" s="19"/>
      <c r="W94" s="18"/>
      <c r="X94" s="19"/>
      <c r="Y94" s="19"/>
      <c r="Z94" s="19"/>
      <c r="AA94" s="18"/>
      <c r="AB94" s="19"/>
      <c r="AC94" s="19"/>
      <c r="AD94" s="19"/>
      <c r="AE94" s="18"/>
      <c r="AF94" s="19"/>
      <c r="AG94" s="19"/>
      <c r="AH94" s="19"/>
      <c r="AI94" s="18"/>
      <c r="AJ94" s="19"/>
      <c r="AK94" s="19"/>
      <c r="AL94" s="19"/>
      <c r="AM94" s="18"/>
      <c r="AN94" s="19"/>
      <c r="AO94" s="19"/>
      <c r="AP94" s="19"/>
      <c r="AQ94" s="18"/>
      <c r="AR94" s="19"/>
      <c r="AS94" s="19"/>
      <c r="AT94" s="19"/>
      <c r="AU94" s="18"/>
      <c r="AV94" s="19"/>
      <c r="AW94" s="19"/>
      <c r="AX94" s="19"/>
      <c r="AY94" s="18"/>
      <c r="AZ94" s="19"/>
      <c r="BA94" s="19"/>
      <c r="BB94" s="19"/>
      <c r="BC94" s="18"/>
      <c r="BD94" s="19"/>
      <c r="BE94" s="19"/>
      <c r="BF94" s="19"/>
    </row>
    <row r="95" spans="1:58" ht="15" thickBot="1" x14ac:dyDescent="0.35">
      <c r="A95" s="19"/>
      <c r="B95" s="19"/>
      <c r="C95" s="18"/>
      <c r="D95" s="19"/>
      <c r="E95" s="19"/>
      <c r="F95" s="19"/>
      <c r="G95" s="18"/>
      <c r="H95" s="19"/>
      <c r="I95" s="19"/>
      <c r="J95" s="19"/>
      <c r="K95" s="18"/>
      <c r="L95" s="19"/>
      <c r="M95" s="19"/>
      <c r="N95" s="19"/>
      <c r="O95" s="18"/>
      <c r="P95" s="19"/>
      <c r="Q95" s="19"/>
      <c r="R95" s="19"/>
      <c r="S95" s="18"/>
      <c r="T95" s="19"/>
      <c r="U95" s="19"/>
      <c r="V95" s="19"/>
      <c r="W95" s="18"/>
      <c r="X95" s="19"/>
      <c r="Y95" s="19"/>
      <c r="Z95" s="19"/>
      <c r="AA95" s="18"/>
      <c r="AB95" s="19"/>
      <c r="AC95" s="19"/>
      <c r="AD95" s="19"/>
      <c r="AE95" s="18"/>
      <c r="AF95" s="19"/>
      <c r="AG95" s="19"/>
      <c r="AH95" s="19"/>
      <c r="AI95" s="18"/>
      <c r="AJ95" s="19"/>
      <c r="AK95" s="19"/>
      <c r="AL95" s="19"/>
      <c r="AM95" s="18"/>
      <c r="AN95" s="19"/>
      <c r="AO95" s="19"/>
      <c r="AP95" s="19"/>
      <c r="AQ95" s="18"/>
      <c r="AR95" s="19"/>
      <c r="AS95" s="19"/>
      <c r="AT95" s="19"/>
      <c r="AU95" s="18"/>
      <c r="AV95" s="19"/>
      <c r="AW95" s="19"/>
      <c r="AX95" s="19"/>
      <c r="AY95" s="18"/>
      <c r="AZ95" s="19"/>
      <c r="BA95" s="19"/>
      <c r="BB95" s="19"/>
      <c r="BC95" s="18"/>
      <c r="BD95" s="19"/>
      <c r="BE95" s="19"/>
      <c r="BF95" s="19"/>
    </row>
    <row r="96" spans="1:58" ht="15" thickBot="1" x14ac:dyDescent="0.35">
      <c r="A96" s="19"/>
      <c r="B96" s="19"/>
      <c r="C96" s="18"/>
      <c r="D96" s="19"/>
      <c r="E96" s="19"/>
      <c r="F96" s="19"/>
      <c r="G96" s="18"/>
      <c r="H96" s="19"/>
      <c r="I96" s="19"/>
      <c r="J96" s="19"/>
      <c r="K96" s="18"/>
      <c r="L96" s="19"/>
      <c r="M96" s="19"/>
      <c r="N96" s="19"/>
      <c r="O96" s="18"/>
      <c r="P96" s="19"/>
      <c r="Q96" s="19"/>
      <c r="R96" s="19"/>
      <c r="S96" s="18"/>
      <c r="T96" s="19"/>
      <c r="U96" s="19"/>
      <c r="V96" s="19"/>
      <c r="W96" s="18"/>
      <c r="X96" s="19"/>
      <c r="Y96" s="19"/>
      <c r="Z96" s="19"/>
      <c r="AA96" s="18"/>
      <c r="AB96" s="19"/>
      <c r="AC96" s="19"/>
      <c r="AD96" s="19"/>
      <c r="AE96" s="18"/>
      <c r="AF96" s="19"/>
      <c r="AG96" s="19"/>
      <c r="AH96" s="19"/>
      <c r="AI96" s="18"/>
      <c r="AJ96" s="19"/>
      <c r="AK96" s="19"/>
      <c r="AL96" s="19"/>
      <c r="AM96" s="18"/>
      <c r="AN96" s="19"/>
      <c r="AO96" s="19"/>
      <c r="AP96" s="19"/>
      <c r="AQ96" s="18"/>
      <c r="AR96" s="19"/>
      <c r="AS96" s="19"/>
      <c r="AT96" s="19"/>
      <c r="AU96" s="18"/>
      <c r="AV96" s="19"/>
      <c r="AW96" s="19"/>
      <c r="AX96" s="19"/>
      <c r="AY96" s="18"/>
      <c r="AZ96" s="19"/>
      <c r="BA96" s="19"/>
      <c r="BB96" s="19"/>
      <c r="BC96" s="18"/>
      <c r="BD96" s="19"/>
      <c r="BE96" s="19"/>
      <c r="BF96" s="19"/>
    </row>
    <row r="97" spans="1:58" ht="15" thickBot="1" x14ac:dyDescent="0.35">
      <c r="A97" s="19"/>
      <c r="B97" s="19"/>
      <c r="C97" s="18"/>
      <c r="D97" s="19"/>
      <c r="E97" s="19"/>
      <c r="F97" s="19"/>
      <c r="G97" s="18"/>
      <c r="H97" s="19"/>
      <c r="I97" s="19"/>
      <c r="J97" s="19"/>
      <c r="K97" s="18"/>
      <c r="L97" s="19"/>
      <c r="M97" s="19"/>
      <c r="N97" s="19"/>
      <c r="O97" s="18"/>
      <c r="P97" s="19"/>
      <c r="Q97" s="19"/>
      <c r="R97" s="19"/>
      <c r="S97" s="18"/>
      <c r="T97" s="19"/>
      <c r="U97" s="19"/>
      <c r="V97" s="19"/>
      <c r="W97" s="18"/>
      <c r="X97" s="19"/>
      <c r="Y97" s="19"/>
      <c r="Z97" s="19"/>
      <c r="AA97" s="18"/>
      <c r="AB97" s="19"/>
      <c r="AC97" s="19"/>
      <c r="AD97" s="19"/>
      <c r="AE97" s="18"/>
      <c r="AF97" s="19"/>
      <c r="AG97" s="19"/>
      <c r="AH97" s="19"/>
      <c r="AI97" s="18"/>
      <c r="AJ97" s="19"/>
      <c r="AK97" s="19"/>
      <c r="AL97" s="19"/>
      <c r="AM97" s="18"/>
      <c r="AN97" s="19"/>
      <c r="AO97" s="19"/>
      <c r="AP97" s="19"/>
      <c r="AQ97" s="18"/>
      <c r="AR97" s="19"/>
      <c r="AS97" s="19"/>
      <c r="AT97" s="19"/>
      <c r="AU97" s="18"/>
      <c r="AV97" s="19"/>
      <c r="AW97" s="19"/>
      <c r="AX97" s="19"/>
      <c r="AY97" s="18"/>
      <c r="AZ97" s="19"/>
      <c r="BA97" s="19"/>
      <c r="BB97" s="19"/>
      <c r="BC97" s="18"/>
      <c r="BD97" s="19"/>
      <c r="BE97" s="19"/>
      <c r="BF97" s="19"/>
    </row>
    <row r="98" spans="1:58" ht="15" thickBot="1" x14ac:dyDescent="0.35">
      <c r="A98" s="19"/>
      <c r="B98" s="19"/>
      <c r="C98" s="18"/>
      <c r="D98" s="19"/>
      <c r="E98" s="19"/>
      <c r="F98" s="19"/>
      <c r="G98" s="18"/>
      <c r="H98" s="19"/>
      <c r="I98" s="19"/>
      <c r="J98" s="19"/>
      <c r="K98" s="18"/>
      <c r="L98" s="19"/>
      <c r="M98" s="19"/>
      <c r="N98" s="19"/>
      <c r="O98" s="18"/>
      <c r="P98" s="19"/>
      <c r="Q98" s="19"/>
      <c r="R98" s="19"/>
      <c r="S98" s="18"/>
      <c r="T98" s="19"/>
      <c r="U98" s="19"/>
      <c r="V98" s="19"/>
      <c r="W98" s="18"/>
      <c r="X98" s="19"/>
      <c r="Y98" s="19"/>
      <c r="Z98" s="19"/>
      <c r="AA98" s="18"/>
      <c r="AB98" s="19"/>
      <c r="AC98" s="19"/>
      <c r="AD98" s="19"/>
      <c r="AE98" s="18"/>
      <c r="AF98" s="19"/>
      <c r="AG98" s="19"/>
      <c r="AH98" s="19"/>
      <c r="AI98" s="18"/>
      <c r="AJ98" s="19"/>
      <c r="AK98" s="19"/>
      <c r="AL98" s="19"/>
      <c r="AM98" s="18"/>
      <c r="AN98" s="19"/>
      <c r="AO98" s="19"/>
      <c r="AP98" s="19"/>
      <c r="AQ98" s="18"/>
      <c r="AR98" s="19"/>
      <c r="AS98" s="19"/>
      <c r="AT98" s="19"/>
      <c r="AU98" s="18"/>
      <c r="AV98" s="19"/>
      <c r="AW98" s="19"/>
      <c r="AX98" s="19"/>
      <c r="AY98" s="18"/>
      <c r="AZ98" s="19"/>
      <c r="BA98" s="19"/>
      <c r="BB98" s="19"/>
      <c r="BC98" s="18"/>
      <c r="BD98" s="19"/>
      <c r="BE98" s="19"/>
      <c r="BF98" s="19"/>
    </row>
    <row r="99" spans="1:58" ht="15" thickBot="1" x14ac:dyDescent="0.35">
      <c r="A99" s="19"/>
      <c r="B99" s="19"/>
      <c r="C99" s="18"/>
      <c r="D99" s="19"/>
      <c r="E99" s="19"/>
      <c r="F99" s="19"/>
      <c r="G99" s="18"/>
      <c r="H99" s="19"/>
      <c r="I99" s="19"/>
      <c r="J99" s="19"/>
      <c r="K99" s="18"/>
      <c r="L99" s="19"/>
      <c r="M99" s="19"/>
      <c r="N99" s="19"/>
      <c r="O99" s="18"/>
      <c r="P99" s="19"/>
      <c r="Q99" s="19"/>
      <c r="R99" s="19"/>
      <c r="S99" s="18"/>
      <c r="T99" s="19"/>
      <c r="U99" s="19"/>
      <c r="V99" s="19"/>
      <c r="W99" s="18"/>
      <c r="X99" s="19"/>
      <c r="Y99" s="19"/>
      <c r="Z99" s="19"/>
      <c r="AA99" s="18"/>
      <c r="AB99" s="19"/>
      <c r="AC99" s="19"/>
      <c r="AD99" s="19"/>
      <c r="AE99" s="18"/>
      <c r="AF99" s="19"/>
      <c r="AG99" s="19"/>
      <c r="AH99" s="19"/>
      <c r="AI99" s="18"/>
      <c r="AJ99" s="19"/>
      <c r="AK99" s="19"/>
      <c r="AL99" s="19"/>
      <c r="AM99" s="18"/>
      <c r="AN99" s="19"/>
      <c r="AO99" s="19"/>
      <c r="AP99" s="19"/>
      <c r="AQ99" s="18"/>
      <c r="AR99" s="19"/>
      <c r="AS99" s="19"/>
      <c r="AT99" s="19"/>
      <c r="AU99" s="18"/>
      <c r="AV99" s="19"/>
      <c r="AW99" s="19"/>
      <c r="AX99" s="19"/>
      <c r="AY99" s="18"/>
      <c r="AZ99" s="19"/>
      <c r="BA99" s="19"/>
      <c r="BB99" s="19"/>
      <c r="BC99" s="18"/>
      <c r="BD99" s="19"/>
      <c r="BE99" s="19"/>
      <c r="BF99" s="19"/>
    </row>
    <row r="100" spans="1:58" ht="15" thickBot="1" x14ac:dyDescent="0.35">
      <c r="A100" s="19"/>
      <c r="B100" s="19"/>
      <c r="C100" s="18"/>
      <c r="D100" s="19"/>
      <c r="E100" s="19"/>
      <c r="F100" s="19"/>
      <c r="G100" s="18"/>
      <c r="H100" s="19"/>
      <c r="I100" s="19"/>
      <c r="J100" s="19"/>
      <c r="K100" s="18"/>
      <c r="L100" s="19"/>
      <c r="M100" s="19"/>
      <c r="N100" s="19"/>
      <c r="O100" s="18"/>
      <c r="P100" s="19"/>
      <c r="Q100" s="19"/>
      <c r="R100" s="19"/>
      <c r="S100" s="18"/>
      <c r="T100" s="19"/>
      <c r="U100" s="19"/>
      <c r="V100" s="19"/>
      <c r="W100" s="18"/>
      <c r="X100" s="19"/>
      <c r="Y100" s="19"/>
      <c r="Z100" s="19"/>
      <c r="AA100" s="18"/>
      <c r="AB100" s="19"/>
      <c r="AC100" s="19"/>
      <c r="AD100" s="19"/>
      <c r="AE100" s="18"/>
      <c r="AF100" s="19"/>
      <c r="AG100" s="19"/>
      <c r="AH100" s="19"/>
      <c r="AI100" s="18"/>
      <c r="AJ100" s="19"/>
      <c r="AK100" s="19"/>
      <c r="AL100" s="19"/>
      <c r="AM100" s="18"/>
      <c r="AN100" s="19"/>
      <c r="AO100" s="19"/>
      <c r="AP100" s="19"/>
      <c r="AQ100" s="18"/>
      <c r="AR100" s="19"/>
      <c r="AS100" s="19"/>
      <c r="AT100" s="19"/>
      <c r="AU100" s="18"/>
      <c r="AV100" s="19"/>
      <c r="AW100" s="19"/>
      <c r="AX100" s="19"/>
      <c r="AY100" s="18"/>
      <c r="AZ100" s="19"/>
      <c r="BA100" s="19"/>
      <c r="BB100" s="19"/>
      <c r="BC100" s="18"/>
      <c r="BD100" s="19"/>
      <c r="BE100" s="19"/>
      <c r="BF100" s="19"/>
    </row>
    <row r="101" spans="1:58" ht="15" thickBot="1" x14ac:dyDescent="0.35">
      <c r="A101" s="19"/>
      <c r="B101" s="19"/>
      <c r="C101" s="18"/>
      <c r="D101" s="19"/>
      <c r="E101" s="19"/>
      <c r="F101" s="19"/>
      <c r="G101" s="18"/>
      <c r="H101" s="19"/>
      <c r="I101" s="19"/>
      <c r="J101" s="19"/>
      <c r="K101" s="18"/>
      <c r="L101" s="19"/>
      <c r="M101" s="19"/>
      <c r="N101" s="19"/>
      <c r="O101" s="18"/>
      <c r="P101" s="19"/>
      <c r="Q101" s="19"/>
      <c r="R101" s="19"/>
      <c r="S101" s="18"/>
      <c r="T101" s="19"/>
      <c r="U101" s="19"/>
      <c r="V101" s="19"/>
      <c r="W101" s="18"/>
      <c r="X101" s="19"/>
      <c r="Y101" s="19"/>
      <c r="Z101" s="19"/>
      <c r="AA101" s="18"/>
      <c r="AB101" s="19"/>
      <c r="AC101" s="19"/>
      <c r="AD101" s="19"/>
      <c r="AE101" s="18"/>
      <c r="AF101" s="19"/>
      <c r="AG101" s="19"/>
      <c r="AH101" s="19"/>
      <c r="AI101" s="18"/>
      <c r="AJ101" s="19"/>
      <c r="AK101" s="19"/>
      <c r="AL101" s="19"/>
      <c r="AM101" s="18"/>
      <c r="AN101" s="19"/>
      <c r="AO101" s="19"/>
      <c r="AP101" s="19"/>
      <c r="AQ101" s="18"/>
      <c r="AR101" s="19"/>
      <c r="AS101" s="19"/>
      <c r="AT101" s="19"/>
      <c r="AU101" s="18"/>
      <c r="AV101" s="19"/>
      <c r="AW101" s="19"/>
      <c r="AX101" s="19"/>
      <c r="AY101" s="18"/>
      <c r="AZ101" s="19"/>
      <c r="BA101" s="19"/>
      <c r="BB101" s="19"/>
      <c r="BC101" s="18"/>
      <c r="BD101" s="19"/>
      <c r="BE101" s="19"/>
      <c r="BF101" s="19"/>
    </row>
    <row r="102" spans="1:58" ht="15" thickBot="1" x14ac:dyDescent="0.35">
      <c r="A102" s="19"/>
      <c r="B102" s="19"/>
      <c r="C102" s="18"/>
      <c r="D102" s="19"/>
      <c r="E102" s="19"/>
      <c r="F102" s="19"/>
      <c r="G102" s="18"/>
      <c r="H102" s="19"/>
      <c r="I102" s="19"/>
      <c r="J102" s="19"/>
      <c r="K102" s="18"/>
      <c r="L102" s="19"/>
      <c r="M102" s="19"/>
      <c r="N102" s="19"/>
      <c r="O102" s="18"/>
      <c r="P102" s="19"/>
      <c r="Q102" s="19"/>
      <c r="R102" s="19"/>
      <c r="S102" s="18"/>
      <c r="T102" s="19"/>
      <c r="U102" s="19"/>
      <c r="V102" s="19"/>
      <c r="W102" s="18"/>
      <c r="X102" s="19"/>
      <c r="Y102" s="19"/>
      <c r="Z102" s="19"/>
      <c r="AA102" s="18"/>
      <c r="AB102" s="19"/>
      <c r="AC102" s="19"/>
      <c r="AD102" s="19"/>
      <c r="AE102" s="18"/>
      <c r="AF102" s="19"/>
      <c r="AG102" s="19"/>
      <c r="AH102" s="19"/>
      <c r="AI102" s="18"/>
      <c r="AJ102" s="19"/>
      <c r="AK102" s="19"/>
      <c r="AL102" s="19"/>
      <c r="AM102" s="18"/>
      <c r="AN102" s="19"/>
      <c r="AO102" s="19"/>
      <c r="AP102" s="19"/>
      <c r="AQ102" s="18"/>
      <c r="AR102" s="19"/>
      <c r="AS102" s="19"/>
      <c r="AT102" s="19"/>
      <c r="AU102" s="18"/>
      <c r="AV102" s="19"/>
      <c r="AW102" s="19"/>
      <c r="AX102" s="19"/>
      <c r="AY102" s="18"/>
      <c r="AZ102" s="19"/>
      <c r="BA102" s="19"/>
      <c r="BB102" s="19"/>
      <c r="BC102" s="18"/>
      <c r="BD102" s="19"/>
      <c r="BE102" s="19"/>
      <c r="BF102" s="19"/>
    </row>
    <row r="103" spans="1:58" ht="15" thickBot="1" x14ac:dyDescent="0.35">
      <c r="A103" s="19"/>
      <c r="B103" s="19"/>
      <c r="C103" s="18"/>
      <c r="D103" s="19"/>
      <c r="E103" s="19"/>
      <c r="F103" s="19"/>
      <c r="G103" s="18"/>
      <c r="H103" s="19"/>
      <c r="I103" s="19"/>
      <c r="J103" s="19"/>
      <c r="K103" s="18"/>
      <c r="L103" s="19"/>
      <c r="M103" s="19"/>
      <c r="N103" s="19"/>
      <c r="O103" s="18"/>
      <c r="P103" s="19"/>
      <c r="Q103" s="19"/>
      <c r="R103" s="19"/>
      <c r="S103" s="18"/>
      <c r="T103" s="19"/>
      <c r="U103" s="19"/>
      <c r="V103" s="19"/>
      <c r="W103" s="18"/>
      <c r="X103" s="19"/>
      <c r="Y103" s="19"/>
      <c r="Z103" s="19"/>
      <c r="AA103" s="18"/>
      <c r="AB103" s="19"/>
      <c r="AC103" s="19"/>
      <c r="AD103" s="19"/>
      <c r="AE103" s="18"/>
      <c r="AF103" s="19"/>
      <c r="AG103" s="19"/>
      <c r="AH103" s="19"/>
      <c r="AI103" s="18"/>
      <c r="AJ103" s="19"/>
      <c r="AK103" s="19"/>
      <c r="AL103" s="19"/>
      <c r="AM103" s="18"/>
      <c r="AN103" s="19"/>
      <c r="AO103" s="19"/>
      <c r="AP103" s="19"/>
      <c r="AQ103" s="18"/>
      <c r="AR103" s="19"/>
      <c r="AS103" s="19"/>
      <c r="AT103" s="19"/>
      <c r="AU103" s="18"/>
      <c r="AV103" s="19"/>
      <c r="AW103" s="19"/>
      <c r="AX103" s="19"/>
      <c r="AY103" s="18"/>
      <c r="AZ103" s="19"/>
      <c r="BA103" s="19"/>
      <c r="BB103" s="19"/>
      <c r="BC103" s="18"/>
      <c r="BD103" s="19"/>
      <c r="BE103" s="19"/>
      <c r="BF103" s="19"/>
    </row>
    <row r="104" spans="1:58" ht="15" thickBot="1" x14ac:dyDescent="0.35">
      <c r="A104" s="19"/>
      <c r="B104" s="19"/>
      <c r="C104" s="18"/>
      <c r="D104" s="19"/>
      <c r="E104" s="19"/>
      <c r="F104" s="19"/>
      <c r="G104" s="18"/>
      <c r="H104" s="19"/>
      <c r="I104" s="19"/>
      <c r="J104" s="19"/>
      <c r="K104" s="18"/>
      <c r="L104" s="19"/>
      <c r="M104" s="19"/>
      <c r="N104" s="19"/>
      <c r="O104" s="18"/>
      <c r="P104" s="19"/>
      <c r="Q104" s="19"/>
      <c r="R104" s="19"/>
      <c r="S104" s="18"/>
      <c r="T104" s="19"/>
      <c r="U104" s="19"/>
      <c r="V104" s="19"/>
      <c r="W104" s="18"/>
      <c r="X104" s="19"/>
      <c r="Y104" s="19"/>
      <c r="Z104" s="19"/>
      <c r="AA104" s="18"/>
      <c r="AB104" s="19"/>
      <c r="AC104" s="19"/>
      <c r="AD104" s="19"/>
      <c r="AE104" s="18"/>
      <c r="AF104" s="19"/>
      <c r="AG104" s="19"/>
      <c r="AH104" s="19"/>
      <c r="AI104" s="18"/>
      <c r="AJ104" s="19"/>
      <c r="AK104" s="19"/>
      <c r="AL104" s="19"/>
      <c r="AM104" s="18"/>
      <c r="AN104" s="19"/>
      <c r="AO104" s="19"/>
      <c r="AP104" s="19"/>
      <c r="AQ104" s="18"/>
      <c r="AR104" s="19"/>
      <c r="AS104" s="19"/>
      <c r="AT104" s="19"/>
      <c r="AU104" s="18"/>
      <c r="AV104" s="19"/>
      <c r="AW104" s="19"/>
      <c r="AX104" s="19"/>
      <c r="AY104" s="18"/>
      <c r="AZ104" s="19"/>
      <c r="BA104" s="19"/>
      <c r="BB104" s="19"/>
      <c r="BC104" s="18"/>
      <c r="BD104" s="19"/>
      <c r="BE104" s="19"/>
      <c r="BF104" s="19"/>
    </row>
    <row r="105" spans="1:58" ht="15" thickBot="1" x14ac:dyDescent="0.35">
      <c r="A105" s="19"/>
      <c r="B105" s="19"/>
      <c r="C105" s="18"/>
      <c r="D105" s="19"/>
      <c r="E105" s="19"/>
      <c r="F105" s="19"/>
      <c r="G105" s="18"/>
      <c r="H105" s="19"/>
      <c r="I105" s="19"/>
      <c r="J105" s="19"/>
      <c r="K105" s="18"/>
      <c r="L105" s="19"/>
      <c r="M105" s="19"/>
      <c r="N105" s="19"/>
      <c r="O105" s="18"/>
      <c r="P105" s="19"/>
      <c r="Q105" s="19"/>
      <c r="R105" s="19"/>
      <c r="S105" s="18"/>
      <c r="T105" s="19"/>
      <c r="U105" s="19"/>
      <c r="V105" s="19"/>
      <c r="W105" s="18"/>
      <c r="X105" s="19"/>
      <c r="Y105" s="19"/>
      <c r="Z105" s="19"/>
      <c r="AA105" s="18"/>
      <c r="AB105" s="19"/>
      <c r="AC105" s="19"/>
      <c r="AD105" s="19"/>
      <c r="AE105" s="18"/>
      <c r="AF105" s="19"/>
      <c r="AG105" s="19"/>
      <c r="AH105" s="19"/>
      <c r="AI105" s="18"/>
      <c r="AJ105" s="19"/>
      <c r="AK105" s="19"/>
      <c r="AL105" s="19"/>
      <c r="AM105" s="18"/>
      <c r="AN105" s="19"/>
      <c r="AO105" s="19"/>
      <c r="AP105" s="19"/>
      <c r="AQ105" s="18"/>
      <c r="AR105" s="19"/>
      <c r="AS105" s="19"/>
      <c r="AT105" s="19"/>
      <c r="AU105" s="18"/>
      <c r="AV105" s="19"/>
      <c r="AW105" s="19"/>
      <c r="AX105" s="19"/>
      <c r="AY105" s="18"/>
      <c r="AZ105" s="19"/>
      <c r="BA105" s="19"/>
      <c r="BB105" s="19"/>
      <c r="BC105" s="18"/>
      <c r="BD105" s="19"/>
      <c r="BE105" s="19"/>
      <c r="BF105" s="19"/>
    </row>
    <row r="106" spans="1:58" ht="15" thickBot="1" x14ac:dyDescent="0.35">
      <c r="A106" s="19"/>
      <c r="B106" s="19"/>
      <c r="C106" s="18"/>
      <c r="D106" s="19"/>
      <c r="E106" s="19"/>
      <c r="F106" s="19"/>
      <c r="G106" s="18"/>
      <c r="H106" s="19"/>
      <c r="I106" s="19"/>
      <c r="J106" s="19"/>
      <c r="K106" s="18"/>
      <c r="L106" s="19"/>
      <c r="M106" s="19"/>
      <c r="N106" s="19"/>
      <c r="O106" s="18"/>
      <c r="P106" s="19"/>
      <c r="Q106" s="19"/>
      <c r="R106" s="19"/>
      <c r="S106" s="18"/>
      <c r="T106" s="19"/>
      <c r="U106" s="19"/>
      <c r="V106" s="19"/>
      <c r="W106" s="18"/>
      <c r="X106" s="19"/>
      <c r="Y106" s="19"/>
      <c r="Z106" s="19"/>
      <c r="AA106" s="18"/>
      <c r="AB106" s="19"/>
      <c r="AC106" s="19"/>
      <c r="AD106" s="19"/>
      <c r="AE106" s="18"/>
      <c r="AF106" s="19"/>
      <c r="AG106" s="19"/>
      <c r="AH106" s="19"/>
      <c r="AI106" s="18"/>
      <c r="AJ106" s="19"/>
      <c r="AK106" s="19"/>
      <c r="AL106" s="19"/>
      <c r="AM106" s="18"/>
      <c r="AN106" s="19"/>
      <c r="AO106" s="19"/>
      <c r="AP106" s="19"/>
      <c r="AQ106" s="18"/>
      <c r="AR106" s="19"/>
      <c r="AS106" s="19"/>
      <c r="AT106" s="19"/>
      <c r="AU106" s="18"/>
      <c r="AV106" s="19"/>
      <c r="AW106" s="19"/>
      <c r="AX106" s="19"/>
      <c r="AY106" s="18"/>
      <c r="AZ106" s="19"/>
      <c r="BA106" s="19"/>
      <c r="BB106" s="19"/>
      <c r="BC106" s="18"/>
      <c r="BD106" s="19"/>
      <c r="BE106" s="19"/>
      <c r="BF106" s="19"/>
    </row>
    <row r="107" spans="1:58" ht="15" thickBot="1" x14ac:dyDescent="0.35">
      <c r="A107" s="19"/>
      <c r="B107" s="19"/>
      <c r="C107" s="18"/>
      <c r="D107" s="19"/>
      <c r="E107" s="19"/>
      <c r="F107" s="19"/>
      <c r="G107" s="18"/>
      <c r="H107" s="19"/>
      <c r="I107" s="19"/>
      <c r="J107" s="19"/>
      <c r="K107" s="18"/>
      <c r="L107" s="19"/>
      <c r="M107" s="19"/>
      <c r="N107" s="19"/>
      <c r="O107" s="18"/>
      <c r="P107" s="19"/>
      <c r="Q107" s="19"/>
      <c r="R107" s="19"/>
      <c r="S107" s="18"/>
      <c r="T107" s="19"/>
      <c r="U107" s="19"/>
      <c r="V107" s="19"/>
      <c r="W107" s="18"/>
      <c r="X107" s="19"/>
      <c r="Y107" s="19"/>
      <c r="Z107" s="19"/>
      <c r="AA107" s="18"/>
      <c r="AB107" s="19"/>
      <c r="AC107" s="19"/>
      <c r="AD107" s="19"/>
      <c r="AE107" s="18"/>
      <c r="AF107" s="19"/>
      <c r="AG107" s="19"/>
      <c r="AH107" s="19"/>
      <c r="AI107" s="18"/>
      <c r="AJ107" s="19"/>
      <c r="AK107" s="19"/>
      <c r="AL107" s="19"/>
      <c r="AM107" s="18"/>
      <c r="AN107" s="19"/>
      <c r="AO107" s="19"/>
      <c r="AP107" s="19"/>
      <c r="AQ107" s="18"/>
      <c r="AR107" s="19"/>
      <c r="AS107" s="19"/>
      <c r="AT107" s="19"/>
      <c r="AU107" s="18"/>
      <c r="AV107" s="19"/>
      <c r="AW107" s="19"/>
      <c r="AX107" s="19"/>
      <c r="AY107" s="18"/>
      <c r="AZ107" s="19"/>
      <c r="BA107" s="19"/>
      <c r="BB107" s="19"/>
      <c r="BC107" s="18"/>
      <c r="BD107" s="19"/>
      <c r="BE107" s="19"/>
      <c r="BF107" s="19"/>
    </row>
    <row r="108" spans="1:58" ht="15" thickBot="1" x14ac:dyDescent="0.35">
      <c r="A108" s="19"/>
      <c r="B108" s="19"/>
      <c r="C108" s="18"/>
      <c r="D108" s="19"/>
      <c r="E108" s="19"/>
      <c r="F108" s="19"/>
      <c r="G108" s="18"/>
      <c r="H108" s="19"/>
      <c r="I108" s="19"/>
      <c r="J108" s="19"/>
      <c r="K108" s="18"/>
      <c r="L108" s="19"/>
      <c r="M108" s="19"/>
      <c r="N108" s="19"/>
      <c r="O108" s="18"/>
      <c r="P108" s="19"/>
      <c r="Q108" s="19"/>
      <c r="R108" s="19"/>
      <c r="S108" s="18"/>
      <c r="T108" s="19"/>
      <c r="U108" s="19"/>
      <c r="V108" s="19"/>
      <c r="W108" s="18"/>
      <c r="X108" s="19"/>
      <c r="Y108" s="19"/>
      <c r="Z108" s="19"/>
      <c r="AA108" s="18"/>
      <c r="AB108" s="19"/>
      <c r="AC108" s="19"/>
      <c r="AD108" s="19"/>
      <c r="AE108" s="18"/>
      <c r="AF108" s="19"/>
      <c r="AG108" s="19"/>
      <c r="AH108" s="19"/>
      <c r="AI108" s="18"/>
      <c r="AJ108" s="19"/>
      <c r="AK108" s="19"/>
      <c r="AL108" s="19"/>
      <c r="AM108" s="18"/>
      <c r="AN108" s="19"/>
      <c r="AO108" s="19"/>
      <c r="AP108" s="19"/>
      <c r="AQ108" s="18"/>
      <c r="AR108" s="19"/>
      <c r="AS108" s="19"/>
      <c r="AT108" s="19"/>
      <c r="AU108" s="18"/>
      <c r="AV108" s="19"/>
      <c r="AW108" s="19"/>
      <c r="AX108" s="19"/>
      <c r="AY108" s="18"/>
      <c r="AZ108" s="19"/>
      <c r="BA108" s="19"/>
      <c r="BB108" s="19"/>
      <c r="BC108" s="18"/>
      <c r="BD108" s="19"/>
      <c r="BE108" s="19"/>
      <c r="BF108" s="19"/>
    </row>
    <row r="109" spans="1:58" ht="15" thickBot="1" x14ac:dyDescent="0.35">
      <c r="A109" s="19"/>
      <c r="B109" s="19"/>
      <c r="C109" s="18"/>
      <c r="D109" s="19"/>
      <c r="E109" s="19"/>
      <c r="F109" s="19"/>
      <c r="G109" s="18"/>
      <c r="H109" s="19"/>
      <c r="I109" s="19"/>
      <c r="J109" s="19"/>
      <c r="K109" s="18"/>
      <c r="L109" s="19"/>
      <c r="M109" s="19"/>
      <c r="N109" s="19"/>
      <c r="O109" s="18"/>
      <c r="P109" s="19"/>
      <c r="Q109" s="19"/>
      <c r="R109" s="19"/>
      <c r="S109" s="18"/>
      <c r="T109" s="19"/>
      <c r="U109" s="19"/>
      <c r="V109" s="19"/>
      <c r="W109" s="18"/>
      <c r="X109" s="19"/>
      <c r="Y109" s="19"/>
      <c r="Z109" s="19"/>
      <c r="AA109" s="18"/>
      <c r="AB109" s="19"/>
      <c r="AC109" s="19"/>
      <c r="AD109" s="19"/>
      <c r="AE109" s="18"/>
      <c r="AF109" s="19"/>
      <c r="AG109" s="19"/>
      <c r="AH109" s="19"/>
      <c r="AI109" s="18"/>
      <c r="AJ109" s="19"/>
      <c r="AK109" s="19"/>
      <c r="AL109" s="19"/>
      <c r="AM109" s="18"/>
      <c r="AN109" s="19"/>
      <c r="AO109" s="19"/>
      <c r="AP109" s="19"/>
      <c r="AQ109" s="18"/>
      <c r="AR109" s="19"/>
      <c r="AS109" s="19"/>
      <c r="AT109" s="19"/>
      <c r="AU109" s="18"/>
      <c r="AV109" s="19"/>
      <c r="AW109" s="19"/>
      <c r="AX109" s="19"/>
      <c r="AY109" s="18"/>
      <c r="AZ109" s="19"/>
      <c r="BA109" s="19"/>
      <c r="BB109" s="19"/>
      <c r="BC109" s="18"/>
      <c r="BD109" s="19"/>
      <c r="BE109" s="19"/>
      <c r="BF109" s="19"/>
    </row>
    <row r="110" spans="1:58" ht="15" thickBot="1" x14ac:dyDescent="0.35">
      <c r="A110" s="19"/>
      <c r="B110" s="19"/>
      <c r="C110" s="18"/>
      <c r="D110" s="19"/>
      <c r="E110" s="19"/>
      <c r="F110" s="19"/>
      <c r="G110" s="18"/>
      <c r="H110" s="19"/>
      <c r="I110" s="19"/>
      <c r="J110" s="19"/>
      <c r="K110" s="18"/>
      <c r="L110" s="19"/>
      <c r="M110" s="19"/>
      <c r="N110" s="19"/>
      <c r="O110" s="18"/>
      <c r="P110" s="19"/>
      <c r="Q110" s="19"/>
      <c r="R110" s="19"/>
      <c r="S110" s="18"/>
      <c r="T110" s="19"/>
      <c r="U110" s="19"/>
      <c r="V110" s="19"/>
      <c r="W110" s="18"/>
      <c r="X110" s="19"/>
      <c r="Y110" s="19"/>
      <c r="Z110" s="19"/>
      <c r="AA110" s="18"/>
      <c r="AB110" s="19"/>
      <c r="AC110" s="19"/>
      <c r="AD110" s="19"/>
      <c r="AE110" s="18"/>
      <c r="AF110" s="19"/>
      <c r="AG110" s="19"/>
      <c r="AH110" s="19"/>
      <c r="AI110" s="18"/>
      <c r="AJ110" s="19"/>
      <c r="AK110" s="19"/>
      <c r="AL110" s="19"/>
      <c r="AM110" s="18"/>
      <c r="AN110" s="19"/>
      <c r="AO110" s="19"/>
      <c r="AP110" s="19"/>
      <c r="AQ110" s="18"/>
      <c r="AR110" s="19"/>
      <c r="AS110" s="19"/>
      <c r="AT110" s="19"/>
      <c r="AU110" s="18"/>
      <c r="AV110" s="19"/>
      <c r="AW110" s="19"/>
      <c r="AX110" s="19"/>
      <c r="AY110" s="18"/>
      <c r="AZ110" s="19"/>
      <c r="BA110" s="19"/>
      <c r="BB110" s="19"/>
      <c r="BC110" s="18"/>
      <c r="BD110" s="19"/>
      <c r="BE110" s="19"/>
      <c r="BF110" s="19"/>
    </row>
    <row r="111" spans="1:58" ht="15" thickBot="1" x14ac:dyDescent="0.35">
      <c r="A111" s="19"/>
      <c r="B111" s="19"/>
      <c r="C111" s="18"/>
      <c r="D111" s="19"/>
      <c r="E111" s="19"/>
      <c r="F111" s="19"/>
      <c r="G111" s="18"/>
      <c r="H111" s="19"/>
      <c r="I111" s="19"/>
      <c r="J111" s="19"/>
      <c r="K111" s="18"/>
      <c r="L111" s="19"/>
      <c r="M111" s="19"/>
      <c r="N111" s="19"/>
      <c r="O111" s="18"/>
      <c r="P111" s="19"/>
      <c r="Q111" s="19"/>
      <c r="R111" s="19"/>
      <c r="S111" s="18"/>
      <c r="T111" s="19"/>
      <c r="U111" s="19"/>
      <c r="V111" s="19"/>
      <c r="W111" s="18"/>
      <c r="X111" s="19"/>
      <c r="Y111" s="19"/>
      <c r="Z111" s="19"/>
      <c r="AA111" s="18"/>
      <c r="AB111" s="19"/>
      <c r="AC111" s="19"/>
      <c r="AD111" s="19"/>
      <c r="AE111" s="18"/>
      <c r="AF111" s="19"/>
      <c r="AG111" s="19"/>
      <c r="AH111" s="19"/>
      <c r="AI111" s="18"/>
      <c r="AJ111" s="19"/>
      <c r="AK111" s="19"/>
      <c r="AL111" s="19"/>
      <c r="AM111" s="18"/>
      <c r="AN111" s="19"/>
      <c r="AO111" s="19"/>
      <c r="AP111" s="19"/>
      <c r="AQ111" s="18"/>
      <c r="AR111" s="19"/>
      <c r="AS111" s="19"/>
      <c r="AT111" s="19"/>
      <c r="AU111" s="18"/>
      <c r="AV111" s="19"/>
      <c r="AW111" s="19"/>
      <c r="AX111" s="19"/>
      <c r="AY111" s="18"/>
      <c r="AZ111" s="19"/>
      <c r="BA111" s="19"/>
      <c r="BB111" s="19"/>
      <c r="BC111" s="18"/>
      <c r="BD111" s="19"/>
      <c r="BE111" s="19"/>
      <c r="BF111" s="19"/>
    </row>
    <row r="112" spans="1:58" ht="15" thickBot="1" x14ac:dyDescent="0.35">
      <c r="A112" s="19"/>
      <c r="B112" s="19"/>
      <c r="C112" s="18"/>
      <c r="D112" s="19"/>
      <c r="E112" s="19"/>
      <c r="F112" s="19"/>
      <c r="G112" s="18"/>
      <c r="H112" s="19"/>
      <c r="I112" s="19"/>
      <c r="J112" s="19"/>
      <c r="K112" s="18"/>
      <c r="L112" s="19"/>
      <c r="M112" s="19"/>
      <c r="N112" s="19"/>
      <c r="O112" s="18"/>
      <c r="P112" s="19"/>
      <c r="Q112" s="19"/>
      <c r="R112" s="19"/>
      <c r="S112" s="18"/>
      <c r="T112" s="19"/>
      <c r="U112" s="19"/>
      <c r="V112" s="19"/>
      <c r="W112" s="18"/>
      <c r="X112" s="19"/>
      <c r="Y112" s="19"/>
      <c r="Z112" s="19"/>
      <c r="AA112" s="18"/>
      <c r="AB112" s="19"/>
      <c r="AC112" s="19"/>
      <c r="AD112" s="19"/>
      <c r="AE112" s="18"/>
      <c r="AF112" s="19"/>
      <c r="AG112" s="19"/>
      <c r="AH112" s="19"/>
      <c r="AI112" s="18"/>
      <c r="AJ112" s="19"/>
      <c r="AK112" s="19"/>
      <c r="AL112" s="19"/>
      <c r="AM112" s="18"/>
      <c r="AN112" s="19"/>
      <c r="AO112" s="19"/>
      <c r="AP112" s="19"/>
      <c r="AQ112" s="18"/>
      <c r="AR112" s="19"/>
      <c r="AS112" s="19"/>
      <c r="AT112" s="19"/>
      <c r="AU112" s="18"/>
      <c r="AV112" s="19"/>
      <c r="AW112" s="19"/>
      <c r="AX112" s="19"/>
      <c r="AY112" s="18"/>
      <c r="AZ112" s="19"/>
      <c r="BA112" s="19"/>
      <c r="BB112" s="19"/>
      <c r="BC112" s="18"/>
      <c r="BD112" s="19"/>
      <c r="BE112" s="19"/>
      <c r="BF112" s="19"/>
    </row>
    <row r="113" spans="1:58" ht="15" thickBot="1" x14ac:dyDescent="0.35">
      <c r="A113" s="19"/>
      <c r="B113" s="19"/>
      <c r="C113" s="18"/>
      <c r="D113" s="19"/>
      <c r="E113" s="19"/>
      <c r="F113" s="19"/>
      <c r="G113" s="18"/>
      <c r="H113" s="19"/>
      <c r="I113" s="19"/>
      <c r="J113" s="19"/>
      <c r="K113" s="18"/>
      <c r="L113" s="19"/>
      <c r="M113" s="19"/>
      <c r="N113" s="19"/>
      <c r="O113" s="18"/>
      <c r="P113" s="19"/>
      <c r="Q113" s="19"/>
      <c r="R113" s="19"/>
      <c r="S113" s="18"/>
      <c r="T113" s="19"/>
      <c r="U113" s="19"/>
      <c r="V113" s="19"/>
      <c r="W113" s="18"/>
      <c r="X113" s="19"/>
      <c r="Y113" s="19"/>
      <c r="Z113" s="19"/>
      <c r="AA113" s="18"/>
      <c r="AB113" s="19"/>
      <c r="AC113" s="19"/>
      <c r="AD113" s="19"/>
      <c r="AE113" s="18"/>
      <c r="AF113" s="19"/>
      <c r="AG113" s="19"/>
      <c r="AH113" s="19"/>
      <c r="AI113" s="18"/>
      <c r="AJ113" s="19"/>
      <c r="AK113" s="19"/>
      <c r="AL113" s="19"/>
      <c r="AM113" s="18"/>
      <c r="AN113" s="19"/>
      <c r="AO113" s="19"/>
      <c r="AP113" s="19"/>
      <c r="AQ113" s="18"/>
      <c r="AR113" s="19"/>
      <c r="AS113" s="19"/>
      <c r="AT113" s="19"/>
      <c r="AU113" s="18"/>
      <c r="AV113" s="19"/>
      <c r="AW113" s="19"/>
      <c r="AX113" s="19"/>
      <c r="AY113" s="18"/>
      <c r="AZ113" s="19"/>
      <c r="BA113" s="19"/>
      <c r="BB113" s="19"/>
      <c r="BC113" s="18"/>
      <c r="BD113" s="19"/>
      <c r="BE113" s="19"/>
      <c r="BF113" s="19"/>
    </row>
    <row r="114" spans="1:58" ht="15" thickBot="1" x14ac:dyDescent="0.35">
      <c r="A114" s="19"/>
      <c r="B114" s="19"/>
      <c r="C114" s="18"/>
      <c r="D114" s="19"/>
      <c r="E114" s="19"/>
      <c r="F114" s="19"/>
      <c r="G114" s="18"/>
      <c r="H114" s="19"/>
      <c r="I114" s="19"/>
      <c r="J114" s="19"/>
      <c r="K114" s="18"/>
      <c r="L114" s="19"/>
      <c r="M114" s="19"/>
      <c r="N114" s="19"/>
      <c r="O114" s="18"/>
      <c r="P114" s="19"/>
      <c r="Q114" s="19"/>
      <c r="R114" s="19"/>
      <c r="S114" s="18"/>
      <c r="T114" s="19"/>
      <c r="U114" s="19"/>
      <c r="V114" s="19"/>
      <c r="W114" s="18"/>
      <c r="X114" s="19"/>
      <c r="Y114" s="19"/>
      <c r="Z114" s="19"/>
      <c r="AA114" s="18"/>
      <c r="AB114" s="19"/>
      <c r="AC114" s="19"/>
      <c r="AD114" s="19"/>
      <c r="AE114" s="18"/>
      <c r="AF114" s="19"/>
      <c r="AG114" s="19"/>
      <c r="AH114" s="19"/>
      <c r="AI114" s="18"/>
      <c r="AJ114" s="19"/>
      <c r="AK114" s="19"/>
      <c r="AL114" s="19"/>
      <c r="AM114" s="18"/>
      <c r="AN114" s="19"/>
      <c r="AO114" s="19"/>
      <c r="AP114" s="19"/>
      <c r="AQ114" s="18"/>
      <c r="AR114" s="19"/>
      <c r="AS114" s="19"/>
      <c r="AT114" s="19"/>
      <c r="AU114" s="18"/>
      <c r="AV114" s="19"/>
      <c r="AW114" s="19"/>
      <c r="AX114" s="19"/>
      <c r="AY114" s="18"/>
      <c r="AZ114" s="19"/>
      <c r="BA114" s="19"/>
      <c r="BB114" s="19"/>
      <c r="BC114" s="18"/>
      <c r="BD114" s="19"/>
      <c r="BE114" s="19"/>
      <c r="BF114" s="19"/>
    </row>
    <row r="115" spans="1:58" ht="15" thickBot="1" x14ac:dyDescent="0.35">
      <c r="A115" s="19"/>
      <c r="B115" s="19"/>
      <c r="C115" s="18"/>
      <c r="D115" s="19"/>
      <c r="E115" s="19"/>
      <c r="F115" s="19"/>
      <c r="G115" s="18"/>
      <c r="H115" s="19"/>
      <c r="I115" s="19"/>
      <c r="J115" s="19"/>
      <c r="K115" s="18"/>
      <c r="L115" s="19"/>
      <c r="M115" s="19"/>
      <c r="N115" s="19"/>
      <c r="O115" s="18"/>
      <c r="P115" s="19"/>
      <c r="Q115" s="19"/>
      <c r="R115" s="19"/>
      <c r="S115" s="18"/>
      <c r="T115" s="19"/>
      <c r="U115" s="19"/>
      <c r="V115" s="19"/>
      <c r="W115" s="18"/>
      <c r="X115" s="19"/>
      <c r="Y115" s="19"/>
      <c r="Z115" s="19"/>
      <c r="AA115" s="18"/>
      <c r="AB115" s="19"/>
      <c r="AC115" s="19"/>
      <c r="AD115" s="19"/>
      <c r="AE115" s="18"/>
      <c r="AF115" s="19"/>
      <c r="AG115" s="19"/>
      <c r="AH115" s="19"/>
      <c r="AI115" s="18"/>
      <c r="AJ115" s="19"/>
      <c r="AK115" s="19"/>
      <c r="AL115" s="19"/>
      <c r="AM115" s="18"/>
      <c r="AN115" s="19"/>
      <c r="AO115" s="19"/>
      <c r="AP115" s="19"/>
      <c r="AQ115" s="18"/>
      <c r="AR115" s="19"/>
      <c r="AS115" s="19"/>
      <c r="AT115" s="19"/>
      <c r="AU115" s="18"/>
      <c r="AV115" s="19"/>
      <c r="AW115" s="19"/>
      <c r="AX115" s="19"/>
      <c r="AY115" s="18"/>
      <c r="AZ115" s="19"/>
      <c r="BA115" s="19"/>
      <c r="BB115" s="19"/>
      <c r="BC115" s="18"/>
      <c r="BD115" s="19"/>
      <c r="BE115" s="19"/>
      <c r="BF115" s="19"/>
    </row>
    <row r="116" spans="1:58" ht="15" thickBot="1" x14ac:dyDescent="0.35">
      <c r="A116" s="19"/>
      <c r="B116" s="19"/>
      <c r="C116" s="18"/>
      <c r="D116" s="19"/>
      <c r="E116" s="19"/>
      <c r="F116" s="19"/>
      <c r="G116" s="18"/>
      <c r="H116" s="19"/>
      <c r="I116" s="19"/>
      <c r="J116" s="19"/>
      <c r="K116" s="18"/>
      <c r="L116" s="19"/>
      <c r="M116" s="19"/>
      <c r="N116" s="19"/>
      <c r="O116" s="18"/>
      <c r="P116" s="19"/>
      <c r="Q116" s="19"/>
      <c r="R116" s="19"/>
      <c r="S116" s="18"/>
      <c r="T116" s="19"/>
      <c r="U116" s="19"/>
      <c r="V116" s="19"/>
      <c r="W116" s="18"/>
      <c r="X116" s="19"/>
      <c r="Y116" s="19"/>
      <c r="Z116" s="19"/>
      <c r="AA116" s="18"/>
      <c r="AB116" s="19"/>
      <c r="AC116" s="19"/>
      <c r="AD116" s="19"/>
      <c r="AE116" s="18"/>
      <c r="AF116" s="19"/>
      <c r="AG116" s="19"/>
      <c r="AH116" s="19"/>
      <c r="AI116" s="18"/>
      <c r="AJ116" s="19"/>
      <c r="AK116" s="19"/>
      <c r="AL116" s="19"/>
      <c r="AM116" s="18"/>
      <c r="AN116" s="19"/>
      <c r="AO116" s="19"/>
      <c r="AP116" s="19"/>
      <c r="AQ116" s="18"/>
      <c r="AR116" s="19"/>
      <c r="AS116" s="19"/>
      <c r="AT116" s="19"/>
      <c r="AU116" s="18"/>
      <c r="AV116" s="19"/>
      <c r="AW116" s="19"/>
      <c r="AX116" s="19"/>
      <c r="AY116" s="18"/>
      <c r="AZ116" s="19"/>
      <c r="BA116" s="19"/>
      <c r="BB116" s="19"/>
      <c r="BC116" s="18"/>
      <c r="BD116" s="19"/>
      <c r="BE116" s="19"/>
      <c r="BF116" s="19"/>
    </row>
    <row r="117" spans="1:58" ht="15" thickBot="1" x14ac:dyDescent="0.35">
      <c r="A117" s="19"/>
      <c r="B117" s="19"/>
      <c r="C117" s="18"/>
      <c r="D117" s="19"/>
      <c r="E117" s="19"/>
      <c r="F117" s="19"/>
      <c r="G117" s="18"/>
      <c r="H117" s="19"/>
      <c r="I117" s="19"/>
      <c r="J117" s="19"/>
      <c r="K117" s="18"/>
      <c r="L117" s="19"/>
      <c r="M117" s="19"/>
      <c r="N117" s="19"/>
      <c r="O117" s="18"/>
      <c r="P117" s="19"/>
      <c r="Q117" s="19"/>
      <c r="R117" s="19"/>
      <c r="S117" s="18"/>
      <c r="T117" s="19"/>
      <c r="U117" s="19"/>
      <c r="V117" s="19"/>
      <c r="W117" s="18"/>
      <c r="X117" s="19"/>
      <c r="Y117" s="19"/>
      <c r="Z117" s="19"/>
      <c r="AA117" s="18"/>
      <c r="AB117" s="19"/>
      <c r="AC117" s="19"/>
      <c r="AD117" s="19"/>
      <c r="AE117" s="18"/>
      <c r="AF117" s="19"/>
      <c r="AG117" s="19"/>
      <c r="AH117" s="19"/>
      <c r="AI117" s="18"/>
      <c r="AJ117" s="19"/>
      <c r="AK117" s="19"/>
      <c r="AL117" s="19"/>
      <c r="AM117" s="18"/>
      <c r="AN117" s="19"/>
      <c r="AO117" s="19"/>
      <c r="AP117" s="19"/>
      <c r="AQ117" s="18"/>
      <c r="AR117" s="19"/>
      <c r="AS117" s="19"/>
      <c r="AT117" s="19"/>
      <c r="AU117" s="18"/>
      <c r="AV117" s="19"/>
      <c r="AW117" s="19"/>
      <c r="AX117" s="19"/>
      <c r="AY117" s="18"/>
      <c r="AZ117" s="19"/>
      <c r="BA117" s="19"/>
      <c r="BB117" s="19"/>
      <c r="BC117" s="18"/>
      <c r="BD117" s="19"/>
      <c r="BE117" s="19"/>
      <c r="BF117" s="19"/>
    </row>
    <row r="118" spans="1:58" ht="15" thickBot="1" x14ac:dyDescent="0.35">
      <c r="A118" s="19"/>
      <c r="B118" s="19"/>
      <c r="C118" s="18"/>
      <c r="D118" s="19"/>
      <c r="E118" s="19"/>
      <c r="F118" s="19"/>
      <c r="G118" s="18"/>
      <c r="H118" s="19"/>
      <c r="I118" s="19"/>
      <c r="J118" s="19"/>
      <c r="K118" s="18"/>
      <c r="L118" s="19"/>
      <c r="M118" s="19"/>
      <c r="N118" s="19"/>
      <c r="O118" s="18"/>
      <c r="P118" s="19"/>
      <c r="Q118" s="19"/>
      <c r="R118" s="19"/>
      <c r="S118" s="18"/>
      <c r="T118" s="19"/>
      <c r="U118" s="19"/>
      <c r="V118" s="19"/>
      <c r="W118" s="18"/>
      <c r="X118" s="19"/>
      <c r="Y118" s="19"/>
      <c r="Z118" s="19"/>
      <c r="AA118" s="18"/>
      <c r="AB118" s="19"/>
      <c r="AC118" s="19"/>
      <c r="AD118" s="19"/>
      <c r="AE118" s="18"/>
      <c r="AF118" s="19"/>
      <c r="AG118" s="19"/>
      <c r="AH118" s="19"/>
      <c r="AI118" s="18"/>
      <c r="AJ118" s="19"/>
      <c r="AK118" s="19"/>
      <c r="AL118" s="19"/>
      <c r="AM118" s="18"/>
      <c r="AN118" s="19"/>
      <c r="AO118" s="19"/>
      <c r="AP118" s="19"/>
      <c r="AQ118" s="18"/>
      <c r="AR118" s="19"/>
      <c r="AS118" s="19"/>
      <c r="AT118" s="19"/>
      <c r="AU118" s="18"/>
      <c r="AV118" s="19"/>
      <c r="AW118" s="19"/>
      <c r="AX118" s="19"/>
      <c r="AY118" s="18"/>
      <c r="AZ118" s="19"/>
      <c r="BA118" s="19"/>
      <c r="BB118" s="19"/>
      <c r="BC118" s="18"/>
      <c r="BD118" s="19"/>
      <c r="BE118" s="19"/>
      <c r="BF118" s="19"/>
    </row>
    <row r="119" spans="1:58" ht="15" thickBot="1" x14ac:dyDescent="0.35">
      <c r="A119" s="19"/>
      <c r="B119" s="19"/>
      <c r="C119" s="18"/>
      <c r="D119" s="19"/>
      <c r="E119" s="19"/>
      <c r="F119" s="19"/>
      <c r="G119" s="18"/>
      <c r="H119" s="19"/>
      <c r="I119" s="19"/>
      <c r="J119" s="19"/>
      <c r="K119" s="18"/>
      <c r="L119" s="19"/>
      <c r="M119" s="19"/>
      <c r="N119" s="19"/>
      <c r="O119" s="18"/>
      <c r="P119" s="19"/>
      <c r="Q119" s="19"/>
      <c r="R119" s="19"/>
      <c r="S119" s="18"/>
      <c r="T119" s="19"/>
      <c r="U119" s="19"/>
      <c r="V119" s="19"/>
      <c r="W119" s="18"/>
      <c r="X119" s="19"/>
      <c r="Y119" s="19"/>
      <c r="Z119" s="19"/>
      <c r="AA119" s="18"/>
      <c r="AB119" s="19"/>
      <c r="AC119" s="19"/>
      <c r="AD119" s="19"/>
      <c r="AE119" s="18"/>
      <c r="AF119" s="19"/>
      <c r="AG119" s="19"/>
      <c r="AH119" s="19"/>
      <c r="AI119" s="18"/>
      <c r="AJ119" s="19"/>
      <c r="AK119" s="19"/>
      <c r="AL119" s="19"/>
      <c r="AM119" s="18"/>
      <c r="AN119" s="19"/>
      <c r="AO119" s="19"/>
      <c r="AP119" s="19"/>
      <c r="AQ119" s="18"/>
      <c r="AR119" s="19"/>
      <c r="AS119" s="19"/>
      <c r="AT119" s="19"/>
      <c r="AU119" s="18"/>
      <c r="AV119" s="19"/>
      <c r="AW119" s="19"/>
      <c r="AX119" s="19"/>
      <c r="AY119" s="18"/>
      <c r="AZ119" s="19"/>
      <c r="BA119" s="19"/>
      <c r="BB119" s="19"/>
      <c r="BC119" s="18"/>
      <c r="BD119" s="19"/>
      <c r="BE119" s="19"/>
      <c r="BF119" s="19"/>
    </row>
    <row r="120" spans="1:58" ht="15" thickBot="1" x14ac:dyDescent="0.35">
      <c r="A120" s="19"/>
      <c r="B120" s="19"/>
      <c r="C120" s="18"/>
      <c r="D120" s="19"/>
      <c r="E120" s="19"/>
      <c r="F120" s="19"/>
      <c r="G120" s="18"/>
      <c r="H120" s="19"/>
      <c r="I120" s="19"/>
      <c r="J120" s="19"/>
      <c r="K120" s="18"/>
      <c r="L120" s="19"/>
      <c r="M120" s="19"/>
      <c r="N120" s="19"/>
      <c r="O120" s="18"/>
      <c r="P120" s="19"/>
      <c r="Q120" s="19"/>
      <c r="R120" s="19"/>
      <c r="S120" s="18"/>
      <c r="T120" s="19"/>
      <c r="U120" s="19"/>
      <c r="V120" s="19"/>
      <c r="W120" s="18"/>
      <c r="X120" s="19"/>
      <c r="Y120" s="19"/>
      <c r="Z120" s="19"/>
      <c r="AA120" s="18"/>
      <c r="AB120" s="19"/>
      <c r="AC120" s="19"/>
      <c r="AD120" s="19"/>
      <c r="AE120" s="18"/>
      <c r="AF120" s="19"/>
      <c r="AG120" s="19"/>
      <c r="AH120" s="19"/>
      <c r="AI120" s="18"/>
      <c r="AJ120" s="19"/>
      <c r="AK120" s="19"/>
      <c r="AL120" s="19"/>
      <c r="AM120" s="18"/>
      <c r="AN120" s="19"/>
      <c r="AO120" s="19"/>
      <c r="AP120" s="19"/>
      <c r="AQ120" s="18"/>
      <c r="AR120" s="19"/>
      <c r="AS120" s="19"/>
      <c r="AT120" s="19"/>
      <c r="AU120" s="18"/>
      <c r="AV120" s="19"/>
      <c r="AW120" s="19"/>
      <c r="AX120" s="19"/>
      <c r="AY120" s="18"/>
      <c r="AZ120" s="19"/>
      <c r="BA120" s="19"/>
      <c r="BB120" s="19"/>
      <c r="BC120" s="18"/>
      <c r="BD120" s="19"/>
      <c r="BE120" s="19"/>
      <c r="BF120" s="19"/>
    </row>
    <row r="121" spans="1:58" ht="15" thickBot="1" x14ac:dyDescent="0.35">
      <c r="A121" s="19"/>
      <c r="B121" s="19"/>
      <c r="C121" s="18"/>
      <c r="D121" s="19"/>
      <c r="E121" s="19"/>
      <c r="F121" s="19"/>
      <c r="G121" s="18"/>
      <c r="H121" s="19"/>
      <c r="I121" s="19"/>
      <c r="J121" s="19"/>
      <c r="K121" s="18"/>
      <c r="L121" s="19"/>
      <c r="M121" s="19"/>
      <c r="N121" s="19"/>
      <c r="O121" s="18"/>
      <c r="P121" s="19"/>
      <c r="Q121" s="19"/>
      <c r="R121" s="19"/>
      <c r="S121" s="18"/>
      <c r="T121" s="19"/>
      <c r="U121" s="19"/>
      <c r="V121" s="19"/>
      <c r="W121" s="18"/>
      <c r="X121" s="19"/>
      <c r="Y121" s="19"/>
      <c r="Z121" s="19"/>
      <c r="AA121" s="18"/>
      <c r="AB121" s="19"/>
      <c r="AC121" s="19"/>
      <c r="AD121" s="19"/>
      <c r="AE121" s="18"/>
      <c r="AF121" s="19"/>
      <c r="AG121" s="19"/>
      <c r="AH121" s="19"/>
      <c r="AI121" s="18"/>
      <c r="AJ121" s="19"/>
      <c r="AK121" s="19"/>
      <c r="AL121" s="19"/>
      <c r="AM121" s="18"/>
      <c r="AN121" s="19"/>
      <c r="AO121" s="19"/>
      <c r="AP121" s="19"/>
      <c r="AQ121" s="18"/>
      <c r="AR121" s="19"/>
      <c r="AS121" s="19"/>
      <c r="AT121" s="19"/>
      <c r="AU121" s="18"/>
      <c r="AV121" s="19"/>
      <c r="AW121" s="19"/>
      <c r="AX121" s="19"/>
      <c r="AY121" s="18"/>
      <c r="AZ121" s="19"/>
      <c r="BA121" s="19"/>
      <c r="BB121" s="19"/>
      <c r="BC121" s="18"/>
      <c r="BD121" s="19"/>
      <c r="BE121" s="19"/>
      <c r="BF121" s="19"/>
    </row>
    <row r="122" spans="1:58" ht="15" thickBot="1" x14ac:dyDescent="0.35">
      <c r="A122" s="19"/>
      <c r="B122" s="19"/>
      <c r="C122" s="18"/>
      <c r="D122" s="19"/>
      <c r="E122" s="19"/>
      <c r="F122" s="19"/>
      <c r="G122" s="18"/>
      <c r="H122" s="19"/>
      <c r="I122" s="19"/>
      <c r="J122" s="19"/>
      <c r="K122" s="18"/>
      <c r="L122" s="19"/>
      <c r="M122" s="19"/>
      <c r="N122" s="19"/>
      <c r="O122" s="18"/>
      <c r="P122" s="19"/>
      <c r="Q122" s="19"/>
      <c r="R122" s="19"/>
      <c r="S122" s="18"/>
      <c r="T122" s="19"/>
      <c r="U122" s="19"/>
      <c r="V122" s="19"/>
      <c r="W122" s="18"/>
      <c r="X122" s="19"/>
      <c r="Y122" s="19"/>
      <c r="Z122" s="19"/>
      <c r="AA122" s="18"/>
      <c r="AB122" s="19"/>
      <c r="AC122" s="19"/>
      <c r="AD122" s="19"/>
      <c r="AE122" s="18"/>
      <c r="AF122" s="19"/>
      <c r="AG122" s="19"/>
      <c r="AH122" s="19"/>
      <c r="AI122" s="18"/>
      <c r="AJ122" s="19"/>
      <c r="AK122" s="19"/>
      <c r="AL122" s="19"/>
      <c r="AM122" s="18"/>
      <c r="AN122" s="19"/>
      <c r="AO122" s="19"/>
      <c r="AP122" s="19"/>
      <c r="AQ122" s="18"/>
      <c r="AR122" s="19"/>
      <c r="AS122" s="19"/>
      <c r="AT122" s="19"/>
      <c r="AU122" s="18"/>
      <c r="AV122" s="19"/>
      <c r="AW122" s="19"/>
      <c r="AX122" s="19"/>
      <c r="AY122" s="18"/>
      <c r="AZ122" s="19"/>
      <c r="BA122" s="19"/>
      <c r="BB122" s="19"/>
      <c r="BC122" s="18"/>
      <c r="BD122" s="19"/>
      <c r="BE122" s="19"/>
      <c r="BF122" s="19"/>
    </row>
    <row r="123" spans="1:58" ht="15" thickBot="1" x14ac:dyDescent="0.35">
      <c r="A123" s="19"/>
      <c r="B123" s="19"/>
      <c r="C123" s="18"/>
      <c r="D123" s="19"/>
      <c r="E123" s="19"/>
      <c r="F123" s="19"/>
      <c r="G123" s="18"/>
      <c r="H123" s="19"/>
      <c r="I123" s="19"/>
      <c r="J123" s="19"/>
      <c r="K123" s="18"/>
      <c r="L123" s="19"/>
      <c r="M123" s="19"/>
      <c r="N123" s="19"/>
      <c r="O123" s="18"/>
      <c r="P123" s="19"/>
      <c r="Q123" s="19"/>
      <c r="R123" s="19"/>
      <c r="S123" s="18"/>
      <c r="T123" s="19"/>
      <c r="U123" s="19"/>
      <c r="V123" s="19"/>
      <c r="W123" s="18"/>
      <c r="X123" s="19"/>
      <c r="Y123" s="19"/>
      <c r="Z123" s="19"/>
      <c r="AA123" s="18"/>
      <c r="AB123" s="19"/>
      <c r="AC123" s="19"/>
      <c r="AD123" s="19"/>
      <c r="AE123" s="18"/>
      <c r="AF123" s="19"/>
      <c r="AG123" s="19"/>
      <c r="AH123" s="19"/>
      <c r="AI123" s="18"/>
      <c r="AJ123" s="19"/>
      <c r="AK123" s="19"/>
      <c r="AL123" s="19"/>
      <c r="AM123" s="18"/>
      <c r="AN123" s="19"/>
      <c r="AO123" s="19"/>
      <c r="AP123" s="19"/>
      <c r="AQ123" s="18"/>
      <c r="AR123" s="19"/>
      <c r="AS123" s="19"/>
      <c r="AT123" s="19"/>
      <c r="AU123" s="18"/>
      <c r="AV123" s="19"/>
      <c r="AW123" s="19"/>
      <c r="AX123" s="19"/>
      <c r="AY123" s="18"/>
      <c r="AZ123" s="19"/>
      <c r="BA123" s="19"/>
      <c r="BB123" s="19"/>
      <c r="BC123" s="18"/>
      <c r="BD123" s="19"/>
      <c r="BE123" s="19"/>
      <c r="BF123" s="19"/>
    </row>
    <row r="124" spans="1:58" ht="15" thickBot="1" x14ac:dyDescent="0.35">
      <c r="A124" s="19"/>
      <c r="B124" s="19"/>
      <c r="C124" s="18"/>
      <c r="D124" s="19"/>
      <c r="E124" s="19"/>
      <c r="F124" s="19"/>
      <c r="G124" s="18"/>
      <c r="H124" s="19"/>
      <c r="I124" s="19"/>
      <c r="J124" s="19"/>
      <c r="K124" s="18"/>
      <c r="L124" s="19"/>
      <c r="M124" s="19"/>
      <c r="N124" s="19"/>
      <c r="O124" s="18"/>
      <c r="P124" s="19"/>
      <c r="Q124" s="19"/>
      <c r="R124" s="19"/>
      <c r="S124" s="18"/>
      <c r="T124" s="19"/>
      <c r="U124" s="19"/>
      <c r="V124" s="19"/>
      <c r="W124" s="18"/>
      <c r="X124" s="19"/>
      <c r="Y124" s="19"/>
      <c r="Z124" s="19"/>
      <c r="AA124" s="18"/>
      <c r="AB124" s="19"/>
      <c r="AC124" s="19"/>
      <c r="AD124" s="19"/>
      <c r="AE124" s="18"/>
      <c r="AF124" s="19"/>
      <c r="AG124" s="19"/>
      <c r="AH124" s="19"/>
      <c r="AI124" s="18"/>
      <c r="AJ124" s="19"/>
      <c r="AK124" s="19"/>
      <c r="AL124" s="19"/>
      <c r="AM124" s="18"/>
      <c r="AN124" s="19"/>
      <c r="AO124" s="19"/>
      <c r="AP124" s="19"/>
      <c r="AQ124" s="18"/>
      <c r="AR124" s="19"/>
      <c r="AS124" s="19"/>
      <c r="AT124" s="19"/>
      <c r="AU124" s="18"/>
      <c r="AV124" s="19"/>
      <c r="AW124" s="19"/>
      <c r="AX124" s="19"/>
      <c r="AY124" s="18"/>
      <c r="AZ124" s="19"/>
      <c r="BA124" s="19"/>
      <c r="BB124" s="19"/>
      <c r="BC124" s="18"/>
      <c r="BD124" s="19"/>
      <c r="BE124" s="19"/>
      <c r="BF124" s="19"/>
    </row>
    <row r="125" spans="1:58" ht="15" thickBot="1" x14ac:dyDescent="0.35">
      <c r="A125" s="19"/>
      <c r="B125" s="19"/>
      <c r="C125" s="18"/>
      <c r="D125" s="19"/>
      <c r="E125" s="19"/>
      <c r="F125" s="19"/>
      <c r="G125" s="18"/>
      <c r="H125" s="19"/>
      <c r="I125" s="19"/>
      <c r="J125" s="19"/>
      <c r="K125" s="18"/>
      <c r="L125" s="19"/>
      <c r="M125" s="19"/>
      <c r="N125" s="19"/>
      <c r="O125" s="18"/>
      <c r="P125" s="19"/>
      <c r="Q125" s="19"/>
      <c r="R125" s="19"/>
      <c r="S125" s="18"/>
      <c r="T125" s="19"/>
      <c r="U125" s="19"/>
      <c r="V125" s="19"/>
      <c r="W125" s="18"/>
      <c r="X125" s="19"/>
      <c r="Y125" s="19"/>
      <c r="Z125" s="19"/>
      <c r="AA125" s="18"/>
      <c r="AB125" s="19"/>
      <c r="AC125" s="19"/>
      <c r="AD125" s="19"/>
      <c r="AE125" s="18"/>
      <c r="AF125" s="19"/>
      <c r="AG125" s="19"/>
      <c r="AH125" s="19"/>
      <c r="AI125" s="18"/>
      <c r="AJ125" s="19"/>
      <c r="AK125" s="19"/>
      <c r="AL125" s="19"/>
      <c r="AM125" s="18"/>
      <c r="AN125" s="19"/>
      <c r="AO125" s="19"/>
      <c r="AP125" s="19"/>
      <c r="AQ125" s="18"/>
      <c r="AR125" s="19"/>
      <c r="AS125" s="19"/>
      <c r="AT125" s="19"/>
      <c r="AU125" s="18"/>
      <c r="AV125" s="19"/>
      <c r="AW125" s="19"/>
      <c r="AX125" s="19"/>
      <c r="AY125" s="18"/>
      <c r="AZ125" s="19"/>
      <c r="BA125" s="19"/>
      <c r="BB125" s="19"/>
      <c r="BC125" s="18"/>
      <c r="BD125" s="19"/>
      <c r="BE125" s="19"/>
      <c r="BF125" s="19"/>
    </row>
    <row r="126" spans="1:58" ht="15" thickBot="1" x14ac:dyDescent="0.35">
      <c r="A126" s="19"/>
      <c r="B126" s="19"/>
      <c r="C126" s="18"/>
      <c r="D126" s="19"/>
      <c r="E126" s="19"/>
      <c r="F126" s="19"/>
      <c r="G126" s="18"/>
      <c r="H126" s="19"/>
      <c r="I126" s="19"/>
      <c r="J126" s="19"/>
      <c r="K126" s="18"/>
      <c r="L126" s="19"/>
      <c r="M126" s="19"/>
      <c r="N126" s="19"/>
      <c r="O126" s="18"/>
      <c r="P126" s="19"/>
      <c r="Q126" s="19"/>
      <c r="R126" s="19"/>
      <c r="S126" s="18"/>
      <c r="T126" s="19"/>
      <c r="U126" s="19"/>
      <c r="V126" s="19"/>
      <c r="W126" s="18"/>
      <c r="X126" s="19"/>
      <c r="Y126" s="19"/>
      <c r="Z126" s="19"/>
      <c r="AA126" s="18"/>
      <c r="AB126" s="19"/>
      <c r="AC126" s="19"/>
      <c r="AD126" s="19"/>
      <c r="AE126" s="18"/>
      <c r="AF126" s="19"/>
      <c r="AG126" s="19"/>
      <c r="AH126" s="19"/>
      <c r="AI126" s="18"/>
      <c r="AJ126" s="19"/>
      <c r="AK126" s="19"/>
      <c r="AL126" s="19"/>
      <c r="AM126" s="18"/>
      <c r="AN126" s="19"/>
      <c r="AO126" s="19"/>
      <c r="AP126" s="19"/>
      <c r="AQ126" s="18"/>
      <c r="AR126" s="19"/>
      <c r="AS126" s="19"/>
      <c r="AT126" s="19"/>
      <c r="AU126" s="18"/>
      <c r="AV126" s="19"/>
      <c r="AW126" s="19"/>
      <c r="AX126" s="19"/>
      <c r="AY126" s="18"/>
      <c r="AZ126" s="19"/>
      <c r="BA126" s="19"/>
      <c r="BB126" s="19"/>
      <c r="BC126" s="18"/>
      <c r="BD126" s="19"/>
      <c r="BE126" s="19"/>
      <c r="BF126" s="19"/>
    </row>
    <row r="127" spans="1:58" ht="15" thickBot="1" x14ac:dyDescent="0.35">
      <c r="A127" s="19"/>
      <c r="B127" s="19"/>
      <c r="C127" s="18"/>
      <c r="D127" s="19"/>
      <c r="E127" s="19"/>
      <c r="F127" s="19"/>
      <c r="G127" s="18"/>
      <c r="H127" s="19"/>
      <c r="I127" s="19"/>
      <c r="J127" s="19"/>
      <c r="K127" s="18"/>
      <c r="L127" s="19"/>
      <c r="M127" s="19"/>
      <c r="N127" s="19"/>
      <c r="O127" s="18"/>
      <c r="P127" s="19"/>
      <c r="Q127" s="19"/>
      <c r="R127" s="19"/>
      <c r="S127" s="18"/>
      <c r="T127" s="19"/>
      <c r="U127" s="19"/>
      <c r="V127" s="19"/>
      <c r="W127" s="18"/>
      <c r="X127" s="19"/>
      <c r="Y127" s="19"/>
      <c r="Z127" s="19"/>
      <c r="AA127" s="18"/>
      <c r="AB127" s="19"/>
      <c r="AC127" s="19"/>
      <c r="AD127" s="19"/>
      <c r="AE127" s="18"/>
      <c r="AF127" s="19"/>
      <c r="AG127" s="19"/>
      <c r="AH127" s="19"/>
      <c r="AI127" s="18"/>
      <c r="AJ127" s="19"/>
      <c r="AK127" s="19"/>
      <c r="AL127" s="19"/>
      <c r="AM127" s="18"/>
      <c r="AN127" s="19"/>
      <c r="AO127" s="19"/>
      <c r="AP127" s="19"/>
      <c r="AQ127" s="18"/>
      <c r="AR127" s="19"/>
      <c r="AS127" s="19"/>
      <c r="AT127" s="19"/>
      <c r="AU127" s="18"/>
      <c r="AV127" s="19"/>
      <c r="AW127" s="19"/>
      <c r="AX127" s="19"/>
      <c r="AY127" s="18"/>
      <c r="AZ127" s="19"/>
      <c r="BA127" s="19"/>
      <c r="BB127" s="19"/>
      <c r="BC127" s="18"/>
      <c r="BD127" s="19"/>
      <c r="BE127" s="19"/>
      <c r="BF127" s="19"/>
    </row>
    <row r="128" spans="1:58" ht="15" thickBot="1" x14ac:dyDescent="0.35">
      <c r="A128" s="19"/>
      <c r="B128" s="19"/>
      <c r="C128" s="18"/>
      <c r="D128" s="19"/>
      <c r="E128" s="19"/>
      <c r="F128" s="19"/>
      <c r="G128" s="18"/>
      <c r="H128" s="19"/>
      <c r="I128" s="19"/>
      <c r="J128" s="19"/>
      <c r="K128" s="18"/>
      <c r="L128" s="19"/>
      <c r="M128" s="19"/>
      <c r="N128" s="19"/>
      <c r="O128" s="18"/>
      <c r="P128" s="19"/>
      <c r="Q128" s="19"/>
      <c r="R128" s="19"/>
      <c r="S128" s="18"/>
      <c r="T128" s="19"/>
      <c r="U128" s="19"/>
      <c r="V128" s="19"/>
      <c r="W128" s="18"/>
      <c r="X128" s="19"/>
      <c r="Y128" s="19"/>
      <c r="Z128" s="19"/>
      <c r="AA128" s="18"/>
      <c r="AB128" s="19"/>
      <c r="AC128" s="19"/>
      <c r="AD128" s="19"/>
      <c r="AE128" s="18"/>
      <c r="AF128" s="19"/>
      <c r="AG128" s="19"/>
      <c r="AH128" s="19"/>
      <c r="AI128" s="18"/>
      <c r="AJ128" s="19"/>
      <c r="AK128" s="19"/>
      <c r="AL128" s="19"/>
      <c r="AM128" s="18"/>
      <c r="AN128" s="19"/>
      <c r="AO128" s="19"/>
      <c r="AP128" s="19"/>
      <c r="AQ128" s="18"/>
      <c r="AR128" s="19"/>
      <c r="AS128" s="19"/>
      <c r="AT128" s="19"/>
      <c r="AU128" s="18"/>
      <c r="AV128" s="19"/>
      <c r="AW128" s="19"/>
      <c r="AX128" s="19"/>
      <c r="AY128" s="18"/>
      <c r="AZ128" s="19"/>
      <c r="BA128" s="19"/>
      <c r="BB128" s="19"/>
      <c r="BC128" s="18"/>
      <c r="BD128" s="19"/>
      <c r="BE128" s="19"/>
      <c r="BF128" s="19"/>
    </row>
    <row r="129" spans="1:58" ht="15" thickBot="1" x14ac:dyDescent="0.35">
      <c r="A129" s="19"/>
      <c r="B129" s="19"/>
      <c r="C129" s="18"/>
      <c r="D129" s="19"/>
      <c r="E129" s="19"/>
      <c r="F129" s="19"/>
      <c r="G129" s="18"/>
      <c r="H129" s="19"/>
      <c r="I129" s="19"/>
      <c r="J129" s="19"/>
      <c r="K129" s="18"/>
      <c r="L129" s="19"/>
      <c r="M129" s="19"/>
      <c r="N129" s="19"/>
      <c r="O129" s="18"/>
      <c r="P129" s="19"/>
      <c r="Q129" s="19"/>
      <c r="R129" s="19"/>
      <c r="S129" s="18"/>
      <c r="T129" s="19"/>
      <c r="U129" s="19"/>
      <c r="V129" s="19"/>
      <c r="W129" s="18"/>
      <c r="X129" s="19"/>
      <c r="Y129" s="19"/>
      <c r="Z129" s="19"/>
      <c r="AA129" s="18"/>
      <c r="AB129" s="19"/>
      <c r="AC129" s="19"/>
      <c r="AD129" s="19"/>
      <c r="AE129" s="18"/>
      <c r="AF129" s="19"/>
      <c r="AG129" s="19"/>
      <c r="AH129" s="19"/>
      <c r="AI129" s="18"/>
      <c r="AJ129" s="19"/>
      <c r="AK129" s="19"/>
      <c r="AL129" s="19"/>
      <c r="AM129" s="18"/>
      <c r="AN129" s="19"/>
      <c r="AO129" s="19"/>
      <c r="AP129" s="19"/>
      <c r="AQ129" s="18"/>
      <c r="AR129" s="19"/>
      <c r="AS129" s="19"/>
      <c r="AT129" s="19"/>
      <c r="AU129" s="18"/>
      <c r="AV129" s="19"/>
      <c r="AW129" s="19"/>
      <c r="AX129" s="19"/>
      <c r="AY129" s="18"/>
      <c r="AZ129" s="19"/>
      <c r="BA129" s="19"/>
      <c r="BB129" s="19"/>
      <c r="BC129" s="18"/>
      <c r="BD129" s="19"/>
      <c r="BE129" s="19"/>
      <c r="BF129" s="19"/>
    </row>
    <row r="130" spans="1:58" ht="15" thickBot="1" x14ac:dyDescent="0.35">
      <c r="A130" s="19"/>
      <c r="B130" s="19"/>
      <c r="C130" s="18"/>
      <c r="D130" s="19"/>
      <c r="E130" s="19"/>
      <c r="F130" s="19"/>
      <c r="G130" s="18"/>
      <c r="H130" s="19"/>
      <c r="I130" s="19"/>
      <c r="J130" s="19"/>
      <c r="K130" s="18"/>
      <c r="L130" s="19"/>
      <c r="M130" s="19"/>
      <c r="N130" s="19"/>
      <c r="O130" s="18"/>
      <c r="P130" s="19"/>
      <c r="Q130" s="19"/>
      <c r="R130" s="19"/>
      <c r="S130" s="18"/>
      <c r="T130" s="19"/>
      <c r="U130" s="19"/>
      <c r="V130" s="19"/>
      <c r="W130" s="18"/>
      <c r="X130" s="19"/>
      <c r="Y130" s="19"/>
      <c r="Z130" s="19"/>
      <c r="AA130" s="18"/>
      <c r="AB130" s="19"/>
      <c r="AC130" s="19"/>
      <c r="AD130" s="19"/>
      <c r="AE130" s="18"/>
      <c r="AF130" s="19"/>
      <c r="AG130" s="19"/>
      <c r="AH130" s="19"/>
      <c r="AI130" s="18"/>
      <c r="AJ130" s="19"/>
      <c r="AK130" s="19"/>
      <c r="AL130" s="19"/>
      <c r="AM130" s="18"/>
      <c r="AN130" s="19"/>
      <c r="AO130" s="19"/>
      <c r="AP130" s="19"/>
      <c r="AQ130" s="18"/>
      <c r="AR130" s="19"/>
      <c r="AS130" s="19"/>
      <c r="AT130" s="19"/>
      <c r="AU130" s="18"/>
      <c r="AV130" s="19"/>
      <c r="AW130" s="19"/>
      <c r="AX130" s="19"/>
      <c r="AY130" s="18"/>
      <c r="AZ130" s="19"/>
      <c r="BA130" s="19"/>
      <c r="BB130" s="19"/>
      <c r="BC130" s="18"/>
      <c r="BD130" s="19"/>
      <c r="BE130" s="19"/>
      <c r="BF130" s="19"/>
    </row>
    <row r="131" spans="1:58" ht="15" thickBot="1" x14ac:dyDescent="0.35">
      <c r="A131" s="19"/>
      <c r="B131" s="19"/>
      <c r="C131" s="18"/>
      <c r="D131" s="19"/>
      <c r="E131" s="19"/>
      <c r="F131" s="19"/>
      <c r="G131" s="18"/>
      <c r="H131" s="19"/>
      <c r="I131" s="19"/>
      <c r="J131" s="19"/>
      <c r="K131" s="18"/>
      <c r="L131" s="19"/>
      <c r="M131" s="19"/>
      <c r="N131" s="19"/>
      <c r="O131" s="18"/>
      <c r="P131" s="19"/>
      <c r="Q131" s="19"/>
      <c r="R131" s="19"/>
      <c r="S131" s="18"/>
      <c r="T131" s="19"/>
      <c r="U131" s="19"/>
      <c r="V131" s="19"/>
      <c r="W131" s="18"/>
      <c r="X131" s="19"/>
      <c r="Y131" s="19"/>
      <c r="Z131" s="19"/>
      <c r="AA131" s="18"/>
      <c r="AB131" s="19"/>
      <c r="AC131" s="19"/>
      <c r="AD131" s="19"/>
      <c r="AE131" s="18"/>
      <c r="AF131" s="19"/>
      <c r="AG131" s="19"/>
      <c r="AH131" s="19"/>
      <c r="AI131" s="18"/>
      <c r="AJ131" s="19"/>
      <c r="AK131" s="19"/>
      <c r="AL131" s="19"/>
      <c r="AM131" s="18"/>
      <c r="AN131" s="19"/>
      <c r="AO131" s="19"/>
      <c r="AP131" s="19"/>
      <c r="AQ131" s="18"/>
      <c r="AR131" s="19"/>
      <c r="AS131" s="19"/>
      <c r="AT131" s="19"/>
      <c r="AU131" s="18"/>
      <c r="AV131" s="19"/>
      <c r="AW131" s="19"/>
      <c r="AX131" s="19"/>
      <c r="AY131" s="18"/>
      <c r="AZ131" s="19"/>
      <c r="BA131" s="19"/>
      <c r="BB131" s="19"/>
      <c r="BC131" s="18"/>
      <c r="BD131" s="19"/>
      <c r="BE131" s="19"/>
      <c r="BF131" s="19"/>
    </row>
    <row r="132" spans="1:58" ht="15" thickBot="1" x14ac:dyDescent="0.35">
      <c r="A132" s="19"/>
      <c r="B132" s="19"/>
      <c r="C132" s="18"/>
      <c r="D132" s="19"/>
      <c r="E132" s="19"/>
      <c r="F132" s="19"/>
      <c r="G132" s="18"/>
      <c r="H132" s="19"/>
      <c r="I132" s="19"/>
      <c r="J132" s="19"/>
      <c r="K132" s="18"/>
      <c r="L132" s="19"/>
      <c r="M132" s="19"/>
      <c r="N132" s="19"/>
      <c r="O132" s="18"/>
      <c r="P132" s="19"/>
      <c r="Q132" s="19"/>
      <c r="R132" s="19"/>
      <c r="S132" s="18"/>
      <c r="T132" s="19"/>
      <c r="U132" s="19"/>
      <c r="V132" s="19"/>
      <c r="W132" s="18"/>
      <c r="X132" s="19"/>
      <c r="Y132" s="19"/>
      <c r="Z132" s="19"/>
      <c r="AA132" s="18"/>
      <c r="AB132" s="19"/>
      <c r="AC132" s="19"/>
      <c r="AD132" s="19"/>
      <c r="AE132" s="18"/>
      <c r="AF132" s="19"/>
      <c r="AG132" s="19"/>
      <c r="AH132" s="19"/>
      <c r="AI132" s="18"/>
      <c r="AJ132" s="19"/>
      <c r="AK132" s="19"/>
      <c r="AL132" s="19"/>
      <c r="AM132" s="18"/>
      <c r="AN132" s="19"/>
      <c r="AO132" s="19"/>
      <c r="AP132" s="19"/>
      <c r="AQ132" s="18"/>
      <c r="AR132" s="19"/>
      <c r="AS132" s="19"/>
      <c r="AT132" s="19"/>
      <c r="AU132" s="18"/>
      <c r="AV132" s="19"/>
      <c r="AW132" s="19"/>
      <c r="AX132" s="19"/>
      <c r="AY132" s="18"/>
      <c r="AZ132" s="19"/>
      <c r="BA132" s="19"/>
      <c r="BB132" s="19"/>
      <c r="BC132" s="18"/>
      <c r="BD132" s="19"/>
      <c r="BE132" s="19"/>
      <c r="BF132" s="19"/>
    </row>
    <row r="133" spans="1:58" ht="15" thickBot="1" x14ac:dyDescent="0.35">
      <c r="A133" s="19"/>
      <c r="B133" s="19"/>
      <c r="C133" s="18"/>
      <c r="D133" s="19"/>
      <c r="E133" s="19"/>
      <c r="F133" s="19"/>
      <c r="G133" s="18"/>
      <c r="H133" s="19"/>
      <c r="I133" s="19"/>
      <c r="J133" s="19"/>
      <c r="K133" s="18"/>
      <c r="L133" s="19"/>
      <c r="M133" s="19"/>
      <c r="N133" s="19"/>
      <c r="O133" s="18"/>
      <c r="P133" s="19"/>
      <c r="Q133" s="19"/>
      <c r="R133" s="19"/>
      <c r="S133" s="18"/>
      <c r="T133" s="19"/>
      <c r="U133" s="19"/>
      <c r="V133" s="19"/>
      <c r="W133" s="18"/>
      <c r="X133" s="19"/>
      <c r="Y133" s="19"/>
      <c r="Z133" s="19"/>
      <c r="AA133" s="18"/>
      <c r="AB133" s="19"/>
      <c r="AC133" s="19"/>
      <c r="AD133" s="19"/>
      <c r="AE133" s="18"/>
      <c r="AF133" s="19"/>
      <c r="AG133" s="19"/>
      <c r="AH133" s="19"/>
      <c r="AI133" s="18"/>
      <c r="AJ133" s="19"/>
      <c r="AK133" s="19"/>
      <c r="AL133" s="19"/>
      <c r="AM133" s="18"/>
      <c r="AN133" s="19"/>
      <c r="AO133" s="19"/>
      <c r="AP133" s="19"/>
      <c r="AQ133" s="18"/>
      <c r="AR133" s="19"/>
      <c r="AS133" s="19"/>
      <c r="AT133" s="19"/>
      <c r="AU133" s="18"/>
      <c r="AV133" s="19"/>
      <c r="AW133" s="19"/>
      <c r="AX133" s="19"/>
      <c r="AY133" s="18"/>
      <c r="AZ133" s="19"/>
      <c r="BA133" s="19"/>
      <c r="BB133" s="19"/>
      <c r="BC133" s="18"/>
      <c r="BD133" s="19"/>
      <c r="BE133" s="19"/>
      <c r="BF133" s="19"/>
    </row>
    <row r="134" spans="1:58" ht="15" thickBot="1" x14ac:dyDescent="0.35">
      <c r="A134" s="19"/>
      <c r="B134" s="19"/>
      <c r="C134" s="18"/>
      <c r="D134" s="19"/>
      <c r="E134" s="19"/>
      <c r="F134" s="19"/>
      <c r="G134" s="18"/>
      <c r="H134" s="19"/>
      <c r="I134" s="19"/>
      <c r="J134" s="19"/>
      <c r="K134" s="18"/>
      <c r="L134" s="19"/>
      <c r="M134" s="19"/>
      <c r="N134" s="19"/>
      <c r="O134" s="18"/>
      <c r="P134" s="19"/>
      <c r="Q134" s="19"/>
      <c r="R134" s="19"/>
      <c r="S134" s="18"/>
      <c r="T134" s="19"/>
      <c r="U134" s="19"/>
      <c r="V134" s="19"/>
      <c r="W134" s="18"/>
      <c r="X134" s="19"/>
      <c r="Y134" s="19"/>
      <c r="Z134" s="19"/>
      <c r="AA134" s="18"/>
      <c r="AB134" s="19"/>
      <c r="AC134" s="19"/>
      <c r="AD134" s="19"/>
      <c r="AE134" s="18"/>
      <c r="AF134" s="19"/>
      <c r="AG134" s="19"/>
      <c r="AH134" s="19"/>
      <c r="AI134" s="18"/>
      <c r="AJ134" s="19"/>
      <c r="AK134" s="19"/>
      <c r="AL134" s="19"/>
      <c r="AM134" s="18"/>
      <c r="AN134" s="19"/>
      <c r="AO134" s="19"/>
      <c r="AP134" s="19"/>
      <c r="AQ134" s="18"/>
      <c r="AR134" s="19"/>
      <c r="AS134" s="19"/>
      <c r="AT134" s="19"/>
      <c r="AU134" s="18"/>
      <c r="AV134" s="19"/>
      <c r="AW134" s="19"/>
      <c r="AX134" s="19"/>
      <c r="AY134" s="18"/>
      <c r="AZ134" s="19"/>
      <c r="BA134" s="19"/>
      <c r="BB134" s="19"/>
      <c r="BC134" s="18"/>
      <c r="BD134" s="19"/>
      <c r="BE134" s="19"/>
      <c r="BF134" s="19"/>
    </row>
    <row r="135" spans="1:58" ht="15" thickBot="1" x14ac:dyDescent="0.35">
      <c r="A135" s="19"/>
      <c r="B135" s="19"/>
      <c r="C135" s="18"/>
      <c r="D135" s="19"/>
      <c r="E135" s="19"/>
      <c r="F135" s="19"/>
      <c r="G135" s="18"/>
      <c r="H135" s="19"/>
      <c r="I135" s="19"/>
      <c r="J135" s="19"/>
      <c r="K135" s="18"/>
      <c r="L135" s="19"/>
      <c r="M135" s="19"/>
      <c r="N135" s="19"/>
      <c r="O135" s="18"/>
      <c r="P135" s="19"/>
      <c r="Q135" s="19"/>
      <c r="R135" s="19"/>
      <c r="S135" s="18"/>
      <c r="T135" s="19"/>
      <c r="U135" s="19"/>
      <c r="V135" s="19"/>
      <c r="W135" s="18"/>
      <c r="X135" s="19"/>
      <c r="Y135" s="19"/>
      <c r="Z135" s="19"/>
      <c r="AA135" s="18"/>
      <c r="AB135" s="19"/>
      <c r="AC135" s="19"/>
      <c r="AD135" s="19"/>
      <c r="AE135" s="18"/>
      <c r="AF135" s="19"/>
      <c r="AG135" s="19"/>
      <c r="AH135" s="19"/>
      <c r="AI135" s="18"/>
      <c r="AJ135" s="19"/>
      <c r="AK135" s="19"/>
      <c r="AL135" s="19"/>
      <c r="AM135" s="18"/>
      <c r="AN135" s="19"/>
      <c r="AO135" s="19"/>
      <c r="AP135" s="19"/>
      <c r="AQ135" s="18"/>
      <c r="AR135" s="19"/>
      <c r="AS135" s="19"/>
      <c r="AT135" s="19"/>
      <c r="AU135" s="18"/>
      <c r="AV135" s="19"/>
      <c r="AW135" s="19"/>
      <c r="AX135" s="19"/>
      <c r="AY135" s="18"/>
      <c r="AZ135" s="19"/>
      <c r="BA135" s="19"/>
      <c r="BB135" s="19"/>
      <c r="BC135" s="18"/>
      <c r="BD135" s="19"/>
      <c r="BE135" s="19"/>
      <c r="BF135" s="19"/>
    </row>
    <row r="136" spans="1:58" ht="15" thickBot="1" x14ac:dyDescent="0.35">
      <c r="A136" s="19"/>
      <c r="B136" s="19"/>
      <c r="C136" s="18"/>
      <c r="D136" s="19"/>
      <c r="E136" s="19"/>
      <c r="F136" s="19"/>
      <c r="G136" s="18"/>
      <c r="H136" s="19"/>
      <c r="I136" s="19"/>
      <c r="J136" s="19"/>
      <c r="K136" s="18"/>
      <c r="L136" s="19"/>
      <c r="M136" s="19"/>
      <c r="N136" s="19"/>
      <c r="O136" s="18"/>
      <c r="P136" s="19"/>
      <c r="Q136" s="19"/>
      <c r="R136" s="19"/>
      <c r="S136" s="18"/>
      <c r="T136" s="19"/>
      <c r="U136" s="19"/>
      <c r="V136" s="19"/>
      <c r="W136" s="18"/>
      <c r="X136" s="19"/>
      <c r="Y136" s="19"/>
      <c r="Z136" s="19"/>
      <c r="AA136" s="18"/>
      <c r="AB136" s="19"/>
      <c r="AC136" s="19"/>
      <c r="AD136" s="19"/>
      <c r="AE136" s="18"/>
      <c r="AF136" s="19"/>
      <c r="AG136" s="19"/>
      <c r="AH136" s="19"/>
      <c r="AI136" s="18"/>
      <c r="AJ136" s="19"/>
      <c r="AK136" s="19"/>
      <c r="AL136" s="19"/>
      <c r="AM136" s="18"/>
      <c r="AN136" s="19"/>
      <c r="AO136" s="19"/>
      <c r="AP136" s="19"/>
      <c r="AQ136" s="18"/>
      <c r="AR136" s="19"/>
      <c r="AS136" s="19"/>
      <c r="AT136" s="19"/>
      <c r="AU136" s="18"/>
      <c r="AV136" s="19"/>
      <c r="AW136" s="19"/>
      <c r="AX136" s="19"/>
      <c r="AY136" s="18"/>
      <c r="AZ136" s="19"/>
      <c r="BA136" s="19"/>
      <c r="BB136" s="19"/>
      <c r="BC136" s="18"/>
      <c r="BD136" s="19"/>
      <c r="BE136" s="19"/>
      <c r="BF136" s="19"/>
    </row>
    <row r="137" spans="1:58" ht="15" thickBot="1" x14ac:dyDescent="0.35">
      <c r="A137" s="19"/>
      <c r="B137" s="19"/>
      <c r="C137" s="18"/>
      <c r="D137" s="19"/>
      <c r="E137" s="19"/>
      <c r="F137" s="19"/>
      <c r="G137" s="18"/>
      <c r="H137" s="19"/>
      <c r="I137" s="19"/>
      <c r="J137" s="19"/>
      <c r="K137" s="18"/>
      <c r="L137" s="19"/>
      <c r="M137" s="19"/>
      <c r="N137" s="19"/>
      <c r="O137" s="18"/>
      <c r="P137" s="19"/>
      <c r="Q137" s="19"/>
      <c r="R137" s="19"/>
      <c r="S137" s="18"/>
      <c r="T137" s="19"/>
      <c r="U137" s="19"/>
      <c r="V137" s="19"/>
      <c r="W137" s="18"/>
      <c r="X137" s="19"/>
      <c r="Y137" s="19"/>
      <c r="Z137" s="19"/>
      <c r="AA137" s="18"/>
      <c r="AB137" s="19"/>
      <c r="AC137" s="19"/>
      <c r="AD137" s="19"/>
      <c r="AE137" s="18"/>
      <c r="AF137" s="19"/>
      <c r="AG137" s="19"/>
      <c r="AH137" s="19"/>
      <c r="AI137" s="18"/>
      <c r="AJ137" s="19"/>
      <c r="AK137" s="19"/>
      <c r="AL137" s="19"/>
      <c r="AM137" s="18"/>
      <c r="AN137" s="19"/>
      <c r="AO137" s="19"/>
      <c r="AP137" s="19"/>
      <c r="AQ137" s="18"/>
      <c r="AR137" s="19"/>
      <c r="AS137" s="19"/>
      <c r="AT137" s="19"/>
      <c r="AU137" s="18"/>
      <c r="AV137" s="19"/>
      <c r="AW137" s="19"/>
      <c r="AX137" s="19"/>
      <c r="AY137" s="18"/>
      <c r="AZ137" s="19"/>
      <c r="BA137" s="19"/>
      <c r="BB137" s="19"/>
      <c r="BC137" s="18"/>
      <c r="BD137" s="19"/>
      <c r="BE137" s="19"/>
      <c r="BF137" s="19"/>
    </row>
    <row r="138" spans="1:58" ht="15" thickBot="1" x14ac:dyDescent="0.35">
      <c r="A138" s="19"/>
      <c r="B138" s="19"/>
      <c r="C138" s="18"/>
      <c r="D138" s="19"/>
      <c r="E138" s="19"/>
      <c r="F138" s="19"/>
      <c r="G138" s="18"/>
      <c r="H138" s="19"/>
      <c r="I138" s="19"/>
      <c r="J138" s="19"/>
      <c r="K138" s="18"/>
      <c r="L138" s="19"/>
      <c r="M138" s="19"/>
      <c r="N138" s="19"/>
      <c r="O138" s="18"/>
      <c r="P138" s="19"/>
      <c r="Q138" s="19"/>
      <c r="R138" s="19"/>
      <c r="S138" s="18"/>
      <c r="T138" s="19"/>
      <c r="U138" s="19"/>
      <c r="V138" s="19"/>
      <c r="W138" s="18"/>
      <c r="X138" s="19"/>
      <c r="Y138" s="19"/>
      <c r="Z138" s="19"/>
      <c r="AA138" s="18"/>
      <c r="AB138" s="19"/>
      <c r="AC138" s="19"/>
      <c r="AD138" s="19"/>
      <c r="AE138" s="18"/>
      <c r="AF138" s="19"/>
      <c r="AG138" s="19"/>
      <c r="AH138" s="19"/>
      <c r="AI138" s="18"/>
      <c r="AJ138" s="19"/>
      <c r="AK138" s="19"/>
      <c r="AL138" s="19"/>
      <c r="AM138" s="18"/>
      <c r="AN138" s="19"/>
      <c r="AO138" s="19"/>
      <c r="AP138" s="19"/>
      <c r="AQ138" s="18"/>
      <c r="AR138" s="19"/>
      <c r="AS138" s="19"/>
      <c r="AT138" s="19"/>
      <c r="AU138" s="18"/>
      <c r="AV138" s="19"/>
      <c r="AW138" s="19"/>
      <c r="AX138" s="19"/>
      <c r="AY138" s="18"/>
      <c r="AZ138" s="19"/>
      <c r="BA138" s="19"/>
      <c r="BB138" s="19"/>
      <c r="BC138" s="18"/>
      <c r="BD138" s="19"/>
      <c r="BE138" s="19"/>
      <c r="BF138" s="19"/>
    </row>
    <row r="139" spans="1:58" ht="15" thickBot="1" x14ac:dyDescent="0.35">
      <c r="A139" s="19"/>
      <c r="B139" s="19"/>
      <c r="C139" s="18"/>
      <c r="D139" s="19"/>
      <c r="E139" s="19"/>
      <c r="F139" s="19"/>
      <c r="G139" s="18"/>
      <c r="H139" s="19"/>
      <c r="I139" s="19"/>
      <c r="J139" s="19"/>
      <c r="K139" s="18"/>
      <c r="L139" s="19"/>
      <c r="M139" s="19"/>
      <c r="N139" s="19"/>
      <c r="O139" s="18"/>
      <c r="P139" s="19"/>
      <c r="Q139" s="19"/>
      <c r="R139" s="19"/>
      <c r="S139" s="18"/>
      <c r="T139" s="19"/>
      <c r="U139" s="19"/>
      <c r="V139" s="19"/>
      <c r="W139" s="18"/>
      <c r="X139" s="19"/>
      <c r="Y139" s="19"/>
      <c r="Z139" s="19"/>
      <c r="AA139" s="18"/>
      <c r="AB139" s="19"/>
      <c r="AC139" s="19"/>
      <c r="AD139" s="19"/>
      <c r="AE139" s="18"/>
      <c r="AF139" s="19"/>
      <c r="AG139" s="19"/>
      <c r="AH139" s="19"/>
      <c r="AI139" s="18"/>
      <c r="AJ139" s="19"/>
      <c r="AK139" s="19"/>
      <c r="AL139" s="19"/>
      <c r="AM139" s="18"/>
      <c r="AN139" s="19"/>
      <c r="AO139" s="19"/>
      <c r="AP139" s="19"/>
      <c r="AQ139" s="18"/>
      <c r="AR139" s="19"/>
      <c r="AS139" s="19"/>
      <c r="AT139" s="19"/>
      <c r="AU139" s="18"/>
      <c r="AV139" s="19"/>
      <c r="AW139" s="19"/>
      <c r="AX139" s="19"/>
      <c r="AY139" s="18"/>
      <c r="AZ139" s="19"/>
      <c r="BA139" s="19"/>
      <c r="BB139" s="19"/>
      <c r="BC139" s="18"/>
      <c r="BD139" s="19"/>
      <c r="BE139" s="19"/>
      <c r="BF139" s="19"/>
    </row>
    <row r="140" spans="1:58" ht="15" thickBot="1" x14ac:dyDescent="0.35">
      <c r="A140" s="19"/>
      <c r="B140" s="19"/>
      <c r="C140" s="18"/>
      <c r="D140" s="19"/>
      <c r="E140" s="19"/>
      <c r="F140" s="19"/>
      <c r="G140" s="18"/>
      <c r="H140" s="19"/>
      <c r="I140" s="19"/>
      <c r="J140" s="19"/>
      <c r="K140" s="18"/>
      <c r="L140" s="19"/>
      <c r="M140" s="19"/>
      <c r="N140" s="19"/>
      <c r="O140" s="18"/>
      <c r="P140" s="19"/>
      <c r="Q140" s="19"/>
      <c r="R140" s="19"/>
      <c r="S140" s="18"/>
      <c r="T140" s="19"/>
      <c r="U140" s="19"/>
      <c r="V140" s="19"/>
      <c r="W140" s="18"/>
      <c r="X140" s="19"/>
      <c r="Y140" s="19"/>
      <c r="Z140" s="19"/>
      <c r="AA140" s="18"/>
      <c r="AB140" s="19"/>
      <c r="AC140" s="19"/>
      <c r="AD140" s="19"/>
      <c r="AE140" s="18"/>
      <c r="AF140" s="19"/>
      <c r="AG140" s="19"/>
      <c r="AH140" s="19"/>
      <c r="AI140" s="18"/>
      <c r="AJ140" s="19"/>
      <c r="AK140" s="19"/>
      <c r="AL140" s="19"/>
      <c r="AM140" s="18"/>
      <c r="AN140" s="19"/>
      <c r="AO140" s="19"/>
      <c r="AP140" s="19"/>
      <c r="AQ140" s="18"/>
      <c r="AR140" s="19"/>
      <c r="AS140" s="19"/>
      <c r="AT140" s="19"/>
      <c r="AU140" s="18"/>
      <c r="AV140" s="19"/>
      <c r="AW140" s="19"/>
      <c r="AX140" s="19"/>
      <c r="AY140" s="18"/>
      <c r="AZ140" s="19"/>
      <c r="BA140" s="19"/>
      <c r="BB140" s="19"/>
      <c r="BC140" s="18"/>
      <c r="BD140" s="19"/>
      <c r="BE140" s="19"/>
      <c r="BF140" s="19"/>
    </row>
    <row r="141" spans="1:58" ht="15" thickBot="1" x14ac:dyDescent="0.35">
      <c r="A141" s="19"/>
      <c r="B141" s="19"/>
      <c r="C141" s="18"/>
      <c r="D141" s="19"/>
      <c r="E141" s="19"/>
      <c r="F141" s="19"/>
      <c r="G141" s="18"/>
      <c r="H141" s="19"/>
      <c r="I141" s="19"/>
      <c r="J141" s="19"/>
      <c r="K141" s="18"/>
      <c r="L141" s="19"/>
      <c r="M141" s="19"/>
      <c r="N141" s="19"/>
      <c r="O141" s="18"/>
      <c r="P141" s="19"/>
      <c r="Q141" s="19"/>
      <c r="R141" s="19"/>
      <c r="S141" s="18"/>
      <c r="T141" s="19"/>
      <c r="U141" s="19"/>
      <c r="V141" s="19"/>
      <c r="W141" s="18"/>
      <c r="X141" s="19"/>
      <c r="Y141" s="19"/>
      <c r="Z141" s="19"/>
      <c r="AA141" s="18"/>
      <c r="AB141" s="19"/>
      <c r="AC141" s="19"/>
      <c r="AD141" s="19"/>
      <c r="AE141" s="18"/>
      <c r="AF141" s="19"/>
      <c r="AG141" s="19"/>
      <c r="AH141" s="19"/>
      <c r="AI141" s="18"/>
      <c r="AJ141" s="19"/>
      <c r="AK141" s="19"/>
      <c r="AL141" s="19"/>
      <c r="AM141" s="18"/>
      <c r="AN141" s="19"/>
      <c r="AO141" s="19"/>
      <c r="AP141" s="19"/>
      <c r="AQ141" s="18"/>
      <c r="AR141" s="19"/>
      <c r="AS141" s="19"/>
      <c r="AT141" s="19"/>
      <c r="AU141" s="18"/>
      <c r="AV141" s="19"/>
      <c r="AW141" s="19"/>
      <c r="AX141" s="19"/>
      <c r="AY141" s="18"/>
      <c r="AZ141" s="19"/>
      <c r="BA141" s="19"/>
      <c r="BB141" s="19"/>
      <c r="BC141" s="18"/>
      <c r="BD141" s="19"/>
      <c r="BE141" s="19"/>
      <c r="BF141" s="19"/>
    </row>
    <row r="142" spans="1:58" ht="15" thickBot="1" x14ac:dyDescent="0.35">
      <c r="A142" s="19"/>
      <c r="B142" s="19"/>
      <c r="C142" s="18"/>
      <c r="D142" s="19"/>
      <c r="E142" s="19"/>
      <c r="F142" s="19"/>
      <c r="G142" s="18"/>
      <c r="H142" s="19"/>
      <c r="I142" s="19"/>
      <c r="J142" s="19"/>
      <c r="K142" s="18"/>
      <c r="L142" s="19"/>
      <c r="M142" s="19"/>
      <c r="N142" s="19"/>
      <c r="O142" s="18"/>
      <c r="P142" s="19"/>
      <c r="Q142" s="19"/>
      <c r="R142" s="19"/>
      <c r="S142" s="18"/>
      <c r="T142" s="19"/>
      <c r="U142" s="19"/>
      <c r="V142" s="19"/>
      <c r="W142" s="18"/>
      <c r="X142" s="19"/>
      <c r="Y142" s="19"/>
      <c r="Z142" s="19"/>
      <c r="AA142" s="18"/>
      <c r="AB142" s="19"/>
      <c r="AC142" s="19"/>
      <c r="AD142" s="19"/>
      <c r="AE142" s="18"/>
      <c r="AF142" s="19"/>
      <c r="AG142" s="19"/>
      <c r="AH142" s="19"/>
      <c r="AI142" s="18"/>
      <c r="AJ142" s="19"/>
      <c r="AK142" s="19"/>
      <c r="AL142" s="19"/>
      <c r="AM142" s="18"/>
      <c r="AN142" s="19"/>
      <c r="AO142" s="19"/>
      <c r="AP142" s="19"/>
      <c r="AQ142" s="18"/>
      <c r="AR142" s="19"/>
      <c r="AS142" s="19"/>
      <c r="AT142" s="19"/>
      <c r="AU142" s="18"/>
      <c r="AV142" s="19"/>
      <c r="AW142" s="19"/>
      <c r="AX142" s="19"/>
      <c r="AY142" s="18"/>
      <c r="AZ142" s="19"/>
      <c r="BA142" s="19"/>
      <c r="BB142" s="19"/>
      <c r="BC142" s="18"/>
      <c r="BD142" s="19"/>
      <c r="BE142" s="19"/>
      <c r="BF142" s="19"/>
    </row>
    <row r="143" spans="1:58" ht="15" thickBot="1" x14ac:dyDescent="0.35">
      <c r="A143" s="19"/>
      <c r="B143" s="19"/>
      <c r="C143" s="18"/>
      <c r="D143" s="19"/>
      <c r="E143" s="19"/>
      <c r="F143" s="19"/>
      <c r="G143" s="18"/>
      <c r="H143" s="19"/>
      <c r="I143" s="19"/>
      <c r="J143" s="19"/>
      <c r="K143" s="18"/>
      <c r="L143" s="19"/>
      <c r="M143" s="19"/>
      <c r="N143" s="19"/>
      <c r="O143" s="18"/>
      <c r="P143" s="19"/>
      <c r="Q143" s="19"/>
      <c r="R143" s="19"/>
      <c r="S143" s="18"/>
      <c r="T143" s="19"/>
      <c r="U143" s="19"/>
      <c r="V143" s="19"/>
      <c r="W143" s="18"/>
      <c r="X143" s="19"/>
      <c r="Y143" s="19"/>
      <c r="Z143" s="19"/>
      <c r="AA143" s="18"/>
      <c r="AB143" s="19"/>
      <c r="AC143" s="19"/>
      <c r="AD143" s="19"/>
      <c r="AE143" s="18"/>
      <c r="AF143" s="19"/>
      <c r="AG143" s="19"/>
      <c r="AH143" s="19"/>
      <c r="AI143" s="18"/>
      <c r="AJ143" s="19"/>
      <c r="AK143" s="19"/>
      <c r="AL143" s="19"/>
      <c r="AM143" s="18"/>
      <c r="AN143" s="19"/>
      <c r="AO143" s="19"/>
      <c r="AP143" s="19"/>
      <c r="AQ143" s="18"/>
      <c r="AR143" s="19"/>
      <c r="AS143" s="19"/>
      <c r="AT143" s="19"/>
      <c r="AU143" s="18"/>
      <c r="AV143" s="19"/>
      <c r="AW143" s="19"/>
      <c r="AX143" s="19"/>
      <c r="AY143" s="18"/>
      <c r="AZ143" s="19"/>
      <c r="BA143" s="19"/>
      <c r="BB143" s="19"/>
      <c r="BC143" s="18"/>
      <c r="BD143" s="19"/>
      <c r="BE143" s="19"/>
      <c r="BF143" s="19"/>
    </row>
    <row r="144" spans="1:58" ht="15" thickBot="1" x14ac:dyDescent="0.35">
      <c r="A144" s="19"/>
      <c r="B144" s="19"/>
      <c r="C144" s="18"/>
      <c r="D144" s="19"/>
      <c r="E144" s="19"/>
      <c r="F144" s="19"/>
      <c r="G144" s="18"/>
      <c r="H144" s="19"/>
      <c r="I144" s="19"/>
      <c r="J144" s="19"/>
      <c r="K144" s="18"/>
      <c r="L144" s="19"/>
      <c r="M144" s="19"/>
      <c r="N144" s="19"/>
      <c r="O144" s="18"/>
      <c r="P144" s="19"/>
      <c r="Q144" s="19"/>
      <c r="R144" s="19"/>
      <c r="S144" s="18"/>
      <c r="T144" s="19"/>
      <c r="U144" s="19"/>
      <c r="V144" s="19"/>
      <c r="W144" s="18"/>
      <c r="X144" s="19"/>
      <c r="Y144" s="19"/>
      <c r="Z144" s="19"/>
      <c r="AA144" s="18"/>
      <c r="AB144" s="19"/>
      <c r="AC144" s="19"/>
      <c r="AD144" s="19"/>
      <c r="AE144" s="18"/>
      <c r="AF144" s="19"/>
      <c r="AG144" s="19"/>
      <c r="AH144" s="19"/>
      <c r="AI144" s="18"/>
      <c r="AJ144" s="19"/>
      <c r="AK144" s="19"/>
      <c r="AL144" s="19"/>
      <c r="AM144" s="18"/>
      <c r="AN144" s="19"/>
      <c r="AO144" s="19"/>
      <c r="AP144" s="19"/>
      <c r="AQ144" s="18"/>
      <c r="AR144" s="19"/>
      <c r="AS144" s="19"/>
      <c r="AT144" s="19"/>
      <c r="AU144" s="18"/>
      <c r="AV144" s="19"/>
      <c r="AW144" s="19"/>
      <c r="AX144" s="19"/>
      <c r="AY144" s="18"/>
      <c r="AZ144" s="19"/>
      <c r="BA144" s="19"/>
      <c r="BB144" s="19"/>
      <c r="BC144" s="18"/>
      <c r="BD144" s="19"/>
      <c r="BE144" s="19"/>
      <c r="BF144" s="19"/>
    </row>
    <row r="145" spans="1:58" ht="15" thickBot="1" x14ac:dyDescent="0.35">
      <c r="A145" s="19"/>
      <c r="B145" s="19"/>
      <c r="C145" s="18"/>
      <c r="D145" s="19"/>
      <c r="E145" s="19"/>
      <c r="F145" s="19"/>
      <c r="G145" s="18"/>
      <c r="H145" s="19"/>
      <c r="I145" s="19"/>
      <c r="J145" s="19"/>
      <c r="K145" s="18"/>
      <c r="L145" s="19"/>
      <c r="M145" s="19"/>
      <c r="N145" s="19"/>
      <c r="O145" s="18"/>
      <c r="P145" s="19"/>
      <c r="Q145" s="19"/>
      <c r="R145" s="19"/>
      <c r="S145" s="18"/>
      <c r="T145" s="19"/>
      <c r="U145" s="19"/>
      <c r="V145" s="19"/>
      <c r="W145" s="18"/>
      <c r="X145" s="19"/>
      <c r="Y145" s="19"/>
      <c r="Z145" s="19"/>
      <c r="AA145" s="18"/>
      <c r="AB145" s="19"/>
      <c r="AC145" s="19"/>
      <c r="AD145" s="19"/>
      <c r="AE145" s="18"/>
      <c r="AF145" s="19"/>
      <c r="AG145" s="19"/>
      <c r="AH145" s="19"/>
      <c r="AI145" s="18"/>
      <c r="AJ145" s="19"/>
      <c r="AK145" s="19"/>
      <c r="AL145" s="19"/>
      <c r="AM145" s="18"/>
      <c r="AN145" s="19"/>
      <c r="AO145" s="19"/>
      <c r="AP145" s="19"/>
      <c r="AQ145" s="18"/>
      <c r="AR145" s="19"/>
      <c r="AS145" s="19"/>
      <c r="AT145" s="19"/>
      <c r="AU145" s="18"/>
      <c r="AV145" s="19"/>
      <c r="AW145" s="19"/>
      <c r="AX145" s="19"/>
      <c r="AY145" s="18"/>
      <c r="AZ145" s="19"/>
      <c r="BA145" s="19"/>
      <c r="BB145" s="19"/>
      <c r="BC145" s="18"/>
      <c r="BD145" s="19"/>
      <c r="BE145" s="19"/>
      <c r="BF145" s="19"/>
    </row>
    <row r="146" spans="1:58" ht="15" thickBot="1" x14ac:dyDescent="0.35">
      <c r="A146" s="19"/>
      <c r="B146" s="19"/>
      <c r="C146" s="18"/>
      <c r="D146" s="19"/>
      <c r="E146" s="19"/>
      <c r="F146" s="19"/>
      <c r="G146" s="18"/>
      <c r="H146" s="19"/>
      <c r="I146" s="19"/>
      <c r="J146" s="19"/>
      <c r="K146" s="18"/>
      <c r="L146" s="19"/>
      <c r="M146" s="19"/>
      <c r="N146" s="19"/>
      <c r="O146" s="18"/>
      <c r="P146" s="19"/>
      <c r="Q146" s="19"/>
      <c r="R146" s="19"/>
      <c r="S146" s="18"/>
      <c r="T146" s="19"/>
      <c r="U146" s="19"/>
      <c r="V146" s="19"/>
      <c r="W146" s="18"/>
      <c r="X146" s="19"/>
      <c r="Y146" s="19"/>
      <c r="Z146" s="19"/>
      <c r="AA146" s="18"/>
      <c r="AB146" s="19"/>
      <c r="AC146" s="19"/>
      <c r="AD146" s="19"/>
      <c r="AE146" s="18"/>
      <c r="AF146" s="19"/>
      <c r="AG146" s="19"/>
      <c r="AH146" s="19"/>
      <c r="AI146" s="18"/>
      <c r="AJ146" s="19"/>
      <c r="AK146" s="19"/>
      <c r="AL146" s="19"/>
      <c r="AM146" s="18"/>
      <c r="AN146" s="19"/>
      <c r="AO146" s="19"/>
      <c r="AP146" s="19"/>
      <c r="AQ146" s="18"/>
      <c r="AR146" s="19"/>
      <c r="AS146" s="19"/>
      <c r="AT146" s="19"/>
      <c r="AU146" s="18"/>
      <c r="AV146" s="19"/>
      <c r="AW146" s="19"/>
      <c r="AX146" s="19"/>
      <c r="AY146" s="18"/>
      <c r="AZ146" s="19"/>
      <c r="BA146" s="19"/>
      <c r="BB146" s="19"/>
      <c r="BC146" s="18"/>
      <c r="BD146" s="19"/>
      <c r="BE146" s="19"/>
      <c r="BF146" s="19"/>
    </row>
    <row r="147" spans="1:58" ht="15" thickBot="1" x14ac:dyDescent="0.35">
      <c r="A147" s="19"/>
      <c r="B147" s="19"/>
      <c r="C147" s="18"/>
      <c r="D147" s="19"/>
      <c r="E147" s="19"/>
      <c r="F147" s="19"/>
      <c r="G147" s="18"/>
      <c r="H147" s="19"/>
      <c r="I147" s="19"/>
      <c r="J147" s="19"/>
      <c r="K147" s="18"/>
      <c r="L147" s="19"/>
      <c r="M147" s="19"/>
      <c r="N147" s="19"/>
      <c r="O147" s="18"/>
      <c r="P147" s="19"/>
      <c r="Q147" s="19"/>
      <c r="R147" s="19"/>
      <c r="S147" s="18"/>
      <c r="T147" s="19"/>
      <c r="U147" s="19"/>
      <c r="V147" s="19"/>
      <c r="W147" s="18"/>
      <c r="X147" s="19"/>
      <c r="Y147" s="19"/>
      <c r="Z147" s="19"/>
      <c r="AA147" s="18"/>
      <c r="AB147" s="19"/>
      <c r="AC147" s="19"/>
      <c r="AD147" s="19"/>
      <c r="AE147" s="18"/>
      <c r="AF147" s="19"/>
      <c r="AG147" s="19"/>
      <c r="AH147" s="19"/>
      <c r="AI147" s="18"/>
      <c r="AJ147" s="19"/>
      <c r="AK147" s="19"/>
      <c r="AL147" s="19"/>
      <c r="AM147" s="18"/>
      <c r="AN147" s="19"/>
      <c r="AO147" s="19"/>
      <c r="AP147" s="19"/>
      <c r="AQ147" s="18"/>
      <c r="AR147" s="19"/>
      <c r="AS147" s="19"/>
      <c r="AT147" s="19"/>
      <c r="AU147" s="18"/>
      <c r="AV147" s="19"/>
      <c r="AW147" s="19"/>
      <c r="AX147" s="19"/>
      <c r="AY147" s="18"/>
      <c r="AZ147" s="19"/>
      <c r="BA147" s="19"/>
      <c r="BB147" s="19"/>
      <c r="BC147" s="18"/>
      <c r="BD147" s="19"/>
      <c r="BE147" s="19"/>
      <c r="BF147" s="19"/>
    </row>
    <row r="148" spans="1:58" ht="15" thickBot="1" x14ac:dyDescent="0.35">
      <c r="A148" s="19"/>
      <c r="B148" s="19"/>
      <c r="C148" s="18"/>
      <c r="D148" s="19"/>
      <c r="E148" s="19"/>
      <c r="F148" s="19"/>
      <c r="G148" s="18"/>
      <c r="H148" s="19"/>
      <c r="I148" s="19"/>
      <c r="J148" s="19"/>
      <c r="K148" s="18"/>
      <c r="L148" s="19"/>
      <c r="M148" s="19"/>
      <c r="N148" s="19"/>
      <c r="O148" s="18"/>
      <c r="P148" s="19"/>
      <c r="Q148" s="19"/>
      <c r="R148" s="19"/>
      <c r="S148" s="18"/>
      <c r="T148" s="19"/>
      <c r="U148" s="19"/>
      <c r="V148" s="19"/>
      <c r="W148" s="18"/>
      <c r="X148" s="19"/>
      <c r="Y148" s="19"/>
      <c r="Z148" s="19"/>
      <c r="AA148" s="18"/>
      <c r="AB148" s="19"/>
      <c r="AC148" s="19"/>
      <c r="AD148" s="19"/>
      <c r="AE148" s="18"/>
      <c r="AF148" s="19"/>
      <c r="AG148" s="19"/>
      <c r="AH148" s="19"/>
      <c r="AI148" s="18"/>
      <c r="AJ148" s="19"/>
      <c r="AK148" s="19"/>
      <c r="AL148" s="19"/>
      <c r="AM148" s="18"/>
      <c r="AN148" s="19"/>
      <c r="AO148" s="19"/>
      <c r="AP148" s="19"/>
      <c r="AQ148" s="18"/>
      <c r="AR148" s="19"/>
      <c r="AS148" s="19"/>
      <c r="AT148" s="19"/>
      <c r="AU148" s="18"/>
      <c r="AV148" s="19"/>
      <c r="AW148" s="19"/>
      <c r="AX148" s="19"/>
      <c r="AY148" s="18"/>
      <c r="AZ148" s="19"/>
      <c r="BA148" s="19"/>
      <c r="BB148" s="19"/>
      <c r="BC148" s="18"/>
      <c r="BD148" s="19"/>
      <c r="BE148" s="19"/>
      <c r="BF148" s="19"/>
    </row>
    <row r="149" spans="1:58" ht="15" thickBot="1" x14ac:dyDescent="0.35">
      <c r="A149" s="19"/>
      <c r="B149" s="19"/>
      <c r="C149" s="18"/>
      <c r="D149" s="19"/>
      <c r="E149" s="19"/>
      <c r="F149" s="19"/>
      <c r="G149" s="18"/>
      <c r="H149" s="19"/>
      <c r="I149" s="19"/>
      <c r="J149" s="19"/>
      <c r="K149" s="18"/>
      <c r="L149" s="19"/>
      <c r="M149" s="19"/>
      <c r="N149" s="19"/>
      <c r="O149" s="18"/>
      <c r="P149" s="19"/>
      <c r="Q149" s="19"/>
      <c r="R149" s="19"/>
      <c r="S149" s="18"/>
      <c r="T149" s="19"/>
      <c r="U149" s="19"/>
      <c r="V149" s="19"/>
      <c r="W149" s="18"/>
      <c r="X149" s="19"/>
      <c r="Y149" s="19"/>
      <c r="Z149" s="19"/>
      <c r="AA149" s="18"/>
      <c r="AB149" s="19"/>
      <c r="AC149" s="19"/>
      <c r="AD149" s="19"/>
      <c r="AE149" s="18"/>
      <c r="AF149" s="19"/>
      <c r="AG149" s="19"/>
      <c r="AH149" s="19"/>
      <c r="AI149" s="18"/>
      <c r="AJ149" s="19"/>
      <c r="AK149" s="19"/>
      <c r="AL149" s="19"/>
      <c r="AM149" s="18"/>
      <c r="AN149" s="19"/>
      <c r="AO149" s="19"/>
      <c r="AP149" s="19"/>
      <c r="AQ149" s="18"/>
      <c r="AR149" s="19"/>
      <c r="AS149" s="19"/>
      <c r="AT149" s="19"/>
      <c r="AU149" s="18"/>
      <c r="AV149" s="19"/>
      <c r="AW149" s="19"/>
      <c r="AX149" s="19"/>
      <c r="AY149" s="18"/>
      <c r="AZ149" s="19"/>
      <c r="BA149" s="19"/>
      <c r="BB149" s="19"/>
      <c r="BC149" s="18"/>
      <c r="BD149" s="19"/>
      <c r="BE149" s="19"/>
      <c r="BF149" s="19"/>
    </row>
    <row r="150" spans="1:58" ht="15" thickBot="1" x14ac:dyDescent="0.35">
      <c r="A150" s="19"/>
      <c r="B150" s="19"/>
      <c r="C150" s="18"/>
      <c r="D150" s="19"/>
      <c r="E150" s="19"/>
      <c r="F150" s="19"/>
      <c r="G150" s="18"/>
      <c r="H150" s="19"/>
      <c r="I150" s="19"/>
      <c r="J150" s="19"/>
      <c r="K150" s="18"/>
      <c r="L150" s="19"/>
      <c r="M150" s="19"/>
      <c r="N150" s="19"/>
      <c r="O150" s="18"/>
      <c r="P150" s="19"/>
      <c r="Q150" s="19"/>
      <c r="R150" s="19"/>
      <c r="S150" s="18"/>
      <c r="T150" s="19"/>
      <c r="U150" s="19"/>
      <c r="V150" s="19"/>
      <c r="W150" s="18"/>
      <c r="X150" s="19"/>
      <c r="Y150" s="19"/>
      <c r="Z150" s="19"/>
      <c r="AA150" s="18"/>
      <c r="AB150" s="19"/>
      <c r="AC150" s="19"/>
      <c r="AD150" s="19"/>
      <c r="AE150" s="18"/>
      <c r="AF150" s="19"/>
      <c r="AG150" s="19"/>
      <c r="AH150" s="19"/>
      <c r="AI150" s="18"/>
      <c r="AJ150" s="19"/>
      <c r="AK150" s="19"/>
      <c r="AL150" s="19"/>
      <c r="AM150" s="18"/>
      <c r="AN150" s="19"/>
      <c r="AO150" s="19"/>
      <c r="AP150" s="19"/>
      <c r="AQ150" s="18"/>
      <c r="AR150" s="19"/>
      <c r="AS150" s="19"/>
      <c r="AT150" s="19"/>
      <c r="AU150" s="18"/>
      <c r="AV150" s="19"/>
      <c r="AW150" s="19"/>
      <c r="AX150" s="19"/>
      <c r="AY150" s="18"/>
      <c r="AZ150" s="19"/>
      <c r="BA150" s="19"/>
      <c r="BB150" s="19"/>
      <c r="BC150" s="18"/>
      <c r="BD150" s="19"/>
      <c r="BE150" s="19"/>
      <c r="BF150" s="19"/>
    </row>
    <row r="151" spans="1:58" ht="15" thickBot="1" x14ac:dyDescent="0.35">
      <c r="A151" s="19"/>
      <c r="B151" s="19"/>
      <c r="C151" s="18"/>
      <c r="D151" s="19"/>
      <c r="E151" s="19"/>
      <c r="F151" s="19"/>
      <c r="G151" s="18"/>
      <c r="H151" s="19"/>
      <c r="I151" s="19"/>
      <c r="J151" s="19"/>
      <c r="K151" s="18"/>
      <c r="L151" s="19"/>
      <c r="M151" s="19"/>
      <c r="N151" s="19"/>
      <c r="O151" s="18"/>
      <c r="P151" s="19"/>
      <c r="Q151" s="19"/>
      <c r="R151" s="19"/>
      <c r="S151" s="18"/>
      <c r="T151" s="19"/>
      <c r="U151" s="19"/>
      <c r="V151" s="19"/>
      <c r="W151" s="18"/>
      <c r="X151" s="19"/>
      <c r="Y151" s="19"/>
      <c r="Z151" s="19"/>
      <c r="AA151" s="18"/>
      <c r="AB151" s="19"/>
      <c r="AC151" s="19"/>
      <c r="AD151" s="19"/>
      <c r="AE151" s="18"/>
      <c r="AF151" s="19"/>
      <c r="AG151" s="19"/>
      <c r="AH151" s="19"/>
      <c r="AI151" s="18"/>
      <c r="AJ151" s="19"/>
      <c r="AK151" s="19"/>
      <c r="AL151" s="19"/>
      <c r="AM151" s="18"/>
      <c r="AN151" s="19"/>
      <c r="AO151" s="19"/>
      <c r="AP151" s="19"/>
      <c r="AQ151" s="18"/>
      <c r="AR151" s="19"/>
      <c r="AS151" s="19"/>
      <c r="AT151" s="19"/>
      <c r="AU151" s="18"/>
      <c r="AV151" s="19"/>
      <c r="AW151" s="19"/>
      <c r="AX151" s="19"/>
      <c r="AY151" s="18"/>
      <c r="AZ151" s="19"/>
      <c r="BA151" s="19"/>
      <c r="BB151" s="19"/>
      <c r="BC151" s="18"/>
      <c r="BD151" s="19"/>
      <c r="BE151" s="19"/>
      <c r="BF151" s="19"/>
    </row>
    <row r="152" spans="1:58" ht="15" thickBot="1" x14ac:dyDescent="0.35">
      <c r="A152" s="19"/>
      <c r="B152" s="19"/>
      <c r="C152" s="18"/>
      <c r="D152" s="19"/>
      <c r="E152" s="19"/>
      <c r="F152" s="19"/>
      <c r="G152" s="18"/>
      <c r="H152" s="19"/>
      <c r="I152" s="19"/>
      <c r="J152" s="19"/>
      <c r="K152" s="18"/>
      <c r="L152" s="19"/>
      <c r="M152" s="19"/>
      <c r="N152" s="19"/>
      <c r="O152" s="18"/>
      <c r="P152" s="19"/>
      <c r="Q152" s="19"/>
      <c r="R152" s="19"/>
      <c r="S152" s="18"/>
      <c r="T152" s="19"/>
      <c r="U152" s="19"/>
      <c r="V152" s="19"/>
      <c r="W152" s="18"/>
      <c r="X152" s="19"/>
      <c r="Y152" s="19"/>
      <c r="Z152" s="19"/>
      <c r="AA152" s="18"/>
      <c r="AB152" s="19"/>
      <c r="AC152" s="19"/>
      <c r="AD152" s="19"/>
      <c r="AE152" s="18"/>
      <c r="AF152" s="19"/>
      <c r="AG152" s="19"/>
      <c r="AH152" s="19"/>
      <c r="AI152" s="18"/>
      <c r="AJ152" s="19"/>
      <c r="AK152" s="19"/>
      <c r="AL152" s="19"/>
      <c r="AM152" s="18"/>
      <c r="AN152" s="19"/>
      <c r="AO152" s="19"/>
      <c r="AP152" s="19"/>
      <c r="AQ152" s="18"/>
      <c r="AR152" s="19"/>
      <c r="AS152" s="19"/>
      <c r="AT152" s="19"/>
      <c r="AU152" s="18"/>
      <c r="AV152" s="19"/>
      <c r="AW152" s="19"/>
      <c r="AX152" s="19"/>
      <c r="AY152" s="18"/>
      <c r="AZ152" s="19"/>
      <c r="BA152" s="19"/>
      <c r="BB152" s="19"/>
      <c r="BC152" s="18"/>
      <c r="BD152" s="19"/>
      <c r="BE152" s="19"/>
      <c r="BF152" s="19"/>
    </row>
    <row r="153" spans="1:58" ht="15" thickBot="1" x14ac:dyDescent="0.35">
      <c r="A153" s="19"/>
      <c r="B153" s="19"/>
      <c r="C153" s="18"/>
      <c r="D153" s="19"/>
      <c r="E153" s="19"/>
      <c r="F153" s="19"/>
      <c r="G153" s="18"/>
      <c r="H153" s="19"/>
      <c r="I153" s="19"/>
      <c r="J153" s="19"/>
      <c r="K153" s="18"/>
      <c r="L153" s="19"/>
      <c r="M153" s="19"/>
      <c r="N153" s="19"/>
      <c r="O153" s="18"/>
      <c r="P153" s="19"/>
      <c r="Q153" s="19"/>
      <c r="R153" s="19"/>
      <c r="S153" s="18"/>
      <c r="T153" s="19"/>
      <c r="U153" s="19"/>
      <c r="V153" s="19"/>
      <c r="W153" s="18"/>
      <c r="X153" s="19"/>
      <c r="Y153" s="19"/>
      <c r="Z153" s="19"/>
      <c r="AA153" s="18"/>
      <c r="AB153" s="19"/>
      <c r="AC153" s="19"/>
      <c r="AD153" s="19"/>
      <c r="AE153" s="18"/>
      <c r="AF153" s="19"/>
      <c r="AG153" s="19"/>
      <c r="AH153" s="19"/>
      <c r="AI153" s="18"/>
      <c r="AJ153" s="19"/>
      <c r="AK153" s="19"/>
      <c r="AL153" s="19"/>
      <c r="AM153" s="18"/>
      <c r="AN153" s="19"/>
      <c r="AO153" s="19"/>
      <c r="AP153" s="19"/>
      <c r="AQ153" s="18"/>
      <c r="AR153" s="19"/>
      <c r="AS153" s="19"/>
      <c r="AT153" s="19"/>
      <c r="AU153" s="18"/>
      <c r="AV153" s="19"/>
      <c r="AW153" s="19"/>
      <c r="AX153" s="19"/>
      <c r="AY153" s="18"/>
      <c r="AZ153" s="19"/>
      <c r="BA153" s="19"/>
      <c r="BB153" s="19"/>
      <c r="BC153" s="18"/>
      <c r="BD153" s="19"/>
      <c r="BE153" s="19"/>
      <c r="BF153" s="19"/>
    </row>
    <row r="154" spans="1:58" ht="15" thickBot="1" x14ac:dyDescent="0.35">
      <c r="A154" s="19"/>
      <c r="B154" s="19"/>
      <c r="C154" s="18"/>
      <c r="D154" s="19"/>
      <c r="E154" s="19"/>
      <c r="F154" s="19"/>
      <c r="G154" s="18"/>
      <c r="H154" s="19"/>
      <c r="I154" s="19"/>
      <c r="J154" s="19"/>
      <c r="K154" s="18"/>
      <c r="L154" s="19"/>
      <c r="M154" s="19"/>
      <c r="N154" s="19"/>
      <c r="O154" s="18"/>
      <c r="P154" s="19"/>
      <c r="Q154" s="19"/>
      <c r="R154" s="19"/>
      <c r="S154" s="18"/>
      <c r="T154" s="19"/>
      <c r="U154" s="19"/>
      <c r="V154" s="19"/>
      <c r="W154" s="18"/>
      <c r="X154" s="19"/>
      <c r="Y154" s="19"/>
      <c r="Z154" s="19"/>
      <c r="AA154" s="18"/>
      <c r="AB154" s="19"/>
      <c r="AC154" s="19"/>
      <c r="AD154" s="19"/>
      <c r="AE154" s="18"/>
      <c r="AF154" s="19"/>
      <c r="AG154" s="19"/>
      <c r="AH154" s="19"/>
      <c r="AI154" s="18"/>
      <c r="AJ154" s="19"/>
      <c r="AK154" s="19"/>
      <c r="AL154" s="19"/>
      <c r="AM154" s="18"/>
      <c r="AN154" s="19"/>
      <c r="AO154" s="19"/>
      <c r="AP154" s="19"/>
      <c r="AQ154" s="18"/>
      <c r="AR154" s="19"/>
      <c r="AS154" s="19"/>
      <c r="AT154" s="19"/>
      <c r="AU154" s="18"/>
      <c r="AV154" s="19"/>
      <c r="AW154" s="19"/>
      <c r="AX154" s="19"/>
      <c r="AY154" s="18"/>
      <c r="AZ154" s="19"/>
      <c r="BA154" s="19"/>
      <c r="BB154" s="19"/>
      <c r="BC154" s="18"/>
      <c r="BD154" s="19"/>
      <c r="BE154" s="19"/>
      <c r="BF154" s="19"/>
    </row>
    <row r="155" spans="1:58" ht="15" thickBot="1" x14ac:dyDescent="0.35">
      <c r="A155" s="19"/>
      <c r="B155" s="19"/>
      <c r="C155" s="18"/>
      <c r="D155" s="19"/>
      <c r="E155" s="19"/>
      <c r="F155" s="19"/>
      <c r="G155" s="18"/>
      <c r="H155" s="19"/>
      <c r="I155" s="19"/>
      <c r="J155" s="19"/>
      <c r="K155" s="18"/>
      <c r="L155" s="19"/>
      <c r="M155" s="19"/>
      <c r="N155" s="19"/>
      <c r="O155" s="18"/>
      <c r="P155" s="19"/>
      <c r="Q155" s="19"/>
      <c r="R155" s="19"/>
      <c r="S155" s="18"/>
      <c r="T155" s="19"/>
      <c r="U155" s="19"/>
      <c r="V155" s="19"/>
      <c r="W155" s="18"/>
      <c r="X155" s="19"/>
      <c r="Y155" s="19"/>
      <c r="Z155" s="19"/>
      <c r="AA155" s="18"/>
      <c r="AB155" s="19"/>
      <c r="AC155" s="19"/>
      <c r="AD155" s="19"/>
      <c r="AE155" s="18"/>
      <c r="AF155" s="19"/>
      <c r="AG155" s="19"/>
      <c r="AH155" s="19"/>
      <c r="AI155" s="18"/>
      <c r="AJ155" s="19"/>
      <c r="AK155" s="19"/>
      <c r="AL155" s="19"/>
      <c r="AM155" s="18"/>
      <c r="AN155" s="19"/>
      <c r="AO155" s="19"/>
      <c r="AP155" s="19"/>
      <c r="AQ155" s="18"/>
      <c r="AR155" s="19"/>
      <c r="AS155" s="19"/>
      <c r="AT155" s="19"/>
      <c r="AU155" s="18"/>
      <c r="AV155" s="19"/>
      <c r="AW155" s="19"/>
      <c r="AX155" s="19"/>
      <c r="AY155" s="18"/>
      <c r="AZ155" s="19"/>
      <c r="BA155" s="19"/>
      <c r="BB155" s="19"/>
      <c r="BC155" s="18"/>
      <c r="BD155" s="19"/>
      <c r="BE155" s="19"/>
      <c r="BF155" s="19"/>
    </row>
    <row r="156" spans="1:58" ht="15" thickBot="1" x14ac:dyDescent="0.35">
      <c r="A156" s="19"/>
      <c r="B156" s="19"/>
      <c r="C156" s="18"/>
      <c r="D156" s="19"/>
      <c r="E156" s="19"/>
      <c r="F156" s="19"/>
      <c r="G156" s="18"/>
      <c r="H156" s="19"/>
      <c r="I156" s="19"/>
      <c r="J156" s="19"/>
      <c r="K156" s="18"/>
      <c r="L156" s="19"/>
      <c r="M156" s="19"/>
      <c r="N156" s="19"/>
      <c r="O156" s="18"/>
      <c r="P156" s="19"/>
      <c r="Q156" s="19"/>
      <c r="R156" s="19"/>
      <c r="S156" s="18"/>
      <c r="T156" s="19"/>
      <c r="U156" s="19"/>
      <c r="V156" s="19"/>
      <c r="W156" s="18"/>
      <c r="X156" s="19"/>
      <c r="Y156" s="19"/>
      <c r="Z156" s="19"/>
      <c r="AA156" s="18"/>
      <c r="AB156" s="19"/>
      <c r="AC156" s="19"/>
      <c r="AD156" s="19"/>
      <c r="AE156" s="18"/>
      <c r="AF156" s="19"/>
      <c r="AG156" s="19"/>
      <c r="AH156" s="19"/>
      <c r="AI156" s="18"/>
      <c r="AJ156" s="19"/>
      <c r="AK156" s="19"/>
      <c r="AL156" s="19"/>
      <c r="AM156" s="18"/>
      <c r="AN156" s="19"/>
      <c r="AO156" s="19"/>
      <c r="AP156" s="19"/>
      <c r="AQ156" s="18"/>
      <c r="AR156" s="19"/>
      <c r="AS156" s="19"/>
      <c r="AT156" s="19"/>
      <c r="AU156" s="18"/>
      <c r="AV156" s="19"/>
      <c r="AW156" s="19"/>
      <c r="AX156" s="19"/>
      <c r="AY156" s="18"/>
      <c r="AZ156" s="19"/>
      <c r="BA156" s="19"/>
      <c r="BB156" s="19"/>
      <c r="BC156" s="18"/>
      <c r="BD156" s="19"/>
      <c r="BE156" s="19"/>
      <c r="BF156" s="19"/>
    </row>
    <row r="157" spans="1:58" ht="15" thickBot="1" x14ac:dyDescent="0.35">
      <c r="A157" s="19"/>
      <c r="B157" s="19"/>
      <c r="C157" s="18"/>
      <c r="D157" s="19"/>
      <c r="E157" s="19"/>
      <c r="F157" s="19"/>
      <c r="G157" s="18"/>
      <c r="H157" s="19"/>
      <c r="I157" s="19"/>
      <c r="J157" s="19"/>
      <c r="K157" s="18"/>
      <c r="L157" s="19"/>
      <c r="M157" s="19"/>
      <c r="N157" s="19"/>
      <c r="O157" s="18"/>
      <c r="P157" s="19"/>
      <c r="Q157" s="19"/>
      <c r="R157" s="19"/>
      <c r="S157" s="18"/>
      <c r="T157" s="19"/>
      <c r="U157" s="19"/>
      <c r="V157" s="19"/>
      <c r="W157" s="18"/>
      <c r="X157" s="19"/>
      <c r="Y157" s="19"/>
      <c r="Z157" s="19"/>
      <c r="AA157" s="18"/>
      <c r="AB157" s="19"/>
      <c r="AC157" s="19"/>
      <c r="AD157" s="19"/>
      <c r="AE157" s="18"/>
      <c r="AF157" s="19"/>
      <c r="AG157" s="19"/>
      <c r="AH157" s="19"/>
      <c r="AI157" s="18"/>
      <c r="AJ157" s="19"/>
      <c r="AK157" s="19"/>
      <c r="AL157" s="19"/>
      <c r="AM157" s="18"/>
      <c r="AN157" s="19"/>
      <c r="AO157" s="19"/>
      <c r="AP157" s="19"/>
      <c r="AQ157" s="18"/>
      <c r="AR157" s="19"/>
      <c r="AS157" s="19"/>
      <c r="AT157" s="19"/>
      <c r="AU157" s="18"/>
      <c r="AV157" s="19"/>
      <c r="AW157" s="19"/>
      <c r="AX157" s="19"/>
      <c r="AY157" s="18"/>
      <c r="AZ157" s="19"/>
      <c r="BA157" s="19"/>
      <c r="BB157" s="19"/>
      <c r="BC157" s="18"/>
      <c r="BD157" s="19"/>
      <c r="BE157" s="19"/>
      <c r="BF157" s="19"/>
    </row>
    <row r="158" spans="1:58" ht="15" thickBot="1" x14ac:dyDescent="0.35">
      <c r="A158" s="19"/>
      <c r="B158" s="19"/>
      <c r="C158" s="18"/>
      <c r="D158" s="19"/>
      <c r="E158" s="19"/>
      <c r="F158" s="19"/>
      <c r="G158" s="18"/>
      <c r="H158" s="19"/>
      <c r="I158" s="19"/>
      <c r="J158" s="19"/>
      <c r="K158" s="18"/>
      <c r="L158" s="19"/>
      <c r="M158" s="19"/>
      <c r="N158" s="19"/>
      <c r="O158" s="18"/>
      <c r="P158" s="19"/>
      <c r="Q158" s="19"/>
      <c r="R158" s="19"/>
      <c r="S158" s="18"/>
      <c r="T158" s="19"/>
      <c r="U158" s="19"/>
      <c r="V158" s="19"/>
      <c r="W158" s="18"/>
      <c r="X158" s="19"/>
      <c r="Y158" s="19"/>
      <c r="Z158" s="19"/>
      <c r="AA158" s="18"/>
      <c r="AB158" s="19"/>
      <c r="AC158" s="19"/>
      <c r="AD158" s="19"/>
      <c r="AE158" s="18"/>
      <c r="AF158" s="19"/>
      <c r="AG158" s="19"/>
      <c r="AH158" s="19"/>
      <c r="AI158" s="18"/>
      <c r="AJ158" s="19"/>
      <c r="AK158" s="19"/>
      <c r="AL158" s="19"/>
      <c r="AM158" s="18"/>
      <c r="AN158" s="19"/>
      <c r="AO158" s="19"/>
      <c r="AP158" s="19"/>
      <c r="AQ158" s="18"/>
      <c r="AR158" s="19"/>
      <c r="AS158" s="19"/>
      <c r="AT158" s="19"/>
      <c r="AU158" s="18"/>
      <c r="AV158" s="19"/>
      <c r="AW158" s="19"/>
      <c r="AX158" s="19"/>
      <c r="AY158" s="18"/>
      <c r="AZ158" s="19"/>
      <c r="BA158" s="19"/>
      <c r="BB158" s="19"/>
      <c r="BC158" s="18"/>
      <c r="BD158" s="19"/>
      <c r="BE158" s="19"/>
      <c r="BF158" s="19"/>
    </row>
    <row r="159" spans="1:58" ht="15" thickBot="1" x14ac:dyDescent="0.35">
      <c r="A159" s="19"/>
      <c r="B159" s="19"/>
      <c r="C159" s="18"/>
      <c r="D159" s="19"/>
      <c r="E159" s="19"/>
      <c r="F159" s="19"/>
      <c r="G159" s="18"/>
      <c r="H159" s="19"/>
      <c r="I159" s="19"/>
      <c r="J159" s="19"/>
      <c r="K159" s="18"/>
      <c r="L159" s="19"/>
      <c r="M159" s="19"/>
      <c r="N159" s="19"/>
      <c r="O159" s="18"/>
      <c r="P159" s="19"/>
      <c r="Q159" s="19"/>
      <c r="R159" s="19"/>
      <c r="S159" s="18"/>
      <c r="T159" s="19"/>
      <c r="U159" s="19"/>
      <c r="V159" s="19"/>
      <c r="W159" s="18"/>
      <c r="X159" s="19"/>
      <c r="Y159" s="19"/>
      <c r="Z159" s="19"/>
      <c r="AA159" s="18"/>
      <c r="AB159" s="19"/>
      <c r="AC159" s="19"/>
      <c r="AD159" s="19"/>
      <c r="AE159" s="18"/>
      <c r="AF159" s="19"/>
      <c r="AG159" s="19"/>
      <c r="AH159" s="19"/>
      <c r="AI159" s="18"/>
      <c r="AJ159" s="19"/>
      <c r="AK159" s="19"/>
      <c r="AL159" s="19"/>
      <c r="AM159" s="18"/>
      <c r="AN159" s="19"/>
      <c r="AO159" s="19"/>
      <c r="AP159" s="19"/>
      <c r="AQ159" s="18"/>
      <c r="AR159" s="19"/>
      <c r="AS159" s="19"/>
      <c r="AT159" s="19"/>
      <c r="AU159" s="18"/>
      <c r="AV159" s="19"/>
      <c r="AW159" s="19"/>
      <c r="AX159" s="19"/>
      <c r="AY159" s="18"/>
      <c r="AZ159" s="19"/>
      <c r="BA159" s="19"/>
      <c r="BB159" s="19"/>
      <c r="BC159" s="18"/>
      <c r="BD159" s="19"/>
      <c r="BE159" s="19"/>
      <c r="BF159" s="19"/>
    </row>
    <row r="160" spans="1:58" ht="15" thickBot="1" x14ac:dyDescent="0.35">
      <c r="A160" s="19"/>
      <c r="B160" s="19"/>
      <c r="C160" s="18"/>
      <c r="D160" s="19"/>
      <c r="E160" s="19"/>
      <c r="F160" s="19"/>
      <c r="G160" s="18"/>
      <c r="H160" s="19"/>
      <c r="I160" s="19"/>
      <c r="J160" s="19"/>
      <c r="K160" s="18"/>
      <c r="L160" s="19"/>
      <c r="M160" s="19"/>
      <c r="N160" s="19"/>
      <c r="O160" s="18"/>
      <c r="P160" s="19"/>
      <c r="Q160" s="19"/>
      <c r="R160" s="19"/>
      <c r="S160" s="18"/>
      <c r="T160" s="19"/>
      <c r="U160" s="19"/>
      <c r="V160" s="19"/>
      <c r="W160" s="18"/>
      <c r="X160" s="19"/>
      <c r="Y160" s="19"/>
      <c r="Z160" s="19"/>
      <c r="AA160" s="18"/>
      <c r="AB160" s="19"/>
      <c r="AC160" s="19"/>
      <c r="AD160" s="19"/>
      <c r="AE160" s="18"/>
      <c r="AF160" s="19"/>
      <c r="AG160" s="19"/>
      <c r="AH160" s="19"/>
      <c r="AI160" s="18"/>
      <c r="AJ160" s="19"/>
      <c r="AK160" s="19"/>
      <c r="AL160" s="19"/>
      <c r="AM160" s="18"/>
      <c r="AN160" s="19"/>
      <c r="AO160" s="19"/>
      <c r="AP160" s="19"/>
      <c r="AQ160" s="18"/>
      <c r="AR160" s="19"/>
      <c r="AS160" s="19"/>
      <c r="AT160" s="19"/>
      <c r="AU160" s="18"/>
      <c r="AV160" s="19"/>
      <c r="AW160" s="19"/>
      <c r="AX160" s="19"/>
      <c r="AY160" s="18"/>
      <c r="AZ160" s="19"/>
      <c r="BA160" s="19"/>
      <c r="BB160" s="19"/>
      <c r="BC160" s="18"/>
      <c r="BD160" s="19"/>
      <c r="BE160" s="19"/>
      <c r="BF160" s="19"/>
    </row>
    <row r="161" spans="1:58" ht="15" thickBot="1" x14ac:dyDescent="0.35">
      <c r="A161" s="19"/>
      <c r="B161" s="19"/>
      <c r="C161" s="18"/>
      <c r="D161" s="19"/>
      <c r="E161" s="19"/>
      <c r="F161" s="19"/>
      <c r="G161" s="18"/>
      <c r="H161" s="19"/>
      <c r="I161" s="19"/>
      <c r="J161" s="19"/>
      <c r="K161" s="18"/>
      <c r="L161" s="19"/>
      <c r="M161" s="19"/>
      <c r="N161" s="19"/>
      <c r="O161" s="18"/>
      <c r="P161" s="19"/>
      <c r="Q161" s="19"/>
      <c r="R161" s="19"/>
      <c r="S161" s="18"/>
      <c r="T161" s="19"/>
      <c r="U161" s="19"/>
      <c r="V161" s="19"/>
      <c r="W161" s="18"/>
      <c r="X161" s="19"/>
      <c r="Y161" s="19"/>
      <c r="Z161" s="19"/>
      <c r="AA161" s="18"/>
      <c r="AB161" s="19"/>
      <c r="AC161" s="19"/>
      <c r="AD161" s="19"/>
      <c r="AE161" s="18"/>
      <c r="AF161" s="19"/>
      <c r="AG161" s="19"/>
      <c r="AH161" s="19"/>
      <c r="AI161" s="18"/>
      <c r="AJ161" s="19"/>
      <c r="AK161" s="19"/>
      <c r="AL161" s="19"/>
      <c r="AM161" s="18"/>
      <c r="AN161" s="19"/>
      <c r="AO161" s="19"/>
      <c r="AP161" s="19"/>
      <c r="AQ161" s="18"/>
      <c r="AR161" s="19"/>
      <c r="AS161" s="19"/>
      <c r="AT161" s="19"/>
      <c r="AU161" s="18"/>
      <c r="AV161" s="19"/>
      <c r="AW161" s="19"/>
      <c r="AX161" s="19"/>
      <c r="AY161" s="18"/>
      <c r="AZ161" s="19"/>
      <c r="BA161" s="19"/>
      <c r="BB161" s="19"/>
      <c r="BC161" s="18"/>
      <c r="BD161" s="19"/>
      <c r="BE161" s="19"/>
      <c r="BF161" s="19"/>
    </row>
    <row r="162" spans="1:58" ht="15" thickBot="1" x14ac:dyDescent="0.35">
      <c r="A162" s="19"/>
      <c r="B162" s="19"/>
      <c r="C162" s="18"/>
      <c r="D162" s="19"/>
      <c r="E162" s="19"/>
      <c r="F162" s="19"/>
      <c r="G162" s="18"/>
      <c r="H162" s="19"/>
      <c r="I162" s="19"/>
      <c r="J162" s="19"/>
      <c r="K162" s="18"/>
      <c r="L162" s="19"/>
      <c r="M162" s="19"/>
      <c r="N162" s="19"/>
      <c r="O162" s="18"/>
      <c r="P162" s="19"/>
      <c r="Q162" s="19"/>
      <c r="R162" s="19"/>
      <c r="S162" s="18"/>
      <c r="T162" s="19"/>
      <c r="U162" s="19"/>
      <c r="V162" s="19"/>
      <c r="W162" s="18"/>
      <c r="X162" s="19"/>
      <c r="Y162" s="19"/>
      <c r="Z162" s="19"/>
      <c r="AA162" s="18"/>
      <c r="AB162" s="19"/>
      <c r="AC162" s="19"/>
      <c r="AD162" s="19"/>
      <c r="AE162" s="18"/>
      <c r="AF162" s="19"/>
      <c r="AG162" s="19"/>
      <c r="AH162" s="19"/>
      <c r="AI162" s="18"/>
      <c r="AJ162" s="19"/>
      <c r="AK162" s="19"/>
      <c r="AL162" s="19"/>
      <c r="AM162" s="18"/>
      <c r="AN162" s="19"/>
      <c r="AO162" s="19"/>
      <c r="AP162" s="19"/>
      <c r="AQ162" s="18"/>
      <c r="AR162" s="19"/>
      <c r="AS162" s="19"/>
      <c r="AT162" s="19"/>
      <c r="AU162" s="18"/>
      <c r="AV162" s="19"/>
      <c r="AW162" s="19"/>
      <c r="AX162" s="19"/>
      <c r="AY162" s="18"/>
      <c r="AZ162" s="19"/>
      <c r="BA162" s="19"/>
      <c r="BB162" s="19"/>
      <c r="BC162" s="18"/>
      <c r="BD162" s="19"/>
      <c r="BE162" s="19"/>
      <c r="BF162" s="19"/>
    </row>
    <row r="163" spans="1:58" ht="15" thickBot="1" x14ac:dyDescent="0.35">
      <c r="A163" s="19"/>
      <c r="B163" s="19"/>
      <c r="C163" s="18"/>
      <c r="D163" s="19"/>
      <c r="E163" s="19"/>
      <c r="F163" s="19"/>
      <c r="G163" s="18"/>
      <c r="H163" s="19"/>
      <c r="I163" s="19"/>
      <c r="J163" s="19"/>
      <c r="K163" s="18"/>
      <c r="L163" s="19"/>
      <c r="M163" s="19"/>
      <c r="N163" s="19"/>
      <c r="O163" s="18"/>
      <c r="P163" s="19"/>
      <c r="Q163" s="19"/>
      <c r="R163" s="19"/>
      <c r="S163" s="18"/>
      <c r="T163" s="19"/>
      <c r="U163" s="19"/>
      <c r="V163" s="19"/>
      <c r="W163" s="18"/>
      <c r="X163" s="19"/>
      <c r="Y163" s="19"/>
      <c r="Z163" s="19"/>
      <c r="AA163" s="18"/>
      <c r="AB163" s="19"/>
      <c r="AC163" s="19"/>
      <c r="AD163" s="19"/>
      <c r="AE163" s="18"/>
      <c r="AF163" s="19"/>
      <c r="AG163" s="19"/>
      <c r="AH163" s="19"/>
      <c r="AI163" s="18"/>
      <c r="AJ163" s="19"/>
      <c r="AK163" s="19"/>
      <c r="AL163" s="19"/>
      <c r="AM163" s="18"/>
      <c r="AN163" s="19"/>
      <c r="AO163" s="19"/>
      <c r="AP163" s="19"/>
      <c r="AQ163" s="18"/>
      <c r="AR163" s="19"/>
      <c r="AS163" s="19"/>
      <c r="AT163" s="19"/>
      <c r="AU163" s="18"/>
      <c r="AV163" s="19"/>
      <c r="AW163" s="19"/>
      <c r="AX163" s="19"/>
      <c r="AY163" s="18"/>
      <c r="AZ163" s="19"/>
      <c r="BA163" s="19"/>
      <c r="BB163" s="19"/>
      <c r="BC163" s="18"/>
      <c r="BD163" s="19"/>
      <c r="BE163" s="19"/>
      <c r="BF163" s="19"/>
    </row>
    <row r="164" spans="1:58" ht="15" thickBot="1" x14ac:dyDescent="0.35">
      <c r="A164" s="19"/>
      <c r="B164" s="19"/>
      <c r="C164" s="18"/>
      <c r="D164" s="19"/>
      <c r="E164" s="19"/>
      <c r="F164" s="19"/>
      <c r="G164" s="18"/>
      <c r="H164" s="19"/>
      <c r="I164" s="19"/>
      <c r="J164" s="19"/>
      <c r="K164" s="18"/>
      <c r="L164" s="19"/>
      <c r="M164" s="19"/>
      <c r="N164" s="19"/>
      <c r="O164" s="18"/>
      <c r="P164" s="19"/>
      <c r="Q164" s="19"/>
      <c r="R164" s="19"/>
      <c r="S164" s="18"/>
      <c r="T164" s="19"/>
      <c r="U164" s="19"/>
      <c r="V164" s="19"/>
      <c r="W164" s="18"/>
      <c r="X164" s="19"/>
      <c r="Y164" s="19"/>
      <c r="Z164" s="19"/>
      <c r="AA164" s="18"/>
      <c r="AB164" s="19"/>
      <c r="AC164" s="19"/>
      <c r="AD164" s="19"/>
      <c r="AE164" s="18"/>
      <c r="AF164" s="19"/>
      <c r="AG164" s="19"/>
      <c r="AH164" s="19"/>
      <c r="AI164" s="18"/>
      <c r="AJ164" s="19"/>
      <c r="AK164" s="19"/>
      <c r="AL164" s="19"/>
      <c r="AM164" s="18"/>
      <c r="AN164" s="19"/>
      <c r="AO164" s="19"/>
      <c r="AP164" s="19"/>
      <c r="AQ164" s="18"/>
      <c r="AR164" s="19"/>
      <c r="AS164" s="19"/>
      <c r="AT164" s="19"/>
      <c r="AU164" s="18"/>
      <c r="AV164" s="19"/>
      <c r="AW164" s="19"/>
      <c r="AX164" s="19"/>
      <c r="AY164" s="18"/>
      <c r="AZ164" s="19"/>
      <c r="BA164" s="19"/>
      <c r="BB164" s="19"/>
      <c r="BC164" s="18"/>
      <c r="BD164" s="19"/>
      <c r="BE164" s="19"/>
      <c r="BF164" s="19"/>
    </row>
    <row r="165" spans="1:58" ht="15" thickBot="1" x14ac:dyDescent="0.35">
      <c r="A165" s="19"/>
      <c r="B165" s="19"/>
      <c r="C165" s="18"/>
      <c r="D165" s="19"/>
      <c r="E165" s="19"/>
      <c r="F165" s="19"/>
      <c r="G165" s="18"/>
      <c r="H165" s="19"/>
      <c r="I165" s="19"/>
      <c r="J165" s="19"/>
      <c r="K165" s="18"/>
      <c r="L165" s="19"/>
      <c r="M165" s="19"/>
      <c r="N165" s="19"/>
      <c r="O165" s="18"/>
      <c r="P165" s="19"/>
      <c r="Q165" s="19"/>
      <c r="R165" s="19"/>
      <c r="S165" s="18"/>
      <c r="T165" s="19"/>
      <c r="U165" s="19"/>
      <c r="V165" s="19"/>
      <c r="W165" s="18"/>
      <c r="X165" s="19"/>
      <c r="Y165" s="19"/>
      <c r="Z165" s="19"/>
      <c r="AA165" s="18"/>
      <c r="AB165" s="19"/>
      <c r="AC165" s="19"/>
      <c r="AD165" s="19"/>
      <c r="AE165" s="18"/>
      <c r="AF165" s="19"/>
      <c r="AG165" s="19"/>
      <c r="AH165" s="19"/>
      <c r="AI165" s="18"/>
      <c r="AJ165" s="19"/>
      <c r="AK165" s="19"/>
      <c r="AL165" s="19"/>
      <c r="AM165" s="18"/>
      <c r="AN165" s="19"/>
      <c r="AO165" s="19"/>
      <c r="AP165" s="19"/>
      <c r="AQ165" s="18"/>
      <c r="AR165" s="19"/>
      <c r="AS165" s="19"/>
      <c r="AT165" s="19"/>
      <c r="AU165" s="18"/>
      <c r="AV165" s="19"/>
      <c r="AW165" s="19"/>
      <c r="AX165" s="19"/>
      <c r="AY165" s="18"/>
      <c r="AZ165" s="19"/>
      <c r="BA165" s="19"/>
      <c r="BB165" s="19"/>
      <c r="BC165" s="18"/>
      <c r="BD165" s="19"/>
      <c r="BE165" s="19"/>
      <c r="BF165" s="19"/>
    </row>
    <row r="166" spans="1:58" ht="15" thickBot="1" x14ac:dyDescent="0.35">
      <c r="A166" s="19"/>
      <c r="B166" s="19"/>
      <c r="C166" s="18"/>
      <c r="D166" s="19"/>
      <c r="E166" s="19"/>
      <c r="F166" s="19"/>
      <c r="G166" s="18"/>
      <c r="H166" s="19"/>
      <c r="I166" s="19"/>
      <c r="J166" s="19"/>
      <c r="K166" s="18"/>
      <c r="L166" s="19"/>
      <c r="M166" s="19"/>
      <c r="N166" s="19"/>
      <c r="O166" s="18"/>
      <c r="P166" s="19"/>
      <c r="Q166" s="19"/>
      <c r="R166" s="19"/>
      <c r="S166" s="18"/>
      <c r="T166" s="19"/>
      <c r="U166" s="19"/>
      <c r="V166" s="19"/>
      <c r="W166" s="18"/>
      <c r="X166" s="19"/>
      <c r="Y166" s="19"/>
      <c r="Z166" s="19"/>
      <c r="AA166" s="18"/>
      <c r="AB166" s="19"/>
      <c r="AC166" s="19"/>
      <c r="AD166" s="19"/>
      <c r="AE166" s="18"/>
      <c r="AF166" s="19"/>
      <c r="AG166" s="19"/>
      <c r="AH166" s="19"/>
      <c r="AI166" s="18"/>
      <c r="AJ166" s="19"/>
      <c r="AK166" s="19"/>
      <c r="AL166" s="19"/>
      <c r="AM166" s="18"/>
      <c r="AN166" s="19"/>
      <c r="AO166" s="19"/>
      <c r="AP166" s="19"/>
      <c r="AQ166" s="18"/>
      <c r="AR166" s="19"/>
      <c r="AS166" s="19"/>
      <c r="AT166" s="19"/>
      <c r="AU166" s="18"/>
      <c r="AV166" s="19"/>
      <c r="AW166" s="19"/>
      <c r="AX166" s="19"/>
      <c r="AY166" s="18"/>
      <c r="AZ166" s="19"/>
      <c r="BA166" s="19"/>
      <c r="BB166" s="19"/>
      <c r="BC166" s="18"/>
      <c r="BD166" s="19"/>
      <c r="BE166" s="19"/>
      <c r="BF166" s="19"/>
    </row>
    <row r="167" spans="1:58" ht="15" thickBot="1" x14ac:dyDescent="0.35">
      <c r="A167" s="19"/>
      <c r="B167" s="19"/>
      <c r="C167" s="18"/>
      <c r="D167" s="19"/>
      <c r="E167" s="19"/>
      <c r="F167" s="19"/>
      <c r="G167" s="18"/>
      <c r="H167" s="19"/>
      <c r="I167" s="19"/>
      <c r="J167" s="19"/>
      <c r="K167" s="18"/>
      <c r="L167" s="19"/>
      <c r="M167" s="19"/>
      <c r="N167" s="19"/>
      <c r="O167" s="18"/>
      <c r="P167" s="19"/>
      <c r="Q167" s="19"/>
      <c r="R167" s="19"/>
      <c r="S167" s="18"/>
      <c r="T167" s="19"/>
      <c r="U167" s="19"/>
      <c r="V167" s="19"/>
      <c r="W167" s="18"/>
      <c r="X167" s="19"/>
      <c r="Y167" s="19"/>
      <c r="Z167" s="19"/>
      <c r="AA167" s="18"/>
      <c r="AB167" s="19"/>
      <c r="AC167" s="19"/>
      <c r="AD167" s="19"/>
      <c r="AE167" s="18"/>
      <c r="AF167" s="19"/>
      <c r="AG167" s="19"/>
      <c r="AH167" s="19"/>
      <c r="AI167" s="18"/>
      <c r="AJ167" s="19"/>
      <c r="AK167" s="19"/>
      <c r="AL167" s="19"/>
      <c r="AM167" s="18"/>
      <c r="AN167" s="19"/>
      <c r="AO167" s="19"/>
      <c r="AP167" s="19"/>
      <c r="AQ167" s="18"/>
      <c r="AR167" s="19"/>
      <c r="AS167" s="19"/>
      <c r="AT167" s="19"/>
      <c r="AU167" s="18"/>
      <c r="AV167" s="19"/>
      <c r="AW167" s="19"/>
      <c r="AX167" s="19"/>
      <c r="AY167" s="18"/>
      <c r="AZ167" s="19"/>
      <c r="BA167" s="19"/>
      <c r="BB167" s="19"/>
      <c r="BC167" s="18"/>
      <c r="BD167" s="19"/>
      <c r="BE167" s="19"/>
      <c r="BF167" s="19"/>
    </row>
    <row r="168" spans="1:58" ht="15" thickBot="1" x14ac:dyDescent="0.35">
      <c r="A168" s="19"/>
      <c r="B168" s="19"/>
      <c r="C168" s="18"/>
      <c r="D168" s="19"/>
      <c r="E168" s="19"/>
      <c r="F168" s="19"/>
      <c r="G168" s="18"/>
      <c r="H168" s="19"/>
      <c r="I168" s="19"/>
      <c r="J168" s="19"/>
      <c r="K168" s="18"/>
      <c r="L168" s="19"/>
      <c r="M168" s="19"/>
      <c r="N168" s="19"/>
      <c r="O168" s="18"/>
      <c r="P168" s="19"/>
      <c r="Q168" s="19"/>
      <c r="R168" s="19"/>
      <c r="S168" s="18"/>
      <c r="T168" s="19"/>
      <c r="U168" s="19"/>
      <c r="V168" s="19"/>
      <c r="W168" s="18"/>
      <c r="X168" s="19"/>
      <c r="Y168" s="19"/>
      <c r="Z168" s="19"/>
      <c r="AA168" s="18"/>
      <c r="AB168" s="19"/>
      <c r="AC168" s="19"/>
      <c r="AD168" s="19"/>
      <c r="AE168" s="18"/>
      <c r="AF168" s="19"/>
      <c r="AG168" s="19"/>
      <c r="AH168" s="19"/>
      <c r="AI168" s="18"/>
      <c r="AJ168" s="19"/>
      <c r="AK168" s="19"/>
      <c r="AL168" s="19"/>
      <c r="AM168" s="18"/>
      <c r="AN168" s="19"/>
      <c r="AO168" s="19"/>
      <c r="AP168" s="19"/>
      <c r="AQ168" s="18"/>
      <c r="AR168" s="19"/>
      <c r="AS168" s="19"/>
      <c r="AT168" s="19"/>
      <c r="AU168" s="18"/>
      <c r="AV168" s="19"/>
      <c r="AW168" s="19"/>
      <c r="AX168" s="19"/>
      <c r="AY168" s="18"/>
      <c r="AZ168" s="19"/>
      <c r="BA168" s="19"/>
      <c r="BB168" s="19"/>
      <c r="BC168" s="18"/>
      <c r="BD168" s="19"/>
      <c r="BE168" s="19"/>
      <c r="BF168" s="19"/>
    </row>
    <row r="169" spans="1:58" ht="15" thickBot="1" x14ac:dyDescent="0.35">
      <c r="A169" s="19"/>
      <c r="B169" s="19"/>
      <c r="C169" s="18"/>
      <c r="D169" s="19"/>
      <c r="E169" s="19"/>
      <c r="F169" s="19"/>
      <c r="G169" s="18"/>
      <c r="H169" s="19"/>
      <c r="I169" s="19"/>
      <c r="J169" s="19"/>
      <c r="K169" s="18"/>
      <c r="L169" s="19"/>
      <c r="M169" s="19"/>
      <c r="N169" s="19"/>
      <c r="O169" s="18"/>
      <c r="P169" s="19"/>
      <c r="Q169" s="19"/>
      <c r="R169" s="19"/>
      <c r="S169" s="18"/>
      <c r="T169" s="19"/>
      <c r="U169" s="19"/>
      <c r="V169" s="19"/>
      <c r="W169" s="18"/>
      <c r="X169" s="19"/>
      <c r="Y169" s="19"/>
      <c r="Z169" s="19"/>
      <c r="AA169" s="18"/>
      <c r="AB169" s="19"/>
      <c r="AC169" s="19"/>
      <c r="AD169" s="19"/>
      <c r="AE169" s="18"/>
      <c r="AF169" s="19"/>
      <c r="AG169" s="19"/>
      <c r="AH169" s="19"/>
      <c r="AI169" s="18"/>
      <c r="AJ169" s="19"/>
      <c r="AK169" s="19"/>
      <c r="AL169" s="19"/>
      <c r="AM169" s="18"/>
      <c r="AN169" s="19"/>
      <c r="AO169" s="19"/>
      <c r="AP169" s="19"/>
      <c r="AQ169" s="18"/>
      <c r="AR169" s="19"/>
      <c r="AS169" s="19"/>
      <c r="AT169" s="19"/>
      <c r="AU169" s="18"/>
      <c r="AV169" s="19"/>
      <c r="AW169" s="19"/>
      <c r="AX169" s="19"/>
      <c r="AY169" s="18"/>
      <c r="AZ169" s="19"/>
      <c r="BA169" s="19"/>
      <c r="BB169" s="19"/>
      <c r="BC169" s="18"/>
      <c r="BD169" s="19"/>
      <c r="BE169" s="19"/>
      <c r="BF169" s="19"/>
    </row>
    <row r="170" spans="1:58" ht="15" thickBot="1" x14ac:dyDescent="0.35">
      <c r="A170" s="19"/>
      <c r="B170" s="19"/>
      <c r="C170" s="18"/>
      <c r="D170" s="19"/>
      <c r="E170" s="19"/>
      <c r="F170" s="19"/>
      <c r="G170" s="18"/>
      <c r="H170" s="19"/>
      <c r="I170" s="19"/>
      <c r="J170" s="19"/>
      <c r="K170" s="18"/>
      <c r="L170" s="19"/>
      <c r="M170" s="19"/>
      <c r="N170" s="19"/>
      <c r="O170" s="18"/>
      <c r="P170" s="19"/>
      <c r="Q170" s="19"/>
      <c r="R170" s="19"/>
      <c r="S170" s="18"/>
      <c r="T170" s="19"/>
      <c r="U170" s="19"/>
      <c r="V170" s="19"/>
      <c r="W170" s="18"/>
      <c r="X170" s="19"/>
      <c r="Y170" s="19"/>
      <c r="Z170" s="19"/>
      <c r="AA170" s="18"/>
      <c r="AB170" s="19"/>
      <c r="AC170" s="19"/>
      <c r="AD170" s="19"/>
      <c r="AE170" s="18"/>
      <c r="AF170" s="19"/>
      <c r="AG170" s="19"/>
      <c r="AH170" s="19"/>
      <c r="AI170" s="18"/>
      <c r="AJ170" s="19"/>
      <c r="AK170" s="19"/>
      <c r="AL170" s="19"/>
      <c r="AM170" s="18"/>
      <c r="AN170" s="19"/>
      <c r="AO170" s="19"/>
      <c r="AP170" s="19"/>
      <c r="AQ170" s="18"/>
      <c r="AR170" s="19"/>
      <c r="AS170" s="19"/>
      <c r="AT170" s="19"/>
      <c r="AU170" s="18"/>
      <c r="AV170" s="19"/>
      <c r="AW170" s="19"/>
      <c r="AX170" s="19"/>
      <c r="AY170" s="18"/>
      <c r="AZ170" s="19"/>
      <c r="BA170" s="19"/>
      <c r="BB170" s="19"/>
      <c r="BC170" s="18"/>
      <c r="BD170" s="19"/>
      <c r="BE170" s="19"/>
      <c r="BF170" s="19"/>
    </row>
    <row r="171" spans="1:58" ht="15" thickBot="1" x14ac:dyDescent="0.35">
      <c r="A171" s="19"/>
      <c r="B171" s="19"/>
      <c r="C171" s="18"/>
      <c r="D171" s="19"/>
      <c r="E171" s="19"/>
      <c r="F171" s="19"/>
      <c r="G171" s="18"/>
      <c r="H171" s="19"/>
      <c r="I171" s="19"/>
      <c r="J171" s="19"/>
      <c r="K171" s="18"/>
      <c r="L171" s="19"/>
      <c r="M171" s="19"/>
      <c r="N171" s="19"/>
      <c r="O171" s="18"/>
      <c r="P171" s="19"/>
      <c r="Q171" s="19"/>
      <c r="R171" s="19"/>
      <c r="S171" s="18"/>
      <c r="T171" s="19"/>
      <c r="U171" s="19"/>
      <c r="V171" s="19"/>
      <c r="W171" s="18"/>
      <c r="X171" s="19"/>
      <c r="Y171" s="19"/>
      <c r="Z171" s="19"/>
      <c r="AA171" s="18"/>
      <c r="AB171" s="19"/>
      <c r="AC171" s="19"/>
      <c r="AD171" s="19"/>
      <c r="AE171" s="18"/>
      <c r="AF171" s="19"/>
      <c r="AG171" s="19"/>
      <c r="AH171" s="19"/>
      <c r="AI171" s="18"/>
      <c r="AJ171" s="19"/>
      <c r="AK171" s="19"/>
      <c r="AL171" s="19"/>
      <c r="AM171" s="18"/>
      <c r="AN171" s="19"/>
      <c r="AO171" s="19"/>
      <c r="AP171" s="19"/>
      <c r="AQ171" s="18"/>
      <c r="AR171" s="19"/>
      <c r="AS171" s="19"/>
      <c r="AT171" s="19"/>
      <c r="AU171" s="18"/>
      <c r="AV171" s="19"/>
      <c r="AW171" s="19"/>
      <c r="AX171" s="19"/>
      <c r="AY171" s="18"/>
      <c r="AZ171" s="19"/>
      <c r="BA171" s="19"/>
      <c r="BB171" s="19"/>
      <c r="BC171" s="18"/>
      <c r="BD171" s="19"/>
      <c r="BE171" s="19"/>
      <c r="BF171" s="19"/>
    </row>
    <row r="172" spans="1:58" ht="15" thickBot="1" x14ac:dyDescent="0.35">
      <c r="A172" s="19"/>
      <c r="B172" s="19"/>
      <c r="C172" s="18"/>
      <c r="D172" s="19"/>
      <c r="E172" s="19"/>
      <c r="F172" s="19"/>
      <c r="G172" s="18"/>
      <c r="H172" s="19"/>
      <c r="I172" s="19"/>
      <c r="J172" s="19"/>
      <c r="K172" s="18"/>
      <c r="L172" s="19"/>
      <c r="M172" s="19"/>
      <c r="N172" s="19"/>
      <c r="O172" s="18"/>
      <c r="P172" s="19"/>
      <c r="Q172" s="19"/>
      <c r="R172" s="19"/>
      <c r="S172" s="18"/>
      <c r="T172" s="19"/>
      <c r="U172" s="19"/>
      <c r="V172" s="19"/>
      <c r="W172" s="18"/>
      <c r="X172" s="19"/>
      <c r="Y172" s="19"/>
      <c r="Z172" s="19"/>
      <c r="AA172" s="18"/>
      <c r="AB172" s="19"/>
      <c r="AC172" s="19"/>
      <c r="AD172" s="19"/>
      <c r="AE172" s="18"/>
      <c r="AF172" s="19"/>
      <c r="AG172" s="19"/>
      <c r="AH172" s="19"/>
      <c r="AI172" s="18"/>
      <c r="AJ172" s="19"/>
      <c r="AK172" s="19"/>
      <c r="AL172" s="19"/>
      <c r="AM172" s="18"/>
      <c r="AN172" s="19"/>
      <c r="AO172" s="19"/>
      <c r="AP172" s="19"/>
      <c r="AQ172" s="18"/>
      <c r="AR172" s="19"/>
      <c r="AS172" s="19"/>
      <c r="AT172" s="19"/>
      <c r="AU172" s="18"/>
      <c r="AV172" s="19"/>
      <c r="AW172" s="19"/>
      <c r="AX172" s="19"/>
      <c r="AY172" s="18"/>
      <c r="AZ172" s="19"/>
      <c r="BA172" s="19"/>
      <c r="BB172" s="19"/>
      <c r="BC172" s="18"/>
      <c r="BD172" s="19"/>
      <c r="BE172" s="19"/>
      <c r="BF172" s="19"/>
    </row>
    <row r="173" spans="1:58" ht="15" thickBot="1" x14ac:dyDescent="0.35">
      <c r="A173" s="19"/>
      <c r="B173" s="19"/>
      <c r="C173" s="18"/>
      <c r="D173" s="19"/>
      <c r="E173" s="19"/>
      <c r="F173" s="19"/>
      <c r="G173" s="18"/>
      <c r="H173" s="19"/>
      <c r="I173" s="19"/>
      <c r="J173" s="19"/>
      <c r="K173" s="18"/>
      <c r="L173" s="19"/>
      <c r="M173" s="19"/>
      <c r="N173" s="19"/>
      <c r="O173" s="18"/>
      <c r="P173" s="19"/>
      <c r="Q173" s="19"/>
      <c r="R173" s="19"/>
      <c r="S173" s="18"/>
      <c r="T173" s="19"/>
      <c r="U173" s="19"/>
      <c r="V173" s="19"/>
      <c r="W173" s="18"/>
      <c r="X173" s="19"/>
      <c r="Y173" s="19"/>
      <c r="Z173" s="19"/>
      <c r="AA173" s="18"/>
      <c r="AB173" s="19"/>
      <c r="AC173" s="19"/>
      <c r="AD173" s="19"/>
      <c r="AE173" s="18"/>
      <c r="AF173" s="19"/>
      <c r="AG173" s="19"/>
      <c r="AH173" s="19"/>
      <c r="AI173" s="18"/>
      <c r="AJ173" s="19"/>
      <c r="AK173" s="19"/>
      <c r="AL173" s="19"/>
      <c r="AM173" s="18"/>
      <c r="AN173" s="19"/>
      <c r="AO173" s="19"/>
      <c r="AP173" s="19"/>
      <c r="AQ173" s="18"/>
      <c r="AR173" s="19"/>
      <c r="AS173" s="19"/>
      <c r="AT173" s="19"/>
      <c r="AU173" s="18"/>
      <c r="AV173" s="19"/>
      <c r="AW173" s="19"/>
      <c r="AX173" s="19"/>
      <c r="AY173" s="18"/>
      <c r="AZ173" s="19"/>
      <c r="BA173" s="19"/>
      <c r="BB173" s="19"/>
      <c r="BC173" s="18"/>
      <c r="BD173" s="19"/>
      <c r="BE173" s="19"/>
      <c r="BF173" s="19"/>
    </row>
    <row r="174" spans="1:58" ht="15" thickBot="1" x14ac:dyDescent="0.35">
      <c r="A174" s="19"/>
      <c r="B174" s="19"/>
      <c r="C174" s="18"/>
      <c r="D174" s="19"/>
      <c r="E174" s="19"/>
      <c r="F174" s="19"/>
      <c r="G174" s="18"/>
      <c r="H174" s="19"/>
      <c r="I174" s="19"/>
      <c r="J174" s="19"/>
      <c r="K174" s="18"/>
      <c r="L174" s="19"/>
      <c r="M174" s="19"/>
      <c r="N174" s="19"/>
      <c r="O174" s="18"/>
      <c r="P174" s="19"/>
      <c r="Q174" s="19"/>
      <c r="R174" s="19"/>
      <c r="S174" s="18"/>
      <c r="T174" s="19"/>
      <c r="U174" s="19"/>
      <c r="V174" s="19"/>
      <c r="W174" s="18"/>
      <c r="X174" s="19"/>
      <c r="Y174" s="19"/>
      <c r="Z174" s="19"/>
      <c r="AA174" s="18"/>
      <c r="AB174" s="19"/>
      <c r="AC174" s="19"/>
      <c r="AD174" s="19"/>
      <c r="AE174" s="18"/>
      <c r="AF174" s="19"/>
      <c r="AG174" s="19"/>
      <c r="AH174" s="19"/>
      <c r="AI174" s="18"/>
      <c r="AJ174" s="19"/>
      <c r="AK174" s="19"/>
      <c r="AL174" s="19"/>
      <c r="AM174" s="18"/>
      <c r="AN174" s="19"/>
      <c r="AO174" s="19"/>
      <c r="AP174" s="19"/>
      <c r="AQ174" s="18"/>
      <c r="AR174" s="19"/>
      <c r="AS174" s="19"/>
      <c r="AT174" s="19"/>
      <c r="AU174" s="18"/>
      <c r="AV174" s="19"/>
      <c r="AW174" s="19"/>
      <c r="AX174" s="19"/>
      <c r="AY174" s="18"/>
      <c r="AZ174" s="19"/>
      <c r="BA174" s="19"/>
      <c r="BB174" s="19"/>
      <c r="BC174" s="18"/>
      <c r="BD174" s="19"/>
      <c r="BE174" s="19"/>
      <c r="BF174" s="19"/>
    </row>
    <row r="175" spans="1:58" ht="15" thickBot="1" x14ac:dyDescent="0.35">
      <c r="A175" s="19"/>
      <c r="B175" s="19"/>
      <c r="C175" s="18"/>
      <c r="D175" s="19"/>
      <c r="E175" s="19"/>
      <c r="F175" s="19"/>
      <c r="G175" s="18"/>
      <c r="H175" s="19"/>
      <c r="I175" s="19"/>
      <c r="J175" s="19"/>
      <c r="K175" s="18"/>
      <c r="L175" s="19"/>
      <c r="M175" s="19"/>
      <c r="N175" s="19"/>
      <c r="O175" s="18"/>
      <c r="P175" s="19"/>
      <c r="Q175" s="19"/>
      <c r="R175" s="19"/>
      <c r="S175" s="18"/>
      <c r="T175" s="19"/>
      <c r="U175" s="19"/>
      <c r="V175" s="19"/>
      <c r="W175" s="18"/>
      <c r="X175" s="19"/>
      <c r="Y175" s="19"/>
      <c r="Z175" s="19"/>
      <c r="AA175" s="18"/>
      <c r="AB175" s="19"/>
      <c r="AC175" s="19"/>
      <c r="AD175" s="19"/>
      <c r="AE175" s="18"/>
      <c r="AF175" s="19"/>
      <c r="AG175" s="19"/>
      <c r="AH175" s="19"/>
      <c r="AI175" s="18"/>
      <c r="AJ175" s="19"/>
      <c r="AK175" s="19"/>
      <c r="AL175" s="19"/>
      <c r="AM175" s="18"/>
      <c r="AN175" s="19"/>
      <c r="AO175" s="19"/>
      <c r="AP175" s="19"/>
      <c r="AQ175" s="18"/>
      <c r="AR175" s="19"/>
      <c r="AS175" s="19"/>
      <c r="AT175" s="19"/>
      <c r="AU175" s="18"/>
      <c r="AV175" s="19"/>
      <c r="AW175" s="19"/>
      <c r="AX175" s="19"/>
      <c r="AY175" s="18"/>
      <c r="AZ175" s="19"/>
      <c r="BA175" s="19"/>
      <c r="BB175" s="19"/>
      <c r="BC175" s="18"/>
      <c r="BD175" s="19"/>
      <c r="BE175" s="19"/>
      <c r="BF175" s="19"/>
    </row>
    <row r="176" spans="1:58" ht="15" thickBot="1" x14ac:dyDescent="0.35">
      <c r="A176" s="19"/>
      <c r="B176" s="19"/>
      <c r="C176" s="18"/>
      <c r="D176" s="19"/>
      <c r="E176" s="19"/>
      <c r="F176" s="19"/>
      <c r="G176" s="18"/>
      <c r="H176" s="19"/>
      <c r="I176" s="19"/>
      <c r="J176" s="19"/>
      <c r="K176" s="18"/>
      <c r="L176" s="19"/>
      <c r="M176" s="19"/>
      <c r="N176" s="19"/>
      <c r="O176" s="18"/>
      <c r="P176" s="19"/>
      <c r="Q176" s="19"/>
      <c r="R176" s="19"/>
      <c r="S176" s="18"/>
      <c r="T176" s="19"/>
      <c r="U176" s="19"/>
      <c r="V176" s="19"/>
      <c r="W176" s="18"/>
      <c r="X176" s="19"/>
      <c r="Y176" s="19"/>
      <c r="Z176" s="19"/>
      <c r="AA176" s="18"/>
      <c r="AB176" s="19"/>
      <c r="AC176" s="19"/>
      <c r="AD176" s="19"/>
      <c r="AE176" s="18"/>
      <c r="AF176" s="19"/>
      <c r="AG176" s="19"/>
      <c r="AH176" s="19"/>
      <c r="AI176" s="18"/>
      <c r="AJ176" s="19"/>
      <c r="AK176" s="19"/>
      <c r="AL176" s="19"/>
      <c r="AM176" s="18"/>
      <c r="AN176" s="19"/>
      <c r="AO176" s="19"/>
      <c r="AP176" s="19"/>
      <c r="AQ176" s="18"/>
      <c r="AR176" s="19"/>
      <c r="AS176" s="19"/>
      <c r="AT176" s="19"/>
      <c r="AU176" s="18"/>
      <c r="AV176" s="19"/>
      <c r="AW176" s="19"/>
      <c r="AX176" s="19"/>
      <c r="AY176" s="18"/>
      <c r="AZ176" s="19"/>
      <c r="BA176" s="19"/>
      <c r="BB176" s="19"/>
      <c r="BC176" s="18"/>
      <c r="BD176" s="19"/>
      <c r="BE176" s="19"/>
      <c r="BF176" s="19"/>
    </row>
    <row r="177" spans="1:58" ht="15" thickBot="1" x14ac:dyDescent="0.35">
      <c r="A177" s="19"/>
      <c r="B177" s="19"/>
      <c r="C177" s="18"/>
      <c r="D177" s="19"/>
      <c r="E177" s="19"/>
      <c r="F177" s="19"/>
      <c r="G177" s="18"/>
      <c r="H177" s="19"/>
      <c r="I177" s="19"/>
      <c r="J177" s="19"/>
      <c r="K177" s="18"/>
      <c r="L177" s="19"/>
      <c r="M177" s="19"/>
      <c r="N177" s="19"/>
      <c r="O177" s="18"/>
      <c r="P177" s="19"/>
      <c r="Q177" s="19"/>
      <c r="R177" s="19"/>
      <c r="S177" s="18"/>
      <c r="T177" s="19"/>
      <c r="U177" s="19"/>
      <c r="V177" s="19"/>
      <c r="W177" s="18"/>
      <c r="X177" s="19"/>
      <c r="Y177" s="19"/>
      <c r="Z177" s="19"/>
      <c r="AA177" s="18"/>
      <c r="AB177" s="19"/>
      <c r="AC177" s="19"/>
      <c r="AD177" s="19"/>
      <c r="AE177" s="18"/>
      <c r="AF177" s="19"/>
      <c r="AG177" s="19"/>
      <c r="AH177" s="19"/>
      <c r="AI177" s="18"/>
      <c r="AJ177" s="19"/>
      <c r="AK177" s="19"/>
      <c r="AL177" s="19"/>
      <c r="AM177" s="18"/>
      <c r="AN177" s="19"/>
      <c r="AO177" s="19"/>
      <c r="AP177" s="19"/>
      <c r="AQ177" s="18"/>
      <c r="AR177" s="19"/>
      <c r="AS177" s="19"/>
      <c r="AT177" s="19"/>
      <c r="AU177" s="18"/>
      <c r="AV177" s="19"/>
      <c r="AW177" s="19"/>
      <c r="AX177" s="19"/>
      <c r="AY177" s="18"/>
      <c r="AZ177" s="19"/>
      <c r="BA177" s="19"/>
      <c r="BB177" s="19"/>
      <c r="BC177" s="18"/>
      <c r="BD177" s="19"/>
      <c r="BE177" s="19"/>
      <c r="BF177" s="19"/>
    </row>
    <row r="178" spans="1:58" ht="15" thickBot="1" x14ac:dyDescent="0.35">
      <c r="A178" s="19"/>
      <c r="B178" s="19"/>
      <c r="C178" s="18"/>
      <c r="D178" s="19"/>
      <c r="E178" s="19"/>
      <c r="F178" s="19"/>
      <c r="G178" s="18"/>
      <c r="H178" s="19"/>
      <c r="I178" s="19"/>
      <c r="J178" s="19"/>
      <c r="K178" s="18"/>
      <c r="L178" s="19"/>
      <c r="M178" s="19"/>
      <c r="N178" s="19"/>
      <c r="O178" s="18"/>
      <c r="P178" s="19"/>
      <c r="Q178" s="19"/>
      <c r="R178" s="19"/>
      <c r="S178" s="18"/>
      <c r="T178" s="19"/>
      <c r="U178" s="19"/>
      <c r="V178" s="19"/>
      <c r="W178" s="18"/>
      <c r="X178" s="19"/>
      <c r="Y178" s="19"/>
      <c r="Z178" s="19"/>
      <c r="AA178" s="18"/>
      <c r="AB178" s="19"/>
      <c r="AC178" s="19"/>
      <c r="AD178" s="19"/>
      <c r="AE178" s="18"/>
      <c r="AF178" s="19"/>
      <c r="AG178" s="19"/>
      <c r="AH178" s="19"/>
      <c r="AI178" s="18"/>
      <c r="AJ178" s="19"/>
      <c r="AK178" s="19"/>
      <c r="AL178" s="19"/>
      <c r="AM178" s="18"/>
      <c r="AN178" s="19"/>
      <c r="AO178" s="19"/>
      <c r="AP178" s="19"/>
      <c r="AQ178" s="18"/>
      <c r="AR178" s="19"/>
      <c r="AS178" s="19"/>
      <c r="AT178" s="19"/>
      <c r="AU178" s="18"/>
      <c r="AV178" s="19"/>
      <c r="AW178" s="19"/>
      <c r="AX178" s="19"/>
      <c r="AY178" s="18"/>
      <c r="AZ178" s="19"/>
      <c r="BA178" s="19"/>
      <c r="BB178" s="19"/>
      <c r="BC178" s="18"/>
      <c r="BD178" s="19"/>
      <c r="BE178" s="19"/>
      <c r="BF178" s="19"/>
    </row>
    <row r="179" spans="1:58" ht="15" thickBot="1" x14ac:dyDescent="0.35">
      <c r="A179" s="19"/>
      <c r="B179" s="19"/>
      <c r="C179" s="18"/>
      <c r="D179" s="19"/>
      <c r="E179" s="19"/>
      <c r="F179" s="19"/>
      <c r="G179" s="18"/>
      <c r="H179" s="19"/>
      <c r="I179" s="19"/>
      <c r="J179" s="19"/>
      <c r="K179" s="18"/>
      <c r="L179" s="19"/>
      <c r="M179" s="19"/>
      <c r="N179" s="19"/>
      <c r="O179" s="18"/>
      <c r="P179" s="19"/>
      <c r="Q179" s="19"/>
      <c r="R179" s="19"/>
      <c r="S179" s="18"/>
      <c r="T179" s="19"/>
      <c r="U179" s="19"/>
      <c r="V179" s="19"/>
      <c r="W179" s="18"/>
      <c r="X179" s="19"/>
      <c r="Y179" s="19"/>
      <c r="Z179" s="19"/>
      <c r="AA179" s="18"/>
      <c r="AB179" s="19"/>
      <c r="AC179" s="19"/>
      <c r="AD179" s="19"/>
      <c r="AE179" s="18"/>
      <c r="AF179" s="19"/>
      <c r="AG179" s="19"/>
      <c r="AH179" s="19"/>
      <c r="AI179" s="18"/>
      <c r="AJ179" s="19"/>
      <c r="AK179" s="19"/>
      <c r="AL179" s="19"/>
      <c r="AM179" s="18"/>
      <c r="AN179" s="19"/>
      <c r="AO179" s="19"/>
      <c r="AP179" s="19"/>
      <c r="AQ179" s="18"/>
      <c r="AR179" s="19"/>
      <c r="AS179" s="19"/>
      <c r="AT179" s="19"/>
      <c r="AU179" s="18"/>
      <c r="AV179" s="19"/>
      <c r="AW179" s="19"/>
      <c r="AX179" s="19"/>
      <c r="AY179" s="18"/>
      <c r="AZ179" s="19"/>
      <c r="BA179" s="19"/>
      <c r="BB179" s="19"/>
      <c r="BC179" s="18"/>
      <c r="BD179" s="19"/>
      <c r="BE179" s="19"/>
      <c r="BF179" s="19"/>
    </row>
    <row r="180" spans="1:58" ht="15" thickBot="1" x14ac:dyDescent="0.35">
      <c r="A180" s="19"/>
      <c r="B180" s="19"/>
      <c r="C180" s="18"/>
      <c r="D180" s="19"/>
      <c r="E180" s="19"/>
      <c r="F180" s="19"/>
      <c r="G180" s="18"/>
      <c r="H180" s="19"/>
      <c r="I180" s="19"/>
      <c r="J180" s="19"/>
      <c r="K180" s="18"/>
      <c r="L180" s="19"/>
      <c r="M180" s="19"/>
      <c r="N180" s="19"/>
      <c r="O180" s="18"/>
      <c r="P180" s="19"/>
      <c r="Q180" s="19"/>
      <c r="R180" s="19"/>
      <c r="S180" s="18"/>
      <c r="T180" s="19"/>
      <c r="U180" s="19"/>
      <c r="V180" s="19"/>
      <c r="W180" s="18"/>
      <c r="X180" s="19"/>
      <c r="Y180" s="19"/>
      <c r="Z180" s="19"/>
      <c r="AA180" s="18"/>
      <c r="AB180" s="19"/>
      <c r="AC180" s="19"/>
      <c r="AD180" s="19"/>
      <c r="AE180" s="18"/>
      <c r="AF180" s="19"/>
      <c r="AG180" s="19"/>
      <c r="AH180" s="19"/>
      <c r="AI180" s="18"/>
      <c r="AJ180" s="19"/>
      <c r="AK180" s="19"/>
      <c r="AL180" s="19"/>
      <c r="AM180" s="18"/>
      <c r="AN180" s="19"/>
      <c r="AO180" s="19"/>
      <c r="AP180" s="19"/>
      <c r="AQ180" s="18"/>
      <c r="AR180" s="19"/>
      <c r="AS180" s="19"/>
      <c r="AT180" s="19"/>
      <c r="AU180" s="18"/>
      <c r="AV180" s="19"/>
      <c r="AW180" s="19"/>
      <c r="AX180" s="19"/>
      <c r="AY180" s="18"/>
      <c r="AZ180" s="19"/>
      <c r="BA180" s="19"/>
      <c r="BB180" s="19"/>
      <c r="BC180" s="18"/>
      <c r="BD180" s="19"/>
      <c r="BE180" s="19"/>
      <c r="BF180" s="19"/>
    </row>
    <row r="181" spans="1:58" ht="15" thickBot="1" x14ac:dyDescent="0.35">
      <c r="A181" s="19"/>
      <c r="B181" s="19"/>
      <c r="C181" s="18"/>
      <c r="D181" s="19"/>
      <c r="E181" s="19"/>
      <c r="F181" s="19"/>
      <c r="G181" s="18"/>
      <c r="H181" s="19"/>
      <c r="I181" s="19"/>
      <c r="J181" s="19"/>
      <c r="K181" s="18"/>
      <c r="L181" s="19"/>
      <c r="M181" s="19"/>
      <c r="N181" s="19"/>
      <c r="O181" s="18"/>
      <c r="P181" s="19"/>
      <c r="Q181" s="19"/>
      <c r="R181" s="19"/>
      <c r="S181" s="18"/>
      <c r="T181" s="19"/>
      <c r="U181" s="19"/>
      <c r="V181" s="19"/>
      <c r="W181" s="18"/>
      <c r="X181" s="19"/>
      <c r="Y181" s="19"/>
      <c r="Z181" s="19"/>
      <c r="AA181" s="18"/>
      <c r="AB181" s="19"/>
      <c r="AC181" s="19"/>
      <c r="AD181" s="19"/>
      <c r="AE181" s="18"/>
      <c r="AF181" s="19"/>
      <c r="AG181" s="19"/>
      <c r="AH181" s="19"/>
      <c r="AI181" s="18"/>
      <c r="AJ181" s="19"/>
      <c r="AK181" s="19"/>
      <c r="AL181" s="19"/>
      <c r="AM181" s="18"/>
      <c r="AN181" s="19"/>
      <c r="AO181" s="19"/>
      <c r="AP181" s="19"/>
      <c r="AQ181" s="18"/>
      <c r="AR181" s="19"/>
      <c r="AS181" s="19"/>
      <c r="AT181" s="19"/>
      <c r="AU181" s="18"/>
      <c r="AV181" s="19"/>
      <c r="AW181" s="19"/>
      <c r="AX181" s="19"/>
      <c r="AY181" s="18"/>
      <c r="AZ181" s="19"/>
      <c r="BA181" s="19"/>
      <c r="BB181" s="19"/>
      <c r="BC181" s="18"/>
      <c r="BD181" s="19"/>
      <c r="BE181" s="19"/>
      <c r="BF181" s="19"/>
    </row>
    <row r="182" spans="1:58" ht="15" thickBot="1" x14ac:dyDescent="0.35">
      <c r="A182" s="19"/>
      <c r="B182" s="19"/>
      <c r="C182" s="18"/>
      <c r="D182" s="19"/>
      <c r="E182" s="19"/>
      <c r="F182" s="19"/>
      <c r="G182" s="18"/>
      <c r="H182" s="19"/>
      <c r="I182" s="19"/>
      <c r="J182" s="19"/>
      <c r="K182" s="18"/>
      <c r="L182" s="19"/>
      <c r="M182" s="19"/>
      <c r="N182" s="19"/>
      <c r="O182" s="18"/>
      <c r="P182" s="19"/>
      <c r="Q182" s="19"/>
      <c r="R182" s="19"/>
      <c r="S182" s="18"/>
      <c r="T182" s="19"/>
      <c r="U182" s="19"/>
      <c r="V182" s="19"/>
      <c r="W182" s="18"/>
      <c r="X182" s="19"/>
      <c r="Y182" s="19"/>
      <c r="Z182" s="19"/>
      <c r="AA182" s="18"/>
      <c r="AB182" s="19"/>
      <c r="AC182" s="19"/>
      <c r="AD182" s="19"/>
      <c r="AE182" s="18"/>
      <c r="AF182" s="19"/>
      <c r="AG182" s="19"/>
      <c r="AH182" s="19"/>
      <c r="AI182" s="18"/>
      <c r="AJ182" s="19"/>
      <c r="AK182" s="19"/>
      <c r="AL182" s="19"/>
      <c r="AM182" s="18"/>
      <c r="AN182" s="19"/>
      <c r="AO182" s="19"/>
      <c r="AP182" s="19"/>
      <c r="AQ182" s="18"/>
      <c r="AR182" s="19"/>
      <c r="AS182" s="19"/>
      <c r="AT182" s="19"/>
      <c r="AU182" s="18"/>
      <c r="AV182" s="19"/>
      <c r="AW182" s="19"/>
      <c r="AX182" s="19"/>
      <c r="AY182" s="18"/>
      <c r="AZ182" s="19"/>
      <c r="BA182" s="19"/>
      <c r="BB182" s="19"/>
      <c r="BC182" s="18"/>
      <c r="BD182" s="19"/>
      <c r="BE182" s="19"/>
      <c r="BF182" s="19"/>
    </row>
    <row r="183" spans="1:58" ht="15" thickBot="1" x14ac:dyDescent="0.35">
      <c r="A183" s="19"/>
      <c r="B183" s="19"/>
      <c r="C183" s="18"/>
      <c r="D183" s="19"/>
      <c r="E183" s="19"/>
      <c r="F183" s="19"/>
      <c r="G183" s="18"/>
      <c r="H183" s="19"/>
      <c r="I183" s="19"/>
      <c r="J183" s="19"/>
      <c r="K183" s="18"/>
      <c r="L183" s="19"/>
      <c r="M183" s="19"/>
      <c r="N183" s="19"/>
      <c r="O183" s="18"/>
      <c r="P183" s="19"/>
      <c r="Q183" s="19"/>
      <c r="R183" s="19"/>
      <c r="S183" s="18"/>
      <c r="T183" s="19"/>
      <c r="U183" s="19"/>
      <c r="V183" s="19"/>
      <c r="W183" s="18"/>
      <c r="X183" s="19"/>
      <c r="Y183" s="19"/>
      <c r="Z183" s="19"/>
      <c r="AA183" s="18"/>
      <c r="AB183" s="19"/>
      <c r="AC183" s="19"/>
      <c r="AD183" s="19"/>
      <c r="AE183" s="18"/>
      <c r="AF183" s="19"/>
      <c r="AG183" s="19"/>
      <c r="AH183" s="19"/>
      <c r="AI183" s="18"/>
      <c r="AJ183" s="19"/>
      <c r="AK183" s="19"/>
      <c r="AL183" s="19"/>
      <c r="AM183" s="18"/>
      <c r="AN183" s="19"/>
      <c r="AO183" s="19"/>
      <c r="AP183" s="19"/>
      <c r="AQ183" s="18"/>
      <c r="AR183" s="19"/>
      <c r="AS183" s="19"/>
      <c r="AT183" s="19"/>
      <c r="AU183" s="18"/>
      <c r="AV183" s="19"/>
      <c r="AW183" s="19"/>
      <c r="AX183" s="19"/>
      <c r="AY183" s="18"/>
      <c r="AZ183" s="19"/>
      <c r="BA183" s="19"/>
      <c r="BB183" s="19"/>
      <c r="BC183" s="18"/>
      <c r="BD183" s="19"/>
      <c r="BE183" s="19"/>
      <c r="BF183" s="19"/>
    </row>
    <row r="184" spans="1:58" ht="15" thickBot="1" x14ac:dyDescent="0.35">
      <c r="A184" s="19"/>
      <c r="B184" s="19"/>
      <c r="C184" s="18"/>
      <c r="D184" s="19"/>
      <c r="E184" s="19"/>
      <c r="F184" s="19"/>
      <c r="G184" s="18"/>
      <c r="H184" s="19"/>
      <c r="I184" s="19"/>
      <c r="J184" s="19"/>
      <c r="K184" s="18"/>
      <c r="L184" s="19"/>
      <c r="M184" s="19"/>
      <c r="N184" s="19"/>
      <c r="O184" s="18"/>
      <c r="P184" s="19"/>
      <c r="Q184" s="19"/>
      <c r="R184" s="19"/>
      <c r="S184" s="18"/>
      <c r="T184" s="19"/>
      <c r="U184" s="19"/>
      <c r="V184" s="19"/>
      <c r="W184" s="18"/>
      <c r="X184" s="19"/>
      <c r="Y184" s="19"/>
      <c r="Z184" s="19"/>
      <c r="AA184" s="18"/>
      <c r="AB184" s="19"/>
      <c r="AC184" s="19"/>
      <c r="AD184" s="19"/>
      <c r="AE184" s="18"/>
      <c r="AF184" s="19"/>
      <c r="AG184" s="19"/>
      <c r="AH184" s="19"/>
      <c r="AI184" s="18"/>
      <c r="AJ184" s="19"/>
      <c r="AK184" s="19"/>
      <c r="AL184" s="19"/>
      <c r="AM184" s="18"/>
      <c r="AN184" s="19"/>
      <c r="AO184" s="19"/>
      <c r="AP184" s="19"/>
      <c r="AQ184" s="18"/>
      <c r="AR184" s="19"/>
      <c r="AS184" s="19"/>
      <c r="AT184" s="19"/>
      <c r="AU184" s="18"/>
      <c r="AV184" s="19"/>
      <c r="AW184" s="19"/>
      <c r="AX184" s="19"/>
      <c r="AY184" s="18"/>
      <c r="AZ184" s="19"/>
      <c r="BA184" s="19"/>
      <c r="BB184" s="19"/>
      <c r="BC184" s="18"/>
      <c r="BD184" s="19"/>
      <c r="BE184" s="19"/>
      <c r="BF184" s="19"/>
    </row>
    <row r="185" spans="1:58" ht="15" thickBot="1" x14ac:dyDescent="0.35">
      <c r="A185" s="19"/>
      <c r="B185" s="19"/>
      <c r="C185" s="18"/>
      <c r="D185" s="19"/>
      <c r="E185" s="19"/>
      <c r="F185" s="19"/>
      <c r="G185" s="18"/>
      <c r="H185" s="19"/>
      <c r="I185" s="19"/>
      <c r="J185" s="19"/>
      <c r="K185" s="18"/>
      <c r="L185" s="19"/>
      <c r="M185" s="19"/>
      <c r="N185" s="19"/>
      <c r="O185" s="18"/>
      <c r="P185" s="19"/>
      <c r="Q185" s="19"/>
      <c r="R185" s="19"/>
      <c r="S185" s="18"/>
      <c r="T185" s="19"/>
      <c r="U185" s="19"/>
      <c r="V185" s="19"/>
      <c r="W185" s="18"/>
      <c r="X185" s="19"/>
      <c r="Y185" s="19"/>
      <c r="Z185" s="19"/>
      <c r="AA185" s="18"/>
      <c r="AB185" s="19"/>
      <c r="AC185" s="19"/>
      <c r="AD185" s="19"/>
      <c r="AE185" s="18"/>
      <c r="AF185" s="19"/>
      <c r="AG185" s="19"/>
      <c r="AH185" s="19"/>
      <c r="AI185" s="18"/>
      <c r="AJ185" s="19"/>
      <c r="AK185" s="19"/>
      <c r="AL185" s="19"/>
      <c r="AM185" s="18"/>
      <c r="AN185" s="19"/>
      <c r="AO185" s="19"/>
      <c r="AP185" s="19"/>
      <c r="AQ185" s="18"/>
      <c r="AR185" s="19"/>
      <c r="AS185" s="19"/>
      <c r="AT185" s="19"/>
      <c r="AU185" s="18"/>
      <c r="AV185" s="19"/>
      <c r="AW185" s="19"/>
      <c r="AX185" s="19"/>
      <c r="AY185" s="18"/>
      <c r="AZ185" s="19"/>
      <c r="BA185" s="19"/>
      <c r="BB185" s="19"/>
      <c r="BC185" s="18"/>
      <c r="BD185" s="19"/>
      <c r="BE185" s="19"/>
      <c r="BF185" s="19"/>
    </row>
    <row r="186" spans="1:58" ht="15" thickBot="1" x14ac:dyDescent="0.35">
      <c r="A186" s="19"/>
      <c r="B186" s="19"/>
      <c r="C186" s="18"/>
      <c r="D186" s="19"/>
      <c r="E186" s="19"/>
      <c r="F186" s="19"/>
      <c r="G186" s="18"/>
      <c r="H186" s="19"/>
      <c r="I186" s="19"/>
      <c r="J186" s="19"/>
      <c r="K186" s="18"/>
      <c r="L186" s="19"/>
      <c r="M186" s="19"/>
      <c r="N186" s="19"/>
      <c r="O186" s="18"/>
      <c r="P186" s="19"/>
      <c r="Q186" s="19"/>
      <c r="R186" s="19"/>
      <c r="S186" s="18"/>
      <c r="T186" s="19"/>
      <c r="U186" s="19"/>
      <c r="V186" s="19"/>
      <c r="W186" s="18"/>
      <c r="X186" s="19"/>
      <c r="Y186" s="19"/>
      <c r="Z186" s="19"/>
      <c r="AA186" s="18"/>
      <c r="AB186" s="19"/>
      <c r="AC186" s="19"/>
      <c r="AD186" s="19"/>
      <c r="AE186" s="18"/>
      <c r="AF186" s="19"/>
      <c r="AG186" s="19"/>
      <c r="AH186" s="19"/>
      <c r="AI186" s="18"/>
      <c r="AJ186" s="19"/>
      <c r="AK186" s="19"/>
      <c r="AL186" s="19"/>
      <c r="AM186" s="18"/>
      <c r="AN186" s="19"/>
      <c r="AO186" s="19"/>
      <c r="AP186" s="19"/>
      <c r="AQ186" s="18"/>
      <c r="AR186" s="19"/>
      <c r="AS186" s="19"/>
      <c r="AT186" s="19"/>
      <c r="AU186" s="18"/>
      <c r="AV186" s="19"/>
      <c r="AW186" s="19"/>
      <c r="AX186" s="19"/>
      <c r="AY186" s="18"/>
      <c r="AZ186" s="19"/>
      <c r="BA186" s="19"/>
      <c r="BB186" s="19"/>
      <c r="BC186" s="18"/>
      <c r="BD186" s="19"/>
      <c r="BE186" s="19"/>
      <c r="BF186" s="19"/>
    </row>
    <row r="187" spans="1:58" ht="15" thickBot="1" x14ac:dyDescent="0.35">
      <c r="A187" s="19"/>
      <c r="B187" s="19"/>
      <c r="C187" s="18"/>
      <c r="D187" s="19"/>
      <c r="E187" s="19"/>
      <c r="F187" s="19"/>
      <c r="G187" s="18"/>
      <c r="H187" s="19"/>
      <c r="I187" s="19"/>
      <c r="J187" s="19"/>
      <c r="K187" s="18"/>
      <c r="L187" s="19"/>
      <c r="M187" s="19"/>
      <c r="N187" s="19"/>
      <c r="O187" s="18"/>
      <c r="P187" s="19"/>
      <c r="Q187" s="19"/>
      <c r="R187" s="19"/>
      <c r="S187" s="18"/>
      <c r="T187" s="19"/>
      <c r="U187" s="19"/>
      <c r="V187" s="19"/>
      <c r="W187" s="18"/>
      <c r="X187" s="19"/>
      <c r="Y187" s="19"/>
      <c r="Z187" s="19"/>
      <c r="AA187" s="18"/>
      <c r="AB187" s="19"/>
      <c r="AC187" s="19"/>
      <c r="AD187" s="19"/>
      <c r="AE187" s="18"/>
      <c r="AF187" s="19"/>
      <c r="AG187" s="19"/>
      <c r="AH187" s="19"/>
      <c r="AI187" s="18"/>
      <c r="AJ187" s="19"/>
      <c r="AK187" s="19"/>
      <c r="AL187" s="19"/>
      <c r="AM187" s="18"/>
      <c r="AN187" s="19"/>
      <c r="AO187" s="19"/>
      <c r="AP187" s="19"/>
      <c r="AQ187" s="18"/>
      <c r="AR187" s="19"/>
      <c r="AS187" s="19"/>
      <c r="AT187" s="19"/>
      <c r="AU187" s="18"/>
      <c r="AV187" s="19"/>
      <c r="AW187" s="19"/>
      <c r="AX187" s="19"/>
      <c r="AY187" s="18"/>
      <c r="AZ187" s="19"/>
      <c r="BA187" s="19"/>
      <c r="BB187" s="19"/>
      <c r="BC187" s="18"/>
      <c r="BD187" s="19"/>
      <c r="BE187" s="19"/>
      <c r="BF187" s="19"/>
    </row>
    <row r="188" spans="1:58" ht="15" thickBot="1" x14ac:dyDescent="0.35">
      <c r="A188" s="19"/>
      <c r="B188" s="19"/>
      <c r="C188" s="18"/>
      <c r="D188" s="19"/>
      <c r="E188" s="19"/>
      <c r="F188" s="19"/>
      <c r="G188" s="18"/>
      <c r="H188" s="19"/>
      <c r="I188" s="19"/>
      <c r="J188" s="19"/>
      <c r="K188" s="18"/>
      <c r="L188" s="19"/>
      <c r="M188" s="19"/>
      <c r="N188" s="19"/>
      <c r="O188" s="18"/>
      <c r="P188" s="19"/>
      <c r="Q188" s="19"/>
      <c r="R188" s="19"/>
      <c r="S188" s="18"/>
      <c r="T188" s="19"/>
      <c r="U188" s="19"/>
      <c r="V188" s="19"/>
      <c r="W188" s="18"/>
      <c r="X188" s="19"/>
      <c r="Y188" s="19"/>
      <c r="Z188" s="19"/>
      <c r="AA188" s="18"/>
      <c r="AB188" s="19"/>
      <c r="AC188" s="19"/>
      <c r="AD188" s="19"/>
      <c r="AE188" s="18"/>
      <c r="AF188" s="19"/>
      <c r="AG188" s="19"/>
      <c r="AH188" s="19"/>
      <c r="AI188" s="18"/>
      <c r="AJ188" s="19"/>
      <c r="AK188" s="19"/>
      <c r="AL188" s="19"/>
      <c r="AM188" s="18"/>
      <c r="AN188" s="19"/>
      <c r="AO188" s="19"/>
      <c r="AP188" s="19"/>
      <c r="AQ188" s="18"/>
      <c r="AR188" s="19"/>
      <c r="AS188" s="19"/>
      <c r="AT188" s="19"/>
      <c r="AU188" s="18"/>
      <c r="AV188" s="19"/>
      <c r="AW188" s="19"/>
      <c r="AX188" s="19"/>
      <c r="AY188" s="18"/>
      <c r="AZ188" s="19"/>
      <c r="BA188" s="19"/>
      <c r="BB188" s="19"/>
      <c r="BC188" s="18"/>
      <c r="BD188" s="19"/>
      <c r="BE188" s="19"/>
      <c r="BF188" s="19"/>
    </row>
    <row r="189" spans="1:58" ht="15" thickBot="1" x14ac:dyDescent="0.35">
      <c r="A189" s="19"/>
      <c r="B189" s="19"/>
      <c r="C189" s="18"/>
      <c r="D189" s="19"/>
      <c r="E189" s="19"/>
      <c r="F189" s="19"/>
      <c r="G189" s="18"/>
      <c r="H189" s="19"/>
      <c r="I189" s="19"/>
      <c r="J189" s="19"/>
      <c r="K189" s="18"/>
      <c r="L189" s="19"/>
      <c r="M189" s="19"/>
      <c r="N189" s="19"/>
      <c r="O189" s="18"/>
      <c r="P189" s="19"/>
      <c r="Q189" s="19"/>
      <c r="R189" s="19"/>
      <c r="S189" s="18"/>
      <c r="T189" s="19"/>
      <c r="U189" s="19"/>
      <c r="V189" s="19"/>
      <c r="W189" s="18"/>
      <c r="X189" s="19"/>
      <c r="Y189" s="19"/>
      <c r="Z189" s="19"/>
      <c r="AA189" s="18"/>
      <c r="AB189" s="19"/>
      <c r="AC189" s="19"/>
      <c r="AD189" s="19"/>
      <c r="AE189" s="18"/>
      <c r="AF189" s="19"/>
      <c r="AG189" s="19"/>
      <c r="AH189" s="19"/>
      <c r="AI189" s="18"/>
      <c r="AJ189" s="19"/>
      <c r="AK189" s="19"/>
      <c r="AL189" s="19"/>
      <c r="AM189" s="18"/>
      <c r="AN189" s="19"/>
      <c r="AO189" s="19"/>
      <c r="AP189" s="19"/>
      <c r="AQ189" s="18"/>
      <c r="AR189" s="19"/>
      <c r="AS189" s="19"/>
      <c r="AT189" s="19"/>
      <c r="AU189" s="18"/>
      <c r="AV189" s="19"/>
      <c r="AW189" s="19"/>
      <c r="AX189" s="19"/>
      <c r="AY189" s="18"/>
      <c r="AZ189" s="19"/>
      <c r="BA189" s="19"/>
      <c r="BB189" s="19"/>
      <c r="BC189" s="18"/>
      <c r="BD189" s="19"/>
      <c r="BE189" s="19"/>
      <c r="BF189" s="19"/>
    </row>
    <row r="190" spans="1:58" ht="15" thickBot="1" x14ac:dyDescent="0.35">
      <c r="A190" s="19"/>
      <c r="B190" s="19"/>
      <c r="C190" s="18"/>
      <c r="D190" s="19"/>
      <c r="E190" s="19"/>
      <c r="F190" s="19"/>
      <c r="G190" s="18"/>
      <c r="H190" s="19"/>
      <c r="I190" s="19"/>
      <c r="J190" s="19"/>
      <c r="K190" s="18"/>
      <c r="L190" s="19"/>
      <c r="M190" s="19"/>
      <c r="N190" s="19"/>
      <c r="O190" s="18"/>
      <c r="P190" s="19"/>
      <c r="Q190" s="19"/>
      <c r="R190" s="19"/>
      <c r="S190" s="18"/>
      <c r="T190" s="19"/>
      <c r="U190" s="19"/>
      <c r="V190" s="19"/>
      <c r="W190" s="18"/>
      <c r="X190" s="19"/>
      <c r="Y190" s="19"/>
      <c r="Z190" s="19"/>
      <c r="AA190" s="18"/>
      <c r="AB190" s="19"/>
      <c r="AC190" s="19"/>
      <c r="AD190" s="19"/>
      <c r="AE190" s="18"/>
      <c r="AF190" s="19"/>
      <c r="AG190" s="19"/>
      <c r="AH190" s="19"/>
      <c r="AI190" s="18"/>
      <c r="AJ190" s="19"/>
      <c r="AK190" s="19"/>
      <c r="AL190" s="19"/>
      <c r="AM190" s="18"/>
      <c r="AN190" s="19"/>
      <c r="AO190" s="19"/>
      <c r="AP190" s="19"/>
      <c r="AQ190" s="18"/>
      <c r="AR190" s="19"/>
      <c r="AS190" s="19"/>
      <c r="AT190" s="19"/>
      <c r="AU190" s="18"/>
      <c r="AV190" s="19"/>
      <c r="AW190" s="19"/>
      <c r="AX190" s="19"/>
      <c r="AY190" s="18"/>
      <c r="AZ190" s="19"/>
      <c r="BA190" s="19"/>
      <c r="BB190" s="19"/>
      <c r="BC190" s="18"/>
      <c r="BD190" s="19"/>
      <c r="BE190" s="19"/>
      <c r="BF190" s="19"/>
    </row>
    <row r="191" spans="1:58" ht="15" thickBot="1" x14ac:dyDescent="0.35">
      <c r="A191" s="19"/>
      <c r="B191" s="19"/>
      <c r="C191" s="18"/>
      <c r="D191" s="19"/>
      <c r="E191" s="19"/>
      <c r="F191" s="19"/>
      <c r="G191" s="18"/>
      <c r="H191" s="19"/>
      <c r="I191" s="19"/>
      <c r="J191" s="19"/>
      <c r="K191" s="18"/>
      <c r="L191" s="19"/>
      <c r="M191" s="19"/>
      <c r="N191" s="19"/>
      <c r="O191" s="18"/>
      <c r="P191" s="19"/>
      <c r="Q191" s="19"/>
      <c r="R191" s="19"/>
      <c r="S191" s="18"/>
      <c r="T191" s="19"/>
      <c r="U191" s="19"/>
      <c r="V191" s="19"/>
      <c r="W191" s="18"/>
      <c r="X191" s="19"/>
      <c r="Y191" s="19"/>
      <c r="Z191" s="19"/>
      <c r="AA191" s="18"/>
      <c r="AB191" s="19"/>
      <c r="AC191" s="19"/>
      <c r="AD191" s="19"/>
      <c r="AE191" s="18"/>
      <c r="AF191" s="19"/>
      <c r="AG191" s="19"/>
      <c r="AH191" s="19"/>
      <c r="AI191" s="18"/>
      <c r="AJ191" s="19"/>
      <c r="AK191" s="19"/>
      <c r="AL191" s="19"/>
      <c r="AM191" s="18"/>
      <c r="AN191" s="19"/>
      <c r="AO191" s="19"/>
      <c r="AP191" s="19"/>
      <c r="AQ191" s="18"/>
      <c r="AR191" s="19"/>
      <c r="AS191" s="19"/>
      <c r="AT191" s="19"/>
      <c r="AU191" s="18"/>
      <c r="AV191" s="19"/>
      <c r="AW191" s="19"/>
      <c r="AX191" s="19"/>
      <c r="AY191" s="18"/>
      <c r="AZ191" s="19"/>
      <c r="BA191" s="19"/>
      <c r="BB191" s="19"/>
      <c r="BC191" s="18"/>
      <c r="BD191" s="19"/>
      <c r="BE191" s="19"/>
      <c r="BF191" s="19"/>
    </row>
    <row r="192" spans="1:58" ht="15" thickBot="1" x14ac:dyDescent="0.35">
      <c r="A192" s="19"/>
      <c r="B192" s="19"/>
      <c r="C192" s="18"/>
      <c r="D192" s="19"/>
      <c r="E192" s="19"/>
      <c r="F192" s="19"/>
      <c r="G192" s="18"/>
      <c r="H192" s="19"/>
      <c r="I192" s="19"/>
      <c r="J192" s="19"/>
      <c r="K192" s="18"/>
      <c r="L192" s="19"/>
      <c r="M192" s="19"/>
      <c r="N192" s="19"/>
      <c r="O192" s="18"/>
      <c r="P192" s="19"/>
      <c r="Q192" s="19"/>
      <c r="R192" s="19"/>
      <c r="S192" s="18"/>
      <c r="T192" s="19"/>
      <c r="U192" s="19"/>
      <c r="V192" s="19"/>
      <c r="W192" s="18"/>
      <c r="X192" s="19"/>
      <c r="Y192" s="19"/>
      <c r="Z192" s="19"/>
      <c r="AA192" s="18"/>
      <c r="AB192" s="19"/>
      <c r="AC192" s="19"/>
      <c r="AD192" s="19"/>
      <c r="AE192" s="18"/>
      <c r="AF192" s="19"/>
      <c r="AG192" s="19"/>
      <c r="AH192" s="19"/>
      <c r="AI192" s="18"/>
      <c r="AJ192" s="19"/>
      <c r="AK192" s="19"/>
      <c r="AL192" s="19"/>
      <c r="AM192" s="18"/>
      <c r="AN192" s="19"/>
      <c r="AO192" s="19"/>
      <c r="AP192" s="19"/>
      <c r="AQ192" s="18"/>
      <c r="AR192" s="19"/>
      <c r="AS192" s="19"/>
      <c r="AT192" s="19"/>
      <c r="AU192" s="18"/>
      <c r="AV192" s="19"/>
      <c r="AW192" s="19"/>
      <c r="AX192" s="19"/>
      <c r="AY192" s="18"/>
      <c r="AZ192" s="19"/>
      <c r="BA192" s="19"/>
      <c r="BB192" s="19"/>
      <c r="BC192" s="18"/>
      <c r="BD192" s="19"/>
      <c r="BE192" s="19"/>
      <c r="BF192" s="19"/>
    </row>
    <row r="193" spans="1:58" ht="15" thickBot="1" x14ac:dyDescent="0.35">
      <c r="A193" s="19"/>
      <c r="B193" s="19"/>
      <c r="C193" s="18"/>
      <c r="D193" s="19"/>
      <c r="E193" s="19"/>
      <c r="F193" s="19"/>
      <c r="G193" s="18"/>
      <c r="H193" s="19"/>
      <c r="I193" s="19"/>
      <c r="J193" s="19"/>
      <c r="K193" s="18"/>
      <c r="L193" s="19"/>
      <c r="M193" s="19"/>
      <c r="N193" s="19"/>
      <c r="O193" s="18"/>
      <c r="P193" s="19"/>
      <c r="Q193" s="19"/>
      <c r="R193" s="19"/>
      <c r="S193" s="18"/>
      <c r="T193" s="19"/>
      <c r="U193" s="19"/>
      <c r="V193" s="19"/>
      <c r="W193" s="18"/>
      <c r="X193" s="19"/>
      <c r="Y193" s="19"/>
      <c r="Z193" s="19"/>
      <c r="AA193" s="18"/>
      <c r="AB193" s="19"/>
      <c r="AC193" s="19"/>
      <c r="AD193" s="19"/>
      <c r="AE193" s="18"/>
      <c r="AF193" s="19"/>
      <c r="AG193" s="19"/>
      <c r="AH193" s="19"/>
      <c r="AI193" s="18"/>
      <c r="AJ193" s="19"/>
      <c r="AK193" s="19"/>
      <c r="AL193" s="19"/>
      <c r="AM193" s="18"/>
      <c r="AN193" s="19"/>
      <c r="AO193" s="19"/>
      <c r="AP193" s="19"/>
      <c r="AQ193" s="18"/>
      <c r="AR193" s="19"/>
      <c r="AS193" s="19"/>
      <c r="AT193" s="19"/>
      <c r="AU193" s="18"/>
      <c r="AV193" s="19"/>
      <c r="AW193" s="19"/>
      <c r="AX193" s="19"/>
      <c r="AY193" s="18"/>
      <c r="AZ193" s="19"/>
      <c r="BA193" s="19"/>
      <c r="BB193" s="19"/>
      <c r="BC193" s="18"/>
      <c r="BD193" s="19"/>
      <c r="BE193" s="19"/>
      <c r="BF193" s="19"/>
    </row>
    <row r="194" spans="1:58" ht="15" thickBot="1" x14ac:dyDescent="0.35">
      <c r="A194" s="19"/>
      <c r="B194" s="19"/>
      <c r="C194" s="18"/>
      <c r="D194" s="19"/>
      <c r="E194" s="19"/>
      <c r="F194" s="19"/>
      <c r="G194" s="18"/>
      <c r="H194" s="19"/>
      <c r="I194" s="19"/>
      <c r="J194" s="19"/>
      <c r="K194" s="18"/>
      <c r="L194" s="19"/>
      <c r="M194" s="19"/>
      <c r="N194" s="19"/>
      <c r="O194" s="18"/>
      <c r="P194" s="19"/>
      <c r="Q194" s="19"/>
      <c r="R194" s="19"/>
      <c r="S194" s="18"/>
      <c r="T194" s="19"/>
      <c r="U194" s="19"/>
      <c r="V194" s="19"/>
      <c r="W194" s="18"/>
      <c r="X194" s="19"/>
      <c r="Y194" s="19"/>
      <c r="Z194" s="19"/>
      <c r="AA194" s="18"/>
      <c r="AB194" s="19"/>
      <c r="AC194" s="19"/>
      <c r="AD194" s="19"/>
      <c r="AE194" s="18"/>
      <c r="AF194" s="19"/>
      <c r="AG194" s="19"/>
      <c r="AH194" s="19"/>
      <c r="AI194" s="18"/>
      <c r="AJ194" s="19"/>
      <c r="AK194" s="19"/>
      <c r="AL194" s="19"/>
      <c r="AM194" s="18"/>
      <c r="AN194" s="19"/>
      <c r="AO194" s="19"/>
      <c r="AP194" s="19"/>
      <c r="AQ194" s="18"/>
      <c r="AR194" s="19"/>
      <c r="AS194" s="19"/>
      <c r="AT194" s="19"/>
      <c r="AU194" s="18"/>
      <c r="AV194" s="19"/>
      <c r="AW194" s="19"/>
      <c r="AX194" s="19"/>
      <c r="AY194" s="18"/>
      <c r="AZ194" s="19"/>
      <c r="BA194" s="19"/>
      <c r="BB194" s="19"/>
      <c r="BC194" s="18"/>
      <c r="BD194" s="19"/>
      <c r="BE194" s="19"/>
      <c r="BF194" s="19"/>
    </row>
    <row r="195" spans="1:58" ht="15" thickBot="1" x14ac:dyDescent="0.35">
      <c r="A195" s="19"/>
      <c r="B195" s="19"/>
      <c r="C195" s="18"/>
      <c r="D195" s="19"/>
      <c r="E195" s="19"/>
      <c r="F195" s="19"/>
      <c r="G195" s="18"/>
      <c r="H195" s="19"/>
      <c r="I195" s="19"/>
      <c r="J195" s="19"/>
      <c r="K195" s="18"/>
      <c r="L195" s="19"/>
      <c r="M195" s="19"/>
      <c r="N195" s="19"/>
      <c r="O195" s="18"/>
      <c r="P195" s="19"/>
      <c r="Q195" s="19"/>
      <c r="R195" s="19"/>
      <c r="S195" s="18"/>
      <c r="T195" s="19"/>
      <c r="U195" s="19"/>
      <c r="V195" s="19"/>
      <c r="W195" s="18"/>
      <c r="X195" s="19"/>
      <c r="Y195" s="19"/>
      <c r="Z195" s="19"/>
      <c r="AA195" s="18"/>
      <c r="AB195" s="19"/>
      <c r="AC195" s="19"/>
      <c r="AD195" s="19"/>
      <c r="AE195" s="18"/>
      <c r="AF195" s="19"/>
      <c r="AG195" s="19"/>
      <c r="AH195" s="19"/>
      <c r="AI195" s="18"/>
      <c r="AJ195" s="19"/>
      <c r="AK195" s="19"/>
      <c r="AL195" s="19"/>
      <c r="AM195" s="18"/>
      <c r="AN195" s="19"/>
      <c r="AO195" s="19"/>
      <c r="AP195" s="19"/>
      <c r="AQ195" s="18"/>
      <c r="AR195" s="19"/>
      <c r="AS195" s="19"/>
      <c r="AT195" s="19"/>
      <c r="AU195" s="18"/>
      <c r="AV195" s="19"/>
      <c r="AW195" s="19"/>
      <c r="AX195" s="19"/>
      <c r="AY195" s="18"/>
      <c r="AZ195" s="19"/>
      <c r="BA195" s="19"/>
      <c r="BB195" s="19"/>
      <c r="BC195" s="18"/>
      <c r="BD195" s="19"/>
      <c r="BE195" s="19"/>
      <c r="BF195" s="19"/>
    </row>
    <row r="196" spans="1:58" ht="15" thickBot="1" x14ac:dyDescent="0.35">
      <c r="A196" s="19"/>
      <c r="B196" s="19"/>
      <c r="C196" s="18"/>
      <c r="D196" s="19"/>
      <c r="E196" s="19"/>
      <c r="F196" s="19"/>
      <c r="G196" s="18"/>
      <c r="H196" s="19"/>
      <c r="I196" s="19"/>
      <c r="J196" s="19"/>
      <c r="K196" s="18"/>
      <c r="L196" s="19"/>
      <c r="M196" s="19"/>
      <c r="N196" s="19"/>
      <c r="O196" s="18"/>
      <c r="P196" s="19"/>
      <c r="Q196" s="19"/>
      <c r="R196" s="19"/>
      <c r="S196" s="18"/>
      <c r="T196" s="19"/>
      <c r="U196" s="19"/>
      <c r="V196" s="19"/>
      <c r="W196" s="18"/>
      <c r="X196" s="19"/>
      <c r="Y196" s="19"/>
      <c r="Z196" s="19"/>
      <c r="AA196" s="18"/>
      <c r="AB196" s="19"/>
      <c r="AC196" s="19"/>
      <c r="AD196" s="19"/>
      <c r="AE196" s="18"/>
      <c r="AF196" s="19"/>
      <c r="AG196" s="19"/>
      <c r="AH196" s="19"/>
      <c r="AI196" s="18"/>
      <c r="AJ196" s="19"/>
      <c r="AK196" s="19"/>
      <c r="AL196" s="19"/>
      <c r="AM196" s="18"/>
      <c r="AN196" s="19"/>
      <c r="AO196" s="19"/>
      <c r="AP196" s="19"/>
      <c r="AQ196" s="18"/>
      <c r="AR196" s="19"/>
      <c r="AS196" s="19"/>
      <c r="AT196" s="19"/>
      <c r="AU196" s="18"/>
      <c r="AV196" s="19"/>
      <c r="AW196" s="19"/>
      <c r="AX196" s="19"/>
      <c r="AY196" s="18"/>
      <c r="AZ196" s="19"/>
      <c r="BA196" s="19"/>
      <c r="BB196" s="19"/>
      <c r="BC196" s="18"/>
      <c r="BD196" s="19"/>
      <c r="BE196" s="19"/>
      <c r="BF196" s="19"/>
    </row>
    <row r="197" spans="1:58" ht="15" thickBot="1" x14ac:dyDescent="0.35">
      <c r="A197" s="19"/>
      <c r="B197" s="19"/>
      <c r="C197" s="18"/>
      <c r="D197" s="19"/>
      <c r="E197" s="19"/>
      <c r="F197" s="19"/>
      <c r="G197" s="18"/>
      <c r="H197" s="19"/>
      <c r="I197" s="19"/>
      <c r="J197" s="19"/>
      <c r="K197" s="18"/>
      <c r="L197" s="19"/>
      <c r="M197" s="19"/>
      <c r="N197" s="19"/>
      <c r="O197" s="18"/>
      <c r="P197" s="19"/>
      <c r="Q197" s="19"/>
      <c r="R197" s="19"/>
      <c r="S197" s="18"/>
      <c r="T197" s="19"/>
      <c r="U197" s="19"/>
      <c r="V197" s="19"/>
      <c r="W197" s="18"/>
      <c r="X197" s="19"/>
      <c r="Y197" s="19"/>
      <c r="Z197" s="19"/>
      <c r="AA197" s="18"/>
      <c r="AB197" s="19"/>
      <c r="AC197" s="19"/>
      <c r="AD197" s="19"/>
      <c r="AE197" s="18"/>
      <c r="AF197" s="19"/>
      <c r="AG197" s="19"/>
      <c r="AH197" s="19"/>
      <c r="AI197" s="18"/>
      <c r="AJ197" s="19"/>
      <c r="AK197" s="19"/>
      <c r="AL197" s="19"/>
      <c r="AM197" s="18"/>
      <c r="AN197" s="19"/>
      <c r="AO197" s="19"/>
      <c r="AP197" s="19"/>
      <c r="AQ197" s="18"/>
      <c r="AR197" s="19"/>
      <c r="AS197" s="19"/>
      <c r="AT197" s="19"/>
      <c r="AU197" s="18"/>
      <c r="AV197" s="19"/>
      <c r="AW197" s="19"/>
      <c r="AX197" s="19"/>
      <c r="AY197" s="18"/>
      <c r="AZ197" s="19"/>
      <c r="BA197" s="19"/>
      <c r="BB197" s="19"/>
      <c r="BC197" s="18"/>
      <c r="BD197" s="19"/>
      <c r="BE197" s="19"/>
      <c r="BF197" s="19"/>
    </row>
    <row r="198" spans="1:58" ht="15" thickBot="1" x14ac:dyDescent="0.35">
      <c r="A198" s="19"/>
      <c r="B198" s="19"/>
      <c r="C198" s="18"/>
      <c r="D198" s="19"/>
      <c r="E198" s="19"/>
      <c r="F198" s="19"/>
      <c r="G198" s="18"/>
      <c r="H198" s="19"/>
      <c r="I198" s="19"/>
      <c r="J198" s="19"/>
      <c r="K198" s="18"/>
      <c r="L198" s="19"/>
      <c r="M198" s="19"/>
      <c r="N198" s="19"/>
      <c r="O198" s="18"/>
      <c r="P198" s="19"/>
      <c r="Q198" s="19"/>
      <c r="R198" s="19"/>
      <c r="S198" s="18"/>
      <c r="T198" s="19"/>
      <c r="U198" s="19"/>
      <c r="V198" s="19"/>
      <c r="W198" s="18"/>
      <c r="X198" s="19"/>
      <c r="Y198" s="19"/>
      <c r="Z198" s="19"/>
      <c r="AA198" s="18"/>
      <c r="AB198" s="19"/>
      <c r="AC198" s="19"/>
      <c r="AD198" s="19"/>
      <c r="AE198" s="18"/>
      <c r="AF198" s="19"/>
      <c r="AG198" s="19"/>
      <c r="AH198" s="19"/>
      <c r="AI198" s="18"/>
      <c r="AJ198" s="19"/>
      <c r="AK198" s="19"/>
      <c r="AL198" s="19"/>
      <c r="AM198" s="18"/>
      <c r="AN198" s="19"/>
      <c r="AO198" s="19"/>
      <c r="AP198" s="19"/>
      <c r="AQ198" s="18"/>
      <c r="AR198" s="19"/>
      <c r="AS198" s="19"/>
      <c r="AT198" s="19"/>
      <c r="AU198" s="18"/>
      <c r="AV198" s="19"/>
      <c r="AW198" s="19"/>
      <c r="AX198" s="19"/>
      <c r="AY198" s="18"/>
      <c r="AZ198" s="19"/>
      <c r="BA198" s="19"/>
      <c r="BB198" s="19"/>
      <c r="BC198" s="18"/>
      <c r="BD198" s="19"/>
      <c r="BE198" s="19"/>
      <c r="BF198" s="19"/>
    </row>
    <row r="199" spans="1:58" ht="15" thickBot="1" x14ac:dyDescent="0.35">
      <c r="A199" s="19"/>
      <c r="B199" s="19"/>
      <c r="C199" s="18"/>
      <c r="D199" s="19"/>
      <c r="E199" s="19"/>
      <c r="F199" s="19"/>
      <c r="G199" s="18"/>
      <c r="H199" s="19"/>
      <c r="I199" s="19"/>
      <c r="J199" s="19"/>
      <c r="K199" s="18"/>
      <c r="L199" s="19"/>
      <c r="M199" s="19"/>
      <c r="N199" s="19"/>
      <c r="O199" s="18"/>
      <c r="P199" s="19"/>
      <c r="Q199" s="19"/>
      <c r="R199" s="19"/>
      <c r="S199" s="18"/>
      <c r="T199" s="19"/>
      <c r="U199" s="19"/>
      <c r="V199" s="19"/>
      <c r="W199" s="18"/>
      <c r="X199" s="19"/>
      <c r="Y199" s="19"/>
      <c r="Z199" s="19"/>
      <c r="AA199" s="18"/>
      <c r="AB199" s="19"/>
      <c r="AC199" s="19"/>
      <c r="AD199" s="19"/>
      <c r="AE199" s="18"/>
      <c r="AF199" s="19"/>
      <c r="AG199" s="19"/>
      <c r="AH199" s="19"/>
      <c r="AI199" s="18"/>
      <c r="AJ199" s="19"/>
      <c r="AK199" s="19"/>
      <c r="AL199" s="19"/>
      <c r="AM199" s="18"/>
      <c r="AN199" s="19"/>
      <c r="AO199" s="19"/>
      <c r="AP199" s="19"/>
      <c r="AQ199" s="18"/>
      <c r="AR199" s="19"/>
      <c r="AS199" s="19"/>
      <c r="AT199" s="19"/>
      <c r="AU199" s="18"/>
      <c r="AV199" s="19"/>
      <c r="AW199" s="19"/>
      <c r="AX199" s="19"/>
      <c r="AY199" s="18"/>
      <c r="AZ199" s="19"/>
      <c r="BA199" s="19"/>
      <c r="BB199" s="19"/>
      <c r="BC199" s="18"/>
      <c r="BD199" s="19"/>
      <c r="BE199" s="19"/>
      <c r="BF199" s="19"/>
    </row>
    <row r="200" spans="1:58" ht="15" thickBot="1" x14ac:dyDescent="0.35">
      <c r="A200" s="19"/>
      <c r="B200" s="19"/>
      <c r="C200" s="18"/>
      <c r="D200" s="19"/>
      <c r="E200" s="19"/>
      <c r="F200" s="19"/>
      <c r="G200" s="18"/>
      <c r="H200" s="19"/>
      <c r="I200" s="19"/>
      <c r="J200" s="19"/>
      <c r="K200" s="18"/>
      <c r="L200" s="19"/>
      <c r="M200" s="19"/>
      <c r="N200" s="19"/>
      <c r="O200" s="18"/>
      <c r="P200" s="19"/>
      <c r="Q200" s="19"/>
      <c r="R200" s="19"/>
      <c r="S200" s="18"/>
      <c r="T200" s="19"/>
      <c r="U200" s="19"/>
      <c r="V200" s="19"/>
      <c r="W200" s="18"/>
      <c r="X200" s="19"/>
      <c r="Y200" s="19"/>
      <c r="Z200" s="19"/>
      <c r="AA200" s="18"/>
      <c r="AB200" s="19"/>
      <c r="AC200" s="19"/>
      <c r="AD200" s="19"/>
      <c r="AE200" s="18"/>
      <c r="AF200" s="19"/>
      <c r="AG200" s="19"/>
      <c r="AH200" s="19"/>
      <c r="AI200" s="18"/>
      <c r="AJ200" s="19"/>
      <c r="AK200" s="19"/>
      <c r="AL200" s="19"/>
      <c r="AM200" s="18"/>
      <c r="AN200" s="19"/>
      <c r="AO200" s="19"/>
      <c r="AP200" s="19"/>
      <c r="AQ200" s="18"/>
      <c r="AR200" s="19"/>
      <c r="AS200" s="19"/>
      <c r="AT200" s="19"/>
      <c r="AU200" s="18"/>
      <c r="AV200" s="19"/>
      <c r="AW200" s="19"/>
      <c r="AX200" s="19"/>
      <c r="AY200" s="18"/>
      <c r="AZ200" s="19"/>
      <c r="BA200" s="19"/>
      <c r="BB200" s="19"/>
      <c r="BC200" s="18"/>
      <c r="BD200" s="19"/>
      <c r="BE200" s="19"/>
      <c r="BF200" s="19"/>
    </row>
    <row r="201" spans="1:58" ht="15" thickBot="1" x14ac:dyDescent="0.35">
      <c r="A201" s="19"/>
      <c r="B201" s="19"/>
      <c r="C201" s="18"/>
      <c r="D201" s="19"/>
      <c r="E201" s="19"/>
      <c r="F201" s="19"/>
      <c r="G201" s="18"/>
      <c r="H201" s="19"/>
      <c r="I201" s="19"/>
      <c r="J201" s="19"/>
      <c r="K201" s="18"/>
      <c r="L201" s="19"/>
      <c r="M201" s="19"/>
      <c r="N201" s="19"/>
      <c r="O201" s="18"/>
      <c r="P201" s="19"/>
      <c r="Q201" s="19"/>
      <c r="R201" s="19"/>
      <c r="S201" s="18"/>
      <c r="T201" s="19"/>
      <c r="U201" s="19"/>
      <c r="V201" s="19"/>
      <c r="W201" s="18"/>
      <c r="X201" s="19"/>
      <c r="Y201" s="19"/>
      <c r="Z201" s="19"/>
      <c r="AA201" s="18"/>
      <c r="AB201" s="19"/>
      <c r="AC201" s="19"/>
      <c r="AD201" s="19"/>
      <c r="AE201" s="18"/>
      <c r="AF201" s="19"/>
      <c r="AG201" s="19"/>
      <c r="AH201" s="19"/>
      <c r="AI201" s="18"/>
      <c r="AJ201" s="19"/>
      <c r="AK201" s="19"/>
      <c r="AL201" s="19"/>
      <c r="AM201" s="18"/>
      <c r="AN201" s="19"/>
      <c r="AO201" s="19"/>
      <c r="AP201" s="19"/>
      <c r="AQ201" s="18"/>
      <c r="AR201" s="19"/>
      <c r="AS201" s="19"/>
      <c r="AT201" s="19"/>
      <c r="AU201" s="18"/>
      <c r="AV201" s="19"/>
      <c r="AW201" s="19"/>
      <c r="AX201" s="19"/>
      <c r="AY201" s="18"/>
      <c r="AZ201" s="19"/>
      <c r="BA201" s="19"/>
      <c r="BB201" s="19"/>
      <c r="BC201" s="18"/>
      <c r="BD201" s="19"/>
      <c r="BE201" s="19"/>
      <c r="BF201" s="19"/>
    </row>
    <row r="202" spans="1:58" ht="15" thickBot="1" x14ac:dyDescent="0.35">
      <c r="A202" s="19"/>
      <c r="B202" s="19"/>
      <c r="C202" s="18"/>
      <c r="D202" s="19"/>
      <c r="E202" s="19"/>
      <c r="F202" s="19"/>
      <c r="G202" s="18"/>
      <c r="H202" s="19"/>
      <c r="I202" s="19"/>
      <c r="J202" s="19"/>
      <c r="K202" s="18"/>
      <c r="L202" s="19"/>
      <c r="M202" s="19"/>
      <c r="N202" s="19"/>
      <c r="O202" s="18"/>
      <c r="P202" s="19"/>
      <c r="Q202" s="19"/>
      <c r="R202" s="19"/>
      <c r="S202" s="18"/>
      <c r="T202" s="19"/>
      <c r="U202" s="19"/>
      <c r="V202" s="19"/>
      <c r="W202" s="18"/>
      <c r="X202" s="19"/>
      <c r="Y202" s="19"/>
      <c r="Z202" s="19"/>
      <c r="AA202" s="18"/>
      <c r="AB202" s="19"/>
      <c r="AC202" s="19"/>
      <c r="AD202" s="19"/>
      <c r="AE202" s="18"/>
      <c r="AF202" s="19"/>
      <c r="AG202" s="19"/>
      <c r="AH202" s="19"/>
      <c r="AI202" s="18"/>
      <c r="AJ202" s="19"/>
      <c r="AK202" s="19"/>
      <c r="AL202" s="19"/>
      <c r="AM202" s="18"/>
      <c r="AN202" s="19"/>
      <c r="AO202" s="19"/>
      <c r="AP202" s="19"/>
      <c r="AQ202" s="18"/>
      <c r="AR202" s="19"/>
      <c r="AS202" s="19"/>
      <c r="AT202" s="19"/>
      <c r="AU202" s="18"/>
      <c r="AV202" s="19"/>
      <c r="AW202" s="19"/>
      <c r="AX202" s="19"/>
      <c r="AY202" s="18"/>
      <c r="AZ202" s="19"/>
      <c r="BA202" s="19"/>
      <c r="BB202" s="19"/>
      <c r="BC202" s="18"/>
      <c r="BD202" s="19"/>
      <c r="BE202" s="19"/>
      <c r="BF202" s="19"/>
    </row>
    <row r="203" spans="1:58" ht="15" thickBot="1" x14ac:dyDescent="0.35">
      <c r="A203" s="19"/>
      <c r="B203" s="19"/>
      <c r="C203" s="18"/>
      <c r="D203" s="19"/>
      <c r="E203" s="19"/>
      <c r="F203" s="19"/>
      <c r="G203" s="18"/>
      <c r="H203" s="19"/>
      <c r="I203" s="19"/>
      <c r="J203" s="19"/>
      <c r="K203" s="18"/>
      <c r="L203" s="19"/>
      <c r="M203" s="19"/>
      <c r="N203" s="19"/>
      <c r="O203" s="18"/>
      <c r="P203" s="19"/>
      <c r="Q203" s="19"/>
      <c r="R203" s="19"/>
      <c r="S203" s="18"/>
      <c r="T203" s="19"/>
      <c r="U203" s="19"/>
      <c r="V203" s="19"/>
      <c r="W203" s="18"/>
      <c r="X203" s="19"/>
      <c r="Y203" s="19"/>
      <c r="Z203" s="19"/>
      <c r="AA203" s="18"/>
      <c r="AB203" s="19"/>
      <c r="AC203" s="19"/>
      <c r="AD203" s="19"/>
      <c r="AE203" s="18"/>
      <c r="AF203" s="19"/>
      <c r="AG203" s="19"/>
      <c r="AH203" s="19"/>
      <c r="AI203" s="18"/>
      <c r="AJ203" s="19"/>
      <c r="AK203" s="19"/>
      <c r="AL203" s="19"/>
      <c r="AM203" s="18"/>
      <c r="AN203" s="19"/>
      <c r="AO203" s="19"/>
      <c r="AP203" s="19"/>
      <c r="AQ203" s="18"/>
      <c r="AR203" s="19"/>
      <c r="AS203" s="19"/>
      <c r="AT203" s="19"/>
      <c r="AU203" s="18"/>
      <c r="AV203" s="19"/>
      <c r="AW203" s="19"/>
      <c r="AX203" s="19"/>
      <c r="AY203" s="18"/>
      <c r="AZ203" s="19"/>
      <c r="BA203" s="19"/>
      <c r="BB203" s="19"/>
      <c r="BC203" s="18"/>
      <c r="BD203" s="19"/>
      <c r="BE203" s="19"/>
      <c r="BF203" s="19"/>
    </row>
    <row r="204" spans="1:58" ht="15" thickBot="1" x14ac:dyDescent="0.35">
      <c r="A204" s="19"/>
      <c r="B204" s="19"/>
      <c r="C204" s="18"/>
      <c r="D204" s="19"/>
      <c r="E204" s="19"/>
      <c r="F204" s="19"/>
      <c r="G204" s="18"/>
      <c r="H204" s="19"/>
      <c r="I204" s="19"/>
      <c r="J204" s="19"/>
      <c r="K204" s="18"/>
      <c r="L204" s="19"/>
      <c r="M204" s="19"/>
      <c r="N204" s="19"/>
      <c r="O204" s="18"/>
      <c r="P204" s="19"/>
      <c r="Q204" s="19"/>
      <c r="R204" s="19"/>
      <c r="S204" s="18"/>
      <c r="T204" s="19"/>
      <c r="U204" s="19"/>
      <c r="V204" s="19"/>
      <c r="W204" s="18"/>
      <c r="X204" s="19"/>
      <c r="Y204" s="19"/>
      <c r="Z204" s="19"/>
      <c r="AA204" s="18"/>
      <c r="AB204" s="19"/>
      <c r="AC204" s="19"/>
      <c r="AD204" s="19"/>
      <c r="AE204" s="18"/>
      <c r="AF204" s="19"/>
      <c r="AG204" s="19"/>
      <c r="AH204" s="19"/>
      <c r="AI204" s="18"/>
      <c r="AJ204" s="19"/>
      <c r="AK204" s="19"/>
      <c r="AL204" s="19"/>
      <c r="AM204" s="18"/>
      <c r="AN204" s="19"/>
      <c r="AO204" s="19"/>
      <c r="AP204" s="19"/>
      <c r="AQ204" s="18"/>
      <c r="AR204" s="19"/>
      <c r="AS204" s="19"/>
      <c r="AT204" s="19"/>
      <c r="AU204" s="18"/>
      <c r="AV204" s="19"/>
      <c r="AW204" s="19"/>
      <c r="AX204" s="19"/>
      <c r="AY204" s="18"/>
      <c r="AZ204" s="19"/>
      <c r="BA204" s="19"/>
      <c r="BB204" s="19"/>
      <c r="BC204" s="18"/>
      <c r="BD204" s="19"/>
      <c r="BE204" s="19"/>
      <c r="BF204" s="19"/>
    </row>
    <row r="205" spans="1:58" ht="15" thickBot="1" x14ac:dyDescent="0.35">
      <c r="A205" s="19"/>
      <c r="B205" s="19"/>
      <c r="C205" s="18"/>
      <c r="D205" s="19"/>
      <c r="E205" s="19"/>
      <c r="F205" s="19"/>
      <c r="G205" s="18"/>
      <c r="H205" s="19"/>
      <c r="I205" s="19"/>
      <c r="J205" s="19"/>
      <c r="K205" s="18"/>
      <c r="L205" s="19"/>
      <c r="M205" s="19"/>
      <c r="N205" s="19"/>
      <c r="O205" s="18"/>
      <c r="P205" s="19"/>
      <c r="Q205" s="19"/>
      <c r="R205" s="19"/>
      <c r="S205" s="18"/>
      <c r="T205" s="19"/>
      <c r="U205" s="19"/>
      <c r="V205" s="19"/>
      <c r="W205" s="18"/>
      <c r="X205" s="19"/>
      <c r="Y205" s="19"/>
      <c r="Z205" s="19"/>
      <c r="AA205" s="18"/>
      <c r="AB205" s="19"/>
      <c r="AC205" s="19"/>
      <c r="AD205" s="19"/>
      <c r="AE205" s="18"/>
      <c r="AF205" s="19"/>
      <c r="AG205" s="19"/>
      <c r="AH205" s="19"/>
      <c r="AI205" s="18"/>
      <c r="AJ205" s="19"/>
      <c r="AK205" s="19"/>
      <c r="AL205" s="19"/>
      <c r="AM205" s="18"/>
      <c r="AN205" s="19"/>
      <c r="AO205" s="19"/>
      <c r="AP205" s="19"/>
      <c r="AQ205" s="18"/>
      <c r="AR205" s="19"/>
      <c r="AS205" s="19"/>
      <c r="AT205" s="19"/>
      <c r="AU205" s="18"/>
      <c r="AV205" s="19"/>
      <c r="AW205" s="19"/>
      <c r="AX205" s="19"/>
      <c r="AY205" s="18"/>
      <c r="AZ205" s="19"/>
      <c r="BA205" s="19"/>
      <c r="BB205" s="19"/>
      <c r="BC205" s="18"/>
      <c r="BD205" s="19"/>
      <c r="BE205" s="19"/>
      <c r="BF205" s="19"/>
    </row>
    <row r="206" spans="1:58" ht="15" thickBot="1" x14ac:dyDescent="0.35">
      <c r="A206" s="19"/>
      <c r="B206" s="19"/>
      <c r="C206" s="18"/>
      <c r="D206" s="19"/>
      <c r="E206" s="19"/>
      <c r="F206" s="19"/>
      <c r="G206" s="18"/>
      <c r="H206" s="19"/>
      <c r="I206" s="19"/>
      <c r="J206" s="19"/>
      <c r="K206" s="18"/>
      <c r="L206" s="19"/>
      <c r="M206" s="19"/>
      <c r="N206" s="19"/>
      <c r="O206" s="18"/>
      <c r="P206" s="19"/>
      <c r="Q206" s="19"/>
      <c r="R206" s="19"/>
      <c r="S206" s="18"/>
      <c r="T206" s="19"/>
      <c r="U206" s="19"/>
      <c r="V206" s="19"/>
      <c r="W206" s="18"/>
      <c r="X206" s="19"/>
      <c r="Y206" s="19"/>
      <c r="Z206" s="19"/>
      <c r="AA206" s="18"/>
      <c r="AB206" s="19"/>
      <c r="AC206" s="19"/>
      <c r="AD206" s="19"/>
      <c r="AE206" s="18"/>
      <c r="AF206" s="19"/>
      <c r="AG206" s="19"/>
      <c r="AH206" s="19"/>
      <c r="AI206" s="18"/>
      <c r="AJ206" s="19"/>
      <c r="AK206" s="19"/>
      <c r="AL206" s="19"/>
      <c r="AM206" s="18"/>
      <c r="AN206" s="19"/>
      <c r="AO206" s="19"/>
      <c r="AP206" s="19"/>
      <c r="AQ206" s="18"/>
      <c r="AR206" s="19"/>
      <c r="AS206" s="19"/>
      <c r="AT206" s="19"/>
      <c r="AU206" s="18"/>
      <c r="AV206" s="19"/>
      <c r="AW206" s="19"/>
      <c r="AX206" s="19"/>
      <c r="AY206" s="18"/>
      <c r="AZ206" s="19"/>
      <c r="BA206" s="19"/>
      <c r="BB206" s="19"/>
      <c r="BC206" s="18"/>
      <c r="BD206" s="19"/>
      <c r="BE206" s="19"/>
      <c r="BF206" s="19"/>
    </row>
    <row r="207" spans="1:58" ht="15" thickBot="1" x14ac:dyDescent="0.35">
      <c r="A207" s="19"/>
      <c r="B207" s="19"/>
      <c r="C207" s="18"/>
      <c r="D207" s="19"/>
      <c r="E207" s="19"/>
      <c r="F207" s="19"/>
      <c r="G207" s="18"/>
      <c r="H207" s="19"/>
      <c r="I207" s="19"/>
      <c r="J207" s="19"/>
      <c r="K207" s="18"/>
      <c r="L207" s="19"/>
      <c r="M207" s="19"/>
      <c r="N207" s="19"/>
      <c r="O207" s="18"/>
      <c r="P207" s="19"/>
      <c r="Q207" s="19"/>
      <c r="R207" s="19"/>
      <c r="S207" s="18"/>
      <c r="T207" s="19"/>
      <c r="U207" s="19"/>
      <c r="V207" s="19"/>
      <c r="W207" s="18"/>
      <c r="X207" s="19"/>
      <c r="Y207" s="19"/>
      <c r="Z207" s="19"/>
      <c r="AA207" s="18"/>
      <c r="AB207" s="19"/>
      <c r="AC207" s="19"/>
      <c r="AD207" s="19"/>
      <c r="AE207" s="18"/>
      <c r="AF207" s="19"/>
      <c r="AG207" s="19"/>
      <c r="AH207" s="19"/>
      <c r="AI207" s="18"/>
      <c r="AJ207" s="19"/>
      <c r="AK207" s="19"/>
      <c r="AL207" s="19"/>
      <c r="AM207" s="18"/>
      <c r="AN207" s="19"/>
      <c r="AO207" s="19"/>
      <c r="AP207" s="19"/>
      <c r="AQ207" s="18"/>
      <c r="AR207" s="19"/>
      <c r="AS207" s="19"/>
      <c r="AT207" s="19"/>
      <c r="AU207" s="18"/>
      <c r="AV207" s="19"/>
      <c r="AW207" s="19"/>
      <c r="AX207" s="19"/>
      <c r="AY207" s="18"/>
      <c r="AZ207" s="19"/>
      <c r="BA207" s="19"/>
      <c r="BB207" s="19"/>
      <c r="BC207" s="18"/>
      <c r="BD207" s="19"/>
      <c r="BE207" s="19"/>
      <c r="BF207" s="19"/>
    </row>
    <row r="208" spans="1:58" ht="15" thickBot="1" x14ac:dyDescent="0.35">
      <c r="A208" s="19"/>
      <c r="B208" s="19"/>
      <c r="C208" s="18"/>
      <c r="D208" s="19"/>
      <c r="E208" s="19"/>
      <c r="F208" s="19"/>
      <c r="G208" s="18"/>
      <c r="H208" s="19"/>
      <c r="I208" s="19"/>
      <c r="J208" s="19"/>
      <c r="K208" s="18"/>
      <c r="L208" s="19"/>
      <c r="M208" s="19"/>
      <c r="N208" s="19"/>
      <c r="O208" s="18"/>
      <c r="P208" s="19"/>
      <c r="Q208" s="19"/>
      <c r="R208" s="19"/>
      <c r="S208" s="18"/>
      <c r="T208" s="19"/>
      <c r="U208" s="19"/>
      <c r="V208" s="19"/>
      <c r="W208" s="18"/>
      <c r="X208" s="19"/>
      <c r="Y208" s="19"/>
      <c r="Z208" s="19"/>
      <c r="AA208" s="18"/>
      <c r="AB208" s="19"/>
      <c r="AC208" s="19"/>
      <c r="AD208" s="19"/>
      <c r="AE208" s="18"/>
      <c r="AF208" s="19"/>
      <c r="AG208" s="19"/>
      <c r="AH208" s="19"/>
      <c r="AI208" s="18"/>
      <c r="AJ208" s="19"/>
      <c r="AK208" s="19"/>
      <c r="AL208" s="19"/>
      <c r="AM208" s="18"/>
      <c r="AN208" s="19"/>
      <c r="AO208" s="19"/>
      <c r="AP208" s="19"/>
      <c r="AQ208" s="18"/>
      <c r="AR208" s="19"/>
      <c r="AS208" s="19"/>
      <c r="AT208" s="19"/>
      <c r="AU208" s="18"/>
      <c r="AV208" s="19"/>
      <c r="AW208" s="19"/>
      <c r="AX208" s="19"/>
      <c r="AY208" s="18"/>
      <c r="AZ208" s="19"/>
      <c r="BA208" s="19"/>
      <c r="BB208" s="19"/>
      <c r="BC208" s="18"/>
      <c r="BD208" s="19"/>
      <c r="BE208" s="19"/>
      <c r="BF208" s="19"/>
    </row>
    <row r="209" spans="1:58" ht="15" thickBot="1" x14ac:dyDescent="0.35">
      <c r="A209" s="19"/>
      <c r="B209" s="19"/>
      <c r="C209" s="18"/>
      <c r="D209" s="19"/>
      <c r="E209" s="19"/>
      <c r="F209" s="19"/>
      <c r="G209" s="18"/>
      <c r="H209" s="19"/>
      <c r="I209" s="19"/>
      <c r="J209" s="19"/>
      <c r="K209" s="18"/>
      <c r="L209" s="19"/>
      <c r="M209" s="19"/>
      <c r="N209" s="19"/>
      <c r="O209" s="18"/>
      <c r="P209" s="19"/>
      <c r="Q209" s="19"/>
      <c r="R209" s="19"/>
      <c r="S209" s="18"/>
      <c r="T209" s="19"/>
      <c r="U209" s="19"/>
      <c r="V209" s="19"/>
      <c r="W209" s="18"/>
      <c r="X209" s="19"/>
      <c r="Y209" s="19"/>
      <c r="Z209" s="19"/>
      <c r="AA209" s="18"/>
      <c r="AB209" s="19"/>
      <c r="AC209" s="19"/>
      <c r="AD209" s="19"/>
      <c r="AE209" s="18"/>
      <c r="AF209" s="19"/>
      <c r="AG209" s="19"/>
      <c r="AH209" s="19"/>
      <c r="AI209" s="18"/>
      <c r="AJ209" s="19"/>
      <c r="AK209" s="19"/>
      <c r="AL209" s="19"/>
      <c r="AM209" s="18"/>
      <c r="AN209" s="19"/>
      <c r="AO209" s="19"/>
      <c r="AP209" s="19"/>
      <c r="AQ209" s="18"/>
      <c r="AR209" s="19"/>
      <c r="AS209" s="19"/>
      <c r="AT209" s="19"/>
      <c r="AU209" s="18"/>
      <c r="AV209" s="19"/>
      <c r="AW209" s="19"/>
      <c r="AX209" s="19"/>
      <c r="AY209" s="18"/>
      <c r="AZ209" s="19"/>
      <c r="BA209" s="19"/>
      <c r="BB209" s="19"/>
      <c r="BC209" s="18"/>
      <c r="BD209" s="19"/>
      <c r="BE209" s="19"/>
      <c r="BF209" s="19"/>
    </row>
    <row r="210" spans="1:58" ht="15" thickBot="1" x14ac:dyDescent="0.35">
      <c r="A210" s="19"/>
      <c r="B210" s="19"/>
      <c r="C210" s="18"/>
      <c r="D210" s="19"/>
      <c r="E210" s="19"/>
      <c r="F210" s="19"/>
      <c r="G210" s="18"/>
      <c r="H210" s="19"/>
      <c r="I210" s="19"/>
      <c r="J210" s="19"/>
      <c r="K210" s="18"/>
      <c r="L210" s="19"/>
      <c r="M210" s="19"/>
      <c r="N210" s="19"/>
      <c r="O210" s="18"/>
      <c r="P210" s="19"/>
      <c r="Q210" s="19"/>
      <c r="R210" s="19"/>
      <c r="S210" s="18"/>
      <c r="T210" s="19"/>
      <c r="U210" s="19"/>
      <c r="V210" s="19"/>
      <c r="W210" s="18"/>
      <c r="X210" s="19"/>
      <c r="Y210" s="19"/>
      <c r="Z210" s="19"/>
      <c r="AA210" s="18"/>
      <c r="AB210" s="19"/>
      <c r="AC210" s="19"/>
      <c r="AD210" s="19"/>
      <c r="AE210" s="18"/>
      <c r="AF210" s="19"/>
      <c r="AG210" s="19"/>
      <c r="AH210" s="19"/>
      <c r="AI210" s="18"/>
      <c r="AJ210" s="19"/>
      <c r="AK210" s="19"/>
      <c r="AL210" s="19"/>
      <c r="AM210" s="18"/>
      <c r="AN210" s="19"/>
      <c r="AO210" s="19"/>
      <c r="AP210" s="19"/>
      <c r="AQ210" s="18"/>
      <c r="AR210" s="19"/>
      <c r="AS210" s="19"/>
      <c r="AT210" s="19"/>
      <c r="AU210" s="18"/>
      <c r="AV210" s="19"/>
      <c r="AW210" s="19"/>
      <c r="AX210" s="19"/>
      <c r="AY210" s="18"/>
      <c r="AZ210" s="19"/>
      <c r="BA210" s="19"/>
      <c r="BB210" s="19"/>
      <c r="BC210" s="18"/>
      <c r="BD210" s="19"/>
      <c r="BE210" s="19"/>
      <c r="BF210" s="19"/>
    </row>
    <row r="211" spans="1:58" ht="15" thickBot="1" x14ac:dyDescent="0.35">
      <c r="A211" s="19"/>
      <c r="B211" s="19"/>
      <c r="C211" s="18"/>
      <c r="D211" s="19"/>
      <c r="E211" s="19"/>
      <c r="F211" s="19"/>
      <c r="G211" s="18"/>
      <c r="H211" s="19"/>
      <c r="I211" s="19"/>
      <c r="J211" s="19"/>
      <c r="K211" s="18"/>
      <c r="L211" s="19"/>
      <c r="M211" s="19"/>
      <c r="N211" s="19"/>
      <c r="O211" s="18"/>
      <c r="P211" s="19"/>
      <c r="Q211" s="19"/>
      <c r="R211" s="19"/>
      <c r="S211" s="18"/>
      <c r="T211" s="19"/>
      <c r="U211" s="19"/>
      <c r="V211" s="19"/>
      <c r="W211" s="18"/>
      <c r="X211" s="19"/>
      <c r="Y211" s="19"/>
      <c r="Z211" s="19"/>
      <c r="AA211" s="18"/>
      <c r="AB211" s="19"/>
      <c r="AC211" s="19"/>
      <c r="AD211" s="19"/>
      <c r="AE211" s="18"/>
      <c r="AF211" s="19"/>
      <c r="AG211" s="19"/>
      <c r="AH211" s="19"/>
      <c r="AI211" s="18"/>
      <c r="AJ211" s="19"/>
      <c r="AK211" s="19"/>
      <c r="AL211" s="19"/>
      <c r="AM211" s="18"/>
      <c r="AN211" s="19"/>
      <c r="AO211" s="19"/>
      <c r="AP211" s="19"/>
      <c r="AQ211" s="18"/>
      <c r="AR211" s="19"/>
      <c r="AS211" s="19"/>
      <c r="AT211" s="19"/>
      <c r="AU211" s="18"/>
      <c r="AV211" s="19"/>
      <c r="AW211" s="19"/>
      <c r="AX211" s="19"/>
      <c r="AY211" s="18"/>
      <c r="AZ211" s="19"/>
      <c r="BA211" s="19"/>
      <c r="BB211" s="19"/>
      <c r="BC211" s="18"/>
      <c r="BD211" s="19"/>
      <c r="BE211" s="19"/>
      <c r="BF211" s="19"/>
    </row>
    <row r="212" spans="1:58" ht="15" thickBot="1" x14ac:dyDescent="0.35">
      <c r="A212" s="19"/>
      <c r="B212" s="19"/>
      <c r="C212" s="18"/>
      <c r="D212" s="19"/>
      <c r="E212" s="19"/>
      <c r="F212" s="19"/>
      <c r="G212" s="18"/>
      <c r="H212" s="19"/>
      <c r="I212" s="19"/>
      <c r="J212" s="19"/>
      <c r="K212" s="18"/>
      <c r="L212" s="19"/>
      <c r="M212" s="19"/>
      <c r="N212" s="19"/>
      <c r="O212" s="18"/>
      <c r="P212" s="19"/>
      <c r="Q212" s="19"/>
      <c r="R212" s="19"/>
      <c r="S212" s="18"/>
      <c r="T212" s="19"/>
      <c r="U212" s="19"/>
      <c r="V212" s="19"/>
      <c r="W212" s="18"/>
      <c r="X212" s="19"/>
      <c r="Y212" s="19"/>
      <c r="Z212" s="19"/>
      <c r="AA212" s="18"/>
      <c r="AB212" s="19"/>
      <c r="AC212" s="19"/>
      <c r="AD212" s="19"/>
      <c r="AE212" s="18"/>
      <c r="AF212" s="19"/>
      <c r="AG212" s="19"/>
      <c r="AH212" s="19"/>
      <c r="AI212" s="18"/>
      <c r="AJ212" s="19"/>
      <c r="AK212" s="19"/>
      <c r="AL212" s="19"/>
      <c r="AM212" s="18"/>
      <c r="AN212" s="19"/>
      <c r="AO212" s="19"/>
      <c r="AP212" s="19"/>
      <c r="AQ212" s="18"/>
      <c r="AR212" s="19"/>
      <c r="AS212" s="19"/>
      <c r="AT212" s="19"/>
      <c r="AU212" s="18"/>
      <c r="AV212" s="19"/>
      <c r="AW212" s="19"/>
      <c r="AX212" s="19"/>
      <c r="AY212" s="18"/>
      <c r="AZ212" s="19"/>
      <c r="BA212" s="19"/>
      <c r="BB212" s="19"/>
      <c r="BC212" s="18"/>
      <c r="BD212" s="19"/>
      <c r="BE212" s="19"/>
      <c r="BF212" s="19"/>
    </row>
    <row r="213" spans="1:58" ht="15" thickBot="1" x14ac:dyDescent="0.35">
      <c r="A213" s="19"/>
      <c r="B213" s="19"/>
      <c r="C213" s="18"/>
      <c r="D213" s="19"/>
      <c r="E213" s="19"/>
      <c r="F213" s="19"/>
      <c r="G213" s="18"/>
      <c r="H213" s="19"/>
      <c r="I213" s="19"/>
      <c r="J213" s="19"/>
      <c r="K213" s="18"/>
      <c r="L213" s="19"/>
      <c r="M213" s="19"/>
      <c r="N213" s="19"/>
      <c r="O213" s="18"/>
      <c r="P213" s="19"/>
      <c r="Q213" s="19"/>
      <c r="R213" s="19"/>
      <c r="S213" s="18"/>
      <c r="T213" s="19"/>
      <c r="U213" s="19"/>
      <c r="V213" s="19"/>
      <c r="W213" s="18"/>
      <c r="X213" s="19"/>
      <c r="Y213" s="19"/>
      <c r="Z213" s="19"/>
      <c r="AA213" s="18"/>
      <c r="AB213" s="19"/>
      <c r="AC213" s="19"/>
      <c r="AD213" s="19"/>
      <c r="AE213" s="18"/>
      <c r="AF213" s="19"/>
      <c r="AG213" s="19"/>
      <c r="AH213" s="19"/>
      <c r="AI213" s="18"/>
      <c r="AJ213" s="19"/>
      <c r="AK213" s="19"/>
      <c r="AL213" s="19"/>
      <c r="AM213" s="18"/>
      <c r="AN213" s="19"/>
      <c r="AO213" s="19"/>
      <c r="AP213" s="19"/>
      <c r="AQ213" s="18"/>
      <c r="AR213" s="19"/>
      <c r="AS213" s="19"/>
      <c r="AT213" s="19"/>
      <c r="AU213" s="18"/>
      <c r="AV213" s="19"/>
      <c r="AW213" s="19"/>
      <c r="AX213" s="19"/>
      <c r="AY213" s="18"/>
      <c r="AZ213" s="19"/>
      <c r="BA213" s="19"/>
      <c r="BB213" s="19"/>
      <c r="BC213" s="18"/>
      <c r="BD213" s="19"/>
      <c r="BE213" s="19"/>
      <c r="BF213" s="19"/>
    </row>
    <row r="214" spans="1:58" ht="15" thickBot="1" x14ac:dyDescent="0.35">
      <c r="A214" s="19"/>
      <c r="B214" s="19"/>
      <c r="C214" s="18"/>
      <c r="D214" s="19"/>
      <c r="E214" s="19"/>
      <c r="F214" s="19"/>
      <c r="G214" s="18"/>
      <c r="H214" s="19"/>
      <c r="I214" s="19"/>
      <c r="J214" s="19"/>
      <c r="K214" s="18"/>
      <c r="L214" s="19"/>
      <c r="M214" s="19"/>
      <c r="N214" s="19"/>
      <c r="O214" s="18"/>
      <c r="P214" s="19"/>
      <c r="Q214" s="19"/>
      <c r="R214" s="19"/>
      <c r="S214" s="18"/>
      <c r="T214" s="19"/>
      <c r="U214" s="19"/>
      <c r="V214" s="19"/>
      <c r="W214" s="18"/>
      <c r="X214" s="19"/>
      <c r="Y214" s="19"/>
      <c r="Z214" s="19"/>
      <c r="AA214" s="18"/>
      <c r="AB214" s="19"/>
      <c r="AC214" s="19"/>
      <c r="AD214" s="19"/>
      <c r="AE214" s="18"/>
      <c r="AF214" s="19"/>
      <c r="AG214" s="19"/>
      <c r="AH214" s="19"/>
      <c r="AI214" s="18"/>
      <c r="AJ214" s="19"/>
      <c r="AK214" s="19"/>
      <c r="AL214" s="19"/>
      <c r="AM214" s="18"/>
      <c r="AN214" s="19"/>
      <c r="AO214" s="19"/>
      <c r="AP214" s="19"/>
      <c r="AQ214" s="18"/>
      <c r="AR214" s="19"/>
      <c r="AS214" s="19"/>
      <c r="AT214" s="19"/>
      <c r="AU214" s="18"/>
      <c r="AV214" s="19"/>
      <c r="AW214" s="19"/>
      <c r="AX214" s="19"/>
      <c r="AY214" s="18"/>
      <c r="AZ214" s="19"/>
      <c r="BA214" s="19"/>
      <c r="BB214" s="19"/>
      <c r="BC214" s="18"/>
      <c r="BD214" s="19"/>
      <c r="BE214" s="19"/>
      <c r="BF214" s="19"/>
    </row>
    <row r="215" spans="1:58" ht="15" thickBot="1" x14ac:dyDescent="0.35">
      <c r="A215" s="19"/>
      <c r="B215" s="19"/>
      <c r="C215" s="18"/>
      <c r="D215" s="19"/>
      <c r="E215" s="19"/>
      <c r="F215" s="19"/>
      <c r="G215" s="18"/>
      <c r="H215" s="19"/>
      <c r="I215" s="19"/>
      <c r="J215" s="19"/>
      <c r="K215" s="18"/>
      <c r="L215" s="19"/>
      <c r="M215" s="19"/>
      <c r="N215" s="19"/>
      <c r="O215" s="18"/>
      <c r="P215" s="19"/>
      <c r="Q215" s="19"/>
      <c r="R215" s="19"/>
      <c r="S215" s="18"/>
      <c r="T215" s="19"/>
      <c r="U215" s="19"/>
      <c r="V215" s="19"/>
      <c r="W215" s="18"/>
      <c r="X215" s="19"/>
      <c r="Y215" s="19"/>
      <c r="Z215" s="19"/>
      <c r="AA215" s="18"/>
      <c r="AB215" s="19"/>
      <c r="AC215" s="19"/>
      <c r="AD215" s="19"/>
      <c r="AE215" s="18"/>
      <c r="AF215" s="19"/>
      <c r="AG215" s="19"/>
      <c r="AH215" s="19"/>
      <c r="AI215" s="18"/>
      <c r="AJ215" s="19"/>
      <c r="AK215" s="19"/>
      <c r="AL215" s="19"/>
      <c r="AM215" s="18"/>
      <c r="AN215" s="19"/>
      <c r="AO215" s="19"/>
      <c r="AP215" s="19"/>
      <c r="AQ215" s="18"/>
      <c r="AR215" s="19"/>
      <c r="AS215" s="19"/>
      <c r="AT215" s="19"/>
      <c r="AU215" s="18"/>
      <c r="AV215" s="19"/>
      <c r="AW215" s="19"/>
      <c r="AX215" s="19"/>
      <c r="AY215" s="18"/>
      <c r="AZ215" s="19"/>
      <c r="BA215" s="19"/>
      <c r="BB215" s="19"/>
      <c r="BC215" s="18"/>
      <c r="BD215" s="19"/>
      <c r="BE215" s="19"/>
      <c r="BF215" s="19"/>
    </row>
    <row r="216" spans="1:58" ht="15" thickBot="1" x14ac:dyDescent="0.35">
      <c r="A216" s="19"/>
      <c r="B216" s="19"/>
      <c r="C216" s="18"/>
      <c r="D216" s="19"/>
      <c r="E216" s="19"/>
      <c r="F216" s="19"/>
      <c r="G216" s="18"/>
      <c r="H216" s="19"/>
      <c r="I216" s="19"/>
      <c r="J216" s="19"/>
      <c r="K216" s="18"/>
      <c r="L216" s="19"/>
      <c r="M216" s="19"/>
      <c r="N216" s="19"/>
      <c r="O216" s="18"/>
      <c r="P216" s="19"/>
      <c r="Q216" s="19"/>
      <c r="R216" s="19"/>
      <c r="S216" s="18"/>
      <c r="T216" s="19"/>
      <c r="U216" s="19"/>
      <c r="V216" s="19"/>
      <c r="W216" s="18"/>
      <c r="X216" s="19"/>
      <c r="Y216" s="19"/>
      <c r="Z216" s="19"/>
      <c r="AA216" s="18"/>
      <c r="AB216" s="19"/>
      <c r="AC216" s="19"/>
      <c r="AD216" s="19"/>
      <c r="AE216" s="18"/>
      <c r="AF216" s="19"/>
      <c r="AG216" s="19"/>
      <c r="AH216" s="19"/>
      <c r="AI216" s="18"/>
      <c r="AJ216" s="19"/>
      <c r="AK216" s="19"/>
      <c r="AL216" s="19"/>
      <c r="AM216" s="18"/>
      <c r="AN216" s="19"/>
      <c r="AO216" s="19"/>
      <c r="AP216" s="19"/>
      <c r="AQ216" s="18"/>
      <c r="AR216" s="19"/>
      <c r="AS216" s="19"/>
      <c r="AT216" s="19"/>
      <c r="AU216" s="18"/>
      <c r="AV216" s="19"/>
      <c r="AW216" s="19"/>
      <c r="AX216" s="19"/>
      <c r="AY216" s="18"/>
      <c r="AZ216" s="19"/>
      <c r="BA216" s="19"/>
      <c r="BB216" s="19"/>
      <c r="BC216" s="18"/>
      <c r="BD216" s="19"/>
      <c r="BE216" s="19"/>
      <c r="BF216" s="19"/>
    </row>
    <row r="217" spans="1:58" ht="15" thickBot="1" x14ac:dyDescent="0.35">
      <c r="A217" s="19"/>
      <c r="B217" s="19"/>
      <c r="C217" s="18"/>
      <c r="D217" s="19"/>
      <c r="E217" s="19"/>
      <c r="F217" s="19"/>
      <c r="G217" s="18"/>
      <c r="H217" s="19"/>
      <c r="I217" s="19"/>
      <c r="J217" s="19"/>
      <c r="K217" s="18"/>
      <c r="L217" s="19"/>
      <c r="M217" s="19"/>
      <c r="N217" s="19"/>
      <c r="O217" s="18"/>
      <c r="P217" s="19"/>
      <c r="Q217" s="19"/>
      <c r="R217" s="19"/>
      <c r="S217" s="18"/>
      <c r="T217" s="19"/>
      <c r="U217" s="19"/>
      <c r="V217" s="19"/>
      <c r="W217" s="18"/>
      <c r="X217" s="19"/>
      <c r="Y217" s="19"/>
      <c r="Z217" s="19"/>
      <c r="AA217" s="18"/>
      <c r="AB217" s="19"/>
      <c r="AC217" s="19"/>
      <c r="AD217" s="19"/>
      <c r="AE217" s="18"/>
      <c r="AF217" s="19"/>
      <c r="AG217" s="19"/>
      <c r="AH217" s="19"/>
      <c r="AI217" s="18"/>
      <c r="AJ217" s="19"/>
      <c r="AK217" s="19"/>
      <c r="AL217" s="19"/>
      <c r="AM217" s="18"/>
      <c r="AN217" s="19"/>
      <c r="AO217" s="19"/>
      <c r="AP217" s="19"/>
      <c r="AQ217" s="18"/>
      <c r="AR217" s="19"/>
      <c r="AS217" s="19"/>
      <c r="AT217" s="19"/>
      <c r="AU217" s="18"/>
      <c r="AV217" s="19"/>
      <c r="AW217" s="19"/>
      <c r="AX217" s="19"/>
      <c r="AY217" s="18"/>
      <c r="AZ217" s="19"/>
      <c r="BA217" s="19"/>
      <c r="BB217" s="19"/>
      <c r="BC217" s="18"/>
      <c r="BD217" s="19"/>
      <c r="BE217" s="19"/>
      <c r="BF217" s="19"/>
    </row>
    <row r="218" spans="1:58" ht="15" thickBot="1" x14ac:dyDescent="0.35">
      <c r="A218" s="19"/>
      <c r="B218" s="19"/>
      <c r="C218" s="18"/>
      <c r="D218" s="19"/>
      <c r="E218" s="19"/>
      <c r="F218" s="19"/>
      <c r="G218" s="18"/>
      <c r="H218" s="19"/>
      <c r="I218" s="19"/>
      <c r="J218" s="19"/>
      <c r="K218" s="18"/>
      <c r="L218" s="19"/>
      <c r="M218" s="19"/>
      <c r="N218" s="19"/>
      <c r="O218" s="18"/>
      <c r="P218" s="19"/>
      <c r="Q218" s="19"/>
      <c r="R218" s="19"/>
      <c r="S218" s="18"/>
      <c r="T218" s="19"/>
      <c r="U218" s="19"/>
      <c r="V218" s="19"/>
      <c r="W218" s="18"/>
      <c r="X218" s="19"/>
      <c r="Y218" s="19"/>
      <c r="Z218" s="19"/>
      <c r="AA218" s="18"/>
      <c r="AB218" s="19"/>
      <c r="AC218" s="19"/>
      <c r="AD218" s="19"/>
      <c r="AE218" s="18"/>
      <c r="AF218" s="19"/>
      <c r="AG218" s="19"/>
      <c r="AH218" s="19"/>
      <c r="AI218" s="18"/>
      <c r="AJ218" s="19"/>
      <c r="AK218" s="19"/>
      <c r="AL218" s="19"/>
      <c r="AM218" s="18"/>
      <c r="AN218" s="19"/>
      <c r="AO218" s="19"/>
      <c r="AP218" s="19"/>
      <c r="AQ218" s="18"/>
      <c r="AR218" s="19"/>
      <c r="AS218" s="19"/>
      <c r="AT218" s="19"/>
      <c r="AU218" s="18"/>
      <c r="AV218" s="19"/>
      <c r="AW218" s="19"/>
      <c r="AX218" s="19"/>
      <c r="AY218" s="18"/>
      <c r="AZ218" s="19"/>
      <c r="BA218" s="19"/>
      <c r="BB218" s="19"/>
      <c r="BC218" s="18"/>
      <c r="BD218" s="19"/>
      <c r="BE218" s="19"/>
      <c r="BF218" s="19"/>
    </row>
    <row r="219" spans="1:58" ht="15" thickBot="1" x14ac:dyDescent="0.35">
      <c r="A219" s="19"/>
      <c r="B219" s="19"/>
      <c r="C219" s="18"/>
      <c r="D219" s="19"/>
      <c r="E219" s="19"/>
      <c r="F219" s="19"/>
      <c r="G219" s="18"/>
      <c r="H219" s="19"/>
      <c r="I219" s="19"/>
      <c r="J219" s="19"/>
      <c r="K219" s="18"/>
      <c r="L219" s="19"/>
      <c r="M219" s="19"/>
      <c r="N219" s="19"/>
      <c r="O219" s="18"/>
      <c r="P219" s="19"/>
      <c r="Q219" s="19"/>
      <c r="R219" s="19"/>
      <c r="S219" s="18"/>
      <c r="T219" s="19"/>
      <c r="U219" s="19"/>
      <c r="V219" s="19"/>
      <c r="W219" s="18"/>
      <c r="X219" s="19"/>
      <c r="Y219" s="19"/>
      <c r="Z219" s="19"/>
      <c r="AA219" s="18"/>
      <c r="AB219" s="19"/>
      <c r="AC219" s="19"/>
      <c r="AD219" s="19"/>
      <c r="AE219" s="18"/>
      <c r="AF219" s="19"/>
      <c r="AG219" s="19"/>
      <c r="AH219" s="19"/>
      <c r="AI219" s="18"/>
      <c r="AJ219" s="19"/>
      <c r="AK219" s="19"/>
      <c r="AL219" s="19"/>
      <c r="AM219" s="18"/>
      <c r="AN219" s="19"/>
      <c r="AO219" s="19"/>
      <c r="AP219" s="19"/>
      <c r="AQ219" s="18"/>
      <c r="AR219" s="19"/>
      <c r="AS219" s="19"/>
      <c r="AT219" s="19"/>
      <c r="AU219" s="18"/>
      <c r="AV219" s="19"/>
      <c r="AW219" s="19"/>
      <c r="AX219" s="19"/>
      <c r="AY219" s="18"/>
      <c r="AZ219" s="19"/>
      <c r="BA219" s="19"/>
      <c r="BB219" s="19"/>
      <c r="BC219" s="18"/>
      <c r="BD219" s="19"/>
      <c r="BE219" s="19"/>
      <c r="BF219" s="19"/>
    </row>
    <row r="220" spans="1:58" ht="15" thickBot="1" x14ac:dyDescent="0.35">
      <c r="A220" s="19"/>
      <c r="B220" s="19"/>
      <c r="C220" s="18"/>
      <c r="D220" s="19"/>
      <c r="E220" s="19"/>
      <c r="F220" s="19"/>
      <c r="G220" s="18"/>
      <c r="H220" s="19"/>
      <c r="I220" s="19"/>
      <c r="J220" s="19"/>
      <c r="K220" s="18"/>
      <c r="L220" s="19"/>
      <c r="M220" s="19"/>
      <c r="N220" s="19"/>
      <c r="O220" s="18"/>
      <c r="P220" s="19"/>
      <c r="Q220" s="19"/>
      <c r="R220" s="19"/>
      <c r="S220" s="18"/>
      <c r="T220" s="19"/>
      <c r="U220" s="19"/>
      <c r="V220" s="19"/>
      <c r="W220" s="18"/>
      <c r="X220" s="19"/>
      <c r="Y220" s="19"/>
      <c r="Z220" s="19"/>
      <c r="AA220" s="18"/>
      <c r="AB220" s="19"/>
      <c r="AC220" s="19"/>
      <c r="AD220" s="19"/>
      <c r="AE220" s="18"/>
      <c r="AF220" s="19"/>
      <c r="AG220" s="19"/>
      <c r="AH220" s="19"/>
      <c r="AI220" s="18"/>
      <c r="AJ220" s="19"/>
      <c r="AK220" s="19"/>
      <c r="AL220" s="19"/>
      <c r="AM220" s="18"/>
      <c r="AN220" s="19"/>
      <c r="AO220" s="19"/>
      <c r="AP220" s="19"/>
      <c r="AQ220" s="18"/>
      <c r="AR220" s="19"/>
      <c r="AS220" s="19"/>
      <c r="AT220" s="19"/>
      <c r="AU220" s="18"/>
      <c r="AV220" s="19"/>
      <c r="AW220" s="19"/>
      <c r="AX220" s="19"/>
      <c r="AY220" s="18"/>
      <c r="AZ220" s="19"/>
      <c r="BA220" s="19"/>
      <c r="BB220" s="19"/>
      <c r="BC220" s="18"/>
      <c r="BD220" s="19"/>
      <c r="BE220" s="19"/>
      <c r="BF220" s="19"/>
    </row>
    <row r="221" spans="1:58" ht="15" thickBot="1" x14ac:dyDescent="0.35">
      <c r="A221" s="19"/>
      <c r="B221" s="19"/>
      <c r="C221" s="18"/>
      <c r="D221" s="19"/>
      <c r="E221" s="19"/>
      <c r="F221" s="19"/>
      <c r="G221" s="18"/>
      <c r="H221" s="19"/>
      <c r="I221" s="19"/>
      <c r="J221" s="19"/>
      <c r="K221" s="18"/>
      <c r="L221" s="19"/>
      <c r="M221" s="19"/>
      <c r="N221" s="19"/>
      <c r="O221" s="18"/>
      <c r="P221" s="19"/>
      <c r="Q221" s="19"/>
      <c r="R221" s="19"/>
      <c r="S221" s="18"/>
      <c r="T221" s="19"/>
      <c r="U221" s="19"/>
      <c r="V221" s="19"/>
      <c r="W221" s="18"/>
      <c r="X221" s="19"/>
      <c r="Y221" s="19"/>
      <c r="Z221" s="19"/>
      <c r="AA221" s="18"/>
      <c r="AB221" s="19"/>
      <c r="AC221" s="19"/>
      <c r="AD221" s="19"/>
      <c r="AE221" s="18"/>
      <c r="AF221" s="19"/>
      <c r="AG221" s="19"/>
      <c r="AH221" s="19"/>
      <c r="AI221" s="18"/>
      <c r="AJ221" s="19"/>
      <c r="AK221" s="19"/>
      <c r="AL221" s="19"/>
      <c r="AM221" s="18"/>
      <c r="AN221" s="19"/>
      <c r="AO221" s="19"/>
      <c r="AP221" s="19"/>
      <c r="AQ221" s="18"/>
      <c r="AR221" s="19"/>
      <c r="AS221" s="19"/>
      <c r="AT221" s="19"/>
      <c r="AU221" s="18"/>
      <c r="AV221" s="19"/>
      <c r="AW221" s="19"/>
      <c r="AX221" s="19"/>
      <c r="AY221" s="18"/>
      <c r="AZ221" s="19"/>
      <c r="BA221" s="19"/>
      <c r="BB221" s="19"/>
      <c r="BC221" s="18"/>
      <c r="BD221" s="19"/>
      <c r="BE221" s="19"/>
      <c r="BF221" s="19"/>
    </row>
    <row r="222" spans="1:58" ht="15" thickBot="1" x14ac:dyDescent="0.35">
      <c r="A222" s="19"/>
      <c r="B222" s="19"/>
      <c r="C222" s="18"/>
      <c r="D222" s="19"/>
      <c r="E222" s="19"/>
      <c r="F222" s="19"/>
      <c r="G222" s="18"/>
      <c r="H222" s="19"/>
      <c r="I222" s="19"/>
      <c r="J222" s="19"/>
      <c r="K222" s="18"/>
      <c r="L222" s="19"/>
      <c r="M222" s="19"/>
      <c r="N222" s="19"/>
      <c r="O222" s="18"/>
      <c r="P222" s="19"/>
      <c r="Q222" s="19"/>
      <c r="R222" s="19"/>
      <c r="S222" s="18"/>
      <c r="T222" s="19"/>
      <c r="U222" s="19"/>
      <c r="V222" s="19"/>
      <c r="W222" s="18"/>
      <c r="X222" s="19"/>
      <c r="Y222" s="19"/>
      <c r="Z222" s="19"/>
      <c r="AA222" s="18"/>
      <c r="AB222" s="19"/>
      <c r="AC222" s="19"/>
      <c r="AD222" s="19"/>
      <c r="AE222" s="18"/>
      <c r="AF222" s="19"/>
      <c r="AG222" s="19"/>
      <c r="AH222" s="19"/>
      <c r="AI222" s="18"/>
      <c r="AJ222" s="19"/>
      <c r="AK222" s="19"/>
      <c r="AL222" s="19"/>
      <c r="AM222" s="18"/>
      <c r="AN222" s="19"/>
      <c r="AO222" s="19"/>
      <c r="AP222" s="19"/>
      <c r="AQ222" s="18"/>
      <c r="AR222" s="19"/>
      <c r="AS222" s="19"/>
      <c r="AT222" s="19"/>
      <c r="AU222" s="18"/>
      <c r="AV222" s="19"/>
      <c r="AW222" s="19"/>
      <c r="AX222" s="19"/>
      <c r="AY222" s="18"/>
      <c r="AZ222" s="19"/>
      <c r="BA222" s="19"/>
      <c r="BB222" s="19"/>
      <c r="BC222" s="18"/>
      <c r="BD222" s="19"/>
      <c r="BE222" s="19"/>
      <c r="BF222" s="19"/>
    </row>
    <row r="223" spans="1:58" ht="15" thickBot="1" x14ac:dyDescent="0.35">
      <c r="A223" s="19"/>
      <c r="B223" s="19"/>
      <c r="C223" s="18"/>
      <c r="D223" s="19"/>
      <c r="E223" s="19"/>
      <c r="F223" s="19"/>
      <c r="G223" s="18"/>
      <c r="H223" s="19"/>
      <c r="I223" s="19"/>
      <c r="J223" s="19"/>
      <c r="K223" s="18"/>
      <c r="L223" s="19"/>
      <c r="M223" s="19"/>
      <c r="N223" s="19"/>
      <c r="O223" s="18"/>
      <c r="P223" s="19"/>
      <c r="Q223" s="19"/>
      <c r="R223" s="19"/>
      <c r="S223" s="18"/>
      <c r="T223" s="19"/>
      <c r="U223" s="19"/>
      <c r="V223" s="19"/>
      <c r="W223" s="18"/>
      <c r="X223" s="19"/>
      <c r="Y223" s="19"/>
      <c r="Z223" s="19"/>
      <c r="AA223" s="18"/>
      <c r="AB223" s="19"/>
      <c r="AC223" s="19"/>
      <c r="AD223" s="19"/>
      <c r="AE223" s="18"/>
      <c r="AF223" s="19"/>
      <c r="AG223" s="19"/>
      <c r="AH223" s="19"/>
      <c r="AI223" s="18"/>
      <c r="AJ223" s="19"/>
      <c r="AK223" s="19"/>
      <c r="AL223" s="19"/>
      <c r="AM223" s="18"/>
      <c r="AN223" s="19"/>
      <c r="AO223" s="19"/>
      <c r="AP223" s="19"/>
      <c r="AQ223" s="18"/>
      <c r="AR223" s="19"/>
      <c r="AS223" s="19"/>
      <c r="AT223" s="19"/>
      <c r="AU223" s="18"/>
      <c r="AV223" s="19"/>
      <c r="AW223" s="19"/>
      <c r="AX223" s="19"/>
      <c r="AY223" s="18"/>
      <c r="AZ223" s="19"/>
      <c r="BA223" s="19"/>
      <c r="BB223" s="19"/>
      <c r="BC223" s="18"/>
      <c r="BD223" s="19"/>
      <c r="BE223" s="19"/>
      <c r="BF223" s="19"/>
    </row>
    <row r="224" spans="1:58" ht="15" thickBot="1" x14ac:dyDescent="0.35">
      <c r="A224" s="19"/>
      <c r="B224" s="19"/>
      <c r="C224" s="18"/>
      <c r="D224" s="19"/>
      <c r="E224" s="19"/>
      <c r="F224" s="19"/>
      <c r="G224" s="18"/>
      <c r="H224" s="19"/>
      <c r="I224" s="19"/>
      <c r="J224" s="19"/>
      <c r="K224" s="18"/>
      <c r="L224" s="19"/>
      <c r="M224" s="19"/>
      <c r="N224" s="19"/>
      <c r="O224" s="18"/>
      <c r="P224" s="19"/>
      <c r="Q224" s="19"/>
      <c r="R224" s="19"/>
      <c r="S224" s="18"/>
      <c r="T224" s="19"/>
      <c r="U224" s="19"/>
      <c r="V224" s="19"/>
      <c r="W224" s="18"/>
      <c r="X224" s="19"/>
      <c r="Y224" s="19"/>
      <c r="Z224" s="19"/>
      <c r="AA224" s="18"/>
      <c r="AB224" s="19"/>
      <c r="AC224" s="19"/>
      <c r="AD224" s="19"/>
      <c r="AE224" s="18"/>
      <c r="AF224" s="19"/>
      <c r="AG224" s="19"/>
      <c r="AH224" s="19"/>
      <c r="AI224" s="18"/>
      <c r="AJ224" s="19"/>
      <c r="AK224" s="19"/>
      <c r="AL224" s="19"/>
      <c r="AM224" s="18"/>
      <c r="AN224" s="19"/>
      <c r="AO224" s="19"/>
      <c r="AP224" s="19"/>
      <c r="AQ224" s="18"/>
      <c r="AR224" s="19"/>
      <c r="AS224" s="19"/>
      <c r="AT224" s="19"/>
      <c r="AU224" s="18"/>
      <c r="AV224" s="19"/>
      <c r="AW224" s="19"/>
      <c r="AX224" s="19"/>
      <c r="AY224" s="18"/>
      <c r="AZ224" s="19"/>
      <c r="BA224" s="19"/>
      <c r="BB224" s="19"/>
      <c r="BC224" s="18"/>
      <c r="BD224" s="19"/>
      <c r="BE224" s="19"/>
      <c r="BF224" s="19"/>
    </row>
    <row r="225" spans="1:58" ht="15" thickBot="1" x14ac:dyDescent="0.35">
      <c r="A225" s="19"/>
      <c r="B225" s="19"/>
      <c r="C225" s="18"/>
      <c r="D225" s="19"/>
      <c r="E225" s="19"/>
      <c r="F225" s="19"/>
      <c r="G225" s="18"/>
      <c r="H225" s="19"/>
      <c r="I225" s="19"/>
      <c r="J225" s="19"/>
      <c r="K225" s="18"/>
      <c r="L225" s="19"/>
      <c r="M225" s="19"/>
      <c r="N225" s="19"/>
      <c r="O225" s="18"/>
      <c r="P225" s="19"/>
      <c r="Q225" s="19"/>
      <c r="R225" s="19"/>
      <c r="S225" s="18"/>
      <c r="T225" s="19"/>
      <c r="U225" s="19"/>
      <c r="V225" s="19"/>
      <c r="W225" s="18"/>
      <c r="X225" s="19"/>
      <c r="Y225" s="19"/>
      <c r="Z225" s="19"/>
      <c r="AA225" s="18"/>
      <c r="AB225" s="19"/>
      <c r="AC225" s="19"/>
      <c r="AD225" s="19"/>
      <c r="AE225" s="18"/>
      <c r="AF225" s="19"/>
      <c r="AG225" s="19"/>
      <c r="AH225" s="19"/>
      <c r="AI225" s="18"/>
      <c r="AJ225" s="19"/>
      <c r="AK225" s="19"/>
      <c r="AL225" s="19"/>
      <c r="AM225" s="18"/>
      <c r="AN225" s="19"/>
      <c r="AO225" s="19"/>
      <c r="AP225" s="19"/>
      <c r="AQ225" s="18"/>
      <c r="AR225" s="19"/>
      <c r="AS225" s="19"/>
      <c r="AT225" s="19"/>
      <c r="AU225" s="18"/>
      <c r="AV225" s="19"/>
      <c r="AW225" s="19"/>
      <c r="AX225" s="19"/>
      <c r="AY225" s="18"/>
      <c r="AZ225" s="19"/>
      <c r="BA225" s="19"/>
      <c r="BB225" s="19"/>
      <c r="BC225" s="18"/>
      <c r="BD225" s="19"/>
      <c r="BE225" s="19"/>
      <c r="BF225" s="19"/>
    </row>
    <row r="226" spans="1:58" ht="15" thickBot="1" x14ac:dyDescent="0.35">
      <c r="A226" s="19"/>
      <c r="B226" s="19"/>
      <c r="C226" s="18"/>
      <c r="D226" s="19"/>
      <c r="E226" s="19"/>
      <c r="F226" s="19"/>
      <c r="G226" s="18"/>
      <c r="H226" s="19"/>
      <c r="I226" s="19"/>
      <c r="J226" s="19"/>
      <c r="K226" s="18"/>
      <c r="L226" s="19"/>
      <c r="M226" s="19"/>
      <c r="N226" s="19"/>
      <c r="O226" s="18"/>
      <c r="P226" s="19"/>
      <c r="Q226" s="19"/>
      <c r="R226" s="19"/>
      <c r="S226" s="18"/>
      <c r="T226" s="19"/>
      <c r="U226" s="19"/>
      <c r="V226" s="19"/>
      <c r="W226" s="18"/>
      <c r="X226" s="19"/>
      <c r="Y226" s="19"/>
      <c r="Z226" s="19"/>
      <c r="AA226" s="18"/>
      <c r="AB226" s="19"/>
      <c r="AC226" s="19"/>
      <c r="AD226" s="19"/>
      <c r="AE226" s="18"/>
      <c r="AF226" s="19"/>
      <c r="AG226" s="19"/>
      <c r="AH226" s="19"/>
      <c r="AI226" s="18"/>
      <c r="AJ226" s="19"/>
      <c r="AK226" s="19"/>
      <c r="AL226" s="19"/>
      <c r="AM226" s="18"/>
      <c r="AN226" s="19"/>
      <c r="AO226" s="19"/>
      <c r="AP226" s="19"/>
      <c r="AQ226" s="18"/>
      <c r="AR226" s="19"/>
      <c r="AS226" s="19"/>
      <c r="AT226" s="19"/>
      <c r="AU226" s="18"/>
      <c r="AV226" s="19"/>
      <c r="AW226" s="19"/>
      <c r="AX226" s="19"/>
      <c r="AY226" s="18"/>
      <c r="AZ226" s="19"/>
      <c r="BA226" s="19"/>
      <c r="BB226" s="19"/>
      <c r="BC226" s="18"/>
      <c r="BD226" s="19"/>
      <c r="BE226" s="19"/>
      <c r="BF226" s="19"/>
    </row>
    <row r="227" spans="1:58" ht="15" thickBot="1" x14ac:dyDescent="0.35">
      <c r="A227" s="19"/>
      <c r="B227" s="19"/>
      <c r="C227" s="18"/>
      <c r="D227" s="19"/>
      <c r="E227" s="19"/>
      <c r="F227" s="19"/>
      <c r="G227" s="18"/>
      <c r="H227" s="19"/>
      <c r="I227" s="19"/>
      <c r="J227" s="19"/>
      <c r="K227" s="18"/>
      <c r="L227" s="19"/>
      <c r="M227" s="19"/>
      <c r="N227" s="19"/>
      <c r="O227" s="18"/>
      <c r="P227" s="19"/>
      <c r="Q227" s="19"/>
      <c r="R227" s="19"/>
      <c r="S227" s="18"/>
      <c r="T227" s="19"/>
      <c r="U227" s="19"/>
      <c r="V227" s="19"/>
      <c r="W227" s="18"/>
      <c r="X227" s="19"/>
      <c r="Y227" s="19"/>
      <c r="Z227" s="19"/>
      <c r="AA227" s="18"/>
      <c r="AB227" s="19"/>
      <c r="AC227" s="19"/>
      <c r="AD227" s="19"/>
      <c r="AE227" s="18"/>
      <c r="AF227" s="19"/>
      <c r="AG227" s="19"/>
      <c r="AH227" s="19"/>
      <c r="AI227" s="18"/>
      <c r="AJ227" s="19"/>
      <c r="AK227" s="19"/>
      <c r="AL227" s="19"/>
      <c r="AM227" s="18"/>
      <c r="AN227" s="19"/>
      <c r="AO227" s="19"/>
      <c r="AP227" s="19"/>
      <c r="AQ227" s="18"/>
      <c r="AR227" s="19"/>
      <c r="AS227" s="19"/>
      <c r="AT227" s="19"/>
      <c r="AU227" s="18"/>
      <c r="AV227" s="19"/>
      <c r="AW227" s="19"/>
      <c r="AX227" s="19"/>
      <c r="AY227" s="18"/>
      <c r="AZ227" s="19"/>
      <c r="BA227" s="19"/>
      <c r="BB227" s="19"/>
      <c r="BC227" s="18"/>
      <c r="BD227" s="19"/>
      <c r="BE227" s="19"/>
      <c r="BF227" s="19"/>
    </row>
    <row r="228" spans="1:58" ht="15" thickBot="1" x14ac:dyDescent="0.35">
      <c r="A228" s="19"/>
      <c r="B228" s="19"/>
      <c r="C228" s="18"/>
      <c r="D228" s="19"/>
      <c r="E228" s="19"/>
      <c r="F228" s="19"/>
      <c r="G228" s="18"/>
      <c r="H228" s="19"/>
      <c r="I228" s="19"/>
      <c r="J228" s="19"/>
      <c r="K228" s="18"/>
      <c r="L228" s="19"/>
      <c r="M228" s="19"/>
      <c r="N228" s="19"/>
      <c r="O228" s="18"/>
      <c r="P228" s="19"/>
      <c r="Q228" s="19"/>
      <c r="R228" s="19"/>
      <c r="S228" s="18"/>
      <c r="T228" s="19"/>
      <c r="U228" s="19"/>
      <c r="V228" s="19"/>
      <c r="W228" s="18"/>
      <c r="X228" s="19"/>
      <c r="Y228" s="19"/>
      <c r="Z228" s="19"/>
      <c r="AA228" s="18"/>
      <c r="AB228" s="19"/>
      <c r="AC228" s="19"/>
      <c r="AD228" s="19"/>
      <c r="AE228" s="18"/>
      <c r="AF228" s="19"/>
      <c r="AG228" s="19"/>
      <c r="AH228" s="19"/>
      <c r="AI228" s="18"/>
      <c r="AJ228" s="19"/>
      <c r="AK228" s="19"/>
      <c r="AL228" s="19"/>
      <c r="AM228" s="18"/>
      <c r="AN228" s="19"/>
      <c r="AO228" s="19"/>
      <c r="AP228" s="19"/>
      <c r="AQ228" s="18"/>
      <c r="AR228" s="19"/>
      <c r="AS228" s="19"/>
      <c r="AT228" s="19"/>
      <c r="AU228" s="18"/>
      <c r="AV228" s="19"/>
      <c r="AW228" s="19"/>
      <c r="AX228" s="19"/>
      <c r="AY228" s="18"/>
      <c r="AZ228" s="19"/>
      <c r="BA228" s="19"/>
      <c r="BB228" s="19"/>
      <c r="BC228" s="18"/>
      <c r="BD228" s="19"/>
      <c r="BE228" s="19"/>
      <c r="BF228" s="19"/>
    </row>
    <row r="229" spans="1:58" ht="15" thickBot="1" x14ac:dyDescent="0.35">
      <c r="A229" s="19"/>
      <c r="B229" s="19"/>
      <c r="C229" s="18"/>
      <c r="D229" s="19"/>
      <c r="E229" s="19"/>
      <c r="F229" s="19"/>
      <c r="G229" s="18"/>
      <c r="H229" s="19"/>
      <c r="I229" s="19"/>
      <c r="J229" s="19"/>
      <c r="K229" s="18"/>
      <c r="L229" s="19"/>
      <c r="M229" s="19"/>
      <c r="N229" s="19"/>
      <c r="O229" s="18"/>
      <c r="P229" s="19"/>
      <c r="Q229" s="19"/>
      <c r="R229" s="19"/>
      <c r="S229" s="18"/>
      <c r="T229" s="19"/>
      <c r="U229" s="19"/>
      <c r="V229" s="19"/>
      <c r="W229" s="18"/>
      <c r="X229" s="19"/>
      <c r="Y229" s="19"/>
      <c r="Z229" s="19"/>
      <c r="AA229" s="18"/>
      <c r="AB229" s="19"/>
      <c r="AC229" s="19"/>
      <c r="AD229" s="19"/>
      <c r="AE229" s="18"/>
      <c r="AF229" s="19"/>
      <c r="AG229" s="19"/>
      <c r="AH229" s="19"/>
      <c r="AI229" s="18"/>
      <c r="AJ229" s="19"/>
      <c r="AK229" s="19"/>
      <c r="AL229" s="19"/>
      <c r="AM229" s="18"/>
      <c r="AN229" s="19"/>
      <c r="AO229" s="19"/>
      <c r="AP229" s="19"/>
      <c r="AQ229" s="18"/>
      <c r="AR229" s="19"/>
      <c r="AS229" s="19"/>
      <c r="AT229" s="19"/>
      <c r="AU229" s="18"/>
      <c r="AV229" s="19"/>
      <c r="AW229" s="19"/>
      <c r="AX229" s="19"/>
      <c r="AY229" s="18"/>
      <c r="AZ229" s="19"/>
      <c r="BA229" s="19"/>
      <c r="BB229" s="19"/>
      <c r="BC229" s="18"/>
      <c r="BD229" s="19"/>
      <c r="BE229" s="19"/>
      <c r="BF229" s="19"/>
    </row>
    <row r="230" spans="1:58" ht="15" thickBot="1" x14ac:dyDescent="0.35">
      <c r="A230" s="19"/>
      <c r="B230" s="19"/>
      <c r="C230" s="18"/>
      <c r="D230" s="19"/>
      <c r="E230" s="19"/>
      <c r="F230" s="19"/>
      <c r="G230" s="18"/>
      <c r="H230" s="19"/>
      <c r="I230" s="19"/>
      <c r="J230" s="19"/>
      <c r="K230" s="18"/>
      <c r="L230" s="19"/>
      <c r="M230" s="19"/>
      <c r="N230" s="19"/>
      <c r="O230" s="18"/>
      <c r="P230" s="19"/>
      <c r="Q230" s="19"/>
      <c r="R230" s="19"/>
      <c r="S230" s="18"/>
      <c r="T230" s="19"/>
      <c r="U230" s="19"/>
      <c r="V230" s="19"/>
      <c r="W230" s="18"/>
      <c r="X230" s="19"/>
      <c r="Y230" s="19"/>
      <c r="Z230" s="19"/>
      <c r="AA230" s="18"/>
      <c r="AB230" s="19"/>
      <c r="AC230" s="19"/>
      <c r="AD230" s="19"/>
      <c r="AE230" s="18"/>
      <c r="AF230" s="19"/>
      <c r="AG230" s="19"/>
      <c r="AH230" s="19"/>
      <c r="AI230" s="18"/>
      <c r="AJ230" s="19"/>
      <c r="AK230" s="19"/>
      <c r="AL230" s="19"/>
      <c r="AM230" s="18"/>
      <c r="AN230" s="19"/>
      <c r="AO230" s="19"/>
      <c r="AP230" s="19"/>
      <c r="AQ230" s="18"/>
      <c r="AR230" s="19"/>
      <c r="AS230" s="19"/>
      <c r="AT230" s="19"/>
      <c r="AU230" s="18"/>
      <c r="AV230" s="19"/>
      <c r="AW230" s="19"/>
      <c r="AX230" s="19"/>
      <c r="AY230" s="18"/>
      <c r="AZ230" s="19"/>
      <c r="BA230" s="19"/>
      <c r="BB230" s="19"/>
      <c r="BC230" s="18"/>
      <c r="BD230" s="19"/>
      <c r="BE230" s="19"/>
      <c r="BF230" s="19"/>
    </row>
    <row r="231" spans="1:58" ht="15" thickBot="1" x14ac:dyDescent="0.35">
      <c r="A231" s="19"/>
      <c r="B231" s="19"/>
      <c r="C231" s="18"/>
      <c r="D231" s="19"/>
      <c r="E231" s="19"/>
      <c r="F231" s="19"/>
      <c r="G231" s="18"/>
      <c r="H231" s="19"/>
      <c r="I231" s="19"/>
      <c r="J231" s="19"/>
      <c r="K231" s="18"/>
      <c r="L231" s="19"/>
      <c r="M231" s="19"/>
      <c r="N231" s="19"/>
      <c r="O231" s="18"/>
      <c r="P231" s="19"/>
      <c r="Q231" s="19"/>
      <c r="R231" s="19"/>
      <c r="S231" s="18"/>
      <c r="T231" s="19"/>
      <c r="U231" s="19"/>
      <c r="V231" s="19"/>
      <c r="W231" s="18"/>
      <c r="X231" s="19"/>
      <c r="Y231" s="19"/>
      <c r="Z231" s="19"/>
      <c r="AA231" s="18"/>
      <c r="AB231" s="19"/>
      <c r="AC231" s="19"/>
      <c r="AD231" s="19"/>
      <c r="AE231" s="18"/>
      <c r="AF231" s="19"/>
      <c r="AG231" s="19"/>
      <c r="AH231" s="19"/>
      <c r="AI231" s="18"/>
      <c r="AJ231" s="19"/>
      <c r="AK231" s="19"/>
      <c r="AL231" s="19"/>
      <c r="AM231" s="18"/>
      <c r="AN231" s="19"/>
      <c r="AO231" s="19"/>
      <c r="AP231" s="19"/>
      <c r="AQ231" s="18"/>
      <c r="AR231" s="19"/>
      <c r="AS231" s="19"/>
      <c r="AT231" s="19"/>
      <c r="AU231" s="18"/>
      <c r="AV231" s="19"/>
      <c r="AW231" s="19"/>
      <c r="AX231" s="19"/>
      <c r="AY231" s="18"/>
      <c r="AZ231" s="19"/>
      <c r="BA231" s="19"/>
      <c r="BB231" s="19"/>
      <c r="BC231" s="18"/>
      <c r="BD231" s="19"/>
      <c r="BE231" s="19"/>
      <c r="BF231" s="19"/>
    </row>
    <row r="232" spans="1:58" ht="15" thickBot="1" x14ac:dyDescent="0.35">
      <c r="A232" s="19"/>
      <c r="B232" s="19"/>
      <c r="C232" s="18"/>
      <c r="D232" s="19"/>
      <c r="E232" s="19"/>
      <c r="F232" s="19"/>
      <c r="G232" s="18"/>
      <c r="H232" s="19"/>
      <c r="I232" s="19"/>
      <c r="J232" s="19"/>
      <c r="K232" s="18"/>
      <c r="L232" s="19"/>
      <c r="M232" s="19"/>
      <c r="N232" s="19"/>
      <c r="O232" s="18"/>
      <c r="P232" s="19"/>
      <c r="Q232" s="19"/>
      <c r="R232" s="19"/>
      <c r="S232" s="18"/>
      <c r="T232" s="19"/>
      <c r="U232" s="19"/>
      <c r="V232" s="19"/>
      <c r="W232" s="18"/>
      <c r="X232" s="19"/>
      <c r="Y232" s="19"/>
      <c r="Z232" s="19"/>
      <c r="AA232" s="18"/>
      <c r="AB232" s="19"/>
      <c r="AC232" s="19"/>
      <c r="AD232" s="19"/>
      <c r="AE232" s="18"/>
      <c r="AF232" s="19"/>
      <c r="AG232" s="19"/>
      <c r="AH232" s="19"/>
      <c r="AI232" s="18"/>
      <c r="AJ232" s="19"/>
      <c r="AK232" s="19"/>
      <c r="AL232" s="19"/>
      <c r="AM232" s="18"/>
      <c r="AN232" s="19"/>
      <c r="AO232" s="19"/>
      <c r="AP232" s="19"/>
      <c r="AQ232" s="18"/>
      <c r="AR232" s="19"/>
      <c r="AS232" s="19"/>
      <c r="AT232" s="19"/>
      <c r="AU232" s="18"/>
      <c r="AV232" s="19"/>
      <c r="AW232" s="19"/>
      <c r="AX232" s="19"/>
      <c r="AY232" s="18"/>
      <c r="AZ232" s="19"/>
      <c r="BA232" s="19"/>
      <c r="BB232" s="19"/>
      <c r="BC232" s="18"/>
      <c r="BD232" s="19"/>
      <c r="BE232" s="19"/>
      <c r="BF232" s="19"/>
    </row>
    <row r="233" spans="1:58" ht="15" thickBot="1" x14ac:dyDescent="0.35">
      <c r="A233" s="19"/>
      <c r="B233" s="19"/>
      <c r="C233" s="18"/>
      <c r="D233" s="19"/>
      <c r="E233" s="19"/>
      <c r="F233" s="19"/>
      <c r="G233" s="18"/>
      <c r="H233" s="19"/>
      <c r="I233" s="19"/>
      <c r="J233" s="19"/>
      <c r="K233" s="18"/>
      <c r="L233" s="19"/>
      <c r="M233" s="19"/>
      <c r="N233" s="19"/>
      <c r="O233" s="18"/>
      <c r="P233" s="19"/>
      <c r="Q233" s="19"/>
      <c r="R233" s="19"/>
      <c r="S233" s="18"/>
      <c r="T233" s="19"/>
      <c r="U233" s="19"/>
      <c r="V233" s="19"/>
      <c r="W233" s="18"/>
      <c r="X233" s="19"/>
      <c r="Y233" s="19"/>
      <c r="Z233" s="19"/>
      <c r="AA233" s="18"/>
      <c r="AB233" s="19"/>
      <c r="AC233" s="19"/>
      <c r="AD233" s="19"/>
      <c r="AE233" s="18"/>
      <c r="AF233" s="19"/>
      <c r="AG233" s="19"/>
      <c r="AH233" s="19"/>
      <c r="AI233" s="18"/>
      <c r="AJ233" s="19"/>
      <c r="AK233" s="19"/>
      <c r="AL233" s="19"/>
      <c r="AM233" s="18"/>
      <c r="AN233" s="19"/>
      <c r="AO233" s="19"/>
      <c r="AP233" s="19"/>
      <c r="AQ233" s="18"/>
      <c r="AR233" s="19"/>
      <c r="AS233" s="19"/>
      <c r="AT233" s="19"/>
      <c r="AU233" s="18"/>
      <c r="AV233" s="19"/>
      <c r="AW233" s="19"/>
      <c r="AX233" s="19"/>
      <c r="AY233" s="18"/>
      <c r="AZ233" s="19"/>
      <c r="BA233" s="19"/>
      <c r="BB233" s="19"/>
      <c r="BC233" s="18"/>
      <c r="BD233" s="19"/>
      <c r="BE233" s="19"/>
      <c r="BF233" s="19"/>
    </row>
    <row r="234" spans="1:58" ht="15" thickBot="1" x14ac:dyDescent="0.35">
      <c r="A234" s="19"/>
      <c r="B234" s="19"/>
      <c r="C234" s="18"/>
      <c r="D234" s="19"/>
      <c r="E234" s="19"/>
      <c r="F234" s="19"/>
      <c r="G234" s="18"/>
      <c r="H234" s="19"/>
      <c r="I234" s="19"/>
      <c r="J234" s="19"/>
      <c r="K234" s="18"/>
      <c r="L234" s="19"/>
      <c r="M234" s="19"/>
      <c r="N234" s="19"/>
      <c r="O234" s="18"/>
      <c r="P234" s="19"/>
      <c r="Q234" s="19"/>
      <c r="R234" s="19"/>
      <c r="S234" s="18"/>
      <c r="T234" s="19"/>
      <c r="U234" s="19"/>
      <c r="V234" s="19"/>
      <c r="W234" s="18"/>
      <c r="X234" s="19"/>
      <c r="Y234" s="19"/>
      <c r="Z234" s="19"/>
      <c r="AA234" s="18"/>
      <c r="AB234" s="19"/>
      <c r="AC234" s="19"/>
      <c r="AD234" s="19"/>
      <c r="AE234" s="18"/>
      <c r="AF234" s="19"/>
      <c r="AG234" s="19"/>
      <c r="AH234" s="19"/>
      <c r="AI234" s="18"/>
      <c r="AJ234" s="19"/>
      <c r="AK234" s="19"/>
      <c r="AL234" s="19"/>
      <c r="AM234" s="18"/>
      <c r="AN234" s="19"/>
      <c r="AO234" s="19"/>
      <c r="AP234" s="19"/>
      <c r="AQ234" s="18"/>
      <c r="AR234" s="19"/>
      <c r="AS234" s="19"/>
      <c r="AT234" s="19"/>
      <c r="AU234" s="18"/>
      <c r="AV234" s="19"/>
      <c r="AW234" s="19"/>
      <c r="AX234" s="19"/>
      <c r="AY234" s="18"/>
      <c r="AZ234" s="19"/>
      <c r="BA234" s="19"/>
      <c r="BB234" s="19"/>
      <c r="BC234" s="18"/>
      <c r="BD234" s="19"/>
      <c r="BE234" s="19"/>
      <c r="BF234" s="19"/>
    </row>
    <row r="235" spans="1:58" ht="15" thickBot="1" x14ac:dyDescent="0.35">
      <c r="A235" s="19"/>
      <c r="B235" s="19"/>
      <c r="C235" s="18"/>
      <c r="D235" s="19"/>
      <c r="E235" s="19"/>
      <c r="F235" s="19"/>
      <c r="G235" s="18"/>
      <c r="H235" s="19"/>
      <c r="I235" s="19"/>
      <c r="J235" s="19"/>
      <c r="K235" s="18"/>
      <c r="L235" s="19"/>
      <c r="M235" s="19"/>
      <c r="N235" s="19"/>
      <c r="O235" s="18"/>
      <c r="P235" s="19"/>
      <c r="Q235" s="19"/>
      <c r="R235" s="19"/>
      <c r="S235" s="18"/>
      <c r="T235" s="19"/>
      <c r="U235" s="19"/>
      <c r="V235" s="19"/>
      <c r="W235" s="18"/>
      <c r="X235" s="19"/>
      <c r="Y235" s="19"/>
      <c r="Z235" s="19"/>
      <c r="AA235" s="18"/>
      <c r="AB235" s="19"/>
      <c r="AC235" s="19"/>
      <c r="AD235" s="19"/>
      <c r="AE235" s="18"/>
      <c r="AF235" s="19"/>
      <c r="AG235" s="19"/>
      <c r="AH235" s="19"/>
      <c r="AI235" s="18"/>
      <c r="AJ235" s="19"/>
      <c r="AK235" s="19"/>
      <c r="AL235" s="19"/>
      <c r="AM235" s="18"/>
      <c r="AN235" s="19"/>
      <c r="AO235" s="19"/>
      <c r="AP235" s="19"/>
      <c r="AQ235" s="18"/>
      <c r="AR235" s="19"/>
      <c r="AS235" s="19"/>
      <c r="AT235" s="19"/>
      <c r="AU235" s="18"/>
      <c r="AV235" s="19"/>
      <c r="AW235" s="19"/>
      <c r="AX235" s="19"/>
      <c r="AY235" s="18"/>
      <c r="AZ235" s="19"/>
      <c r="BA235" s="19"/>
      <c r="BB235" s="19"/>
      <c r="BC235" s="18"/>
      <c r="BD235" s="19"/>
      <c r="BE235" s="19"/>
      <c r="BF235" s="19"/>
    </row>
    <row r="236" spans="1:58" ht="15" thickBot="1" x14ac:dyDescent="0.35">
      <c r="A236" s="19"/>
      <c r="B236" s="19"/>
      <c r="C236" s="18"/>
      <c r="D236" s="19"/>
      <c r="E236" s="19"/>
      <c r="F236" s="19"/>
      <c r="G236" s="18"/>
      <c r="H236" s="19"/>
      <c r="I236" s="19"/>
      <c r="J236" s="19"/>
      <c r="K236" s="18"/>
      <c r="L236" s="19"/>
      <c r="M236" s="19"/>
      <c r="N236" s="19"/>
      <c r="O236" s="18"/>
      <c r="P236" s="19"/>
      <c r="Q236" s="19"/>
      <c r="R236" s="19"/>
      <c r="S236" s="18"/>
      <c r="T236" s="19"/>
      <c r="U236" s="19"/>
      <c r="V236" s="19"/>
      <c r="W236" s="18"/>
      <c r="X236" s="19"/>
      <c r="Y236" s="19"/>
      <c r="Z236" s="19"/>
      <c r="AA236" s="18"/>
      <c r="AB236" s="19"/>
      <c r="AC236" s="19"/>
      <c r="AD236" s="19"/>
      <c r="AE236" s="18"/>
      <c r="AF236" s="19"/>
      <c r="AG236" s="19"/>
      <c r="AH236" s="19"/>
      <c r="AI236" s="18"/>
      <c r="AJ236" s="19"/>
      <c r="AK236" s="19"/>
      <c r="AL236" s="19"/>
      <c r="AM236" s="18"/>
      <c r="AN236" s="19"/>
      <c r="AO236" s="19"/>
      <c r="AP236" s="19"/>
      <c r="AQ236" s="18"/>
      <c r="AR236" s="19"/>
      <c r="AS236" s="19"/>
      <c r="AT236" s="19"/>
      <c r="AU236" s="18"/>
      <c r="AV236" s="19"/>
      <c r="AW236" s="19"/>
      <c r="AX236" s="19"/>
      <c r="AY236" s="18"/>
      <c r="AZ236" s="19"/>
      <c r="BA236" s="19"/>
      <c r="BB236" s="19"/>
      <c r="BC236" s="18"/>
      <c r="BD236" s="19"/>
      <c r="BE236" s="19"/>
      <c r="BF236" s="19"/>
    </row>
    <row r="237" spans="1:58" ht="15" thickBot="1" x14ac:dyDescent="0.35">
      <c r="A237" s="19"/>
      <c r="B237" s="19"/>
      <c r="C237" s="18"/>
      <c r="D237" s="19"/>
      <c r="E237" s="19"/>
      <c r="F237" s="19"/>
      <c r="G237" s="18"/>
      <c r="H237" s="19"/>
      <c r="I237" s="19"/>
      <c r="J237" s="19"/>
      <c r="K237" s="18"/>
      <c r="L237" s="19"/>
      <c r="M237" s="19"/>
      <c r="N237" s="19"/>
      <c r="O237" s="18"/>
      <c r="P237" s="19"/>
      <c r="Q237" s="19"/>
      <c r="R237" s="19"/>
      <c r="S237" s="18"/>
      <c r="T237" s="19"/>
      <c r="U237" s="19"/>
      <c r="V237" s="19"/>
      <c r="W237" s="18"/>
      <c r="X237" s="19"/>
      <c r="Y237" s="19"/>
      <c r="Z237" s="19"/>
      <c r="AA237" s="18"/>
      <c r="AB237" s="19"/>
      <c r="AC237" s="19"/>
      <c r="AD237" s="19"/>
      <c r="AE237" s="18"/>
      <c r="AF237" s="19"/>
      <c r="AG237" s="19"/>
      <c r="AH237" s="19"/>
      <c r="AI237" s="18"/>
      <c r="AJ237" s="19"/>
      <c r="AK237" s="19"/>
      <c r="AL237" s="19"/>
      <c r="AM237" s="18"/>
      <c r="AN237" s="19"/>
      <c r="AO237" s="19"/>
      <c r="AP237" s="19"/>
      <c r="AQ237" s="18"/>
      <c r="AR237" s="19"/>
      <c r="AS237" s="19"/>
      <c r="AT237" s="19"/>
      <c r="AU237" s="18"/>
      <c r="AV237" s="19"/>
      <c r="AW237" s="19"/>
      <c r="AX237" s="19"/>
      <c r="AY237" s="18"/>
      <c r="AZ237" s="19"/>
      <c r="BA237" s="19"/>
      <c r="BB237" s="19"/>
      <c r="BC237" s="18"/>
      <c r="BD237" s="19"/>
      <c r="BE237" s="19"/>
      <c r="BF237" s="19"/>
    </row>
    <row r="238" spans="1:58" ht="15" thickBot="1" x14ac:dyDescent="0.35">
      <c r="A238" s="19"/>
      <c r="B238" s="19"/>
      <c r="C238" s="18"/>
      <c r="D238" s="19"/>
      <c r="E238" s="19"/>
      <c r="F238" s="19"/>
      <c r="G238" s="18"/>
      <c r="H238" s="19"/>
      <c r="I238" s="19"/>
      <c r="J238" s="19"/>
      <c r="K238" s="18"/>
      <c r="L238" s="19"/>
      <c r="M238" s="19"/>
      <c r="N238" s="19"/>
      <c r="O238" s="18"/>
      <c r="P238" s="19"/>
      <c r="Q238" s="19"/>
      <c r="R238" s="19"/>
      <c r="S238" s="18"/>
      <c r="T238" s="19"/>
      <c r="U238" s="19"/>
      <c r="V238" s="19"/>
      <c r="W238" s="18"/>
      <c r="X238" s="19"/>
      <c r="Y238" s="19"/>
      <c r="Z238" s="19"/>
      <c r="AA238" s="18"/>
      <c r="AB238" s="19"/>
      <c r="AC238" s="19"/>
      <c r="AD238" s="19"/>
      <c r="AE238" s="18"/>
      <c r="AF238" s="19"/>
      <c r="AG238" s="19"/>
      <c r="AH238" s="19"/>
      <c r="AI238" s="18"/>
      <c r="AJ238" s="19"/>
      <c r="AK238" s="19"/>
      <c r="AL238" s="19"/>
      <c r="AM238" s="18"/>
      <c r="AN238" s="19"/>
      <c r="AO238" s="19"/>
      <c r="AP238" s="19"/>
      <c r="AQ238" s="18"/>
      <c r="AR238" s="19"/>
      <c r="AS238" s="19"/>
      <c r="AT238" s="19"/>
      <c r="AU238" s="18"/>
      <c r="AV238" s="19"/>
      <c r="AW238" s="19"/>
      <c r="AX238" s="19"/>
      <c r="AY238" s="18"/>
      <c r="AZ238" s="19"/>
      <c r="BA238" s="19"/>
      <c r="BB238" s="19"/>
      <c r="BC238" s="18"/>
      <c r="BD238" s="19"/>
      <c r="BE238" s="19"/>
      <c r="BF238" s="19"/>
    </row>
    <row r="239" spans="1:58" ht="15" thickBot="1" x14ac:dyDescent="0.35">
      <c r="A239" s="19"/>
      <c r="B239" s="19"/>
      <c r="C239" s="18"/>
      <c r="D239" s="19"/>
      <c r="E239" s="19"/>
      <c r="F239" s="19"/>
      <c r="G239" s="18"/>
      <c r="H239" s="19"/>
      <c r="I239" s="19"/>
      <c r="J239" s="19"/>
      <c r="K239" s="18"/>
      <c r="L239" s="19"/>
      <c r="M239" s="19"/>
      <c r="N239" s="19"/>
      <c r="O239" s="18"/>
      <c r="P239" s="19"/>
      <c r="Q239" s="19"/>
      <c r="R239" s="19"/>
      <c r="S239" s="18"/>
      <c r="T239" s="19"/>
      <c r="U239" s="19"/>
      <c r="V239" s="19"/>
      <c r="W239" s="18"/>
      <c r="X239" s="19"/>
      <c r="Y239" s="19"/>
      <c r="Z239" s="19"/>
      <c r="AA239" s="18"/>
      <c r="AB239" s="19"/>
      <c r="AC239" s="19"/>
      <c r="AD239" s="19"/>
      <c r="AE239" s="18"/>
      <c r="AF239" s="19"/>
      <c r="AG239" s="19"/>
      <c r="AH239" s="19"/>
      <c r="AI239" s="18"/>
      <c r="AJ239" s="19"/>
      <c r="AK239" s="19"/>
      <c r="AL239" s="19"/>
      <c r="AM239" s="18"/>
      <c r="AN239" s="19"/>
      <c r="AO239" s="19"/>
      <c r="AP239" s="19"/>
      <c r="AQ239" s="18"/>
      <c r="AR239" s="19"/>
      <c r="AS239" s="19"/>
      <c r="AT239" s="19"/>
      <c r="AU239" s="18"/>
      <c r="AV239" s="19"/>
      <c r="AW239" s="19"/>
      <c r="AX239" s="19"/>
      <c r="AY239" s="18"/>
      <c r="AZ239" s="19"/>
      <c r="BA239" s="19"/>
      <c r="BB239" s="19"/>
      <c r="BC239" s="18"/>
      <c r="BD239" s="19"/>
      <c r="BE239" s="19"/>
      <c r="BF239" s="19"/>
    </row>
    <row r="240" spans="1:58" ht="15" thickBot="1" x14ac:dyDescent="0.35">
      <c r="A240" s="19"/>
      <c r="B240" s="19"/>
      <c r="C240" s="18"/>
      <c r="D240" s="19"/>
      <c r="E240" s="19"/>
      <c r="F240" s="19"/>
      <c r="G240" s="18"/>
      <c r="H240" s="19"/>
      <c r="I240" s="19"/>
      <c r="J240" s="19"/>
      <c r="K240" s="18"/>
      <c r="L240" s="19"/>
      <c r="M240" s="19"/>
      <c r="N240" s="19"/>
      <c r="O240" s="18"/>
      <c r="P240" s="19"/>
      <c r="Q240" s="19"/>
      <c r="R240" s="19"/>
      <c r="S240" s="18"/>
      <c r="T240" s="19"/>
      <c r="U240" s="19"/>
      <c r="V240" s="19"/>
      <c r="W240" s="18"/>
      <c r="X240" s="19"/>
      <c r="Y240" s="19"/>
      <c r="Z240" s="19"/>
      <c r="AA240" s="18"/>
      <c r="AB240" s="19"/>
      <c r="AC240" s="19"/>
      <c r="AD240" s="19"/>
      <c r="AE240" s="18"/>
      <c r="AF240" s="19"/>
      <c r="AG240" s="19"/>
      <c r="AH240" s="19"/>
      <c r="AI240" s="18"/>
      <c r="AJ240" s="19"/>
      <c r="AK240" s="19"/>
      <c r="AL240" s="19"/>
      <c r="AM240" s="18"/>
      <c r="AN240" s="19"/>
      <c r="AO240" s="19"/>
      <c r="AP240" s="19"/>
      <c r="AQ240" s="18"/>
      <c r="AR240" s="19"/>
      <c r="AS240" s="19"/>
      <c r="AT240" s="19"/>
      <c r="AU240" s="18"/>
      <c r="AV240" s="19"/>
      <c r="AW240" s="19"/>
      <c r="AX240" s="19"/>
      <c r="AY240" s="18"/>
      <c r="AZ240" s="19"/>
      <c r="BA240" s="19"/>
      <c r="BB240" s="19"/>
      <c r="BC240" s="18"/>
      <c r="BD240" s="19"/>
      <c r="BE240" s="19"/>
      <c r="BF240" s="19"/>
    </row>
    <row r="241" spans="1:58" ht="15" thickBot="1" x14ac:dyDescent="0.35">
      <c r="A241" s="19"/>
      <c r="B241" s="19"/>
      <c r="C241" s="18"/>
      <c r="D241" s="19"/>
      <c r="E241" s="19"/>
      <c r="F241" s="19"/>
      <c r="G241" s="18"/>
      <c r="H241" s="19"/>
      <c r="I241" s="19"/>
      <c r="J241" s="19"/>
      <c r="K241" s="18"/>
      <c r="L241" s="19"/>
      <c r="M241" s="19"/>
      <c r="N241" s="19"/>
      <c r="O241" s="18"/>
      <c r="P241" s="19"/>
      <c r="Q241" s="19"/>
      <c r="R241" s="19"/>
      <c r="S241" s="18"/>
      <c r="T241" s="19"/>
      <c r="U241" s="19"/>
      <c r="V241" s="19"/>
      <c r="W241" s="18"/>
      <c r="X241" s="19"/>
      <c r="Y241" s="19"/>
      <c r="Z241" s="19"/>
      <c r="AA241" s="18"/>
      <c r="AB241" s="19"/>
      <c r="AC241" s="19"/>
      <c r="AD241" s="19"/>
      <c r="AE241" s="18"/>
      <c r="AF241" s="19"/>
      <c r="AG241" s="19"/>
      <c r="AH241" s="19"/>
      <c r="AI241" s="18"/>
      <c r="AJ241" s="19"/>
      <c r="AK241" s="19"/>
      <c r="AL241" s="19"/>
      <c r="AM241" s="18"/>
      <c r="AN241" s="19"/>
      <c r="AO241" s="19"/>
      <c r="AP241" s="19"/>
      <c r="AQ241" s="18"/>
      <c r="AR241" s="19"/>
      <c r="AS241" s="19"/>
      <c r="AT241" s="19"/>
      <c r="AU241" s="18"/>
      <c r="AV241" s="19"/>
      <c r="AW241" s="19"/>
      <c r="AX241" s="19"/>
      <c r="AY241" s="18"/>
      <c r="AZ241" s="19"/>
      <c r="BA241" s="19"/>
      <c r="BB241" s="19"/>
      <c r="BC241" s="18"/>
      <c r="BD241" s="19"/>
      <c r="BE241" s="19"/>
      <c r="BF241" s="19"/>
    </row>
    <row r="242" spans="1:58" ht="15" thickBot="1" x14ac:dyDescent="0.35">
      <c r="A242" s="19"/>
      <c r="B242" s="19"/>
      <c r="C242" s="18"/>
      <c r="D242" s="19"/>
      <c r="E242" s="19"/>
      <c r="F242" s="19"/>
      <c r="G242" s="18"/>
      <c r="H242" s="19"/>
      <c r="I242" s="19"/>
      <c r="J242" s="19"/>
      <c r="K242" s="18"/>
      <c r="L242" s="19"/>
      <c r="M242" s="19"/>
      <c r="N242" s="19"/>
      <c r="O242" s="18"/>
      <c r="P242" s="19"/>
      <c r="Q242" s="19"/>
      <c r="R242" s="19"/>
      <c r="S242" s="18"/>
      <c r="T242" s="19"/>
      <c r="U242" s="19"/>
      <c r="V242" s="19"/>
      <c r="W242" s="18"/>
      <c r="X242" s="19"/>
      <c r="Y242" s="19"/>
      <c r="Z242" s="19"/>
      <c r="AA242" s="18"/>
      <c r="AB242" s="19"/>
      <c r="AC242" s="19"/>
      <c r="AD242" s="19"/>
      <c r="AE242" s="18"/>
      <c r="AF242" s="19"/>
      <c r="AG242" s="19"/>
      <c r="AH242" s="19"/>
      <c r="AI242" s="18"/>
      <c r="AJ242" s="19"/>
      <c r="AK242" s="19"/>
      <c r="AL242" s="19"/>
      <c r="AM242" s="18"/>
      <c r="AN242" s="19"/>
      <c r="AO242" s="19"/>
      <c r="AP242" s="19"/>
      <c r="AQ242" s="18"/>
      <c r="AR242" s="19"/>
      <c r="AS242" s="19"/>
      <c r="AT242" s="19"/>
      <c r="AU242" s="18"/>
      <c r="AV242" s="19"/>
      <c r="AW242" s="19"/>
      <c r="AX242" s="19"/>
      <c r="AY242" s="18"/>
      <c r="AZ242" s="19"/>
      <c r="BA242" s="19"/>
      <c r="BB242" s="19"/>
      <c r="BC242" s="18"/>
      <c r="BD242" s="19"/>
      <c r="BE242" s="19"/>
      <c r="BF242" s="19"/>
    </row>
    <row r="243" spans="1:58" ht="15" thickBot="1" x14ac:dyDescent="0.35">
      <c r="A243" s="19"/>
      <c r="B243" s="19"/>
      <c r="C243" s="18"/>
      <c r="D243" s="19"/>
      <c r="E243" s="19"/>
      <c r="F243" s="19"/>
      <c r="G243" s="18"/>
      <c r="H243" s="19"/>
      <c r="I243" s="19"/>
      <c r="J243" s="19"/>
      <c r="K243" s="18"/>
      <c r="L243" s="19"/>
      <c r="M243" s="19"/>
      <c r="N243" s="19"/>
      <c r="O243" s="18"/>
      <c r="P243" s="19"/>
      <c r="Q243" s="19"/>
      <c r="R243" s="19"/>
      <c r="S243" s="18"/>
      <c r="T243" s="19"/>
      <c r="U243" s="19"/>
      <c r="V243" s="19"/>
      <c r="W243" s="18"/>
      <c r="X243" s="19"/>
      <c r="Y243" s="19"/>
      <c r="Z243" s="19"/>
      <c r="AA243" s="18"/>
      <c r="AB243" s="19"/>
      <c r="AC243" s="19"/>
      <c r="AD243" s="19"/>
      <c r="AE243" s="18"/>
      <c r="AF243" s="19"/>
      <c r="AG243" s="19"/>
      <c r="AH243" s="19"/>
      <c r="AI243" s="18"/>
      <c r="AJ243" s="19"/>
      <c r="AK243" s="19"/>
      <c r="AL243" s="19"/>
      <c r="AM243" s="18"/>
      <c r="AN243" s="19"/>
      <c r="AO243" s="19"/>
      <c r="AP243" s="19"/>
      <c r="AQ243" s="18"/>
      <c r="AR243" s="19"/>
      <c r="AS243" s="19"/>
      <c r="AT243" s="19"/>
      <c r="AU243" s="18"/>
      <c r="AV243" s="19"/>
      <c r="AW243" s="19"/>
      <c r="AX243" s="19"/>
      <c r="AY243" s="18"/>
      <c r="AZ243" s="19"/>
      <c r="BA243" s="19"/>
      <c r="BB243" s="19"/>
      <c r="BC243" s="18"/>
      <c r="BD243" s="19"/>
      <c r="BE243" s="19"/>
      <c r="BF243" s="19"/>
    </row>
    <row r="244" spans="1:58" ht="15" thickBot="1" x14ac:dyDescent="0.35">
      <c r="A244" s="19"/>
      <c r="B244" s="19"/>
      <c r="C244" s="18"/>
      <c r="D244" s="19"/>
      <c r="E244" s="19"/>
      <c r="F244" s="19"/>
      <c r="G244" s="18"/>
      <c r="H244" s="19"/>
      <c r="I244" s="19"/>
      <c r="J244" s="19"/>
      <c r="K244" s="18"/>
      <c r="L244" s="19"/>
      <c r="M244" s="19"/>
      <c r="N244" s="19"/>
      <c r="O244" s="18"/>
      <c r="P244" s="19"/>
      <c r="Q244" s="19"/>
      <c r="R244" s="19"/>
      <c r="S244" s="18"/>
      <c r="T244" s="19"/>
      <c r="U244" s="19"/>
      <c r="V244" s="19"/>
      <c r="W244" s="18"/>
      <c r="X244" s="19"/>
      <c r="Y244" s="19"/>
      <c r="Z244" s="19"/>
      <c r="AA244" s="18"/>
      <c r="AB244" s="19"/>
      <c r="AC244" s="19"/>
      <c r="AD244" s="19"/>
      <c r="AE244" s="18"/>
      <c r="AF244" s="19"/>
      <c r="AG244" s="19"/>
      <c r="AH244" s="19"/>
      <c r="AI244" s="18"/>
      <c r="AJ244" s="19"/>
      <c r="AK244" s="19"/>
      <c r="AL244" s="19"/>
      <c r="AM244" s="18"/>
      <c r="AN244" s="19"/>
      <c r="AO244" s="19"/>
      <c r="AP244" s="19"/>
      <c r="AQ244" s="18"/>
      <c r="AR244" s="19"/>
      <c r="AS244" s="19"/>
      <c r="AT244" s="19"/>
      <c r="AU244" s="18"/>
      <c r="AV244" s="19"/>
      <c r="AW244" s="19"/>
      <c r="AX244" s="19"/>
      <c r="AY244" s="18"/>
      <c r="AZ244" s="19"/>
      <c r="BA244" s="19"/>
      <c r="BB244" s="19"/>
      <c r="BC244" s="18"/>
      <c r="BD244" s="19"/>
      <c r="BE244" s="19"/>
      <c r="BF244" s="19"/>
    </row>
    <row r="245" spans="1:58" ht="15" thickBot="1" x14ac:dyDescent="0.35">
      <c r="A245" s="19"/>
      <c r="B245" s="19"/>
      <c r="C245" s="18"/>
      <c r="D245" s="19"/>
      <c r="E245" s="19"/>
      <c r="F245" s="19"/>
      <c r="G245" s="18"/>
      <c r="H245" s="19"/>
      <c r="I245" s="19"/>
      <c r="J245" s="19"/>
      <c r="K245" s="18"/>
      <c r="L245" s="19"/>
      <c r="M245" s="19"/>
      <c r="N245" s="19"/>
      <c r="O245" s="18"/>
      <c r="P245" s="19"/>
      <c r="Q245" s="19"/>
      <c r="R245" s="19"/>
      <c r="S245" s="18"/>
      <c r="T245" s="19"/>
      <c r="U245" s="19"/>
      <c r="V245" s="19"/>
      <c r="W245" s="18"/>
      <c r="X245" s="19"/>
      <c r="Y245" s="19"/>
      <c r="Z245" s="19"/>
      <c r="AA245" s="18"/>
      <c r="AB245" s="19"/>
      <c r="AC245" s="19"/>
      <c r="AD245" s="19"/>
      <c r="AE245" s="18"/>
      <c r="AF245" s="19"/>
      <c r="AG245" s="19"/>
      <c r="AH245" s="19"/>
      <c r="AI245" s="18"/>
      <c r="AJ245" s="19"/>
      <c r="AK245" s="19"/>
      <c r="AL245" s="19"/>
      <c r="AM245" s="18"/>
      <c r="AN245" s="19"/>
      <c r="AO245" s="19"/>
      <c r="AP245" s="19"/>
      <c r="AQ245" s="18"/>
      <c r="AR245" s="19"/>
      <c r="AS245" s="19"/>
      <c r="AT245" s="19"/>
      <c r="AU245" s="18"/>
      <c r="AV245" s="19"/>
      <c r="AW245" s="19"/>
      <c r="AX245" s="19"/>
      <c r="AY245" s="18"/>
      <c r="AZ245" s="19"/>
      <c r="BA245" s="19"/>
      <c r="BB245" s="19"/>
      <c r="BC245" s="18"/>
      <c r="BD245" s="19"/>
      <c r="BE245" s="19"/>
      <c r="BF245" s="19"/>
    </row>
    <row r="246" spans="1:58" ht="15" thickBot="1" x14ac:dyDescent="0.35">
      <c r="A246" s="19"/>
      <c r="B246" s="19"/>
      <c r="C246" s="18"/>
      <c r="D246" s="19"/>
      <c r="E246" s="19"/>
      <c r="F246" s="19"/>
      <c r="G246" s="18"/>
      <c r="H246" s="19"/>
      <c r="I246" s="19"/>
      <c r="J246" s="19"/>
      <c r="K246" s="18"/>
      <c r="L246" s="19"/>
      <c r="M246" s="19"/>
      <c r="N246" s="19"/>
      <c r="O246" s="18"/>
      <c r="P246" s="19"/>
      <c r="Q246" s="19"/>
      <c r="R246" s="19"/>
      <c r="S246" s="18"/>
      <c r="T246" s="19"/>
      <c r="U246" s="19"/>
      <c r="V246" s="19"/>
      <c r="W246" s="18"/>
      <c r="X246" s="19"/>
      <c r="Y246" s="19"/>
      <c r="Z246" s="19"/>
      <c r="AA246" s="18"/>
      <c r="AB246" s="19"/>
      <c r="AC246" s="19"/>
      <c r="AD246" s="19"/>
      <c r="AE246" s="18"/>
      <c r="AF246" s="19"/>
      <c r="AG246" s="19"/>
      <c r="AH246" s="19"/>
      <c r="AI246" s="18"/>
      <c r="AJ246" s="19"/>
      <c r="AK246" s="19"/>
      <c r="AL246" s="19"/>
      <c r="AM246" s="18"/>
      <c r="AN246" s="19"/>
      <c r="AO246" s="19"/>
      <c r="AP246" s="19"/>
      <c r="AQ246" s="18"/>
      <c r="AR246" s="19"/>
      <c r="AS246" s="19"/>
      <c r="AT246" s="19"/>
      <c r="AU246" s="18"/>
      <c r="AV246" s="19"/>
      <c r="AW246" s="19"/>
      <c r="AX246" s="19"/>
      <c r="AY246" s="18"/>
      <c r="AZ246" s="19"/>
      <c r="BA246" s="19"/>
      <c r="BB246" s="19"/>
      <c r="BC246" s="18"/>
      <c r="BD246" s="19"/>
      <c r="BE246" s="19"/>
      <c r="BF246" s="19"/>
    </row>
    <row r="247" spans="1:58" ht="15" thickBot="1" x14ac:dyDescent="0.35">
      <c r="A247" s="19"/>
      <c r="B247" s="19"/>
      <c r="C247" s="18"/>
      <c r="D247" s="19"/>
      <c r="E247" s="19"/>
      <c r="F247" s="19"/>
      <c r="G247" s="18"/>
      <c r="H247" s="19"/>
      <c r="I247" s="19"/>
      <c r="J247" s="19"/>
      <c r="K247" s="18"/>
      <c r="L247" s="19"/>
      <c r="M247" s="19"/>
      <c r="N247" s="19"/>
      <c r="O247" s="18"/>
      <c r="P247" s="19"/>
      <c r="Q247" s="19"/>
      <c r="R247" s="19"/>
      <c r="S247" s="18"/>
      <c r="T247" s="19"/>
      <c r="U247" s="19"/>
      <c r="V247" s="19"/>
      <c r="W247" s="18"/>
      <c r="X247" s="19"/>
      <c r="Y247" s="19"/>
      <c r="Z247" s="19"/>
      <c r="AA247" s="18"/>
      <c r="AB247" s="19"/>
      <c r="AC247" s="19"/>
      <c r="AD247" s="19"/>
      <c r="AE247" s="18"/>
      <c r="AF247" s="19"/>
      <c r="AG247" s="19"/>
      <c r="AH247" s="19"/>
      <c r="AI247" s="18"/>
      <c r="AJ247" s="19"/>
      <c r="AK247" s="19"/>
      <c r="AL247" s="19"/>
      <c r="AM247" s="18"/>
      <c r="AN247" s="19"/>
      <c r="AO247" s="19"/>
      <c r="AP247" s="19"/>
      <c r="AQ247" s="18"/>
      <c r="AR247" s="19"/>
      <c r="AS247" s="19"/>
      <c r="AT247" s="19"/>
      <c r="AU247" s="18"/>
      <c r="AV247" s="19"/>
      <c r="AW247" s="19"/>
      <c r="AX247" s="19"/>
      <c r="AY247" s="18"/>
      <c r="AZ247" s="19"/>
      <c r="BA247" s="19"/>
      <c r="BB247" s="19"/>
      <c r="BC247" s="18"/>
      <c r="BD247" s="19"/>
      <c r="BE247" s="19"/>
      <c r="BF247" s="19"/>
    </row>
    <row r="248" spans="1:58" ht="15" thickBot="1" x14ac:dyDescent="0.35">
      <c r="A248" s="19"/>
      <c r="B248" s="19"/>
      <c r="C248" s="18"/>
      <c r="D248" s="19"/>
      <c r="E248" s="19"/>
      <c r="F248" s="19"/>
      <c r="G248" s="18"/>
      <c r="H248" s="19"/>
      <c r="I248" s="19"/>
      <c r="J248" s="19"/>
      <c r="K248" s="18"/>
      <c r="L248" s="19"/>
      <c r="M248" s="19"/>
      <c r="N248" s="19"/>
      <c r="O248" s="18"/>
      <c r="P248" s="19"/>
      <c r="Q248" s="19"/>
      <c r="R248" s="19"/>
      <c r="S248" s="18"/>
      <c r="T248" s="19"/>
      <c r="U248" s="19"/>
      <c r="V248" s="19"/>
      <c r="W248" s="18"/>
      <c r="X248" s="19"/>
      <c r="Y248" s="19"/>
      <c r="Z248" s="19"/>
      <c r="AA248" s="18"/>
      <c r="AB248" s="19"/>
      <c r="AC248" s="19"/>
      <c r="AD248" s="19"/>
      <c r="AE248" s="18"/>
      <c r="AF248" s="19"/>
      <c r="AG248" s="19"/>
      <c r="AH248" s="19"/>
      <c r="AI248" s="18"/>
      <c r="AJ248" s="19"/>
      <c r="AK248" s="19"/>
      <c r="AL248" s="19"/>
      <c r="AM248" s="18"/>
      <c r="AN248" s="19"/>
      <c r="AO248" s="19"/>
      <c r="AP248" s="19"/>
      <c r="AQ248" s="18"/>
      <c r="AR248" s="19"/>
      <c r="AS248" s="19"/>
      <c r="AT248" s="19"/>
      <c r="AU248" s="18"/>
      <c r="AV248" s="19"/>
      <c r="AW248" s="19"/>
      <c r="AX248" s="19"/>
      <c r="AY248" s="18"/>
      <c r="AZ248" s="19"/>
      <c r="BA248" s="19"/>
      <c r="BB248" s="19"/>
      <c r="BC248" s="18"/>
      <c r="BD248" s="19"/>
      <c r="BE248" s="19"/>
      <c r="BF248" s="19"/>
    </row>
    <row r="249" spans="1:58" ht="15" thickBot="1" x14ac:dyDescent="0.35">
      <c r="A249" s="19"/>
      <c r="B249" s="19"/>
      <c r="C249" s="18"/>
      <c r="D249" s="19"/>
      <c r="E249" s="19"/>
      <c r="F249" s="19"/>
      <c r="G249" s="18"/>
      <c r="H249" s="19"/>
      <c r="I249" s="19"/>
      <c r="J249" s="19"/>
      <c r="K249" s="18"/>
      <c r="L249" s="19"/>
      <c r="M249" s="19"/>
      <c r="N249" s="19"/>
      <c r="O249" s="18"/>
      <c r="P249" s="19"/>
      <c r="Q249" s="19"/>
      <c r="R249" s="19"/>
      <c r="S249" s="18"/>
      <c r="T249" s="19"/>
      <c r="U249" s="19"/>
      <c r="V249" s="19"/>
      <c r="W249" s="18"/>
      <c r="X249" s="19"/>
      <c r="Y249" s="19"/>
      <c r="Z249" s="19"/>
      <c r="AA249" s="18"/>
      <c r="AB249" s="19"/>
      <c r="AC249" s="19"/>
      <c r="AD249" s="19"/>
      <c r="AE249" s="18"/>
      <c r="AF249" s="19"/>
      <c r="AG249" s="19"/>
      <c r="AH249" s="19"/>
      <c r="AI249" s="18"/>
      <c r="AJ249" s="19"/>
      <c r="AK249" s="19"/>
      <c r="AL249" s="19"/>
      <c r="AM249" s="18"/>
      <c r="AN249" s="19"/>
      <c r="AO249" s="19"/>
      <c r="AP249" s="19"/>
      <c r="AQ249" s="18"/>
      <c r="AR249" s="19"/>
      <c r="AS249" s="19"/>
      <c r="AT249" s="19"/>
      <c r="AU249" s="18"/>
      <c r="AV249" s="19"/>
      <c r="AW249" s="19"/>
      <c r="AX249" s="19"/>
      <c r="AY249" s="18"/>
      <c r="AZ249" s="19"/>
      <c r="BA249" s="19"/>
      <c r="BB249" s="19"/>
      <c r="BC249" s="18"/>
      <c r="BD249" s="19"/>
      <c r="BE249" s="19"/>
      <c r="BF249" s="19"/>
    </row>
    <row r="250" spans="1:58" ht="15" thickBot="1" x14ac:dyDescent="0.35">
      <c r="A250" s="19"/>
      <c r="B250" s="19"/>
      <c r="C250" s="18"/>
      <c r="D250" s="19"/>
      <c r="E250" s="19"/>
      <c r="F250" s="19"/>
      <c r="G250" s="18"/>
      <c r="H250" s="19"/>
      <c r="I250" s="19"/>
      <c r="J250" s="19"/>
      <c r="K250" s="18"/>
      <c r="L250" s="19"/>
      <c r="M250" s="19"/>
      <c r="N250" s="19"/>
      <c r="O250" s="18"/>
      <c r="P250" s="19"/>
      <c r="Q250" s="19"/>
      <c r="R250" s="19"/>
      <c r="S250" s="18"/>
      <c r="T250" s="19"/>
      <c r="U250" s="19"/>
      <c r="V250" s="19"/>
      <c r="W250" s="18"/>
      <c r="X250" s="19"/>
      <c r="Y250" s="19"/>
      <c r="Z250" s="19"/>
      <c r="AA250" s="18"/>
      <c r="AB250" s="19"/>
      <c r="AC250" s="19"/>
      <c r="AD250" s="19"/>
      <c r="AE250" s="18"/>
      <c r="AF250" s="19"/>
      <c r="AG250" s="19"/>
      <c r="AH250" s="19"/>
      <c r="AI250" s="18"/>
      <c r="AJ250" s="19"/>
      <c r="AK250" s="19"/>
      <c r="AL250" s="19"/>
      <c r="AM250" s="18"/>
      <c r="AN250" s="19"/>
      <c r="AO250" s="19"/>
      <c r="AP250" s="19"/>
      <c r="AQ250" s="18"/>
      <c r="AR250" s="19"/>
      <c r="AS250" s="19"/>
      <c r="AT250" s="19"/>
      <c r="AU250" s="18"/>
      <c r="AV250" s="19"/>
      <c r="AW250" s="19"/>
      <c r="AX250" s="19"/>
      <c r="AY250" s="18"/>
      <c r="AZ250" s="19"/>
      <c r="BA250" s="19"/>
      <c r="BB250" s="19"/>
      <c r="BC250" s="18"/>
      <c r="BD250" s="19"/>
      <c r="BE250" s="19"/>
      <c r="BF250" s="19"/>
    </row>
    <row r="251" spans="1:58" ht="15" thickBot="1" x14ac:dyDescent="0.35">
      <c r="A251" s="19"/>
      <c r="B251" s="19"/>
      <c r="C251" s="18"/>
      <c r="D251" s="19"/>
      <c r="E251" s="19"/>
      <c r="F251" s="19"/>
      <c r="G251" s="18"/>
      <c r="H251" s="19"/>
      <c r="I251" s="19"/>
      <c r="J251" s="19"/>
      <c r="K251" s="18"/>
      <c r="L251" s="19"/>
      <c r="M251" s="19"/>
      <c r="N251" s="19"/>
      <c r="O251" s="18"/>
      <c r="P251" s="19"/>
      <c r="Q251" s="19"/>
      <c r="R251" s="19"/>
      <c r="S251" s="18"/>
      <c r="T251" s="19"/>
      <c r="U251" s="19"/>
      <c r="V251" s="19"/>
      <c r="W251" s="18"/>
      <c r="X251" s="19"/>
      <c r="Y251" s="19"/>
      <c r="Z251" s="19"/>
      <c r="AA251" s="18"/>
      <c r="AB251" s="19"/>
      <c r="AC251" s="19"/>
      <c r="AD251" s="19"/>
      <c r="AE251" s="18"/>
      <c r="AF251" s="19"/>
      <c r="AG251" s="19"/>
      <c r="AH251" s="19"/>
      <c r="AI251" s="18"/>
      <c r="AJ251" s="19"/>
      <c r="AK251" s="19"/>
      <c r="AL251" s="19"/>
      <c r="AM251" s="18"/>
      <c r="AN251" s="19"/>
      <c r="AO251" s="19"/>
      <c r="AP251" s="19"/>
      <c r="AQ251" s="18"/>
      <c r="AR251" s="19"/>
      <c r="AS251" s="19"/>
      <c r="AT251" s="19"/>
      <c r="AU251" s="18"/>
      <c r="AV251" s="19"/>
      <c r="AW251" s="19"/>
      <c r="AX251" s="19"/>
      <c r="AY251" s="18"/>
      <c r="AZ251" s="19"/>
      <c r="BA251" s="19"/>
      <c r="BB251" s="19"/>
      <c r="BC251" s="18"/>
      <c r="BD251" s="19"/>
      <c r="BE251" s="19"/>
      <c r="BF251" s="19"/>
    </row>
    <row r="252" spans="1:58" ht="15" thickBot="1" x14ac:dyDescent="0.35">
      <c r="A252" s="19"/>
      <c r="B252" s="19"/>
      <c r="C252" s="18"/>
      <c r="D252" s="19"/>
      <c r="E252" s="19"/>
      <c r="F252" s="19"/>
      <c r="G252" s="18"/>
      <c r="H252" s="19"/>
      <c r="I252" s="19"/>
      <c r="J252" s="19"/>
      <c r="K252" s="18"/>
      <c r="L252" s="19"/>
      <c r="M252" s="19"/>
      <c r="N252" s="19"/>
      <c r="O252" s="18"/>
      <c r="P252" s="19"/>
      <c r="Q252" s="19"/>
      <c r="R252" s="19"/>
      <c r="S252" s="18"/>
      <c r="T252" s="19"/>
      <c r="U252" s="19"/>
      <c r="V252" s="19"/>
      <c r="W252" s="18"/>
      <c r="X252" s="19"/>
      <c r="Y252" s="19"/>
      <c r="Z252" s="19"/>
      <c r="AA252" s="18"/>
      <c r="AB252" s="19"/>
      <c r="AC252" s="19"/>
      <c r="AD252" s="19"/>
      <c r="AE252" s="18"/>
      <c r="AF252" s="19"/>
      <c r="AG252" s="19"/>
      <c r="AH252" s="19"/>
      <c r="AI252" s="18"/>
      <c r="AJ252" s="19"/>
      <c r="AK252" s="19"/>
      <c r="AL252" s="19"/>
      <c r="AM252" s="18"/>
      <c r="AN252" s="19"/>
      <c r="AO252" s="19"/>
      <c r="AP252" s="19"/>
      <c r="AQ252" s="18"/>
      <c r="AR252" s="19"/>
      <c r="AS252" s="19"/>
      <c r="AT252" s="19"/>
      <c r="AU252" s="18"/>
      <c r="AV252" s="19"/>
      <c r="AW252" s="19"/>
      <c r="AX252" s="19"/>
      <c r="AY252" s="18"/>
      <c r="AZ252" s="19"/>
      <c r="BA252" s="19"/>
      <c r="BB252" s="19"/>
      <c r="BC252" s="18"/>
      <c r="BD252" s="19"/>
      <c r="BE252" s="19"/>
      <c r="BF252" s="19"/>
    </row>
    <row r="253" spans="1:58" ht="15" thickBot="1" x14ac:dyDescent="0.35">
      <c r="A253" s="19"/>
      <c r="B253" s="19"/>
      <c r="C253" s="18"/>
      <c r="D253" s="19"/>
      <c r="E253" s="19"/>
      <c r="F253" s="19"/>
      <c r="G253" s="18"/>
      <c r="H253" s="19"/>
      <c r="I253" s="19"/>
      <c r="J253" s="19"/>
      <c r="K253" s="18"/>
      <c r="L253" s="19"/>
      <c r="M253" s="19"/>
      <c r="N253" s="19"/>
      <c r="O253" s="18"/>
      <c r="P253" s="19"/>
      <c r="Q253" s="19"/>
      <c r="R253" s="19"/>
      <c r="S253" s="18"/>
      <c r="T253" s="19"/>
      <c r="U253" s="19"/>
      <c r="V253" s="19"/>
      <c r="W253" s="18"/>
      <c r="X253" s="19"/>
      <c r="Y253" s="19"/>
      <c r="Z253" s="19"/>
      <c r="AA253" s="18"/>
      <c r="AB253" s="19"/>
      <c r="AC253" s="19"/>
      <c r="AD253" s="19"/>
      <c r="AE253" s="18"/>
      <c r="AF253" s="19"/>
      <c r="AG253" s="19"/>
      <c r="AH253" s="19"/>
      <c r="AI253" s="18"/>
      <c r="AJ253" s="19"/>
      <c r="AK253" s="19"/>
      <c r="AL253" s="19"/>
      <c r="AM253" s="18"/>
      <c r="AN253" s="19"/>
      <c r="AO253" s="19"/>
      <c r="AP253" s="19"/>
      <c r="AQ253" s="18"/>
      <c r="AR253" s="19"/>
      <c r="AS253" s="19"/>
      <c r="AT253" s="19"/>
      <c r="AU253" s="18"/>
      <c r="AV253" s="19"/>
      <c r="AW253" s="19"/>
      <c r="AX253" s="19"/>
      <c r="AY253" s="18"/>
      <c r="AZ253" s="19"/>
      <c r="BA253" s="19"/>
      <c r="BB253" s="19"/>
      <c r="BC253" s="18"/>
      <c r="BD253" s="19"/>
      <c r="BE253" s="19"/>
      <c r="BF253" s="19"/>
    </row>
    <row r="254" spans="1:58" ht="15" thickBot="1" x14ac:dyDescent="0.35">
      <c r="A254" s="19"/>
      <c r="B254" s="19"/>
      <c r="C254" s="18"/>
      <c r="D254" s="19"/>
      <c r="E254" s="19"/>
      <c r="F254" s="19"/>
      <c r="G254" s="18"/>
      <c r="H254" s="19"/>
      <c r="I254" s="19"/>
      <c r="J254" s="19"/>
      <c r="K254" s="18"/>
      <c r="L254" s="19"/>
      <c r="M254" s="19"/>
      <c r="N254" s="19"/>
      <c r="O254" s="18"/>
      <c r="P254" s="19"/>
      <c r="Q254" s="19"/>
      <c r="R254" s="19"/>
      <c r="S254" s="18"/>
      <c r="T254" s="19"/>
      <c r="U254" s="19"/>
      <c r="V254" s="19"/>
      <c r="W254" s="18"/>
      <c r="X254" s="19"/>
      <c r="Y254" s="19"/>
      <c r="Z254" s="19"/>
      <c r="AA254" s="18"/>
      <c r="AB254" s="19"/>
      <c r="AC254" s="19"/>
      <c r="AD254" s="19"/>
      <c r="AE254" s="18"/>
      <c r="AF254" s="19"/>
      <c r="AG254" s="19"/>
      <c r="AH254" s="19"/>
      <c r="AI254" s="18"/>
      <c r="AJ254" s="19"/>
      <c r="AK254" s="19"/>
      <c r="AL254" s="19"/>
      <c r="AM254" s="18"/>
      <c r="AN254" s="19"/>
      <c r="AO254" s="19"/>
      <c r="AP254" s="19"/>
      <c r="AQ254" s="18"/>
      <c r="AR254" s="19"/>
      <c r="AS254" s="19"/>
      <c r="AT254" s="19"/>
      <c r="AU254" s="18"/>
      <c r="AV254" s="19"/>
      <c r="AW254" s="19"/>
      <c r="AX254" s="19"/>
      <c r="AY254" s="18"/>
      <c r="AZ254" s="19"/>
      <c r="BA254" s="19"/>
      <c r="BB254" s="19"/>
      <c r="BC254" s="18"/>
      <c r="BD254" s="19"/>
      <c r="BE254" s="19"/>
      <c r="BF254" s="19"/>
    </row>
    <row r="255" spans="1:58" ht="15" thickBot="1" x14ac:dyDescent="0.35">
      <c r="A255" s="19"/>
      <c r="B255" s="19"/>
      <c r="C255" s="18"/>
      <c r="D255" s="19"/>
      <c r="E255" s="19"/>
      <c r="F255" s="19"/>
      <c r="G255" s="18"/>
      <c r="H255" s="19"/>
      <c r="I255" s="19"/>
      <c r="J255" s="19"/>
      <c r="K255" s="18"/>
      <c r="L255" s="19"/>
      <c r="M255" s="19"/>
      <c r="N255" s="19"/>
      <c r="O255" s="18"/>
      <c r="P255" s="19"/>
      <c r="Q255" s="19"/>
      <c r="R255" s="19"/>
      <c r="S255" s="18"/>
      <c r="T255" s="19"/>
      <c r="U255" s="19"/>
      <c r="V255" s="19"/>
      <c r="W255" s="18"/>
      <c r="X255" s="19"/>
      <c r="Y255" s="19"/>
      <c r="Z255" s="19"/>
      <c r="AA255" s="18"/>
      <c r="AB255" s="19"/>
      <c r="AC255" s="19"/>
      <c r="AD255" s="19"/>
      <c r="AE255" s="18"/>
      <c r="AF255" s="19"/>
      <c r="AG255" s="19"/>
      <c r="AH255" s="19"/>
      <c r="AI255" s="18"/>
      <c r="AJ255" s="19"/>
      <c r="AK255" s="19"/>
      <c r="AL255" s="19"/>
      <c r="AM255" s="18"/>
      <c r="AN255" s="19"/>
      <c r="AO255" s="19"/>
      <c r="AP255" s="19"/>
      <c r="AQ255" s="18"/>
      <c r="AR255" s="19"/>
      <c r="AS255" s="19"/>
      <c r="AT255" s="19"/>
      <c r="AU255" s="18"/>
      <c r="AV255" s="19"/>
      <c r="AW255" s="19"/>
      <c r="AX255" s="19"/>
      <c r="AY255" s="18"/>
      <c r="AZ255" s="19"/>
      <c r="BA255" s="19"/>
      <c r="BB255" s="19"/>
      <c r="BC255" s="18"/>
      <c r="BD255" s="19"/>
      <c r="BE255" s="19"/>
      <c r="BF255" s="19"/>
    </row>
    <row r="256" spans="1:58" ht="15" thickBot="1" x14ac:dyDescent="0.35">
      <c r="A256" s="19"/>
      <c r="B256" s="19"/>
      <c r="C256" s="18"/>
      <c r="D256" s="19"/>
      <c r="E256" s="19"/>
      <c r="F256" s="19"/>
      <c r="G256" s="18"/>
      <c r="H256" s="19"/>
      <c r="I256" s="19"/>
      <c r="J256" s="19"/>
      <c r="K256" s="18"/>
      <c r="L256" s="19"/>
      <c r="M256" s="19"/>
      <c r="N256" s="19"/>
      <c r="O256" s="18"/>
      <c r="P256" s="19"/>
      <c r="Q256" s="19"/>
      <c r="R256" s="19"/>
      <c r="S256" s="18"/>
      <c r="T256" s="19"/>
      <c r="U256" s="19"/>
      <c r="V256" s="19"/>
      <c r="W256" s="18"/>
      <c r="X256" s="19"/>
      <c r="Y256" s="19"/>
      <c r="Z256" s="19"/>
      <c r="AA256" s="18"/>
      <c r="AB256" s="19"/>
      <c r="AC256" s="19"/>
      <c r="AD256" s="19"/>
      <c r="AE256" s="18"/>
      <c r="AF256" s="19"/>
      <c r="AG256" s="19"/>
      <c r="AH256" s="19"/>
      <c r="AI256" s="18"/>
      <c r="AJ256" s="19"/>
      <c r="AK256" s="19"/>
      <c r="AL256" s="19"/>
      <c r="AM256" s="18"/>
      <c r="AN256" s="19"/>
      <c r="AO256" s="19"/>
      <c r="AP256" s="19"/>
      <c r="AQ256" s="18"/>
      <c r="AR256" s="19"/>
      <c r="AS256" s="19"/>
      <c r="AT256" s="19"/>
      <c r="AU256" s="18"/>
      <c r="AV256" s="19"/>
      <c r="AW256" s="19"/>
      <c r="AX256" s="19"/>
      <c r="AY256" s="18"/>
      <c r="AZ256" s="19"/>
      <c r="BA256" s="19"/>
      <c r="BB256" s="19"/>
      <c r="BC256" s="18"/>
      <c r="BD256" s="19"/>
      <c r="BE256" s="19"/>
      <c r="BF256" s="19"/>
    </row>
    <row r="257" spans="1:58" ht="15" thickBot="1" x14ac:dyDescent="0.35">
      <c r="A257" s="19"/>
      <c r="B257" s="19"/>
      <c r="C257" s="18"/>
      <c r="D257" s="19"/>
      <c r="E257" s="19"/>
      <c r="F257" s="19"/>
      <c r="G257" s="18"/>
      <c r="H257" s="19"/>
      <c r="I257" s="19"/>
      <c r="J257" s="19"/>
      <c r="K257" s="18"/>
      <c r="L257" s="19"/>
      <c r="M257" s="19"/>
      <c r="N257" s="19"/>
      <c r="O257" s="18"/>
      <c r="P257" s="19"/>
      <c r="Q257" s="19"/>
      <c r="R257" s="19"/>
      <c r="S257" s="18"/>
      <c r="T257" s="19"/>
      <c r="U257" s="19"/>
      <c r="V257" s="19"/>
      <c r="W257" s="18"/>
      <c r="X257" s="19"/>
      <c r="Y257" s="19"/>
      <c r="Z257" s="19"/>
      <c r="AA257" s="18"/>
      <c r="AB257" s="19"/>
      <c r="AC257" s="19"/>
      <c r="AD257" s="19"/>
      <c r="AE257" s="18"/>
      <c r="AF257" s="19"/>
      <c r="AG257" s="19"/>
      <c r="AH257" s="19"/>
      <c r="AI257" s="18"/>
      <c r="AJ257" s="19"/>
      <c r="AK257" s="19"/>
      <c r="AL257" s="19"/>
      <c r="AM257" s="18"/>
      <c r="AN257" s="19"/>
      <c r="AO257" s="19"/>
      <c r="AP257" s="19"/>
      <c r="AQ257" s="18"/>
      <c r="AR257" s="19"/>
      <c r="AS257" s="19"/>
      <c r="AT257" s="19"/>
      <c r="AU257" s="18"/>
      <c r="AV257" s="19"/>
      <c r="AW257" s="19"/>
      <c r="AX257" s="19"/>
      <c r="AY257" s="18"/>
      <c r="AZ257" s="19"/>
      <c r="BA257" s="19"/>
      <c r="BB257" s="19"/>
      <c r="BC257" s="18"/>
      <c r="BD257" s="19"/>
      <c r="BE257" s="19"/>
      <c r="BF257" s="19"/>
    </row>
    <row r="258" spans="1:58" ht="15" thickBot="1" x14ac:dyDescent="0.35">
      <c r="A258" s="19"/>
      <c r="B258" s="19"/>
      <c r="C258" s="18"/>
      <c r="D258" s="19"/>
      <c r="E258" s="19"/>
      <c r="F258" s="19"/>
      <c r="G258" s="18"/>
      <c r="H258" s="19"/>
      <c r="I258" s="19"/>
      <c r="J258" s="19"/>
      <c r="K258" s="18"/>
      <c r="L258" s="19"/>
      <c r="M258" s="19"/>
      <c r="N258" s="19"/>
      <c r="O258" s="18"/>
      <c r="P258" s="19"/>
      <c r="Q258" s="19"/>
      <c r="R258" s="19"/>
      <c r="S258" s="18"/>
      <c r="T258" s="19"/>
      <c r="U258" s="19"/>
      <c r="V258" s="19"/>
      <c r="W258" s="18"/>
      <c r="X258" s="19"/>
      <c r="Y258" s="19"/>
      <c r="Z258" s="19"/>
      <c r="AA258" s="18"/>
      <c r="AB258" s="19"/>
      <c r="AC258" s="19"/>
      <c r="AD258" s="19"/>
      <c r="AE258" s="18"/>
      <c r="AF258" s="19"/>
      <c r="AG258" s="19"/>
      <c r="AH258" s="19"/>
      <c r="AI258" s="18"/>
      <c r="AJ258" s="19"/>
      <c r="AK258" s="19"/>
      <c r="AL258" s="19"/>
      <c r="AM258" s="18"/>
      <c r="AN258" s="19"/>
      <c r="AO258" s="19"/>
      <c r="AP258" s="19"/>
      <c r="AQ258" s="18"/>
      <c r="AR258" s="19"/>
      <c r="AS258" s="19"/>
      <c r="AT258" s="19"/>
      <c r="AU258" s="18"/>
      <c r="AV258" s="19"/>
      <c r="AW258" s="19"/>
      <c r="AX258" s="19"/>
      <c r="AY258" s="18"/>
      <c r="AZ258" s="19"/>
      <c r="BA258" s="19"/>
      <c r="BB258" s="19"/>
      <c r="BC258" s="18"/>
      <c r="BD258" s="19"/>
      <c r="BE258" s="19"/>
      <c r="BF258" s="19"/>
    </row>
    <row r="259" spans="1:58" ht="15" thickBot="1" x14ac:dyDescent="0.35">
      <c r="A259" s="19"/>
      <c r="B259" s="19"/>
      <c r="C259" s="18"/>
      <c r="D259" s="19"/>
      <c r="E259" s="19"/>
      <c r="F259" s="19"/>
      <c r="G259" s="18"/>
      <c r="H259" s="19"/>
      <c r="I259" s="19"/>
      <c r="J259" s="19"/>
      <c r="K259" s="18"/>
      <c r="L259" s="19"/>
      <c r="M259" s="19"/>
      <c r="N259" s="19"/>
      <c r="O259" s="18"/>
      <c r="P259" s="19"/>
      <c r="Q259" s="19"/>
      <c r="R259" s="19"/>
      <c r="S259" s="18"/>
      <c r="T259" s="19"/>
      <c r="U259" s="19"/>
      <c r="V259" s="19"/>
      <c r="W259" s="18"/>
      <c r="X259" s="19"/>
      <c r="Y259" s="19"/>
      <c r="Z259" s="19"/>
      <c r="AA259" s="18"/>
      <c r="AB259" s="19"/>
      <c r="AC259" s="19"/>
      <c r="AD259" s="19"/>
      <c r="AE259" s="18"/>
      <c r="AF259" s="19"/>
      <c r="AG259" s="19"/>
      <c r="AH259" s="19"/>
      <c r="AI259" s="18"/>
      <c r="AJ259" s="19"/>
      <c r="AK259" s="19"/>
      <c r="AL259" s="19"/>
      <c r="AM259" s="18"/>
      <c r="AN259" s="19"/>
      <c r="AO259" s="19"/>
      <c r="AP259" s="19"/>
      <c r="AQ259" s="18"/>
      <c r="AR259" s="19"/>
      <c r="AS259" s="19"/>
      <c r="AT259" s="19"/>
      <c r="AU259" s="18"/>
      <c r="AV259" s="19"/>
      <c r="AW259" s="19"/>
      <c r="AX259" s="19"/>
      <c r="AY259" s="18"/>
      <c r="AZ259" s="19"/>
      <c r="BA259" s="19"/>
      <c r="BB259" s="19"/>
      <c r="BC259" s="18"/>
      <c r="BD259" s="19"/>
      <c r="BE259" s="19"/>
      <c r="BF259" s="19"/>
    </row>
    <row r="260" spans="1:58" ht="15" thickBot="1" x14ac:dyDescent="0.35">
      <c r="A260" s="19"/>
      <c r="B260" s="19"/>
      <c r="C260" s="18"/>
      <c r="D260" s="19"/>
      <c r="E260" s="19"/>
      <c r="F260" s="19"/>
      <c r="G260" s="18"/>
      <c r="H260" s="19"/>
      <c r="I260" s="19"/>
      <c r="J260" s="19"/>
      <c r="K260" s="18"/>
      <c r="L260" s="19"/>
      <c r="M260" s="19"/>
      <c r="N260" s="19"/>
      <c r="O260" s="18"/>
      <c r="P260" s="19"/>
      <c r="Q260" s="19"/>
      <c r="R260" s="19"/>
      <c r="S260" s="18"/>
      <c r="T260" s="19"/>
      <c r="U260" s="19"/>
      <c r="V260" s="19"/>
      <c r="W260" s="18"/>
      <c r="X260" s="19"/>
      <c r="Y260" s="19"/>
      <c r="Z260" s="19"/>
      <c r="AA260" s="18"/>
      <c r="AB260" s="19"/>
      <c r="AC260" s="19"/>
      <c r="AD260" s="19"/>
      <c r="AE260" s="18"/>
      <c r="AF260" s="19"/>
      <c r="AG260" s="19"/>
      <c r="AH260" s="19"/>
      <c r="AI260" s="18"/>
      <c r="AJ260" s="19"/>
      <c r="AK260" s="19"/>
      <c r="AL260" s="19"/>
      <c r="AM260" s="18"/>
      <c r="AN260" s="19"/>
      <c r="AO260" s="19"/>
      <c r="AP260" s="19"/>
      <c r="AQ260" s="18"/>
      <c r="AR260" s="19"/>
      <c r="AS260" s="19"/>
      <c r="AT260" s="19"/>
      <c r="AU260" s="18"/>
      <c r="AV260" s="19"/>
      <c r="AW260" s="19"/>
      <c r="AX260" s="19"/>
      <c r="AY260" s="18"/>
      <c r="AZ260" s="19"/>
      <c r="BA260" s="19"/>
      <c r="BB260" s="19"/>
      <c r="BC260" s="18"/>
      <c r="BD260" s="19"/>
      <c r="BE260" s="19"/>
      <c r="BF260" s="19"/>
    </row>
    <row r="261" spans="1:58" ht="15" thickBot="1" x14ac:dyDescent="0.35">
      <c r="A261" s="19"/>
      <c r="B261" s="19"/>
      <c r="C261" s="18"/>
      <c r="D261" s="19"/>
      <c r="E261" s="19"/>
      <c r="F261" s="19"/>
      <c r="G261" s="18"/>
      <c r="H261" s="19"/>
      <c r="I261" s="19"/>
      <c r="J261" s="19"/>
      <c r="K261" s="18"/>
      <c r="L261" s="19"/>
      <c r="M261" s="19"/>
      <c r="N261" s="19"/>
      <c r="O261" s="18"/>
      <c r="P261" s="19"/>
      <c r="Q261" s="19"/>
      <c r="R261" s="19"/>
      <c r="S261" s="18"/>
      <c r="T261" s="19"/>
      <c r="U261" s="19"/>
      <c r="V261" s="19"/>
      <c r="W261" s="18"/>
      <c r="X261" s="19"/>
      <c r="Y261" s="19"/>
      <c r="Z261" s="19"/>
      <c r="AA261" s="18"/>
      <c r="AB261" s="19"/>
      <c r="AC261" s="19"/>
      <c r="AD261" s="19"/>
      <c r="AE261" s="18"/>
      <c r="AF261" s="19"/>
      <c r="AG261" s="19"/>
      <c r="AH261" s="19"/>
      <c r="AI261" s="18"/>
      <c r="AJ261" s="19"/>
      <c r="AK261" s="19"/>
      <c r="AL261" s="19"/>
      <c r="AM261" s="18"/>
      <c r="AN261" s="19"/>
      <c r="AO261" s="19"/>
      <c r="AP261" s="19"/>
      <c r="AQ261" s="18"/>
      <c r="AR261" s="19"/>
      <c r="AS261" s="19"/>
      <c r="AT261" s="19"/>
      <c r="AU261" s="18"/>
      <c r="AV261" s="19"/>
      <c r="AW261" s="19"/>
      <c r="AX261" s="19"/>
      <c r="AY261" s="18"/>
      <c r="AZ261" s="19"/>
      <c r="BA261" s="19"/>
      <c r="BB261" s="19"/>
      <c r="BC261" s="18"/>
      <c r="BD261" s="19"/>
      <c r="BE261" s="19"/>
      <c r="BF261" s="19"/>
    </row>
    <row r="262" spans="1:58" ht="15" thickBot="1" x14ac:dyDescent="0.35">
      <c r="A262" s="19"/>
      <c r="B262" s="19"/>
      <c r="C262" s="18"/>
      <c r="D262" s="19"/>
      <c r="E262" s="19"/>
      <c r="F262" s="19"/>
      <c r="G262" s="18"/>
      <c r="H262" s="19"/>
      <c r="I262" s="19"/>
      <c r="J262" s="19"/>
      <c r="K262" s="18"/>
      <c r="L262" s="19"/>
      <c r="M262" s="19"/>
      <c r="N262" s="19"/>
      <c r="O262" s="18"/>
      <c r="P262" s="19"/>
      <c r="Q262" s="19"/>
      <c r="R262" s="19"/>
      <c r="S262" s="18"/>
      <c r="T262" s="19"/>
      <c r="U262" s="19"/>
      <c r="V262" s="19"/>
      <c r="W262" s="18"/>
      <c r="X262" s="19"/>
      <c r="Y262" s="19"/>
      <c r="Z262" s="19"/>
      <c r="AA262" s="18"/>
      <c r="AB262" s="19"/>
      <c r="AC262" s="19"/>
      <c r="AD262" s="19"/>
      <c r="AE262" s="18"/>
      <c r="AF262" s="19"/>
      <c r="AG262" s="19"/>
      <c r="AH262" s="19"/>
      <c r="AI262" s="18"/>
      <c r="AJ262" s="19"/>
      <c r="AK262" s="19"/>
      <c r="AL262" s="19"/>
      <c r="AM262" s="18"/>
      <c r="AN262" s="19"/>
      <c r="AO262" s="19"/>
      <c r="AP262" s="19"/>
      <c r="AQ262" s="18"/>
      <c r="AR262" s="19"/>
      <c r="AS262" s="19"/>
      <c r="AT262" s="19"/>
      <c r="AU262" s="18"/>
      <c r="AV262" s="19"/>
      <c r="AW262" s="19"/>
      <c r="AX262" s="19"/>
      <c r="AY262" s="18"/>
      <c r="AZ262" s="19"/>
      <c r="BA262" s="19"/>
      <c r="BB262" s="19"/>
      <c r="BC262" s="18"/>
      <c r="BD262" s="19"/>
      <c r="BE262" s="19"/>
      <c r="BF262" s="19"/>
    </row>
    <row r="263" spans="1:58" ht="15" thickBot="1" x14ac:dyDescent="0.35">
      <c r="A263" s="19"/>
      <c r="B263" s="19"/>
      <c r="C263" s="18"/>
      <c r="D263" s="19"/>
      <c r="E263" s="19"/>
      <c r="F263" s="19"/>
      <c r="G263" s="18"/>
      <c r="H263" s="19"/>
      <c r="I263" s="19"/>
      <c r="J263" s="19"/>
      <c r="K263" s="18"/>
      <c r="L263" s="19"/>
      <c r="M263" s="19"/>
      <c r="N263" s="19"/>
      <c r="O263" s="18"/>
      <c r="P263" s="19"/>
      <c r="Q263" s="19"/>
      <c r="R263" s="19"/>
      <c r="S263" s="18"/>
      <c r="T263" s="19"/>
      <c r="U263" s="19"/>
      <c r="V263" s="19"/>
      <c r="W263" s="18"/>
      <c r="X263" s="19"/>
      <c r="Y263" s="19"/>
      <c r="Z263" s="19"/>
      <c r="AA263" s="18"/>
      <c r="AB263" s="19"/>
      <c r="AC263" s="19"/>
      <c r="AD263" s="19"/>
      <c r="AE263" s="18"/>
      <c r="AF263" s="19"/>
      <c r="AG263" s="19"/>
      <c r="AH263" s="19"/>
      <c r="AI263" s="18"/>
      <c r="AJ263" s="19"/>
      <c r="AK263" s="19"/>
      <c r="AL263" s="19"/>
      <c r="AM263" s="18"/>
      <c r="AN263" s="19"/>
      <c r="AO263" s="19"/>
      <c r="AP263" s="19"/>
      <c r="AQ263" s="18"/>
      <c r="AR263" s="19"/>
      <c r="AS263" s="19"/>
      <c r="AT263" s="19"/>
      <c r="AU263" s="18"/>
      <c r="AV263" s="19"/>
      <c r="AW263" s="19"/>
      <c r="AX263" s="19"/>
      <c r="AY263" s="18"/>
      <c r="AZ263" s="19"/>
      <c r="BA263" s="19"/>
      <c r="BB263" s="19"/>
      <c r="BC263" s="18"/>
      <c r="BD263" s="19"/>
      <c r="BE263" s="19"/>
      <c r="BF263" s="19"/>
    </row>
    <row r="264" spans="1:58" ht="15" thickBot="1" x14ac:dyDescent="0.35">
      <c r="A264" s="19"/>
      <c r="B264" s="19"/>
      <c r="C264" s="18"/>
      <c r="D264" s="19"/>
      <c r="E264" s="19"/>
      <c r="F264" s="19"/>
      <c r="G264" s="18"/>
      <c r="H264" s="19"/>
      <c r="I264" s="19"/>
      <c r="J264" s="19"/>
      <c r="K264" s="18"/>
      <c r="L264" s="19"/>
      <c r="M264" s="19"/>
      <c r="N264" s="19"/>
      <c r="O264" s="18"/>
      <c r="P264" s="19"/>
      <c r="Q264" s="19"/>
      <c r="R264" s="19"/>
      <c r="S264" s="18"/>
      <c r="T264" s="19"/>
      <c r="U264" s="19"/>
      <c r="V264" s="19"/>
      <c r="W264" s="18"/>
      <c r="X264" s="19"/>
      <c r="Y264" s="19"/>
      <c r="Z264" s="19"/>
      <c r="AA264" s="18"/>
      <c r="AB264" s="19"/>
      <c r="AC264" s="19"/>
      <c r="AD264" s="19"/>
      <c r="AE264" s="18"/>
      <c r="AF264" s="19"/>
      <c r="AG264" s="19"/>
      <c r="AH264" s="19"/>
      <c r="AI264" s="18"/>
      <c r="AJ264" s="19"/>
      <c r="AK264" s="19"/>
      <c r="AL264" s="19"/>
      <c r="AM264" s="18"/>
      <c r="AN264" s="19"/>
      <c r="AO264" s="19"/>
      <c r="AP264" s="19"/>
      <c r="AQ264" s="18"/>
      <c r="AR264" s="19"/>
      <c r="AS264" s="19"/>
      <c r="AT264" s="19"/>
      <c r="AU264" s="18"/>
      <c r="AV264" s="19"/>
      <c r="AW264" s="19"/>
      <c r="AX264" s="19"/>
      <c r="AY264" s="18"/>
      <c r="AZ264" s="19"/>
      <c r="BA264" s="19"/>
      <c r="BB264" s="19"/>
      <c r="BC264" s="18"/>
      <c r="BD264" s="19"/>
      <c r="BE264" s="19"/>
      <c r="BF264" s="19"/>
    </row>
    <row r="265" spans="1:58" ht="15" thickBot="1" x14ac:dyDescent="0.35">
      <c r="A265" s="19"/>
      <c r="B265" s="19"/>
      <c r="C265" s="18"/>
      <c r="D265" s="19"/>
      <c r="E265" s="19"/>
      <c r="F265" s="19"/>
      <c r="G265" s="18"/>
      <c r="H265" s="19"/>
      <c r="I265" s="19"/>
      <c r="J265" s="19"/>
      <c r="K265" s="18"/>
      <c r="L265" s="19"/>
      <c r="M265" s="19"/>
      <c r="N265" s="19"/>
      <c r="O265" s="18"/>
      <c r="P265" s="19"/>
      <c r="Q265" s="19"/>
      <c r="R265" s="19"/>
      <c r="S265" s="18"/>
      <c r="T265" s="19"/>
      <c r="U265" s="19"/>
      <c r="V265" s="19"/>
      <c r="W265" s="18"/>
      <c r="X265" s="19"/>
      <c r="Y265" s="19"/>
      <c r="Z265" s="19"/>
      <c r="AA265" s="18"/>
      <c r="AB265" s="19"/>
      <c r="AC265" s="19"/>
      <c r="AD265" s="19"/>
      <c r="AE265" s="18"/>
      <c r="AF265" s="19"/>
      <c r="AG265" s="19"/>
      <c r="AH265" s="19"/>
      <c r="AI265" s="18"/>
      <c r="AJ265" s="19"/>
      <c r="AK265" s="19"/>
      <c r="AL265" s="19"/>
      <c r="AM265" s="18"/>
      <c r="AN265" s="19"/>
      <c r="AO265" s="19"/>
      <c r="AP265" s="19"/>
      <c r="AQ265" s="18"/>
      <c r="AR265" s="19"/>
      <c r="AS265" s="19"/>
      <c r="AT265" s="19"/>
      <c r="AU265" s="18"/>
      <c r="AV265" s="19"/>
      <c r="AW265" s="19"/>
      <c r="AX265" s="19"/>
      <c r="AY265" s="18"/>
      <c r="AZ265" s="19"/>
      <c r="BA265" s="19"/>
      <c r="BB265" s="19"/>
      <c r="BC265" s="18"/>
      <c r="BD265" s="19"/>
      <c r="BE265" s="19"/>
      <c r="BF265" s="19"/>
    </row>
    <row r="266" spans="1:58" ht="15" thickBot="1" x14ac:dyDescent="0.35">
      <c r="A266" s="19"/>
      <c r="B266" s="19"/>
      <c r="C266" s="18"/>
      <c r="D266" s="19"/>
      <c r="E266" s="19"/>
      <c r="F266" s="19"/>
      <c r="G266" s="18"/>
      <c r="H266" s="19"/>
      <c r="I266" s="19"/>
      <c r="J266" s="19"/>
      <c r="K266" s="18"/>
      <c r="L266" s="19"/>
      <c r="M266" s="19"/>
      <c r="N266" s="19"/>
      <c r="O266" s="18"/>
      <c r="P266" s="19"/>
      <c r="Q266" s="19"/>
      <c r="R266" s="19"/>
      <c r="S266" s="18"/>
      <c r="T266" s="19"/>
      <c r="U266" s="19"/>
      <c r="V266" s="19"/>
      <c r="W266" s="18"/>
      <c r="X266" s="19"/>
      <c r="Y266" s="19"/>
      <c r="Z266" s="19"/>
      <c r="AA266" s="18"/>
      <c r="AB266" s="19"/>
      <c r="AC266" s="19"/>
      <c r="AD266" s="19"/>
      <c r="AE266" s="18"/>
      <c r="AF266" s="19"/>
      <c r="AG266" s="19"/>
      <c r="AH266" s="19"/>
      <c r="AI266" s="18"/>
      <c r="AJ266" s="19"/>
      <c r="AK266" s="19"/>
      <c r="AL266" s="19"/>
      <c r="AM266" s="18"/>
      <c r="AN266" s="19"/>
      <c r="AO266" s="19"/>
      <c r="AP266" s="19"/>
      <c r="AQ266" s="18"/>
      <c r="AR266" s="19"/>
      <c r="AS266" s="19"/>
      <c r="AT266" s="19"/>
      <c r="AU266" s="18"/>
      <c r="AV266" s="19"/>
      <c r="AW266" s="19"/>
      <c r="AX266" s="19"/>
      <c r="AY266" s="18"/>
      <c r="AZ266" s="19"/>
      <c r="BA266" s="19"/>
      <c r="BB266" s="19"/>
      <c r="BC266" s="18"/>
      <c r="BD266" s="19"/>
      <c r="BE266" s="19"/>
      <c r="BF266" s="19"/>
    </row>
    <row r="267" spans="1:58" ht="15" thickBot="1" x14ac:dyDescent="0.35">
      <c r="A267" s="19"/>
      <c r="B267" s="19"/>
      <c r="C267" s="18"/>
      <c r="D267" s="19"/>
      <c r="E267" s="19"/>
      <c r="F267" s="19"/>
      <c r="G267" s="18"/>
      <c r="H267" s="19"/>
      <c r="I267" s="19"/>
      <c r="J267" s="19"/>
      <c r="K267" s="18"/>
      <c r="L267" s="19"/>
      <c r="M267" s="19"/>
      <c r="N267" s="19"/>
      <c r="O267" s="18"/>
      <c r="P267" s="19"/>
      <c r="Q267" s="19"/>
      <c r="R267" s="19"/>
      <c r="S267" s="18"/>
      <c r="T267" s="19"/>
      <c r="U267" s="19"/>
      <c r="V267" s="19"/>
      <c r="W267" s="18"/>
      <c r="X267" s="19"/>
      <c r="Y267" s="19"/>
      <c r="Z267" s="19"/>
      <c r="AA267" s="18"/>
      <c r="AB267" s="19"/>
      <c r="AC267" s="19"/>
      <c r="AD267" s="19"/>
      <c r="AE267" s="18"/>
      <c r="AF267" s="19"/>
      <c r="AG267" s="19"/>
      <c r="AH267" s="19"/>
      <c r="AI267" s="18"/>
      <c r="AJ267" s="19"/>
      <c r="AK267" s="19"/>
      <c r="AL267" s="19"/>
      <c r="AM267" s="18"/>
      <c r="AN267" s="19"/>
      <c r="AO267" s="19"/>
      <c r="AP267" s="19"/>
      <c r="AQ267" s="18"/>
      <c r="AR267" s="19"/>
      <c r="AS267" s="19"/>
      <c r="AT267" s="19"/>
      <c r="AU267" s="18"/>
      <c r="AV267" s="19"/>
      <c r="AW267" s="19"/>
      <c r="AX267" s="19"/>
      <c r="AY267" s="18"/>
      <c r="AZ267" s="19"/>
      <c r="BA267" s="19"/>
      <c r="BB267" s="19"/>
      <c r="BC267" s="18"/>
      <c r="BD267" s="19"/>
      <c r="BE267" s="19"/>
      <c r="BF267" s="19"/>
    </row>
    <row r="268" spans="1:58" ht="15" thickBot="1" x14ac:dyDescent="0.35">
      <c r="A268" s="19"/>
      <c r="B268" s="19"/>
      <c r="C268" s="18"/>
      <c r="D268" s="19"/>
      <c r="E268" s="19"/>
      <c r="F268" s="19"/>
      <c r="G268" s="18"/>
      <c r="H268" s="19"/>
      <c r="I268" s="19"/>
      <c r="J268" s="19"/>
      <c r="K268" s="18"/>
      <c r="L268" s="19"/>
      <c r="M268" s="19"/>
      <c r="N268" s="19"/>
      <c r="O268" s="18"/>
      <c r="P268" s="19"/>
      <c r="Q268" s="19"/>
      <c r="R268" s="19"/>
      <c r="S268" s="18"/>
      <c r="T268" s="19"/>
      <c r="U268" s="19"/>
      <c r="V268" s="19"/>
      <c r="W268" s="18"/>
      <c r="X268" s="19"/>
      <c r="Y268" s="19"/>
      <c r="Z268" s="19"/>
      <c r="AA268" s="18"/>
      <c r="AB268" s="19"/>
      <c r="AC268" s="19"/>
      <c r="AD268" s="19"/>
      <c r="AE268" s="18"/>
      <c r="AF268" s="19"/>
      <c r="AG268" s="19"/>
      <c r="AH268" s="19"/>
      <c r="AI268" s="18"/>
      <c r="AJ268" s="19"/>
      <c r="AK268" s="19"/>
      <c r="AL268" s="19"/>
      <c r="AM268" s="18"/>
      <c r="AN268" s="19"/>
      <c r="AO268" s="19"/>
      <c r="AP268" s="19"/>
      <c r="AQ268" s="18"/>
      <c r="AR268" s="19"/>
      <c r="AS268" s="19"/>
      <c r="AT268" s="19"/>
      <c r="AU268" s="18"/>
      <c r="AV268" s="19"/>
      <c r="AW268" s="19"/>
      <c r="AX268" s="19"/>
      <c r="AY268" s="18"/>
      <c r="AZ268" s="19"/>
      <c r="BA268" s="19"/>
      <c r="BB268" s="19"/>
      <c r="BC268" s="18"/>
      <c r="BD268" s="19"/>
      <c r="BE268" s="19"/>
      <c r="BF268" s="19"/>
    </row>
    <row r="269" spans="1:58" ht="15" thickBot="1" x14ac:dyDescent="0.35">
      <c r="A269" s="19"/>
      <c r="B269" s="19"/>
      <c r="C269" s="18"/>
      <c r="D269" s="19"/>
      <c r="E269" s="19"/>
      <c r="F269" s="19"/>
      <c r="G269" s="18"/>
      <c r="H269" s="19"/>
      <c r="I269" s="19"/>
      <c r="J269" s="19"/>
      <c r="K269" s="18"/>
      <c r="L269" s="19"/>
      <c r="M269" s="19"/>
      <c r="N269" s="19"/>
      <c r="O269" s="18"/>
      <c r="P269" s="19"/>
      <c r="Q269" s="19"/>
      <c r="R269" s="19"/>
      <c r="S269" s="18"/>
      <c r="T269" s="19"/>
      <c r="U269" s="19"/>
      <c r="V269" s="19"/>
      <c r="W269" s="18"/>
      <c r="X269" s="19"/>
      <c r="Y269" s="19"/>
      <c r="Z269" s="19"/>
      <c r="AA269" s="18"/>
      <c r="AB269" s="19"/>
      <c r="AC269" s="19"/>
      <c r="AD269" s="19"/>
      <c r="AE269" s="18"/>
      <c r="AF269" s="19"/>
      <c r="AG269" s="19"/>
      <c r="AH269" s="19"/>
      <c r="AI269" s="18"/>
      <c r="AJ269" s="19"/>
      <c r="AK269" s="19"/>
      <c r="AL269" s="19"/>
      <c r="AM269" s="18"/>
      <c r="AN269" s="19"/>
      <c r="AO269" s="19"/>
      <c r="AP269" s="19"/>
      <c r="AQ269" s="18"/>
      <c r="AR269" s="19"/>
      <c r="AS269" s="19"/>
      <c r="AT269" s="19"/>
      <c r="AU269" s="18"/>
      <c r="AV269" s="19"/>
      <c r="AW269" s="19"/>
      <c r="AX269" s="19"/>
      <c r="AY269" s="18"/>
      <c r="AZ269" s="19"/>
      <c r="BA269" s="19"/>
      <c r="BB269" s="19"/>
      <c r="BC269" s="18"/>
      <c r="BD269" s="19"/>
      <c r="BE269" s="19"/>
      <c r="BF269" s="19"/>
    </row>
    <row r="270" spans="1:58" ht="15" thickBot="1" x14ac:dyDescent="0.35">
      <c r="A270" s="19"/>
      <c r="B270" s="19"/>
      <c r="C270" s="18"/>
      <c r="D270" s="19"/>
      <c r="E270" s="19"/>
      <c r="F270" s="19"/>
      <c r="G270" s="18"/>
      <c r="H270" s="19"/>
      <c r="I270" s="19"/>
      <c r="J270" s="19"/>
      <c r="K270" s="18"/>
      <c r="L270" s="19"/>
      <c r="M270" s="19"/>
      <c r="N270" s="19"/>
      <c r="O270" s="18"/>
      <c r="P270" s="19"/>
      <c r="Q270" s="19"/>
      <c r="R270" s="19"/>
      <c r="S270" s="18"/>
      <c r="T270" s="19"/>
      <c r="U270" s="19"/>
      <c r="V270" s="19"/>
      <c r="W270" s="18"/>
      <c r="X270" s="19"/>
      <c r="Y270" s="19"/>
      <c r="Z270" s="19"/>
      <c r="AA270" s="18"/>
      <c r="AB270" s="19"/>
      <c r="AC270" s="19"/>
      <c r="AD270" s="19"/>
      <c r="AE270" s="18"/>
      <c r="AF270" s="19"/>
      <c r="AG270" s="19"/>
      <c r="AH270" s="19"/>
      <c r="AI270" s="18"/>
      <c r="AJ270" s="19"/>
      <c r="AK270" s="19"/>
      <c r="AL270" s="19"/>
      <c r="AM270" s="18"/>
      <c r="AN270" s="19"/>
      <c r="AO270" s="19"/>
      <c r="AP270" s="19"/>
      <c r="AQ270" s="18"/>
      <c r="AR270" s="19"/>
      <c r="AS270" s="19"/>
      <c r="AT270" s="19"/>
      <c r="AU270" s="18"/>
      <c r="AV270" s="19"/>
      <c r="AW270" s="19"/>
      <c r="AX270" s="19"/>
      <c r="AY270" s="18"/>
      <c r="AZ270" s="19"/>
      <c r="BA270" s="19"/>
      <c r="BB270" s="19"/>
      <c r="BC270" s="18"/>
      <c r="BD270" s="19"/>
      <c r="BE270" s="19"/>
      <c r="BF270" s="19"/>
    </row>
    <row r="271" spans="1:58" ht="15" thickBot="1" x14ac:dyDescent="0.35">
      <c r="A271" s="19"/>
      <c r="B271" s="19"/>
      <c r="C271" s="18"/>
      <c r="D271" s="19"/>
      <c r="E271" s="19"/>
      <c r="F271" s="19"/>
      <c r="G271" s="18"/>
      <c r="H271" s="19"/>
      <c r="I271" s="19"/>
      <c r="J271" s="19"/>
      <c r="K271" s="18"/>
      <c r="L271" s="19"/>
      <c r="M271" s="19"/>
      <c r="N271" s="19"/>
      <c r="O271" s="18"/>
      <c r="P271" s="19"/>
      <c r="Q271" s="19"/>
      <c r="R271" s="19"/>
      <c r="S271" s="18"/>
      <c r="T271" s="19"/>
      <c r="U271" s="19"/>
      <c r="V271" s="19"/>
      <c r="W271" s="18"/>
      <c r="X271" s="19"/>
      <c r="Y271" s="19"/>
      <c r="Z271" s="19"/>
      <c r="AA271" s="18"/>
      <c r="AB271" s="19"/>
      <c r="AC271" s="19"/>
      <c r="AD271" s="19"/>
      <c r="AE271" s="18"/>
      <c r="AF271" s="19"/>
      <c r="AG271" s="19"/>
      <c r="AH271" s="19"/>
      <c r="AI271" s="18"/>
      <c r="AJ271" s="19"/>
      <c r="AK271" s="19"/>
      <c r="AL271" s="19"/>
      <c r="AM271" s="18"/>
      <c r="AN271" s="19"/>
      <c r="AO271" s="19"/>
      <c r="AP271" s="19"/>
      <c r="AQ271" s="18"/>
      <c r="AR271" s="19"/>
      <c r="AS271" s="19"/>
      <c r="AT271" s="19"/>
      <c r="AU271" s="18"/>
      <c r="AV271" s="19"/>
      <c r="AW271" s="19"/>
      <c r="AX271" s="19"/>
      <c r="AY271" s="18"/>
      <c r="AZ271" s="19"/>
      <c r="BA271" s="19"/>
      <c r="BB271" s="19"/>
      <c r="BC271" s="18"/>
      <c r="BD271" s="19"/>
      <c r="BE271" s="19"/>
      <c r="BF271" s="19"/>
    </row>
    <row r="272" spans="1:58" ht="15" thickBot="1" x14ac:dyDescent="0.35">
      <c r="A272" s="19"/>
      <c r="B272" s="19"/>
      <c r="C272" s="18"/>
      <c r="D272" s="19"/>
      <c r="E272" s="19"/>
      <c r="F272" s="19"/>
      <c r="G272" s="18"/>
      <c r="H272" s="19"/>
      <c r="I272" s="19"/>
      <c r="J272" s="19"/>
      <c r="K272" s="18"/>
      <c r="L272" s="19"/>
      <c r="M272" s="19"/>
      <c r="N272" s="19"/>
      <c r="O272" s="18"/>
      <c r="P272" s="19"/>
      <c r="Q272" s="19"/>
      <c r="R272" s="19"/>
      <c r="S272" s="18"/>
      <c r="T272" s="19"/>
      <c r="U272" s="19"/>
      <c r="V272" s="19"/>
      <c r="W272" s="18"/>
      <c r="X272" s="19"/>
      <c r="Y272" s="19"/>
      <c r="Z272" s="19"/>
      <c r="AA272" s="18"/>
      <c r="AB272" s="19"/>
      <c r="AC272" s="19"/>
      <c r="AD272" s="19"/>
      <c r="AE272" s="18"/>
      <c r="AF272" s="19"/>
      <c r="AG272" s="19"/>
      <c r="AH272" s="19"/>
      <c r="AI272" s="18"/>
      <c r="AJ272" s="19"/>
      <c r="AK272" s="19"/>
      <c r="AL272" s="19"/>
      <c r="AM272" s="18"/>
      <c r="AN272" s="19"/>
      <c r="AO272" s="19"/>
      <c r="AP272" s="19"/>
      <c r="AQ272" s="18"/>
      <c r="AR272" s="19"/>
      <c r="AS272" s="19"/>
      <c r="AT272" s="19"/>
      <c r="AU272" s="18"/>
      <c r="AV272" s="19"/>
      <c r="AW272" s="19"/>
      <c r="AX272" s="19"/>
      <c r="AY272" s="18"/>
      <c r="AZ272" s="19"/>
      <c r="BA272" s="19"/>
      <c r="BB272" s="19"/>
      <c r="BC272" s="18"/>
      <c r="BD272" s="19"/>
      <c r="BE272" s="19"/>
      <c r="BF272" s="19"/>
    </row>
    <row r="273" spans="1:58" ht="15" thickBot="1" x14ac:dyDescent="0.35">
      <c r="A273" s="19"/>
      <c r="B273" s="19"/>
      <c r="C273" s="18"/>
      <c r="D273" s="19"/>
      <c r="E273" s="19"/>
      <c r="F273" s="19"/>
      <c r="G273" s="18"/>
      <c r="H273" s="19"/>
      <c r="I273" s="19"/>
      <c r="J273" s="19"/>
      <c r="K273" s="18"/>
      <c r="L273" s="19"/>
      <c r="M273" s="19"/>
      <c r="N273" s="19"/>
      <c r="O273" s="18"/>
      <c r="P273" s="19"/>
      <c r="Q273" s="19"/>
      <c r="R273" s="19"/>
      <c r="S273" s="18"/>
      <c r="T273" s="19"/>
      <c r="U273" s="19"/>
      <c r="V273" s="19"/>
      <c r="W273" s="18"/>
      <c r="X273" s="19"/>
      <c r="Y273" s="19"/>
      <c r="Z273" s="19"/>
      <c r="AA273" s="18"/>
      <c r="AB273" s="19"/>
      <c r="AC273" s="19"/>
      <c r="AD273" s="19"/>
      <c r="AE273" s="18"/>
      <c r="AF273" s="19"/>
      <c r="AG273" s="19"/>
      <c r="AH273" s="19"/>
      <c r="AI273" s="18"/>
      <c r="AJ273" s="19"/>
      <c r="AK273" s="19"/>
      <c r="AL273" s="19"/>
      <c r="AM273" s="18"/>
      <c r="AN273" s="19"/>
      <c r="AO273" s="19"/>
      <c r="AP273" s="19"/>
      <c r="AQ273" s="18"/>
      <c r="AR273" s="19"/>
      <c r="AS273" s="19"/>
      <c r="AT273" s="19"/>
      <c r="AU273" s="18"/>
      <c r="AV273" s="19"/>
      <c r="AW273" s="19"/>
      <c r="AX273" s="19"/>
      <c r="AY273" s="18"/>
      <c r="AZ273" s="19"/>
      <c r="BA273" s="19"/>
      <c r="BB273" s="19"/>
      <c r="BC273" s="18"/>
      <c r="BD273" s="19"/>
      <c r="BE273" s="19"/>
      <c r="BF273" s="19"/>
    </row>
    <row r="274" spans="1:58" ht="15" thickBot="1" x14ac:dyDescent="0.35">
      <c r="A274" s="19"/>
      <c r="B274" s="19"/>
      <c r="C274" s="18"/>
      <c r="D274" s="19"/>
      <c r="E274" s="19"/>
      <c r="F274" s="19"/>
      <c r="G274" s="18"/>
      <c r="H274" s="19"/>
      <c r="I274" s="19"/>
      <c r="J274" s="19"/>
      <c r="K274" s="18"/>
      <c r="L274" s="19"/>
      <c r="M274" s="19"/>
      <c r="N274" s="19"/>
      <c r="O274" s="18"/>
      <c r="P274" s="19"/>
      <c r="Q274" s="19"/>
      <c r="R274" s="19"/>
      <c r="S274" s="18"/>
      <c r="T274" s="19"/>
      <c r="U274" s="19"/>
      <c r="V274" s="19"/>
      <c r="W274" s="18"/>
      <c r="X274" s="19"/>
      <c r="Y274" s="19"/>
      <c r="Z274" s="19"/>
      <c r="AA274" s="18"/>
      <c r="AB274" s="19"/>
      <c r="AC274" s="19"/>
      <c r="AD274" s="19"/>
      <c r="AE274" s="18"/>
      <c r="AF274" s="19"/>
      <c r="AG274" s="19"/>
      <c r="AH274" s="19"/>
      <c r="AI274" s="18"/>
      <c r="AJ274" s="19"/>
      <c r="AK274" s="19"/>
      <c r="AL274" s="19"/>
      <c r="AM274" s="18"/>
      <c r="AN274" s="19"/>
      <c r="AO274" s="19"/>
      <c r="AP274" s="19"/>
      <c r="AQ274" s="18"/>
      <c r="AR274" s="19"/>
      <c r="AS274" s="19"/>
      <c r="AT274" s="19"/>
      <c r="AU274" s="18"/>
      <c r="AV274" s="19"/>
      <c r="AW274" s="19"/>
      <c r="AX274" s="19"/>
      <c r="AY274" s="18"/>
      <c r="AZ274" s="19"/>
      <c r="BA274" s="19"/>
      <c r="BB274" s="19"/>
      <c r="BC274" s="18"/>
      <c r="BD274" s="19"/>
      <c r="BE274" s="19"/>
      <c r="BF274" s="19"/>
    </row>
    <row r="275" spans="1:58" ht="15" thickBot="1" x14ac:dyDescent="0.35">
      <c r="A275" s="19"/>
      <c r="B275" s="19"/>
      <c r="C275" s="18"/>
      <c r="D275" s="19"/>
      <c r="E275" s="19"/>
      <c r="F275" s="19"/>
      <c r="G275" s="18"/>
      <c r="H275" s="19"/>
      <c r="I275" s="19"/>
      <c r="J275" s="19"/>
      <c r="K275" s="18"/>
      <c r="L275" s="19"/>
      <c r="M275" s="19"/>
      <c r="N275" s="19"/>
      <c r="O275" s="18"/>
      <c r="P275" s="19"/>
      <c r="Q275" s="19"/>
      <c r="R275" s="19"/>
      <c r="S275" s="18"/>
      <c r="T275" s="19"/>
      <c r="U275" s="19"/>
      <c r="V275" s="19"/>
      <c r="W275" s="18"/>
      <c r="X275" s="19"/>
      <c r="Y275" s="19"/>
      <c r="Z275" s="19"/>
      <c r="AA275" s="18"/>
      <c r="AB275" s="19"/>
      <c r="AC275" s="19"/>
      <c r="AD275" s="19"/>
      <c r="AE275" s="18"/>
      <c r="AF275" s="19"/>
      <c r="AG275" s="19"/>
      <c r="AH275" s="19"/>
      <c r="AI275" s="18"/>
      <c r="AJ275" s="19"/>
      <c r="AK275" s="19"/>
      <c r="AL275" s="19"/>
      <c r="AM275" s="18"/>
      <c r="AN275" s="19"/>
      <c r="AO275" s="19"/>
      <c r="AP275" s="19"/>
      <c r="AQ275" s="18"/>
      <c r="AR275" s="19"/>
      <c r="AS275" s="19"/>
      <c r="AT275" s="19"/>
      <c r="AU275" s="18"/>
      <c r="AV275" s="19"/>
      <c r="AW275" s="19"/>
      <c r="AX275" s="19"/>
      <c r="AY275" s="18"/>
      <c r="AZ275" s="19"/>
      <c r="BA275" s="19"/>
      <c r="BB275" s="19"/>
      <c r="BC275" s="18"/>
      <c r="BD275" s="19"/>
      <c r="BE275" s="19"/>
      <c r="BF275" s="19"/>
    </row>
    <row r="276" spans="1:58" ht="15" thickBot="1" x14ac:dyDescent="0.35">
      <c r="A276" s="19"/>
      <c r="B276" s="19"/>
      <c r="C276" s="18"/>
      <c r="D276" s="19"/>
      <c r="E276" s="19"/>
      <c r="F276" s="19"/>
      <c r="G276" s="18"/>
      <c r="H276" s="19"/>
      <c r="I276" s="19"/>
      <c r="J276" s="19"/>
      <c r="K276" s="18"/>
      <c r="L276" s="19"/>
      <c r="M276" s="19"/>
      <c r="N276" s="19"/>
      <c r="O276" s="18"/>
      <c r="P276" s="19"/>
      <c r="Q276" s="19"/>
      <c r="R276" s="19"/>
      <c r="S276" s="18"/>
      <c r="T276" s="19"/>
      <c r="U276" s="19"/>
      <c r="V276" s="19"/>
      <c r="W276" s="18"/>
      <c r="X276" s="19"/>
      <c r="Y276" s="19"/>
      <c r="Z276" s="19"/>
      <c r="AA276" s="18"/>
      <c r="AB276" s="19"/>
      <c r="AC276" s="19"/>
      <c r="AD276" s="19"/>
      <c r="AE276" s="18"/>
      <c r="AF276" s="19"/>
      <c r="AG276" s="19"/>
      <c r="AH276" s="19"/>
      <c r="AI276" s="18"/>
      <c r="AJ276" s="19"/>
      <c r="AK276" s="19"/>
      <c r="AL276" s="19"/>
      <c r="AM276" s="18"/>
      <c r="AN276" s="19"/>
      <c r="AO276" s="19"/>
      <c r="AP276" s="19"/>
      <c r="AQ276" s="18"/>
      <c r="AR276" s="19"/>
      <c r="AS276" s="19"/>
      <c r="AT276" s="19"/>
      <c r="AU276" s="18"/>
      <c r="AV276" s="19"/>
      <c r="AW276" s="19"/>
      <c r="AX276" s="19"/>
      <c r="AY276" s="18"/>
      <c r="AZ276" s="19"/>
      <c r="BA276" s="19"/>
      <c r="BB276" s="19"/>
      <c r="BC276" s="18"/>
      <c r="BD276" s="19"/>
      <c r="BE276" s="19"/>
      <c r="BF276" s="19"/>
    </row>
    <row r="277" spans="1:58" ht="15" thickBot="1" x14ac:dyDescent="0.35">
      <c r="A277" s="19"/>
      <c r="B277" s="19"/>
      <c r="C277" s="18"/>
      <c r="D277" s="19"/>
      <c r="E277" s="19"/>
      <c r="F277" s="19"/>
      <c r="G277" s="18"/>
      <c r="H277" s="19"/>
      <c r="I277" s="19"/>
      <c r="J277" s="19"/>
      <c r="K277" s="18"/>
      <c r="L277" s="19"/>
      <c r="M277" s="19"/>
      <c r="N277" s="19"/>
      <c r="O277" s="18"/>
      <c r="P277" s="19"/>
      <c r="Q277" s="19"/>
      <c r="R277" s="19"/>
      <c r="S277" s="18"/>
      <c r="T277" s="19"/>
      <c r="U277" s="19"/>
      <c r="V277" s="19"/>
      <c r="W277" s="18"/>
      <c r="X277" s="19"/>
      <c r="Y277" s="19"/>
      <c r="Z277" s="19"/>
      <c r="AA277" s="18"/>
      <c r="AB277" s="19"/>
      <c r="AC277" s="19"/>
      <c r="AD277" s="19"/>
      <c r="AE277" s="18"/>
      <c r="AF277" s="19"/>
      <c r="AG277" s="19"/>
      <c r="AH277" s="19"/>
      <c r="AI277" s="18"/>
      <c r="AJ277" s="19"/>
      <c r="AK277" s="19"/>
      <c r="AL277" s="19"/>
      <c r="AM277" s="18"/>
      <c r="AN277" s="19"/>
      <c r="AO277" s="19"/>
      <c r="AP277" s="19"/>
      <c r="AQ277" s="18"/>
      <c r="AR277" s="19"/>
      <c r="AS277" s="19"/>
      <c r="AT277" s="19"/>
      <c r="AU277" s="18"/>
      <c r="AV277" s="19"/>
      <c r="AW277" s="19"/>
      <c r="AX277" s="19"/>
      <c r="AY277" s="18"/>
      <c r="AZ277" s="19"/>
      <c r="BA277" s="19"/>
      <c r="BB277" s="19"/>
      <c r="BC277" s="18"/>
      <c r="BD277" s="19"/>
      <c r="BE277" s="19"/>
      <c r="BF277" s="19"/>
    </row>
    <row r="278" spans="1:58" ht="15" thickBot="1" x14ac:dyDescent="0.35">
      <c r="A278" s="19"/>
      <c r="B278" s="19"/>
      <c r="C278" s="18"/>
      <c r="D278" s="19"/>
      <c r="E278" s="19"/>
      <c r="F278" s="19"/>
      <c r="G278" s="18"/>
      <c r="H278" s="19"/>
      <c r="I278" s="19"/>
      <c r="J278" s="19"/>
      <c r="K278" s="18"/>
      <c r="L278" s="19"/>
      <c r="M278" s="19"/>
      <c r="N278" s="19"/>
      <c r="O278" s="18"/>
      <c r="P278" s="19"/>
      <c r="Q278" s="19"/>
      <c r="R278" s="19"/>
      <c r="S278" s="18"/>
      <c r="T278" s="19"/>
      <c r="U278" s="19"/>
      <c r="V278" s="19"/>
      <c r="W278" s="18"/>
      <c r="X278" s="19"/>
      <c r="Y278" s="19"/>
      <c r="Z278" s="19"/>
      <c r="AA278" s="18"/>
      <c r="AB278" s="19"/>
      <c r="AC278" s="19"/>
      <c r="AD278" s="19"/>
      <c r="AE278" s="18"/>
      <c r="AF278" s="19"/>
      <c r="AG278" s="19"/>
      <c r="AH278" s="19"/>
      <c r="AI278" s="18"/>
      <c r="AJ278" s="19"/>
      <c r="AK278" s="19"/>
      <c r="AL278" s="19"/>
      <c r="AM278" s="18"/>
      <c r="AN278" s="19"/>
      <c r="AO278" s="19"/>
      <c r="AP278" s="19"/>
      <c r="AQ278" s="18"/>
      <c r="AR278" s="19"/>
      <c r="AS278" s="19"/>
      <c r="AT278" s="19"/>
      <c r="AU278" s="18"/>
      <c r="AV278" s="19"/>
      <c r="AW278" s="19"/>
      <c r="AX278" s="19"/>
      <c r="AY278" s="18"/>
      <c r="AZ278" s="19"/>
      <c r="BA278" s="19"/>
      <c r="BB278" s="19"/>
      <c r="BC278" s="18"/>
      <c r="BD278" s="19"/>
      <c r="BE278" s="19"/>
      <c r="BF278" s="19"/>
    </row>
    <row r="279" spans="1:58" ht="15" thickBot="1" x14ac:dyDescent="0.35">
      <c r="A279" s="19"/>
      <c r="B279" s="19"/>
      <c r="C279" s="18"/>
      <c r="D279" s="19"/>
      <c r="E279" s="19"/>
      <c r="F279" s="19"/>
      <c r="G279" s="18"/>
      <c r="H279" s="19"/>
      <c r="I279" s="19"/>
      <c r="J279" s="19"/>
      <c r="K279" s="18"/>
      <c r="L279" s="19"/>
      <c r="M279" s="19"/>
      <c r="N279" s="19"/>
      <c r="O279" s="18"/>
      <c r="P279" s="19"/>
      <c r="Q279" s="19"/>
      <c r="R279" s="19"/>
      <c r="S279" s="18"/>
      <c r="T279" s="19"/>
      <c r="U279" s="19"/>
      <c r="V279" s="19"/>
      <c r="W279" s="18"/>
      <c r="X279" s="19"/>
      <c r="Y279" s="19"/>
      <c r="Z279" s="19"/>
      <c r="AA279" s="18"/>
      <c r="AB279" s="19"/>
      <c r="AC279" s="19"/>
      <c r="AD279" s="19"/>
      <c r="AE279" s="18"/>
      <c r="AF279" s="19"/>
      <c r="AG279" s="19"/>
      <c r="AH279" s="19"/>
      <c r="AI279" s="18"/>
      <c r="AJ279" s="19"/>
      <c r="AK279" s="19"/>
      <c r="AL279" s="19"/>
      <c r="AM279" s="18"/>
      <c r="AN279" s="19"/>
      <c r="AO279" s="19"/>
      <c r="AP279" s="19"/>
      <c r="AQ279" s="18"/>
      <c r="AR279" s="19"/>
      <c r="AS279" s="19"/>
      <c r="AT279" s="19"/>
      <c r="AU279" s="18"/>
      <c r="AV279" s="19"/>
      <c r="AW279" s="19"/>
      <c r="AX279" s="19"/>
      <c r="AY279" s="18"/>
      <c r="AZ279" s="19"/>
      <c r="BA279" s="19"/>
      <c r="BB279" s="19"/>
      <c r="BC279" s="18"/>
      <c r="BD279" s="19"/>
      <c r="BE279" s="19"/>
      <c r="BF279" s="19"/>
    </row>
    <row r="280" spans="1:58" ht="15" thickBot="1" x14ac:dyDescent="0.35">
      <c r="A280" s="19"/>
      <c r="B280" s="19"/>
      <c r="C280" s="18"/>
      <c r="D280" s="19"/>
      <c r="E280" s="19"/>
      <c r="F280" s="19"/>
      <c r="G280" s="18"/>
      <c r="H280" s="19"/>
      <c r="I280" s="19"/>
      <c r="J280" s="19"/>
      <c r="K280" s="18"/>
      <c r="L280" s="19"/>
      <c r="M280" s="19"/>
      <c r="N280" s="19"/>
      <c r="O280" s="18"/>
      <c r="P280" s="19"/>
      <c r="Q280" s="19"/>
      <c r="R280" s="19"/>
      <c r="S280" s="18"/>
      <c r="T280" s="19"/>
      <c r="U280" s="19"/>
      <c r="V280" s="19"/>
      <c r="W280" s="18"/>
      <c r="X280" s="19"/>
      <c r="Y280" s="19"/>
      <c r="Z280" s="19"/>
      <c r="AA280" s="18"/>
      <c r="AB280" s="19"/>
      <c r="AC280" s="19"/>
      <c r="AD280" s="19"/>
      <c r="AE280" s="18"/>
      <c r="AF280" s="19"/>
      <c r="AG280" s="19"/>
      <c r="AH280" s="19"/>
      <c r="AI280" s="18"/>
      <c r="AJ280" s="19"/>
      <c r="AK280" s="19"/>
      <c r="AL280" s="19"/>
      <c r="AM280" s="18"/>
      <c r="AN280" s="19"/>
      <c r="AO280" s="19"/>
      <c r="AP280" s="19"/>
      <c r="AQ280" s="18"/>
      <c r="AR280" s="19"/>
      <c r="AS280" s="19"/>
      <c r="AT280" s="19"/>
      <c r="AU280" s="18"/>
      <c r="AV280" s="19"/>
      <c r="AW280" s="19"/>
      <c r="AX280" s="19"/>
      <c r="AY280" s="18"/>
      <c r="AZ280" s="19"/>
      <c r="BA280" s="19"/>
      <c r="BB280" s="19"/>
      <c r="BC280" s="18"/>
      <c r="BD280" s="19"/>
      <c r="BE280" s="19"/>
      <c r="BF280" s="19"/>
    </row>
    <row r="281" spans="1:58" ht="15" thickBot="1" x14ac:dyDescent="0.35">
      <c r="A281" s="19"/>
      <c r="B281" s="19"/>
      <c r="C281" s="18"/>
      <c r="D281" s="19"/>
      <c r="E281" s="19"/>
      <c r="F281" s="19"/>
      <c r="G281" s="18"/>
      <c r="H281" s="19"/>
      <c r="I281" s="19"/>
      <c r="J281" s="19"/>
      <c r="K281" s="18"/>
      <c r="L281" s="19"/>
      <c r="M281" s="19"/>
      <c r="N281" s="19"/>
      <c r="O281" s="18"/>
      <c r="P281" s="19"/>
      <c r="Q281" s="19"/>
      <c r="R281" s="19"/>
      <c r="S281" s="18"/>
      <c r="T281" s="19"/>
      <c r="U281" s="19"/>
      <c r="V281" s="19"/>
      <c r="W281" s="18"/>
      <c r="X281" s="19"/>
      <c r="Y281" s="19"/>
      <c r="Z281" s="19"/>
      <c r="AA281" s="18"/>
      <c r="AB281" s="19"/>
      <c r="AC281" s="19"/>
      <c r="AD281" s="19"/>
      <c r="AE281" s="18"/>
      <c r="AF281" s="19"/>
      <c r="AG281" s="19"/>
      <c r="AH281" s="19"/>
      <c r="AI281" s="18"/>
      <c r="AJ281" s="19"/>
      <c r="AK281" s="19"/>
      <c r="AL281" s="19"/>
      <c r="AM281" s="18"/>
      <c r="AN281" s="19"/>
      <c r="AO281" s="19"/>
      <c r="AP281" s="19"/>
      <c r="AQ281" s="18"/>
      <c r="AR281" s="19"/>
      <c r="AS281" s="19"/>
      <c r="AT281" s="19"/>
      <c r="AU281" s="18"/>
      <c r="AV281" s="19"/>
      <c r="AW281" s="19"/>
      <c r="AX281" s="19"/>
      <c r="AY281" s="18"/>
      <c r="AZ281" s="19"/>
      <c r="BA281" s="19"/>
      <c r="BB281" s="19"/>
      <c r="BC281" s="18"/>
      <c r="BD281" s="19"/>
      <c r="BE281" s="19"/>
      <c r="BF281" s="19"/>
    </row>
    <row r="282" spans="1:58" ht="15" thickBot="1" x14ac:dyDescent="0.35">
      <c r="A282" s="19"/>
      <c r="B282" s="19"/>
      <c r="C282" s="18"/>
      <c r="D282" s="19"/>
      <c r="E282" s="19"/>
      <c r="F282" s="19"/>
      <c r="G282" s="18"/>
      <c r="H282" s="19"/>
      <c r="I282" s="19"/>
      <c r="J282" s="19"/>
      <c r="K282" s="18"/>
      <c r="L282" s="19"/>
      <c r="M282" s="19"/>
      <c r="N282" s="19"/>
      <c r="O282" s="18"/>
      <c r="P282" s="19"/>
      <c r="Q282" s="19"/>
      <c r="R282" s="19"/>
      <c r="S282" s="18"/>
      <c r="T282" s="19"/>
      <c r="U282" s="19"/>
      <c r="V282" s="19"/>
      <c r="W282" s="18"/>
      <c r="X282" s="19"/>
      <c r="Y282" s="19"/>
      <c r="Z282" s="19"/>
      <c r="AA282" s="18"/>
      <c r="AB282" s="19"/>
      <c r="AC282" s="19"/>
      <c r="AD282" s="19"/>
      <c r="AE282" s="18"/>
      <c r="AF282" s="19"/>
      <c r="AG282" s="19"/>
      <c r="AH282" s="19"/>
      <c r="AI282" s="18"/>
      <c r="AJ282" s="19"/>
      <c r="AK282" s="19"/>
      <c r="AL282" s="19"/>
      <c r="AM282" s="18"/>
      <c r="AN282" s="19"/>
      <c r="AO282" s="19"/>
      <c r="AP282" s="19"/>
      <c r="AQ282" s="18"/>
      <c r="AR282" s="19"/>
      <c r="AS282" s="19"/>
      <c r="AT282" s="19"/>
      <c r="AU282" s="18"/>
      <c r="AV282" s="19"/>
      <c r="AW282" s="19"/>
      <c r="AX282" s="19"/>
      <c r="AY282" s="18"/>
      <c r="AZ282" s="19"/>
      <c r="BA282" s="19"/>
      <c r="BB282" s="19"/>
      <c r="BC282" s="18"/>
      <c r="BD282" s="19"/>
      <c r="BE282" s="19"/>
      <c r="BF282" s="19"/>
    </row>
    <row r="283" spans="1:58" ht="15" thickBot="1" x14ac:dyDescent="0.35">
      <c r="A283" s="19"/>
      <c r="B283" s="19"/>
      <c r="C283" s="18"/>
      <c r="D283" s="19"/>
      <c r="E283" s="19"/>
      <c r="F283" s="19"/>
      <c r="G283" s="18"/>
      <c r="H283" s="19"/>
      <c r="I283" s="19"/>
      <c r="J283" s="19"/>
      <c r="K283" s="18"/>
      <c r="L283" s="19"/>
      <c r="M283" s="19"/>
      <c r="N283" s="19"/>
      <c r="O283" s="18"/>
      <c r="P283" s="19"/>
      <c r="Q283" s="19"/>
      <c r="R283" s="19"/>
      <c r="S283" s="18"/>
      <c r="T283" s="19"/>
      <c r="U283" s="19"/>
      <c r="V283" s="19"/>
      <c r="W283" s="18"/>
      <c r="X283" s="19"/>
      <c r="Y283" s="19"/>
      <c r="Z283" s="19"/>
      <c r="AA283" s="18"/>
      <c r="AB283" s="19"/>
      <c r="AC283" s="19"/>
      <c r="AD283" s="19"/>
      <c r="AE283" s="18"/>
      <c r="AF283" s="19"/>
      <c r="AG283" s="19"/>
      <c r="AH283" s="19"/>
      <c r="AI283" s="18"/>
      <c r="AJ283" s="19"/>
      <c r="AK283" s="19"/>
      <c r="AL283" s="19"/>
      <c r="AM283" s="18"/>
      <c r="AN283" s="19"/>
      <c r="AO283" s="19"/>
      <c r="AP283" s="19"/>
      <c r="AQ283" s="18"/>
      <c r="AR283" s="19"/>
      <c r="AS283" s="19"/>
      <c r="AT283" s="19"/>
      <c r="AU283" s="18"/>
      <c r="AV283" s="19"/>
      <c r="AW283" s="19"/>
      <c r="AX283" s="19"/>
      <c r="AY283" s="18"/>
      <c r="AZ283" s="19"/>
      <c r="BA283" s="19"/>
      <c r="BB283" s="19"/>
      <c r="BC283" s="18"/>
      <c r="BD283" s="19"/>
      <c r="BE283" s="19"/>
      <c r="BF283" s="19"/>
    </row>
    <row r="284" spans="1:58" ht="15" thickBot="1" x14ac:dyDescent="0.35">
      <c r="A284" s="19"/>
      <c r="B284" s="19"/>
      <c r="C284" s="18"/>
      <c r="D284" s="19"/>
      <c r="E284" s="19"/>
      <c r="F284" s="19"/>
      <c r="G284" s="18"/>
      <c r="H284" s="19"/>
      <c r="I284" s="19"/>
      <c r="J284" s="19"/>
      <c r="K284" s="18"/>
      <c r="L284" s="19"/>
      <c r="M284" s="19"/>
      <c r="N284" s="19"/>
      <c r="O284" s="18"/>
      <c r="P284" s="19"/>
      <c r="Q284" s="19"/>
      <c r="R284" s="19"/>
      <c r="S284" s="18"/>
      <c r="T284" s="19"/>
      <c r="U284" s="19"/>
      <c r="V284" s="19"/>
      <c r="W284" s="18"/>
      <c r="X284" s="19"/>
      <c r="Y284" s="19"/>
      <c r="Z284" s="19"/>
      <c r="AA284" s="18"/>
      <c r="AB284" s="19"/>
      <c r="AC284" s="19"/>
      <c r="AD284" s="19"/>
      <c r="AE284" s="18"/>
      <c r="AF284" s="19"/>
      <c r="AG284" s="19"/>
      <c r="AH284" s="19"/>
      <c r="AI284" s="18"/>
      <c r="AJ284" s="19"/>
      <c r="AK284" s="19"/>
      <c r="AL284" s="19"/>
      <c r="AM284" s="18"/>
      <c r="AN284" s="19"/>
      <c r="AO284" s="19"/>
      <c r="AP284" s="19"/>
      <c r="AQ284" s="18"/>
      <c r="AR284" s="19"/>
      <c r="AS284" s="19"/>
      <c r="AT284" s="19"/>
      <c r="AU284" s="18"/>
      <c r="AV284" s="19"/>
      <c r="AW284" s="19"/>
      <c r="AX284" s="19"/>
      <c r="AY284" s="18"/>
      <c r="AZ284" s="19"/>
      <c r="BA284" s="19"/>
      <c r="BB284" s="19"/>
      <c r="BC284" s="18"/>
      <c r="BD284" s="19"/>
      <c r="BE284" s="19"/>
      <c r="BF284" s="19"/>
    </row>
    <row r="285" spans="1:58" ht="15" thickBot="1" x14ac:dyDescent="0.35">
      <c r="A285" s="19"/>
      <c r="B285" s="19"/>
      <c r="C285" s="18"/>
      <c r="D285" s="19"/>
      <c r="E285" s="19"/>
      <c r="F285" s="19"/>
      <c r="G285" s="18"/>
      <c r="H285" s="19"/>
      <c r="I285" s="19"/>
      <c r="J285" s="19"/>
      <c r="K285" s="18"/>
      <c r="L285" s="19"/>
      <c r="M285" s="19"/>
      <c r="N285" s="19"/>
      <c r="O285" s="18"/>
      <c r="P285" s="19"/>
      <c r="Q285" s="19"/>
      <c r="R285" s="19"/>
      <c r="S285" s="18"/>
      <c r="T285" s="19"/>
      <c r="U285" s="19"/>
      <c r="V285" s="19"/>
      <c r="W285" s="18"/>
      <c r="X285" s="19"/>
      <c r="Y285" s="19"/>
      <c r="Z285" s="19"/>
      <c r="AA285" s="18"/>
      <c r="AB285" s="19"/>
      <c r="AC285" s="19"/>
      <c r="AD285" s="19"/>
      <c r="AE285" s="18"/>
      <c r="AF285" s="19"/>
      <c r="AG285" s="19"/>
      <c r="AH285" s="19"/>
      <c r="AI285" s="18"/>
      <c r="AJ285" s="19"/>
      <c r="AK285" s="19"/>
      <c r="AL285" s="19"/>
      <c r="AM285" s="18"/>
      <c r="AN285" s="19"/>
      <c r="AO285" s="19"/>
      <c r="AP285" s="19"/>
      <c r="AQ285" s="18"/>
      <c r="AR285" s="19"/>
      <c r="AS285" s="19"/>
      <c r="AT285" s="19"/>
      <c r="AU285" s="18"/>
      <c r="AV285" s="19"/>
      <c r="AW285" s="19"/>
      <c r="AX285" s="19"/>
      <c r="AY285" s="18"/>
      <c r="AZ285" s="19"/>
      <c r="BA285" s="19"/>
      <c r="BB285" s="19"/>
      <c r="BC285" s="18"/>
      <c r="BD285" s="19"/>
      <c r="BE285" s="19"/>
      <c r="BF285" s="19"/>
    </row>
    <row r="286" spans="1:58" ht="15" thickBot="1" x14ac:dyDescent="0.35">
      <c r="A286" s="19"/>
      <c r="B286" s="19"/>
      <c r="C286" s="18"/>
      <c r="D286" s="19"/>
      <c r="E286" s="19"/>
      <c r="F286" s="19"/>
      <c r="G286" s="18"/>
      <c r="H286" s="19"/>
      <c r="I286" s="19"/>
      <c r="J286" s="19"/>
      <c r="K286" s="18"/>
      <c r="L286" s="19"/>
      <c r="M286" s="19"/>
      <c r="N286" s="19"/>
      <c r="O286" s="18"/>
      <c r="P286" s="19"/>
      <c r="Q286" s="19"/>
      <c r="R286" s="19"/>
      <c r="S286" s="18"/>
      <c r="T286" s="19"/>
      <c r="U286" s="19"/>
      <c r="V286" s="19"/>
      <c r="W286" s="18"/>
      <c r="X286" s="19"/>
      <c r="Y286" s="19"/>
      <c r="Z286" s="19"/>
      <c r="AA286" s="18"/>
      <c r="AB286" s="19"/>
      <c r="AC286" s="19"/>
      <c r="AD286" s="19"/>
      <c r="AE286" s="18"/>
      <c r="AF286" s="19"/>
      <c r="AG286" s="19"/>
      <c r="AH286" s="19"/>
      <c r="AI286" s="18"/>
      <c r="AJ286" s="19"/>
      <c r="AK286" s="19"/>
      <c r="AL286" s="19"/>
      <c r="AM286" s="18"/>
      <c r="AN286" s="19"/>
      <c r="AO286" s="19"/>
      <c r="AP286" s="19"/>
      <c r="AQ286" s="18"/>
      <c r="AR286" s="19"/>
      <c r="AS286" s="19"/>
      <c r="AT286" s="19"/>
      <c r="AU286" s="18"/>
      <c r="AV286" s="19"/>
      <c r="AW286" s="19"/>
      <c r="AX286" s="19"/>
      <c r="AY286" s="18"/>
      <c r="AZ286" s="19"/>
      <c r="BA286" s="19"/>
      <c r="BB286" s="19"/>
      <c r="BC286" s="18"/>
      <c r="BD286" s="19"/>
      <c r="BE286" s="19"/>
      <c r="BF286" s="19"/>
    </row>
    <row r="287" spans="1:58" ht="15" thickBot="1" x14ac:dyDescent="0.35">
      <c r="A287" s="19"/>
      <c r="B287" s="19"/>
      <c r="C287" s="18"/>
      <c r="D287" s="19"/>
      <c r="E287" s="19"/>
      <c r="F287" s="19"/>
      <c r="G287" s="18"/>
      <c r="H287" s="19"/>
      <c r="I287" s="19"/>
      <c r="J287" s="19"/>
      <c r="K287" s="18"/>
      <c r="L287" s="19"/>
      <c r="M287" s="19"/>
      <c r="N287" s="19"/>
      <c r="O287" s="18"/>
      <c r="P287" s="19"/>
      <c r="Q287" s="19"/>
      <c r="R287" s="19"/>
      <c r="S287" s="18"/>
      <c r="T287" s="19"/>
      <c r="U287" s="19"/>
      <c r="V287" s="19"/>
      <c r="W287" s="18"/>
      <c r="X287" s="19"/>
      <c r="Y287" s="19"/>
      <c r="Z287" s="19"/>
      <c r="AA287" s="18"/>
      <c r="AB287" s="19"/>
      <c r="AC287" s="19"/>
      <c r="AD287" s="19"/>
      <c r="AE287" s="18"/>
      <c r="AF287" s="19"/>
      <c r="AG287" s="19"/>
      <c r="AH287" s="19"/>
      <c r="AI287" s="18"/>
      <c r="AJ287" s="19"/>
      <c r="AK287" s="19"/>
      <c r="AL287" s="19"/>
      <c r="AM287" s="18"/>
      <c r="AN287" s="19"/>
      <c r="AO287" s="19"/>
      <c r="AP287" s="19"/>
      <c r="AQ287" s="18"/>
      <c r="AR287" s="19"/>
      <c r="AS287" s="19"/>
      <c r="AT287" s="19"/>
      <c r="AU287" s="18"/>
      <c r="AV287" s="19"/>
      <c r="AW287" s="19"/>
      <c r="AX287" s="19"/>
      <c r="AY287" s="18"/>
      <c r="AZ287" s="19"/>
      <c r="BA287" s="19"/>
      <c r="BB287" s="19"/>
      <c r="BC287" s="18"/>
      <c r="BD287" s="19"/>
      <c r="BE287" s="19"/>
      <c r="BF287" s="19"/>
    </row>
    <row r="288" spans="1:58" ht="15" thickBot="1" x14ac:dyDescent="0.35">
      <c r="A288" s="19"/>
      <c r="B288" s="19"/>
      <c r="C288" s="18"/>
      <c r="D288" s="19"/>
      <c r="E288" s="19"/>
      <c r="F288" s="19"/>
      <c r="G288" s="18"/>
      <c r="H288" s="19"/>
      <c r="I288" s="19"/>
      <c r="J288" s="19"/>
      <c r="K288" s="18"/>
      <c r="L288" s="19"/>
      <c r="M288" s="19"/>
      <c r="N288" s="19"/>
      <c r="O288" s="18"/>
      <c r="P288" s="19"/>
      <c r="Q288" s="19"/>
      <c r="R288" s="19"/>
      <c r="S288" s="18"/>
      <c r="T288" s="19"/>
      <c r="U288" s="19"/>
      <c r="V288" s="19"/>
      <c r="W288" s="18"/>
      <c r="X288" s="19"/>
      <c r="Y288" s="19"/>
      <c r="Z288" s="19"/>
      <c r="AA288" s="18"/>
      <c r="AB288" s="19"/>
      <c r="AC288" s="19"/>
      <c r="AD288" s="19"/>
      <c r="AE288" s="18"/>
      <c r="AF288" s="19"/>
      <c r="AG288" s="19"/>
      <c r="AH288" s="19"/>
      <c r="AI288" s="18"/>
      <c r="AJ288" s="19"/>
      <c r="AK288" s="19"/>
      <c r="AL288" s="19"/>
      <c r="AM288" s="18"/>
      <c r="AN288" s="19"/>
      <c r="AO288" s="19"/>
      <c r="AP288" s="19"/>
      <c r="AQ288" s="18"/>
      <c r="AR288" s="19"/>
      <c r="AS288" s="19"/>
      <c r="AT288" s="19"/>
      <c r="AU288" s="18"/>
      <c r="AV288" s="19"/>
      <c r="AW288" s="19"/>
      <c r="AX288" s="19"/>
      <c r="AY288" s="18"/>
      <c r="AZ288" s="19"/>
      <c r="BA288" s="19"/>
      <c r="BB288" s="19"/>
      <c r="BC288" s="18"/>
      <c r="BD288" s="19"/>
      <c r="BE288" s="19"/>
      <c r="BF288" s="19"/>
    </row>
    <row r="289" spans="1:58" ht="15" thickBot="1" x14ac:dyDescent="0.35">
      <c r="A289" s="19"/>
      <c r="B289" s="19"/>
      <c r="C289" s="18"/>
      <c r="D289" s="19"/>
      <c r="E289" s="19"/>
      <c r="F289" s="19"/>
      <c r="G289" s="18"/>
      <c r="H289" s="19"/>
      <c r="I289" s="19"/>
      <c r="J289" s="19"/>
      <c r="K289" s="18"/>
      <c r="L289" s="19"/>
      <c r="M289" s="19"/>
      <c r="N289" s="19"/>
      <c r="O289" s="18"/>
      <c r="P289" s="19"/>
      <c r="Q289" s="19"/>
      <c r="R289" s="19"/>
      <c r="S289" s="18"/>
      <c r="T289" s="19"/>
      <c r="U289" s="19"/>
      <c r="V289" s="19"/>
      <c r="W289" s="18"/>
      <c r="X289" s="19"/>
      <c r="Y289" s="19"/>
      <c r="Z289" s="19"/>
      <c r="AA289" s="18"/>
      <c r="AB289" s="19"/>
      <c r="AC289" s="19"/>
      <c r="AD289" s="19"/>
      <c r="AE289" s="18"/>
      <c r="AF289" s="19"/>
      <c r="AG289" s="19"/>
      <c r="AH289" s="19"/>
      <c r="AI289" s="18"/>
      <c r="AJ289" s="19"/>
      <c r="AK289" s="19"/>
      <c r="AL289" s="19"/>
      <c r="AM289" s="18"/>
      <c r="AN289" s="19"/>
      <c r="AO289" s="19"/>
      <c r="AP289" s="19"/>
      <c r="AQ289" s="18"/>
      <c r="AR289" s="19"/>
      <c r="AS289" s="19"/>
      <c r="AT289" s="19"/>
      <c r="AU289" s="18"/>
      <c r="AV289" s="19"/>
      <c r="AW289" s="19"/>
      <c r="AX289" s="19"/>
      <c r="AY289" s="18"/>
      <c r="AZ289" s="19"/>
      <c r="BA289" s="19"/>
      <c r="BB289" s="19"/>
      <c r="BC289" s="18"/>
      <c r="BD289" s="19"/>
      <c r="BE289" s="19"/>
      <c r="BF289" s="19"/>
    </row>
    <row r="290" spans="1:58" ht="15" thickBot="1" x14ac:dyDescent="0.35">
      <c r="A290" s="19"/>
      <c r="B290" s="19"/>
      <c r="C290" s="18"/>
      <c r="D290" s="19"/>
      <c r="E290" s="19"/>
      <c r="F290" s="19"/>
      <c r="G290" s="18"/>
      <c r="H290" s="19"/>
      <c r="I290" s="19"/>
      <c r="J290" s="19"/>
      <c r="K290" s="18"/>
      <c r="L290" s="19"/>
      <c r="M290" s="19"/>
      <c r="N290" s="19"/>
      <c r="O290" s="18"/>
      <c r="P290" s="19"/>
      <c r="Q290" s="19"/>
      <c r="R290" s="19"/>
      <c r="S290" s="18"/>
      <c r="T290" s="19"/>
      <c r="U290" s="19"/>
      <c r="V290" s="19"/>
      <c r="W290" s="18"/>
      <c r="X290" s="19"/>
      <c r="Y290" s="19"/>
      <c r="Z290" s="19"/>
      <c r="AA290" s="18"/>
      <c r="AB290" s="19"/>
      <c r="AC290" s="19"/>
      <c r="AD290" s="19"/>
      <c r="AE290" s="18"/>
      <c r="AF290" s="19"/>
      <c r="AG290" s="19"/>
      <c r="AH290" s="19"/>
      <c r="AI290" s="18"/>
      <c r="AJ290" s="19"/>
      <c r="AK290" s="19"/>
      <c r="AL290" s="19"/>
      <c r="AM290" s="18"/>
      <c r="AN290" s="19"/>
      <c r="AO290" s="19"/>
      <c r="AP290" s="19"/>
      <c r="AQ290" s="18"/>
      <c r="AR290" s="19"/>
      <c r="AS290" s="19"/>
      <c r="AT290" s="19"/>
      <c r="AU290" s="18"/>
      <c r="AV290" s="19"/>
      <c r="AW290" s="19"/>
      <c r="AX290" s="19"/>
      <c r="AY290" s="18"/>
      <c r="AZ290" s="19"/>
      <c r="BA290" s="19"/>
      <c r="BB290" s="19"/>
      <c r="BC290" s="18"/>
      <c r="BD290" s="19"/>
      <c r="BE290" s="19"/>
      <c r="BF290" s="19"/>
    </row>
    <row r="291" spans="1:58" ht="15" thickBot="1" x14ac:dyDescent="0.35">
      <c r="A291" s="19"/>
      <c r="B291" s="19"/>
      <c r="C291" s="18"/>
      <c r="D291" s="19"/>
      <c r="E291" s="19"/>
      <c r="F291" s="19"/>
      <c r="G291" s="18"/>
      <c r="H291" s="19"/>
      <c r="I291" s="19"/>
      <c r="J291" s="19"/>
      <c r="K291" s="18"/>
      <c r="L291" s="19"/>
      <c r="M291" s="19"/>
      <c r="N291" s="19"/>
      <c r="O291" s="18"/>
      <c r="P291" s="19"/>
      <c r="Q291" s="19"/>
      <c r="R291" s="19"/>
      <c r="S291" s="18"/>
      <c r="T291" s="19"/>
      <c r="U291" s="19"/>
      <c r="V291" s="19"/>
      <c r="W291" s="18"/>
      <c r="X291" s="19"/>
      <c r="Y291" s="19"/>
      <c r="Z291" s="19"/>
      <c r="AA291" s="18"/>
      <c r="AB291" s="19"/>
      <c r="AC291" s="19"/>
      <c r="AD291" s="19"/>
      <c r="AE291" s="18"/>
      <c r="AF291" s="19"/>
      <c r="AG291" s="19"/>
      <c r="AH291" s="19"/>
      <c r="AI291" s="18"/>
      <c r="AJ291" s="19"/>
      <c r="AK291" s="19"/>
      <c r="AL291" s="19"/>
      <c r="AM291" s="18"/>
      <c r="AN291" s="19"/>
      <c r="AO291" s="19"/>
      <c r="AP291" s="19"/>
      <c r="AQ291" s="18"/>
      <c r="AR291" s="19"/>
      <c r="AS291" s="19"/>
      <c r="AT291" s="19"/>
      <c r="AU291" s="18"/>
      <c r="AV291" s="19"/>
      <c r="AW291" s="19"/>
      <c r="AX291" s="19"/>
      <c r="AY291" s="18"/>
      <c r="AZ291" s="19"/>
      <c r="BA291" s="19"/>
      <c r="BB291" s="19"/>
      <c r="BC291" s="18"/>
      <c r="BD291" s="19"/>
      <c r="BE291" s="19"/>
      <c r="BF291" s="19"/>
    </row>
    <row r="292" spans="1:58" ht="15" thickBot="1" x14ac:dyDescent="0.35">
      <c r="A292" s="19"/>
      <c r="B292" s="19"/>
      <c r="C292" s="18"/>
      <c r="D292" s="19"/>
      <c r="E292" s="19"/>
      <c r="F292" s="19"/>
      <c r="G292" s="18"/>
      <c r="H292" s="19"/>
      <c r="I292" s="19"/>
      <c r="J292" s="19"/>
      <c r="K292" s="18"/>
      <c r="L292" s="19"/>
      <c r="M292" s="19"/>
      <c r="N292" s="19"/>
      <c r="O292" s="18"/>
      <c r="P292" s="19"/>
      <c r="Q292" s="19"/>
      <c r="R292" s="19"/>
      <c r="S292" s="18"/>
      <c r="T292" s="19"/>
      <c r="U292" s="19"/>
      <c r="V292" s="19"/>
      <c r="W292" s="18"/>
      <c r="X292" s="19"/>
      <c r="Y292" s="19"/>
      <c r="Z292" s="19"/>
      <c r="AA292" s="18"/>
      <c r="AB292" s="19"/>
      <c r="AC292" s="19"/>
      <c r="AD292" s="19"/>
      <c r="AE292" s="18"/>
      <c r="AF292" s="19"/>
      <c r="AG292" s="19"/>
      <c r="AH292" s="19"/>
      <c r="AI292" s="18"/>
      <c r="AJ292" s="19"/>
      <c r="AK292" s="19"/>
      <c r="AL292" s="19"/>
      <c r="AM292" s="18"/>
      <c r="AN292" s="19"/>
      <c r="AO292" s="19"/>
      <c r="AP292" s="19"/>
      <c r="AQ292" s="18"/>
      <c r="AR292" s="19"/>
      <c r="AS292" s="19"/>
      <c r="AT292" s="19"/>
      <c r="AU292" s="18"/>
      <c r="AV292" s="19"/>
      <c r="AW292" s="19"/>
      <c r="AX292" s="19"/>
      <c r="AY292" s="18"/>
      <c r="AZ292" s="19"/>
      <c r="BA292" s="19"/>
      <c r="BB292" s="19"/>
      <c r="BC292" s="18"/>
      <c r="BD292" s="19"/>
      <c r="BE292" s="19"/>
      <c r="BF292" s="19"/>
    </row>
    <row r="293" spans="1:58" ht="15" thickBot="1" x14ac:dyDescent="0.35">
      <c r="A293" s="19"/>
      <c r="B293" s="19"/>
      <c r="C293" s="18"/>
      <c r="D293" s="19"/>
      <c r="E293" s="19"/>
      <c r="F293" s="19"/>
      <c r="G293" s="18"/>
      <c r="H293" s="19"/>
      <c r="I293" s="19"/>
      <c r="J293" s="19"/>
      <c r="K293" s="18"/>
      <c r="L293" s="19"/>
      <c r="M293" s="19"/>
      <c r="N293" s="19"/>
      <c r="O293" s="18"/>
      <c r="P293" s="19"/>
      <c r="Q293" s="19"/>
      <c r="R293" s="19"/>
      <c r="S293" s="18"/>
      <c r="T293" s="19"/>
      <c r="U293" s="19"/>
      <c r="V293" s="19"/>
      <c r="W293" s="18"/>
      <c r="X293" s="19"/>
      <c r="Y293" s="19"/>
      <c r="Z293" s="19"/>
      <c r="AA293" s="18"/>
      <c r="AB293" s="19"/>
      <c r="AC293" s="19"/>
      <c r="AD293" s="19"/>
      <c r="AE293" s="18"/>
      <c r="AF293" s="19"/>
      <c r="AG293" s="19"/>
      <c r="AH293" s="19"/>
      <c r="AI293" s="18"/>
      <c r="AJ293" s="19"/>
      <c r="AK293" s="19"/>
      <c r="AL293" s="19"/>
      <c r="AM293" s="18"/>
      <c r="AN293" s="19"/>
      <c r="AO293" s="19"/>
      <c r="AP293" s="19"/>
      <c r="AQ293" s="18"/>
      <c r="AR293" s="19"/>
      <c r="AS293" s="19"/>
      <c r="AT293" s="19"/>
      <c r="AU293" s="18"/>
      <c r="AV293" s="19"/>
      <c r="AW293" s="19"/>
      <c r="AX293" s="19"/>
      <c r="AY293" s="18"/>
      <c r="AZ293" s="19"/>
      <c r="BA293" s="19"/>
      <c r="BB293" s="19"/>
      <c r="BC293" s="18"/>
      <c r="BD293" s="19"/>
      <c r="BE293" s="19"/>
      <c r="BF293" s="19"/>
    </row>
    <row r="294" spans="1:58" ht="15" thickBot="1" x14ac:dyDescent="0.35">
      <c r="A294" s="19"/>
      <c r="B294" s="19"/>
      <c r="C294" s="18"/>
      <c r="D294" s="19"/>
      <c r="E294" s="19"/>
      <c r="F294" s="19"/>
      <c r="G294" s="18"/>
      <c r="H294" s="19"/>
      <c r="I294" s="19"/>
      <c r="J294" s="19"/>
      <c r="K294" s="18"/>
      <c r="L294" s="19"/>
      <c r="M294" s="19"/>
      <c r="N294" s="19"/>
      <c r="O294" s="18"/>
      <c r="P294" s="19"/>
      <c r="Q294" s="19"/>
      <c r="R294" s="19"/>
      <c r="S294" s="18"/>
      <c r="T294" s="19"/>
      <c r="U294" s="19"/>
      <c r="V294" s="19"/>
      <c r="W294" s="18"/>
      <c r="X294" s="19"/>
      <c r="Y294" s="19"/>
      <c r="Z294" s="19"/>
      <c r="AA294" s="18"/>
      <c r="AB294" s="19"/>
      <c r="AC294" s="19"/>
      <c r="AD294" s="19"/>
      <c r="AE294" s="18"/>
      <c r="AF294" s="19"/>
      <c r="AG294" s="19"/>
      <c r="AH294" s="19"/>
      <c r="AI294" s="18"/>
      <c r="AJ294" s="19"/>
      <c r="AK294" s="19"/>
      <c r="AL294" s="19"/>
      <c r="AM294" s="18"/>
      <c r="AN294" s="19"/>
      <c r="AO294" s="19"/>
      <c r="AP294" s="19"/>
      <c r="AQ294" s="18"/>
      <c r="AR294" s="19"/>
      <c r="AS294" s="19"/>
      <c r="AT294" s="19"/>
      <c r="AU294" s="18"/>
      <c r="AV294" s="19"/>
      <c r="AW294" s="19"/>
      <c r="AX294" s="19"/>
      <c r="AY294" s="18"/>
      <c r="AZ294" s="19"/>
      <c r="BA294" s="19"/>
      <c r="BB294" s="19"/>
      <c r="BC294" s="18"/>
      <c r="BD294" s="19"/>
      <c r="BE294" s="19"/>
      <c r="BF294" s="19"/>
    </row>
    <row r="295" spans="1:58" ht="15" thickBot="1" x14ac:dyDescent="0.35">
      <c r="A295" s="19"/>
      <c r="B295" s="19"/>
      <c r="C295" s="18"/>
      <c r="D295" s="19"/>
      <c r="E295" s="19"/>
      <c r="F295" s="19"/>
      <c r="G295" s="18"/>
      <c r="H295" s="19"/>
      <c r="I295" s="19"/>
      <c r="J295" s="19"/>
      <c r="K295" s="18"/>
      <c r="L295" s="19"/>
      <c r="M295" s="19"/>
      <c r="N295" s="19"/>
      <c r="O295" s="18"/>
      <c r="P295" s="19"/>
      <c r="Q295" s="19"/>
      <c r="R295" s="19"/>
      <c r="S295" s="18"/>
      <c r="T295" s="19"/>
      <c r="U295" s="19"/>
      <c r="V295" s="19"/>
      <c r="W295" s="18"/>
      <c r="X295" s="19"/>
      <c r="Y295" s="19"/>
      <c r="Z295" s="19"/>
      <c r="AA295" s="18"/>
      <c r="AB295" s="19"/>
      <c r="AC295" s="19"/>
      <c r="AD295" s="19"/>
      <c r="AE295" s="18"/>
      <c r="AF295" s="19"/>
      <c r="AG295" s="19"/>
      <c r="AH295" s="19"/>
      <c r="AI295" s="18"/>
      <c r="AJ295" s="19"/>
      <c r="AK295" s="19"/>
      <c r="AL295" s="19"/>
      <c r="AM295" s="18"/>
      <c r="AN295" s="19"/>
      <c r="AO295" s="19"/>
      <c r="AP295" s="19"/>
      <c r="AQ295" s="18"/>
      <c r="AR295" s="19"/>
      <c r="AS295" s="19"/>
      <c r="AT295" s="19"/>
      <c r="AU295" s="18"/>
      <c r="AV295" s="19"/>
      <c r="AW295" s="19"/>
      <c r="AX295" s="19"/>
      <c r="AY295" s="18"/>
      <c r="AZ295" s="19"/>
      <c r="BA295" s="19"/>
      <c r="BB295" s="19"/>
      <c r="BC295" s="18"/>
      <c r="BD295" s="19"/>
      <c r="BE295" s="19"/>
      <c r="BF295" s="19"/>
    </row>
    <row r="296" spans="1:58" ht="15" thickBot="1" x14ac:dyDescent="0.35">
      <c r="A296" s="19"/>
      <c r="B296" s="19"/>
      <c r="C296" s="18"/>
      <c r="D296" s="19"/>
      <c r="E296" s="19"/>
      <c r="F296" s="19"/>
      <c r="G296" s="18"/>
      <c r="H296" s="19"/>
      <c r="I296" s="19"/>
      <c r="J296" s="19"/>
      <c r="K296" s="18"/>
      <c r="L296" s="19"/>
      <c r="M296" s="19"/>
      <c r="N296" s="19"/>
      <c r="O296" s="18"/>
      <c r="P296" s="19"/>
      <c r="Q296" s="19"/>
      <c r="R296" s="19"/>
      <c r="S296" s="18"/>
      <c r="T296" s="19"/>
      <c r="U296" s="19"/>
      <c r="V296" s="19"/>
      <c r="W296" s="18"/>
      <c r="X296" s="19"/>
      <c r="Y296" s="19"/>
      <c r="Z296" s="19"/>
      <c r="AA296" s="18"/>
      <c r="AB296" s="19"/>
      <c r="AC296" s="19"/>
      <c r="AD296" s="19"/>
      <c r="AE296" s="18"/>
      <c r="AF296" s="19"/>
      <c r="AG296" s="19"/>
      <c r="AH296" s="19"/>
      <c r="AI296" s="18"/>
      <c r="AJ296" s="19"/>
      <c r="AK296" s="19"/>
      <c r="AL296" s="19"/>
      <c r="AM296" s="18"/>
      <c r="AN296" s="19"/>
      <c r="AO296" s="19"/>
      <c r="AP296" s="19"/>
      <c r="AQ296" s="18"/>
      <c r="AR296" s="19"/>
      <c r="AS296" s="19"/>
      <c r="AT296" s="19"/>
      <c r="AU296" s="18"/>
      <c r="AV296" s="19"/>
      <c r="AW296" s="19"/>
      <c r="AX296" s="19"/>
      <c r="AY296" s="18"/>
      <c r="AZ296" s="19"/>
      <c r="BA296" s="19"/>
      <c r="BB296" s="19"/>
      <c r="BC296" s="18"/>
      <c r="BD296" s="19"/>
      <c r="BE296" s="19"/>
      <c r="BF296" s="19"/>
    </row>
    <row r="297" spans="1:58" ht="15" thickBot="1" x14ac:dyDescent="0.35">
      <c r="A297" s="19"/>
      <c r="B297" s="19"/>
      <c r="C297" s="18"/>
      <c r="D297" s="19"/>
      <c r="E297" s="19"/>
      <c r="F297" s="19"/>
      <c r="G297" s="18"/>
      <c r="H297" s="19"/>
      <c r="I297" s="19"/>
      <c r="J297" s="19"/>
      <c r="K297" s="18"/>
      <c r="L297" s="19"/>
      <c r="M297" s="19"/>
      <c r="N297" s="19"/>
      <c r="O297" s="18"/>
      <c r="P297" s="19"/>
      <c r="Q297" s="19"/>
      <c r="R297" s="19"/>
      <c r="S297" s="18"/>
      <c r="T297" s="19"/>
      <c r="U297" s="19"/>
      <c r="V297" s="19"/>
      <c r="W297" s="18"/>
      <c r="X297" s="19"/>
      <c r="Y297" s="19"/>
      <c r="Z297" s="19"/>
      <c r="AA297" s="18"/>
      <c r="AB297" s="19"/>
      <c r="AC297" s="19"/>
      <c r="AD297" s="19"/>
      <c r="AE297" s="18"/>
      <c r="AF297" s="19"/>
      <c r="AG297" s="19"/>
      <c r="AH297" s="19"/>
      <c r="AI297" s="18"/>
      <c r="AJ297" s="19"/>
      <c r="AK297" s="19"/>
      <c r="AL297" s="19"/>
      <c r="AM297" s="18"/>
      <c r="AN297" s="19"/>
      <c r="AO297" s="19"/>
      <c r="AP297" s="19"/>
      <c r="AQ297" s="18"/>
      <c r="AR297" s="19"/>
      <c r="AS297" s="19"/>
      <c r="AT297" s="19"/>
      <c r="AU297" s="18"/>
      <c r="AV297" s="19"/>
      <c r="AW297" s="19"/>
      <c r="AX297" s="19"/>
      <c r="AY297" s="18"/>
      <c r="AZ297" s="19"/>
      <c r="BA297" s="19"/>
      <c r="BB297" s="19"/>
      <c r="BC297" s="18"/>
      <c r="BD297" s="19"/>
      <c r="BE297" s="19"/>
      <c r="BF297" s="19"/>
    </row>
    <row r="298" spans="1:58" ht="15" thickBot="1" x14ac:dyDescent="0.35">
      <c r="A298" s="19"/>
      <c r="B298" s="19"/>
      <c r="C298" s="18"/>
      <c r="D298" s="19"/>
      <c r="E298" s="19"/>
      <c r="F298" s="19"/>
      <c r="G298" s="18"/>
      <c r="H298" s="19"/>
      <c r="I298" s="19"/>
      <c r="J298" s="19"/>
      <c r="K298" s="18"/>
      <c r="L298" s="19"/>
      <c r="M298" s="19"/>
      <c r="N298" s="19"/>
      <c r="O298" s="18"/>
      <c r="P298" s="19"/>
      <c r="Q298" s="19"/>
      <c r="R298" s="19"/>
      <c r="S298" s="18"/>
      <c r="T298" s="19"/>
      <c r="U298" s="19"/>
      <c r="V298" s="19"/>
      <c r="W298" s="18"/>
      <c r="X298" s="19"/>
      <c r="Y298" s="19"/>
      <c r="Z298" s="19"/>
      <c r="AA298" s="18"/>
      <c r="AB298" s="19"/>
      <c r="AC298" s="19"/>
      <c r="AD298" s="19"/>
      <c r="AE298" s="18"/>
      <c r="AF298" s="19"/>
      <c r="AG298" s="19"/>
      <c r="AH298" s="19"/>
      <c r="AI298" s="18"/>
      <c r="AJ298" s="19"/>
      <c r="AK298" s="19"/>
      <c r="AL298" s="19"/>
      <c r="AM298" s="18"/>
      <c r="AN298" s="19"/>
      <c r="AO298" s="19"/>
      <c r="AP298" s="19"/>
      <c r="AQ298" s="18"/>
      <c r="AR298" s="19"/>
      <c r="AS298" s="19"/>
      <c r="AT298" s="19"/>
      <c r="AU298" s="18"/>
      <c r="AV298" s="19"/>
      <c r="AW298" s="19"/>
      <c r="AX298" s="19"/>
      <c r="AY298" s="18"/>
      <c r="AZ298" s="19"/>
      <c r="BA298" s="19"/>
      <c r="BB298" s="19"/>
      <c r="BC298" s="18"/>
      <c r="BD298" s="19"/>
      <c r="BE298" s="19"/>
      <c r="BF298" s="19"/>
    </row>
    <row r="299" spans="1:58" ht="15" thickBot="1" x14ac:dyDescent="0.35">
      <c r="A299" s="19"/>
      <c r="B299" s="19"/>
      <c r="C299" s="18"/>
      <c r="D299" s="19"/>
      <c r="E299" s="19"/>
      <c r="F299" s="19"/>
      <c r="G299" s="18"/>
      <c r="H299" s="19"/>
      <c r="I299" s="19"/>
      <c r="J299" s="19"/>
      <c r="K299" s="18"/>
      <c r="L299" s="19"/>
      <c r="M299" s="19"/>
      <c r="N299" s="19"/>
      <c r="O299" s="18"/>
      <c r="P299" s="19"/>
      <c r="Q299" s="19"/>
      <c r="R299" s="19"/>
      <c r="S299" s="18"/>
      <c r="T299" s="19"/>
      <c r="U299" s="19"/>
      <c r="V299" s="19"/>
      <c r="W299" s="18"/>
      <c r="X299" s="19"/>
      <c r="Y299" s="19"/>
      <c r="Z299" s="19"/>
      <c r="AA299" s="18"/>
      <c r="AB299" s="19"/>
      <c r="AC299" s="19"/>
      <c r="AD299" s="19"/>
      <c r="AE299" s="18"/>
      <c r="AF299" s="19"/>
      <c r="AG299" s="19"/>
      <c r="AH299" s="19"/>
      <c r="AI299" s="18"/>
      <c r="AJ299" s="19"/>
      <c r="AK299" s="19"/>
      <c r="AL299" s="19"/>
      <c r="AM299" s="18"/>
      <c r="AN299" s="19"/>
      <c r="AO299" s="19"/>
      <c r="AP299" s="19"/>
      <c r="AQ299" s="18"/>
      <c r="AR299" s="19"/>
      <c r="AS299" s="19"/>
      <c r="AT299" s="19"/>
      <c r="AU299" s="18"/>
      <c r="AV299" s="19"/>
      <c r="AW299" s="19"/>
      <c r="AX299" s="19"/>
      <c r="AY299" s="18"/>
      <c r="AZ299" s="19"/>
      <c r="BA299" s="19"/>
      <c r="BB299" s="19"/>
      <c r="BC299" s="18"/>
      <c r="BD299" s="19"/>
      <c r="BE299" s="19"/>
      <c r="BF299" s="19"/>
    </row>
    <row r="300" spans="1:58" ht="15" thickBot="1" x14ac:dyDescent="0.35">
      <c r="A300" s="19"/>
      <c r="B300" s="19"/>
      <c r="C300" s="18"/>
      <c r="D300" s="19"/>
      <c r="E300" s="19"/>
      <c r="F300" s="19"/>
      <c r="G300" s="18"/>
      <c r="H300" s="19"/>
      <c r="I300" s="19"/>
      <c r="J300" s="19"/>
      <c r="K300" s="18"/>
      <c r="L300" s="19"/>
      <c r="M300" s="19"/>
      <c r="N300" s="19"/>
      <c r="O300" s="18"/>
      <c r="P300" s="19"/>
      <c r="Q300" s="19"/>
      <c r="R300" s="19"/>
      <c r="S300" s="18"/>
      <c r="T300" s="19"/>
      <c r="U300" s="19"/>
      <c r="V300" s="19"/>
      <c r="W300" s="18"/>
      <c r="X300" s="19"/>
      <c r="Y300" s="19"/>
      <c r="Z300" s="19"/>
      <c r="AA300" s="18"/>
      <c r="AB300" s="19"/>
      <c r="AC300" s="19"/>
      <c r="AD300" s="19"/>
      <c r="AE300" s="18"/>
      <c r="AF300" s="19"/>
      <c r="AG300" s="19"/>
      <c r="AH300" s="19"/>
      <c r="AI300" s="18"/>
      <c r="AJ300" s="19"/>
      <c r="AK300" s="19"/>
      <c r="AL300" s="19"/>
      <c r="AM300" s="18"/>
      <c r="AN300" s="19"/>
      <c r="AO300" s="19"/>
      <c r="AP300" s="19"/>
      <c r="AQ300" s="18"/>
      <c r="AR300" s="19"/>
      <c r="AS300" s="19"/>
      <c r="AT300" s="19"/>
      <c r="AU300" s="18"/>
      <c r="AV300" s="19"/>
      <c r="AW300" s="19"/>
      <c r="AX300" s="19"/>
      <c r="AY300" s="18"/>
      <c r="AZ300" s="19"/>
      <c r="BA300" s="19"/>
      <c r="BB300" s="19"/>
      <c r="BC300" s="18"/>
      <c r="BD300" s="19"/>
      <c r="BE300" s="19"/>
      <c r="BF300" s="19"/>
    </row>
    <row r="301" spans="1:58" ht="15" thickBot="1" x14ac:dyDescent="0.35">
      <c r="A301" s="19"/>
      <c r="B301" s="19"/>
      <c r="C301" s="18"/>
      <c r="D301" s="19"/>
      <c r="E301" s="19"/>
      <c r="F301" s="19"/>
      <c r="G301" s="18"/>
      <c r="H301" s="19"/>
      <c r="I301" s="19"/>
      <c r="J301" s="19"/>
      <c r="K301" s="18"/>
      <c r="L301" s="19"/>
      <c r="M301" s="19"/>
      <c r="N301" s="19"/>
      <c r="O301" s="18"/>
      <c r="P301" s="19"/>
      <c r="Q301" s="19"/>
      <c r="R301" s="19"/>
      <c r="S301" s="18"/>
      <c r="T301" s="19"/>
      <c r="U301" s="19"/>
      <c r="V301" s="19"/>
      <c r="W301" s="18"/>
      <c r="X301" s="19"/>
      <c r="Y301" s="19"/>
      <c r="Z301" s="19"/>
      <c r="AA301" s="18"/>
      <c r="AB301" s="19"/>
      <c r="AC301" s="19"/>
      <c r="AD301" s="19"/>
      <c r="AE301" s="18"/>
      <c r="AF301" s="19"/>
      <c r="AG301" s="19"/>
      <c r="AH301" s="19"/>
      <c r="AI301" s="18"/>
      <c r="AJ301" s="19"/>
      <c r="AK301" s="19"/>
      <c r="AL301" s="19"/>
      <c r="AM301" s="18"/>
      <c r="AN301" s="19"/>
      <c r="AO301" s="19"/>
      <c r="AP301" s="19"/>
      <c r="AQ301" s="18"/>
      <c r="AR301" s="19"/>
      <c r="AS301" s="19"/>
      <c r="AT301" s="19"/>
      <c r="AU301" s="18"/>
      <c r="AV301" s="19"/>
      <c r="AW301" s="19"/>
      <c r="AX301" s="19"/>
      <c r="AY301" s="18"/>
      <c r="AZ301" s="19"/>
      <c r="BA301" s="19"/>
      <c r="BB301" s="19"/>
      <c r="BC301" s="18"/>
      <c r="BD301" s="19"/>
      <c r="BE301" s="19"/>
      <c r="BF301" s="19"/>
    </row>
    <row r="302" spans="1:58" ht="15" thickBot="1" x14ac:dyDescent="0.35">
      <c r="A302" s="19"/>
      <c r="B302" s="19"/>
      <c r="C302" s="18"/>
      <c r="D302" s="19"/>
      <c r="E302" s="19"/>
      <c r="F302" s="19"/>
      <c r="G302" s="18"/>
      <c r="H302" s="19"/>
      <c r="I302" s="19"/>
      <c r="J302" s="19"/>
      <c r="K302" s="18"/>
      <c r="L302" s="19"/>
      <c r="M302" s="19"/>
      <c r="N302" s="19"/>
      <c r="O302" s="18"/>
      <c r="P302" s="19"/>
      <c r="Q302" s="19"/>
      <c r="R302" s="19"/>
      <c r="S302" s="18"/>
      <c r="T302" s="19"/>
      <c r="U302" s="19"/>
      <c r="V302" s="19"/>
      <c r="W302" s="18"/>
      <c r="X302" s="19"/>
      <c r="Y302" s="19"/>
      <c r="Z302" s="19"/>
      <c r="AA302" s="18"/>
      <c r="AB302" s="19"/>
      <c r="AC302" s="19"/>
      <c r="AD302" s="19"/>
      <c r="AE302" s="18"/>
      <c r="AF302" s="19"/>
      <c r="AG302" s="19"/>
      <c r="AH302" s="19"/>
      <c r="AI302" s="18"/>
      <c r="AJ302" s="19"/>
      <c r="AK302" s="19"/>
      <c r="AL302" s="19"/>
      <c r="AM302" s="18"/>
      <c r="AN302" s="19"/>
      <c r="AO302" s="19"/>
      <c r="AP302" s="19"/>
      <c r="AQ302" s="18"/>
      <c r="AR302" s="19"/>
      <c r="AS302" s="19"/>
      <c r="AT302" s="19"/>
      <c r="AU302" s="18"/>
      <c r="AV302" s="19"/>
      <c r="AW302" s="19"/>
      <c r="AX302" s="19"/>
      <c r="AY302" s="18"/>
      <c r="AZ302" s="19"/>
      <c r="BA302" s="19"/>
      <c r="BB302" s="19"/>
      <c r="BC302" s="18"/>
      <c r="BD302" s="19"/>
      <c r="BE302" s="19"/>
      <c r="BF302" s="19"/>
    </row>
    <row r="303" spans="1:58" ht="15" thickBot="1" x14ac:dyDescent="0.35">
      <c r="A303" s="19"/>
      <c r="B303" s="19"/>
      <c r="C303" s="18"/>
      <c r="D303" s="19"/>
      <c r="E303" s="19"/>
      <c r="F303" s="19"/>
      <c r="G303" s="18"/>
      <c r="H303" s="19"/>
      <c r="I303" s="19"/>
      <c r="J303" s="19"/>
      <c r="K303" s="18"/>
      <c r="L303" s="19"/>
      <c r="M303" s="19"/>
      <c r="N303" s="19"/>
      <c r="O303" s="18"/>
      <c r="P303" s="19"/>
      <c r="Q303" s="19"/>
      <c r="R303" s="19"/>
      <c r="S303" s="18"/>
      <c r="T303" s="19"/>
      <c r="U303" s="19"/>
      <c r="V303" s="19"/>
      <c r="W303" s="18"/>
      <c r="X303" s="19"/>
      <c r="Y303" s="19"/>
      <c r="Z303" s="19"/>
      <c r="AA303" s="18"/>
      <c r="AB303" s="19"/>
      <c r="AC303" s="19"/>
      <c r="AD303" s="19"/>
      <c r="AE303" s="18"/>
      <c r="AF303" s="19"/>
      <c r="AG303" s="19"/>
      <c r="AH303" s="19"/>
      <c r="AI303" s="18"/>
      <c r="AJ303" s="19"/>
      <c r="AK303" s="19"/>
      <c r="AL303" s="19"/>
      <c r="AM303" s="18"/>
      <c r="AN303" s="19"/>
      <c r="AO303" s="19"/>
      <c r="AP303" s="19"/>
      <c r="AQ303" s="18"/>
      <c r="AR303" s="19"/>
      <c r="AS303" s="19"/>
      <c r="AT303" s="19"/>
      <c r="AU303" s="18"/>
      <c r="AV303" s="19"/>
      <c r="AW303" s="19"/>
      <c r="AX303" s="19"/>
      <c r="AY303" s="18"/>
      <c r="AZ303" s="19"/>
      <c r="BA303" s="19"/>
      <c r="BB303" s="19"/>
      <c r="BC303" s="18"/>
      <c r="BD303" s="19"/>
      <c r="BE303" s="19"/>
      <c r="BF303" s="19"/>
    </row>
    <row r="304" spans="1:58" ht="15" thickBot="1" x14ac:dyDescent="0.35">
      <c r="A304" s="19"/>
      <c r="B304" s="19"/>
      <c r="C304" s="18"/>
      <c r="D304" s="19"/>
      <c r="E304" s="19"/>
      <c r="F304" s="19"/>
      <c r="G304" s="18"/>
      <c r="H304" s="19"/>
      <c r="I304" s="19"/>
      <c r="J304" s="19"/>
      <c r="K304" s="18"/>
      <c r="L304" s="19"/>
      <c r="M304" s="19"/>
      <c r="N304" s="19"/>
      <c r="O304" s="18"/>
      <c r="P304" s="19"/>
      <c r="Q304" s="19"/>
      <c r="R304" s="19"/>
      <c r="S304" s="18"/>
      <c r="T304" s="19"/>
      <c r="U304" s="19"/>
      <c r="V304" s="19"/>
      <c r="W304" s="18"/>
      <c r="X304" s="19"/>
      <c r="Y304" s="19"/>
      <c r="Z304" s="19"/>
      <c r="AA304" s="18"/>
      <c r="AB304" s="19"/>
      <c r="AC304" s="19"/>
      <c r="AD304" s="19"/>
      <c r="AE304" s="18"/>
      <c r="AF304" s="19"/>
      <c r="AG304" s="19"/>
      <c r="AH304" s="19"/>
      <c r="AI304" s="18"/>
      <c r="AJ304" s="19"/>
      <c r="AK304" s="19"/>
      <c r="AL304" s="19"/>
      <c r="AM304" s="18"/>
      <c r="AN304" s="19"/>
      <c r="AO304" s="19"/>
      <c r="AP304" s="19"/>
      <c r="AQ304" s="18"/>
      <c r="AR304" s="19"/>
      <c r="AS304" s="19"/>
      <c r="AT304" s="19"/>
      <c r="AU304" s="18"/>
      <c r="AV304" s="19"/>
      <c r="AW304" s="19"/>
      <c r="AX304" s="19"/>
      <c r="AY304" s="18"/>
      <c r="AZ304" s="19"/>
      <c r="BA304" s="19"/>
      <c r="BB304" s="19"/>
      <c r="BC304" s="18"/>
      <c r="BD304" s="19"/>
      <c r="BE304" s="19"/>
      <c r="BF304" s="19"/>
    </row>
    <row r="305" spans="1:58" ht="15" thickBot="1" x14ac:dyDescent="0.35">
      <c r="A305" s="19"/>
      <c r="B305" s="19"/>
      <c r="C305" s="18"/>
      <c r="D305" s="19"/>
      <c r="E305" s="19"/>
      <c r="F305" s="19"/>
      <c r="G305" s="18"/>
      <c r="H305" s="19"/>
      <c r="I305" s="19"/>
      <c r="J305" s="19"/>
      <c r="K305" s="18"/>
      <c r="L305" s="19"/>
      <c r="M305" s="19"/>
      <c r="N305" s="19"/>
      <c r="O305" s="18"/>
      <c r="P305" s="19"/>
      <c r="Q305" s="19"/>
      <c r="R305" s="19"/>
      <c r="S305" s="18"/>
      <c r="T305" s="19"/>
      <c r="U305" s="19"/>
      <c r="V305" s="19"/>
      <c r="W305" s="18"/>
      <c r="X305" s="19"/>
      <c r="Y305" s="19"/>
      <c r="Z305" s="19"/>
      <c r="AA305" s="18"/>
      <c r="AB305" s="19"/>
      <c r="AC305" s="19"/>
      <c r="AD305" s="19"/>
      <c r="AE305" s="18"/>
      <c r="AF305" s="19"/>
      <c r="AG305" s="19"/>
      <c r="AH305" s="19"/>
      <c r="AI305" s="18"/>
      <c r="AJ305" s="19"/>
      <c r="AK305" s="19"/>
      <c r="AL305" s="19"/>
      <c r="AM305" s="18"/>
      <c r="AN305" s="19"/>
      <c r="AO305" s="19"/>
      <c r="AP305" s="19"/>
      <c r="AQ305" s="18"/>
      <c r="AR305" s="19"/>
      <c r="AS305" s="19"/>
      <c r="AT305" s="19"/>
      <c r="AU305" s="18"/>
      <c r="AV305" s="19"/>
      <c r="AW305" s="19"/>
      <c r="AX305" s="19"/>
      <c r="AY305" s="18"/>
      <c r="AZ305" s="19"/>
      <c r="BA305" s="19"/>
      <c r="BB305" s="19"/>
      <c r="BC305" s="18"/>
      <c r="BD305" s="19"/>
      <c r="BE305" s="19"/>
      <c r="BF305" s="19"/>
    </row>
    <row r="306" spans="1:58" ht="15" thickBot="1" x14ac:dyDescent="0.35">
      <c r="A306" s="19"/>
      <c r="B306" s="19"/>
      <c r="C306" s="18"/>
      <c r="D306" s="19"/>
      <c r="E306" s="19"/>
      <c r="F306" s="19"/>
      <c r="G306" s="18"/>
      <c r="H306" s="19"/>
      <c r="I306" s="19"/>
      <c r="J306" s="19"/>
      <c r="K306" s="18"/>
      <c r="L306" s="19"/>
      <c r="M306" s="19"/>
      <c r="N306" s="19"/>
      <c r="O306" s="18"/>
      <c r="P306" s="19"/>
      <c r="Q306" s="19"/>
      <c r="R306" s="19"/>
      <c r="S306" s="18"/>
      <c r="T306" s="19"/>
      <c r="U306" s="19"/>
      <c r="V306" s="19"/>
      <c r="W306" s="18"/>
      <c r="X306" s="19"/>
      <c r="Y306" s="19"/>
      <c r="Z306" s="19"/>
      <c r="AA306" s="18"/>
      <c r="AB306" s="19"/>
      <c r="AC306" s="19"/>
      <c r="AD306" s="19"/>
      <c r="AE306" s="18"/>
      <c r="AF306" s="19"/>
      <c r="AG306" s="19"/>
      <c r="AH306" s="19"/>
      <c r="AI306" s="18"/>
      <c r="AJ306" s="19"/>
      <c r="AK306" s="19"/>
      <c r="AL306" s="19"/>
      <c r="AM306" s="18"/>
      <c r="AN306" s="19"/>
      <c r="AO306" s="19"/>
      <c r="AP306" s="19"/>
      <c r="AQ306" s="18"/>
      <c r="AR306" s="19"/>
      <c r="AS306" s="19"/>
      <c r="AT306" s="19"/>
      <c r="AU306" s="18"/>
      <c r="AV306" s="19"/>
      <c r="AW306" s="19"/>
      <c r="AX306" s="19"/>
      <c r="AY306" s="18"/>
      <c r="AZ306" s="19"/>
      <c r="BA306" s="19"/>
      <c r="BB306" s="19"/>
      <c r="BC306" s="18"/>
      <c r="BD306" s="19"/>
      <c r="BE306" s="19"/>
      <c r="BF306" s="19"/>
    </row>
    <row r="307" spans="1:58" ht="15" thickBot="1" x14ac:dyDescent="0.35">
      <c r="A307" s="19"/>
      <c r="B307" s="19"/>
      <c r="C307" s="18"/>
      <c r="D307" s="19"/>
      <c r="E307" s="19"/>
      <c r="F307" s="19"/>
      <c r="G307" s="18"/>
      <c r="H307" s="19"/>
      <c r="I307" s="19"/>
      <c r="J307" s="19"/>
      <c r="K307" s="18"/>
      <c r="L307" s="19"/>
      <c r="M307" s="19"/>
      <c r="N307" s="19"/>
      <c r="O307" s="18"/>
      <c r="P307" s="19"/>
      <c r="Q307" s="19"/>
      <c r="R307" s="19"/>
      <c r="S307" s="18"/>
      <c r="T307" s="19"/>
      <c r="U307" s="19"/>
      <c r="V307" s="19"/>
      <c r="W307" s="18"/>
      <c r="X307" s="19"/>
      <c r="Y307" s="19"/>
      <c r="Z307" s="19"/>
      <c r="AA307" s="18"/>
      <c r="AB307" s="19"/>
      <c r="AC307" s="19"/>
      <c r="AD307" s="19"/>
      <c r="AE307" s="18"/>
      <c r="AF307" s="19"/>
      <c r="AG307" s="19"/>
      <c r="AH307" s="19"/>
      <c r="AI307" s="18"/>
      <c r="AJ307" s="19"/>
      <c r="AK307" s="19"/>
      <c r="AL307" s="19"/>
      <c r="AM307" s="18"/>
      <c r="AN307" s="19"/>
      <c r="AO307" s="19"/>
      <c r="AP307" s="19"/>
      <c r="AQ307" s="18"/>
      <c r="AR307" s="19"/>
      <c r="AS307" s="19"/>
      <c r="AT307" s="19"/>
      <c r="AU307" s="18"/>
      <c r="AV307" s="19"/>
      <c r="AW307" s="19"/>
      <c r="AX307" s="19"/>
      <c r="AY307" s="18"/>
      <c r="AZ307" s="19"/>
      <c r="BA307" s="19"/>
      <c r="BB307" s="19"/>
      <c r="BC307" s="18"/>
      <c r="BD307" s="19"/>
      <c r="BE307" s="19"/>
      <c r="BF307" s="19"/>
    </row>
    <row r="308" spans="1:58" ht="15" thickBot="1" x14ac:dyDescent="0.35">
      <c r="A308" s="19"/>
      <c r="B308" s="19"/>
      <c r="C308" s="18"/>
      <c r="D308" s="19"/>
      <c r="E308" s="19"/>
      <c r="F308" s="19"/>
      <c r="G308" s="18"/>
      <c r="H308" s="19"/>
      <c r="I308" s="19"/>
      <c r="J308" s="19"/>
      <c r="K308" s="18"/>
      <c r="L308" s="19"/>
      <c r="M308" s="19"/>
      <c r="N308" s="19"/>
      <c r="O308" s="18"/>
      <c r="P308" s="19"/>
      <c r="Q308" s="19"/>
      <c r="R308" s="19"/>
      <c r="S308" s="18"/>
      <c r="T308" s="19"/>
      <c r="U308" s="19"/>
      <c r="V308" s="19"/>
      <c r="W308" s="18"/>
      <c r="X308" s="19"/>
      <c r="Y308" s="19"/>
      <c r="Z308" s="19"/>
      <c r="AA308" s="18"/>
      <c r="AB308" s="19"/>
      <c r="AC308" s="19"/>
      <c r="AD308" s="19"/>
      <c r="AE308" s="18"/>
      <c r="AF308" s="19"/>
      <c r="AG308" s="19"/>
      <c r="AH308" s="19"/>
      <c r="AI308" s="18"/>
      <c r="AJ308" s="19"/>
      <c r="AK308" s="19"/>
      <c r="AL308" s="19"/>
      <c r="AM308" s="18"/>
      <c r="AN308" s="19"/>
      <c r="AO308" s="19"/>
      <c r="AP308" s="19"/>
      <c r="AQ308" s="18"/>
      <c r="AR308" s="19"/>
      <c r="AS308" s="19"/>
      <c r="AT308" s="19"/>
      <c r="AU308" s="18"/>
      <c r="AV308" s="19"/>
      <c r="AW308" s="19"/>
      <c r="AX308" s="19"/>
      <c r="AY308" s="18"/>
      <c r="AZ308" s="19"/>
      <c r="BA308" s="19"/>
      <c r="BB308" s="19"/>
      <c r="BC308" s="18"/>
      <c r="BD308" s="19"/>
      <c r="BE308" s="19"/>
      <c r="BF308" s="19"/>
    </row>
    <row r="309" spans="1:58" ht="15" thickBot="1" x14ac:dyDescent="0.35">
      <c r="A309" s="19"/>
      <c r="B309" s="19"/>
      <c r="C309" s="18"/>
      <c r="D309" s="19"/>
      <c r="E309" s="19"/>
      <c r="F309" s="19"/>
      <c r="G309" s="18"/>
      <c r="H309" s="19"/>
      <c r="I309" s="19"/>
      <c r="J309" s="19"/>
      <c r="K309" s="18"/>
      <c r="L309" s="19"/>
      <c r="M309" s="19"/>
      <c r="N309" s="19"/>
      <c r="O309" s="18"/>
      <c r="P309" s="19"/>
      <c r="Q309" s="19"/>
      <c r="R309" s="19"/>
      <c r="S309" s="18"/>
      <c r="T309" s="19"/>
      <c r="U309" s="19"/>
      <c r="V309" s="19"/>
      <c r="W309" s="18"/>
      <c r="X309" s="19"/>
      <c r="Y309" s="19"/>
      <c r="Z309" s="19"/>
      <c r="AA309" s="18"/>
      <c r="AB309" s="19"/>
      <c r="AC309" s="19"/>
      <c r="AD309" s="19"/>
      <c r="AE309" s="18"/>
      <c r="AF309" s="19"/>
      <c r="AG309" s="19"/>
      <c r="AH309" s="19"/>
      <c r="AI309" s="18"/>
      <c r="AJ309" s="19"/>
      <c r="AK309" s="19"/>
      <c r="AL309" s="19"/>
      <c r="AM309" s="18"/>
      <c r="AN309" s="19"/>
      <c r="AO309" s="19"/>
      <c r="AP309" s="19"/>
      <c r="AQ309" s="18"/>
      <c r="AR309" s="19"/>
      <c r="AS309" s="19"/>
      <c r="AT309" s="19"/>
      <c r="AU309" s="18"/>
      <c r="AV309" s="19"/>
      <c r="AW309" s="19"/>
      <c r="AX309" s="19"/>
      <c r="AY309" s="18"/>
      <c r="AZ309" s="19"/>
      <c r="BA309" s="19"/>
      <c r="BB309" s="19"/>
      <c r="BC309" s="18"/>
      <c r="BD309" s="19"/>
      <c r="BE309" s="19"/>
      <c r="BF309" s="19"/>
    </row>
    <row r="310" spans="1:58" ht="15" thickBot="1" x14ac:dyDescent="0.35">
      <c r="A310" s="19"/>
      <c r="B310" s="19"/>
      <c r="C310" s="18"/>
      <c r="D310" s="19"/>
      <c r="E310" s="19"/>
      <c r="F310" s="19"/>
      <c r="G310" s="18"/>
      <c r="H310" s="19"/>
      <c r="I310" s="19"/>
      <c r="J310" s="19"/>
      <c r="K310" s="18"/>
      <c r="L310" s="19"/>
      <c r="M310" s="19"/>
      <c r="N310" s="19"/>
      <c r="O310" s="18"/>
      <c r="P310" s="19"/>
      <c r="Q310" s="19"/>
      <c r="R310" s="19"/>
      <c r="S310" s="18"/>
      <c r="T310" s="19"/>
      <c r="U310" s="19"/>
      <c r="V310" s="19"/>
      <c r="W310" s="18"/>
      <c r="X310" s="19"/>
      <c r="Y310" s="19"/>
      <c r="Z310" s="19"/>
      <c r="AA310" s="18"/>
      <c r="AB310" s="19"/>
      <c r="AC310" s="19"/>
      <c r="AD310" s="19"/>
      <c r="AE310" s="18"/>
      <c r="AF310" s="19"/>
      <c r="AG310" s="19"/>
      <c r="AH310" s="19"/>
      <c r="AI310" s="18"/>
      <c r="AJ310" s="19"/>
      <c r="AK310" s="19"/>
      <c r="AL310" s="19"/>
      <c r="AM310" s="18"/>
      <c r="AN310" s="19"/>
      <c r="AO310" s="19"/>
      <c r="AP310" s="19"/>
      <c r="AQ310" s="18"/>
      <c r="AR310" s="19"/>
      <c r="AS310" s="19"/>
      <c r="AT310" s="19"/>
      <c r="AU310" s="18"/>
      <c r="AV310" s="19"/>
      <c r="AW310" s="19"/>
      <c r="AX310" s="19"/>
      <c r="AY310" s="18"/>
      <c r="AZ310" s="19"/>
      <c r="BA310" s="19"/>
      <c r="BB310" s="19"/>
      <c r="BC310" s="18"/>
      <c r="BD310" s="19"/>
      <c r="BE310" s="19"/>
      <c r="BF310" s="19"/>
    </row>
    <row r="311" spans="1:58" ht="15" thickBot="1" x14ac:dyDescent="0.35">
      <c r="A311" s="19"/>
      <c r="B311" s="19"/>
      <c r="C311" s="18"/>
      <c r="D311" s="19"/>
      <c r="E311" s="19"/>
      <c r="F311" s="19"/>
      <c r="G311" s="18"/>
      <c r="H311" s="19"/>
      <c r="I311" s="19"/>
      <c r="J311" s="19"/>
      <c r="K311" s="18"/>
      <c r="L311" s="19"/>
      <c r="M311" s="19"/>
      <c r="N311" s="19"/>
      <c r="O311" s="18"/>
      <c r="P311" s="19"/>
      <c r="Q311" s="19"/>
      <c r="R311" s="19"/>
      <c r="S311" s="18"/>
      <c r="T311" s="19"/>
      <c r="U311" s="19"/>
      <c r="V311" s="19"/>
      <c r="W311" s="18"/>
      <c r="X311" s="19"/>
      <c r="Y311" s="19"/>
      <c r="Z311" s="19"/>
      <c r="AA311" s="18"/>
      <c r="AB311" s="19"/>
      <c r="AC311" s="19"/>
      <c r="AD311" s="19"/>
      <c r="AE311" s="18"/>
      <c r="AF311" s="19"/>
      <c r="AG311" s="19"/>
      <c r="AH311" s="19"/>
      <c r="AI311" s="18"/>
      <c r="AJ311" s="19"/>
      <c r="AK311" s="19"/>
      <c r="AL311" s="19"/>
      <c r="AM311" s="18"/>
      <c r="AN311" s="19"/>
      <c r="AO311" s="19"/>
      <c r="AP311" s="19"/>
      <c r="AQ311" s="18"/>
      <c r="AR311" s="19"/>
      <c r="AS311" s="19"/>
      <c r="AT311" s="19"/>
      <c r="AU311" s="18"/>
      <c r="AV311" s="19"/>
      <c r="AW311" s="19"/>
      <c r="AX311" s="19"/>
      <c r="AY311" s="18"/>
      <c r="AZ311" s="19"/>
      <c r="BA311" s="19"/>
      <c r="BB311" s="19"/>
      <c r="BC311" s="18"/>
      <c r="BD311" s="19"/>
      <c r="BE311" s="19"/>
      <c r="BF311" s="19"/>
    </row>
    <row r="312" spans="1:58" ht="15" thickBot="1" x14ac:dyDescent="0.35">
      <c r="A312" s="19"/>
      <c r="B312" s="19"/>
      <c r="C312" s="18"/>
      <c r="D312" s="19"/>
      <c r="E312" s="19"/>
      <c r="F312" s="19"/>
      <c r="G312" s="18"/>
      <c r="H312" s="19"/>
      <c r="I312" s="19"/>
      <c r="J312" s="19"/>
      <c r="K312" s="18"/>
      <c r="L312" s="19"/>
      <c r="M312" s="19"/>
      <c r="N312" s="19"/>
      <c r="O312" s="18"/>
      <c r="P312" s="19"/>
      <c r="Q312" s="19"/>
      <c r="R312" s="19"/>
      <c r="S312" s="18"/>
      <c r="T312" s="19"/>
      <c r="U312" s="19"/>
      <c r="V312" s="19"/>
      <c r="W312" s="18"/>
      <c r="X312" s="19"/>
      <c r="Y312" s="19"/>
      <c r="Z312" s="19"/>
      <c r="AA312" s="18"/>
      <c r="AB312" s="19"/>
      <c r="AC312" s="19"/>
      <c r="AD312" s="19"/>
      <c r="AE312" s="18"/>
      <c r="AF312" s="19"/>
      <c r="AG312" s="19"/>
      <c r="AH312" s="19"/>
      <c r="AI312" s="18"/>
      <c r="AJ312" s="19"/>
      <c r="AK312" s="19"/>
      <c r="AL312" s="19"/>
      <c r="AM312" s="18"/>
      <c r="AN312" s="19"/>
      <c r="AO312" s="19"/>
      <c r="AP312" s="19"/>
      <c r="AQ312" s="18"/>
      <c r="AR312" s="19"/>
      <c r="AS312" s="19"/>
      <c r="AT312" s="19"/>
      <c r="AU312" s="18"/>
      <c r="AV312" s="19"/>
      <c r="AW312" s="19"/>
      <c r="AX312" s="19"/>
      <c r="AY312" s="18"/>
      <c r="AZ312" s="19"/>
      <c r="BA312" s="19"/>
      <c r="BB312" s="19"/>
      <c r="BC312" s="18"/>
      <c r="BD312" s="19"/>
      <c r="BE312" s="19"/>
      <c r="BF312" s="19"/>
    </row>
    <row r="313" spans="1:58" ht="15" thickBot="1" x14ac:dyDescent="0.35">
      <c r="A313" s="19"/>
      <c r="B313" s="19"/>
      <c r="C313" s="18"/>
      <c r="D313" s="19"/>
      <c r="E313" s="19"/>
      <c r="F313" s="19"/>
      <c r="G313" s="18"/>
      <c r="H313" s="19"/>
      <c r="I313" s="19"/>
      <c r="J313" s="19"/>
      <c r="K313" s="18"/>
      <c r="L313" s="19"/>
      <c r="M313" s="19"/>
      <c r="N313" s="19"/>
      <c r="O313" s="18"/>
      <c r="P313" s="19"/>
      <c r="Q313" s="19"/>
      <c r="R313" s="19"/>
      <c r="S313" s="18"/>
      <c r="T313" s="19"/>
      <c r="U313" s="19"/>
      <c r="V313" s="19"/>
      <c r="W313" s="18"/>
      <c r="X313" s="19"/>
      <c r="Y313" s="19"/>
      <c r="Z313" s="19"/>
      <c r="AA313" s="18"/>
      <c r="AB313" s="19"/>
      <c r="AC313" s="19"/>
      <c r="AD313" s="19"/>
      <c r="AE313" s="18"/>
      <c r="AF313" s="19"/>
      <c r="AG313" s="19"/>
      <c r="AH313" s="19"/>
      <c r="AI313" s="18"/>
      <c r="AJ313" s="19"/>
      <c r="AK313" s="19"/>
      <c r="AL313" s="19"/>
      <c r="AM313" s="18"/>
      <c r="AN313" s="19"/>
      <c r="AO313" s="19"/>
      <c r="AP313" s="19"/>
      <c r="AQ313" s="18"/>
      <c r="AR313" s="19"/>
      <c r="AS313" s="19"/>
      <c r="AT313" s="19"/>
      <c r="AU313" s="18"/>
      <c r="AV313" s="19"/>
      <c r="AW313" s="19"/>
      <c r="AX313" s="19"/>
      <c r="AY313" s="18"/>
      <c r="AZ313" s="19"/>
      <c r="BA313" s="19"/>
      <c r="BB313" s="19"/>
      <c r="BC313" s="18"/>
      <c r="BD313" s="19"/>
      <c r="BE313" s="19"/>
      <c r="BF313" s="19"/>
    </row>
    <row r="314" spans="1:58" ht="15" thickBot="1" x14ac:dyDescent="0.35">
      <c r="A314" s="19"/>
      <c r="B314" s="19"/>
      <c r="C314" s="18"/>
      <c r="D314" s="19"/>
      <c r="E314" s="19"/>
      <c r="F314" s="19"/>
      <c r="G314" s="18"/>
      <c r="H314" s="19"/>
      <c r="I314" s="19"/>
      <c r="J314" s="19"/>
      <c r="K314" s="18"/>
      <c r="L314" s="19"/>
      <c r="M314" s="19"/>
      <c r="N314" s="19"/>
      <c r="O314" s="18"/>
      <c r="P314" s="19"/>
      <c r="Q314" s="19"/>
      <c r="R314" s="19"/>
      <c r="S314" s="18"/>
      <c r="T314" s="19"/>
      <c r="U314" s="19"/>
      <c r="V314" s="19"/>
      <c r="W314" s="18"/>
      <c r="X314" s="19"/>
      <c r="Y314" s="19"/>
      <c r="Z314" s="19"/>
      <c r="AA314" s="18"/>
      <c r="AB314" s="19"/>
      <c r="AC314" s="19"/>
      <c r="AD314" s="19"/>
      <c r="AE314" s="18"/>
      <c r="AF314" s="19"/>
      <c r="AG314" s="19"/>
      <c r="AH314" s="19"/>
      <c r="AI314" s="18"/>
      <c r="AJ314" s="19"/>
      <c r="AK314" s="19"/>
      <c r="AL314" s="19"/>
      <c r="AM314" s="18"/>
      <c r="AN314" s="19"/>
      <c r="AO314" s="19"/>
      <c r="AP314" s="19"/>
      <c r="AQ314" s="18"/>
      <c r="AR314" s="19"/>
      <c r="AS314" s="19"/>
      <c r="AT314" s="19"/>
      <c r="AU314" s="18"/>
      <c r="AV314" s="19"/>
      <c r="AW314" s="19"/>
      <c r="AX314" s="19"/>
      <c r="AY314" s="18"/>
      <c r="AZ314" s="19"/>
      <c r="BA314" s="19"/>
      <c r="BB314" s="19"/>
      <c r="BC314" s="18"/>
      <c r="BD314" s="19"/>
      <c r="BE314" s="19"/>
      <c r="BF314" s="19"/>
    </row>
    <row r="315" spans="1:58" ht="15" thickBot="1" x14ac:dyDescent="0.35">
      <c r="A315" s="19"/>
      <c r="B315" s="19"/>
      <c r="C315" s="18"/>
      <c r="D315" s="19"/>
      <c r="E315" s="19"/>
      <c r="F315" s="19"/>
      <c r="G315" s="18"/>
      <c r="H315" s="19"/>
      <c r="I315" s="19"/>
      <c r="J315" s="19"/>
      <c r="K315" s="18"/>
      <c r="L315" s="19"/>
      <c r="M315" s="19"/>
      <c r="N315" s="19"/>
      <c r="O315" s="18"/>
      <c r="P315" s="19"/>
      <c r="Q315" s="19"/>
      <c r="R315" s="19"/>
      <c r="S315" s="18"/>
      <c r="T315" s="19"/>
      <c r="U315" s="19"/>
      <c r="V315" s="19"/>
      <c r="W315" s="18"/>
      <c r="X315" s="19"/>
      <c r="Y315" s="19"/>
      <c r="Z315" s="19"/>
      <c r="AA315" s="18"/>
      <c r="AB315" s="19"/>
      <c r="AC315" s="19"/>
      <c r="AD315" s="19"/>
      <c r="AE315" s="18"/>
      <c r="AF315" s="19"/>
      <c r="AG315" s="19"/>
      <c r="AH315" s="19"/>
      <c r="AI315" s="18"/>
      <c r="AJ315" s="19"/>
      <c r="AK315" s="19"/>
      <c r="AL315" s="19"/>
      <c r="AM315" s="18"/>
      <c r="AN315" s="19"/>
      <c r="AO315" s="19"/>
      <c r="AP315" s="19"/>
      <c r="AQ315" s="18"/>
      <c r="AR315" s="19"/>
      <c r="AS315" s="19"/>
      <c r="AT315" s="19"/>
      <c r="AU315" s="18"/>
      <c r="AV315" s="19"/>
      <c r="AW315" s="19"/>
      <c r="AX315" s="19"/>
      <c r="AY315" s="18"/>
      <c r="AZ315" s="19"/>
      <c r="BA315" s="19"/>
      <c r="BB315" s="19"/>
      <c r="BC315" s="18"/>
      <c r="BD315" s="19"/>
      <c r="BE315" s="19"/>
      <c r="BF315" s="19"/>
    </row>
    <row r="316" spans="1:58" ht="15" thickBot="1" x14ac:dyDescent="0.35">
      <c r="A316" s="19"/>
      <c r="B316" s="19"/>
      <c r="C316" s="18"/>
      <c r="D316" s="19"/>
      <c r="E316" s="19"/>
      <c r="F316" s="19"/>
      <c r="G316" s="18"/>
      <c r="H316" s="19"/>
      <c r="I316" s="19"/>
      <c r="J316" s="19"/>
      <c r="K316" s="18"/>
      <c r="L316" s="19"/>
      <c r="M316" s="19"/>
      <c r="N316" s="19"/>
      <c r="O316" s="18"/>
      <c r="P316" s="19"/>
      <c r="Q316" s="19"/>
      <c r="R316" s="19"/>
      <c r="S316" s="18"/>
      <c r="T316" s="19"/>
      <c r="U316" s="19"/>
      <c r="V316" s="19"/>
      <c r="W316" s="18"/>
      <c r="X316" s="19"/>
      <c r="Y316" s="19"/>
      <c r="Z316" s="19"/>
      <c r="AA316" s="18"/>
      <c r="AB316" s="19"/>
      <c r="AC316" s="19"/>
      <c r="AD316" s="19"/>
      <c r="AE316" s="18"/>
      <c r="AF316" s="19"/>
      <c r="AG316" s="19"/>
      <c r="AH316" s="19"/>
      <c r="AI316" s="18"/>
      <c r="AJ316" s="19"/>
      <c r="AK316" s="19"/>
      <c r="AL316" s="19"/>
      <c r="AM316" s="18"/>
      <c r="AN316" s="19"/>
      <c r="AO316" s="19"/>
      <c r="AP316" s="19"/>
      <c r="AQ316" s="18"/>
      <c r="AR316" s="19"/>
      <c r="AS316" s="19"/>
      <c r="AT316" s="19"/>
      <c r="AU316" s="18"/>
      <c r="AV316" s="19"/>
      <c r="AW316" s="19"/>
      <c r="AX316" s="19"/>
      <c r="AY316" s="18"/>
      <c r="AZ316" s="19"/>
      <c r="BA316" s="19"/>
      <c r="BB316" s="19"/>
      <c r="BC316" s="18"/>
      <c r="BD316" s="19"/>
      <c r="BE316" s="19"/>
      <c r="BF316" s="19"/>
    </row>
    <row r="317" spans="1:58" ht="15" thickBot="1" x14ac:dyDescent="0.35">
      <c r="A317" s="19"/>
      <c r="B317" s="19"/>
      <c r="C317" s="18"/>
      <c r="D317" s="19"/>
      <c r="E317" s="19"/>
      <c r="F317" s="19"/>
      <c r="G317" s="18"/>
      <c r="H317" s="19"/>
      <c r="I317" s="19"/>
      <c r="J317" s="19"/>
      <c r="K317" s="18"/>
      <c r="L317" s="19"/>
      <c r="M317" s="19"/>
      <c r="N317" s="19"/>
      <c r="O317" s="18"/>
      <c r="P317" s="19"/>
      <c r="Q317" s="19"/>
      <c r="R317" s="19"/>
      <c r="S317" s="18"/>
      <c r="T317" s="19"/>
      <c r="U317" s="19"/>
      <c r="V317" s="19"/>
      <c r="W317" s="18"/>
      <c r="X317" s="19"/>
      <c r="Y317" s="19"/>
      <c r="Z317" s="19"/>
      <c r="AA317" s="18"/>
      <c r="AB317" s="19"/>
      <c r="AC317" s="19"/>
      <c r="AD317" s="19"/>
      <c r="AE317" s="18"/>
      <c r="AF317" s="19"/>
      <c r="AG317" s="19"/>
      <c r="AH317" s="19"/>
      <c r="AI317" s="18"/>
      <c r="AJ317" s="19"/>
      <c r="AK317" s="19"/>
      <c r="AL317" s="19"/>
      <c r="AM317" s="18"/>
      <c r="AN317" s="19"/>
      <c r="AO317" s="19"/>
      <c r="AP317" s="19"/>
      <c r="AQ317" s="18"/>
      <c r="AR317" s="19"/>
      <c r="AS317" s="19"/>
      <c r="AT317" s="19"/>
      <c r="AU317" s="18"/>
      <c r="AV317" s="19"/>
      <c r="AW317" s="19"/>
      <c r="AX317" s="19"/>
      <c r="AY317" s="18"/>
      <c r="AZ317" s="19"/>
      <c r="BA317" s="19"/>
      <c r="BB317" s="19"/>
      <c r="BC317" s="18"/>
      <c r="BD317" s="19"/>
      <c r="BE317" s="19"/>
      <c r="BF317" s="19"/>
    </row>
    <row r="318" spans="1:58" ht="15" thickBot="1" x14ac:dyDescent="0.35">
      <c r="A318" s="19"/>
      <c r="B318" s="19"/>
      <c r="C318" s="18"/>
      <c r="D318" s="19"/>
      <c r="E318" s="19"/>
      <c r="F318" s="19"/>
      <c r="G318" s="18"/>
      <c r="H318" s="19"/>
      <c r="I318" s="19"/>
      <c r="J318" s="19"/>
      <c r="K318" s="18"/>
      <c r="L318" s="19"/>
      <c r="M318" s="19"/>
      <c r="N318" s="19"/>
      <c r="O318" s="18"/>
      <c r="P318" s="19"/>
      <c r="Q318" s="19"/>
      <c r="R318" s="19"/>
      <c r="S318" s="18"/>
      <c r="T318" s="19"/>
      <c r="U318" s="19"/>
      <c r="V318" s="19"/>
      <c r="W318" s="18"/>
      <c r="X318" s="19"/>
      <c r="Y318" s="19"/>
      <c r="Z318" s="19"/>
      <c r="AA318" s="18"/>
      <c r="AB318" s="19"/>
      <c r="AC318" s="19"/>
      <c r="AD318" s="19"/>
      <c r="AE318" s="18"/>
      <c r="AF318" s="19"/>
      <c r="AG318" s="19"/>
      <c r="AH318" s="19"/>
      <c r="AI318" s="18"/>
      <c r="AJ318" s="19"/>
      <c r="AK318" s="19"/>
      <c r="AL318" s="19"/>
      <c r="AM318" s="18"/>
      <c r="AN318" s="19"/>
      <c r="AO318" s="19"/>
      <c r="AP318" s="19"/>
      <c r="AQ318" s="18"/>
      <c r="AR318" s="19"/>
      <c r="AS318" s="19"/>
      <c r="AT318" s="19"/>
      <c r="AU318" s="18"/>
      <c r="AV318" s="19"/>
      <c r="AW318" s="19"/>
      <c r="AX318" s="19"/>
      <c r="AY318" s="18"/>
      <c r="AZ318" s="19"/>
      <c r="BA318" s="19"/>
      <c r="BB318" s="19"/>
      <c r="BC318" s="18"/>
      <c r="BD318" s="19"/>
      <c r="BE318" s="19"/>
      <c r="BF318" s="19"/>
    </row>
    <row r="319" spans="1:58" ht="15" thickBot="1" x14ac:dyDescent="0.35">
      <c r="A319" s="19"/>
      <c r="B319" s="19"/>
      <c r="C319" s="18"/>
      <c r="D319" s="19"/>
      <c r="E319" s="19"/>
      <c r="F319" s="19"/>
      <c r="G319" s="18"/>
      <c r="H319" s="19"/>
      <c r="I319" s="19"/>
      <c r="J319" s="19"/>
      <c r="K319" s="18"/>
      <c r="L319" s="19"/>
      <c r="M319" s="19"/>
      <c r="N319" s="19"/>
      <c r="O319" s="18"/>
      <c r="P319" s="19"/>
      <c r="Q319" s="19"/>
      <c r="R319" s="19"/>
      <c r="S319" s="18"/>
      <c r="T319" s="19"/>
      <c r="U319" s="19"/>
      <c r="V319" s="19"/>
      <c r="W319" s="18"/>
      <c r="X319" s="19"/>
      <c r="Y319" s="19"/>
      <c r="Z319" s="19"/>
      <c r="AA319" s="18"/>
      <c r="AB319" s="19"/>
      <c r="AC319" s="19"/>
      <c r="AD319" s="19"/>
      <c r="AE319" s="18"/>
      <c r="AF319" s="19"/>
      <c r="AG319" s="19"/>
      <c r="AH319" s="19"/>
      <c r="AI319" s="18"/>
      <c r="AJ319" s="19"/>
      <c r="AK319" s="19"/>
      <c r="AL319" s="19"/>
      <c r="AM319" s="18"/>
      <c r="AN319" s="19"/>
      <c r="AO319" s="19"/>
      <c r="AP319" s="19"/>
      <c r="AQ319" s="18"/>
      <c r="AR319" s="19"/>
      <c r="AS319" s="19"/>
      <c r="AT319" s="19"/>
      <c r="AU319" s="18"/>
      <c r="AV319" s="19"/>
      <c r="AW319" s="19"/>
      <c r="AX319" s="19"/>
      <c r="AY319" s="18"/>
      <c r="AZ319" s="19"/>
      <c r="BA319" s="19"/>
      <c r="BB319" s="19"/>
      <c r="BC319" s="18"/>
      <c r="BD319" s="19"/>
      <c r="BE319" s="19"/>
      <c r="BF319" s="19"/>
    </row>
    <row r="320" spans="1:58" ht="15" thickBot="1" x14ac:dyDescent="0.35">
      <c r="A320" s="19"/>
      <c r="B320" s="19"/>
      <c r="C320" s="18"/>
      <c r="D320" s="19"/>
      <c r="E320" s="19"/>
      <c r="F320" s="19"/>
      <c r="G320" s="18"/>
      <c r="H320" s="19"/>
      <c r="I320" s="19"/>
      <c r="J320" s="19"/>
      <c r="K320" s="18"/>
      <c r="L320" s="19"/>
      <c r="M320" s="19"/>
      <c r="N320" s="19"/>
      <c r="O320" s="18"/>
      <c r="P320" s="19"/>
      <c r="Q320" s="19"/>
      <c r="R320" s="19"/>
      <c r="S320" s="18"/>
      <c r="T320" s="19"/>
      <c r="U320" s="19"/>
      <c r="V320" s="19"/>
      <c r="W320" s="18"/>
      <c r="X320" s="19"/>
      <c r="Y320" s="19"/>
      <c r="Z320" s="19"/>
      <c r="AA320" s="18"/>
      <c r="AB320" s="19"/>
      <c r="AC320" s="19"/>
      <c r="AD320" s="19"/>
      <c r="AE320" s="18"/>
      <c r="AF320" s="19"/>
      <c r="AG320" s="19"/>
      <c r="AH320" s="19"/>
      <c r="AI320" s="18"/>
      <c r="AJ320" s="19"/>
      <c r="AK320" s="19"/>
      <c r="AL320" s="19"/>
      <c r="AM320" s="18"/>
      <c r="AN320" s="19"/>
      <c r="AO320" s="19"/>
      <c r="AP320" s="19"/>
      <c r="AQ320" s="18"/>
      <c r="AR320" s="19"/>
      <c r="AS320" s="19"/>
      <c r="AT320" s="19"/>
      <c r="AU320" s="18"/>
      <c r="AV320" s="19"/>
      <c r="AW320" s="19"/>
      <c r="AX320" s="19"/>
      <c r="AY320" s="18"/>
      <c r="AZ320" s="19"/>
      <c r="BA320" s="19"/>
      <c r="BB320" s="19"/>
      <c r="BC320" s="18"/>
      <c r="BD320" s="19"/>
      <c r="BE320" s="19"/>
      <c r="BF320" s="19"/>
    </row>
    <row r="321" spans="1:58" ht="15" thickBot="1" x14ac:dyDescent="0.35">
      <c r="A321" s="19"/>
      <c r="B321" s="19"/>
      <c r="C321" s="18"/>
      <c r="D321" s="19"/>
      <c r="E321" s="19"/>
      <c r="F321" s="19"/>
      <c r="G321" s="18"/>
      <c r="H321" s="19"/>
      <c r="I321" s="19"/>
      <c r="J321" s="19"/>
      <c r="K321" s="18"/>
      <c r="L321" s="19"/>
      <c r="M321" s="19"/>
      <c r="N321" s="19"/>
      <c r="O321" s="18"/>
      <c r="P321" s="19"/>
      <c r="Q321" s="19"/>
      <c r="R321" s="19"/>
      <c r="S321" s="18"/>
      <c r="T321" s="19"/>
      <c r="U321" s="19"/>
      <c r="V321" s="19"/>
      <c r="W321" s="18"/>
      <c r="X321" s="19"/>
      <c r="Y321" s="19"/>
      <c r="Z321" s="19"/>
      <c r="AA321" s="18"/>
      <c r="AB321" s="19"/>
      <c r="AC321" s="19"/>
      <c r="AD321" s="19"/>
      <c r="AE321" s="18"/>
      <c r="AF321" s="19"/>
      <c r="AG321" s="19"/>
      <c r="AH321" s="19"/>
      <c r="AI321" s="18"/>
      <c r="AJ321" s="19"/>
      <c r="AK321" s="19"/>
      <c r="AL321" s="19"/>
      <c r="AM321" s="18"/>
      <c r="AN321" s="19"/>
      <c r="AO321" s="19"/>
      <c r="AP321" s="19"/>
      <c r="AQ321" s="18"/>
      <c r="AR321" s="19"/>
      <c r="AS321" s="19"/>
      <c r="AT321" s="19"/>
      <c r="AU321" s="18"/>
      <c r="AV321" s="19"/>
      <c r="AW321" s="19"/>
      <c r="AX321" s="19"/>
      <c r="AY321" s="18"/>
      <c r="AZ321" s="19"/>
      <c r="BA321" s="19"/>
      <c r="BB321" s="19"/>
      <c r="BC321" s="18"/>
      <c r="BD321" s="19"/>
      <c r="BE321" s="19"/>
      <c r="BF321" s="19"/>
    </row>
    <row r="322" spans="1:58" ht="15" thickBot="1" x14ac:dyDescent="0.35">
      <c r="A322" s="19"/>
      <c r="B322" s="19"/>
      <c r="C322" s="18"/>
      <c r="D322" s="19"/>
      <c r="E322" s="19"/>
      <c r="F322" s="19"/>
      <c r="G322" s="18"/>
      <c r="H322" s="19"/>
      <c r="I322" s="19"/>
      <c r="J322" s="19"/>
      <c r="K322" s="18"/>
      <c r="L322" s="19"/>
      <c r="M322" s="19"/>
      <c r="N322" s="19"/>
      <c r="O322" s="18"/>
      <c r="P322" s="19"/>
      <c r="Q322" s="19"/>
      <c r="R322" s="19"/>
      <c r="S322" s="18"/>
      <c r="T322" s="19"/>
      <c r="U322" s="19"/>
      <c r="V322" s="19"/>
      <c r="W322" s="18"/>
      <c r="X322" s="19"/>
      <c r="Y322" s="19"/>
      <c r="Z322" s="19"/>
      <c r="AA322" s="18"/>
      <c r="AB322" s="19"/>
      <c r="AC322" s="19"/>
      <c r="AD322" s="19"/>
      <c r="AE322" s="18"/>
      <c r="AF322" s="19"/>
      <c r="AG322" s="19"/>
      <c r="AH322" s="19"/>
      <c r="AI322" s="18"/>
      <c r="AJ322" s="19"/>
      <c r="AK322" s="19"/>
      <c r="AL322" s="19"/>
      <c r="AM322" s="18"/>
      <c r="AN322" s="19"/>
      <c r="AO322" s="19"/>
      <c r="AP322" s="19"/>
      <c r="AQ322" s="18"/>
      <c r="AR322" s="19"/>
      <c r="AS322" s="19"/>
      <c r="AT322" s="19"/>
      <c r="AU322" s="18"/>
      <c r="AV322" s="19"/>
      <c r="AW322" s="19"/>
      <c r="AX322" s="19"/>
      <c r="AY322" s="18"/>
      <c r="AZ322" s="19"/>
      <c r="BA322" s="19"/>
      <c r="BB322" s="19"/>
      <c r="BC322" s="18"/>
      <c r="BD322" s="19"/>
      <c r="BE322" s="19"/>
      <c r="BF322" s="19"/>
    </row>
    <row r="323" spans="1:58" ht="15" thickBot="1" x14ac:dyDescent="0.35">
      <c r="A323" s="19"/>
      <c r="B323" s="19"/>
      <c r="C323" s="18"/>
      <c r="D323" s="19"/>
      <c r="E323" s="19"/>
      <c r="F323" s="19"/>
      <c r="G323" s="18"/>
      <c r="H323" s="19"/>
      <c r="I323" s="19"/>
      <c r="J323" s="19"/>
      <c r="K323" s="18"/>
      <c r="L323" s="19"/>
      <c r="M323" s="19"/>
      <c r="N323" s="19"/>
      <c r="O323" s="18"/>
      <c r="P323" s="19"/>
      <c r="Q323" s="19"/>
      <c r="R323" s="19"/>
      <c r="S323" s="18"/>
      <c r="T323" s="19"/>
      <c r="U323" s="19"/>
      <c r="V323" s="19"/>
      <c r="W323" s="18"/>
      <c r="X323" s="19"/>
      <c r="Y323" s="19"/>
      <c r="Z323" s="19"/>
      <c r="AA323" s="18"/>
      <c r="AB323" s="19"/>
      <c r="AC323" s="19"/>
      <c r="AD323" s="19"/>
      <c r="AE323" s="18"/>
      <c r="AF323" s="19"/>
      <c r="AG323" s="19"/>
      <c r="AH323" s="19"/>
      <c r="AI323" s="18"/>
      <c r="AJ323" s="19"/>
      <c r="AK323" s="19"/>
      <c r="AL323" s="19"/>
      <c r="AM323" s="18"/>
      <c r="AN323" s="19"/>
      <c r="AO323" s="19"/>
      <c r="AP323" s="19"/>
      <c r="AQ323" s="18"/>
      <c r="AR323" s="19"/>
      <c r="AS323" s="19"/>
      <c r="AT323" s="19"/>
      <c r="AU323" s="18"/>
      <c r="AV323" s="19"/>
      <c r="AW323" s="19"/>
      <c r="AX323" s="19"/>
      <c r="AY323" s="18"/>
      <c r="AZ323" s="19"/>
      <c r="BA323" s="19"/>
      <c r="BB323" s="19"/>
      <c r="BC323" s="18"/>
      <c r="BD323" s="19"/>
      <c r="BE323" s="19"/>
      <c r="BF323" s="19"/>
    </row>
    <row r="324" spans="1:58" ht="15" thickBot="1" x14ac:dyDescent="0.35">
      <c r="A324" s="19"/>
      <c r="B324" s="19"/>
      <c r="C324" s="18"/>
      <c r="D324" s="19"/>
      <c r="E324" s="19"/>
      <c r="F324" s="19"/>
      <c r="G324" s="18"/>
      <c r="H324" s="19"/>
      <c r="I324" s="19"/>
      <c r="J324" s="19"/>
      <c r="K324" s="18"/>
      <c r="L324" s="19"/>
      <c r="M324" s="19"/>
      <c r="N324" s="19"/>
      <c r="O324" s="18"/>
      <c r="P324" s="19"/>
      <c r="Q324" s="19"/>
      <c r="R324" s="19"/>
      <c r="S324" s="18"/>
      <c r="T324" s="19"/>
      <c r="U324" s="19"/>
      <c r="V324" s="19"/>
      <c r="W324" s="18"/>
      <c r="X324" s="19"/>
      <c r="Y324" s="19"/>
      <c r="Z324" s="19"/>
      <c r="AA324" s="18"/>
      <c r="AB324" s="19"/>
      <c r="AC324" s="19"/>
      <c r="AD324" s="19"/>
      <c r="AE324" s="18"/>
      <c r="AF324" s="19"/>
      <c r="AG324" s="19"/>
      <c r="AH324" s="19"/>
      <c r="AI324" s="18"/>
      <c r="AJ324" s="19"/>
      <c r="AK324" s="19"/>
      <c r="AL324" s="19"/>
      <c r="AM324" s="18"/>
      <c r="AN324" s="19"/>
      <c r="AO324" s="19"/>
      <c r="AP324" s="19"/>
      <c r="AQ324" s="18"/>
      <c r="AR324" s="19"/>
      <c r="AS324" s="19"/>
      <c r="AT324" s="19"/>
      <c r="AU324" s="18"/>
      <c r="AV324" s="19"/>
      <c r="AW324" s="19"/>
      <c r="AX324" s="19"/>
      <c r="AY324" s="18"/>
      <c r="AZ324" s="19"/>
      <c r="BA324" s="19"/>
      <c r="BB324" s="19"/>
      <c r="BC324" s="18"/>
      <c r="BD324" s="19"/>
      <c r="BE324" s="19"/>
      <c r="BF324" s="19"/>
    </row>
    <row r="325" spans="1:58" ht="15" thickBot="1" x14ac:dyDescent="0.35">
      <c r="A325" s="19"/>
      <c r="B325" s="19"/>
      <c r="C325" s="18"/>
      <c r="D325" s="19"/>
      <c r="E325" s="19"/>
      <c r="F325" s="19"/>
      <c r="G325" s="18"/>
      <c r="H325" s="19"/>
      <c r="I325" s="19"/>
      <c r="J325" s="19"/>
      <c r="K325" s="18"/>
      <c r="L325" s="19"/>
      <c r="M325" s="19"/>
      <c r="N325" s="19"/>
      <c r="O325" s="18"/>
      <c r="P325" s="19"/>
      <c r="Q325" s="19"/>
      <c r="R325" s="19"/>
      <c r="S325" s="18"/>
      <c r="T325" s="19"/>
      <c r="U325" s="19"/>
      <c r="V325" s="19"/>
      <c r="W325" s="18"/>
      <c r="X325" s="19"/>
      <c r="Y325" s="19"/>
      <c r="Z325" s="19"/>
      <c r="AA325" s="18"/>
      <c r="AB325" s="19"/>
      <c r="AC325" s="19"/>
      <c r="AD325" s="19"/>
      <c r="AE325" s="18"/>
      <c r="AF325" s="19"/>
      <c r="AG325" s="19"/>
      <c r="AH325" s="19"/>
      <c r="AI325" s="18"/>
      <c r="AJ325" s="19"/>
      <c r="AK325" s="19"/>
      <c r="AL325" s="19"/>
      <c r="AM325" s="18"/>
      <c r="AN325" s="19"/>
      <c r="AO325" s="19"/>
      <c r="AP325" s="19"/>
      <c r="AQ325" s="18"/>
      <c r="AR325" s="19"/>
      <c r="AS325" s="19"/>
      <c r="AT325" s="19"/>
      <c r="AU325" s="18"/>
      <c r="AV325" s="19"/>
      <c r="AW325" s="19"/>
      <c r="AX325" s="19"/>
      <c r="AY325" s="18"/>
      <c r="AZ325" s="19"/>
      <c r="BA325" s="19"/>
      <c r="BB325" s="19"/>
      <c r="BC325" s="18"/>
      <c r="BD325" s="19"/>
      <c r="BE325" s="19"/>
      <c r="BF325" s="19"/>
    </row>
    <row r="326" spans="1:58" ht="15" thickBot="1" x14ac:dyDescent="0.35">
      <c r="A326" s="19"/>
      <c r="B326" s="19"/>
      <c r="C326" s="18"/>
      <c r="D326" s="19"/>
      <c r="E326" s="19"/>
      <c r="F326" s="19"/>
      <c r="G326" s="18"/>
      <c r="H326" s="19"/>
      <c r="I326" s="19"/>
      <c r="J326" s="19"/>
      <c r="K326" s="18"/>
      <c r="L326" s="19"/>
      <c r="M326" s="19"/>
      <c r="N326" s="19"/>
      <c r="O326" s="18"/>
      <c r="P326" s="19"/>
      <c r="Q326" s="19"/>
      <c r="R326" s="19"/>
      <c r="S326" s="18"/>
      <c r="T326" s="19"/>
      <c r="U326" s="19"/>
      <c r="V326" s="19"/>
      <c r="W326" s="18"/>
      <c r="X326" s="19"/>
      <c r="Y326" s="19"/>
      <c r="Z326" s="19"/>
      <c r="AA326" s="18"/>
      <c r="AB326" s="19"/>
      <c r="AC326" s="19"/>
      <c r="AD326" s="19"/>
      <c r="AE326" s="18"/>
      <c r="AF326" s="19"/>
      <c r="AG326" s="19"/>
      <c r="AH326" s="19"/>
      <c r="AI326" s="18"/>
      <c r="AJ326" s="19"/>
      <c r="AK326" s="19"/>
      <c r="AL326" s="19"/>
      <c r="AM326" s="18"/>
      <c r="AN326" s="19"/>
      <c r="AO326" s="19"/>
      <c r="AP326" s="19"/>
      <c r="AQ326" s="18"/>
      <c r="AR326" s="19"/>
      <c r="AS326" s="19"/>
      <c r="AT326" s="19"/>
      <c r="AU326" s="18"/>
      <c r="AV326" s="19"/>
      <c r="AW326" s="19"/>
      <c r="AX326" s="19"/>
      <c r="AY326" s="18"/>
      <c r="AZ326" s="19"/>
      <c r="BA326" s="19"/>
      <c r="BB326" s="19"/>
      <c r="BC326" s="18"/>
      <c r="BD326" s="19"/>
      <c r="BE326" s="19"/>
      <c r="BF326" s="19"/>
    </row>
    <row r="327" spans="1:58" ht="15" thickBot="1" x14ac:dyDescent="0.35">
      <c r="A327" s="19"/>
      <c r="B327" s="19"/>
      <c r="C327" s="18"/>
      <c r="D327" s="19"/>
      <c r="E327" s="19"/>
      <c r="F327" s="19"/>
      <c r="G327" s="18"/>
      <c r="H327" s="19"/>
      <c r="I327" s="19"/>
      <c r="J327" s="19"/>
      <c r="K327" s="18"/>
      <c r="L327" s="19"/>
      <c r="M327" s="19"/>
      <c r="N327" s="19"/>
      <c r="O327" s="18"/>
      <c r="P327" s="19"/>
      <c r="Q327" s="19"/>
      <c r="R327" s="19"/>
      <c r="S327" s="18"/>
      <c r="T327" s="19"/>
      <c r="U327" s="19"/>
      <c r="V327" s="19"/>
      <c r="W327" s="18"/>
      <c r="X327" s="19"/>
      <c r="Y327" s="19"/>
      <c r="Z327" s="19"/>
      <c r="AA327" s="18"/>
      <c r="AB327" s="19"/>
      <c r="AC327" s="19"/>
      <c r="AD327" s="19"/>
      <c r="AE327" s="18"/>
      <c r="AF327" s="19"/>
      <c r="AG327" s="19"/>
      <c r="AH327" s="19"/>
      <c r="AI327" s="18"/>
      <c r="AJ327" s="19"/>
      <c r="AK327" s="19"/>
      <c r="AL327" s="19"/>
      <c r="AM327" s="18"/>
      <c r="AN327" s="19"/>
      <c r="AO327" s="19"/>
      <c r="AP327" s="19"/>
      <c r="AQ327" s="18"/>
      <c r="AR327" s="19"/>
      <c r="AS327" s="19"/>
      <c r="AT327" s="19"/>
      <c r="AU327" s="18"/>
      <c r="AV327" s="19"/>
      <c r="AW327" s="19"/>
      <c r="AX327" s="19"/>
      <c r="AY327" s="18"/>
      <c r="AZ327" s="19"/>
      <c r="BA327" s="19"/>
      <c r="BB327" s="19"/>
      <c r="BC327" s="18"/>
      <c r="BD327" s="19"/>
      <c r="BE327" s="19"/>
      <c r="BF327" s="19"/>
    </row>
    <row r="328" spans="1:58" ht="15" thickBot="1" x14ac:dyDescent="0.35">
      <c r="A328" s="19"/>
      <c r="B328" s="19"/>
      <c r="C328" s="18"/>
      <c r="D328" s="19"/>
      <c r="E328" s="19"/>
      <c r="F328" s="19"/>
      <c r="G328" s="18"/>
      <c r="H328" s="19"/>
      <c r="I328" s="19"/>
      <c r="J328" s="19"/>
      <c r="K328" s="18"/>
      <c r="L328" s="19"/>
      <c r="M328" s="19"/>
      <c r="N328" s="19"/>
      <c r="O328" s="18"/>
      <c r="P328" s="19"/>
      <c r="Q328" s="19"/>
      <c r="R328" s="19"/>
      <c r="S328" s="18"/>
      <c r="T328" s="19"/>
      <c r="U328" s="19"/>
      <c r="V328" s="19"/>
      <c r="W328" s="18"/>
      <c r="X328" s="19"/>
      <c r="Y328" s="19"/>
      <c r="Z328" s="19"/>
      <c r="AA328" s="18"/>
      <c r="AB328" s="19"/>
      <c r="AC328" s="19"/>
      <c r="AD328" s="19"/>
      <c r="AE328" s="18"/>
      <c r="AF328" s="19"/>
      <c r="AG328" s="19"/>
      <c r="AH328" s="19"/>
      <c r="AI328" s="18"/>
      <c r="AJ328" s="19"/>
      <c r="AK328" s="19"/>
      <c r="AL328" s="19"/>
      <c r="AM328" s="18"/>
      <c r="AN328" s="19"/>
      <c r="AO328" s="19"/>
      <c r="AP328" s="19"/>
      <c r="AQ328" s="18"/>
      <c r="AR328" s="19"/>
      <c r="AS328" s="19"/>
      <c r="AT328" s="19"/>
      <c r="AU328" s="18"/>
      <c r="AV328" s="19"/>
      <c r="AW328" s="19"/>
      <c r="AX328" s="19"/>
      <c r="AY328" s="18"/>
      <c r="AZ328" s="19"/>
      <c r="BA328" s="19"/>
      <c r="BB328" s="19"/>
      <c r="BC328" s="18"/>
      <c r="BD328" s="19"/>
      <c r="BE328" s="19"/>
      <c r="BF328" s="19"/>
    </row>
    <row r="329" spans="1:58" ht="15" thickBot="1" x14ac:dyDescent="0.35">
      <c r="A329" s="19"/>
      <c r="B329" s="19"/>
      <c r="C329" s="18"/>
      <c r="D329" s="19"/>
      <c r="E329" s="19"/>
      <c r="F329" s="19"/>
      <c r="G329" s="18"/>
      <c r="H329" s="19"/>
      <c r="I329" s="19"/>
      <c r="J329" s="19"/>
      <c r="K329" s="18"/>
      <c r="L329" s="19"/>
      <c r="M329" s="19"/>
      <c r="N329" s="19"/>
      <c r="O329" s="18"/>
      <c r="P329" s="19"/>
      <c r="Q329" s="19"/>
      <c r="R329" s="19"/>
      <c r="S329" s="18"/>
      <c r="T329" s="19"/>
      <c r="U329" s="19"/>
      <c r="V329" s="19"/>
      <c r="W329" s="18"/>
      <c r="X329" s="19"/>
      <c r="Y329" s="19"/>
      <c r="Z329" s="19"/>
      <c r="AA329" s="18"/>
      <c r="AB329" s="19"/>
      <c r="AC329" s="19"/>
      <c r="AD329" s="19"/>
      <c r="AE329" s="18"/>
      <c r="AF329" s="19"/>
      <c r="AG329" s="19"/>
      <c r="AH329" s="19"/>
      <c r="AI329" s="18"/>
      <c r="AJ329" s="19"/>
      <c r="AK329" s="19"/>
      <c r="AL329" s="19"/>
      <c r="AM329" s="18"/>
      <c r="AN329" s="19"/>
      <c r="AO329" s="19"/>
      <c r="AP329" s="19"/>
      <c r="AQ329" s="18"/>
      <c r="AR329" s="19"/>
      <c r="AS329" s="19"/>
      <c r="AT329" s="19"/>
      <c r="AU329" s="18"/>
      <c r="AV329" s="19"/>
      <c r="AW329" s="19"/>
      <c r="AX329" s="19"/>
      <c r="AY329" s="18"/>
      <c r="AZ329" s="19"/>
      <c r="BA329" s="19"/>
      <c r="BB329" s="19"/>
      <c r="BC329" s="18"/>
      <c r="BD329" s="19"/>
      <c r="BE329" s="19"/>
      <c r="BF329" s="19"/>
    </row>
    <row r="330" spans="1:58" ht="15" thickBot="1" x14ac:dyDescent="0.35">
      <c r="A330" s="19"/>
      <c r="B330" s="19"/>
      <c r="C330" s="18"/>
      <c r="D330" s="19"/>
      <c r="E330" s="19"/>
      <c r="F330" s="19"/>
      <c r="G330" s="18"/>
      <c r="H330" s="19"/>
      <c r="I330" s="19"/>
      <c r="J330" s="19"/>
      <c r="K330" s="18"/>
      <c r="L330" s="19"/>
      <c r="M330" s="19"/>
      <c r="N330" s="19"/>
      <c r="O330" s="18"/>
      <c r="P330" s="19"/>
      <c r="Q330" s="19"/>
      <c r="R330" s="19"/>
      <c r="S330" s="18"/>
      <c r="T330" s="19"/>
      <c r="U330" s="19"/>
      <c r="V330" s="19"/>
      <c r="W330" s="18"/>
      <c r="X330" s="19"/>
      <c r="Y330" s="19"/>
      <c r="Z330" s="19"/>
      <c r="AA330" s="18"/>
      <c r="AB330" s="19"/>
      <c r="AC330" s="19"/>
      <c r="AD330" s="19"/>
      <c r="AE330" s="18"/>
      <c r="AF330" s="19"/>
      <c r="AG330" s="19"/>
      <c r="AH330" s="19"/>
      <c r="AI330" s="18"/>
      <c r="AJ330" s="19"/>
      <c r="AK330" s="19"/>
      <c r="AL330" s="19"/>
      <c r="AM330" s="18"/>
      <c r="AN330" s="19"/>
      <c r="AO330" s="19"/>
      <c r="AP330" s="19"/>
      <c r="AQ330" s="18"/>
      <c r="AR330" s="19"/>
      <c r="AS330" s="19"/>
      <c r="AT330" s="19"/>
      <c r="AU330" s="18"/>
      <c r="AV330" s="19"/>
      <c r="AW330" s="19"/>
      <c r="AX330" s="19"/>
      <c r="AY330" s="18"/>
      <c r="AZ330" s="19"/>
      <c r="BA330" s="19"/>
      <c r="BB330" s="19"/>
      <c r="BC330" s="18"/>
      <c r="BD330" s="19"/>
      <c r="BE330" s="19"/>
      <c r="BF330" s="19"/>
    </row>
    <row r="331" spans="1:58" ht="15" thickBot="1" x14ac:dyDescent="0.35">
      <c r="A331" s="19"/>
      <c r="B331" s="19"/>
      <c r="C331" s="18"/>
      <c r="D331" s="19"/>
      <c r="E331" s="19"/>
      <c r="F331" s="19"/>
      <c r="G331" s="18"/>
      <c r="H331" s="19"/>
      <c r="I331" s="19"/>
      <c r="J331" s="19"/>
      <c r="K331" s="18"/>
      <c r="L331" s="19"/>
      <c r="M331" s="19"/>
      <c r="N331" s="19"/>
      <c r="O331" s="18"/>
      <c r="P331" s="19"/>
      <c r="Q331" s="19"/>
      <c r="R331" s="19"/>
      <c r="S331" s="18"/>
      <c r="T331" s="19"/>
      <c r="U331" s="19"/>
      <c r="V331" s="19"/>
      <c r="W331" s="18"/>
      <c r="X331" s="19"/>
      <c r="Y331" s="19"/>
      <c r="Z331" s="19"/>
      <c r="AA331" s="18"/>
      <c r="AB331" s="19"/>
      <c r="AC331" s="19"/>
      <c r="AD331" s="19"/>
      <c r="AE331" s="18"/>
      <c r="AF331" s="19"/>
      <c r="AG331" s="19"/>
      <c r="AH331" s="19"/>
      <c r="AI331" s="18"/>
      <c r="AJ331" s="19"/>
      <c r="AK331" s="19"/>
      <c r="AL331" s="19"/>
      <c r="AM331" s="18"/>
      <c r="AN331" s="19"/>
      <c r="AO331" s="19"/>
      <c r="AP331" s="19"/>
      <c r="AQ331" s="18"/>
      <c r="AR331" s="19"/>
      <c r="AS331" s="19"/>
      <c r="AT331" s="19"/>
      <c r="AU331" s="18"/>
      <c r="AV331" s="19"/>
      <c r="AW331" s="19"/>
      <c r="AX331" s="19"/>
      <c r="AY331" s="18"/>
      <c r="AZ331" s="19"/>
      <c r="BA331" s="19"/>
      <c r="BB331" s="19"/>
      <c r="BC331" s="18"/>
      <c r="BD331" s="19"/>
      <c r="BE331" s="19"/>
      <c r="BF331" s="19"/>
    </row>
    <row r="332" spans="1:58" ht="15" thickBot="1" x14ac:dyDescent="0.35">
      <c r="A332" s="19"/>
      <c r="B332" s="19"/>
      <c r="C332" s="18"/>
      <c r="D332" s="19"/>
      <c r="E332" s="19"/>
      <c r="F332" s="19"/>
      <c r="G332" s="18"/>
      <c r="H332" s="19"/>
      <c r="I332" s="19"/>
      <c r="J332" s="19"/>
      <c r="K332" s="18"/>
      <c r="L332" s="19"/>
      <c r="M332" s="19"/>
      <c r="N332" s="19"/>
      <c r="O332" s="18"/>
      <c r="P332" s="19"/>
      <c r="Q332" s="19"/>
      <c r="R332" s="19"/>
      <c r="S332" s="18"/>
      <c r="T332" s="19"/>
      <c r="U332" s="19"/>
      <c r="V332" s="19"/>
      <c r="W332" s="18"/>
      <c r="X332" s="19"/>
      <c r="Y332" s="19"/>
      <c r="Z332" s="19"/>
      <c r="AA332" s="18"/>
      <c r="AB332" s="19"/>
      <c r="AC332" s="19"/>
      <c r="AD332" s="19"/>
      <c r="AE332" s="18"/>
      <c r="AF332" s="19"/>
      <c r="AG332" s="19"/>
      <c r="AH332" s="19"/>
      <c r="AI332" s="18"/>
      <c r="AJ332" s="19"/>
      <c r="AK332" s="19"/>
      <c r="AL332" s="19"/>
      <c r="AM332" s="18"/>
      <c r="AN332" s="19"/>
      <c r="AO332" s="19"/>
      <c r="AP332" s="19"/>
      <c r="AQ332" s="18"/>
      <c r="AR332" s="19"/>
      <c r="AS332" s="19"/>
      <c r="AT332" s="19"/>
      <c r="AU332" s="18"/>
      <c r="AV332" s="19"/>
      <c r="AW332" s="19"/>
      <c r="AX332" s="19"/>
      <c r="AY332" s="18"/>
      <c r="AZ332" s="19"/>
      <c r="BA332" s="19"/>
      <c r="BB332" s="19"/>
      <c r="BC332" s="18"/>
      <c r="BD332" s="19"/>
      <c r="BE332" s="19"/>
      <c r="BF332" s="19"/>
    </row>
    <row r="333" spans="1:58" ht="15" thickBot="1" x14ac:dyDescent="0.35">
      <c r="A333" s="19"/>
      <c r="B333" s="19"/>
      <c r="C333" s="18"/>
      <c r="D333" s="19"/>
      <c r="E333" s="19"/>
      <c r="F333" s="19"/>
      <c r="G333" s="18"/>
      <c r="H333" s="19"/>
      <c r="I333" s="19"/>
      <c r="J333" s="19"/>
      <c r="K333" s="18"/>
      <c r="L333" s="19"/>
      <c r="M333" s="19"/>
      <c r="N333" s="19"/>
      <c r="O333" s="18"/>
      <c r="P333" s="19"/>
      <c r="Q333" s="19"/>
      <c r="R333" s="19"/>
      <c r="S333" s="18"/>
      <c r="T333" s="19"/>
      <c r="U333" s="19"/>
      <c r="V333" s="19"/>
      <c r="W333" s="18"/>
      <c r="X333" s="19"/>
      <c r="Y333" s="19"/>
      <c r="Z333" s="19"/>
      <c r="AA333" s="18"/>
      <c r="AB333" s="19"/>
      <c r="AC333" s="19"/>
      <c r="AD333" s="19"/>
      <c r="AE333" s="18"/>
      <c r="AF333" s="19"/>
      <c r="AG333" s="19"/>
      <c r="AH333" s="19"/>
      <c r="AI333" s="18"/>
      <c r="AJ333" s="19"/>
      <c r="AK333" s="19"/>
      <c r="AL333" s="19"/>
      <c r="AM333" s="18"/>
      <c r="AN333" s="19"/>
      <c r="AO333" s="19"/>
      <c r="AP333" s="19"/>
      <c r="AQ333" s="18"/>
      <c r="AR333" s="19"/>
      <c r="AS333" s="19"/>
      <c r="AT333" s="19"/>
      <c r="AU333" s="18"/>
      <c r="AV333" s="19"/>
      <c r="AW333" s="19"/>
      <c r="AX333" s="19"/>
      <c r="AY333" s="18"/>
      <c r="AZ333" s="19"/>
      <c r="BA333" s="19"/>
      <c r="BB333" s="19"/>
      <c r="BC333" s="18"/>
      <c r="BD333" s="19"/>
      <c r="BE333" s="19"/>
      <c r="BF333" s="19"/>
    </row>
    <row r="334" spans="1:58" ht="15" thickBot="1" x14ac:dyDescent="0.35">
      <c r="A334" s="19"/>
      <c r="B334" s="19"/>
      <c r="C334" s="18"/>
      <c r="D334" s="19"/>
      <c r="E334" s="19"/>
      <c r="F334" s="19"/>
      <c r="G334" s="18"/>
      <c r="H334" s="19"/>
      <c r="I334" s="19"/>
      <c r="J334" s="19"/>
      <c r="K334" s="18"/>
      <c r="L334" s="19"/>
      <c r="M334" s="19"/>
      <c r="N334" s="19"/>
      <c r="O334" s="18"/>
      <c r="P334" s="19"/>
      <c r="Q334" s="19"/>
      <c r="R334" s="19"/>
      <c r="S334" s="18"/>
      <c r="T334" s="19"/>
      <c r="U334" s="19"/>
      <c r="V334" s="19"/>
      <c r="W334" s="18"/>
      <c r="X334" s="19"/>
      <c r="Y334" s="19"/>
      <c r="Z334" s="19"/>
      <c r="AA334" s="18"/>
      <c r="AB334" s="19"/>
      <c r="AC334" s="19"/>
      <c r="AD334" s="19"/>
      <c r="AE334" s="18"/>
      <c r="AF334" s="19"/>
      <c r="AG334" s="19"/>
      <c r="AH334" s="19"/>
      <c r="AI334" s="18"/>
      <c r="AJ334" s="19"/>
      <c r="AK334" s="19"/>
      <c r="AL334" s="19"/>
      <c r="AM334" s="18"/>
      <c r="AN334" s="19"/>
      <c r="AO334" s="19"/>
      <c r="AP334" s="19"/>
      <c r="AQ334" s="18"/>
      <c r="AR334" s="19"/>
      <c r="AS334" s="19"/>
      <c r="AT334" s="19"/>
      <c r="AU334" s="18"/>
      <c r="AV334" s="19"/>
      <c r="AW334" s="19"/>
      <c r="AX334" s="19"/>
      <c r="AY334" s="18"/>
      <c r="AZ334" s="19"/>
      <c r="BA334" s="19"/>
      <c r="BB334" s="19"/>
      <c r="BC334" s="18"/>
      <c r="BD334" s="19"/>
      <c r="BE334" s="19"/>
      <c r="BF334" s="19"/>
    </row>
    <row r="335" spans="1:58" ht="15" thickBot="1" x14ac:dyDescent="0.35">
      <c r="A335" s="19"/>
      <c r="B335" s="19"/>
      <c r="C335" s="18"/>
      <c r="D335" s="19"/>
      <c r="E335" s="19"/>
      <c r="F335" s="19"/>
      <c r="G335" s="18"/>
      <c r="H335" s="19"/>
      <c r="I335" s="19"/>
      <c r="J335" s="19"/>
      <c r="K335" s="18"/>
      <c r="L335" s="19"/>
      <c r="M335" s="19"/>
      <c r="N335" s="19"/>
      <c r="O335" s="18"/>
      <c r="P335" s="19"/>
      <c r="Q335" s="19"/>
      <c r="R335" s="19"/>
      <c r="S335" s="18"/>
      <c r="T335" s="19"/>
      <c r="U335" s="19"/>
      <c r="V335" s="19"/>
      <c r="W335" s="18"/>
      <c r="X335" s="19"/>
      <c r="Y335" s="19"/>
      <c r="Z335" s="19"/>
      <c r="AA335" s="18"/>
      <c r="AB335" s="19"/>
      <c r="AC335" s="19"/>
      <c r="AD335" s="19"/>
      <c r="AE335" s="18"/>
      <c r="AF335" s="19"/>
      <c r="AG335" s="19"/>
      <c r="AH335" s="19"/>
      <c r="AI335" s="18"/>
      <c r="AJ335" s="19"/>
      <c r="AK335" s="19"/>
      <c r="AL335" s="19"/>
      <c r="AM335" s="18"/>
      <c r="AN335" s="19"/>
      <c r="AO335" s="19"/>
      <c r="AP335" s="19"/>
      <c r="AQ335" s="18"/>
      <c r="AR335" s="19"/>
      <c r="AS335" s="19"/>
      <c r="AT335" s="19"/>
      <c r="AU335" s="18"/>
      <c r="AV335" s="19"/>
      <c r="AW335" s="19"/>
      <c r="AX335" s="19"/>
      <c r="AY335" s="18"/>
      <c r="AZ335" s="19"/>
      <c r="BA335" s="19"/>
      <c r="BB335" s="19"/>
      <c r="BC335" s="18"/>
      <c r="BD335" s="19"/>
      <c r="BE335" s="19"/>
      <c r="BF335" s="19"/>
    </row>
    <row r="336" spans="1:58" ht="15" thickBot="1" x14ac:dyDescent="0.35">
      <c r="A336" s="19"/>
      <c r="B336" s="19"/>
      <c r="C336" s="18"/>
      <c r="D336" s="19"/>
      <c r="E336" s="19"/>
      <c r="F336" s="19"/>
      <c r="G336" s="18"/>
      <c r="H336" s="19"/>
      <c r="I336" s="19"/>
      <c r="J336" s="19"/>
      <c r="K336" s="18"/>
      <c r="L336" s="19"/>
      <c r="M336" s="19"/>
      <c r="N336" s="19"/>
      <c r="O336" s="18"/>
      <c r="P336" s="19"/>
      <c r="Q336" s="19"/>
      <c r="R336" s="19"/>
      <c r="S336" s="18"/>
      <c r="T336" s="19"/>
      <c r="U336" s="19"/>
      <c r="V336" s="19"/>
      <c r="W336" s="18"/>
      <c r="X336" s="19"/>
      <c r="Y336" s="19"/>
      <c r="Z336" s="19"/>
      <c r="AA336" s="18"/>
      <c r="AB336" s="19"/>
      <c r="AC336" s="19"/>
      <c r="AD336" s="19"/>
      <c r="AE336" s="18"/>
      <c r="AF336" s="19"/>
      <c r="AG336" s="19"/>
      <c r="AH336" s="19"/>
      <c r="AI336" s="18"/>
      <c r="AJ336" s="19"/>
      <c r="AK336" s="19"/>
      <c r="AL336" s="19"/>
      <c r="AM336" s="18"/>
      <c r="AN336" s="19"/>
      <c r="AO336" s="19"/>
      <c r="AP336" s="19"/>
      <c r="AQ336" s="18"/>
      <c r="AR336" s="19"/>
      <c r="AS336" s="19"/>
      <c r="AT336" s="19"/>
      <c r="AU336" s="18"/>
      <c r="AV336" s="19"/>
      <c r="AW336" s="19"/>
      <c r="AX336" s="19"/>
      <c r="AY336" s="18"/>
      <c r="AZ336" s="19"/>
      <c r="BA336" s="19"/>
      <c r="BB336" s="19"/>
      <c r="BC336" s="18"/>
      <c r="BD336" s="19"/>
      <c r="BE336" s="19"/>
      <c r="BF336" s="19"/>
    </row>
    <row r="337" spans="1:58" ht="15" thickBot="1" x14ac:dyDescent="0.35">
      <c r="A337" s="19"/>
      <c r="B337" s="19"/>
      <c r="C337" s="18"/>
      <c r="D337" s="19"/>
      <c r="E337" s="19"/>
      <c r="F337" s="19"/>
      <c r="G337" s="18"/>
      <c r="H337" s="19"/>
      <c r="I337" s="19"/>
      <c r="J337" s="19"/>
      <c r="K337" s="18"/>
      <c r="L337" s="19"/>
      <c r="M337" s="19"/>
      <c r="N337" s="19"/>
      <c r="O337" s="18"/>
      <c r="P337" s="19"/>
      <c r="Q337" s="19"/>
      <c r="R337" s="19"/>
      <c r="S337" s="18"/>
      <c r="T337" s="19"/>
      <c r="U337" s="19"/>
      <c r="V337" s="19"/>
      <c r="W337" s="18"/>
      <c r="X337" s="19"/>
      <c r="Y337" s="19"/>
      <c r="Z337" s="19"/>
      <c r="AA337" s="18"/>
      <c r="AB337" s="19"/>
      <c r="AC337" s="19"/>
      <c r="AD337" s="19"/>
      <c r="AE337" s="18"/>
      <c r="AF337" s="19"/>
      <c r="AG337" s="19"/>
      <c r="AH337" s="19"/>
      <c r="AI337" s="18"/>
      <c r="AJ337" s="19"/>
      <c r="AK337" s="19"/>
      <c r="AL337" s="19"/>
      <c r="AM337" s="18"/>
      <c r="AN337" s="19"/>
      <c r="AO337" s="19"/>
      <c r="AP337" s="19"/>
      <c r="AQ337" s="18"/>
      <c r="AR337" s="19"/>
      <c r="AS337" s="19"/>
      <c r="AT337" s="19"/>
      <c r="AU337" s="18"/>
      <c r="AV337" s="19"/>
      <c r="AW337" s="19"/>
      <c r="AX337" s="19"/>
      <c r="AY337" s="18"/>
      <c r="AZ337" s="19"/>
      <c r="BA337" s="19"/>
      <c r="BB337" s="19"/>
      <c r="BC337" s="18"/>
      <c r="BD337" s="19"/>
      <c r="BE337" s="19"/>
      <c r="BF337" s="19"/>
    </row>
    <row r="338" spans="1:58" ht="15" thickBot="1" x14ac:dyDescent="0.35">
      <c r="A338" s="19"/>
      <c r="B338" s="19"/>
      <c r="C338" s="18"/>
      <c r="D338" s="19"/>
      <c r="E338" s="19"/>
      <c r="F338" s="19"/>
      <c r="G338" s="18"/>
      <c r="H338" s="19"/>
      <c r="I338" s="19"/>
      <c r="J338" s="19"/>
      <c r="K338" s="18"/>
      <c r="L338" s="19"/>
      <c r="M338" s="19"/>
      <c r="N338" s="19"/>
      <c r="O338" s="18"/>
      <c r="P338" s="19"/>
      <c r="Q338" s="19"/>
      <c r="R338" s="19"/>
      <c r="S338" s="18"/>
      <c r="T338" s="19"/>
      <c r="U338" s="19"/>
      <c r="V338" s="19"/>
      <c r="W338" s="18"/>
      <c r="X338" s="19"/>
      <c r="Y338" s="19"/>
      <c r="Z338" s="19"/>
      <c r="AA338" s="18"/>
      <c r="AB338" s="19"/>
      <c r="AC338" s="19"/>
      <c r="AD338" s="19"/>
      <c r="AE338" s="18"/>
      <c r="AF338" s="19"/>
      <c r="AG338" s="19"/>
      <c r="AH338" s="19"/>
      <c r="AI338" s="18"/>
      <c r="AJ338" s="19"/>
      <c r="AK338" s="19"/>
      <c r="AL338" s="19"/>
      <c r="AM338" s="18"/>
      <c r="AN338" s="19"/>
      <c r="AO338" s="19"/>
      <c r="AP338" s="19"/>
      <c r="AQ338" s="18"/>
      <c r="AR338" s="19"/>
      <c r="AS338" s="19"/>
      <c r="AT338" s="19"/>
      <c r="AU338" s="18"/>
      <c r="AV338" s="19"/>
      <c r="AW338" s="19"/>
      <c r="AX338" s="19"/>
      <c r="AY338" s="18"/>
      <c r="AZ338" s="19"/>
      <c r="BA338" s="19"/>
      <c r="BB338" s="19"/>
      <c r="BC338" s="18"/>
      <c r="BD338" s="19"/>
      <c r="BE338" s="19"/>
      <c r="BF338" s="19"/>
    </row>
    <row r="339" spans="1:58" ht="15" thickBot="1" x14ac:dyDescent="0.35">
      <c r="A339" s="19"/>
      <c r="B339" s="19"/>
      <c r="C339" s="18"/>
      <c r="D339" s="19"/>
      <c r="E339" s="19"/>
      <c r="F339" s="19"/>
      <c r="G339" s="18"/>
      <c r="H339" s="19"/>
      <c r="I339" s="19"/>
      <c r="J339" s="19"/>
      <c r="K339" s="18"/>
      <c r="L339" s="19"/>
      <c r="M339" s="19"/>
      <c r="N339" s="19"/>
      <c r="O339" s="18"/>
      <c r="P339" s="19"/>
      <c r="Q339" s="19"/>
      <c r="R339" s="19"/>
      <c r="S339" s="18"/>
      <c r="T339" s="19"/>
      <c r="U339" s="19"/>
      <c r="V339" s="19"/>
      <c r="W339" s="18"/>
      <c r="X339" s="19"/>
      <c r="Y339" s="19"/>
      <c r="Z339" s="19"/>
      <c r="AA339" s="18"/>
      <c r="AB339" s="19"/>
      <c r="AC339" s="19"/>
      <c r="AD339" s="19"/>
      <c r="AE339" s="18"/>
      <c r="AF339" s="19"/>
      <c r="AG339" s="19"/>
      <c r="AH339" s="19"/>
      <c r="AI339" s="18"/>
      <c r="AJ339" s="19"/>
      <c r="AK339" s="19"/>
      <c r="AL339" s="19"/>
      <c r="AM339" s="18"/>
      <c r="AN339" s="19"/>
      <c r="AO339" s="19"/>
      <c r="AP339" s="19"/>
      <c r="AQ339" s="18"/>
      <c r="AR339" s="19"/>
      <c r="AS339" s="19"/>
      <c r="AT339" s="19"/>
      <c r="AU339" s="18"/>
      <c r="AV339" s="19"/>
      <c r="AW339" s="19"/>
      <c r="AX339" s="19"/>
      <c r="AY339" s="18"/>
      <c r="AZ339" s="19"/>
      <c r="BA339" s="19"/>
      <c r="BB339" s="19"/>
      <c r="BC339" s="18"/>
      <c r="BD339" s="19"/>
      <c r="BE339" s="19"/>
      <c r="BF339" s="19"/>
    </row>
    <row r="340" spans="1:58" ht="15" thickBot="1" x14ac:dyDescent="0.35">
      <c r="A340" s="19"/>
      <c r="B340" s="19"/>
      <c r="C340" s="18"/>
      <c r="D340" s="19"/>
      <c r="E340" s="19"/>
      <c r="F340" s="19"/>
      <c r="G340" s="18"/>
      <c r="H340" s="19"/>
      <c r="I340" s="19"/>
      <c r="J340" s="19"/>
      <c r="K340" s="18"/>
      <c r="L340" s="19"/>
      <c r="M340" s="19"/>
      <c r="N340" s="19"/>
      <c r="O340" s="18"/>
      <c r="P340" s="19"/>
      <c r="Q340" s="19"/>
      <c r="R340" s="19"/>
      <c r="S340" s="18"/>
      <c r="T340" s="19"/>
      <c r="U340" s="19"/>
      <c r="V340" s="19"/>
      <c r="W340" s="18"/>
      <c r="X340" s="19"/>
      <c r="Y340" s="19"/>
      <c r="Z340" s="19"/>
      <c r="AA340" s="18"/>
      <c r="AB340" s="19"/>
      <c r="AC340" s="19"/>
      <c r="AD340" s="19"/>
      <c r="AE340" s="18"/>
      <c r="AF340" s="19"/>
      <c r="AG340" s="19"/>
      <c r="AH340" s="19"/>
      <c r="AI340" s="18"/>
      <c r="AJ340" s="19"/>
      <c r="AK340" s="19"/>
      <c r="AL340" s="19"/>
      <c r="AM340" s="18"/>
      <c r="AN340" s="19"/>
      <c r="AO340" s="19"/>
      <c r="AP340" s="19"/>
      <c r="AQ340" s="18"/>
      <c r="AR340" s="19"/>
      <c r="AS340" s="19"/>
      <c r="AT340" s="19"/>
      <c r="AU340" s="18"/>
      <c r="AV340" s="19"/>
      <c r="AW340" s="19"/>
      <c r="AX340" s="19"/>
      <c r="AY340" s="18"/>
      <c r="AZ340" s="19"/>
      <c r="BA340" s="19"/>
      <c r="BB340" s="19"/>
      <c r="BC340" s="18"/>
      <c r="BD340" s="19"/>
      <c r="BE340" s="19"/>
      <c r="BF340" s="19"/>
    </row>
    <row r="341" spans="1:58" ht="15" thickBot="1" x14ac:dyDescent="0.35">
      <c r="A341" s="19"/>
      <c r="B341" s="19"/>
      <c r="C341" s="18"/>
      <c r="D341" s="19"/>
      <c r="E341" s="19"/>
      <c r="F341" s="19"/>
      <c r="G341" s="18"/>
      <c r="H341" s="19"/>
      <c r="I341" s="19"/>
      <c r="J341" s="19"/>
      <c r="K341" s="18"/>
      <c r="L341" s="19"/>
      <c r="M341" s="19"/>
      <c r="N341" s="19"/>
      <c r="O341" s="18"/>
      <c r="P341" s="19"/>
      <c r="Q341" s="19"/>
      <c r="R341" s="19"/>
      <c r="S341" s="18"/>
      <c r="T341" s="19"/>
      <c r="U341" s="19"/>
      <c r="V341" s="19"/>
      <c r="W341" s="18"/>
      <c r="X341" s="19"/>
      <c r="Y341" s="19"/>
      <c r="Z341" s="19"/>
      <c r="AA341" s="18"/>
      <c r="AB341" s="19"/>
      <c r="AC341" s="19"/>
      <c r="AD341" s="19"/>
      <c r="AE341" s="18"/>
      <c r="AF341" s="19"/>
      <c r="AG341" s="19"/>
      <c r="AH341" s="19"/>
      <c r="AI341" s="18"/>
      <c r="AJ341" s="19"/>
      <c r="AK341" s="19"/>
      <c r="AL341" s="19"/>
      <c r="AM341" s="18"/>
      <c r="AN341" s="19"/>
      <c r="AO341" s="19"/>
      <c r="AP341" s="19"/>
      <c r="AQ341" s="18"/>
      <c r="AR341" s="19"/>
      <c r="AS341" s="19"/>
      <c r="AT341" s="19"/>
      <c r="AU341" s="18"/>
      <c r="AV341" s="19"/>
      <c r="AW341" s="19"/>
      <c r="AX341" s="19"/>
      <c r="AY341" s="18"/>
      <c r="AZ341" s="19"/>
      <c r="BA341" s="19"/>
      <c r="BB341" s="19"/>
      <c r="BC341" s="18"/>
      <c r="BD341" s="19"/>
      <c r="BE341" s="19"/>
      <c r="BF341" s="19"/>
    </row>
    <row r="342" spans="1:58" ht="15" thickBot="1" x14ac:dyDescent="0.35">
      <c r="A342" s="19"/>
      <c r="B342" s="19"/>
      <c r="C342" s="18"/>
      <c r="D342" s="19"/>
      <c r="E342" s="19"/>
      <c r="F342" s="19"/>
      <c r="G342" s="18"/>
      <c r="H342" s="19"/>
      <c r="I342" s="19"/>
      <c r="J342" s="19"/>
      <c r="K342" s="18"/>
      <c r="L342" s="19"/>
      <c r="M342" s="19"/>
      <c r="N342" s="19"/>
      <c r="O342" s="18"/>
      <c r="P342" s="19"/>
      <c r="Q342" s="19"/>
      <c r="R342" s="19"/>
      <c r="S342" s="18"/>
      <c r="T342" s="19"/>
      <c r="U342" s="19"/>
      <c r="V342" s="19"/>
      <c r="W342" s="18"/>
      <c r="X342" s="19"/>
      <c r="Y342" s="19"/>
      <c r="Z342" s="19"/>
      <c r="AA342" s="18"/>
      <c r="AB342" s="19"/>
      <c r="AC342" s="19"/>
      <c r="AD342" s="19"/>
      <c r="AE342" s="18"/>
      <c r="AF342" s="19"/>
      <c r="AG342" s="19"/>
      <c r="AH342" s="19"/>
      <c r="AI342" s="18"/>
      <c r="AJ342" s="19"/>
      <c r="AK342" s="19"/>
      <c r="AL342" s="19"/>
      <c r="AM342" s="18"/>
      <c r="AN342" s="19"/>
      <c r="AO342" s="19"/>
      <c r="AP342" s="19"/>
      <c r="AQ342" s="18"/>
      <c r="AR342" s="19"/>
      <c r="AS342" s="19"/>
      <c r="AT342" s="19"/>
      <c r="AU342" s="18"/>
      <c r="AV342" s="19"/>
      <c r="AW342" s="19"/>
      <c r="AX342" s="19"/>
      <c r="AY342" s="18"/>
      <c r="AZ342" s="19"/>
      <c r="BA342" s="19"/>
      <c r="BB342" s="19"/>
      <c r="BC342" s="18"/>
      <c r="BD342" s="19"/>
      <c r="BE342" s="19"/>
      <c r="BF342" s="19"/>
    </row>
    <row r="343" spans="1:58" ht="15" thickBot="1" x14ac:dyDescent="0.35">
      <c r="A343" s="19"/>
      <c r="B343" s="19"/>
      <c r="C343" s="18"/>
      <c r="D343" s="19"/>
      <c r="E343" s="19"/>
      <c r="F343" s="19"/>
      <c r="G343" s="18"/>
      <c r="H343" s="19"/>
      <c r="I343" s="19"/>
      <c r="J343" s="19"/>
      <c r="K343" s="18"/>
      <c r="L343" s="19"/>
      <c r="M343" s="19"/>
      <c r="N343" s="19"/>
      <c r="O343" s="18"/>
      <c r="P343" s="19"/>
      <c r="Q343" s="19"/>
      <c r="R343" s="19"/>
      <c r="S343" s="18"/>
      <c r="T343" s="19"/>
      <c r="U343" s="19"/>
      <c r="V343" s="19"/>
      <c r="W343" s="18"/>
      <c r="X343" s="19"/>
      <c r="Y343" s="19"/>
      <c r="Z343" s="19"/>
      <c r="AA343" s="18"/>
      <c r="AB343" s="19"/>
      <c r="AC343" s="19"/>
      <c r="AD343" s="19"/>
      <c r="AE343" s="18"/>
      <c r="AF343" s="19"/>
      <c r="AG343" s="19"/>
      <c r="AH343" s="19"/>
      <c r="AI343" s="18"/>
      <c r="AJ343" s="19"/>
      <c r="AK343" s="19"/>
      <c r="AL343" s="19"/>
      <c r="AM343" s="18"/>
      <c r="AN343" s="19"/>
      <c r="AO343" s="19"/>
      <c r="AP343" s="19"/>
      <c r="AQ343" s="18"/>
      <c r="AR343" s="19"/>
      <c r="AS343" s="19"/>
      <c r="AT343" s="19"/>
      <c r="AU343" s="18"/>
      <c r="AV343" s="19"/>
      <c r="AW343" s="19"/>
      <c r="AX343" s="19"/>
      <c r="AY343" s="18"/>
      <c r="AZ343" s="19"/>
      <c r="BA343" s="19"/>
      <c r="BB343" s="19"/>
      <c r="BC343" s="18"/>
      <c r="BD343" s="19"/>
      <c r="BE343" s="19"/>
      <c r="BF343" s="19"/>
    </row>
    <row r="344" spans="1:58" ht="15" thickBot="1" x14ac:dyDescent="0.35">
      <c r="A344" s="19"/>
      <c r="B344" s="19"/>
      <c r="C344" s="18"/>
      <c r="D344" s="19"/>
      <c r="E344" s="19"/>
      <c r="F344" s="19"/>
      <c r="G344" s="18"/>
      <c r="H344" s="19"/>
      <c r="I344" s="19"/>
      <c r="J344" s="19"/>
      <c r="K344" s="18"/>
      <c r="L344" s="19"/>
      <c r="M344" s="19"/>
      <c r="N344" s="19"/>
      <c r="O344" s="18"/>
      <c r="P344" s="19"/>
      <c r="Q344" s="19"/>
      <c r="R344" s="19"/>
      <c r="S344" s="18"/>
      <c r="T344" s="19"/>
      <c r="U344" s="19"/>
      <c r="V344" s="19"/>
      <c r="W344" s="18"/>
      <c r="X344" s="19"/>
      <c r="Y344" s="19"/>
      <c r="Z344" s="19"/>
      <c r="AA344" s="18"/>
      <c r="AB344" s="19"/>
      <c r="AC344" s="19"/>
      <c r="AD344" s="19"/>
      <c r="AE344" s="18"/>
      <c r="AF344" s="19"/>
      <c r="AG344" s="19"/>
      <c r="AH344" s="19"/>
      <c r="AI344" s="18"/>
      <c r="AJ344" s="19"/>
      <c r="AK344" s="19"/>
      <c r="AL344" s="19"/>
      <c r="AM344" s="18"/>
      <c r="AN344" s="19"/>
      <c r="AO344" s="19"/>
      <c r="AP344" s="19"/>
      <c r="AQ344" s="18"/>
      <c r="AR344" s="19"/>
      <c r="AS344" s="19"/>
      <c r="AT344" s="19"/>
      <c r="AU344" s="18"/>
      <c r="AV344" s="19"/>
      <c r="AW344" s="19"/>
      <c r="AX344" s="19"/>
      <c r="AY344" s="18"/>
      <c r="AZ344" s="19"/>
      <c r="BA344" s="19"/>
      <c r="BB344" s="19"/>
      <c r="BC344" s="18"/>
      <c r="BD344" s="19"/>
      <c r="BE344" s="19"/>
      <c r="BF344" s="19"/>
    </row>
    <row r="345" spans="1:58" ht="15" thickBot="1" x14ac:dyDescent="0.35">
      <c r="A345" s="19"/>
      <c r="B345" s="19"/>
      <c r="C345" s="18"/>
      <c r="D345" s="19"/>
      <c r="E345" s="19"/>
      <c r="F345" s="19"/>
      <c r="G345" s="18"/>
      <c r="H345" s="19"/>
      <c r="I345" s="19"/>
      <c r="J345" s="19"/>
      <c r="K345" s="18"/>
      <c r="L345" s="19"/>
      <c r="M345" s="19"/>
      <c r="N345" s="19"/>
      <c r="O345" s="18"/>
      <c r="P345" s="19"/>
      <c r="Q345" s="19"/>
      <c r="R345" s="19"/>
      <c r="S345" s="18"/>
      <c r="T345" s="19"/>
      <c r="U345" s="19"/>
      <c r="V345" s="19"/>
      <c r="W345" s="18"/>
      <c r="X345" s="19"/>
      <c r="Y345" s="19"/>
      <c r="Z345" s="19"/>
      <c r="AA345" s="18"/>
      <c r="AB345" s="19"/>
      <c r="AC345" s="19"/>
      <c r="AD345" s="19"/>
      <c r="AE345" s="18"/>
      <c r="AF345" s="19"/>
      <c r="AG345" s="19"/>
      <c r="AH345" s="19"/>
      <c r="AI345" s="18"/>
      <c r="AJ345" s="19"/>
      <c r="AK345" s="19"/>
      <c r="AL345" s="19"/>
      <c r="AM345" s="18"/>
      <c r="AN345" s="19"/>
      <c r="AO345" s="19"/>
      <c r="AP345" s="19"/>
      <c r="AQ345" s="18"/>
      <c r="AR345" s="19"/>
      <c r="AS345" s="19"/>
      <c r="AT345" s="19"/>
      <c r="AU345" s="18"/>
      <c r="AV345" s="19"/>
      <c r="AW345" s="19"/>
      <c r="AX345" s="19"/>
      <c r="AY345" s="18"/>
      <c r="AZ345" s="19"/>
      <c r="BA345" s="19"/>
      <c r="BB345" s="19"/>
      <c r="BC345" s="18"/>
      <c r="BD345" s="19"/>
      <c r="BE345" s="19"/>
      <c r="BF345" s="19"/>
    </row>
    <row r="346" spans="1:58" ht="15" thickBot="1" x14ac:dyDescent="0.35">
      <c r="A346" s="19"/>
      <c r="B346" s="19"/>
      <c r="C346" s="18"/>
      <c r="D346" s="19"/>
      <c r="E346" s="19"/>
      <c r="F346" s="19"/>
      <c r="G346" s="18"/>
      <c r="H346" s="19"/>
      <c r="I346" s="19"/>
      <c r="J346" s="19"/>
      <c r="K346" s="18"/>
      <c r="L346" s="19"/>
      <c r="M346" s="19"/>
      <c r="N346" s="19"/>
      <c r="O346" s="18"/>
      <c r="P346" s="19"/>
      <c r="Q346" s="19"/>
      <c r="R346" s="19"/>
      <c r="S346" s="18"/>
      <c r="T346" s="19"/>
      <c r="U346" s="19"/>
      <c r="V346" s="19"/>
      <c r="W346" s="18"/>
      <c r="X346" s="19"/>
      <c r="Y346" s="19"/>
      <c r="Z346" s="19"/>
      <c r="AA346" s="18"/>
      <c r="AB346" s="19"/>
      <c r="AC346" s="19"/>
      <c r="AD346" s="19"/>
      <c r="AE346" s="18"/>
      <c r="AF346" s="19"/>
      <c r="AG346" s="19"/>
      <c r="AH346" s="19"/>
      <c r="AI346" s="18"/>
      <c r="AJ346" s="19"/>
      <c r="AK346" s="19"/>
      <c r="AL346" s="19"/>
      <c r="AM346" s="18"/>
      <c r="AN346" s="19"/>
      <c r="AO346" s="19"/>
      <c r="AP346" s="19"/>
      <c r="AQ346" s="18"/>
      <c r="AR346" s="19"/>
      <c r="AS346" s="19"/>
      <c r="AT346" s="19"/>
      <c r="AU346" s="18"/>
      <c r="AV346" s="19"/>
      <c r="AW346" s="19"/>
      <c r="AX346" s="19"/>
      <c r="AY346" s="18"/>
      <c r="AZ346" s="19"/>
      <c r="BA346" s="19"/>
      <c r="BB346" s="19"/>
      <c r="BC346" s="18"/>
      <c r="BD346" s="19"/>
      <c r="BE346" s="19"/>
      <c r="BF346" s="19"/>
    </row>
    <row r="347" spans="1:58" ht="15" thickBot="1" x14ac:dyDescent="0.35">
      <c r="A347" s="19"/>
      <c r="B347" s="19"/>
      <c r="C347" s="18"/>
      <c r="D347" s="19"/>
      <c r="E347" s="19"/>
      <c r="F347" s="19"/>
      <c r="G347" s="18"/>
      <c r="H347" s="19"/>
      <c r="I347" s="19"/>
      <c r="J347" s="19"/>
      <c r="K347" s="18"/>
      <c r="L347" s="19"/>
      <c r="M347" s="19"/>
      <c r="N347" s="19"/>
      <c r="O347" s="18"/>
      <c r="P347" s="19"/>
      <c r="Q347" s="19"/>
      <c r="R347" s="19"/>
      <c r="S347" s="18"/>
      <c r="T347" s="19"/>
      <c r="U347" s="19"/>
      <c r="V347" s="19"/>
      <c r="W347" s="18"/>
      <c r="X347" s="19"/>
      <c r="Y347" s="19"/>
      <c r="Z347" s="19"/>
      <c r="AA347" s="18"/>
      <c r="AB347" s="19"/>
      <c r="AC347" s="19"/>
      <c r="AD347" s="19"/>
      <c r="AE347" s="18"/>
      <c r="AF347" s="19"/>
      <c r="AG347" s="19"/>
      <c r="AH347" s="19"/>
      <c r="AI347" s="18"/>
      <c r="AJ347" s="19"/>
      <c r="AK347" s="19"/>
      <c r="AL347" s="19"/>
      <c r="AM347" s="18"/>
      <c r="AN347" s="19"/>
      <c r="AO347" s="19"/>
      <c r="AP347" s="19"/>
      <c r="AQ347" s="18"/>
      <c r="AR347" s="19"/>
      <c r="AS347" s="19"/>
      <c r="AT347" s="19"/>
      <c r="AU347" s="18"/>
      <c r="AV347" s="19"/>
      <c r="AW347" s="19"/>
      <c r="AX347" s="19"/>
      <c r="AY347" s="18"/>
      <c r="AZ347" s="19"/>
      <c r="BA347" s="19"/>
      <c r="BB347" s="19"/>
      <c r="BC347" s="18"/>
      <c r="BD347" s="19"/>
      <c r="BE347" s="19"/>
      <c r="BF347" s="19"/>
    </row>
    <row r="348" spans="1:58" ht="15" thickBot="1" x14ac:dyDescent="0.35">
      <c r="A348" s="19"/>
      <c r="B348" s="19"/>
      <c r="C348" s="18"/>
      <c r="D348" s="19"/>
      <c r="E348" s="19"/>
      <c r="F348" s="19"/>
      <c r="G348" s="18"/>
      <c r="H348" s="19"/>
      <c r="I348" s="19"/>
      <c r="J348" s="19"/>
      <c r="K348" s="18"/>
      <c r="L348" s="19"/>
      <c r="M348" s="19"/>
      <c r="N348" s="19"/>
      <c r="O348" s="18"/>
      <c r="P348" s="19"/>
      <c r="Q348" s="19"/>
      <c r="R348" s="19"/>
      <c r="S348" s="18"/>
      <c r="T348" s="19"/>
      <c r="U348" s="19"/>
      <c r="V348" s="19"/>
      <c r="W348" s="18"/>
      <c r="X348" s="19"/>
      <c r="Y348" s="19"/>
      <c r="Z348" s="19"/>
      <c r="AA348" s="18"/>
      <c r="AB348" s="19"/>
      <c r="AC348" s="19"/>
      <c r="AD348" s="19"/>
      <c r="AE348" s="18"/>
      <c r="AF348" s="19"/>
      <c r="AG348" s="19"/>
      <c r="AH348" s="19"/>
      <c r="AI348" s="18"/>
      <c r="AJ348" s="19"/>
      <c r="AK348" s="19"/>
      <c r="AL348" s="19"/>
      <c r="AM348" s="18"/>
      <c r="AN348" s="19"/>
      <c r="AO348" s="19"/>
      <c r="AP348" s="19"/>
      <c r="AQ348" s="18"/>
      <c r="AR348" s="19"/>
      <c r="AS348" s="19"/>
      <c r="AT348" s="19"/>
      <c r="AU348" s="18"/>
      <c r="AV348" s="19"/>
      <c r="AW348" s="19"/>
      <c r="AX348" s="19"/>
      <c r="AY348" s="18"/>
      <c r="AZ348" s="19"/>
      <c r="BA348" s="19"/>
      <c r="BB348" s="19"/>
      <c r="BC348" s="18"/>
      <c r="BD348" s="19"/>
      <c r="BE348" s="19"/>
      <c r="BF348" s="19"/>
    </row>
    <row r="349" spans="1:58" ht="15" thickBot="1" x14ac:dyDescent="0.35">
      <c r="A349" s="19"/>
      <c r="B349" s="19"/>
      <c r="C349" s="18"/>
      <c r="D349" s="19"/>
      <c r="E349" s="19"/>
      <c r="F349" s="19"/>
      <c r="G349" s="18"/>
      <c r="H349" s="19"/>
      <c r="I349" s="19"/>
      <c r="J349" s="19"/>
      <c r="K349" s="18"/>
      <c r="L349" s="19"/>
      <c r="M349" s="19"/>
      <c r="N349" s="19"/>
      <c r="O349" s="18"/>
      <c r="P349" s="19"/>
      <c r="Q349" s="19"/>
      <c r="R349" s="19"/>
      <c r="S349" s="18"/>
      <c r="T349" s="19"/>
      <c r="U349" s="19"/>
      <c r="V349" s="19"/>
      <c r="W349" s="18"/>
      <c r="X349" s="19"/>
      <c r="Y349" s="19"/>
      <c r="Z349" s="19"/>
      <c r="AA349" s="18"/>
      <c r="AB349" s="19"/>
      <c r="AC349" s="19"/>
      <c r="AD349" s="19"/>
      <c r="AE349" s="18"/>
      <c r="AF349" s="19"/>
      <c r="AG349" s="19"/>
      <c r="AH349" s="19"/>
      <c r="AI349" s="18"/>
      <c r="AJ349" s="19"/>
      <c r="AK349" s="19"/>
      <c r="AL349" s="19"/>
      <c r="AM349" s="18"/>
      <c r="AN349" s="19"/>
      <c r="AO349" s="19"/>
      <c r="AP349" s="19"/>
      <c r="AQ349" s="18"/>
      <c r="AR349" s="19"/>
      <c r="AS349" s="19"/>
      <c r="AT349" s="19"/>
      <c r="AU349" s="18"/>
      <c r="AV349" s="19"/>
      <c r="AW349" s="19"/>
      <c r="AX349" s="19"/>
      <c r="AY349" s="18"/>
      <c r="AZ349" s="19"/>
      <c r="BA349" s="19"/>
      <c r="BB349" s="19"/>
      <c r="BC349" s="18"/>
      <c r="BD349" s="19"/>
      <c r="BE349" s="19"/>
      <c r="BF349" s="19"/>
    </row>
    <row r="350" spans="1:58" ht="15" thickBot="1" x14ac:dyDescent="0.35">
      <c r="A350" s="19"/>
      <c r="B350" s="19"/>
      <c r="C350" s="18"/>
      <c r="D350" s="19"/>
      <c r="E350" s="19"/>
      <c r="F350" s="19"/>
      <c r="G350" s="18"/>
      <c r="H350" s="19"/>
      <c r="I350" s="19"/>
      <c r="J350" s="19"/>
      <c r="K350" s="18"/>
      <c r="L350" s="19"/>
      <c r="M350" s="19"/>
      <c r="N350" s="19"/>
      <c r="O350" s="18"/>
      <c r="P350" s="19"/>
      <c r="Q350" s="19"/>
      <c r="R350" s="19"/>
      <c r="S350" s="18"/>
      <c r="T350" s="19"/>
      <c r="U350" s="19"/>
      <c r="V350" s="19"/>
      <c r="W350" s="18"/>
      <c r="X350" s="19"/>
      <c r="Y350" s="19"/>
      <c r="Z350" s="19"/>
      <c r="AA350" s="18"/>
      <c r="AB350" s="19"/>
      <c r="AC350" s="19"/>
      <c r="AD350" s="19"/>
      <c r="AE350" s="18"/>
      <c r="AF350" s="19"/>
      <c r="AG350" s="19"/>
      <c r="AH350" s="19"/>
      <c r="AI350" s="18"/>
      <c r="AJ350" s="19"/>
      <c r="AK350" s="19"/>
      <c r="AL350" s="19"/>
      <c r="AM350" s="18"/>
      <c r="AN350" s="19"/>
      <c r="AO350" s="19"/>
      <c r="AP350" s="19"/>
      <c r="AQ350" s="18"/>
      <c r="AR350" s="19"/>
      <c r="AS350" s="19"/>
      <c r="AT350" s="19"/>
      <c r="AU350" s="18"/>
      <c r="AV350" s="19"/>
      <c r="AW350" s="19"/>
      <c r="AX350" s="19"/>
      <c r="AY350" s="18"/>
      <c r="AZ350" s="19"/>
      <c r="BA350" s="19"/>
      <c r="BB350" s="19"/>
      <c r="BC350" s="18"/>
      <c r="BD350" s="19"/>
      <c r="BE350" s="19"/>
      <c r="BF350" s="19"/>
    </row>
    <row r="351" spans="1:58" ht="15" thickBot="1" x14ac:dyDescent="0.35">
      <c r="A351" s="19"/>
      <c r="B351" s="19"/>
      <c r="C351" s="18"/>
      <c r="D351" s="19"/>
      <c r="E351" s="19"/>
      <c r="F351" s="19"/>
      <c r="G351" s="18"/>
      <c r="H351" s="19"/>
      <c r="I351" s="19"/>
      <c r="J351" s="19"/>
      <c r="K351" s="18"/>
      <c r="L351" s="19"/>
      <c r="M351" s="19"/>
      <c r="N351" s="19"/>
      <c r="O351" s="18"/>
      <c r="P351" s="19"/>
      <c r="Q351" s="19"/>
      <c r="R351" s="19"/>
      <c r="S351" s="18"/>
      <c r="T351" s="19"/>
      <c r="U351" s="19"/>
      <c r="V351" s="19"/>
      <c r="W351" s="18"/>
      <c r="X351" s="19"/>
      <c r="Y351" s="19"/>
      <c r="Z351" s="19"/>
      <c r="AA351" s="18"/>
      <c r="AB351" s="19"/>
      <c r="AC351" s="19"/>
      <c r="AD351" s="19"/>
      <c r="AE351" s="18"/>
      <c r="AF351" s="19"/>
      <c r="AG351" s="19"/>
      <c r="AH351" s="19"/>
      <c r="AI351" s="18"/>
      <c r="AJ351" s="19"/>
      <c r="AK351" s="19"/>
      <c r="AL351" s="19"/>
      <c r="AM351" s="18"/>
      <c r="AN351" s="19"/>
      <c r="AO351" s="19"/>
      <c r="AP351" s="19"/>
      <c r="AQ351" s="18"/>
      <c r="AR351" s="19"/>
      <c r="AS351" s="19"/>
      <c r="AT351" s="19"/>
      <c r="AU351" s="18"/>
      <c r="AV351" s="19"/>
      <c r="AW351" s="19"/>
      <c r="AX351" s="19"/>
      <c r="AY351" s="18"/>
      <c r="AZ351" s="19"/>
      <c r="BA351" s="19"/>
      <c r="BB351" s="19"/>
      <c r="BC351" s="18"/>
      <c r="BD351" s="19"/>
      <c r="BE351" s="19"/>
      <c r="BF351" s="19"/>
    </row>
    <row r="352" spans="1:58" ht="15" thickBot="1" x14ac:dyDescent="0.35">
      <c r="A352" s="19"/>
      <c r="B352" s="19"/>
      <c r="C352" s="18"/>
      <c r="D352" s="19"/>
      <c r="E352" s="19"/>
      <c r="F352" s="19"/>
      <c r="G352" s="18"/>
      <c r="H352" s="19"/>
      <c r="I352" s="19"/>
      <c r="J352" s="19"/>
      <c r="K352" s="18"/>
      <c r="L352" s="19"/>
      <c r="M352" s="19"/>
      <c r="N352" s="19"/>
      <c r="O352" s="18"/>
      <c r="P352" s="19"/>
      <c r="Q352" s="19"/>
      <c r="R352" s="19"/>
      <c r="S352" s="18"/>
      <c r="T352" s="19"/>
      <c r="U352" s="19"/>
      <c r="V352" s="19"/>
      <c r="W352" s="18"/>
      <c r="X352" s="19"/>
      <c r="Y352" s="19"/>
      <c r="Z352" s="19"/>
      <c r="AA352" s="18"/>
      <c r="AB352" s="19"/>
      <c r="AC352" s="19"/>
      <c r="AD352" s="19"/>
      <c r="AE352" s="18"/>
      <c r="AF352" s="19"/>
      <c r="AG352" s="19"/>
      <c r="AH352" s="19"/>
      <c r="AI352" s="18"/>
      <c r="AJ352" s="19"/>
      <c r="AK352" s="19"/>
      <c r="AL352" s="19"/>
      <c r="AM352" s="18"/>
      <c r="AN352" s="19"/>
      <c r="AO352" s="19"/>
      <c r="AP352" s="19"/>
      <c r="AQ352" s="18"/>
      <c r="AR352" s="19"/>
      <c r="AS352" s="19"/>
      <c r="AT352" s="19"/>
      <c r="AU352" s="18"/>
      <c r="AV352" s="19"/>
      <c r="AW352" s="19"/>
      <c r="AX352" s="19"/>
      <c r="AY352" s="18"/>
      <c r="AZ352" s="19"/>
      <c r="BA352" s="19"/>
      <c r="BB352" s="19"/>
      <c r="BC352" s="18"/>
      <c r="BD352" s="19"/>
      <c r="BE352" s="19"/>
      <c r="BF352" s="19"/>
    </row>
    <row r="353" spans="1:58" ht="15" thickBot="1" x14ac:dyDescent="0.35">
      <c r="A353" s="19"/>
      <c r="B353" s="19"/>
      <c r="C353" s="18"/>
      <c r="D353" s="19"/>
      <c r="E353" s="19"/>
      <c r="F353" s="19"/>
      <c r="G353" s="18"/>
      <c r="H353" s="19"/>
      <c r="I353" s="19"/>
      <c r="J353" s="19"/>
      <c r="K353" s="18"/>
      <c r="L353" s="19"/>
      <c r="M353" s="19"/>
      <c r="N353" s="19"/>
      <c r="O353" s="18"/>
      <c r="P353" s="19"/>
      <c r="Q353" s="19"/>
      <c r="R353" s="19"/>
      <c r="S353" s="18"/>
      <c r="T353" s="19"/>
      <c r="U353" s="19"/>
      <c r="V353" s="19"/>
      <c r="W353" s="18"/>
      <c r="X353" s="19"/>
      <c r="Y353" s="19"/>
      <c r="Z353" s="19"/>
      <c r="AA353" s="18"/>
      <c r="AB353" s="19"/>
      <c r="AC353" s="19"/>
      <c r="AD353" s="19"/>
      <c r="AE353" s="18"/>
      <c r="AF353" s="19"/>
      <c r="AG353" s="19"/>
      <c r="AH353" s="19"/>
      <c r="AI353" s="18"/>
      <c r="AJ353" s="19"/>
      <c r="AK353" s="19"/>
      <c r="AL353" s="19"/>
      <c r="AM353" s="18"/>
      <c r="AN353" s="19"/>
      <c r="AO353" s="19"/>
      <c r="AP353" s="19"/>
      <c r="AQ353" s="18"/>
      <c r="AR353" s="19"/>
      <c r="AS353" s="19"/>
      <c r="AT353" s="19"/>
      <c r="AU353" s="18"/>
      <c r="AV353" s="19"/>
      <c r="AW353" s="19"/>
      <c r="AX353" s="19"/>
      <c r="AY353" s="18"/>
      <c r="AZ353" s="19"/>
      <c r="BA353" s="19"/>
      <c r="BB353" s="19"/>
      <c r="BC353" s="18"/>
      <c r="BD353" s="19"/>
      <c r="BE353" s="19"/>
      <c r="BF353" s="19"/>
    </row>
    <row r="354" spans="1:58" ht="15" thickBot="1" x14ac:dyDescent="0.35">
      <c r="A354" s="19"/>
      <c r="B354" s="19"/>
      <c r="C354" s="18"/>
      <c r="D354" s="19"/>
      <c r="E354" s="19"/>
      <c r="F354" s="19"/>
      <c r="G354" s="18"/>
      <c r="H354" s="19"/>
      <c r="I354" s="19"/>
      <c r="J354" s="19"/>
      <c r="K354" s="18"/>
      <c r="L354" s="19"/>
      <c r="M354" s="19"/>
      <c r="N354" s="19"/>
      <c r="O354" s="18"/>
      <c r="P354" s="19"/>
      <c r="Q354" s="19"/>
      <c r="R354" s="19"/>
      <c r="S354" s="18"/>
      <c r="T354" s="19"/>
      <c r="U354" s="19"/>
      <c r="V354" s="19"/>
      <c r="W354" s="18"/>
      <c r="X354" s="19"/>
      <c r="Y354" s="19"/>
      <c r="Z354" s="19"/>
      <c r="AA354" s="18"/>
      <c r="AB354" s="19"/>
      <c r="AC354" s="19"/>
      <c r="AD354" s="19"/>
      <c r="AE354" s="18"/>
      <c r="AF354" s="19"/>
      <c r="AG354" s="19"/>
      <c r="AH354" s="19"/>
      <c r="AI354" s="18"/>
      <c r="AJ354" s="19"/>
      <c r="AK354" s="19"/>
      <c r="AL354" s="19"/>
      <c r="AM354" s="18"/>
      <c r="AN354" s="19"/>
      <c r="AO354" s="19"/>
      <c r="AP354" s="19"/>
      <c r="AQ354" s="18"/>
      <c r="AR354" s="19"/>
      <c r="AS354" s="19"/>
      <c r="AT354" s="19"/>
      <c r="AU354" s="18"/>
      <c r="AV354" s="19"/>
      <c r="AW354" s="19"/>
      <c r="AX354" s="19"/>
      <c r="AY354" s="18"/>
      <c r="AZ354" s="19"/>
      <c r="BA354" s="19"/>
      <c r="BB354" s="19"/>
      <c r="BC354" s="18"/>
      <c r="BD354" s="19"/>
      <c r="BE354" s="19"/>
      <c r="BF354" s="19"/>
    </row>
    <row r="355" spans="1:58" ht="15" thickBot="1" x14ac:dyDescent="0.35">
      <c r="A355" s="19"/>
      <c r="B355" s="19"/>
      <c r="C355" s="18"/>
      <c r="D355" s="19"/>
      <c r="E355" s="19"/>
      <c r="F355" s="19"/>
      <c r="G355" s="18"/>
      <c r="H355" s="19"/>
      <c r="I355" s="19"/>
      <c r="J355" s="19"/>
      <c r="K355" s="18"/>
      <c r="L355" s="19"/>
      <c r="M355" s="19"/>
      <c r="N355" s="19"/>
      <c r="O355" s="18"/>
      <c r="P355" s="19"/>
      <c r="Q355" s="19"/>
      <c r="R355" s="19"/>
      <c r="S355" s="18"/>
      <c r="T355" s="19"/>
      <c r="U355" s="19"/>
      <c r="V355" s="19"/>
      <c r="W355" s="18"/>
      <c r="X355" s="19"/>
      <c r="Y355" s="19"/>
      <c r="Z355" s="19"/>
      <c r="AA355" s="18"/>
      <c r="AB355" s="19"/>
      <c r="AC355" s="19"/>
      <c r="AD355" s="19"/>
      <c r="AE355" s="18"/>
      <c r="AF355" s="19"/>
      <c r="AG355" s="19"/>
      <c r="AH355" s="19"/>
      <c r="AI355" s="18"/>
      <c r="AJ355" s="19"/>
      <c r="AK355" s="19"/>
      <c r="AL355" s="19"/>
      <c r="AM355" s="18"/>
      <c r="AN355" s="19"/>
      <c r="AO355" s="19"/>
      <c r="AP355" s="19"/>
      <c r="AQ355" s="18"/>
      <c r="AR355" s="19"/>
      <c r="AS355" s="19"/>
      <c r="AT355" s="19"/>
      <c r="AU355" s="18"/>
      <c r="AV355" s="19"/>
      <c r="AW355" s="19"/>
      <c r="AX355" s="19"/>
      <c r="AY355" s="18"/>
      <c r="AZ355" s="19"/>
      <c r="BA355" s="19"/>
      <c r="BB355" s="19"/>
      <c r="BC355" s="18"/>
      <c r="BD355" s="19"/>
      <c r="BE355" s="19"/>
      <c r="BF355" s="19"/>
    </row>
    <row r="356" spans="1:58" ht="15" thickBot="1" x14ac:dyDescent="0.35">
      <c r="A356" s="19"/>
      <c r="B356" s="19"/>
      <c r="C356" s="18"/>
      <c r="D356" s="19"/>
      <c r="E356" s="19"/>
      <c r="F356" s="19"/>
      <c r="G356" s="18"/>
      <c r="H356" s="19"/>
      <c r="I356" s="19"/>
      <c r="J356" s="19"/>
      <c r="K356" s="18"/>
      <c r="L356" s="19"/>
      <c r="M356" s="19"/>
      <c r="N356" s="19"/>
      <c r="O356" s="18"/>
      <c r="P356" s="19"/>
      <c r="Q356" s="19"/>
      <c r="R356" s="19"/>
      <c r="S356" s="18"/>
      <c r="T356" s="19"/>
      <c r="U356" s="19"/>
      <c r="V356" s="19"/>
      <c r="W356" s="18"/>
      <c r="X356" s="19"/>
      <c r="Y356" s="19"/>
      <c r="Z356" s="19"/>
      <c r="AA356" s="18"/>
      <c r="AB356" s="19"/>
      <c r="AC356" s="19"/>
      <c r="AD356" s="19"/>
      <c r="AE356" s="18"/>
      <c r="AF356" s="19"/>
      <c r="AG356" s="19"/>
      <c r="AH356" s="19"/>
      <c r="AI356" s="18"/>
      <c r="AJ356" s="19"/>
      <c r="AK356" s="19"/>
      <c r="AL356" s="19"/>
      <c r="AM356" s="18"/>
      <c r="AN356" s="19"/>
      <c r="AO356" s="19"/>
      <c r="AP356" s="19"/>
      <c r="AQ356" s="18"/>
      <c r="AR356" s="19"/>
      <c r="AS356" s="19"/>
      <c r="AT356" s="19"/>
      <c r="AU356" s="18"/>
      <c r="AV356" s="19"/>
      <c r="AW356" s="19"/>
      <c r="AX356" s="19"/>
      <c r="AY356" s="18"/>
      <c r="AZ356" s="19"/>
      <c r="BA356" s="19"/>
      <c r="BB356" s="19"/>
      <c r="BC356" s="18"/>
      <c r="BD356" s="19"/>
      <c r="BE356" s="19"/>
      <c r="BF356" s="19"/>
    </row>
    <row r="357" spans="1:58" ht="15" thickBot="1" x14ac:dyDescent="0.35">
      <c r="A357" s="19"/>
      <c r="B357" s="19"/>
      <c r="C357" s="18"/>
      <c r="D357" s="19"/>
      <c r="E357" s="19"/>
      <c r="F357" s="19"/>
      <c r="G357" s="18"/>
      <c r="H357" s="19"/>
      <c r="I357" s="19"/>
      <c r="J357" s="19"/>
      <c r="K357" s="18"/>
      <c r="L357" s="19"/>
      <c r="M357" s="19"/>
      <c r="N357" s="19"/>
      <c r="O357" s="18"/>
      <c r="P357" s="19"/>
      <c r="Q357" s="19"/>
      <c r="R357" s="19"/>
      <c r="S357" s="18"/>
      <c r="T357" s="19"/>
      <c r="U357" s="19"/>
      <c r="V357" s="19"/>
      <c r="W357" s="18"/>
      <c r="X357" s="19"/>
      <c r="Y357" s="19"/>
      <c r="Z357" s="19"/>
      <c r="AA357" s="18"/>
      <c r="AB357" s="19"/>
      <c r="AC357" s="19"/>
      <c r="AD357" s="19"/>
      <c r="AE357" s="18"/>
      <c r="AF357" s="19"/>
      <c r="AG357" s="19"/>
      <c r="AH357" s="19"/>
      <c r="AI357" s="18"/>
      <c r="AJ357" s="19"/>
      <c r="AK357" s="19"/>
      <c r="AL357" s="19"/>
      <c r="AM357" s="18"/>
      <c r="AN357" s="19"/>
      <c r="AO357" s="19"/>
      <c r="AP357" s="19"/>
      <c r="AQ357" s="18"/>
      <c r="AR357" s="19"/>
      <c r="AS357" s="19"/>
      <c r="AT357" s="19"/>
      <c r="AU357" s="18"/>
      <c r="AV357" s="19"/>
      <c r="AW357" s="19"/>
      <c r="AX357" s="19"/>
      <c r="AY357" s="18"/>
      <c r="AZ357" s="19"/>
      <c r="BA357" s="19"/>
      <c r="BB357" s="19"/>
      <c r="BC357" s="18"/>
      <c r="BD357" s="19"/>
      <c r="BE357" s="19"/>
      <c r="BF357" s="19"/>
    </row>
    <row r="358" spans="1:58" ht="15" thickBot="1" x14ac:dyDescent="0.35">
      <c r="A358" s="19"/>
      <c r="B358" s="19"/>
      <c r="C358" s="18"/>
      <c r="D358" s="19"/>
      <c r="E358" s="19"/>
      <c r="F358" s="19"/>
      <c r="G358" s="18"/>
      <c r="H358" s="19"/>
      <c r="I358" s="19"/>
      <c r="J358" s="19"/>
      <c r="K358" s="18"/>
      <c r="L358" s="19"/>
      <c r="M358" s="19"/>
      <c r="N358" s="19"/>
      <c r="O358" s="18"/>
      <c r="P358" s="19"/>
      <c r="Q358" s="19"/>
      <c r="R358" s="19"/>
      <c r="S358" s="18"/>
      <c r="T358" s="19"/>
      <c r="U358" s="19"/>
      <c r="V358" s="19"/>
      <c r="W358" s="18"/>
      <c r="X358" s="19"/>
      <c r="Y358" s="19"/>
      <c r="Z358" s="19"/>
      <c r="AA358" s="18"/>
      <c r="AB358" s="19"/>
      <c r="AC358" s="19"/>
      <c r="AD358" s="19"/>
      <c r="AE358" s="18"/>
      <c r="AF358" s="19"/>
      <c r="AG358" s="19"/>
      <c r="AH358" s="19"/>
      <c r="AI358" s="18"/>
      <c r="AJ358" s="19"/>
      <c r="AK358" s="19"/>
      <c r="AL358" s="19"/>
      <c r="AM358" s="18"/>
      <c r="AN358" s="19"/>
      <c r="AO358" s="19"/>
      <c r="AP358" s="19"/>
      <c r="AQ358" s="18"/>
      <c r="AR358" s="19"/>
      <c r="AS358" s="19"/>
      <c r="AT358" s="19"/>
      <c r="AU358" s="18"/>
      <c r="AV358" s="19"/>
      <c r="AW358" s="19"/>
      <c r="AX358" s="19"/>
      <c r="AY358" s="18"/>
      <c r="AZ358" s="19"/>
      <c r="BA358" s="19"/>
      <c r="BB358" s="19"/>
      <c r="BC358" s="18"/>
      <c r="BD358" s="19"/>
      <c r="BE358" s="19"/>
      <c r="BF358" s="19"/>
    </row>
    <row r="359" spans="1:58" ht="15" thickBot="1" x14ac:dyDescent="0.35">
      <c r="A359" s="19"/>
      <c r="B359" s="19"/>
      <c r="C359" s="18"/>
      <c r="D359" s="19"/>
      <c r="E359" s="19"/>
      <c r="F359" s="19"/>
      <c r="G359" s="18"/>
      <c r="H359" s="19"/>
      <c r="I359" s="19"/>
      <c r="J359" s="19"/>
      <c r="K359" s="18"/>
      <c r="L359" s="19"/>
      <c r="M359" s="19"/>
      <c r="N359" s="19"/>
      <c r="O359" s="18"/>
      <c r="P359" s="19"/>
      <c r="Q359" s="19"/>
      <c r="R359" s="19"/>
      <c r="S359" s="18"/>
      <c r="T359" s="19"/>
      <c r="U359" s="19"/>
      <c r="V359" s="19"/>
      <c r="W359" s="18"/>
      <c r="X359" s="19"/>
      <c r="Y359" s="19"/>
      <c r="Z359" s="19"/>
      <c r="AA359" s="18"/>
      <c r="AB359" s="19"/>
      <c r="AC359" s="19"/>
      <c r="AD359" s="19"/>
      <c r="AE359" s="18"/>
      <c r="AF359" s="19"/>
      <c r="AG359" s="19"/>
      <c r="AH359" s="19"/>
      <c r="AI359" s="18"/>
      <c r="AJ359" s="19"/>
      <c r="AK359" s="19"/>
      <c r="AL359" s="19"/>
      <c r="AM359" s="18"/>
      <c r="AN359" s="19"/>
      <c r="AO359" s="19"/>
      <c r="AP359" s="19"/>
      <c r="AQ359" s="18"/>
      <c r="AR359" s="19"/>
      <c r="AS359" s="19"/>
      <c r="AT359" s="19"/>
      <c r="AU359" s="18"/>
      <c r="AV359" s="19"/>
      <c r="AW359" s="19"/>
      <c r="AX359" s="19"/>
      <c r="AY359" s="18"/>
      <c r="AZ359" s="19"/>
      <c r="BA359" s="19"/>
      <c r="BB359" s="19"/>
      <c r="BC359" s="18"/>
      <c r="BD359" s="19"/>
      <c r="BE359" s="19"/>
      <c r="BF359" s="19"/>
    </row>
    <row r="360" spans="1:58" ht="15" thickBot="1" x14ac:dyDescent="0.35">
      <c r="A360" s="19"/>
      <c r="B360" s="19"/>
      <c r="C360" s="18"/>
      <c r="D360" s="19"/>
      <c r="E360" s="19"/>
      <c r="F360" s="19"/>
      <c r="G360" s="18"/>
      <c r="H360" s="19"/>
      <c r="I360" s="19"/>
      <c r="J360" s="19"/>
      <c r="K360" s="18"/>
      <c r="L360" s="19"/>
      <c r="M360" s="19"/>
      <c r="N360" s="19"/>
      <c r="O360" s="18"/>
      <c r="P360" s="19"/>
      <c r="Q360" s="19"/>
      <c r="R360" s="19"/>
      <c r="S360" s="18"/>
      <c r="T360" s="19"/>
      <c r="U360" s="19"/>
      <c r="V360" s="19"/>
      <c r="W360" s="18"/>
      <c r="X360" s="19"/>
      <c r="Y360" s="19"/>
      <c r="Z360" s="19"/>
      <c r="AA360" s="18"/>
      <c r="AB360" s="19"/>
      <c r="AC360" s="19"/>
      <c r="AD360" s="19"/>
      <c r="AE360" s="18"/>
      <c r="AF360" s="19"/>
      <c r="AG360" s="19"/>
      <c r="AH360" s="19"/>
      <c r="AI360" s="18"/>
      <c r="AJ360" s="19"/>
      <c r="AK360" s="19"/>
      <c r="AL360" s="19"/>
      <c r="AM360" s="18"/>
      <c r="AN360" s="19"/>
      <c r="AO360" s="19"/>
      <c r="AP360" s="19"/>
      <c r="AQ360" s="18"/>
      <c r="AR360" s="19"/>
      <c r="AS360" s="19"/>
      <c r="AT360" s="19"/>
      <c r="AU360" s="18"/>
      <c r="AV360" s="19"/>
      <c r="AW360" s="19"/>
      <c r="AX360" s="19"/>
      <c r="AY360" s="18"/>
      <c r="AZ360" s="19"/>
      <c r="BA360" s="19"/>
      <c r="BB360" s="19"/>
      <c r="BC360" s="18"/>
      <c r="BD360" s="19"/>
      <c r="BE360" s="19"/>
      <c r="BF360" s="19"/>
    </row>
    <row r="361" spans="1:58" ht="15" thickBot="1" x14ac:dyDescent="0.35">
      <c r="A361" s="19"/>
      <c r="B361" s="19"/>
      <c r="C361" s="18"/>
      <c r="D361" s="19"/>
      <c r="E361" s="19"/>
      <c r="F361" s="19"/>
      <c r="G361" s="18"/>
      <c r="H361" s="19"/>
      <c r="I361" s="19"/>
      <c r="J361" s="19"/>
      <c r="K361" s="18"/>
      <c r="L361" s="19"/>
      <c r="M361" s="19"/>
      <c r="N361" s="19"/>
      <c r="O361" s="18"/>
      <c r="P361" s="19"/>
      <c r="Q361" s="19"/>
      <c r="R361" s="19"/>
      <c r="S361" s="18"/>
      <c r="T361" s="19"/>
      <c r="U361" s="19"/>
      <c r="V361" s="19"/>
      <c r="W361" s="18"/>
      <c r="X361" s="19"/>
      <c r="Y361" s="19"/>
      <c r="Z361" s="19"/>
      <c r="AA361" s="18"/>
      <c r="AB361" s="19"/>
      <c r="AC361" s="19"/>
      <c r="AD361" s="19"/>
      <c r="AE361" s="18"/>
      <c r="AF361" s="19"/>
      <c r="AG361" s="19"/>
      <c r="AH361" s="19"/>
      <c r="AI361" s="18"/>
      <c r="AJ361" s="19"/>
      <c r="AK361" s="19"/>
      <c r="AL361" s="19"/>
      <c r="AM361" s="18"/>
      <c r="AN361" s="19"/>
      <c r="AO361" s="19"/>
      <c r="AP361" s="19"/>
      <c r="AQ361" s="18"/>
      <c r="AR361" s="19"/>
      <c r="AS361" s="19"/>
      <c r="AT361" s="19"/>
      <c r="AU361" s="18"/>
      <c r="AV361" s="19"/>
      <c r="AW361" s="19"/>
      <c r="AX361" s="19"/>
      <c r="AY361" s="18"/>
      <c r="AZ361" s="19"/>
      <c r="BA361" s="19"/>
      <c r="BB361" s="19"/>
      <c r="BC361" s="18"/>
      <c r="BD361" s="19"/>
      <c r="BE361" s="19"/>
      <c r="BF361" s="19"/>
    </row>
    <row r="362" spans="1:58" ht="15" thickBot="1" x14ac:dyDescent="0.35">
      <c r="A362" s="19"/>
      <c r="B362" s="19"/>
      <c r="C362" s="18"/>
      <c r="D362" s="19"/>
      <c r="E362" s="19"/>
      <c r="F362" s="19"/>
      <c r="G362" s="18"/>
      <c r="H362" s="19"/>
      <c r="I362" s="19"/>
      <c r="J362" s="19"/>
      <c r="K362" s="18"/>
      <c r="L362" s="19"/>
      <c r="M362" s="19"/>
      <c r="N362" s="19"/>
      <c r="O362" s="18"/>
      <c r="P362" s="19"/>
      <c r="Q362" s="19"/>
      <c r="R362" s="19"/>
      <c r="S362" s="18"/>
      <c r="T362" s="19"/>
      <c r="U362" s="19"/>
      <c r="V362" s="19"/>
      <c r="W362" s="18"/>
      <c r="X362" s="19"/>
      <c r="Y362" s="19"/>
      <c r="Z362" s="19"/>
      <c r="AA362" s="18"/>
      <c r="AB362" s="19"/>
      <c r="AC362" s="19"/>
      <c r="AD362" s="19"/>
      <c r="AE362" s="18"/>
      <c r="AF362" s="19"/>
      <c r="AG362" s="19"/>
      <c r="AH362" s="19"/>
      <c r="AI362" s="18"/>
      <c r="AJ362" s="19"/>
      <c r="AK362" s="19"/>
      <c r="AL362" s="19"/>
      <c r="AM362" s="18"/>
      <c r="AN362" s="19"/>
      <c r="AO362" s="19"/>
      <c r="AP362" s="19"/>
      <c r="AQ362" s="18"/>
      <c r="AR362" s="19"/>
      <c r="AS362" s="19"/>
      <c r="AT362" s="19"/>
      <c r="AU362" s="18"/>
      <c r="AV362" s="19"/>
      <c r="AW362" s="19"/>
      <c r="AX362" s="19"/>
      <c r="AY362" s="18"/>
      <c r="AZ362" s="19"/>
      <c r="BA362" s="19"/>
      <c r="BB362" s="19"/>
      <c r="BC362" s="18"/>
      <c r="BD362" s="19"/>
      <c r="BE362" s="19"/>
      <c r="BF362" s="19"/>
    </row>
    <row r="363" spans="1:58" ht="15" thickBot="1" x14ac:dyDescent="0.35">
      <c r="A363" s="19"/>
      <c r="B363" s="19"/>
      <c r="C363" s="18"/>
      <c r="D363" s="19"/>
      <c r="E363" s="19"/>
      <c r="F363" s="19"/>
      <c r="G363" s="18"/>
      <c r="H363" s="19"/>
      <c r="I363" s="19"/>
      <c r="J363" s="19"/>
      <c r="K363" s="18"/>
      <c r="L363" s="19"/>
      <c r="M363" s="19"/>
      <c r="N363" s="19"/>
      <c r="O363" s="18"/>
      <c r="P363" s="19"/>
      <c r="Q363" s="19"/>
      <c r="R363" s="19"/>
      <c r="S363" s="18"/>
      <c r="T363" s="19"/>
      <c r="U363" s="19"/>
      <c r="V363" s="19"/>
      <c r="W363" s="18"/>
      <c r="X363" s="19"/>
      <c r="Y363" s="19"/>
      <c r="Z363" s="19"/>
      <c r="AA363" s="18"/>
      <c r="AB363" s="19"/>
      <c r="AC363" s="19"/>
      <c r="AD363" s="19"/>
      <c r="AE363" s="18"/>
      <c r="AF363" s="19"/>
      <c r="AG363" s="19"/>
      <c r="AH363" s="19"/>
      <c r="AI363" s="18"/>
      <c r="AJ363" s="19"/>
      <c r="AK363" s="19"/>
      <c r="AL363" s="19"/>
      <c r="AM363" s="18"/>
      <c r="AN363" s="19"/>
      <c r="AO363" s="19"/>
      <c r="AP363" s="19"/>
      <c r="AQ363" s="18"/>
      <c r="AR363" s="19"/>
      <c r="AS363" s="19"/>
      <c r="AT363" s="19"/>
      <c r="AU363" s="18"/>
      <c r="AV363" s="19"/>
      <c r="AW363" s="19"/>
      <c r="AX363" s="19"/>
      <c r="AY363" s="18"/>
      <c r="AZ363" s="19"/>
      <c r="BA363" s="19"/>
      <c r="BB363" s="19"/>
      <c r="BC363" s="18"/>
      <c r="BD363" s="19"/>
      <c r="BE363" s="19"/>
      <c r="BF363" s="19"/>
    </row>
    <row r="364" spans="1:58" ht="15" thickBot="1" x14ac:dyDescent="0.35">
      <c r="A364" s="19"/>
      <c r="B364" s="19"/>
      <c r="C364" s="18"/>
      <c r="D364" s="19"/>
      <c r="E364" s="19"/>
      <c r="F364" s="19"/>
      <c r="G364" s="18"/>
      <c r="H364" s="19"/>
      <c r="I364" s="19"/>
      <c r="J364" s="19"/>
      <c r="K364" s="18"/>
      <c r="L364" s="19"/>
      <c r="M364" s="19"/>
      <c r="N364" s="19"/>
      <c r="O364" s="18"/>
      <c r="P364" s="19"/>
      <c r="Q364" s="19"/>
      <c r="R364" s="19"/>
      <c r="S364" s="18"/>
      <c r="T364" s="19"/>
      <c r="U364" s="19"/>
      <c r="V364" s="19"/>
      <c r="W364" s="18"/>
      <c r="X364" s="19"/>
      <c r="Y364" s="19"/>
      <c r="Z364" s="19"/>
      <c r="AA364" s="18"/>
      <c r="AB364" s="19"/>
      <c r="AC364" s="19"/>
      <c r="AD364" s="19"/>
      <c r="AE364" s="18"/>
      <c r="AF364" s="19"/>
      <c r="AG364" s="19"/>
      <c r="AH364" s="19"/>
      <c r="AI364" s="18"/>
      <c r="AJ364" s="19"/>
      <c r="AK364" s="19"/>
      <c r="AL364" s="19"/>
      <c r="AM364" s="18"/>
      <c r="AN364" s="19"/>
      <c r="AO364" s="19"/>
      <c r="AP364" s="19"/>
      <c r="AQ364" s="18"/>
      <c r="AR364" s="19"/>
      <c r="AS364" s="19"/>
      <c r="AT364" s="19"/>
      <c r="AU364" s="18"/>
      <c r="AV364" s="19"/>
      <c r="AW364" s="19"/>
      <c r="AX364" s="19"/>
      <c r="AY364" s="18"/>
      <c r="AZ364" s="19"/>
      <c r="BA364" s="19"/>
      <c r="BB364" s="19"/>
      <c r="BC364" s="18"/>
      <c r="BD364" s="19"/>
      <c r="BE364" s="19"/>
      <c r="BF364" s="19"/>
    </row>
    <row r="365" spans="1:58" ht="15" thickBot="1" x14ac:dyDescent="0.35">
      <c r="A365" s="19"/>
      <c r="B365" s="19"/>
      <c r="C365" s="18"/>
      <c r="D365" s="19"/>
      <c r="E365" s="19"/>
      <c r="F365" s="19"/>
      <c r="G365" s="18"/>
      <c r="H365" s="19"/>
      <c r="I365" s="19"/>
      <c r="J365" s="19"/>
      <c r="K365" s="18"/>
      <c r="L365" s="19"/>
      <c r="M365" s="19"/>
      <c r="N365" s="19"/>
      <c r="O365" s="18"/>
      <c r="P365" s="19"/>
      <c r="Q365" s="19"/>
      <c r="R365" s="19"/>
      <c r="S365" s="18"/>
      <c r="T365" s="19"/>
      <c r="U365" s="19"/>
      <c r="V365" s="19"/>
      <c r="W365" s="18"/>
      <c r="X365" s="19"/>
      <c r="Y365" s="19"/>
      <c r="Z365" s="19"/>
      <c r="AA365" s="18"/>
      <c r="AB365" s="19"/>
      <c r="AC365" s="19"/>
      <c r="AD365" s="19"/>
      <c r="AE365" s="18"/>
      <c r="AF365" s="19"/>
      <c r="AG365" s="19"/>
      <c r="AH365" s="19"/>
      <c r="AI365" s="18"/>
      <c r="AJ365" s="19"/>
      <c r="AK365" s="19"/>
      <c r="AL365" s="19"/>
      <c r="AM365" s="18"/>
      <c r="AN365" s="19"/>
      <c r="AO365" s="19"/>
      <c r="AP365" s="19"/>
      <c r="AQ365" s="18"/>
      <c r="AR365" s="19"/>
      <c r="AS365" s="19"/>
      <c r="AT365" s="19"/>
      <c r="AU365" s="18"/>
      <c r="AV365" s="19"/>
      <c r="AW365" s="19"/>
      <c r="AX365" s="19"/>
      <c r="AY365" s="18"/>
      <c r="AZ365" s="19"/>
      <c r="BA365" s="19"/>
      <c r="BB365" s="19"/>
      <c r="BC365" s="18"/>
      <c r="BD365" s="19"/>
      <c r="BE365" s="19"/>
      <c r="BF365" s="19"/>
    </row>
    <row r="366" spans="1:58" ht="15" thickBot="1" x14ac:dyDescent="0.35">
      <c r="A366" s="19"/>
      <c r="B366" s="19"/>
      <c r="C366" s="18"/>
      <c r="D366" s="19"/>
      <c r="E366" s="19"/>
      <c r="F366" s="19"/>
      <c r="G366" s="18"/>
      <c r="H366" s="19"/>
      <c r="I366" s="19"/>
      <c r="J366" s="19"/>
      <c r="K366" s="18"/>
      <c r="L366" s="19"/>
      <c r="M366" s="19"/>
      <c r="N366" s="19"/>
      <c r="O366" s="18"/>
      <c r="P366" s="19"/>
      <c r="Q366" s="19"/>
      <c r="R366" s="19"/>
      <c r="S366" s="18"/>
      <c r="T366" s="19"/>
      <c r="U366" s="19"/>
      <c r="V366" s="19"/>
      <c r="W366" s="18"/>
      <c r="X366" s="19"/>
      <c r="Y366" s="19"/>
      <c r="Z366" s="19"/>
      <c r="AA366" s="18"/>
      <c r="AB366" s="19"/>
      <c r="AC366" s="19"/>
      <c r="AD366" s="19"/>
      <c r="AE366" s="18"/>
      <c r="AF366" s="19"/>
      <c r="AG366" s="19"/>
      <c r="AH366" s="19"/>
      <c r="AI366" s="18"/>
      <c r="AJ366" s="19"/>
      <c r="AK366" s="19"/>
      <c r="AL366" s="19"/>
      <c r="AM366" s="18"/>
      <c r="AN366" s="19"/>
      <c r="AO366" s="19"/>
      <c r="AP366" s="19"/>
      <c r="AQ366" s="18"/>
      <c r="AR366" s="19"/>
      <c r="AS366" s="19"/>
      <c r="AT366" s="19"/>
      <c r="AU366" s="18"/>
      <c r="AV366" s="19"/>
      <c r="AW366" s="19"/>
      <c r="AX366" s="19"/>
      <c r="AY366" s="18"/>
      <c r="AZ366" s="19"/>
      <c r="BA366" s="19"/>
      <c r="BB366" s="19"/>
      <c r="BC366" s="18"/>
      <c r="BD366" s="19"/>
      <c r="BE366" s="19"/>
      <c r="BF366" s="19"/>
    </row>
    <row r="367" spans="1:58" ht="15" thickBot="1" x14ac:dyDescent="0.35">
      <c r="A367" s="19"/>
      <c r="B367" s="19"/>
      <c r="C367" s="18"/>
      <c r="D367" s="19"/>
      <c r="E367" s="19"/>
      <c r="F367" s="19"/>
      <c r="G367" s="18"/>
      <c r="H367" s="19"/>
      <c r="I367" s="19"/>
      <c r="J367" s="19"/>
      <c r="K367" s="18"/>
      <c r="L367" s="19"/>
      <c r="M367" s="19"/>
      <c r="N367" s="19"/>
      <c r="O367" s="18"/>
      <c r="P367" s="19"/>
      <c r="Q367" s="19"/>
      <c r="R367" s="19"/>
      <c r="S367" s="18"/>
      <c r="T367" s="19"/>
      <c r="U367" s="19"/>
      <c r="V367" s="19"/>
      <c r="W367" s="18"/>
      <c r="X367" s="19"/>
      <c r="Y367" s="19"/>
      <c r="Z367" s="19"/>
      <c r="AA367" s="18"/>
      <c r="AB367" s="19"/>
      <c r="AC367" s="19"/>
      <c r="AD367" s="19"/>
      <c r="AE367" s="18"/>
      <c r="AF367" s="19"/>
      <c r="AG367" s="19"/>
      <c r="AH367" s="19"/>
      <c r="AI367" s="18"/>
      <c r="AJ367" s="19"/>
      <c r="AK367" s="19"/>
      <c r="AL367" s="19"/>
      <c r="AM367" s="18"/>
      <c r="AN367" s="19"/>
      <c r="AO367" s="19"/>
      <c r="AP367" s="19"/>
      <c r="AQ367" s="18"/>
      <c r="AR367" s="19"/>
      <c r="AS367" s="19"/>
      <c r="AT367" s="19"/>
      <c r="AU367" s="18"/>
      <c r="AV367" s="19"/>
      <c r="AW367" s="19"/>
      <c r="AX367" s="19"/>
      <c r="AY367" s="18"/>
      <c r="AZ367" s="19"/>
      <c r="BA367" s="19"/>
      <c r="BB367" s="19"/>
      <c r="BC367" s="18"/>
      <c r="BD367" s="19"/>
      <c r="BE367" s="19"/>
      <c r="BF367" s="19"/>
    </row>
    <row r="368" spans="1:58" ht="15" thickBot="1" x14ac:dyDescent="0.35">
      <c r="A368" s="19"/>
      <c r="B368" s="19"/>
      <c r="C368" s="18"/>
      <c r="D368" s="19"/>
      <c r="E368" s="19"/>
      <c r="F368" s="19"/>
      <c r="G368" s="18"/>
      <c r="H368" s="19"/>
      <c r="I368" s="19"/>
      <c r="J368" s="19"/>
      <c r="K368" s="18"/>
      <c r="L368" s="19"/>
      <c r="M368" s="19"/>
      <c r="N368" s="19"/>
      <c r="O368" s="18"/>
      <c r="P368" s="19"/>
      <c r="Q368" s="19"/>
      <c r="R368" s="19"/>
      <c r="S368" s="18"/>
      <c r="T368" s="19"/>
      <c r="U368" s="19"/>
      <c r="V368" s="19"/>
      <c r="W368" s="18"/>
      <c r="X368" s="19"/>
      <c r="Y368" s="19"/>
      <c r="Z368" s="19"/>
      <c r="AA368" s="18"/>
      <c r="AB368" s="19"/>
      <c r="AC368" s="19"/>
      <c r="AD368" s="19"/>
      <c r="AE368" s="18"/>
      <c r="AF368" s="19"/>
      <c r="AG368" s="19"/>
      <c r="AH368" s="19"/>
      <c r="AI368" s="18"/>
      <c r="AJ368" s="19"/>
      <c r="AK368" s="19"/>
      <c r="AL368" s="19"/>
      <c r="AM368" s="18"/>
      <c r="AN368" s="19"/>
      <c r="AO368" s="19"/>
      <c r="AP368" s="19"/>
      <c r="AQ368" s="18"/>
      <c r="AR368" s="19"/>
      <c r="AS368" s="19"/>
      <c r="AT368" s="19"/>
      <c r="AU368" s="18"/>
      <c r="AV368" s="19"/>
      <c r="AW368" s="19"/>
      <c r="AX368" s="19"/>
      <c r="AY368" s="18"/>
      <c r="AZ368" s="19"/>
      <c r="BA368" s="19"/>
      <c r="BB368" s="19"/>
      <c r="BC368" s="18"/>
      <c r="BD368" s="19"/>
      <c r="BE368" s="19"/>
      <c r="BF368" s="19"/>
    </row>
    <row r="369" spans="1:58" ht="15" thickBot="1" x14ac:dyDescent="0.35">
      <c r="A369" s="19"/>
      <c r="B369" s="19"/>
      <c r="C369" s="18"/>
      <c r="D369" s="19"/>
      <c r="E369" s="19"/>
      <c r="F369" s="19"/>
      <c r="G369" s="18"/>
      <c r="H369" s="19"/>
      <c r="I369" s="19"/>
      <c r="J369" s="19"/>
      <c r="K369" s="18"/>
      <c r="L369" s="19"/>
      <c r="M369" s="19"/>
      <c r="N369" s="19"/>
      <c r="O369" s="18"/>
      <c r="P369" s="19"/>
      <c r="Q369" s="19"/>
      <c r="R369" s="19"/>
      <c r="S369" s="18"/>
      <c r="T369" s="19"/>
      <c r="U369" s="19"/>
      <c r="V369" s="19"/>
      <c r="W369" s="18"/>
      <c r="X369" s="19"/>
      <c r="Y369" s="19"/>
      <c r="Z369" s="19"/>
      <c r="AA369" s="18"/>
      <c r="AB369" s="19"/>
      <c r="AC369" s="19"/>
      <c r="AD369" s="19"/>
      <c r="AE369" s="18"/>
      <c r="AF369" s="19"/>
      <c r="AG369" s="19"/>
      <c r="AH369" s="19"/>
      <c r="AI369" s="18"/>
      <c r="AJ369" s="19"/>
      <c r="AK369" s="19"/>
      <c r="AL369" s="19"/>
      <c r="AM369" s="18"/>
      <c r="AN369" s="19"/>
      <c r="AO369" s="19"/>
      <c r="AP369" s="19"/>
      <c r="AQ369" s="18"/>
      <c r="AR369" s="19"/>
      <c r="AS369" s="19"/>
      <c r="AT369" s="19"/>
      <c r="AU369" s="18"/>
      <c r="AV369" s="19"/>
      <c r="AW369" s="19"/>
      <c r="AX369" s="19"/>
      <c r="AY369" s="18"/>
      <c r="AZ369" s="19"/>
      <c r="BA369" s="19"/>
      <c r="BB369" s="19"/>
      <c r="BC369" s="18"/>
      <c r="BD369" s="19"/>
      <c r="BE369" s="19"/>
      <c r="BF369" s="19"/>
    </row>
    <row r="370" spans="1:58" ht="15" thickBot="1" x14ac:dyDescent="0.35">
      <c r="A370" s="19"/>
      <c r="B370" s="19"/>
      <c r="C370" s="18"/>
      <c r="D370" s="19"/>
      <c r="E370" s="19"/>
      <c r="F370" s="19"/>
      <c r="G370" s="18"/>
      <c r="H370" s="19"/>
      <c r="I370" s="19"/>
      <c r="J370" s="19"/>
      <c r="K370" s="18"/>
      <c r="L370" s="19"/>
      <c r="M370" s="19"/>
      <c r="N370" s="19"/>
      <c r="O370" s="18"/>
      <c r="P370" s="19"/>
      <c r="Q370" s="19"/>
      <c r="R370" s="19"/>
      <c r="S370" s="18"/>
      <c r="T370" s="19"/>
      <c r="U370" s="19"/>
      <c r="V370" s="19"/>
      <c r="W370" s="18"/>
      <c r="X370" s="19"/>
      <c r="Y370" s="19"/>
      <c r="Z370" s="19"/>
      <c r="AA370" s="18"/>
      <c r="AB370" s="19"/>
      <c r="AC370" s="19"/>
      <c r="AD370" s="19"/>
      <c r="AE370" s="18"/>
      <c r="AF370" s="19"/>
      <c r="AG370" s="19"/>
      <c r="AH370" s="19"/>
      <c r="AI370" s="18"/>
      <c r="AJ370" s="19"/>
      <c r="AK370" s="19"/>
      <c r="AL370" s="19"/>
      <c r="AM370" s="18"/>
      <c r="AN370" s="19"/>
      <c r="AO370" s="19"/>
      <c r="AP370" s="19"/>
      <c r="AQ370" s="18"/>
      <c r="AR370" s="19"/>
      <c r="AS370" s="19"/>
      <c r="AT370" s="19"/>
      <c r="AU370" s="18"/>
      <c r="AV370" s="19"/>
      <c r="AW370" s="19"/>
      <c r="AX370" s="19"/>
      <c r="AY370" s="18"/>
      <c r="AZ370" s="19"/>
      <c r="BA370" s="19"/>
      <c r="BB370" s="19"/>
      <c r="BC370" s="18"/>
      <c r="BD370" s="19"/>
      <c r="BE370" s="19"/>
      <c r="BF370" s="19"/>
    </row>
    <row r="371" spans="1:58" ht="15" thickBot="1" x14ac:dyDescent="0.35">
      <c r="A371" s="19"/>
      <c r="B371" s="19"/>
      <c r="C371" s="18"/>
      <c r="D371" s="19"/>
      <c r="E371" s="19"/>
      <c r="F371" s="19"/>
      <c r="G371" s="18"/>
      <c r="H371" s="19"/>
      <c r="I371" s="19"/>
      <c r="J371" s="19"/>
      <c r="K371" s="18"/>
      <c r="L371" s="19"/>
      <c r="M371" s="19"/>
      <c r="N371" s="19"/>
      <c r="O371" s="18"/>
      <c r="P371" s="19"/>
      <c r="Q371" s="19"/>
      <c r="R371" s="19"/>
      <c r="S371" s="18"/>
      <c r="T371" s="19"/>
      <c r="U371" s="19"/>
      <c r="V371" s="19"/>
      <c r="W371" s="18"/>
      <c r="X371" s="19"/>
      <c r="Y371" s="19"/>
      <c r="Z371" s="19"/>
      <c r="AA371" s="18"/>
      <c r="AB371" s="19"/>
      <c r="AC371" s="19"/>
      <c r="AD371" s="19"/>
      <c r="AE371" s="18"/>
      <c r="AF371" s="19"/>
      <c r="AG371" s="19"/>
      <c r="AH371" s="19"/>
      <c r="AI371" s="18"/>
      <c r="AJ371" s="19"/>
      <c r="AK371" s="19"/>
      <c r="AL371" s="19"/>
      <c r="AM371" s="18"/>
      <c r="AN371" s="19"/>
      <c r="AO371" s="19"/>
      <c r="AP371" s="19"/>
      <c r="AQ371" s="18"/>
      <c r="AR371" s="19"/>
      <c r="AS371" s="19"/>
      <c r="AT371" s="19"/>
      <c r="AU371" s="18"/>
      <c r="AV371" s="19"/>
      <c r="AW371" s="19"/>
      <c r="AX371" s="19"/>
      <c r="AY371" s="18"/>
      <c r="AZ371" s="19"/>
      <c r="BA371" s="19"/>
      <c r="BB371" s="19"/>
      <c r="BC371" s="18"/>
      <c r="BD371" s="19"/>
      <c r="BE371" s="19"/>
      <c r="BF371" s="19"/>
    </row>
    <row r="372" spans="1:58" ht="15" thickBot="1" x14ac:dyDescent="0.35">
      <c r="A372" s="19"/>
      <c r="B372" s="19"/>
      <c r="C372" s="18"/>
      <c r="D372" s="19"/>
      <c r="E372" s="19"/>
      <c r="F372" s="19"/>
      <c r="G372" s="18"/>
      <c r="H372" s="19"/>
      <c r="I372" s="19"/>
      <c r="J372" s="19"/>
      <c r="K372" s="18"/>
      <c r="L372" s="19"/>
      <c r="M372" s="19"/>
      <c r="N372" s="19"/>
      <c r="O372" s="18"/>
      <c r="P372" s="19"/>
      <c r="Q372" s="19"/>
      <c r="R372" s="19"/>
      <c r="S372" s="18"/>
      <c r="T372" s="19"/>
      <c r="U372" s="19"/>
      <c r="V372" s="19"/>
      <c r="W372" s="18"/>
      <c r="X372" s="19"/>
      <c r="Y372" s="19"/>
      <c r="Z372" s="19"/>
      <c r="AA372" s="18"/>
      <c r="AB372" s="19"/>
      <c r="AC372" s="19"/>
      <c r="AD372" s="19"/>
      <c r="AE372" s="18"/>
      <c r="AF372" s="19"/>
      <c r="AG372" s="19"/>
      <c r="AH372" s="19"/>
      <c r="AI372" s="18"/>
      <c r="AJ372" s="19"/>
      <c r="AK372" s="19"/>
      <c r="AL372" s="19"/>
      <c r="AM372" s="18"/>
      <c r="AN372" s="19"/>
      <c r="AO372" s="19"/>
      <c r="AP372" s="19"/>
      <c r="AQ372" s="18"/>
      <c r="AR372" s="19"/>
      <c r="AS372" s="19"/>
      <c r="AT372" s="19"/>
      <c r="AU372" s="18"/>
      <c r="AV372" s="19"/>
      <c r="AW372" s="19"/>
      <c r="AX372" s="19"/>
      <c r="AY372" s="18"/>
      <c r="AZ372" s="19"/>
      <c r="BA372" s="19"/>
      <c r="BB372" s="19"/>
      <c r="BC372" s="18"/>
      <c r="BD372" s="19"/>
      <c r="BE372" s="19"/>
      <c r="BF372" s="19"/>
    </row>
    <row r="373" spans="1:58" ht="15" thickBot="1" x14ac:dyDescent="0.35">
      <c r="A373" s="19"/>
      <c r="B373" s="19"/>
      <c r="C373" s="18"/>
      <c r="D373" s="19"/>
      <c r="E373" s="19"/>
      <c r="F373" s="19"/>
      <c r="G373" s="18"/>
      <c r="H373" s="19"/>
      <c r="I373" s="19"/>
      <c r="J373" s="19"/>
      <c r="K373" s="18"/>
      <c r="L373" s="19"/>
      <c r="M373" s="19"/>
      <c r="N373" s="19"/>
      <c r="O373" s="18"/>
      <c r="P373" s="19"/>
      <c r="Q373" s="19"/>
      <c r="R373" s="19"/>
      <c r="S373" s="18"/>
      <c r="T373" s="19"/>
      <c r="U373" s="19"/>
      <c r="V373" s="19"/>
      <c r="W373" s="18"/>
      <c r="X373" s="19"/>
      <c r="Y373" s="19"/>
      <c r="Z373" s="19"/>
      <c r="AA373" s="18"/>
      <c r="AB373" s="19"/>
      <c r="AC373" s="19"/>
      <c r="AD373" s="19"/>
      <c r="AE373" s="18"/>
      <c r="AF373" s="19"/>
      <c r="AG373" s="19"/>
      <c r="AH373" s="19"/>
      <c r="AI373" s="18"/>
      <c r="AJ373" s="19"/>
      <c r="AK373" s="19"/>
      <c r="AL373" s="19"/>
      <c r="AM373" s="18"/>
      <c r="AN373" s="19"/>
      <c r="AO373" s="19"/>
      <c r="AP373" s="19"/>
      <c r="AQ373" s="18"/>
      <c r="AR373" s="19"/>
      <c r="AS373" s="19"/>
      <c r="AT373" s="19"/>
      <c r="AU373" s="18"/>
      <c r="AV373" s="19"/>
      <c r="AW373" s="19"/>
      <c r="AX373" s="19"/>
      <c r="AY373" s="18"/>
      <c r="AZ373" s="19"/>
      <c r="BA373" s="19"/>
      <c r="BB373" s="19"/>
      <c r="BC373" s="18"/>
      <c r="BD373" s="19"/>
      <c r="BE373" s="19"/>
      <c r="BF373" s="19"/>
    </row>
    <row r="374" spans="1:58" ht="15" thickBot="1" x14ac:dyDescent="0.35">
      <c r="A374" s="19"/>
      <c r="B374" s="19"/>
      <c r="C374" s="18"/>
      <c r="D374" s="19"/>
      <c r="E374" s="19"/>
      <c r="F374" s="19"/>
      <c r="G374" s="18"/>
      <c r="H374" s="19"/>
      <c r="I374" s="19"/>
      <c r="J374" s="19"/>
      <c r="K374" s="18"/>
      <c r="L374" s="19"/>
      <c r="M374" s="19"/>
      <c r="N374" s="19"/>
      <c r="O374" s="18"/>
      <c r="P374" s="19"/>
      <c r="Q374" s="19"/>
      <c r="R374" s="19"/>
      <c r="S374" s="18"/>
      <c r="T374" s="19"/>
      <c r="U374" s="19"/>
      <c r="V374" s="19"/>
      <c r="W374" s="18"/>
      <c r="X374" s="19"/>
      <c r="Y374" s="19"/>
      <c r="Z374" s="19"/>
      <c r="AA374" s="18"/>
      <c r="AB374" s="19"/>
      <c r="AC374" s="19"/>
      <c r="AD374" s="19"/>
      <c r="AE374" s="18"/>
      <c r="AF374" s="19"/>
      <c r="AG374" s="19"/>
      <c r="AH374" s="19"/>
      <c r="AI374" s="18"/>
      <c r="AJ374" s="19"/>
      <c r="AK374" s="19"/>
      <c r="AL374" s="19"/>
      <c r="AM374" s="18"/>
      <c r="AN374" s="19"/>
      <c r="AO374" s="19"/>
      <c r="AP374" s="19"/>
      <c r="AQ374" s="18"/>
      <c r="AR374" s="19"/>
      <c r="AS374" s="19"/>
      <c r="AT374" s="19"/>
      <c r="AU374" s="18"/>
      <c r="AV374" s="19"/>
      <c r="AW374" s="19"/>
      <c r="AX374" s="19"/>
      <c r="AY374" s="18"/>
      <c r="AZ374" s="19"/>
      <c r="BA374" s="19"/>
      <c r="BB374" s="19"/>
      <c r="BC374" s="18"/>
      <c r="BD374" s="19"/>
      <c r="BE374" s="19"/>
      <c r="BF374" s="19"/>
    </row>
    <row r="375" spans="1:58" ht="15" thickBot="1" x14ac:dyDescent="0.35">
      <c r="A375" s="19"/>
      <c r="B375" s="19"/>
      <c r="C375" s="18"/>
      <c r="D375" s="19"/>
      <c r="E375" s="19"/>
      <c r="F375" s="19"/>
      <c r="G375" s="18"/>
      <c r="H375" s="19"/>
      <c r="I375" s="19"/>
      <c r="J375" s="19"/>
      <c r="K375" s="18"/>
      <c r="L375" s="19"/>
      <c r="M375" s="19"/>
      <c r="N375" s="19"/>
      <c r="O375" s="18"/>
      <c r="P375" s="19"/>
      <c r="Q375" s="19"/>
      <c r="R375" s="19"/>
      <c r="S375" s="18"/>
      <c r="T375" s="19"/>
      <c r="U375" s="19"/>
      <c r="V375" s="19"/>
      <c r="W375" s="18"/>
      <c r="X375" s="19"/>
      <c r="Y375" s="19"/>
      <c r="Z375" s="19"/>
      <c r="AA375" s="18"/>
      <c r="AB375" s="19"/>
      <c r="AC375" s="19"/>
      <c r="AD375" s="19"/>
      <c r="AE375" s="18"/>
      <c r="AF375" s="19"/>
      <c r="AG375" s="19"/>
      <c r="AH375" s="19"/>
      <c r="AI375" s="18"/>
      <c r="AJ375" s="19"/>
      <c r="AK375" s="19"/>
      <c r="AL375" s="19"/>
      <c r="AM375" s="18"/>
      <c r="AN375" s="19"/>
      <c r="AO375" s="19"/>
      <c r="AP375" s="19"/>
      <c r="AQ375" s="18"/>
      <c r="AR375" s="19"/>
      <c r="AS375" s="19"/>
      <c r="AT375" s="19"/>
      <c r="AU375" s="18"/>
      <c r="AV375" s="19"/>
      <c r="AW375" s="19"/>
      <c r="AX375" s="19"/>
      <c r="AY375" s="18"/>
      <c r="AZ375" s="19"/>
      <c r="BA375" s="19"/>
      <c r="BB375" s="19"/>
      <c r="BC375" s="18"/>
      <c r="BD375" s="19"/>
      <c r="BE375" s="19"/>
      <c r="BF375" s="19"/>
    </row>
    <row r="376" spans="1:58" ht="15" thickBot="1" x14ac:dyDescent="0.35">
      <c r="A376" s="19"/>
      <c r="B376" s="19"/>
      <c r="C376" s="18"/>
      <c r="D376" s="19"/>
      <c r="E376" s="19"/>
      <c r="F376" s="19"/>
      <c r="G376" s="18"/>
      <c r="H376" s="19"/>
      <c r="I376" s="19"/>
      <c r="J376" s="19"/>
      <c r="K376" s="18"/>
      <c r="L376" s="19"/>
      <c r="M376" s="19"/>
      <c r="N376" s="19"/>
      <c r="O376" s="18"/>
      <c r="P376" s="19"/>
      <c r="Q376" s="19"/>
      <c r="R376" s="19"/>
      <c r="S376" s="18"/>
      <c r="T376" s="19"/>
      <c r="U376" s="19"/>
      <c r="V376" s="19"/>
      <c r="W376" s="18"/>
      <c r="X376" s="19"/>
      <c r="Y376" s="19"/>
      <c r="Z376" s="19"/>
      <c r="AA376" s="18"/>
      <c r="AB376" s="19"/>
      <c r="AC376" s="19"/>
      <c r="AD376" s="19"/>
      <c r="AE376" s="18"/>
      <c r="AF376" s="19"/>
      <c r="AG376" s="19"/>
      <c r="AH376" s="19"/>
      <c r="AI376" s="18"/>
      <c r="AJ376" s="19"/>
      <c r="AK376" s="19"/>
      <c r="AL376" s="19"/>
      <c r="AM376" s="18"/>
      <c r="AN376" s="19"/>
      <c r="AO376" s="19"/>
      <c r="AP376" s="19"/>
      <c r="AQ376" s="18"/>
      <c r="AR376" s="19"/>
      <c r="AS376" s="19"/>
      <c r="AT376" s="19"/>
      <c r="AU376" s="18"/>
      <c r="AV376" s="19"/>
      <c r="AW376" s="19"/>
      <c r="AX376" s="19"/>
      <c r="AY376" s="18"/>
      <c r="AZ376" s="19"/>
      <c r="BA376" s="19"/>
      <c r="BB376" s="19"/>
      <c r="BC376" s="18"/>
      <c r="BD376" s="19"/>
      <c r="BE376" s="19"/>
      <c r="BF376" s="19"/>
    </row>
    <row r="377" spans="1:58" ht="15" thickBot="1" x14ac:dyDescent="0.35">
      <c r="A377" s="19"/>
      <c r="B377" s="19"/>
      <c r="C377" s="18"/>
      <c r="D377" s="19"/>
      <c r="E377" s="19"/>
      <c r="F377" s="19"/>
      <c r="G377" s="18"/>
      <c r="H377" s="19"/>
      <c r="I377" s="19"/>
      <c r="J377" s="19"/>
      <c r="K377" s="18"/>
      <c r="L377" s="19"/>
      <c r="M377" s="19"/>
      <c r="N377" s="19"/>
      <c r="O377" s="18"/>
      <c r="P377" s="19"/>
      <c r="Q377" s="19"/>
      <c r="R377" s="19"/>
      <c r="S377" s="18"/>
      <c r="T377" s="19"/>
      <c r="U377" s="19"/>
      <c r="V377" s="19"/>
      <c r="W377" s="18"/>
      <c r="X377" s="19"/>
      <c r="Y377" s="19"/>
      <c r="Z377" s="19"/>
      <c r="AA377" s="18"/>
      <c r="AB377" s="19"/>
      <c r="AC377" s="19"/>
      <c r="AD377" s="19"/>
      <c r="AE377" s="18"/>
      <c r="AF377" s="19"/>
      <c r="AG377" s="19"/>
      <c r="AH377" s="19"/>
      <c r="AI377" s="18"/>
      <c r="AJ377" s="19"/>
      <c r="AK377" s="19"/>
      <c r="AL377" s="19"/>
      <c r="AM377" s="18"/>
      <c r="AN377" s="19"/>
      <c r="AO377" s="19"/>
      <c r="AP377" s="19"/>
      <c r="AQ377" s="18"/>
      <c r="AR377" s="19"/>
      <c r="AS377" s="19"/>
      <c r="AT377" s="19"/>
      <c r="AU377" s="18"/>
      <c r="AV377" s="19"/>
      <c r="AW377" s="19"/>
      <c r="AX377" s="19"/>
      <c r="AY377" s="18"/>
      <c r="AZ377" s="19"/>
      <c r="BA377" s="19"/>
      <c r="BB377" s="19"/>
      <c r="BC377" s="18"/>
      <c r="BD377" s="19"/>
      <c r="BE377" s="19"/>
      <c r="BF377" s="19"/>
    </row>
    <row r="378" spans="1:58" ht="15" thickBot="1" x14ac:dyDescent="0.35">
      <c r="A378" s="19"/>
      <c r="B378" s="19"/>
      <c r="C378" s="18"/>
      <c r="D378" s="19"/>
      <c r="E378" s="19"/>
      <c r="F378" s="19"/>
      <c r="G378" s="18"/>
      <c r="H378" s="19"/>
      <c r="I378" s="19"/>
      <c r="J378" s="19"/>
      <c r="K378" s="18"/>
      <c r="L378" s="19"/>
      <c r="M378" s="19"/>
      <c r="N378" s="19"/>
      <c r="O378" s="18"/>
      <c r="P378" s="19"/>
      <c r="Q378" s="19"/>
      <c r="R378" s="19"/>
      <c r="S378" s="18"/>
      <c r="T378" s="19"/>
      <c r="U378" s="19"/>
      <c r="V378" s="19"/>
      <c r="W378" s="18"/>
      <c r="X378" s="19"/>
      <c r="Y378" s="19"/>
      <c r="Z378" s="19"/>
      <c r="AA378" s="18"/>
      <c r="AB378" s="19"/>
      <c r="AC378" s="19"/>
      <c r="AD378" s="19"/>
      <c r="AE378" s="18"/>
      <c r="AF378" s="19"/>
      <c r="AG378" s="19"/>
      <c r="AH378" s="19"/>
      <c r="AI378" s="18"/>
      <c r="AJ378" s="19"/>
      <c r="AK378" s="19"/>
      <c r="AL378" s="19"/>
      <c r="AM378" s="18"/>
      <c r="AN378" s="19"/>
      <c r="AO378" s="19"/>
      <c r="AP378" s="19"/>
      <c r="AQ378" s="18"/>
      <c r="AR378" s="19"/>
      <c r="AS378" s="19"/>
      <c r="AT378" s="19"/>
      <c r="AU378" s="18"/>
      <c r="AV378" s="19"/>
      <c r="AW378" s="19"/>
      <c r="AX378" s="19"/>
      <c r="AY378" s="18"/>
      <c r="AZ378" s="19"/>
      <c r="BA378" s="19"/>
      <c r="BB378" s="19"/>
      <c r="BC378" s="18"/>
      <c r="BD378" s="19"/>
      <c r="BE378" s="19"/>
      <c r="BF378" s="19"/>
    </row>
    <row r="379" spans="1:58" ht="15" thickBot="1" x14ac:dyDescent="0.35">
      <c r="A379" s="19"/>
      <c r="B379" s="19"/>
      <c r="C379" s="18"/>
      <c r="D379" s="19"/>
      <c r="E379" s="19"/>
      <c r="F379" s="19"/>
      <c r="G379" s="18"/>
      <c r="H379" s="19"/>
      <c r="I379" s="19"/>
      <c r="J379" s="19"/>
      <c r="K379" s="18"/>
      <c r="L379" s="19"/>
      <c r="M379" s="19"/>
      <c r="N379" s="19"/>
      <c r="O379" s="18"/>
      <c r="P379" s="19"/>
      <c r="Q379" s="19"/>
      <c r="R379" s="19"/>
      <c r="S379" s="18"/>
      <c r="T379" s="19"/>
      <c r="U379" s="19"/>
      <c r="V379" s="19"/>
      <c r="W379" s="18"/>
      <c r="X379" s="19"/>
      <c r="Y379" s="19"/>
      <c r="Z379" s="19"/>
      <c r="AA379" s="18"/>
      <c r="AB379" s="19"/>
      <c r="AC379" s="19"/>
      <c r="AD379" s="19"/>
      <c r="AE379" s="18"/>
      <c r="AF379" s="19"/>
      <c r="AG379" s="19"/>
      <c r="AH379" s="19"/>
      <c r="AI379" s="18"/>
      <c r="AJ379" s="19"/>
      <c r="AK379" s="19"/>
      <c r="AL379" s="19"/>
      <c r="AM379" s="18"/>
      <c r="AN379" s="19"/>
      <c r="AO379" s="19"/>
      <c r="AP379" s="19"/>
      <c r="AQ379" s="18"/>
      <c r="AR379" s="19"/>
      <c r="AS379" s="19"/>
      <c r="AT379" s="19"/>
      <c r="AU379" s="18"/>
      <c r="AV379" s="19"/>
      <c r="AW379" s="19"/>
      <c r="AX379" s="19"/>
      <c r="AY379" s="18"/>
      <c r="AZ379" s="19"/>
      <c r="BA379" s="19"/>
      <c r="BB379" s="19"/>
      <c r="BC379" s="18"/>
      <c r="BD379" s="19"/>
      <c r="BE379" s="19"/>
      <c r="BF379" s="19"/>
    </row>
    <row r="380" spans="1:58" ht="15" thickBot="1" x14ac:dyDescent="0.35">
      <c r="A380" s="19"/>
      <c r="B380" s="19"/>
      <c r="C380" s="18"/>
      <c r="D380" s="19"/>
      <c r="E380" s="19"/>
      <c r="F380" s="19"/>
      <c r="G380" s="18"/>
      <c r="H380" s="19"/>
      <c r="I380" s="19"/>
      <c r="J380" s="19"/>
      <c r="K380" s="18"/>
      <c r="L380" s="19"/>
      <c r="M380" s="19"/>
      <c r="N380" s="19"/>
      <c r="O380" s="18"/>
      <c r="P380" s="19"/>
      <c r="Q380" s="19"/>
      <c r="R380" s="19"/>
      <c r="S380" s="18"/>
      <c r="T380" s="19"/>
      <c r="U380" s="19"/>
      <c r="V380" s="19"/>
      <c r="W380" s="18"/>
      <c r="X380" s="19"/>
      <c r="Y380" s="19"/>
      <c r="Z380" s="19"/>
      <c r="AA380" s="18"/>
      <c r="AB380" s="19"/>
      <c r="AC380" s="19"/>
      <c r="AD380" s="19"/>
      <c r="AE380" s="18"/>
      <c r="AF380" s="19"/>
      <c r="AG380" s="19"/>
      <c r="AH380" s="19"/>
      <c r="AI380" s="18"/>
      <c r="AJ380" s="19"/>
      <c r="AK380" s="19"/>
      <c r="AL380" s="19"/>
      <c r="AM380" s="18"/>
      <c r="AN380" s="19"/>
      <c r="AO380" s="19"/>
      <c r="AP380" s="19"/>
      <c r="AQ380" s="18"/>
      <c r="AR380" s="19"/>
      <c r="AS380" s="19"/>
      <c r="AT380" s="19"/>
      <c r="AU380" s="18"/>
      <c r="AV380" s="19"/>
      <c r="AW380" s="19"/>
      <c r="AX380" s="19"/>
      <c r="AY380" s="18"/>
      <c r="AZ380" s="19"/>
      <c r="BA380" s="19"/>
      <c r="BB380" s="19"/>
      <c r="BC380" s="18"/>
      <c r="BD380" s="19"/>
      <c r="BE380" s="19"/>
      <c r="BF380" s="19"/>
    </row>
    <row r="381" spans="1:58" ht="15" thickBot="1" x14ac:dyDescent="0.35">
      <c r="A381" s="19"/>
      <c r="B381" s="19"/>
      <c r="C381" s="18"/>
      <c r="D381" s="19"/>
      <c r="E381" s="19"/>
      <c r="F381" s="19"/>
      <c r="G381" s="18"/>
      <c r="H381" s="19"/>
      <c r="I381" s="19"/>
      <c r="J381" s="19"/>
      <c r="K381" s="18"/>
      <c r="L381" s="19"/>
      <c r="M381" s="19"/>
      <c r="N381" s="19"/>
      <c r="O381" s="18"/>
      <c r="P381" s="19"/>
      <c r="Q381" s="19"/>
      <c r="R381" s="19"/>
      <c r="S381" s="18"/>
      <c r="T381" s="19"/>
      <c r="U381" s="19"/>
      <c r="V381" s="19"/>
      <c r="W381" s="18"/>
      <c r="X381" s="19"/>
      <c r="Y381" s="19"/>
      <c r="Z381" s="19"/>
      <c r="AA381" s="18"/>
      <c r="AB381" s="19"/>
      <c r="AC381" s="19"/>
      <c r="AD381" s="19"/>
      <c r="AE381" s="18"/>
      <c r="AF381" s="19"/>
      <c r="AG381" s="19"/>
      <c r="AH381" s="19"/>
      <c r="AI381" s="18"/>
      <c r="AJ381" s="19"/>
      <c r="AK381" s="19"/>
      <c r="AL381" s="19"/>
      <c r="AM381" s="18"/>
      <c r="AN381" s="19"/>
      <c r="AO381" s="19"/>
      <c r="AP381" s="19"/>
      <c r="AQ381" s="18"/>
      <c r="AR381" s="19"/>
      <c r="AS381" s="19"/>
      <c r="AT381" s="19"/>
      <c r="AU381" s="18"/>
      <c r="AV381" s="19"/>
      <c r="AW381" s="19"/>
      <c r="AX381" s="19"/>
      <c r="AY381" s="18"/>
      <c r="AZ381" s="19"/>
      <c r="BA381" s="19"/>
      <c r="BB381" s="19"/>
      <c r="BC381" s="18"/>
      <c r="BD381" s="19"/>
      <c r="BE381" s="19"/>
      <c r="BF381" s="19"/>
    </row>
    <row r="382" spans="1:58" ht="15" thickBot="1" x14ac:dyDescent="0.35">
      <c r="A382" s="19"/>
      <c r="B382" s="19"/>
      <c r="C382" s="18"/>
      <c r="D382" s="19"/>
      <c r="E382" s="19"/>
      <c r="F382" s="19"/>
      <c r="G382" s="18"/>
      <c r="H382" s="19"/>
      <c r="I382" s="19"/>
      <c r="J382" s="19"/>
      <c r="K382" s="18"/>
      <c r="L382" s="19"/>
      <c r="M382" s="19"/>
      <c r="N382" s="19"/>
      <c r="O382" s="18"/>
      <c r="P382" s="19"/>
      <c r="Q382" s="19"/>
      <c r="R382" s="19"/>
      <c r="S382" s="18"/>
      <c r="T382" s="19"/>
      <c r="U382" s="19"/>
      <c r="V382" s="19"/>
      <c r="W382" s="18"/>
      <c r="X382" s="19"/>
      <c r="Y382" s="19"/>
      <c r="Z382" s="19"/>
      <c r="AA382" s="18"/>
      <c r="AB382" s="19"/>
      <c r="AC382" s="19"/>
      <c r="AD382" s="19"/>
      <c r="AE382" s="18"/>
      <c r="AF382" s="19"/>
      <c r="AG382" s="19"/>
      <c r="AH382" s="19"/>
      <c r="AI382" s="18"/>
      <c r="AJ382" s="19"/>
      <c r="AK382" s="19"/>
      <c r="AL382" s="19"/>
      <c r="AM382" s="18"/>
      <c r="AN382" s="19"/>
      <c r="AO382" s="19"/>
      <c r="AP382" s="19"/>
      <c r="AQ382" s="18"/>
      <c r="AR382" s="19"/>
      <c r="AS382" s="19"/>
      <c r="AT382" s="19"/>
      <c r="AU382" s="18"/>
      <c r="AV382" s="19"/>
      <c r="AW382" s="19"/>
      <c r="AX382" s="19"/>
      <c r="AY382" s="18"/>
      <c r="AZ382" s="19"/>
      <c r="BA382" s="19"/>
      <c r="BB382" s="19"/>
      <c r="BC382" s="18"/>
      <c r="BD382" s="19"/>
      <c r="BE382" s="19"/>
      <c r="BF382" s="19"/>
    </row>
    <row r="383" spans="1:58" ht="15" thickBot="1" x14ac:dyDescent="0.35">
      <c r="A383" s="19"/>
      <c r="B383" s="19"/>
      <c r="C383" s="18"/>
      <c r="D383" s="19"/>
      <c r="E383" s="19"/>
      <c r="F383" s="19"/>
      <c r="G383" s="18"/>
      <c r="H383" s="19"/>
      <c r="I383" s="19"/>
      <c r="J383" s="19"/>
      <c r="K383" s="18"/>
      <c r="L383" s="19"/>
      <c r="M383" s="19"/>
      <c r="N383" s="19"/>
      <c r="O383" s="18"/>
      <c r="P383" s="19"/>
      <c r="Q383" s="19"/>
      <c r="R383" s="19"/>
      <c r="S383" s="18"/>
      <c r="T383" s="19"/>
      <c r="U383" s="19"/>
      <c r="V383" s="19"/>
      <c r="W383" s="18"/>
      <c r="X383" s="19"/>
      <c r="Y383" s="19"/>
      <c r="Z383" s="19"/>
      <c r="AA383" s="18"/>
      <c r="AB383" s="19"/>
      <c r="AC383" s="19"/>
      <c r="AD383" s="19"/>
      <c r="AE383" s="18"/>
      <c r="AF383" s="19"/>
      <c r="AG383" s="19"/>
      <c r="AH383" s="19"/>
      <c r="AI383" s="18"/>
      <c r="AJ383" s="19"/>
      <c r="AK383" s="19"/>
      <c r="AL383" s="19"/>
      <c r="AM383" s="18"/>
      <c r="AN383" s="19"/>
      <c r="AO383" s="19"/>
      <c r="AP383" s="19"/>
      <c r="AQ383" s="18"/>
      <c r="AR383" s="19"/>
      <c r="AS383" s="19"/>
      <c r="AT383" s="19"/>
      <c r="AU383" s="18"/>
      <c r="AV383" s="19"/>
      <c r="AW383" s="19"/>
      <c r="AX383" s="19"/>
      <c r="AY383" s="18"/>
      <c r="AZ383" s="19"/>
      <c r="BA383" s="19"/>
      <c r="BB383" s="19"/>
      <c r="BC383" s="18"/>
      <c r="BD383" s="19"/>
      <c r="BE383" s="19"/>
      <c r="BF383" s="19"/>
    </row>
    <row r="384" spans="1:58" ht="15" thickBot="1" x14ac:dyDescent="0.35">
      <c r="A384" s="19"/>
      <c r="B384" s="19"/>
      <c r="C384" s="18"/>
      <c r="D384" s="19"/>
      <c r="E384" s="19"/>
      <c r="F384" s="19"/>
      <c r="G384" s="18"/>
      <c r="H384" s="19"/>
      <c r="I384" s="19"/>
      <c r="J384" s="19"/>
      <c r="K384" s="18"/>
      <c r="L384" s="19"/>
      <c r="M384" s="19"/>
      <c r="N384" s="19"/>
      <c r="O384" s="18"/>
      <c r="P384" s="19"/>
      <c r="Q384" s="19"/>
      <c r="R384" s="19"/>
      <c r="S384" s="18"/>
      <c r="T384" s="19"/>
      <c r="U384" s="19"/>
      <c r="V384" s="19"/>
      <c r="W384" s="18"/>
      <c r="X384" s="19"/>
      <c r="Y384" s="19"/>
      <c r="Z384" s="19"/>
      <c r="AA384" s="18"/>
      <c r="AB384" s="19"/>
      <c r="AC384" s="19"/>
      <c r="AD384" s="19"/>
      <c r="AE384" s="18"/>
      <c r="AF384" s="19"/>
      <c r="AG384" s="19"/>
      <c r="AH384" s="19"/>
      <c r="AI384" s="18"/>
      <c r="AJ384" s="19"/>
      <c r="AK384" s="19"/>
      <c r="AL384" s="19"/>
      <c r="AM384" s="18"/>
      <c r="AN384" s="19"/>
      <c r="AO384" s="19"/>
      <c r="AP384" s="19"/>
      <c r="AQ384" s="18"/>
      <c r="AR384" s="19"/>
      <c r="AS384" s="19"/>
      <c r="AT384" s="19"/>
      <c r="AU384" s="18"/>
      <c r="AV384" s="19"/>
      <c r="AW384" s="19"/>
      <c r="AX384" s="19"/>
      <c r="AY384" s="18"/>
      <c r="AZ384" s="19"/>
      <c r="BA384" s="19"/>
      <c r="BB384" s="19"/>
      <c r="BC384" s="18"/>
      <c r="BD384" s="19"/>
      <c r="BE384" s="19"/>
      <c r="BF384" s="19"/>
    </row>
    <row r="385" spans="1:58" ht="15" thickBot="1" x14ac:dyDescent="0.35">
      <c r="A385" s="19"/>
      <c r="B385" s="19"/>
      <c r="C385" s="18"/>
      <c r="D385" s="19"/>
      <c r="E385" s="19"/>
      <c r="F385" s="19"/>
      <c r="G385" s="18"/>
      <c r="H385" s="19"/>
      <c r="I385" s="19"/>
      <c r="J385" s="19"/>
      <c r="K385" s="18"/>
      <c r="L385" s="19"/>
      <c r="M385" s="19"/>
      <c r="N385" s="19"/>
      <c r="O385" s="18"/>
      <c r="P385" s="19"/>
      <c r="Q385" s="19"/>
      <c r="R385" s="19"/>
      <c r="S385" s="18"/>
      <c r="T385" s="19"/>
      <c r="U385" s="19"/>
      <c r="V385" s="19"/>
      <c r="W385" s="18"/>
      <c r="X385" s="19"/>
      <c r="Y385" s="19"/>
      <c r="Z385" s="19"/>
      <c r="AA385" s="18"/>
      <c r="AB385" s="19"/>
      <c r="AC385" s="19"/>
      <c r="AD385" s="19"/>
      <c r="AE385" s="18"/>
      <c r="AF385" s="19"/>
      <c r="AG385" s="19"/>
      <c r="AH385" s="19"/>
      <c r="AI385" s="18"/>
      <c r="AJ385" s="19"/>
      <c r="AK385" s="19"/>
      <c r="AL385" s="19"/>
      <c r="AM385" s="18"/>
      <c r="AN385" s="19"/>
      <c r="AO385" s="19"/>
      <c r="AP385" s="19"/>
      <c r="AQ385" s="18"/>
      <c r="AR385" s="19"/>
      <c r="AS385" s="19"/>
      <c r="AT385" s="19"/>
      <c r="AU385" s="18"/>
      <c r="AV385" s="19"/>
      <c r="AW385" s="19"/>
      <c r="AX385" s="19"/>
      <c r="AY385" s="18"/>
      <c r="AZ385" s="19"/>
      <c r="BA385" s="19"/>
      <c r="BB385" s="19"/>
      <c r="BC385" s="18"/>
      <c r="BD385" s="19"/>
      <c r="BE385" s="19"/>
      <c r="BF385" s="19"/>
    </row>
    <row r="386" spans="1:58" ht="15" thickBot="1" x14ac:dyDescent="0.35">
      <c r="A386" s="19"/>
      <c r="B386" s="19"/>
      <c r="C386" s="18"/>
      <c r="D386" s="19"/>
      <c r="E386" s="19"/>
      <c r="F386" s="19"/>
      <c r="G386" s="18"/>
      <c r="H386" s="19"/>
      <c r="I386" s="19"/>
      <c r="J386" s="19"/>
      <c r="K386" s="18"/>
      <c r="L386" s="19"/>
      <c r="M386" s="19"/>
      <c r="N386" s="19"/>
      <c r="O386" s="18"/>
      <c r="P386" s="19"/>
      <c r="Q386" s="19"/>
      <c r="R386" s="19"/>
      <c r="S386" s="18"/>
      <c r="T386" s="19"/>
      <c r="U386" s="19"/>
      <c r="V386" s="19"/>
      <c r="W386" s="18"/>
      <c r="X386" s="19"/>
      <c r="Y386" s="19"/>
      <c r="Z386" s="19"/>
      <c r="AA386" s="18"/>
      <c r="AB386" s="19"/>
      <c r="AC386" s="19"/>
      <c r="AD386" s="19"/>
      <c r="AE386" s="18"/>
      <c r="AF386" s="19"/>
      <c r="AG386" s="19"/>
      <c r="AH386" s="19"/>
      <c r="AI386" s="18"/>
      <c r="AJ386" s="19"/>
      <c r="AK386" s="19"/>
      <c r="AL386" s="19"/>
      <c r="AM386" s="18"/>
      <c r="AN386" s="19"/>
      <c r="AO386" s="19"/>
      <c r="AP386" s="19"/>
      <c r="AQ386" s="18"/>
      <c r="AR386" s="19"/>
      <c r="AS386" s="19"/>
      <c r="AT386" s="19"/>
      <c r="AU386" s="18"/>
      <c r="AV386" s="19"/>
      <c r="AW386" s="19"/>
      <c r="AX386" s="19"/>
      <c r="AY386" s="18"/>
      <c r="AZ386" s="19"/>
      <c r="BA386" s="19"/>
      <c r="BB386" s="19"/>
      <c r="BC386" s="18"/>
      <c r="BD386" s="19"/>
      <c r="BE386" s="19"/>
      <c r="BF386" s="19"/>
    </row>
    <row r="387" spans="1:58" ht="15" thickBot="1" x14ac:dyDescent="0.35">
      <c r="A387" s="19"/>
      <c r="B387" s="19"/>
      <c r="C387" s="18"/>
      <c r="D387" s="19"/>
      <c r="E387" s="19"/>
      <c r="F387" s="19"/>
      <c r="G387" s="18"/>
      <c r="H387" s="19"/>
      <c r="I387" s="19"/>
      <c r="J387" s="19"/>
      <c r="K387" s="18"/>
      <c r="L387" s="19"/>
      <c r="M387" s="19"/>
      <c r="N387" s="19"/>
      <c r="O387" s="18"/>
      <c r="P387" s="19"/>
      <c r="Q387" s="19"/>
      <c r="R387" s="19"/>
      <c r="S387" s="18"/>
      <c r="T387" s="19"/>
      <c r="U387" s="19"/>
      <c r="V387" s="19"/>
      <c r="W387" s="18"/>
      <c r="X387" s="19"/>
      <c r="Y387" s="19"/>
      <c r="Z387" s="19"/>
      <c r="AA387" s="18"/>
      <c r="AB387" s="19"/>
      <c r="AC387" s="19"/>
      <c r="AD387" s="19"/>
      <c r="AE387" s="18"/>
      <c r="AF387" s="19"/>
      <c r="AG387" s="19"/>
      <c r="AH387" s="19"/>
      <c r="AI387" s="18"/>
      <c r="AJ387" s="19"/>
      <c r="AK387" s="19"/>
      <c r="AL387" s="19"/>
      <c r="AM387" s="18"/>
      <c r="AN387" s="19"/>
      <c r="AO387" s="19"/>
      <c r="AP387" s="19"/>
      <c r="AQ387" s="18"/>
      <c r="AR387" s="19"/>
      <c r="AS387" s="19"/>
      <c r="AT387" s="19"/>
      <c r="AU387" s="18"/>
      <c r="AV387" s="19"/>
      <c r="AW387" s="19"/>
      <c r="AX387" s="19"/>
      <c r="AY387" s="18"/>
      <c r="AZ387" s="19"/>
      <c r="BA387" s="19"/>
      <c r="BB387" s="19"/>
      <c r="BC387" s="18"/>
      <c r="BD387" s="19"/>
      <c r="BE387" s="19"/>
      <c r="BF387" s="19"/>
    </row>
    <row r="388" spans="1:58" ht="15" thickBot="1" x14ac:dyDescent="0.35">
      <c r="A388" s="19"/>
      <c r="B388" s="19"/>
      <c r="C388" s="18"/>
      <c r="D388" s="19"/>
      <c r="E388" s="19"/>
      <c r="F388" s="19"/>
      <c r="G388" s="18"/>
      <c r="H388" s="19"/>
      <c r="I388" s="19"/>
      <c r="J388" s="19"/>
      <c r="K388" s="18"/>
      <c r="L388" s="19"/>
      <c r="M388" s="19"/>
      <c r="N388" s="19"/>
      <c r="O388" s="18"/>
      <c r="P388" s="19"/>
      <c r="Q388" s="19"/>
      <c r="R388" s="19"/>
      <c r="S388" s="18"/>
      <c r="T388" s="19"/>
      <c r="U388" s="19"/>
      <c r="V388" s="19"/>
      <c r="W388" s="18"/>
      <c r="X388" s="19"/>
      <c r="Y388" s="19"/>
      <c r="Z388" s="19"/>
      <c r="AA388" s="18"/>
      <c r="AB388" s="19"/>
      <c r="AC388" s="19"/>
      <c r="AD388" s="19"/>
      <c r="AE388" s="18"/>
      <c r="AF388" s="19"/>
      <c r="AG388" s="19"/>
      <c r="AH388" s="19"/>
      <c r="AI388" s="18"/>
      <c r="AJ388" s="19"/>
      <c r="AK388" s="19"/>
      <c r="AL388" s="19"/>
      <c r="AM388" s="18"/>
      <c r="AN388" s="19"/>
      <c r="AO388" s="19"/>
      <c r="AP388" s="19"/>
      <c r="AQ388" s="18"/>
      <c r="AR388" s="19"/>
      <c r="AS388" s="19"/>
      <c r="AT388" s="19"/>
      <c r="AU388" s="18"/>
      <c r="AV388" s="19"/>
      <c r="AW388" s="19"/>
      <c r="AX388" s="19"/>
      <c r="AY388" s="18"/>
      <c r="AZ388" s="19"/>
      <c r="BA388" s="19"/>
      <c r="BB388" s="19"/>
      <c r="BC388" s="18"/>
      <c r="BD388" s="19"/>
      <c r="BE388" s="19"/>
      <c r="BF388" s="19"/>
    </row>
    <row r="389" spans="1:58" ht="15" thickBot="1" x14ac:dyDescent="0.35">
      <c r="A389" s="19"/>
      <c r="B389" s="19"/>
      <c r="C389" s="18"/>
      <c r="D389" s="19"/>
      <c r="E389" s="19"/>
      <c r="F389" s="19"/>
      <c r="G389" s="18"/>
      <c r="H389" s="19"/>
      <c r="I389" s="19"/>
      <c r="J389" s="19"/>
      <c r="K389" s="18"/>
      <c r="L389" s="19"/>
      <c r="M389" s="19"/>
      <c r="N389" s="19"/>
      <c r="O389" s="18"/>
      <c r="P389" s="19"/>
      <c r="Q389" s="19"/>
      <c r="R389" s="19"/>
      <c r="S389" s="18"/>
      <c r="T389" s="19"/>
      <c r="U389" s="19"/>
      <c r="V389" s="19"/>
      <c r="W389" s="18"/>
      <c r="X389" s="19"/>
      <c r="Y389" s="19"/>
      <c r="Z389" s="19"/>
      <c r="AA389" s="18"/>
      <c r="AB389" s="19"/>
      <c r="AC389" s="19"/>
      <c r="AD389" s="19"/>
      <c r="AE389" s="18"/>
      <c r="AF389" s="19"/>
      <c r="AG389" s="19"/>
      <c r="AH389" s="19"/>
      <c r="AI389" s="18"/>
      <c r="AJ389" s="19"/>
      <c r="AK389" s="19"/>
      <c r="AL389" s="19"/>
      <c r="AM389" s="18"/>
      <c r="AN389" s="19"/>
      <c r="AO389" s="19"/>
      <c r="AP389" s="19"/>
      <c r="AQ389" s="18"/>
      <c r="AR389" s="19"/>
      <c r="AS389" s="19"/>
      <c r="AT389" s="19"/>
      <c r="AU389" s="18"/>
      <c r="AV389" s="19"/>
      <c r="AW389" s="19"/>
      <c r="AX389" s="19"/>
      <c r="AY389" s="18"/>
      <c r="AZ389" s="19"/>
      <c r="BA389" s="19"/>
      <c r="BB389" s="19"/>
      <c r="BC389" s="18"/>
      <c r="BD389" s="19"/>
      <c r="BE389" s="19"/>
      <c r="BF389" s="19"/>
    </row>
    <row r="390" spans="1:58" ht="15" thickBot="1" x14ac:dyDescent="0.35">
      <c r="A390" s="19"/>
      <c r="B390" s="19"/>
      <c r="C390" s="18"/>
      <c r="D390" s="19"/>
      <c r="E390" s="19"/>
      <c r="F390" s="19"/>
      <c r="G390" s="18"/>
      <c r="H390" s="19"/>
      <c r="I390" s="19"/>
      <c r="J390" s="19"/>
      <c r="K390" s="18"/>
      <c r="L390" s="19"/>
      <c r="M390" s="19"/>
      <c r="N390" s="19"/>
      <c r="O390" s="18"/>
      <c r="P390" s="19"/>
      <c r="Q390" s="19"/>
      <c r="R390" s="19"/>
      <c r="S390" s="18"/>
      <c r="T390" s="19"/>
      <c r="U390" s="19"/>
      <c r="V390" s="19"/>
      <c r="W390" s="18"/>
      <c r="X390" s="19"/>
      <c r="Y390" s="19"/>
      <c r="Z390" s="19"/>
      <c r="AA390" s="18"/>
      <c r="AB390" s="19"/>
      <c r="AC390" s="19"/>
      <c r="AD390" s="19"/>
      <c r="AE390" s="18"/>
      <c r="AF390" s="19"/>
      <c r="AG390" s="19"/>
      <c r="AH390" s="19"/>
      <c r="AI390" s="18"/>
      <c r="AJ390" s="19"/>
      <c r="AK390" s="19"/>
      <c r="AL390" s="19"/>
      <c r="AM390" s="18"/>
      <c r="AN390" s="19"/>
      <c r="AO390" s="19"/>
      <c r="AP390" s="19"/>
      <c r="AQ390" s="18"/>
      <c r="AR390" s="19"/>
      <c r="AS390" s="19"/>
      <c r="AT390" s="19"/>
      <c r="AU390" s="18"/>
      <c r="AV390" s="19"/>
      <c r="AW390" s="19"/>
      <c r="AX390" s="19"/>
      <c r="AY390" s="18"/>
      <c r="AZ390" s="19"/>
      <c r="BA390" s="19"/>
      <c r="BB390" s="19"/>
      <c r="BC390" s="18"/>
      <c r="BD390" s="19"/>
      <c r="BE390" s="19"/>
      <c r="BF390" s="19"/>
    </row>
    <row r="391" spans="1:58" ht="15" thickBot="1" x14ac:dyDescent="0.35">
      <c r="A391" s="19"/>
      <c r="B391" s="19"/>
      <c r="C391" s="18"/>
      <c r="D391" s="19"/>
      <c r="E391" s="19"/>
      <c r="F391" s="19"/>
      <c r="G391" s="18"/>
      <c r="H391" s="19"/>
      <c r="I391" s="19"/>
      <c r="J391" s="19"/>
      <c r="K391" s="18"/>
      <c r="L391" s="19"/>
      <c r="M391" s="19"/>
      <c r="N391" s="19"/>
      <c r="O391" s="18"/>
      <c r="P391" s="19"/>
      <c r="Q391" s="19"/>
      <c r="R391" s="19"/>
      <c r="S391" s="18"/>
      <c r="T391" s="19"/>
      <c r="U391" s="19"/>
      <c r="V391" s="19"/>
      <c r="W391" s="18"/>
      <c r="X391" s="19"/>
      <c r="Y391" s="19"/>
      <c r="Z391" s="19"/>
      <c r="AA391" s="18"/>
      <c r="AB391" s="19"/>
      <c r="AC391" s="19"/>
      <c r="AD391" s="19"/>
      <c r="AE391" s="18"/>
      <c r="AF391" s="19"/>
      <c r="AG391" s="19"/>
      <c r="AH391" s="19"/>
      <c r="AI391" s="18"/>
      <c r="AJ391" s="19"/>
      <c r="AK391" s="19"/>
      <c r="AL391" s="19"/>
      <c r="AM391" s="18"/>
      <c r="AN391" s="19"/>
      <c r="AO391" s="19"/>
      <c r="AP391" s="19"/>
      <c r="AQ391" s="18"/>
      <c r="AR391" s="19"/>
      <c r="AS391" s="19"/>
      <c r="AT391" s="19"/>
      <c r="AU391" s="18"/>
      <c r="AV391" s="19"/>
      <c r="AW391" s="19"/>
      <c r="AX391" s="19"/>
      <c r="AY391" s="18"/>
      <c r="AZ391" s="19"/>
      <c r="BA391" s="19"/>
      <c r="BB391" s="19"/>
      <c r="BC391" s="18"/>
      <c r="BD391" s="19"/>
      <c r="BE391" s="19"/>
      <c r="BF391" s="19"/>
    </row>
    <row r="392" spans="1:58" ht="15" thickBot="1" x14ac:dyDescent="0.35">
      <c r="A392" s="19"/>
      <c r="B392" s="19"/>
      <c r="C392" s="18"/>
      <c r="D392" s="19"/>
      <c r="E392" s="19"/>
      <c r="F392" s="19"/>
      <c r="G392" s="18"/>
      <c r="H392" s="19"/>
      <c r="I392" s="19"/>
      <c r="J392" s="19"/>
      <c r="K392" s="18"/>
      <c r="L392" s="19"/>
      <c r="M392" s="19"/>
      <c r="N392" s="19"/>
      <c r="O392" s="18"/>
      <c r="P392" s="19"/>
      <c r="Q392" s="19"/>
      <c r="R392" s="19"/>
      <c r="S392" s="18"/>
      <c r="T392" s="19"/>
      <c r="U392" s="19"/>
      <c r="V392" s="19"/>
      <c r="W392" s="18"/>
      <c r="X392" s="19"/>
      <c r="Y392" s="19"/>
      <c r="Z392" s="19"/>
      <c r="AA392" s="18"/>
      <c r="AB392" s="19"/>
      <c r="AC392" s="19"/>
      <c r="AD392" s="19"/>
      <c r="AE392" s="18"/>
      <c r="AF392" s="19"/>
      <c r="AG392" s="19"/>
      <c r="AH392" s="19"/>
      <c r="AI392" s="18"/>
      <c r="AJ392" s="19"/>
      <c r="AK392" s="19"/>
      <c r="AL392" s="19"/>
      <c r="AM392" s="18"/>
      <c r="AN392" s="19"/>
      <c r="AO392" s="19"/>
      <c r="AP392" s="19"/>
      <c r="AQ392" s="18"/>
      <c r="AR392" s="19"/>
      <c r="AS392" s="19"/>
      <c r="AT392" s="19"/>
      <c r="AU392" s="18"/>
      <c r="AV392" s="19"/>
      <c r="AW392" s="19"/>
      <c r="AX392" s="19"/>
      <c r="AY392" s="18"/>
      <c r="AZ392" s="19"/>
      <c r="BA392" s="19"/>
      <c r="BB392" s="19"/>
      <c r="BC392" s="18"/>
      <c r="BD392" s="19"/>
      <c r="BE392" s="19"/>
      <c r="BF392" s="19"/>
    </row>
    <row r="393" spans="1:58" ht="15" thickBot="1" x14ac:dyDescent="0.35">
      <c r="A393" s="19"/>
      <c r="B393" s="19"/>
      <c r="C393" s="18"/>
      <c r="D393" s="19"/>
      <c r="E393" s="19"/>
      <c r="F393" s="19"/>
      <c r="G393" s="18"/>
      <c r="H393" s="19"/>
      <c r="I393" s="19"/>
      <c r="J393" s="19"/>
      <c r="K393" s="18"/>
      <c r="L393" s="19"/>
      <c r="M393" s="19"/>
      <c r="N393" s="19"/>
      <c r="O393" s="18"/>
      <c r="P393" s="19"/>
      <c r="Q393" s="19"/>
      <c r="R393" s="19"/>
      <c r="S393" s="18"/>
      <c r="T393" s="19"/>
      <c r="U393" s="19"/>
      <c r="V393" s="19"/>
      <c r="W393" s="18"/>
      <c r="X393" s="19"/>
      <c r="Y393" s="19"/>
      <c r="Z393" s="19"/>
      <c r="AA393" s="18"/>
      <c r="AB393" s="19"/>
      <c r="AC393" s="19"/>
      <c r="AD393" s="19"/>
      <c r="AE393" s="18"/>
      <c r="AF393" s="19"/>
      <c r="AG393" s="19"/>
      <c r="AH393" s="19"/>
      <c r="AI393" s="18"/>
      <c r="AJ393" s="19"/>
      <c r="AK393" s="19"/>
      <c r="AL393" s="19"/>
      <c r="AM393" s="18"/>
      <c r="AN393" s="19"/>
      <c r="AO393" s="19"/>
      <c r="AP393" s="19"/>
      <c r="AQ393" s="18"/>
      <c r="AR393" s="19"/>
      <c r="AS393" s="19"/>
      <c r="AT393" s="19"/>
      <c r="AU393" s="18"/>
      <c r="AV393" s="19"/>
      <c r="AW393" s="19"/>
      <c r="AX393" s="19"/>
      <c r="AY393" s="18"/>
      <c r="AZ393" s="19"/>
      <c r="BA393" s="19"/>
      <c r="BB393" s="19"/>
      <c r="BC393" s="18"/>
      <c r="BD393" s="19"/>
      <c r="BE393" s="19"/>
      <c r="BF393" s="19"/>
    </row>
    <row r="394" spans="1:58" ht="15" thickBot="1" x14ac:dyDescent="0.35">
      <c r="A394" s="19"/>
      <c r="B394" s="19"/>
      <c r="C394" s="18"/>
      <c r="D394" s="19"/>
      <c r="E394" s="19"/>
      <c r="F394" s="19"/>
      <c r="G394" s="18"/>
      <c r="H394" s="19"/>
      <c r="I394" s="19"/>
      <c r="J394" s="19"/>
      <c r="K394" s="18"/>
      <c r="L394" s="19"/>
      <c r="M394" s="19"/>
      <c r="N394" s="19"/>
      <c r="O394" s="18"/>
      <c r="P394" s="19"/>
      <c r="Q394" s="19"/>
      <c r="R394" s="19"/>
      <c r="S394" s="18"/>
      <c r="T394" s="19"/>
      <c r="U394" s="19"/>
      <c r="V394" s="19"/>
      <c r="W394" s="18"/>
      <c r="X394" s="19"/>
      <c r="Y394" s="19"/>
      <c r="Z394" s="19"/>
      <c r="AA394" s="18"/>
      <c r="AB394" s="19"/>
      <c r="AC394" s="19"/>
      <c r="AD394" s="19"/>
      <c r="AE394" s="18"/>
      <c r="AF394" s="19"/>
      <c r="AG394" s="19"/>
      <c r="AH394" s="19"/>
      <c r="AI394" s="18"/>
      <c r="AJ394" s="19"/>
      <c r="AK394" s="19"/>
      <c r="AL394" s="19"/>
      <c r="AM394" s="18"/>
      <c r="AN394" s="19"/>
      <c r="AO394" s="19"/>
      <c r="AP394" s="19"/>
      <c r="AQ394" s="18"/>
      <c r="AR394" s="19"/>
      <c r="AS394" s="19"/>
      <c r="AT394" s="19"/>
      <c r="AU394" s="18"/>
      <c r="AV394" s="19"/>
      <c r="AW394" s="19"/>
      <c r="AX394" s="19"/>
      <c r="AY394" s="18"/>
      <c r="AZ394" s="19"/>
      <c r="BA394" s="19"/>
      <c r="BB394" s="19"/>
      <c r="BC394" s="18"/>
      <c r="BD394" s="19"/>
      <c r="BE394" s="19"/>
      <c r="BF394" s="19"/>
    </row>
    <row r="395" spans="1:58" ht="15" thickBot="1" x14ac:dyDescent="0.35">
      <c r="A395" s="19"/>
      <c r="B395" s="19"/>
      <c r="C395" s="18"/>
      <c r="D395" s="19"/>
      <c r="E395" s="19"/>
      <c r="F395" s="19"/>
      <c r="G395" s="18"/>
      <c r="H395" s="19"/>
      <c r="I395" s="19"/>
      <c r="J395" s="19"/>
      <c r="K395" s="18"/>
      <c r="L395" s="19"/>
      <c r="M395" s="19"/>
      <c r="N395" s="19"/>
      <c r="O395" s="18"/>
      <c r="P395" s="19"/>
      <c r="Q395" s="19"/>
      <c r="R395" s="19"/>
      <c r="S395" s="18"/>
      <c r="T395" s="19"/>
      <c r="U395" s="19"/>
      <c r="V395" s="19"/>
      <c r="W395" s="18"/>
      <c r="X395" s="19"/>
      <c r="Y395" s="19"/>
      <c r="Z395" s="19"/>
      <c r="AA395" s="18"/>
      <c r="AB395" s="19"/>
      <c r="AC395" s="19"/>
      <c r="AD395" s="19"/>
      <c r="AE395" s="18"/>
      <c r="AF395" s="19"/>
      <c r="AG395" s="19"/>
      <c r="AH395" s="19"/>
      <c r="AI395" s="18"/>
      <c r="AJ395" s="19"/>
      <c r="AK395" s="19"/>
      <c r="AL395" s="19"/>
      <c r="AM395" s="18"/>
      <c r="AN395" s="19"/>
      <c r="AO395" s="19"/>
      <c r="AP395" s="19"/>
      <c r="AQ395" s="18"/>
      <c r="AR395" s="19"/>
      <c r="AS395" s="19"/>
      <c r="AT395" s="19"/>
      <c r="AU395" s="18"/>
      <c r="AV395" s="19"/>
      <c r="AW395" s="19"/>
      <c r="AX395" s="19"/>
      <c r="AY395" s="18"/>
      <c r="AZ395" s="19"/>
      <c r="BA395" s="19"/>
      <c r="BB395" s="19"/>
      <c r="BC395" s="18"/>
      <c r="BD395" s="19"/>
      <c r="BE395" s="19"/>
      <c r="BF395" s="19"/>
    </row>
    <row r="396" spans="1:58" ht="15" thickBot="1" x14ac:dyDescent="0.35">
      <c r="A396" s="19"/>
      <c r="B396" s="19"/>
      <c r="C396" s="18"/>
      <c r="D396" s="19"/>
      <c r="E396" s="19"/>
      <c r="F396" s="19"/>
      <c r="G396" s="18"/>
      <c r="H396" s="19"/>
      <c r="I396" s="19"/>
      <c r="J396" s="19"/>
      <c r="K396" s="18"/>
      <c r="L396" s="19"/>
      <c r="M396" s="19"/>
      <c r="N396" s="19"/>
      <c r="O396" s="18"/>
      <c r="P396" s="19"/>
      <c r="Q396" s="19"/>
      <c r="R396" s="19"/>
      <c r="S396" s="18"/>
      <c r="T396" s="19"/>
      <c r="U396" s="19"/>
      <c r="V396" s="19"/>
      <c r="W396" s="18"/>
      <c r="X396" s="19"/>
      <c r="Y396" s="19"/>
      <c r="Z396" s="19"/>
      <c r="AA396" s="18"/>
      <c r="AB396" s="19"/>
      <c r="AC396" s="19"/>
      <c r="AD396" s="19"/>
      <c r="AE396" s="18"/>
      <c r="AF396" s="19"/>
      <c r="AG396" s="19"/>
      <c r="AH396" s="19"/>
      <c r="AI396" s="18"/>
      <c r="AJ396" s="19"/>
      <c r="AK396" s="19"/>
      <c r="AL396" s="19"/>
      <c r="AM396" s="18"/>
      <c r="AN396" s="19"/>
      <c r="AO396" s="19"/>
      <c r="AP396" s="19"/>
      <c r="AQ396" s="18"/>
      <c r="AR396" s="19"/>
      <c r="AS396" s="19"/>
      <c r="AT396" s="19"/>
      <c r="AU396" s="18"/>
      <c r="AV396" s="19"/>
      <c r="AW396" s="19"/>
      <c r="AX396" s="19"/>
      <c r="AY396" s="18"/>
      <c r="AZ396" s="19"/>
      <c r="BA396" s="19"/>
      <c r="BB396" s="19"/>
      <c r="BC396" s="18"/>
      <c r="BD396" s="19"/>
      <c r="BE396" s="19"/>
      <c r="BF396" s="19"/>
    </row>
    <row r="397" spans="1:58" ht="15" thickBot="1" x14ac:dyDescent="0.35">
      <c r="A397" s="19"/>
      <c r="B397" s="19"/>
      <c r="C397" s="18"/>
      <c r="D397" s="19"/>
      <c r="E397" s="19"/>
      <c r="F397" s="19"/>
      <c r="G397" s="18"/>
      <c r="H397" s="19"/>
      <c r="I397" s="19"/>
      <c r="J397" s="19"/>
      <c r="K397" s="18"/>
      <c r="L397" s="19"/>
      <c r="M397" s="19"/>
      <c r="N397" s="19"/>
      <c r="O397" s="18"/>
      <c r="P397" s="19"/>
      <c r="Q397" s="19"/>
      <c r="R397" s="19"/>
      <c r="S397" s="18"/>
      <c r="T397" s="19"/>
      <c r="U397" s="19"/>
      <c r="V397" s="19"/>
      <c r="W397" s="18"/>
      <c r="X397" s="19"/>
      <c r="Y397" s="19"/>
      <c r="Z397" s="19"/>
      <c r="AA397" s="18"/>
      <c r="AB397" s="19"/>
      <c r="AC397" s="19"/>
      <c r="AD397" s="19"/>
      <c r="AE397" s="18"/>
      <c r="AF397" s="19"/>
      <c r="AG397" s="19"/>
      <c r="AH397" s="19"/>
      <c r="AI397" s="18"/>
      <c r="AJ397" s="19"/>
      <c r="AK397" s="19"/>
      <c r="AL397" s="19"/>
      <c r="AM397" s="18"/>
      <c r="AN397" s="19"/>
      <c r="AO397" s="19"/>
      <c r="AP397" s="19"/>
      <c r="AQ397" s="18"/>
      <c r="AR397" s="19"/>
      <c r="AS397" s="19"/>
      <c r="AT397" s="19"/>
      <c r="AU397" s="18"/>
      <c r="AV397" s="19"/>
      <c r="AW397" s="19"/>
      <c r="AX397" s="19"/>
      <c r="AY397" s="18"/>
      <c r="AZ397" s="19"/>
      <c r="BA397" s="19"/>
      <c r="BB397" s="19"/>
      <c r="BC397" s="18"/>
      <c r="BD397" s="19"/>
      <c r="BE397" s="19"/>
      <c r="BF397" s="19"/>
    </row>
    <row r="398" spans="1:58" ht="15" thickBot="1" x14ac:dyDescent="0.35">
      <c r="A398" s="19"/>
      <c r="B398" s="19"/>
      <c r="C398" s="18"/>
      <c r="D398" s="19"/>
      <c r="E398" s="19"/>
      <c r="F398" s="19"/>
      <c r="G398" s="18"/>
      <c r="H398" s="19"/>
      <c r="I398" s="19"/>
      <c r="J398" s="19"/>
      <c r="K398" s="18"/>
      <c r="L398" s="19"/>
      <c r="M398" s="19"/>
      <c r="N398" s="19"/>
      <c r="O398" s="18"/>
      <c r="P398" s="19"/>
      <c r="Q398" s="19"/>
      <c r="R398" s="19"/>
      <c r="S398" s="18"/>
      <c r="T398" s="19"/>
      <c r="U398" s="19"/>
      <c r="V398" s="19"/>
      <c r="W398" s="18"/>
      <c r="X398" s="19"/>
      <c r="Y398" s="19"/>
      <c r="Z398" s="19"/>
      <c r="AA398" s="18"/>
      <c r="AB398" s="19"/>
      <c r="AC398" s="19"/>
      <c r="AD398" s="19"/>
      <c r="AE398" s="18"/>
      <c r="AF398" s="19"/>
      <c r="AG398" s="19"/>
      <c r="AH398" s="19"/>
      <c r="AI398" s="18"/>
      <c r="AJ398" s="19"/>
      <c r="AK398" s="19"/>
      <c r="AL398" s="19"/>
      <c r="AM398" s="18"/>
      <c r="AN398" s="19"/>
      <c r="AO398" s="19"/>
      <c r="AP398" s="19"/>
      <c r="AQ398" s="18"/>
      <c r="AR398" s="19"/>
      <c r="AS398" s="19"/>
      <c r="AT398" s="19"/>
      <c r="AU398" s="18"/>
      <c r="AV398" s="19"/>
      <c r="AW398" s="19"/>
      <c r="AX398" s="19"/>
      <c r="AY398" s="18"/>
      <c r="AZ398" s="19"/>
      <c r="BA398" s="19"/>
      <c r="BB398" s="19"/>
      <c r="BC398" s="18"/>
      <c r="BD398" s="19"/>
      <c r="BE398" s="19"/>
      <c r="BF398" s="19"/>
    </row>
    <row r="399" spans="1:58" ht="15" thickBot="1" x14ac:dyDescent="0.35">
      <c r="A399" s="19"/>
      <c r="B399" s="19"/>
      <c r="C399" s="18"/>
      <c r="D399" s="19"/>
      <c r="E399" s="19"/>
      <c r="F399" s="19"/>
      <c r="G399" s="18"/>
      <c r="H399" s="19"/>
      <c r="I399" s="19"/>
      <c r="J399" s="19"/>
      <c r="K399" s="18"/>
      <c r="L399" s="19"/>
      <c r="M399" s="19"/>
      <c r="N399" s="19"/>
      <c r="O399" s="18"/>
      <c r="P399" s="19"/>
      <c r="Q399" s="19"/>
      <c r="R399" s="19"/>
      <c r="S399" s="18"/>
      <c r="T399" s="19"/>
      <c r="U399" s="19"/>
      <c r="V399" s="19"/>
      <c r="W399" s="18"/>
      <c r="X399" s="19"/>
      <c r="Y399" s="19"/>
      <c r="Z399" s="19"/>
      <c r="AA399" s="18"/>
      <c r="AB399" s="19"/>
      <c r="AC399" s="19"/>
      <c r="AD399" s="19"/>
      <c r="AE399" s="18"/>
      <c r="AF399" s="19"/>
      <c r="AG399" s="19"/>
      <c r="AH399" s="19"/>
      <c r="AI399" s="18"/>
      <c r="AJ399" s="19"/>
      <c r="AK399" s="19"/>
      <c r="AL399" s="19"/>
      <c r="AM399" s="18"/>
      <c r="AN399" s="19"/>
      <c r="AO399" s="19"/>
      <c r="AP399" s="19"/>
      <c r="AQ399" s="18"/>
      <c r="AR399" s="19"/>
      <c r="AS399" s="19"/>
      <c r="AT399" s="19"/>
      <c r="AU399" s="18"/>
      <c r="AV399" s="19"/>
      <c r="AW399" s="19"/>
      <c r="AX399" s="19"/>
      <c r="AY399" s="18"/>
      <c r="AZ399" s="19"/>
      <c r="BA399" s="19"/>
      <c r="BB399" s="19"/>
      <c r="BC399" s="18"/>
      <c r="BD399" s="19"/>
      <c r="BE399" s="19"/>
      <c r="BF399" s="19"/>
    </row>
    <row r="400" spans="1:58" ht="15" thickBot="1" x14ac:dyDescent="0.35">
      <c r="A400" s="19"/>
      <c r="B400" s="19"/>
      <c r="C400" s="18"/>
      <c r="D400" s="19"/>
      <c r="E400" s="19"/>
      <c r="F400" s="19"/>
      <c r="G400" s="18"/>
      <c r="H400" s="19"/>
      <c r="I400" s="19"/>
      <c r="J400" s="19"/>
      <c r="K400" s="18"/>
      <c r="L400" s="19"/>
      <c r="M400" s="19"/>
      <c r="N400" s="19"/>
      <c r="O400" s="18"/>
      <c r="P400" s="19"/>
      <c r="Q400" s="19"/>
      <c r="R400" s="19"/>
      <c r="S400" s="18"/>
      <c r="T400" s="19"/>
      <c r="U400" s="19"/>
      <c r="V400" s="19"/>
      <c r="W400" s="18"/>
      <c r="X400" s="19"/>
      <c r="Y400" s="19"/>
      <c r="Z400" s="19"/>
      <c r="AA400" s="18"/>
      <c r="AB400" s="19"/>
      <c r="AC400" s="19"/>
      <c r="AD400" s="19"/>
      <c r="AE400" s="18"/>
      <c r="AF400" s="19"/>
      <c r="AG400" s="19"/>
      <c r="AH400" s="19"/>
      <c r="AI400" s="18"/>
      <c r="AJ400" s="19"/>
      <c r="AK400" s="19"/>
      <c r="AL400" s="19"/>
      <c r="AM400" s="18"/>
      <c r="AN400" s="19"/>
      <c r="AO400" s="19"/>
      <c r="AP400" s="19"/>
      <c r="AQ400" s="18"/>
      <c r="AR400" s="19"/>
      <c r="AS400" s="19"/>
      <c r="AT400" s="19"/>
      <c r="AU400" s="18"/>
      <c r="AV400" s="19"/>
      <c r="AW400" s="19"/>
      <c r="AX400" s="19"/>
      <c r="AY400" s="18"/>
      <c r="AZ400" s="19"/>
      <c r="BA400" s="19"/>
      <c r="BB400" s="19"/>
      <c r="BC400" s="18"/>
      <c r="BD400" s="19"/>
      <c r="BE400" s="19"/>
      <c r="BF400" s="19"/>
    </row>
    <row r="401" spans="1:58" ht="15" thickBot="1" x14ac:dyDescent="0.35">
      <c r="A401" s="19"/>
      <c r="B401" s="19"/>
      <c r="C401" s="18"/>
      <c r="D401" s="19"/>
      <c r="E401" s="19"/>
      <c r="F401" s="19"/>
      <c r="G401" s="18"/>
      <c r="H401" s="19"/>
      <c r="I401" s="19"/>
      <c r="J401" s="19"/>
      <c r="K401" s="18"/>
      <c r="L401" s="19"/>
      <c r="M401" s="19"/>
      <c r="N401" s="19"/>
      <c r="O401" s="18"/>
      <c r="P401" s="19"/>
      <c r="Q401" s="19"/>
      <c r="R401" s="19"/>
      <c r="S401" s="18"/>
      <c r="T401" s="19"/>
      <c r="U401" s="19"/>
      <c r="V401" s="19"/>
      <c r="W401" s="18"/>
      <c r="X401" s="19"/>
      <c r="Y401" s="19"/>
      <c r="Z401" s="19"/>
      <c r="AA401" s="18"/>
      <c r="AB401" s="19"/>
      <c r="AC401" s="19"/>
      <c r="AD401" s="19"/>
      <c r="AE401" s="18"/>
      <c r="AF401" s="19"/>
      <c r="AG401" s="19"/>
      <c r="AH401" s="19"/>
      <c r="AI401" s="18"/>
      <c r="AJ401" s="19"/>
      <c r="AK401" s="19"/>
      <c r="AL401" s="19"/>
      <c r="AM401" s="18"/>
      <c r="AN401" s="19"/>
      <c r="AO401" s="19"/>
      <c r="AP401" s="19"/>
      <c r="AQ401" s="18"/>
      <c r="AR401" s="19"/>
      <c r="AS401" s="19"/>
      <c r="AT401" s="19"/>
      <c r="AU401" s="18"/>
      <c r="AV401" s="19"/>
      <c r="AW401" s="19"/>
      <c r="AX401" s="19"/>
      <c r="AY401" s="18"/>
      <c r="AZ401" s="19"/>
      <c r="BA401" s="19"/>
      <c r="BB401" s="19"/>
      <c r="BC401" s="18"/>
      <c r="BD401" s="19"/>
      <c r="BE401" s="19"/>
      <c r="BF401" s="19"/>
    </row>
    <row r="402" spans="1:58" ht="15" thickBot="1" x14ac:dyDescent="0.35">
      <c r="A402" s="19"/>
      <c r="B402" s="19"/>
      <c r="C402" s="18"/>
      <c r="D402" s="19"/>
      <c r="E402" s="19"/>
      <c r="F402" s="19"/>
      <c r="G402" s="18"/>
      <c r="H402" s="19"/>
      <c r="I402" s="19"/>
      <c r="J402" s="19"/>
      <c r="K402" s="18"/>
      <c r="L402" s="19"/>
      <c r="M402" s="19"/>
      <c r="N402" s="19"/>
      <c r="O402" s="18"/>
      <c r="P402" s="19"/>
      <c r="Q402" s="19"/>
      <c r="R402" s="19"/>
      <c r="S402" s="18"/>
      <c r="T402" s="19"/>
      <c r="U402" s="19"/>
      <c r="V402" s="19"/>
      <c r="W402" s="18"/>
      <c r="X402" s="19"/>
      <c r="Y402" s="19"/>
      <c r="Z402" s="19"/>
      <c r="AA402" s="18"/>
      <c r="AB402" s="19"/>
      <c r="AC402" s="19"/>
      <c r="AD402" s="19"/>
      <c r="AE402" s="18"/>
      <c r="AF402" s="19"/>
      <c r="AG402" s="19"/>
      <c r="AH402" s="19"/>
      <c r="AI402" s="18"/>
      <c r="AJ402" s="19"/>
      <c r="AK402" s="19"/>
      <c r="AL402" s="19"/>
      <c r="AM402" s="18"/>
      <c r="AN402" s="19"/>
      <c r="AO402" s="19"/>
      <c r="AP402" s="19"/>
      <c r="AQ402" s="18"/>
      <c r="AR402" s="19"/>
      <c r="AS402" s="19"/>
      <c r="AT402" s="19"/>
      <c r="AU402" s="18"/>
      <c r="AV402" s="19"/>
      <c r="AW402" s="19"/>
      <c r="AX402" s="19"/>
      <c r="AY402" s="18"/>
      <c r="AZ402" s="19"/>
      <c r="BA402" s="19"/>
      <c r="BB402" s="19"/>
      <c r="BC402" s="18"/>
      <c r="BD402" s="19"/>
      <c r="BE402" s="19"/>
      <c r="BF402" s="19"/>
    </row>
    <row r="403" spans="1:58" ht="15" thickBot="1" x14ac:dyDescent="0.35">
      <c r="A403" s="19"/>
      <c r="B403" s="19"/>
      <c r="C403" s="18"/>
      <c r="D403" s="19"/>
      <c r="E403" s="19"/>
      <c r="F403" s="19"/>
      <c r="G403" s="18"/>
      <c r="H403" s="19"/>
      <c r="I403" s="19"/>
      <c r="J403" s="19"/>
      <c r="K403" s="18"/>
      <c r="L403" s="19"/>
      <c r="M403" s="19"/>
      <c r="N403" s="19"/>
      <c r="O403" s="18"/>
      <c r="P403" s="19"/>
      <c r="Q403" s="19"/>
      <c r="R403" s="19"/>
      <c r="S403" s="18"/>
      <c r="T403" s="19"/>
      <c r="U403" s="19"/>
      <c r="V403" s="19"/>
      <c r="W403" s="18"/>
      <c r="X403" s="19"/>
      <c r="Y403" s="19"/>
      <c r="Z403" s="19"/>
      <c r="AA403" s="18"/>
      <c r="AB403" s="19"/>
      <c r="AC403" s="19"/>
      <c r="AD403" s="19"/>
      <c r="AE403" s="18"/>
      <c r="AF403" s="19"/>
      <c r="AG403" s="19"/>
      <c r="AH403" s="19"/>
      <c r="AI403" s="18"/>
      <c r="AJ403" s="19"/>
      <c r="AK403" s="19"/>
      <c r="AL403" s="19"/>
      <c r="AM403" s="18"/>
      <c r="AN403" s="19"/>
      <c r="AO403" s="19"/>
      <c r="AP403" s="19"/>
      <c r="AQ403" s="18"/>
      <c r="AR403" s="19"/>
      <c r="AS403" s="19"/>
      <c r="AT403" s="19"/>
      <c r="AU403" s="18"/>
      <c r="AV403" s="19"/>
      <c r="AW403" s="19"/>
      <c r="AX403" s="19"/>
      <c r="AY403" s="18"/>
      <c r="AZ403" s="19"/>
      <c r="BA403" s="19"/>
      <c r="BB403" s="19"/>
      <c r="BC403" s="18"/>
      <c r="BD403" s="19"/>
      <c r="BE403" s="19"/>
      <c r="BF403" s="19"/>
    </row>
    <row r="404" spans="1:58" ht="15" thickBot="1" x14ac:dyDescent="0.35">
      <c r="A404" s="19"/>
      <c r="B404" s="19"/>
      <c r="C404" s="18"/>
      <c r="D404" s="19"/>
      <c r="E404" s="19"/>
      <c r="F404" s="19"/>
      <c r="G404" s="18"/>
      <c r="H404" s="19"/>
      <c r="I404" s="19"/>
      <c r="J404" s="19"/>
      <c r="K404" s="18"/>
      <c r="L404" s="19"/>
      <c r="M404" s="19"/>
      <c r="N404" s="19"/>
      <c r="O404" s="18"/>
      <c r="P404" s="19"/>
      <c r="Q404" s="19"/>
      <c r="R404" s="19"/>
      <c r="S404" s="18"/>
      <c r="T404" s="19"/>
      <c r="U404" s="19"/>
      <c r="V404" s="19"/>
      <c r="W404" s="18"/>
      <c r="X404" s="19"/>
      <c r="Y404" s="19"/>
      <c r="Z404" s="19"/>
      <c r="AA404" s="18"/>
      <c r="AB404" s="19"/>
      <c r="AC404" s="19"/>
      <c r="AD404" s="19"/>
      <c r="AE404" s="18"/>
      <c r="AF404" s="19"/>
      <c r="AG404" s="19"/>
      <c r="AH404" s="19"/>
      <c r="AI404" s="18"/>
      <c r="AJ404" s="19"/>
      <c r="AK404" s="19"/>
      <c r="AL404" s="19"/>
      <c r="AM404" s="18"/>
      <c r="AN404" s="19"/>
      <c r="AO404" s="19"/>
      <c r="AP404" s="19"/>
      <c r="AQ404" s="18"/>
      <c r="AR404" s="19"/>
      <c r="AS404" s="19"/>
      <c r="AT404" s="19"/>
      <c r="AU404" s="18"/>
      <c r="AV404" s="19"/>
      <c r="AW404" s="19"/>
      <c r="AX404" s="19"/>
      <c r="AY404" s="18"/>
      <c r="AZ404" s="19"/>
      <c r="BA404" s="19"/>
      <c r="BB404" s="19"/>
      <c r="BC404" s="18"/>
      <c r="BD404" s="19"/>
      <c r="BE404" s="19"/>
      <c r="BF404" s="19"/>
    </row>
    <row r="405" spans="1:58" ht="15" thickBot="1" x14ac:dyDescent="0.35">
      <c r="A405" s="19"/>
      <c r="B405" s="19"/>
      <c r="C405" s="18"/>
      <c r="D405" s="19"/>
      <c r="E405" s="19"/>
      <c r="F405" s="19"/>
      <c r="G405" s="18"/>
      <c r="H405" s="19"/>
      <c r="I405" s="19"/>
      <c r="J405" s="19"/>
      <c r="K405" s="18"/>
      <c r="L405" s="19"/>
      <c r="M405" s="19"/>
      <c r="N405" s="19"/>
      <c r="O405" s="18"/>
      <c r="P405" s="19"/>
      <c r="Q405" s="19"/>
      <c r="R405" s="19"/>
      <c r="S405" s="18"/>
      <c r="T405" s="19"/>
      <c r="U405" s="19"/>
      <c r="V405" s="19"/>
      <c r="W405" s="18"/>
      <c r="X405" s="19"/>
      <c r="Y405" s="19"/>
      <c r="Z405" s="19"/>
      <c r="AA405" s="18"/>
      <c r="AB405" s="19"/>
      <c r="AC405" s="19"/>
      <c r="AD405" s="19"/>
      <c r="AE405" s="18"/>
      <c r="AF405" s="19"/>
      <c r="AG405" s="19"/>
      <c r="AH405" s="19"/>
      <c r="AI405" s="18"/>
      <c r="AJ405" s="19"/>
      <c r="AK405" s="19"/>
      <c r="AL405" s="19"/>
      <c r="AM405" s="18"/>
      <c r="AN405" s="19"/>
      <c r="AO405" s="19"/>
      <c r="AP405" s="19"/>
      <c r="AQ405" s="18"/>
      <c r="AR405" s="19"/>
      <c r="AS405" s="19"/>
      <c r="AT405" s="19"/>
      <c r="AU405" s="18"/>
      <c r="AV405" s="19"/>
      <c r="AW405" s="19"/>
      <c r="AX405" s="19"/>
      <c r="AY405" s="18"/>
      <c r="AZ405" s="19"/>
      <c r="BA405" s="19"/>
      <c r="BB405" s="19"/>
      <c r="BC405" s="18"/>
      <c r="BD405" s="19"/>
      <c r="BE405" s="19"/>
      <c r="BF405" s="19"/>
    </row>
    <row r="406" spans="1:58" ht="15" thickBot="1" x14ac:dyDescent="0.35">
      <c r="A406" s="19"/>
      <c r="B406" s="19"/>
      <c r="C406" s="18"/>
      <c r="D406" s="19"/>
      <c r="E406" s="19"/>
      <c r="F406" s="19"/>
      <c r="G406" s="18"/>
      <c r="H406" s="19"/>
      <c r="I406" s="19"/>
      <c r="J406" s="19"/>
      <c r="K406" s="18"/>
      <c r="L406" s="19"/>
      <c r="M406" s="19"/>
      <c r="N406" s="19"/>
      <c r="O406" s="18"/>
      <c r="P406" s="19"/>
      <c r="Q406" s="19"/>
      <c r="R406" s="19"/>
      <c r="S406" s="18"/>
      <c r="T406" s="19"/>
      <c r="U406" s="19"/>
      <c r="V406" s="19"/>
      <c r="W406" s="18"/>
      <c r="X406" s="19"/>
      <c r="Y406" s="19"/>
      <c r="Z406" s="19"/>
      <c r="AA406" s="18"/>
      <c r="AB406" s="19"/>
      <c r="AC406" s="19"/>
      <c r="AD406" s="19"/>
      <c r="AE406" s="18"/>
      <c r="AF406" s="19"/>
      <c r="AG406" s="19"/>
      <c r="AH406" s="19"/>
      <c r="AI406" s="18"/>
      <c r="AJ406" s="19"/>
      <c r="AK406" s="19"/>
      <c r="AL406" s="19"/>
      <c r="AM406" s="18"/>
      <c r="AN406" s="19"/>
      <c r="AO406" s="19"/>
      <c r="AP406" s="19"/>
      <c r="AQ406" s="18"/>
      <c r="AR406" s="19"/>
      <c r="AS406" s="19"/>
      <c r="AT406" s="19"/>
      <c r="AU406" s="18"/>
      <c r="AV406" s="19"/>
      <c r="AW406" s="19"/>
      <c r="AX406" s="19"/>
      <c r="AY406" s="18"/>
      <c r="AZ406" s="19"/>
      <c r="BA406" s="19"/>
      <c r="BB406" s="19"/>
      <c r="BC406" s="18"/>
      <c r="BD406" s="19"/>
      <c r="BE406" s="19"/>
      <c r="BF406" s="19"/>
    </row>
    <row r="407" spans="1:58" ht="15" thickBot="1" x14ac:dyDescent="0.35">
      <c r="A407" s="19"/>
      <c r="B407" s="19"/>
      <c r="C407" s="18"/>
      <c r="D407" s="19"/>
      <c r="E407" s="19"/>
      <c r="F407" s="19"/>
      <c r="G407" s="18"/>
      <c r="H407" s="19"/>
      <c r="I407" s="19"/>
      <c r="J407" s="19"/>
      <c r="K407" s="18"/>
      <c r="L407" s="19"/>
      <c r="M407" s="19"/>
      <c r="N407" s="19"/>
      <c r="O407" s="18"/>
      <c r="P407" s="19"/>
      <c r="Q407" s="19"/>
      <c r="R407" s="19"/>
      <c r="S407" s="18"/>
      <c r="T407" s="19"/>
      <c r="U407" s="19"/>
      <c r="V407" s="19"/>
      <c r="W407" s="18"/>
      <c r="X407" s="19"/>
      <c r="Y407" s="19"/>
      <c r="Z407" s="19"/>
      <c r="AA407" s="18"/>
      <c r="AB407" s="19"/>
      <c r="AC407" s="19"/>
      <c r="AD407" s="19"/>
      <c r="AE407" s="18"/>
      <c r="AF407" s="19"/>
      <c r="AG407" s="19"/>
      <c r="AH407" s="19"/>
      <c r="AI407" s="18"/>
      <c r="AJ407" s="19"/>
      <c r="AK407" s="19"/>
      <c r="AL407" s="19"/>
      <c r="AM407" s="18"/>
      <c r="AN407" s="19"/>
      <c r="AO407" s="19"/>
      <c r="AP407" s="19"/>
      <c r="AQ407" s="18"/>
      <c r="AR407" s="19"/>
      <c r="AS407" s="19"/>
      <c r="AT407" s="19"/>
      <c r="AU407" s="18"/>
      <c r="AV407" s="19"/>
      <c r="AW407" s="19"/>
      <c r="AX407" s="19"/>
      <c r="AY407" s="18"/>
      <c r="AZ407" s="19"/>
      <c r="BA407" s="19"/>
      <c r="BB407" s="19"/>
      <c r="BC407" s="18"/>
      <c r="BD407" s="19"/>
      <c r="BE407" s="19"/>
      <c r="BF407" s="19"/>
    </row>
    <row r="408" spans="1:58" ht="15" thickBot="1" x14ac:dyDescent="0.35">
      <c r="A408" s="19"/>
      <c r="B408" s="19"/>
      <c r="C408" s="18"/>
      <c r="D408" s="19"/>
      <c r="E408" s="19"/>
      <c r="F408" s="19"/>
      <c r="G408" s="18"/>
      <c r="H408" s="19"/>
      <c r="I408" s="19"/>
      <c r="J408" s="19"/>
      <c r="K408" s="18"/>
      <c r="L408" s="19"/>
      <c r="M408" s="19"/>
      <c r="N408" s="19"/>
      <c r="O408" s="18"/>
      <c r="P408" s="19"/>
      <c r="Q408" s="19"/>
      <c r="R408" s="19"/>
      <c r="S408" s="18"/>
      <c r="T408" s="19"/>
      <c r="U408" s="19"/>
      <c r="V408" s="19"/>
      <c r="W408" s="18"/>
      <c r="X408" s="19"/>
      <c r="Y408" s="19"/>
      <c r="Z408" s="19"/>
      <c r="AA408" s="18"/>
      <c r="AB408" s="19"/>
      <c r="AC408" s="19"/>
      <c r="AD408" s="19"/>
      <c r="AE408" s="18"/>
      <c r="AF408" s="19"/>
      <c r="AG408" s="19"/>
      <c r="AH408" s="19"/>
      <c r="AI408" s="18"/>
      <c r="AJ408" s="19"/>
      <c r="AK408" s="19"/>
      <c r="AL408" s="19"/>
      <c r="AM408" s="18"/>
      <c r="AN408" s="19"/>
      <c r="AO408" s="19"/>
      <c r="AP408" s="19"/>
      <c r="AQ408" s="18"/>
      <c r="AR408" s="19"/>
      <c r="AS408" s="19"/>
      <c r="AT408" s="19"/>
      <c r="AU408" s="18"/>
      <c r="AV408" s="19"/>
      <c r="AW408" s="19"/>
      <c r="AX408" s="19"/>
      <c r="AY408" s="18"/>
      <c r="AZ408" s="19"/>
      <c r="BA408" s="19"/>
      <c r="BB408" s="19"/>
      <c r="BC408" s="18"/>
      <c r="BD408" s="19"/>
      <c r="BE408" s="19"/>
      <c r="BF408" s="19"/>
    </row>
    <row r="409" spans="1:58" ht="15" thickBot="1" x14ac:dyDescent="0.35">
      <c r="A409" s="19"/>
      <c r="B409" s="19"/>
      <c r="C409" s="18"/>
      <c r="D409" s="19"/>
      <c r="E409" s="19"/>
      <c r="F409" s="19"/>
      <c r="G409" s="18"/>
      <c r="H409" s="19"/>
      <c r="I409" s="19"/>
      <c r="J409" s="19"/>
      <c r="K409" s="18"/>
      <c r="L409" s="19"/>
      <c r="M409" s="19"/>
      <c r="N409" s="19"/>
      <c r="O409" s="18"/>
      <c r="P409" s="19"/>
      <c r="Q409" s="19"/>
      <c r="R409" s="19"/>
      <c r="S409" s="18"/>
      <c r="T409" s="19"/>
      <c r="U409" s="19"/>
      <c r="V409" s="19"/>
      <c r="W409" s="18"/>
      <c r="X409" s="19"/>
      <c r="Y409" s="19"/>
      <c r="Z409" s="19"/>
      <c r="AA409" s="18"/>
      <c r="AB409" s="19"/>
      <c r="AC409" s="19"/>
      <c r="AD409" s="19"/>
      <c r="AE409" s="18"/>
      <c r="AF409" s="19"/>
      <c r="AG409" s="19"/>
      <c r="AH409" s="19"/>
      <c r="AI409" s="18"/>
      <c r="AJ409" s="19"/>
      <c r="AK409" s="19"/>
      <c r="AL409" s="19"/>
      <c r="AM409" s="18"/>
      <c r="AN409" s="19"/>
      <c r="AO409" s="19"/>
      <c r="AP409" s="19"/>
      <c r="AQ409" s="18"/>
      <c r="AR409" s="19"/>
      <c r="AS409" s="19"/>
      <c r="AT409" s="19"/>
      <c r="AU409" s="18"/>
      <c r="AV409" s="19"/>
      <c r="AW409" s="19"/>
      <c r="AX409" s="19"/>
      <c r="AY409" s="18"/>
      <c r="AZ409" s="19"/>
      <c r="BA409" s="19"/>
      <c r="BB409" s="19"/>
      <c r="BC409" s="18"/>
      <c r="BD409" s="19"/>
      <c r="BE409" s="19"/>
      <c r="BF409" s="19"/>
    </row>
    <row r="410" spans="1:58" ht="15" thickBot="1" x14ac:dyDescent="0.35">
      <c r="A410" s="19"/>
      <c r="B410" s="19"/>
      <c r="C410" s="18"/>
      <c r="D410" s="19"/>
      <c r="E410" s="19"/>
      <c r="F410" s="19"/>
      <c r="G410" s="18"/>
      <c r="H410" s="19"/>
      <c r="I410" s="19"/>
      <c r="J410" s="19"/>
      <c r="K410" s="18"/>
      <c r="L410" s="19"/>
      <c r="M410" s="19"/>
      <c r="N410" s="19"/>
      <c r="O410" s="18"/>
      <c r="P410" s="19"/>
      <c r="Q410" s="19"/>
      <c r="R410" s="19"/>
      <c r="S410" s="18"/>
      <c r="T410" s="19"/>
      <c r="U410" s="19"/>
      <c r="V410" s="19"/>
      <c r="W410" s="18"/>
      <c r="X410" s="19"/>
      <c r="Y410" s="19"/>
      <c r="Z410" s="19"/>
      <c r="AA410" s="18"/>
      <c r="AB410" s="19"/>
      <c r="AC410" s="19"/>
      <c r="AD410" s="19"/>
      <c r="AE410" s="18"/>
      <c r="AF410" s="19"/>
      <c r="AG410" s="19"/>
      <c r="AH410" s="19"/>
      <c r="AI410" s="18"/>
      <c r="AJ410" s="19"/>
      <c r="AK410" s="19"/>
      <c r="AL410" s="19"/>
      <c r="AM410" s="18"/>
      <c r="AN410" s="19"/>
      <c r="AO410" s="19"/>
      <c r="AP410" s="19"/>
      <c r="AQ410" s="18"/>
      <c r="AR410" s="19"/>
      <c r="AS410" s="19"/>
      <c r="AT410" s="19"/>
      <c r="AU410" s="18"/>
      <c r="AV410" s="19"/>
      <c r="AW410" s="19"/>
      <c r="AX410" s="19"/>
      <c r="AY410" s="18"/>
      <c r="AZ410" s="19"/>
      <c r="BA410" s="19"/>
      <c r="BB410" s="19"/>
      <c r="BC410" s="18"/>
      <c r="BD410" s="19"/>
      <c r="BE410" s="19"/>
      <c r="BF410" s="19"/>
    </row>
    <row r="411" spans="1:58" ht="15" thickBot="1" x14ac:dyDescent="0.35">
      <c r="A411" s="19"/>
      <c r="B411" s="19"/>
      <c r="C411" s="18"/>
      <c r="D411" s="19"/>
      <c r="E411" s="19"/>
      <c r="F411" s="19"/>
      <c r="G411" s="18"/>
      <c r="H411" s="19"/>
      <c r="I411" s="19"/>
      <c r="J411" s="19"/>
      <c r="K411" s="18"/>
      <c r="L411" s="19"/>
      <c r="M411" s="19"/>
      <c r="N411" s="19"/>
      <c r="O411" s="18"/>
      <c r="P411" s="19"/>
      <c r="Q411" s="19"/>
      <c r="R411" s="19"/>
      <c r="S411" s="18"/>
      <c r="T411" s="19"/>
      <c r="U411" s="19"/>
      <c r="V411" s="19"/>
      <c r="W411" s="18"/>
      <c r="X411" s="19"/>
      <c r="Y411" s="19"/>
      <c r="Z411" s="19"/>
      <c r="AA411" s="18"/>
      <c r="AB411" s="19"/>
      <c r="AC411" s="19"/>
      <c r="AD411" s="19"/>
      <c r="AE411" s="18"/>
      <c r="AF411" s="19"/>
      <c r="AG411" s="19"/>
      <c r="AH411" s="19"/>
      <c r="AI411" s="18"/>
      <c r="AJ411" s="19"/>
      <c r="AK411" s="19"/>
      <c r="AL411" s="19"/>
      <c r="AM411" s="18"/>
      <c r="AN411" s="19"/>
      <c r="AO411" s="19"/>
      <c r="AP411" s="19"/>
      <c r="AQ411" s="18"/>
      <c r="AR411" s="19"/>
      <c r="AS411" s="19"/>
      <c r="AT411" s="19"/>
      <c r="AU411" s="18"/>
      <c r="AV411" s="19"/>
      <c r="AW411" s="19"/>
      <c r="AX411" s="19"/>
      <c r="AY411" s="18"/>
      <c r="AZ411" s="19"/>
      <c r="BA411" s="19"/>
      <c r="BB411" s="19"/>
      <c r="BC411" s="18"/>
      <c r="BD411" s="19"/>
      <c r="BE411" s="19"/>
      <c r="BF411" s="19"/>
    </row>
    <row r="412" spans="1:58" ht="15" thickBot="1" x14ac:dyDescent="0.35">
      <c r="A412" s="19"/>
      <c r="B412" s="19"/>
      <c r="C412" s="18"/>
      <c r="D412" s="19"/>
      <c r="E412" s="19"/>
      <c r="F412" s="19"/>
      <c r="G412" s="18"/>
      <c r="H412" s="19"/>
      <c r="I412" s="19"/>
      <c r="J412" s="19"/>
      <c r="K412" s="18"/>
      <c r="L412" s="19"/>
      <c r="M412" s="19"/>
      <c r="N412" s="19"/>
      <c r="O412" s="18"/>
      <c r="P412" s="19"/>
      <c r="Q412" s="19"/>
      <c r="R412" s="19"/>
      <c r="S412" s="18"/>
      <c r="T412" s="19"/>
      <c r="U412" s="19"/>
      <c r="V412" s="19"/>
      <c r="W412" s="18"/>
      <c r="X412" s="19"/>
      <c r="Y412" s="19"/>
      <c r="Z412" s="19"/>
      <c r="AA412" s="18"/>
      <c r="AB412" s="19"/>
      <c r="AC412" s="19"/>
      <c r="AD412" s="19"/>
      <c r="AE412" s="18"/>
      <c r="AF412" s="19"/>
      <c r="AG412" s="19"/>
      <c r="AH412" s="19"/>
      <c r="AI412" s="18"/>
      <c r="AJ412" s="19"/>
      <c r="AK412" s="19"/>
      <c r="AL412" s="19"/>
      <c r="AM412" s="18"/>
      <c r="AN412" s="19"/>
      <c r="AO412" s="19"/>
      <c r="AP412" s="19"/>
      <c r="AQ412" s="18"/>
      <c r="AR412" s="19"/>
      <c r="AS412" s="19"/>
      <c r="AT412" s="19"/>
      <c r="AU412" s="18"/>
      <c r="AV412" s="19"/>
      <c r="AW412" s="19"/>
      <c r="AX412" s="19"/>
      <c r="AY412" s="18"/>
      <c r="AZ412" s="19"/>
      <c r="BA412" s="19"/>
      <c r="BB412" s="19"/>
      <c r="BC412" s="18"/>
      <c r="BD412" s="19"/>
      <c r="BE412" s="19"/>
      <c r="BF412" s="19"/>
    </row>
    <row r="413" spans="1:58" ht="15" thickBot="1" x14ac:dyDescent="0.35">
      <c r="A413" s="19"/>
      <c r="B413" s="19"/>
      <c r="C413" s="18"/>
      <c r="D413" s="19"/>
      <c r="E413" s="19"/>
      <c r="F413" s="19"/>
      <c r="G413" s="18"/>
      <c r="H413" s="19"/>
      <c r="I413" s="19"/>
      <c r="J413" s="19"/>
      <c r="K413" s="18"/>
      <c r="L413" s="19"/>
      <c r="M413" s="19"/>
      <c r="N413" s="19"/>
      <c r="O413" s="18"/>
      <c r="P413" s="19"/>
      <c r="Q413" s="19"/>
      <c r="R413" s="19"/>
      <c r="S413" s="18"/>
      <c r="T413" s="19"/>
      <c r="U413" s="19"/>
      <c r="V413" s="19"/>
      <c r="W413" s="18"/>
      <c r="X413" s="19"/>
      <c r="Y413" s="19"/>
      <c r="Z413" s="19"/>
      <c r="AA413" s="18"/>
      <c r="AB413" s="19"/>
      <c r="AC413" s="19"/>
      <c r="AD413" s="19"/>
      <c r="AE413" s="18"/>
      <c r="AF413" s="19"/>
      <c r="AG413" s="19"/>
      <c r="AH413" s="19"/>
      <c r="AI413" s="18"/>
      <c r="AJ413" s="19"/>
      <c r="AK413" s="19"/>
      <c r="AL413" s="19"/>
      <c r="AM413" s="18"/>
      <c r="AN413" s="19"/>
      <c r="AO413" s="19"/>
      <c r="AP413" s="19"/>
      <c r="AQ413" s="18"/>
      <c r="AR413" s="19"/>
      <c r="AS413" s="19"/>
      <c r="AT413" s="19"/>
      <c r="AU413" s="18"/>
      <c r="AV413" s="19"/>
      <c r="AW413" s="19"/>
      <c r="AX413" s="19"/>
      <c r="AY413" s="18"/>
      <c r="AZ413" s="19"/>
      <c r="BA413" s="19"/>
      <c r="BB413" s="19"/>
      <c r="BC413" s="18"/>
      <c r="BD413" s="19"/>
      <c r="BE413" s="19"/>
      <c r="BF413" s="19"/>
    </row>
    <row r="414" spans="1:58" ht="15" thickBot="1" x14ac:dyDescent="0.35">
      <c r="A414" s="19"/>
      <c r="B414" s="19"/>
      <c r="C414" s="18"/>
      <c r="D414" s="19"/>
      <c r="E414" s="19"/>
      <c r="F414" s="19"/>
      <c r="G414" s="18"/>
      <c r="H414" s="19"/>
      <c r="I414" s="19"/>
      <c r="J414" s="19"/>
      <c r="K414" s="18"/>
      <c r="L414" s="19"/>
      <c r="M414" s="19"/>
      <c r="N414" s="19"/>
      <c r="O414" s="18"/>
      <c r="P414" s="19"/>
      <c r="Q414" s="19"/>
      <c r="R414" s="19"/>
      <c r="S414" s="18"/>
      <c r="T414" s="19"/>
      <c r="U414" s="19"/>
      <c r="V414" s="19"/>
      <c r="W414" s="18"/>
      <c r="X414" s="19"/>
      <c r="Y414" s="19"/>
      <c r="Z414" s="19"/>
      <c r="AA414" s="18"/>
      <c r="AB414" s="19"/>
      <c r="AC414" s="19"/>
      <c r="AD414" s="19"/>
      <c r="AE414" s="18"/>
      <c r="AF414" s="19"/>
      <c r="AG414" s="19"/>
      <c r="AH414" s="19"/>
      <c r="AI414" s="18"/>
      <c r="AJ414" s="19"/>
      <c r="AK414" s="19"/>
      <c r="AL414" s="19"/>
      <c r="AM414" s="18"/>
      <c r="AN414" s="19"/>
      <c r="AO414" s="19"/>
      <c r="AP414" s="19"/>
      <c r="AQ414" s="18"/>
      <c r="AR414" s="19"/>
      <c r="AS414" s="19"/>
      <c r="AT414" s="19"/>
      <c r="AU414" s="18"/>
      <c r="AV414" s="19"/>
      <c r="AW414" s="19"/>
      <c r="AX414" s="19"/>
      <c r="AY414" s="18"/>
      <c r="AZ414" s="19"/>
      <c r="BA414" s="19"/>
      <c r="BB414" s="19"/>
      <c r="BC414" s="18"/>
      <c r="BD414" s="19"/>
      <c r="BE414" s="19"/>
      <c r="BF414" s="19"/>
    </row>
    <row r="415" spans="1:58" ht="15" thickBot="1" x14ac:dyDescent="0.35">
      <c r="A415" s="19"/>
      <c r="B415" s="19"/>
      <c r="C415" s="18"/>
      <c r="D415" s="19"/>
      <c r="E415" s="19"/>
      <c r="F415" s="19"/>
      <c r="G415" s="18"/>
      <c r="H415" s="19"/>
      <c r="I415" s="19"/>
      <c r="J415" s="19"/>
      <c r="K415" s="18"/>
      <c r="L415" s="19"/>
      <c r="M415" s="19"/>
      <c r="N415" s="19"/>
      <c r="O415" s="18"/>
      <c r="P415" s="19"/>
      <c r="Q415" s="19"/>
      <c r="R415" s="19"/>
      <c r="S415" s="18"/>
      <c r="T415" s="19"/>
      <c r="U415" s="19"/>
      <c r="V415" s="19"/>
      <c r="W415" s="18"/>
      <c r="X415" s="19"/>
      <c r="Y415" s="19"/>
      <c r="Z415" s="19"/>
      <c r="AA415" s="18"/>
      <c r="AB415" s="19"/>
      <c r="AC415" s="19"/>
      <c r="AD415" s="19"/>
      <c r="AE415" s="18"/>
      <c r="AF415" s="19"/>
      <c r="AG415" s="19"/>
      <c r="AH415" s="19"/>
      <c r="AI415" s="18"/>
      <c r="AJ415" s="19"/>
      <c r="AK415" s="19"/>
      <c r="AL415" s="19"/>
      <c r="AM415" s="18"/>
      <c r="AN415" s="19"/>
      <c r="AO415" s="19"/>
      <c r="AP415" s="19"/>
      <c r="AQ415" s="18"/>
      <c r="AR415" s="19"/>
      <c r="AS415" s="19"/>
      <c r="AT415" s="19"/>
      <c r="AU415" s="18"/>
      <c r="AV415" s="19"/>
      <c r="AW415" s="19"/>
      <c r="AX415" s="19"/>
      <c r="AY415" s="18"/>
      <c r="AZ415" s="19"/>
      <c r="BA415" s="19"/>
      <c r="BB415" s="19"/>
      <c r="BC415" s="18"/>
      <c r="BD415" s="19"/>
      <c r="BE415" s="19"/>
      <c r="BF415" s="19"/>
    </row>
    <row r="416" spans="1:58" ht="15" thickBot="1" x14ac:dyDescent="0.35">
      <c r="A416" s="19"/>
      <c r="B416" s="19"/>
      <c r="C416" s="18"/>
      <c r="D416" s="19"/>
      <c r="E416" s="19"/>
      <c r="F416" s="19"/>
      <c r="G416" s="18"/>
      <c r="H416" s="19"/>
      <c r="I416" s="19"/>
      <c r="J416" s="19"/>
      <c r="K416" s="18"/>
      <c r="L416" s="19"/>
      <c r="M416" s="19"/>
      <c r="N416" s="19"/>
      <c r="O416" s="18"/>
      <c r="P416" s="19"/>
      <c r="Q416" s="19"/>
      <c r="R416" s="19"/>
      <c r="S416" s="18"/>
      <c r="T416" s="19"/>
      <c r="U416" s="19"/>
      <c r="V416" s="19"/>
      <c r="W416" s="18"/>
      <c r="X416" s="19"/>
      <c r="Y416" s="19"/>
      <c r="Z416" s="19"/>
      <c r="AA416" s="18"/>
      <c r="AB416" s="19"/>
      <c r="AC416" s="19"/>
      <c r="AD416" s="19"/>
      <c r="AE416" s="18"/>
      <c r="AF416" s="19"/>
      <c r="AG416" s="19"/>
      <c r="AH416" s="19"/>
      <c r="AI416" s="18"/>
      <c r="AJ416" s="19"/>
      <c r="AK416" s="19"/>
      <c r="AL416" s="19"/>
      <c r="AM416" s="18"/>
      <c r="AN416" s="19"/>
      <c r="AO416" s="19"/>
      <c r="AP416" s="19"/>
      <c r="AQ416" s="18"/>
      <c r="AR416" s="19"/>
      <c r="AS416" s="19"/>
      <c r="AT416" s="19"/>
      <c r="AU416" s="18"/>
      <c r="AV416" s="19"/>
      <c r="AW416" s="19"/>
      <c r="AX416" s="19"/>
      <c r="AY416" s="18"/>
      <c r="AZ416" s="19"/>
      <c r="BA416" s="19"/>
      <c r="BB416" s="19"/>
      <c r="BC416" s="18"/>
      <c r="BD416" s="19"/>
      <c r="BE416" s="19"/>
      <c r="BF416" s="19"/>
    </row>
    <row r="417" spans="1:58" ht="15" thickBot="1" x14ac:dyDescent="0.35">
      <c r="A417" s="19"/>
      <c r="B417" s="19"/>
      <c r="C417" s="18"/>
      <c r="D417" s="19"/>
      <c r="E417" s="19"/>
      <c r="F417" s="19"/>
      <c r="G417" s="18"/>
      <c r="H417" s="19"/>
      <c r="I417" s="19"/>
      <c r="J417" s="19"/>
      <c r="K417" s="18"/>
      <c r="L417" s="19"/>
      <c r="M417" s="19"/>
      <c r="N417" s="19"/>
      <c r="O417" s="18"/>
      <c r="P417" s="19"/>
      <c r="Q417" s="19"/>
      <c r="R417" s="19"/>
      <c r="S417" s="18"/>
      <c r="T417" s="19"/>
      <c r="U417" s="19"/>
      <c r="V417" s="19"/>
      <c r="W417" s="18"/>
      <c r="X417" s="19"/>
      <c r="Y417" s="19"/>
      <c r="Z417" s="19"/>
      <c r="AA417" s="18"/>
      <c r="AB417" s="19"/>
      <c r="AC417" s="19"/>
      <c r="AD417" s="19"/>
      <c r="AE417" s="18"/>
      <c r="AF417" s="19"/>
      <c r="AG417" s="19"/>
      <c r="AH417" s="19"/>
      <c r="AI417" s="18"/>
      <c r="AJ417" s="19"/>
      <c r="AK417" s="19"/>
      <c r="AL417" s="19"/>
      <c r="AM417" s="18"/>
      <c r="AN417" s="19"/>
      <c r="AO417" s="19"/>
      <c r="AP417" s="19"/>
      <c r="AQ417" s="18"/>
      <c r="AR417" s="19"/>
      <c r="AS417" s="19"/>
      <c r="AT417" s="19"/>
      <c r="AU417" s="18"/>
      <c r="AV417" s="19"/>
      <c r="AW417" s="19"/>
      <c r="AX417" s="19"/>
      <c r="AY417" s="18"/>
      <c r="AZ417" s="19"/>
      <c r="BA417" s="19"/>
      <c r="BB417" s="19"/>
      <c r="BC417" s="18"/>
      <c r="BD417" s="19"/>
      <c r="BE417" s="19"/>
      <c r="BF417" s="19"/>
    </row>
    <row r="418" spans="1:58" ht="15" thickBot="1" x14ac:dyDescent="0.35">
      <c r="A418" s="19"/>
      <c r="B418" s="19"/>
      <c r="C418" s="18"/>
      <c r="D418" s="19"/>
      <c r="E418" s="19"/>
      <c r="F418" s="19"/>
      <c r="G418" s="18"/>
      <c r="H418" s="19"/>
      <c r="I418" s="19"/>
      <c r="J418" s="19"/>
      <c r="K418" s="18"/>
      <c r="L418" s="19"/>
      <c r="M418" s="19"/>
      <c r="N418" s="19"/>
      <c r="O418" s="18"/>
      <c r="P418" s="19"/>
      <c r="Q418" s="19"/>
      <c r="R418" s="19"/>
      <c r="S418" s="18"/>
      <c r="T418" s="19"/>
      <c r="U418" s="19"/>
      <c r="V418" s="19"/>
      <c r="W418" s="18"/>
      <c r="X418" s="19"/>
      <c r="Y418" s="19"/>
      <c r="Z418" s="19"/>
      <c r="AA418" s="18"/>
      <c r="AB418" s="19"/>
      <c r="AC418" s="19"/>
      <c r="AD418" s="19"/>
      <c r="AE418" s="18"/>
      <c r="AF418" s="19"/>
      <c r="AG418" s="19"/>
      <c r="AH418" s="19"/>
      <c r="AI418" s="18"/>
      <c r="AJ418" s="19"/>
      <c r="AK418" s="19"/>
      <c r="AL418" s="19"/>
      <c r="AM418" s="18"/>
      <c r="AN418" s="19"/>
      <c r="AO418" s="19"/>
      <c r="AP418" s="19"/>
      <c r="AQ418" s="18"/>
      <c r="AR418" s="19"/>
      <c r="AS418" s="19"/>
      <c r="AT418" s="19"/>
      <c r="AU418" s="18"/>
      <c r="AV418" s="19"/>
      <c r="AW418" s="19"/>
      <c r="AX418" s="19"/>
      <c r="AY418" s="18"/>
      <c r="AZ418" s="19"/>
      <c r="BA418" s="19"/>
      <c r="BB418" s="19"/>
      <c r="BC418" s="18"/>
      <c r="BD418" s="19"/>
      <c r="BE418" s="19"/>
      <c r="BF418" s="19"/>
    </row>
    <row r="419" spans="1:58" ht="15" thickBot="1" x14ac:dyDescent="0.35">
      <c r="A419" s="19"/>
      <c r="B419" s="19"/>
      <c r="C419" s="18"/>
      <c r="D419" s="19"/>
      <c r="E419" s="19"/>
      <c r="F419" s="19"/>
      <c r="G419" s="18"/>
      <c r="H419" s="19"/>
      <c r="I419" s="19"/>
      <c r="J419" s="19"/>
      <c r="K419" s="18"/>
      <c r="L419" s="19"/>
      <c r="M419" s="19"/>
      <c r="N419" s="19"/>
      <c r="O419" s="18"/>
      <c r="P419" s="19"/>
      <c r="Q419" s="19"/>
      <c r="R419" s="19"/>
      <c r="S419" s="18"/>
      <c r="T419" s="19"/>
      <c r="U419" s="19"/>
      <c r="V419" s="19"/>
      <c r="W419" s="18"/>
      <c r="X419" s="19"/>
      <c r="Y419" s="19"/>
      <c r="Z419" s="19"/>
      <c r="AA419" s="18"/>
      <c r="AB419" s="19"/>
      <c r="AC419" s="19"/>
      <c r="AD419" s="19"/>
      <c r="AE419" s="18"/>
      <c r="AF419" s="19"/>
      <c r="AG419" s="19"/>
      <c r="AH419" s="19"/>
      <c r="AI419" s="18"/>
      <c r="AJ419" s="19"/>
      <c r="AK419" s="19"/>
      <c r="AL419" s="19"/>
      <c r="AM419" s="18"/>
      <c r="AN419" s="19"/>
      <c r="AO419" s="19"/>
      <c r="AP419" s="19"/>
      <c r="AQ419" s="18"/>
      <c r="AR419" s="19"/>
      <c r="AS419" s="19"/>
      <c r="AT419" s="19"/>
      <c r="AU419" s="18"/>
      <c r="AV419" s="19"/>
      <c r="AW419" s="19"/>
      <c r="AX419" s="19"/>
      <c r="AY419" s="18"/>
      <c r="AZ419" s="19"/>
      <c r="BA419" s="19"/>
      <c r="BB419" s="19"/>
      <c r="BC419" s="18"/>
      <c r="BD419" s="19"/>
      <c r="BE419" s="19"/>
      <c r="BF419" s="19"/>
    </row>
    <row r="420" spans="1:58" ht="15" thickBot="1" x14ac:dyDescent="0.35">
      <c r="A420" s="19"/>
      <c r="B420" s="19"/>
      <c r="C420" s="18"/>
      <c r="D420" s="19"/>
      <c r="E420" s="19"/>
      <c r="F420" s="19"/>
      <c r="G420" s="18"/>
      <c r="H420" s="19"/>
      <c r="I420" s="19"/>
      <c r="J420" s="19"/>
      <c r="K420" s="18"/>
      <c r="L420" s="19"/>
      <c r="M420" s="19"/>
      <c r="N420" s="19"/>
      <c r="O420" s="18"/>
      <c r="P420" s="19"/>
      <c r="Q420" s="19"/>
      <c r="R420" s="19"/>
      <c r="S420" s="18"/>
      <c r="T420" s="19"/>
      <c r="U420" s="19"/>
      <c r="V420" s="19"/>
      <c r="W420" s="18"/>
      <c r="X420" s="19"/>
      <c r="Y420" s="19"/>
      <c r="Z420" s="19"/>
      <c r="AA420" s="18"/>
      <c r="AB420" s="19"/>
      <c r="AC420" s="19"/>
      <c r="AD420" s="19"/>
      <c r="AE420" s="18"/>
      <c r="AF420" s="19"/>
      <c r="AG420" s="19"/>
      <c r="AH420" s="19"/>
      <c r="AI420" s="18"/>
      <c r="AJ420" s="19"/>
      <c r="AK420" s="19"/>
      <c r="AL420" s="19"/>
      <c r="AM420" s="18"/>
      <c r="AN420" s="19"/>
      <c r="AO420" s="19"/>
      <c r="AP420" s="19"/>
      <c r="AQ420" s="18"/>
      <c r="AR420" s="19"/>
      <c r="AS420" s="19"/>
      <c r="AT420" s="19"/>
      <c r="AU420" s="18"/>
      <c r="AV420" s="19"/>
      <c r="AW420" s="19"/>
      <c r="AX420" s="19"/>
      <c r="AY420" s="18"/>
      <c r="AZ420" s="19"/>
      <c r="BA420" s="19"/>
      <c r="BB420" s="19"/>
      <c r="BC420" s="18"/>
      <c r="BD420" s="19"/>
      <c r="BE420" s="19"/>
      <c r="BF420" s="19"/>
    </row>
    <row r="421" spans="1:58" ht="15" thickBot="1" x14ac:dyDescent="0.35">
      <c r="A421" s="19"/>
      <c r="B421" s="19"/>
      <c r="C421" s="18"/>
      <c r="D421" s="19"/>
      <c r="E421" s="19"/>
      <c r="F421" s="19"/>
      <c r="G421" s="18"/>
      <c r="H421" s="19"/>
      <c r="I421" s="19"/>
      <c r="J421" s="19"/>
      <c r="K421" s="18"/>
      <c r="L421" s="19"/>
      <c r="M421" s="19"/>
      <c r="N421" s="19"/>
      <c r="O421" s="18"/>
      <c r="P421" s="19"/>
      <c r="Q421" s="19"/>
      <c r="R421" s="19"/>
      <c r="S421" s="18"/>
      <c r="T421" s="19"/>
      <c r="U421" s="19"/>
      <c r="V421" s="19"/>
      <c r="W421" s="18"/>
      <c r="X421" s="19"/>
      <c r="Y421" s="19"/>
      <c r="Z421" s="19"/>
      <c r="AA421" s="18"/>
      <c r="AB421" s="19"/>
      <c r="AC421" s="19"/>
      <c r="AD421" s="19"/>
      <c r="AE421" s="18"/>
      <c r="AF421" s="19"/>
      <c r="AG421" s="19"/>
      <c r="AH421" s="19"/>
      <c r="AI421" s="18"/>
      <c r="AJ421" s="19"/>
      <c r="AK421" s="19"/>
      <c r="AL421" s="19"/>
      <c r="AM421" s="18"/>
      <c r="AN421" s="19"/>
      <c r="AO421" s="19"/>
      <c r="AP421" s="19"/>
      <c r="AQ421" s="18"/>
      <c r="AR421" s="19"/>
      <c r="AS421" s="19"/>
      <c r="AT421" s="19"/>
      <c r="AU421" s="18"/>
      <c r="AV421" s="19"/>
      <c r="AW421" s="19"/>
      <c r="AX421" s="19"/>
      <c r="AY421" s="18"/>
      <c r="AZ421" s="19"/>
      <c r="BA421" s="19"/>
      <c r="BB421" s="19"/>
      <c r="BC421" s="18"/>
      <c r="BD421" s="19"/>
      <c r="BE421" s="19"/>
      <c r="BF421" s="19"/>
    </row>
    <row r="422" spans="1:58" ht="15" thickBot="1" x14ac:dyDescent="0.35">
      <c r="A422" s="19"/>
      <c r="B422" s="19"/>
      <c r="C422" s="18"/>
      <c r="D422" s="19"/>
      <c r="E422" s="19"/>
      <c r="F422" s="19"/>
      <c r="G422" s="18"/>
      <c r="H422" s="19"/>
      <c r="I422" s="19"/>
      <c r="J422" s="19"/>
      <c r="K422" s="18"/>
      <c r="L422" s="19"/>
      <c r="M422" s="19"/>
      <c r="N422" s="19"/>
      <c r="O422" s="18"/>
      <c r="P422" s="19"/>
      <c r="Q422" s="19"/>
      <c r="R422" s="19"/>
      <c r="S422" s="18"/>
      <c r="T422" s="19"/>
      <c r="U422" s="19"/>
      <c r="V422" s="19"/>
      <c r="W422" s="18"/>
      <c r="X422" s="19"/>
      <c r="Y422" s="19"/>
      <c r="Z422" s="19"/>
      <c r="AA422" s="18"/>
      <c r="AB422" s="19"/>
      <c r="AC422" s="19"/>
      <c r="AD422" s="19"/>
      <c r="AE422" s="18"/>
      <c r="AF422" s="19"/>
      <c r="AG422" s="19"/>
      <c r="AH422" s="19"/>
      <c r="AI422" s="18"/>
      <c r="AJ422" s="19"/>
      <c r="AK422" s="19"/>
      <c r="AL422" s="19"/>
      <c r="AM422" s="18"/>
      <c r="AN422" s="19"/>
      <c r="AO422" s="19"/>
      <c r="AP422" s="19"/>
      <c r="AQ422" s="18"/>
      <c r="AR422" s="19"/>
      <c r="AS422" s="19"/>
      <c r="AT422" s="19"/>
      <c r="AU422" s="18"/>
      <c r="AV422" s="19"/>
      <c r="AW422" s="19"/>
      <c r="AX422" s="19"/>
      <c r="AY422" s="18"/>
      <c r="AZ422" s="19"/>
      <c r="BA422" s="19"/>
      <c r="BB422" s="19"/>
      <c r="BC422" s="18"/>
      <c r="BD422" s="19"/>
      <c r="BE422" s="19"/>
      <c r="BF422" s="19"/>
    </row>
    <row r="423" spans="1:58" ht="15" thickBot="1" x14ac:dyDescent="0.35">
      <c r="A423" s="19"/>
      <c r="B423" s="19"/>
      <c r="C423" s="18"/>
      <c r="D423" s="19"/>
      <c r="E423" s="19"/>
      <c r="F423" s="19"/>
      <c r="G423" s="18"/>
      <c r="H423" s="19"/>
      <c r="I423" s="19"/>
      <c r="J423" s="19"/>
      <c r="K423" s="18"/>
      <c r="L423" s="19"/>
      <c r="M423" s="19"/>
      <c r="N423" s="19"/>
      <c r="O423" s="18"/>
      <c r="P423" s="19"/>
      <c r="Q423" s="19"/>
      <c r="R423" s="19"/>
      <c r="S423" s="18"/>
      <c r="T423" s="19"/>
      <c r="U423" s="19"/>
      <c r="V423" s="19"/>
      <c r="W423" s="18"/>
      <c r="X423" s="19"/>
      <c r="Y423" s="19"/>
      <c r="Z423" s="19"/>
      <c r="AA423" s="18"/>
      <c r="AB423" s="19"/>
      <c r="AC423" s="19"/>
      <c r="AD423" s="19"/>
      <c r="AE423" s="18"/>
      <c r="AF423" s="19"/>
      <c r="AG423" s="19"/>
      <c r="AH423" s="19"/>
      <c r="AI423" s="18"/>
      <c r="AJ423" s="19"/>
      <c r="AK423" s="19"/>
      <c r="AL423" s="19"/>
      <c r="AM423" s="18"/>
      <c r="AN423" s="19"/>
      <c r="AO423" s="19"/>
      <c r="AP423" s="19"/>
      <c r="AQ423" s="18"/>
      <c r="AR423" s="19"/>
      <c r="AS423" s="19"/>
      <c r="AT423" s="19"/>
      <c r="AU423" s="18"/>
      <c r="AV423" s="19"/>
      <c r="AW423" s="19"/>
      <c r="AX423" s="19"/>
      <c r="AY423" s="18"/>
      <c r="AZ423" s="19"/>
      <c r="BA423" s="19"/>
      <c r="BB423" s="19"/>
      <c r="BC423" s="18"/>
      <c r="BD423" s="19"/>
      <c r="BE423" s="19"/>
      <c r="BF423" s="19"/>
    </row>
    <row r="424" spans="1:58" ht="15" thickBot="1" x14ac:dyDescent="0.35">
      <c r="A424" s="19"/>
      <c r="B424" s="19"/>
      <c r="C424" s="18"/>
      <c r="D424" s="19"/>
      <c r="E424" s="19"/>
      <c r="F424" s="19"/>
      <c r="G424" s="18"/>
      <c r="H424" s="19"/>
      <c r="I424" s="19"/>
      <c r="J424" s="19"/>
      <c r="K424" s="18"/>
      <c r="L424" s="19"/>
      <c r="M424" s="19"/>
      <c r="N424" s="19"/>
      <c r="O424" s="18"/>
      <c r="P424" s="19"/>
      <c r="Q424" s="19"/>
      <c r="R424" s="19"/>
      <c r="S424" s="18"/>
      <c r="T424" s="19"/>
      <c r="U424" s="19"/>
      <c r="V424" s="19"/>
      <c r="W424" s="18"/>
      <c r="X424" s="19"/>
      <c r="Y424" s="19"/>
      <c r="Z424" s="19"/>
      <c r="AA424" s="18"/>
      <c r="AB424" s="19"/>
      <c r="AC424" s="19"/>
      <c r="AD424" s="19"/>
      <c r="AE424" s="18"/>
      <c r="AF424" s="19"/>
      <c r="AG424" s="19"/>
      <c r="AH424" s="19"/>
      <c r="AI424" s="18"/>
      <c r="AJ424" s="19"/>
      <c r="AK424" s="19"/>
      <c r="AL424" s="19"/>
      <c r="AM424" s="18"/>
      <c r="AN424" s="19"/>
      <c r="AO424" s="19"/>
      <c r="AP424" s="19"/>
      <c r="AQ424" s="18"/>
      <c r="AR424" s="19"/>
      <c r="AS424" s="19"/>
      <c r="AT424" s="19"/>
      <c r="AU424" s="18"/>
      <c r="AV424" s="19"/>
      <c r="AW424" s="19"/>
      <c r="AX424" s="19"/>
      <c r="AY424" s="18"/>
      <c r="AZ424" s="19"/>
      <c r="BA424" s="19"/>
      <c r="BB424" s="19"/>
      <c r="BC424" s="18"/>
      <c r="BD424" s="19"/>
      <c r="BE424" s="19"/>
      <c r="BF424" s="19"/>
    </row>
    <row r="425" spans="1:58" ht="15" thickBot="1" x14ac:dyDescent="0.35">
      <c r="A425" s="19"/>
      <c r="B425" s="19"/>
      <c r="C425" s="18"/>
      <c r="D425" s="19"/>
      <c r="E425" s="19"/>
      <c r="F425" s="19"/>
      <c r="G425" s="18"/>
      <c r="H425" s="19"/>
      <c r="I425" s="19"/>
      <c r="J425" s="19"/>
      <c r="K425" s="18"/>
      <c r="L425" s="19"/>
      <c r="M425" s="19"/>
      <c r="N425" s="19"/>
      <c r="O425" s="18"/>
      <c r="P425" s="19"/>
      <c r="Q425" s="19"/>
      <c r="R425" s="19"/>
      <c r="S425" s="18"/>
      <c r="T425" s="19"/>
      <c r="U425" s="19"/>
      <c r="V425" s="19"/>
      <c r="W425" s="18"/>
      <c r="X425" s="19"/>
      <c r="Y425" s="19"/>
      <c r="Z425" s="19"/>
      <c r="AA425" s="18"/>
      <c r="AB425" s="19"/>
      <c r="AC425" s="19"/>
      <c r="AD425" s="19"/>
      <c r="AE425" s="18"/>
      <c r="AF425" s="19"/>
      <c r="AG425" s="19"/>
      <c r="AH425" s="19"/>
      <c r="AI425" s="18"/>
      <c r="AJ425" s="19"/>
      <c r="AK425" s="19"/>
      <c r="AL425" s="19"/>
      <c r="AM425" s="18"/>
      <c r="AN425" s="19"/>
      <c r="AO425" s="19"/>
      <c r="AP425" s="19"/>
      <c r="AQ425" s="18"/>
      <c r="AR425" s="19"/>
      <c r="AS425" s="19"/>
      <c r="AT425" s="19"/>
      <c r="AU425" s="18"/>
      <c r="AV425" s="19"/>
      <c r="AW425" s="19"/>
      <c r="AX425" s="19"/>
      <c r="AY425" s="18"/>
      <c r="AZ425" s="19"/>
      <c r="BA425" s="19"/>
      <c r="BB425" s="19"/>
      <c r="BC425" s="18"/>
      <c r="BD425" s="19"/>
      <c r="BE425" s="19"/>
      <c r="BF425" s="19"/>
    </row>
    <row r="426" spans="1:58" ht="15" thickBot="1" x14ac:dyDescent="0.35">
      <c r="A426" s="19"/>
      <c r="B426" s="19"/>
      <c r="C426" s="18"/>
      <c r="D426" s="19"/>
      <c r="E426" s="19"/>
      <c r="F426" s="19"/>
      <c r="G426" s="18"/>
      <c r="H426" s="19"/>
      <c r="I426" s="19"/>
      <c r="J426" s="19"/>
      <c r="K426" s="18"/>
      <c r="L426" s="19"/>
      <c r="M426" s="19"/>
      <c r="N426" s="19"/>
      <c r="O426" s="18"/>
      <c r="P426" s="19"/>
      <c r="Q426" s="19"/>
      <c r="R426" s="19"/>
      <c r="S426" s="18"/>
      <c r="T426" s="19"/>
      <c r="U426" s="19"/>
      <c r="V426" s="19"/>
      <c r="W426" s="18"/>
      <c r="X426" s="19"/>
      <c r="Y426" s="19"/>
      <c r="Z426" s="19"/>
      <c r="AA426" s="18"/>
      <c r="AB426" s="19"/>
      <c r="AC426" s="19"/>
      <c r="AD426" s="19"/>
      <c r="AE426" s="18"/>
      <c r="AF426" s="19"/>
      <c r="AG426" s="19"/>
      <c r="AH426" s="19"/>
      <c r="AI426" s="18"/>
      <c r="AJ426" s="19"/>
      <c r="AK426" s="19"/>
      <c r="AL426" s="19"/>
      <c r="AM426" s="18"/>
      <c r="AN426" s="19"/>
      <c r="AO426" s="19"/>
      <c r="AP426" s="19"/>
      <c r="AQ426" s="18"/>
      <c r="AR426" s="19"/>
      <c r="AS426" s="19"/>
      <c r="AT426" s="19"/>
      <c r="AU426" s="18"/>
      <c r="AV426" s="19"/>
      <c r="AW426" s="19"/>
      <c r="AX426" s="19"/>
      <c r="AY426" s="18"/>
      <c r="AZ426" s="19"/>
      <c r="BA426" s="19"/>
      <c r="BB426" s="19"/>
      <c r="BC426" s="18"/>
      <c r="BD426" s="19"/>
      <c r="BE426" s="19"/>
      <c r="BF426" s="19"/>
    </row>
    <row r="427" spans="1:58" ht="15" thickBot="1" x14ac:dyDescent="0.35">
      <c r="A427" s="19"/>
      <c r="B427" s="19"/>
      <c r="C427" s="18"/>
      <c r="D427" s="19"/>
      <c r="E427" s="19"/>
      <c r="F427" s="19"/>
      <c r="G427" s="18"/>
      <c r="H427" s="19"/>
      <c r="I427" s="19"/>
      <c r="J427" s="19"/>
      <c r="K427" s="18"/>
      <c r="L427" s="19"/>
      <c r="M427" s="19"/>
      <c r="N427" s="19"/>
      <c r="O427" s="18"/>
      <c r="P427" s="19"/>
      <c r="Q427" s="19"/>
      <c r="R427" s="19"/>
      <c r="S427" s="18"/>
      <c r="T427" s="19"/>
      <c r="U427" s="19"/>
      <c r="V427" s="19"/>
      <c r="W427" s="18"/>
      <c r="X427" s="19"/>
      <c r="Y427" s="19"/>
      <c r="Z427" s="19"/>
      <c r="AA427" s="18"/>
      <c r="AB427" s="19"/>
      <c r="AC427" s="19"/>
      <c r="AD427" s="19"/>
      <c r="AE427" s="18"/>
      <c r="AF427" s="19"/>
      <c r="AG427" s="19"/>
      <c r="AH427" s="19"/>
      <c r="AI427" s="18"/>
      <c r="AJ427" s="19"/>
      <c r="AK427" s="19"/>
      <c r="AL427" s="19"/>
      <c r="AM427" s="18"/>
      <c r="AN427" s="19"/>
      <c r="AO427" s="19"/>
      <c r="AP427" s="19"/>
      <c r="AQ427" s="18"/>
      <c r="AR427" s="19"/>
      <c r="AS427" s="19"/>
      <c r="AT427" s="19"/>
      <c r="AU427" s="18"/>
      <c r="AV427" s="19"/>
      <c r="AW427" s="19"/>
      <c r="AX427" s="19"/>
      <c r="AY427" s="18"/>
      <c r="AZ427" s="19"/>
      <c r="BA427" s="19"/>
      <c r="BB427" s="19"/>
      <c r="BC427" s="18"/>
      <c r="BD427" s="19"/>
      <c r="BE427" s="19"/>
      <c r="BF427" s="19"/>
    </row>
    <row r="428" spans="1:58" ht="15" thickBot="1" x14ac:dyDescent="0.35">
      <c r="A428" s="19"/>
      <c r="B428" s="19"/>
      <c r="C428" s="18"/>
      <c r="D428" s="19"/>
      <c r="E428" s="19"/>
      <c r="F428" s="19"/>
      <c r="G428" s="18"/>
      <c r="H428" s="19"/>
      <c r="I428" s="19"/>
      <c r="J428" s="19"/>
      <c r="K428" s="18"/>
      <c r="L428" s="19"/>
      <c r="M428" s="19"/>
      <c r="N428" s="19"/>
      <c r="O428" s="18"/>
      <c r="P428" s="19"/>
      <c r="Q428" s="19"/>
      <c r="R428" s="19"/>
      <c r="S428" s="18"/>
      <c r="T428" s="19"/>
      <c r="U428" s="19"/>
      <c r="V428" s="19"/>
      <c r="W428" s="18"/>
      <c r="X428" s="19"/>
      <c r="Y428" s="19"/>
      <c r="Z428" s="19"/>
      <c r="AA428" s="18"/>
      <c r="AB428" s="19"/>
      <c r="AC428" s="19"/>
      <c r="AD428" s="19"/>
      <c r="AE428" s="18"/>
      <c r="AF428" s="19"/>
      <c r="AG428" s="19"/>
      <c r="AH428" s="19"/>
      <c r="AI428" s="18"/>
      <c r="AJ428" s="19"/>
      <c r="AK428" s="19"/>
      <c r="AL428" s="19"/>
      <c r="AM428" s="18"/>
      <c r="AN428" s="19"/>
      <c r="AO428" s="19"/>
      <c r="AP428" s="19"/>
      <c r="AQ428" s="18"/>
      <c r="AR428" s="19"/>
      <c r="AS428" s="19"/>
      <c r="AT428" s="19"/>
      <c r="AU428" s="18"/>
      <c r="AV428" s="19"/>
      <c r="AW428" s="19"/>
      <c r="AX428" s="19"/>
      <c r="AY428" s="18"/>
      <c r="AZ428" s="19"/>
      <c r="BA428" s="19"/>
      <c r="BB428" s="19"/>
      <c r="BC428" s="18"/>
      <c r="BD428" s="19"/>
      <c r="BE428" s="19"/>
      <c r="BF428" s="19"/>
    </row>
    <row r="429" spans="1:58" ht="15" thickBot="1" x14ac:dyDescent="0.35">
      <c r="A429" s="19"/>
      <c r="B429" s="19"/>
      <c r="C429" s="18"/>
      <c r="D429" s="19"/>
      <c r="E429" s="19"/>
      <c r="F429" s="19"/>
      <c r="G429" s="18"/>
      <c r="H429" s="19"/>
      <c r="I429" s="19"/>
      <c r="J429" s="19"/>
      <c r="K429" s="18"/>
      <c r="L429" s="19"/>
      <c r="M429" s="19"/>
      <c r="N429" s="19"/>
      <c r="O429" s="18"/>
      <c r="P429" s="19"/>
      <c r="Q429" s="19"/>
      <c r="R429" s="19"/>
      <c r="S429" s="18"/>
      <c r="T429" s="19"/>
      <c r="U429" s="19"/>
      <c r="V429" s="19"/>
      <c r="W429" s="18"/>
      <c r="X429" s="19"/>
      <c r="Y429" s="19"/>
      <c r="Z429" s="19"/>
      <c r="AA429" s="18"/>
      <c r="AB429" s="19"/>
      <c r="AC429" s="19"/>
      <c r="AD429" s="19"/>
      <c r="AE429" s="18"/>
      <c r="AF429" s="19"/>
      <c r="AG429" s="19"/>
      <c r="AH429" s="19"/>
      <c r="AI429" s="18"/>
      <c r="AJ429" s="19"/>
      <c r="AK429" s="19"/>
      <c r="AL429" s="19"/>
      <c r="AM429" s="18"/>
      <c r="AN429" s="19"/>
      <c r="AO429" s="19"/>
      <c r="AP429" s="19"/>
      <c r="AQ429" s="18"/>
      <c r="AR429" s="19"/>
      <c r="AS429" s="19"/>
      <c r="AT429" s="19"/>
      <c r="AU429" s="18"/>
      <c r="AV429" s="19"/>
      <c r="AW429" s="19"/>
      <c r="AX429" s="19"/>
      <c r="AY429" s="18"/>
      <c r="AZ429" s="19"/>
      <c r="BA429" s="19"/>
      <c r="BB429" s="19"/>
      <c r="BC429" s="18"/>
      <c r="BD429" s="19"/>
      <c r="BE429" s="19"/>
      <c r="BF429" s="19"/>
    </row>
    <row r="430" spans="1:58" ht="15" thickBot="1" x14ac:dyDescent="0.35">
      <c r="A430" s="19"/>
      <c r="B430" s="19"/>
      <c r="C430" s="18"/>
      <c r="D430" s="19"/>
      <c r="E430" s="19"/>
      <c r="F430" s="19"/>
      <c r="G430" s="18"/>
      <c r="H430" s="19"/>
      <c r="I430" s="19"/>
      <c r="J430" s="19"/>
      <c r="K430" s="18"/>
      <c r="L430" s="19"/>
      <c r="M430" s="19"/>
      <c r="N430" s="19"/>
      <c r="O430" s="18"/>
      <c r="P430" s="19"/>
      <c r="Q430" s="19"/>
      <c r="R430" s="19"/>
      <c r="S430" s="18"/>
      <c r="T430" s="19"/>
      <c r="U430" s="19"/>
      <c r="V430" s="19"/>
      <c r="W430" s="18"/>
      <c r="X430" s="19"/>
      <c r="Y430" s="19"/>
      <c r="Z430" s="19"/>
      <c r="AA430" s="18"/>
      <c r="AB430" s="19"/>
      <c r="AC430" s="19"/>
      <c r="AD430" s="19"/>
      <c r="AE430" s="18"/>
      <c r="AF430" s="19"/>
      <c r="AG430" s="19"/>
      <c r="AH430" s="19"/>
      <c r="AI430" s="18"/>
      <c r="AJ430" s="19"/>
      <c r="AK430" s="19"/>
      <c r="AL430" s="19"/>
      <c r="AM430" s="18"/>
      <c r="AN430" s="19"/>
      <c r="AO430" s="19"/>
      <c r="AP430" s="19"/>
      <c r="AQ430" s="18"/>
      <c r="AR430" s="19"/>
      <c r="AS430" s="19"/>
      <c r="AT430" s="19"/>
      <c r="AU430" s="18"/>
      <c r="AV430" s="19"/>
      <c r="AW430" s="19"/>
      <c r="AX430" s="19"/>
      <c r="AY430" s="18"/>
      <c r="AZ430" s="19"/>
      <c r="BA430" s="19"/>
      <c r="BB430" s="19"/>
      <c r="BC430" s="18"/>
      <c r="BD430" s="19"/>
      <c r="BE430" s="19"/>
      <c r="BF430" s="19"/>
    </row>
    <row r="431" spans="1:58" ht="15" thickBot="1" x14ac:dyDescent="0.35">
      <c r="A431" s="19"/>
      <c r="B431" s="19"/>
      <c r="C431" s="18"/>
      <c r="D431" s="19"/>
      <c r="E431" s="19"/>
      <c r="F431" s="19"/>
      <c r="G431" s="18"/>
      <c r="H431" s="19"/>
      <c r="I431" s="19"/>
      <c r="J431" s="19"/>
      <c r="K431" s="18"/>
      <c r="L431" s="19"/>
      <c r="M431" s="19"/>
      <c r="N431" s="19"/>
      <c r="O431" s="18"/>
      <c r="P431" s="19"/>
      <c r="Q431" s="19"/>
      <c r="R431" s="19"/>
      <c r="S431" s="18"/>
      <c r="T431" s="19"/>
      <c r="U431" s="19"/>
      <c r="V431" s="19"/>
      <c r="W431" s="18"/>
      <c r="X431" s="19"/>
      <c r="Y431" s="19"/>
      <c r="Z431" s="19"/>
      <c r="AA431" s="18"/>
      <c r="AB431" s="19"/>
      <c r="AC431" s="19"/>
      <c r="AD431" s="19"/>
      <c r="AE431" s="18"/>
      <c r="AF431" s="19"/>
      <c r="AG431" s="19"/>
      <c r="AH431" s="19"/>
      <c r="AI431" s="18"/>
      <c r="AJ431" s="19"/>
      <c r="AK431" s="19"/>
      <c r="AL431" s="19"/>
      <c r="AM431" s="18"/>
      <c r="AN431" s="19"/>
      <c r="AO431" s="19"/>
      <c r="AP431" s="19"/>
      <c r="AQ431" s="18"/>
      <c r="AR431" s="19"/>
      <c r="AS431" s="19"/>
      <c r="AT431" s="19"/>
      <c r="AU431" s="18"/>
      <c r="AV431" s="19"/>
      <c r="AW431" s="19"/>
      <c r="AX431" s="19"/>
      <c r="AY431" s="18"/>
      <c r="AZ431" s="19"/>
      <c r="BA431" s="19"/>
      <c r="BB431" s="19"/>
      <c r="BC431" s="18"/>
      <c r="BD431" s="19"/>
      <c r="BE431" s="19"/>
      <c r="BF431" s="19"/>
    </row>
    <row r="432" spans="1:58" ht="15" thickBot="1" x14ac:dyDescent="0.35">
      <c r="A432" s="19"/>
      <c r="B432" s="19"/>
      <c r="C432" s="18"/>
      <c r="D432" s="19"/>
      <c r="E432" s="19"/>
      <c r="F432" s="19"/>
      <c r="G432" s="18"/>
      <c r="H432" s="19"/>
      <c r="I432" s="19"/>
      <c r="J432" s="19"/>
      <c r="K432" s="18"/>
      <c r="L432" s="19"/>
      <c r="M432" s="19"/>
      <c r="N432" s="19"/>
      <c r="O432" s="18"/>
      <c r="P432" s="19"/>
      <c r="Q432" s="19"/>
      <c r="R432" s="19"/>
      <c r="S432" s="18"/>
      <c r="T432" s="19"/>
      <c r="U432" s="19"/>
      <c r="V432" s="19"/>
      <c r="W432" s="18"/>
      <c r="X432" s="19"/>
      <c r="Y432" s="19"/>
      <c r="Z432" s="19"/>
      <c r="AA432" s="18"/>
      <c r="AB432" s="19"/>
      <c r="AC432" s="19"/>
      <c r="AD432" s="19"/>
      <c r="AE432" s="18"/>
      <c r="AF432" s="19"/>
      <c r="AG432" s="19"/>
      <c r="AH432" s="19"/>
      <c r="AI432" s="18"/>
      <c r="AJ432" s="19"/>
      <c r="AK432" s="19"/>
      <c r="AL432" s="19"/>
      <c r="AM432" s="18"/>
      <c r="AN432" s="19"/>
      <c r="AO432" s="19"/>
      <c r="AP432" s="19"/>
      <c r="AQ432" s="18"/>
      <c r="AR432" s="19"/>
      <c r="AS432" s="19"/>
      <c r="AT432" s="19"/>
      <c r="AU432" s="18"/>
      <c r="AV432" s="19"/>
      <c r="AW432" s="19"/>
      <c r="AX432" s="19"/>
      <c r="AY432" s="18"/>
      <c r="AZ432" s="19"/>
      <c r="BA432" s="19"/>
      <c r="BB432" s="19"/>
      <c r="BC432" s="18"/>
      <c r="BD432" s="19"/>
      <c r="BE432" s="19"/>
      <c r="BF432" s="19"/>
    </row>
    <row r="433" spans="1:58" ht="15" thickBot="1" x14ac:dyDescent="0.35">
      <c r="A433" s="19"/>
      <c r="B433" s="19"/>
      <c r="C433" s="18"/>
      <c r="D433" s="19"/>
      <c r="E433" s="19"/>
      <c r="F433" s="19"/>
      <c r="G433" s="18"/>
      <c r="H433" s="19"/>
      <c r="I433" s="19"/>
      <c r="J433" s="19"/>
      <c r="K433" s="18"/>
      <c r="L433" s="19"/>
      <c r="M433" s="19"/>
      <c r="N433" s="19"/>
      <c r="O433" s="18"/>
      <c r="P433" s="19"/>
      <c r="Q433" s="19"/>
      <c r="R433" s="19"/>
      <c r="S433" s="18"/>
      <c r="T433" s="19"/>
      <c r="U433" s="19"/>
      <c r="V433" s="19"/>
      <c r="W433" s="18"/>
      <c r="X433" s="19"/>
      <c r="Y433" s="19"/>
      <c r="Z433" s="19"/>
      <c r="AA433" s="18"/>
      <c r="AB433" s="19"/>
      <c r="AC433" s="19"/>
      <c r="AD433" s="19"/>
      <c r="AE433" s="18"/>
      <c r="AF433" s="19"/>
      <c r="AG433" s="19"/>
      <c r="AH433" s="19"/>
      <c r="AI433" s="18"/>
      <c r="AJ433" s="19"/>
      <c r="AK433" s="19"/>
      <c r="AL433" s="19"/>
      <c r="AM433" s="18"/>
      <c r="AN433" s="19"/>
      <c r="AO433" s="19"/>
      <c r="AP433" s="19"/>
      <c r="AQ433" s="18"/>
      <c r="AR433" s="19"/>
      <c r="AS433" s="19"/>
      <c r="AT433" s="19"/>
      <c r="AU433" s="18"/>
      <c r="AV433" s="19"/>
      <c r="AW433" s="19"/>
      <c r="AX433" s="19"/>
      <c r="AY433" s="18"/>
      <c r="AZ433" s="19"/>
      <c r="BA433" s="19"/>
      <c r="BB433" s="19"/>
      <c r="BC433" s="18"/>
      <c r="BD433" s="19"/>
      <c r="BE433" s="19"/>
      <c r="BF433" s="19"/>
    </row>
    <row r="434" spans="1:58" ht="15" thickBot="1" x14ac:dyDescent="0.35">
      <c r="A434" s="19"/>
      <c r="B434" s="19"/>
      <c r="C434" s="18"/>
      <c r="D434" s="19"/>
      <c r="E434" s="19"/>
      <c r="F434" s="19"/>
      <c r="G434" s="18"/>
      <c r="H434" s="19"/>
      <c r="I434" s="19"/>
      <c r="J434" s="19"/>
      <c r="K434" s="18"/>
      <c r="L434" s="19"/>
      <c r="M434" s="19"/>
      <c r="N434" s="19"/>
      <c r="O434" s="18"/>
      <c r="P434" s="19"/>
      <c r="Q434" s="19"/>
      <c r="R434" s="19"/>
      <c r="S434" s="18"/>
      <c r="T434" s="19"/>
      <c r="U434" s="19"/>
      <c r="V434" s="19"/>
      <c r="W434" s="18"/>
      <c r="X434" s="19"/>
      <c r="Y434" s="19"/>
      <c r="Z434" s="19"/>
      <c r="AA434" s="18"/>
      <c r="AB434" s="19"/>
      <c r="AC434" s="19"/>
      <c r="AD434" s="19"/>
      <c r="AE434" s="18"/>
      <c r="AF434" s="19"/>
      <c r="AG434" s="19"/>
      <c r="AH434" s="19"/>
      <c r="AI434" s="18"/>
      <c r="AJ434" s="19"/>
      <c r="AK434" s="19"/>
      <c r="AL434" s="19"/>
      <c r="AM434" s="18"/>
      <c r="AN434" s="19"/>
      <c r="AO434" s="19"/>
      <c r="AP434" s="19"/>
      <c r="AQ434" s="18"/>
      <c r="AR434" s="19"/>
      <c r="AS434" s="19"/>
      <c r="AT434" s="19"/>
      <c r="AU434" s="18"/>
      <c r="AV434" s="19"/>
      <c r="AW434" s="19"/>
      <c r="AX434" s="19"/>
      <c r="AY434" s="18"/>
      <c r="AZ434" s="19"/>
      <c r="BA434" s="19"/>
      <c r="BB434" s="19"/>
      <c r="BC434" s="18"/>
      <c r="BD434" s="19"/>
      <c r="BE434" s="19"/>
      <c r="BF434" s="19"/>
    </row>
    <row r="435" spans="1:58" ht="15" thickBot="1" x14ac:dyDescent="0.35">
      <c r="A435" s="19"/>
      <c r="B435" s="19"/>
      <c r="C435" s="18"/>
      <c r="D435" s="19"/>
      <c r="E435" s="19"/>
      <c r="F435" s="19"/>
      <c r="G435" s="18"/>
      <c r="H435" s="19"/>
      <c r="I435" s="19"/>
      <c r="J435" s="19"/>
      <c r="K435" s="18"/>
      <c r="L435" s="19"/>
      <c r="M435" s="19"/>
      <c r="N435" s="19"/>
      <c r="O435" s="18"/>
      <c r="P435" s="19"/>
      <c r="Q435" s="19"/>
      <c r="R435" s="19"/>
      <c r="S435" s="18"/>
      <c r="T435" s="19"/>
      <c r="U435" s="19"/>
      <c r="V435" s="19"/>
      <c r="W435" s="18"/>
      <c r="X435" s="19"/>
      <c r="Y435" s="19"/>
      <c r="Z435" s="19"/>
      <c r="AA435" s="18"/>
      <c r="AB435" s="19"/>
      <c r="AC435" s="19"/>
      <c r="AD435" s="19"/>
      <c r="AE435" s="18"/>
      <c r="AF435" s="19"/>
      <c r="AG435" s="19"/>
      <c r="AH435" s="19"/>
      <c r="AI435" s="18"/>
      <c r="AJ435" s="19"/>
      <c r="AK435" s="19"/>
      <c r="AL435" s="19"/>
      <c r="AM435" s="18"/>
      <c r="AN435" s="19"/>
      <c r="AO435" s="19"/>
      <c r="AP435" s="19"/>
      <c r="AQ435" s="18"/>
      <c r="AR435" s="19"/>
      <c r="AS435" s="19"/>
      <c r="AT435" s="19"/>
      <c r="AU435" s="18"/>
      <c r="AV435" s="19"/>
      <c r="AW435" s="19"/>
      <c r="AX435" s="19"/>
      <c r="AY435" s="18"/>
      <c r="AZ435" s="19"/>
      <c r="BA435" s="19"/>
      <c r="BB435" s="19"/>
      <c r="BC435" s="18"/>
      <c r="BD435" s="19"/>
      <c r="BE435" s="19"/>
      <c r="BF435" s="19"/>
    </row>
    <row r="436" spans="1:58" ht="15" thickBot="1" x14ac:dyDescent="0.35">
      <c r="A436" s="19"/>
      <c r="B436" s="19"/>
      <c r="C436" s="18"/>
      <c r="D436" s="19"/>
      <c r="E436" s="19"/>
      <c r="F436" s="19"/>
      <c r="G436" s="18"/>
      <c r="H436" s="19"/>
      <c r="I436" s="19"/>
      <c r="J436" s="19"/>
      <c r="K436" s="18"/>
      <c r="L436" s="19"/>
      <c r="M436" s="19"/>
      <c r="N436" s="19"/>
      <c r="O436" s="18"/>
      <c r="P436" s="19"/>
      <c r="Q436" s="19"/>
      <c r="R436" s="19"/>
      <c r="S436" s="18"/>
      <c r="T436" s="19"/>
      <c r="U436" s="19"/>
      <c r="V436" s="19"/>
      <c r="W436" s="18"/>
      <c r="X436" s="19"/>
      <c r="Y436" s="19"/>
      <c r="Z436" s="19"/>
      <c r="AA436" s="18"/>
      <c r="AB436" s="19"/>
      <c r="AC436" s="19"/>
      <c r="AD436" s="19"/>
      <c r="AE436" s="18"/>
      <c r="AF436" s="19"/>
      <c r="AG436" s="19"/>
      <c r="AH436" s="19"/>
      <c r="AI436" s="18"/>
      <c r="AJ436" s="19"/>
      <c r="AK436" s="19"/>
      <c r="AL436" s="19"/>
      <c r="AM436" s="18"/>
      <c r="AN436" s="19"/>
      <c r="AO436" s="19"/>
      <c r="AP436" s="19"/>
      <c r="AQ436" s="18"/>
      <c r="AR436" s="19"/>
      <c r="AS436" s="19"/>
      <c r="AT436" s="19"/>
      <c r="AU436" s="18"/>
      <c r="AV436" s="19"/>
      <c r="AW436" s="19"/>
      <c r="AX436" s="19"/>
      <c r="AY436" s="18"/>
      <c r="AZ436" s="19"/>
      <c r="BA436" s="19"/>
      <c r="BB436" s="19"/>
      <c r="BC436" s="18"/>
      <c r="BD436" s="19"/>
      <c r="BE436" s="19"/>
      <c r="BF436" s="19"/>
    </row>
    <row r="437" spans="1:58" ht="15" thickBot="1" x14ac:dyDescent="0.35">
      <c r="A437" s="19"/>
      <c r="B437" s="19"/>
      <c r="C437" s="18"/>
      <c r="D437" s="19"/>
      <c r="E437" s="19"/>
      <c r="F437" s="19"/>
      <c r="G437" s="18"/>
      <c r="H437" s="19"/>
      <c r="I437" s="19"/>
      <c r="J437" s="19"/>
      <c r="K437" s="18"/>
      <c r="L437" s="19"/>
      <c r="M437" s="19"/>
      <c r="N437" s="19"/>
      <c r="O437" s="18"/>
      <c r="P437" s="19"/>
      <c r="Q437" s="19"/>
      <c r="R437" s="19"/>
      <c r="S437" s="18"/>
      <c r="T437" s="19"/>
      <c r="U437" s="19"/>
      <c r="V437" s="19"/>
      <c r="W437" s="18"/>
      <c r="X437" s="19"/>
      <c r="Y437" s="19"/>
      <c r="Z437" s="19"/>
      <c r="AA437" s="18"/>
      <c r="AB437" s="19"/>
      <c r="AC437" s="19"/>
      <c r="AD437" s="19"/>
      <c r="AE437" s="18"/>
      <c r="AF437" s="19"/>
      <c r="AG437" s="19"/>
      <c r="AH437" s="19"/>
      <c r="AI437" s="18"/>
      <c r="AJ437" s="19"/>
      <c r="AK437" s="19"/>
      <c r="AL437" s="19"/>
      <c r="AM437" s="18"/>
      <c r="AN437" s="19"/>
      <c r="AO437" s="19"/>
      <c r="AP437" s="19"/>
      <c r="AQ437" s="18"/>
      <c r="AR437" s="19"/>
      <c r="AS437" s="19"/>
      <c r="AT437" s="19"/>
      <c r="AU437" s="18"/>
      <c r="AV437" s="19"/>
      <c r="AW437" s="19"/>
      <c r="AX437" s="19"/>
      <c r="AY437" s="18"/>
      <c r="AZ437" s="19"/>
      <c r="BA437" s="19"/>
      <c r="BB437" s="19"/>
      <c r="BC437" s="18"/>
      <c r="BD437" s="19"/>
      <c r="BE437" s="19"/>
      <c r="BF437" s="19"/>
    </row>
    <row r="438" spans="1:58" ht="15" thickBot="1" x14ac:dyDescent="0.35">
      <c r="A438" s="19"/>
      <c r="B438" s="19"/>
      <c r="C438" s="18"/>
      <c r="D438" s="19"/>
      <c r="E438" s="19"/>
      <c r="F438" s="19"/>
      <c r="G438" s="18"/>
      <c r="H438" s="19"/>
      <c r="I438" s="19"/>
      <c r="J438" s="19"/>
      <c r="K438" s="18"/>
      <c r="L438" s="19"/>
      <c r="M438" s="19"/>
      <c r="N438" s="19"/>
      <c r="O438" s="18"/>
      <c r="P438" s="19"/>
      <c r="Q438" s="19"/>
      <c r="R438" s="19"/>
      <c r="S438" s="18"/>
      <c r="T438" s="19"/>
      <c r="U438" s="19"/>
      <c r="V438" s="19"/>
      <c r="W438" s="18"/>
      <c r="X438" s="19"/>
      <c r="Y438" s="19"/>
      <c r="Z438" s="19"/>
      <c r="AA438" s="18"/>
      <c r="AB438" s="19"/>
      <c r="AC438" s="19"/>
      <c r="AD438" s="19"/>
      <c r="AE438" s="18"/>
      <c r="AF438" s="19"/>
      <c r="AG438" s="19"/>
      <c r="AH438" s="19"/>
      <c r="AI438" s="18"/>
      <c r="AJ438" s="19"/>
      <c r="AK438" s="19"/>
      <c r="AL438" s="19"/>
      <c r="AM438" s="18"/>
      <c r="AN438" s="19"/>
      <c r="AO438" s="19"/>
      <c r="AP438" s="19"/>
      <c r="AQ438" s="18"/>
      <c r="AR438" s="19"/>
      <c r="AS438" s="19"/>
      <c r="AT438" s="19"/>
      <c r="AU438" s="18"/>
      <c r="AV438" s="19"/>
      <c r="AW438" s="19"/>
      <c r="AX438" s="19"/>
      <c r="AY438" s="18"/>
      <c r="AZ438" s="19"/>
      <c r="BA438" s="19"/>
      <c r="BB438" s="19"/>
      <c r="BC438" s="18"/>
      <c r="BD438" s="19"/>
      <c r="BE438" s="19"/>
      <c r="BF438" s="19"/>
    </row>
    <row r="439" spans="1:58" ht="15" thickBot="1" x14ac:dyDescent="0.35">
      <c r="A439" s="19"/>
      <c r="B439" s="19"/>
      <c r="C439" s="18"/>
      <c r="D439" s="19"/>
      <c r="E439" s="19"/>
      <c r="F439" s="19"/>
      <c r="G439" s="18"/>
      <c r="H439" s="19"/>
      <c r="I439" s="19"/>
      <c r="J439" s="19"/>
      <c r="K439" s="18"/>
      <c r="L439" s="19"/>
      <c r="M439" s="19"/>
      <c r="N439" s="19"/>
      <c r="O439" s="18"/>
      <c r="P439" s="19"/>
      <c r="Q439" s="19"/>
      <c r="R439" s="19"/>
      <c r="S439" s="18"/>
      <c r="T439" s="19"/>
      <c r="U439" s="19"/>
      <c r="V439" s="19"/>
      <c r="W439" s="18"/>
      <c r="X439" s="19"/>
      <c r="Y439" s="19"/>
      <c r="Z439" s="19"/>
      <c r="AA439" s="18"/>
      <c r="AB439" s="19"/>
      <c r="AC439" s="19"/>
      <c r="AD439" s="19"/>
      <c r="AE439" s="18"/>
      <c r="AF439" s="19"/>
      <c r="AG439" s="19"/>
      <c r="AH439" s="19"/>
      <c r="AI439" s="18"/>
      <c r="AJ439" s="19"/>
      <c r="AK439" s="19"/>
      <c r="AL439" s="19"/>
      <c r="AM439" s="18"/>
      <c r="AN439" s="19"/>
      <c r="AO439" s="19"/>
      <c r="AP439" s="19"/>
      <c r="AQ439" s="18"/>
      <c r="AR439" s="19"/>
      <c r="AS439" s="19"/>
      <c r="AT439" s="19"/>
      <c r="AU439" s="18"/>
      <c r="AV439" s="19"/>
      <c r="AW439" s="19"/>
      <c r="AX439" s="19"/>
      <c r="AY439" s="18"/>
      <c r="AZ439" s="19"/>
      <c r="BA439" s="19"/>
      <c r="BB439" s="19"/>
      <c r="BC439" s="18"/>
      <c r="BD439" s="19"/>
      <c r="BE439" s="19"/>
      <c r="BF439" s="19"/>
    </row>
    <row r="440" spans="1:58" ht="15" thickBot="1" x14ac:dyDescent="0.35">
      <c r="A440" s="19"/>
      <c r="B440" s="19"/>
      <c r="C440" s="18"/>
      <c r="D440" s="19"/>
      <c r="E440" s="19"/>
      <c r="F440" s="19"/>
      <c r="G440" s="18"/>
      <c r="H440" s="19"/>
      <c r="I440" s="19"/>
      <c r="J440" s="19"/>
      <c r="K440" s="18"/>
      <c r="L440" s="19"/>
      <c r="M440" s="19"/>
      <c r="N440" s="19"/>
      <c r="O440" s="18"/>
      <c r="P440" s="19"/>
      <c r="Q440" s="19"/>
      <c r="R440" s="19"/>
      <c r="S440" s="18"/>
      <c r="T440" s="19"/>
      <c r="U440" s="19"/>
      <c r="V440" s="19"/>
      <c r="W440" s="18"/>
      <c r="X440" s="19"/>
      <c r="Y440" s="19"/>
      <c r="Z440" s="19"/>
      <c r="AA440" s="18"/>
      <c r="AB440" s="19"/>
      <c r="AC440" s="19"/>
      <c r="AD440" s="19"/>
      <c r="AE440" s="18"/>
      <c r="AF440" s="19"/>
      <c r="AG440" s="19"/>
      <c r="AH440" s="19"/>
      <c r="AI440" s="18"/>
      <c r="AJ440" s="19"/>
      <c r="AK440" s="19"/>
      <c r="AL440" s="19"/>
      <c r="AM440" s="18"/>
      <c r="AN440" s="19"/>
      <c r="AO440" s="19"/>
      <c r="AP440" s="19"/>
      <c r="AQ440" s="18"/>
      <c r="AR440" s="19"/>
      <c r="AS440" s="19"/>
      <c r="AT440" s="19"/>
      <c r="AU440" s="18"/>
      <c r="AV440" s="19"/>
      <c r="AW440" s="19"/>
      <c r="AX440" s="19"/>
      <c r="AY440" s="18"/>
      <c r="AZ440" s="19"/>
      <c r="BA440" s="19"/>
      <c r="BB440" s="19"/>
      <c r="BC440" s="18"/>
      <c r="BD440" s="19"/>
      <c r="BE440" s="19"/>
      <c r="BF440" s="19"/>
    </row>
    <row r="441" spans="1:58" ht="15" thickBot="1" x14ac:dyDescent="0.35">
      <c r="A441" s="19"/>
      <c r="B441" s="19"/>
      <c r="C441" s="18"/>
      <c r="D441" s="19"/>
      <c r="E441" s="19"/>
      <c r="F441" s="19"/>
      <c r="G441" s="18"/>
      <c r="H441" s="19"/>
      <c r="I441" s="19"/>
      <c r="J441" s="19"/>
      <c r="K441" s="18"/>
      <c r="L441" s="19"/>
      <c r="M441" s="19"/>
      <c r="N441" s="19"/>
      <c r="O441" s="18"/>
      <c r="P441" s="19"/>
      <c r="Q441" s="19"/>
      <c r="R441" s="19"/>
      <c r="S441" s="18"/>
      <c r="T441" s="19"/>
      <c r="U441" s="19"/>
      <c r="V441" s="19"/>
      <c r="W441" s="18"/>
      <c r="X441" s="19"/>
      <c r="Y441" s="19"/>
      <c r="Z441" s="19"/>
      <c r="AA441" s="18"/>
      <c r="AB441" s="19"/>
      <c r="AC441" s="19"/>
      <c r="AD441" s="19"/>
      <c r="AE441" s="18"/>
      <c r="AF441" s="19"/>
      <c r="AG441" s="19"/>
      <c r="AH441" s="19"/>
      <c r="AI441" s="18"/>
      <c r="AJ441" s="19"/>
      <c r="AK441" s="19"/>
      <c r="AL441" s="19"/>
      <c r="AM441" s="18"/>
      <c r="AN441" s="19"/>
      <c r="AO441" s="19"/>
      <c r="AP441" s="19"/>
      <c r="AQ441" s="18"/>
      <c r="AR441" s="19"/>
      <c r="AS441" s="19"/>
      <c r="AT441" s="19"/>
      <c r="AU441" s="18"/>
      <c r="AV441" s="19"/>
      <c r="AW441" s="19"/>
      <c r="AX441" s="19"/>
      <c r="AY441" s="18"/>
      <c r="AZ441" s="19"/>
      <c r="BA441" s="19"/>
      <c r="BB441" s="19"/>
      <c r="BC441" s="18"/>
      <c r="BD441" s="19"/>
      <c r="BE441" s="19"/>
      <c r="BF441" s="19"/>
    </row>
    <row r="442" spans="1:58" ht="15" thickBot="1" x14ac:dyDescent="0.35">
      <c r="A442" s="19"/>
      <c r="B442" s="19"/>
      <c r="C442" s="18"/>
      <c r="D442" s="19"/>
      <c r="E442" s="19"/>
      <c r="F442" s="19"/>
      <c r="G442" s="18"/>
      <c r="H442" s="19"/>
      <c r="I442" s="19"/>
      <c r="J442" s="19"/>
      <c r="K442" s="18"/>
      <c r="L442" s="19"/>
      <c r="M442" s="19"/>
      <c r="N442" s="19"/>
      <c r="O442" s="18"/>
      <c r="P442" s="19"/>
      <c r="Q442" s="19"/>
      <c r="R442" s="19"/>
      <c r="S442" s="18"/>
      <c r="T442" s="19"/>
      <c r="U442" s="19"/>
      <c r="V442" s="19"/>
      <c r="W442" s="18"/>
      <c r="X442" s="19"/>
      <c r="Y442" s="19"/>
      <c r="Z442" s="19"/>
      <c r="AA442" s="18"/>
      <c r="AB442" s="19"/>
      <c r="AC442" s="19"/>
      <c r="AD442" s="19"/>
      <c r="AE442" s="18"/>
      <c r="AF442" s="19"/>
      <c r="AG442" s="19"/>
      <c r="AH442" s="19"/>
      <c r="AI442" s="18"/>
      <c r="AJ442" s="19"/>
      <c r="AK442" s="19"/>
      <c r="AL442" s="19"/>
      <c r="AM442" s="18"/>
      <c r="AN442" s="19"/>
      <c r="AO442" s="19"/>
      <c r="AP442" s="19"/>
      <c r="AQ442" s="18"/>
      <c r="AR442" s="19"/>
      <c r="AS442" s="19"/>
      <c r="AT442" s="19"/>
      <c r="AU442" s="18"/>
      <c r="AV442" s="19"/>
      <c r="AW442" s="19"/>
      <c r="AX442" s="19"/>
      <c r="AY442" s="18"/>
      <c r="AZ442" s="19"/>
      <c r="BA442" s="19"/>
      <c r="BB442" s="19"/>
      <c r="BC442" s="18"/>
      <c r="BD442" s="19"/>
      <c r="BE442" s="19"/>
      <c r="BF442" s="19"/>
    </row>
    <row r="443" spans="1:58" ht="15" thickBot="1" x14ac:dyDescent="0.35">
      <c r="A443" s="19"/>
      <c r="B443" s="19"/>
      <c r="C443" s="18"/>
      <c r="D443" s="19"/>
      <c r="E443" s="19"/>
      <c r="F443" s="19"/>
      <c r="G443" s="18"/>
      <c r="H443" s="19"/>
      <c r="I443" s="19"/>
      <c r="J443" s="19"/>
      <c r="K443" s="18"/>
      <c r="L443" s="19"/>
      <c r="M443" s="19"/>
      <c r="N443" s="19"/>
      <c r="O443" s="18"/>
      <c r="P443" s="19"/>
      <c r="Q443" s="19"/>
      <c r="R443" s="19"/>
      <c r="S443" s="18"/>
      <c r="T443" s="19"/>
      <c r="U443" s="19"/>
      <c r="V443" s="19"/>
      <c r="W443" s="18"/>
      <c r="X443" s="19"/>
      <c r="Y443" s="19"/>
      <c r="Z443" s="19"/>
      <c r="AA443" s="18"/>
      <c r="AB443" s="19"/>
      <c r="AC443" s="19"/>
      <c r="AD443" s="19"/>
      <c r="AE443" s="18"/>
      <c r="AF443" s="19"/>
      <c r="AG443" s="19"/>
      <c r="AH443" s="19"/>
      <c r="AI443" s="18"/>
      <c r="AJ443" s="19"/>
      <c r="AK443" s="19"/>
      <c r="AL443" s="19"/>
      <c r="AM443" s="18"/>
      <c r="AN443" s="19"/>
      <c r="AO443" s="19"/>
      <c r="AP443" s="19"/>
      <c r="AQ443" s="18"/>
      <c r="AR443" s="19"/>
      <c r="AS443" s="19"/>
      <c r="AT443" s="19"/>
      <c r="AU443" s="18"/>
      <c r="AV443" s="19"/>
      <c r="AW443" s="19"/>
      <c r="AX443" s="19"/>
      <c r="AY443" s="18"/>
      <c r="AZ443" s="19"/>
      <c r="BA443" s="19"/>
      <c r="BB443" s="19"/>
      <c r="BC443" s="18"/>
      <c r="BD443" s="19"/>
      <c r="BE443" s="19"/>
      <c r="BF443" s="19"/>
    </row>
    <row r="444" spans="1:58" ht="15" thickBot="1" x14ac:dyDescent="0.35">
      <c r="A444" s="19"/>
      <c r="B444" s="19"/>
      <c r="C444" s="18"/>
      <c r="D444" s="19"/>
      <c r="E444" s="19"/>
      <c r="F444" s="19"/>
      <c r="G444" s="18"/>
      <c r="H444" s="19"/>
      <c r="I444" s="19"/>
      <c r="J444" s="19"/>
      <c r="K444" s="18"/>
      <c r="L444" s="19"/>
      <c r="M444" s="19"/>
      <c r="N444" s="19"/>
      <c r="O444" s="18"/>
      <c r="P444" s="19"/>
      <c r="Q444" s="19"/>
      <c r="R444" s="19"/>
      <c r="S444" s="18"/>
      <c r="T444" s="19"/>
      <c r="U444" s="19"/>
      <c r="V444" s="19"/>
      <c r="W444" s="18"/>
      <c r="X444" s="19"/>
      <c r="Y444" s="19"/>
      <c r="Z444" s="19"/>
      <c r="AA444" s="18"/>
      <c r="AB444" s="19"/>
      <c r="AC444" s="19"/>
      <c r="AD444" s="19"/>
      <c r="AE444" s="18"/>
      <c r="AF444" s="19"/>
      <c r="AG444" s="19"/>
      <c r="AH444" s="19"/>
      <c r="AI444" s="18"/>
      <c r="AJ444" s="19"/>
      <c r="AK444" s="19"/>
      <c r="AL444" s="19"/>
      <c r="AM444" s="18"/>
      <c r="AN444" s="19"/>
      <c r="AO444" s="19"/>
      <c r="AP444" s="19"/>
      <c r="AQ444" s="18"/>
      <c r="AR444" s="19"/>
      <c r="AS444" s="19"/>
      <c r="AT444" s="19"/>
      <c r="AU444" s="18"/>
      <c r="AV444" s="19"/>
      <c r="AW444" s="19"/>
      <c r="AX444" s="19"/>
      <c r="AY444" s="18"/>
      <c r="AZ444" s="19"/>
      <c r="BA444" s="19"/>
      <c r="BB444" s="19"/>
      <c r="BC444" s="18"/>
      <c r="BD444" s="19"/>
      <c r="BE444" s="19"/>
      <c r="BF444" s="19"/>
    </row>
    <row r="445" spans="1:58" ht="15" thickBot="1" x14ac:dyDescent="0.35">
      <c r="A445" s="19"/>
      <c r="B445" s="19"/>
      <c r="C445" s="18"/>
      <c r="D445" s="19"/>
      <c r="E445" s="19"/>
      <c r="F445" s="19"/>
      <c r="G445" s="18"/>
      <c r="H445" s="19"/>
      <c r="I445" s="19"/>
      <c r="J445" s="19"/>
      <c r="K445" s="18"/>
      <c r="L445" s="19"/>
      <c r="M445" s="19"/>
      <c r="N445" s="19"/>
      <c r="O445" s="18"/>
      <c r="P445" s="19"/>
      <c r="Q445" s="19"/>
      <c r="R445" s="19"/>
      <c r="S445" s="18"/>
      <c r="T445" s="19"/>
      <c r="U445" s="19"/>
      <c r="V445" s="19"/>
      <c r="W445" s="18"/>
      <c r="X445" s="19"/>
      <c r="Y445" s="19"/>
      <c r="Z445" s="19"/>
      <c r="AA445" s="18"/>
      <c r="AB445" s="19"/>
      <c r="AC445" s="19"/>
      <c r="AD445" s="19"/>
      <c r="AE445" s="18"/>
      <c r="AF445" s="19"/>
      <c r="AG445" s="19"/>
      <c r="AH445" s="19"/>
      <c r="AI445" s="18"/>
      <c r="AJ445" s="19"/>
      <c r="AK445" s="19"/>
      <c r="AL445" s="19"/>
      <c r="AM445" s="18"/>
      <c r="AN445" s="19"/>
      <c r="AO445" s="19"/>
      <c r="AP445" s="19"/>
      <c r="AQ445" s="18"/>
      <c r="AR445" s="19"/>
      <c r="AS445" s="19"/>
      <c r="AT445" s="19"/>
      <c r="AU445" s="18"/>
      <c r="AV445" s="19"/>
      <c r="AW445" s="19"/>
      <c r="AX445" s="19"/>
      <c r="AY445" s="18"/>
      <c r="AZ445" s="19"/>
      <c r="BA445" s="19"/>
      <c r="BB445" s="19"/>
      <c r="BC445" s="18"/>
      <c r="BD445" s="19"/>
      <c r="BE445" s="19"/>
      <c r="BF445" s="19"/>
    </row>
    <row r="446" spans="1:58" ht="15" thickBot="1" x14ac:dyDescent="0.35">
      <c r="A446" s="19"/>
      <c r="B446" s="19"/>
      <c r="C446" s="18"/>
      <c r="D446" s="19"/>
      <c r="E446" s="19"/>
      <c r="F446" s="19"/>
      <c r="G446" s="18"/>
      <c r="H446" s="19"/>
      <c r="I446" s="19"/>
      <c r="J446" s="19"/>
      <c r="K446" s="18"/>
      <c r="L446" s="19"/>
      <c r="M446" s="19"/>
      <c r="N446" s="19"/>
      <c r="O446" s="18"/>
      <c r="P446" s="19"/>
      <c r="Q446" s="19"/>
      <c r="R446" s="19"/>
      <c r="S446" s="18"/>
      <c r="T446" s="19"/>
      <c r="U446" s="19"/>
      <c r="V446" s="19"/>
      <c r="W446" s="18"/>
      <c r="X446" s="19"/>
      <c r="Y446" s="19"/>
      <c r="Z446" s="19"/>
      <c r="AA446" s="18"/>
      <c r="AB446" s="19"/>
      <c r="AC446" s="19"/>
      <c r="AD446" s="19"/>
      <c r="AE446" s="18"/>
      <c r="AF446" s="19"/>
      <c r="AG446" s="19"/>
      <c r="AH446" s="19"/>
      <c r="AI446" s="18"/>
      <c r="AJ446" s="19"/>
      <c r="AK446" s="19"/>
      <c r="AL446" s="19"/>
      <c r="AM446" s="18"/>
      <c r="AN446" s="19"/>
      <c r="AO446" s="19"/>
      <c r="AP446" s="19"/>
      <c r="AQ446" s="18"/>
      <c r="AR446" s="19"/>
      <c r="AS446" s="19"/>
      <c r="AT446" s="19"/>
      <c r="AU446" s="18"/>
      <c r="AV446" s="19"/>
      <c r="AW446" s="19"/>
      <c r="AX446" s="19"/>
      <c r="AY446" s="18"/>
      <c r="AZ446" s="19"/>
      <c r="BA446" s="19"/>
      <c r="BB446" s="19"/>
      <c r="BC446" s="18"/>
      <c r="BD446" s="19"/>
      <c r="BE446" s="19"/>
      <c r="BF446" s="19"/>
    </row>
    <row r="447" spans="1:58" ht="15" thickBot="1" x14ac:dyDescent="0.35">
      <c r="A447" s="19"/>
      <c r="B447" s="19"/>
      <c r="C447" s="18"/>
      <c r="D447" s="19"/>
      <c r="E447" s="19"/>
      <c r="F447" s="19"/>
      <c r="G447" s="18"/>
      <c r="H447" s="19"/>
      <c r="I447" s="19"/>
      <c r="J447" s="19"/>
      <c r="K447" s="18"/>
      <c r="L447" s="19"/>
      <c r="M447" s="19"/>
      <c r="N447" s="19"/>
      <c r="O447" s="18"/>
      <c r="P447" s="19"/>
      <c r="Q447" s="19"/>
      <c r="R447" s="19"/>
      <c r="S447" s="18"/>
      <c r="T447" s="19"/>
      <c r="U447" s="19"/>
      <c r="V447" s="19"/>
      <c r="W447" s="18"/>
      <c r="X447" s="19"/>
      <c r="Y447" s="19"/>
      <c r="Z447" s="19"/>
      <c r="AA447" s="18"/>
      <c r="AB447" s="19"/>
      <c r="AC447" s="19"/>
      <c r="AD447" s="19"/>
      <c r="AE447" s="18"/>
      <c r="AF447" s="19"/>
      <c r="AG447" s="19"/>
      <c r="AH447" s="19"/>
      <c r="AI447" s="18"/>
      <c r="AJ447" s="19"/>
      <c r="AK447" s="19"/>
      <c r="AL447" s="19"/>
      <c r="AM447" s="18"/>
      <c r="AN447" s="19"/>
      <c r="AO447" s="19"/>
      <c r="AP447" s="19"/>
      <c r="AQ447" s="18"/>
      <c r="AR447" s="19"/>
      <c r="AS447" s="19"/>
      <c r="AT447" s="19"/>
      <c r="AU447" s="18"/>
      <c r="AV447" s="19"/>
      <c r="AW447" s="19"/>
      <c r="AX447" s="19"/>
      <c r="AY447" s="18"/>
      <c r="AZ447" s="19"/>
      <c r="BA447" s="19"/>
      <c r="BB447" s="19"/>
      <c r="BC447" s="18"/>
      <c r="BD447" s="19"/>
      <c r="BE447" s="19"/>
      <c r="BF447" s="19"/>
    </row>
    <row r="448" spans="1:58" ht="15" thickBot="1" x14ac:dyDescent="0.35">
      <c r="A448" s="19"/>
      <c r="B448" s="19"/>
      <c r="C448" s="18"/>
      <c r="D448" s="19"/>
      <c r="E448" s="19"/>
      <c r="F448" s="19"/>
      <c r="G448" s="18"/>
      <c r="H448" s="19"/>
      <c r="I448" s="19"/>
      <c r="J448" s="19"/>
      <c r="K448" s="18"/>
      <c r="L448" s="19"/>
      <c r="M448" s="19"/>
      <c r="N448" s="19"/>
      <c r="O448" s="18"/>
      <c r="P448" s="19"/>
      <c r="Q448" s="19"/>
      <c r="R448" s="19"/>
      <c r="S448" s="18"/>
      <c r="T448" s="19"/>
      <c r="U448" s="19"/>
      <c r="V448" s="19"/>
      <c r="W448" s="18"/>
      <c r="X448" s="19"/>
      <c r="Y448" s="19"/>
      <c r="Z448" s="19"/>
      <c r="AA448" s="18"/>
      <c r="AB448" s="19"/>
      <c r="AC448" s="19"/>
      <c r="AD448" s="19"/>
      <c r="AE448" s="18"/>
      <c r="AF448" s="19"/>
      <c r="AG448" s="19"/>
      <c r="AH448" s="19"/>
      <c r="AI448" s="18"/>
      <c r="AJ448" s="19"/>
      <c r="AK448" s="19"/>
      <c r="AL448" s="19"/>
      <c r="AM448" s="18"/>
      <c r="AN448" s="19"/>
      <c r="AO448" s="19"/>
      <c r="AP448" s="19"/>
      <c r="AQ448" s="18"/>
      <c r="AR448" s="19"/>
      <c r="AS448" s="19"/>
      <c r="AT448" s="19"/>
      <c r="AU448" s="18"/>
      <c r="AV448" s="19"/>
      <c r="AW448" s="19"/>
      <c r="AX448" s="19"/>
      <c r="AY448" s="18"/>
      <c r="AZ448" s="19"/>
      <c r="BA448" s="19"/>
      <c r="BB448" s="19"/>
      <c r="BC448" s="18"/>
      <c r="BD448" s="19"/>
      <c r="BE448" s="19"/>
      <c r="BF448" s="19"/>
    </row>
    <row r="449" spans="1:58" ht="15" thickBot="1" x14ac:dyDescent="0.35">
      <c r="A449" s="19"/>
      <c r="B449" s="19"/>
      <c r="C449" s="18"/>
      <c r="D449" s="19"/>
      <c r="E449" s="19"/>
      <c r="F449" s="19"/>
      <c r="G449" s="18"/>
      <c r="H449" s="19"/>
      <c r="I449" s="19"/>
      <c r="J449" s="19"/>
      <c r="K449" s="18"/>
      <c r="L449" s="19"/>
      <c r="M449" s="19"/>
      <c r="N449" s="19"/>
      <c r="O449" s="18"/>
      <c r="P449" s="19"/>
      <c r="Q449" s="19"/>
      <c r="R449" s="19"/>
      <c r="S449" s="18"/>
      <c r="T449" s="19"/>
      <c r="U449" s="19"/>
      <c r="V449" s="19"/>
      <c r="W449" s="18"/>
      <c r="X449" s="19"/>
      <c r="Y449" s="19"/>
      <c r="Z449" s="19"/>
      <c r="AA449" s="18"/>
      <c r="AB449" s="19"/>
      <c r="AC449" s="19"/>
      <c r="AD449" s="19"/>
      <c r="AE449" s="18"/>
      <c r="AF449" s="19"/>
      <c r="AG449" s="19"/>
      <c r="AH449" s="19"/>
      <c r="AI449" s="18"/>
      <c r="AJ449" s="19"/>
      <c r="AK449" s="19"/>
      <c r="AL449" s="19"/>
      <c r="AM449" s="18"/>
      <c r="AN449" s="19"/>
      <c r="AO449" s="19"/>
      <c r="AP449" s="19"/>
      <c r="AQ449" s="18"/>
      <c r="AR449" s="19"/>
      <c r="AS449" s="19"/>
      <c r="AT449" s="19"/>
      <c r="AU449" s="18"/>
      <c r="AV449" s="19"/>
      <c r="AW449" s="19"/>
      <c r="AX449" s="19"/>
      <c r="AY449" s="18"/>
      <c r="AZ449" s="19"/>
      <c r="BA449" s="19"/>
      <c r="BB449" s="19"/>
      <c r="BC449" s="18"/>
      <c r="BD449" s="19"/>
      <c r="BE449" s="19"/>
      <c r="BF449" s="19"/>
    </row>
    <row r="450" spans="1:58" ht="15" thickBot="1" x14ac:dyDescent="0.35">
      <c r="A450" s="19"/>
      <c r="B450" s="19"/>
      <c r="C450" s="18"/>
      <c r="D450" s="19"/>
      <c r="E450" s="19"/>
      <c r="F450" s="19"/>
      <c r="G450" s="18"/>
      <c r="H450" s="19"/>
      <c r="I450" s="19"/>
      <c r="J450" s="19"/>
      <c r="K450" s="18"/>
      <c r="L450" s="19"/>
      <c r="M450" s="19"/>
      <c r="N450" s="19"/>
      <c r="O450" s="18"/>
      <c r="P450" s="19"/>
      <c r="Q450" s="19"/>
      <c r="R450" s="19"/>
      <c r="S450" s="18"/>
      <c r="T450" s="19"/>
      <c r="U450" s="19"/>
      <c r="V450" s="19"/>
      <c r="W450" s="18"/>
      <c r="X450" s="19"/>
      <c r="Y450" s="19"/>
      <c r="Z450" s="19"/>
      <c r="AA450" s="18"/>
      <c r="AB450" s="19"/>
      <c r="AC450" s="19"/>
      <c r="AD450" s="19"/>
      <c r="AE450" s="18"/>
      <c r="AF450" s="19"/>
      <c r="AG450" s="19"/>
      <c r="AH450" s="19"/>
      <c r="AI450" s="18"/>
      <c r="AJ450" s="19"/>
      <c r="AK450" s="19"/>
      <c r="AL450" s="19"/>
      <c r="AM450" s="18"/>
      <c r="AN450" s="19"/>
      <c r="AO450" s="19"/>
      <c r="AP450" s="19"/>
      <c r="AQ450" s="18"/>
      <c r="AR450" s="19"/>
      <c r="AS450" s="19"/>
      <c r="AT450" s="19"/>
      <c r="AU450" s="18"/>
      <c r="AV450" s="19"/>
      <c r="AW450" s="19"/>
      <c r="AX450" s="19"/>
      <c r="AY450" s="18"/>
      <c r="AZ450" s="19"/>
      <c r="BA450" s="19"/>
      <c r="BB450" s="19"/>
      <c r="BC450" s="18"/>
      <c r="BD450" s="19"/>
      <c r="BE450" s="19"/>
      <c r="BF450" s="19"/>
    </row>
    <row r="451" spans="1:58" ht="15" thickBot="1" x14ac:dyDescent="0.35">
      <c r="A451" s="19"/>
      <c r="B451" s="19"/>
      <c r="C451" s="18"/>
      <c r="D451" s="19"/>
      <c r="E451" s="19"/>
      <c r="F451" s="19"/>
      <c r="G451" s="18"/>
      <c r="H451" s="19"/>
      <c r="I451" s="19"/>
      <c r="J451" s="19"/>
      <c r="K451" s="18"/>
      <c r="L451" s="19"/>
      <c r="M451" s="19"/>
      <c r="N451" s="19"/>
      <c r="O451" s="18"/>
      <c r="P451" s="19"/>
      <c r="Q451" s="19"/>
      <c r="R451" s="19"/>
      <c r="S451" s="18"/>
      <c r="T451" s="19"/>
      <c r="U451" s="19"/>
      <c r="V451" s="19"/>
      <c r="W451" s="18"/>
      <c r="X451" s="19"/>
      <c r="Y451" s="19"/>
      <c r="Z451" s="19"/>
      <c r="AA451" s="18"/>
      <c r="AB451" s="19"/>
      <c r="AC451" s="19"/>
      <c r="AD451" s="19"/>
      <c r="AE451" s="18"/>
      <c r="AF451" s="19"/>
      <c r="AG451" s="19"/>
      <c r="AH451" s="19"/>
      <c r="AI451" s="18"/>
      <c r="AJ451" s="19"/>
      <c r="AK451" s="19"/>
      <c r="AL451" s="19"/>
      <c r="AM451" s="18"/>
      <c r="AN451" s="19"/>
      <c r="AO451" s="19"/>
      <c r="AP451" s="19"/>
      <c r="AQ451" s="18"/>
      <c r="AR451" s="19"/>
      <c r="AS451" s="19"/>
      <c r="AT451" s="19"/>
      <c r="AU451" s="18"/>
      <c r="AV451" s="19"/>
      <c r="AW451" s="19"/>
      <c r="AX451" s="19"/>
      <c r="AY451" s="18"/>
      <c r="AZ451" s="19"/>
      <c r="BA451" s="19"/>
      <c r="BB451" s="19"/>
      <c r="BC451" s="18"/>
      <c r="BD451" s="19"/>
      <c r="BE451" s="19"/>
      <c r="BF451" s="19"/>
    </row>
    <row r="452" spans="1:58" ht="15" thickBot="1" x14ac:dyDescent="0.35">
      <c r="A452" s="19"/>
      <c r="B452" s="19"/>
      <c r="C452" s="18"/>
      <c r="D452" s="19"/>
      <c r="E452" s="19"/>
      <c r="F452" s="19"/>
      <c r="G452" s="18"/>
      <c r="H452" s="19"/>
      <c r="I452" s="19"/>
      <c r="J452" s="19"/>
      <c r="K452" s="18"/>
      <c r="L452" s="19"/>
      <c r="M452" s="19"/>
      <c r="N452" s="19"/>
      <c r="O452" s="18"/>
      <c r="P452" s="19"/>
      <c r="Q452" s="19"/>
      <c r="R452" s="19"/>
      <c r="S452" s="18"/>
      <c r="T452" s="19"/>
      <c r="U452" s="19"/>
      <c r="V452" s="19"/>
      <c r="W452" s="18"/>
      <c r="X452" s="19"/>
      <c r="Y452" s="19"/>
      <c r="Z452" s="19"/>
      <c r="AA452" s="18"/>
      <c r="AB452" s="19"/>
      <c r="AC452" s="19"/>
      <c r="AD452" s="19"/>
      <c r="AE452" s="18"/>
      <c r="AF452" s="19"/>
      <c r="AG452" s="19"/>
      <c r="AH452" s="19"/>
      <c r="AI452" s="18"/>
      <c r="AJ452" s="19"/>
      <c r="AK452" s="19"/>
      <c r="AL452" s="19"/>
      <c r="AM452" s="18"/>
      <c r="AN452" s="19"/>
      <c r="AO452" s="19"/>
      <c r="AP452" s="19"/>
      <c r="AQ452" s="18"/>
      <c r="AR452" s="19"/>
      <c r="AS452" s="19"/>
      <c r="AT452" s="19"/>
      <c r="AU452" s="18"/>
      <c r="AV452" s="19"/>
      <c r="AW452" s="19"/>
      <c r="AX452" s="19"/>
      <c r="AY452" s="18"/>
      <c r="AZ452" s="19"/>
      <c r="BA452" s="19"/>
      <c r="BB452" s="19"/>
      <c r="BC452" s="18"/>
      <c r="BD452" s="19"/>
      <c r="BE452" s="19"/>
      <c r="BF452" s="19"/>
    </row>
    <row r="453" spans="1:58" ht="15" thickBot="1" x14ac:dyDescent="0.35">
      <c r="A453" s="19"/>
      <c r="B453" s="19"/>
      <c r="C453" s="18"/>
      <c r="D453" s="19"/>
      <c r="E453" s="19"/>
      <c r="F453" s="19"/>
      <c r="G453" s="18"/>
      <c r="H453" s="19"/>
      <c r="I453" s="19"/>
      <c r="J453" s="19"/>
      <c r="K453" s="18"/>
      <c r="L453" s="19"/>
      <c r="M453" s="19"/>
      <c r="N453" s="19"/>
      <c r="O453" s="18"/>
      <c r="P453" s="19"/>
      <c r="Q453" s="19"/>
      <c r="R453" s="19"/>
      <c r="S453" s="18"/>
      <c r="T453" s="19"/>
      <c r="U453" s="19"/>
      <c r="V453" s="19"/>
      <c r="W453" s="18"/>
      <c r="X453" s="19"/>
      <c r="Y453" s="19"/>
      <c r="Z453" s="19"/>
      <c r="AA453" s="18"/>
      <c r="AB453" s="19"/>
      <c r="AC453" s="19"/>
      <c r="AD453" s="19"/>
      <c r="AE453" s="18"/>
      <c r="AF453" s="19"/>
      <c r="AG453" s="19"/>
      <c r="AH453" s="19"/>
      <c r="AI453" s="18"/>
      <c r="AJ453" s="19"/>
      <c r="AK453" s="19"/>
      <c r="AL453" s="19"/>
      <c r="AM453" s="18"/>
      <c r="AN453" s="19"/>
      <c r="AO453" s="19"/>
      <c r="AP453" s="19"/>
      <c r="AQ453" s="18"/>
      <c r="AR453" s="19"/>
      <c r="AS453" s="19"/>
      <c r="AT453" s="19"/>
      <c r="AU453" s="18"/>
      <c r="AV453" s="19"/>
      <c r="AW453" s="19"/>
      <c r="AX453" s="19"/>
      <c r="AY453" s="18"/>
      <c r="AZ453" s="19"/>
      <c r="BA453" s="19"/>
      <c r="BB453" s="19"/>
      <c r="BC453" s="18"/>
      <c r="BD453" s="19"/>
      <c r="BE453" s="19"/>
      <c r="BF453" s="19"/>
    </row>
    <row r="454" spans="1:58" ht="15" thickBot="1" x14ac:dyDescent="0.35">
      <c r="A454" s="19"/>
      <c r="B454" s="19"/>
      <c r="C454" s="18"/>
      <c r="D454" s="19"/>
      <c r="E454" s="19"/>
      <c r="F454" s="19"/>
      <c r="G454" s="18"/>
      <c r="H454" s="19"/>
      <c r="I454" s="19"/>
      <c r="J454" s="19"/>
      <c r="K454" s="18"/>
      <c r="L454" s="19"/>
      <c r="M454" s="19"/>
      <c r="N454" s="19"/>
      <c r="O454" s="18"/>
      <c r="P454" s="19"/>
      <c r="Q454" s="19"/>
      <c r="R454" s="19"/>
      <c r="S454" s="18"/>
      <c r="T454" s="19"/>
      <c r="U454" s="19"/>
      <c r="V454" s="19"/>
      <c r="W454" s="18"/>
      <c r="X454" s="19"/>
      <c r="Y454" s="19"/>
      <c r="Z454" s="19"/>
      <c r="AA454" s="18"/>
      <c r="AB454" s="19"/>
      <c r="AC454" s="19"/>
      <c r="AD454" s="19"/>
      <c r="AE454" s="18"/>
      <c r="AF454" s="19"/>
      <c r="AG454" s="19"/>
      <c r="AH454" s="19"/>
      <c r="AI454" s="18"/>
      <c r="AJ454" s="19"/>
      <c r="AK454" s="19"/>
      <c r="AL454" s="19"/>
      <c r="AM454" s="18"/>
      <c r="AN454" s="19"/>
      <c r="AO454" s="19"/>
      <c r="AP454" s="19"/>
      <c r="AQ454" s="18"/>
      <c r="AR454" s="19"/>
      <c r="AS454" s="19"/>
      <c r="AT454" s="19"/>
      <c r="AU454" s="18"/>
      <c r="AV454" s="19"/>
      <c r="AW454" s="19"/>
      <c r="AX454" s="19"/>
      <c r="AY454" s="18"/>
      <c r="AZ454" s="19"/>
      <c r="BA454" s="19"/>
      <c r="BB454" s="19"/>
      <c r="BC454" s="18"/>
      <c r="BD454" s="19"/>
      <c r="BE454" s="19"/>
      <c r="BF454" s="19"/>
    </row>
    <row r="455" spans="1:58" ht="15" thickBot="1" x14ac:dyDescent="0.35">
      <c r="A455" s="19"/>
      <c r="B455" s="19"/>
      <c r="C455" s="18"/>
      <c r="D455" s="19"/>
      <c r="E455" s="19"/>
      <c r="F455" s="19"/>
      <c r="G455" s="18"/>
      <c r="H455" s="19"/>
      <c r="I455" s="19"/>
      <c r="J455" s="19"/>
      <c r="K455" s="18"/>
      <c r="L455" s="19"/>
      <c r="M455" s="19"/>
      <c r="N455" s="19"/>
      <c r="O455" s="18"/>
      <c r="P455" s="19"/>
      <c r="Q455" s="19"/>
      <c r="R455" s="19"/>
      <c r="S455" s="18"/>
      <c r="T455" s="19"/>
      <c r="U455" s="19"/>
      <c r="V455" s="19"/>
      <c r="W455" s="18"/>
      <c r="X455" s="19"/>
      <c r="Y455" s="19"/>
      <c r="Z455" s="19"/>
      <c r="AA455" s="18"/>
      <c r="AB455" s="19"/>
      <c r="AC455" s="19"/>
      <c r="AD455" s="19"/>
      <c r="AE455" s="18"/>
      <c r="AF455" s="19"/>
      <c r="AG455" s="19"/>
      <c r="AH455" s="19"/>
      <c r="AI455" s="18"/>
      <c r="AJ455" s="19"/>
      <c r="AK455" s="19"/>
      <c r="AL455" s="19"/>
      <c r="AM455" s="18"/>
      <c r="AN455" s="19"/>
      <c r="AO455" s="19"/>
      <c r="AP455" s="19"/>
      <c r="AQ455" s="18"/>
      <c r="AR455" s="19"/>
      <c r="AS455" s="19"/>
      <c r="AT455" s="19"/>
      <c r="AU455" s="18"/>
      <c r="AV455" s="19"/>
      <c r="AW455" s="19"/>
      <c r="AX455" s="19"/>
      <c r="AY455" s="18"/>
      <c r="AZ455" s="19"/>
      <c r="BA455" s="19"/>
      <c r="BB455" s="19"/>
      <c r="BC455" s="18"/>
      <c r="BD455" s="19"/>
      <c r="BE455" s="19"/>
      <c r="BF455" s="19"/>
    </row>
    <row r="456" spans="1:58" ht="15" thickBot="1" x14ac:dyDescent="0.35">
      <c r="A456" s="19"/>
      <c r="B456" s="19"/>
      <c r="C456" s="18"/>
      <c r="D456" s="19"/>
      <c r="E456" s="19"/>
      <c r="F456" s="19"/>
      <c r="G456" s="18"/>
      <c r="H456" s="19"/>
      <c r="I456" s="19"/>
      <c r="J456" s="19"/>
      <c r="K456" s="18"/>
      <c r="L456" s="19"/>
      <c r="M456" s="19"/>
      <c r="N456" s="19"/>
      <c r="O456" s="18"/>
      <c r="P456" s="19"/>
      <c r="Q456" s="19"/>
      <c r="R456" s="19"/>
      <c r="S456" s="18"/>
      <c r="T456" s="19"/>
      <c r="U456" s="19"/>
      <c r="V456" s="19"/>
      <c r="W456" s="18"/>
      <c r="X456" s="19"/>
      <c r="Y456" s="19"/>
      <c r="Z456" s="19"/>
      <c r="AA456" s="18"/>
      <c r="AB456" s="19"/>
      <c r="AC456" s="19"/>
      <c r="AD456" s="19"/>
      <c r="AE456" s="18"/>
      <c r="AF456" s="19"/>
      <c r="AG456" s="19"/>
      <c r="AH456" s="19"/>
      <c r="AI456" s="18"/>
      <c r="AJ456" s="19"/>
      <c r="AK456" s="19"/>
      <c r="AL456" s="19"/>
      <c r="AM456" s="18"/>
      <c r="AN456" s="19"/>
      <c r="AO456" s="19"/>
      <c r="AP456" s="19"/>
      <c r="AQ456" s="18"/>
      <c r="AR456" s="19"/>
      <c r="AS456" s="19"/>
      <c r="AT456" s="19"/>
      <c r="AU456" s="18"/>
      <c r="AV456" s="19"/>
      <c r="AW456" s="19"/>
      <c r="AX456" s="19"/>
      <c r="AY456" s="18"/>
      <c r="AZ456" s="19"/>
      <c r="BA456" s="19"/>
      <c r="BB456" s="19"/>
      <c r="BC456" s="18"/>
      <c r="BD456" s="19"/>
      <c r="BE456" s="19"/>
      <c r="BF456" s="19"/>
    </row>
    <row r="457" spans="1:58" ht="15" thickBot="1" x14ac:dyDescent="0.35">
      <c r="A457" s="19"/>
      <c r="B457" s="19"/>
      <c r="C457" s="18"/>
      <c r="D457" s="19"/>
      <c r="E457" s="19"/>
      <c r="F457" s="19"/>
      <c r="G457" s="18"/>
      <c r="H457" s="19"/>
      <c r="I457" s="19"/>
      <c r="J457" s="19"/>
      <c r="K457" s="18"/>
      <c r="L457" s="19"/>
      <c r="M457" s="19"/>
      <c r="N457" s="19"/>
      <c r="O457" s="18"/>
      <c r="P457" s="19"/>
      <c r="Q457" s="19"/>
      <c r="R457" s="19"/>
      <c r="S457" s="18"/>
      <c r="T457" s="19"/>
      <c r="U457" s="19"/>
      <c r="V457" s="19"/>
      <c r="W457" s="18"/>
      <c r="X457" s="19"/>
      <c r="Y457" s="19"/>
      <c r="Z457" s="19"/>
      <c r="AA457" s="18"/>
      <c r="AB457" s="19"/>
      <c r="AC457" s="19"/>
      <c r="AD457" s="19"/>
      <c r="AE457" s="18"/>
      <c r="AF457" s="19"/>
      <c r="AG457" s="19"/>
      <c r="AH457" s="19"/>
      <c r="AI457" s="18"/>
      <c r="AJ457" s="19"/>
      <c r="AK457" s="19"/>
      <c r="AL457" s="19"/>
      <c r="AM457" s="18"/>
      <c r="AN457" s="19"/>
      <c r="AO457" s="19"/>
      <c r="AP457" s="19"/>
      <c r="AQ457" s="18"/>
      <c r="AR457" s="19"/>
      <c r="AS457" s="19"/>
      <c r="AT457" s="19"/>
      <c r="AU457" s="18"/>
      <c r="AV457" s="19"/>
      <c r="AW457" s="19"/>
      <c r="AX457" s="19"/>
      <c r="AY457" s="18"/>
      <c r="AZ457" s="19"/>
      <c r="BA457" s="19"/>
      <c r="BB457" s="19"/>
      <c r="BC457" s="18"/>
      <c r="BD457" s="19"/>
      <c r="BE457" s="19"/>
      <c r="BF457" s="19"/>
    </row>
    <row r="458" spans="1:58" ht="15" thickBot="1" x14ac:dyDescent="0.35">
      <c r="A458" s="19"/>
      <c r="B458" s="19"/>
      <c r="C458" s="18"/>
      <c r="D458" s="19"/>
      <c r="E458" s="19"/>
      <c r="F458" s="19"/>
      <c r="G458" s="18"/>
      <c r="H458" s="19"/>
      <c r="I458" s="19"/>
      <c r="J458" s="19"/>
      <c r="K458" s="18"/>
      <c r="L458" s="19"/>
      <c r="M458" s="19"/>
      <c r="N458" s="19"/>
      <c r="O458" s="18"/>
      <c r="P458" s="19"/>
      <c r="Q458" s="19"/>
      <c r="R458" s="19"/>
      <c r="S458" s="18"/>
      <c r="T458" s="19"/>
      <c r="U458" s="19"/>
      <c r="V458" s="19"/>
      <c r="W458" s="18"/>
      <c r="X458" s="19"/>
      <c r="Y458" s="19"/>
      <c r="Z458" s="19"/>
      <c r="AA458" s="18"/>
      <c r="AB458" s="19"/>
      <c r="AC458" s="19"/>
      <c r="AD458" s="19"/>
      <c r="AE458" s="18"/>
      <c r="AF458" s="19"/>
      <c r="AG458" s="19"/>
      <c r="AH458" s="19"/>
      <c r="AI458" s="18"/>
      <c r="AJ458" s="19"/>
      <c r="AK458" s="19"/>
      <c r="AL458" s="19"/>
      <c r="AM458" s="18"/>
      <c r="AN458" s="19"/>
      <c r="AO458" s="19"/>
      <c r="AP458" s="19"/>
      <c r="AQ458" s="18"/>
      <c r="AR458" s="19"/>
      <c r="AS458" s="19"/>
      <c r="AT458" s="19"/>
      <c r="AU458" s="18"/>
      <c r="AV458" s="19"/>
      <c r="AW458" s="19"/>
      <c r="AX458" s="19"/>
      <c r="AY458" s="18"/>
      <c r="AZ458" s="19"/>
      <c r="BA458" s="19"/>
      <c r="BB458" s="19"/>
      <c r="BC458" s="18"/>
      <c r="BD458" s="19"/>
      <c r="BE458" s="19"/>
      <c r="BF458" s="19"/>
    </row>
    <row r="459" spans="1:58" ht="15" thickBot="1" x14ac:dyDescent="0.35">
      <c r="A459" s="19"/>
      <c r="B459" s="19"/>
      <c r="C459" s="18"/>
      <c r="D459" s="19"/>
      <c r="E459" s="19"/>
      <c r="F459" s="19"/>
      <c r="G459" s="18"/>
      <c r="H459" s="19"/>
      <c r="I459" s="19"/>
      <c r="J459" s="19"/>
      <c r="K459" s="18"/>
      <c r="L459" s="19"/>
      <c r="M459" s="19"/>
      <c r="N459" s="19"/>
      <c r="O459" s="18"/>
      <c r="P459" s="19"/>
      <c r="Q459" s="19"/>
      <c r="R459" s="19"/>
      <c r="S459" s="18"/>
      <c r="T459" s="19"/>
      <c r="U459" s="19"/>
      <c r="V459" s="19"/>
      <c r="W459" s="18"/>
      <c r="X459" s="19"/>
      <c r="Y459" s="19"/>
      <c r="Z459" s="19"/>
      <c r="AA459" s="18"/>
      <c r="AB459" s="19"/>
      <c r="AC459" s="19"/>
      <c r="AD459" s="19"/>
      <c r="AE459" s="18"/>
      <c r="AF459" s="19"/>
      <c r="AG459" s="19"/>
      <c r="AH459" s="19"/>
      <c r="AI459" s="18"/>
      <c r="AJ459" s="19"/>
      <c r="AK459" s="19"/>
      <c r="AL459" s="19"/>
      <c r="AM459" s="18"/>
      <c r="AN459" s="19"/>
      <c r="AO459" s="19"/>
      <c r="AP459" s="19"/>
      <c r="AQ459" s="18"/>
      <c r="AR459" s="19"/>
      <c r="AS459" s="19"/>
      <c r="AT459" s="19"/>
      <c r="AU459" s="18"/>
      <c r="AV459" s="19"/>
      <c r="AW459" s="19"/>
      <c r="AX459" s="19"/>
      <c r="AY459" s="18"/>
      <c r="AZ459" s="19"/>
      <c r="BA459" s="19"/>
      <c r="BB459" s="19"/>
      <c r="BC459" s="18"/>
      <c r="BD459" s="19"/>
      <c r="BE459" s="19"/>
      <c r="BF459" s="19"/>
    </row>
    <row r="460" spans="1:58" ht="15" thickBot="1" x14ac:dyDescent="0.35">
      <c r="A460" s="19"/>
      <c r="B460" s="19"/>
      <c r="C460" s="18"/>
      <c r="D460" s="19"/>
      <c r="E460" s="19"/>
      <c r="F460" s="19"/>
      <c r="G460" s="18"/>
      <c r="H460" s="19"/>
      <c r="I460" s="19"/>
      <c r="J460" s="19"/>
      <c r="K460" s="18"/>
      <c r="L460" s="19"/>
      <c r="M460" s="19"/>
      <c r="N460" s="19"/>
      <c r="O460" s="18"/>
      <c r="P460" s="19"/>
      <c r="Q460" s="19"/>
      <c r="R460" s="19"/>
      <c r="S460" s="18"/>
      <c r="T460" s="19"/>
      <c r="U460" s="19"/>
      <c r="V460" s="19"/>
      <c r="W460" s="18"/>
      <c r="X460" s="19"/>
      <c r="Y460" s="19"/>
      <c r="Z460" s="19"/>
      <c r="AA460" s="18"/>
      <c r="AB460" s="19"/>
      <c r="AC460" s="19"/>
      <c r="AD460" s="19"/>
      <c r="AE460" s="18"/>
      <c r="AF460" s="19"/>
      <c r="AG460" s="19"/>
      <c r="AH460" s="19"/>
      <c r="AI460" s="18"/>
      <c r="AJ460" s="19"/>
      <c r="AK460" s="19"/>
      <c r="AL460" s="19"/>
      <c r="AM460" s="18"/>
      <c r="AN460" s="19"/>
      <c r="AO460" s="19"/>
      <c r="AP460" s="19"/>
      <c r="AQ460" s="18"/>
      <c r="AR460" s="19"/>
      <c r="AS460" s="19"/>
      <c r="AT460" s="19"/>
      <c r="AU460" s="18"/>
      <c r="AV460" s="19"/>
      <c r="AW460" s="19"/>
      <c r="AX460" s="19"/>
      <c r="AY460" s="18"/>
      <c r="AZ460" s="19"/>
      <c r="BA460" s="19"/>
      <c r="BB460" s="19"/>
      <c r="BC460" s="18"/>
      <c r="BD460" s="19"/>
      <c r="BE460" s="19"/>
      <c r="BF460" s="19"/>
    </row>
    <row r="461" spans="1:58" ht="15" thickBot="1" x14ac:dyDescent="0.35">
      <c r="A461" s="19"/>
      <c r="B461" s="19"/>
      <c r="C461" s="18"/>
      <c r="D461" s="19"/>
      <c r="E461" s="19"/>
      <c r="F461" s="19"/>
      <c r="G461" s="18"/>
      <c r="H461" s="19"/>
      <c r="I461" s="19"/>
      <c r="J461" s="19"/>
      <c r="K461" s="18"/>
      <c r="L461" s="19"/>
      <c r="M461" s="19"/>
      <c r="N461" s="19"/>
      <c r="O461" s="18"/>
      <c r="P461" s="19"/>
      <c r="Q461" s="19"/>
      <c r="R461" s="19"/>
      <c r="S461" s="18"/>
      <c r="T461" s="19"/>
      <c r="U461" s="19"/>
      <c r="V461" s="19"/>
      <c r="W461" s="18"/>
      <c r="X461" s="19"/>
      <c r="Y461" s="19"/>
      <c r="Z461" s="19"/>
      <c r="AA461" s="18"/>
      <c r="AB461" s="19"/>
      <c r="AC461" s="19"/>
      <c r="AD461" s="19"/>
      <c r="AE461" s="18"/>
      <c r="AF461" s="19"/>
      <c r="AG461" s="19"/>
      <c r="AH461" s="19"/>
      <c r="AI461" s="18"/>
      <c r="AJ461" s="19"/>
      <c r="AK461" s="19"/>
      <c r="AL461" s="19"/>
      <c r="AM461" s="18"/>
      <c r="AN461" s="19"/>
      <c r="AO461" s="19"/>
      <c r="AP461" s="19"/>
      <c r="AQ461" s="18"/>
      <c r="AR461" s="19"/>
      <c r="AS461" s="19"/>
      <c r="AT461" s="19"/>
      <c r="AU461" s="18"/>
      <c r="AV461" s="19"/>
      <c r="AW461" s="19"/>
      <c r="AX461" s="19"/>
      <c r="AY461" s="18"/>
      <c r="AZ461" s="19"/>
      <c r="BA461" s="19"/>
      <c r="BB461" s="19"/>
      <c r="BC461" s="18"/>
      <c r="BD461" s="19"/>
      <c r="BE461" s="19"/>
      <c r="BF461" s="19"/>
    </row>
    <row r="462" spans="1:58" ht="15" thickBot="1" x14ac:dyDescent="0.35">
      <c r="A462" s="19"/>
      <c r="B462" s="19"/>
      <c r="C462" s="18"/>
      <c r="D462" s="19"/>
      <c r="E462" s="19"/>
      <c r="F462" s="19"/>
      <c r="G462" s="18"/>
      <c r="H462" s="19"/>
      <c r="I462" s="19"/>
      <c r="J462" s="19"/>
      <c r="K462" s="18"/>
      <c r="L462" s="19"/>
      <c r="M462" s="19"/>
      <c r="N462" s="19"/>
      <c r="O462" s="18"/>
      <c r="P462" s="19"/>
      <c r="Q462" s="19"/>
      <c r="R462" s="19"/>
      <c r="S462" s="18"/>
      <c r="T462" s="19"/>
      <c r="U462" s="19"/>
      <c r="V462" s="19"/>
      <c r="W462" s="18"/>
      <c r="X462" s="19"/>
      <c r="Y462" s="19"/>
      <c r="Z462" s="19"/>
      <c r="AA462" s="18"/>
      <c r="AB462" s="19"/>
      <c r="AC462" s="19"/>
      <c r="AD462" s="19"/>
      <c r="AE462" s="18"/>
      <c r="AF462" s="19"/>
      <c r="AG462" s="19"/>
      <c r="AH462" s="19"/>
      <c r="AI462" s="18"/>
      <c r="AJ462" s="19"/>
      <c r="AK462" s="19"/>
      <c r="AL462" s="19"/>
      <c r="AM462" s="18"/>
      <c r="AN462" s="19"/>
      <c r="AO462" s="19"/>
      <c r="AP462" s="19"/>
      <c r="AQ462" s="18"/>
      <c r="AR462" s="19"/>
      <c r="AS462" s="19"/>
      <c r="AT462" s="19"/>
      <c r="AU462" s="18"/>
      <c r="AV462" s="19"/>
      <c r="AW462" s="19"/>
      <c r="AX462" s="19"/>
      <c r="AY462" s="18"/>
      <c r="AZ462" s="19"/>
      <c r="BA462" s="19"/>
      <c r="BB462" s="19"/>
      <c r="BC462" s="18"/>
      <c r="BD462" s="19"/>
      <c r="BE462" s="19"/>
      <c r="BF462" s="19"/>
    </row>
    <row r="463" spans="1:58" ht="15" thickBot="1" x14ac:dyDescent="0.35">
      <c r="A463" s="19"/>
      <c r="B463" s="19"/>
      <c r="C463" s="18"/>
      <c r="D463" s="19"/>
      <c r="E463" s="19"/>
      <c r="F463" s="19"/>
      <c r="G463" s="18"/>
      <c r="H463" s="19"/>
      <c r="I463" s="19"/>
      <c r="J463" s="19"/>
      <c r="K463" s="18"/>
      <c r="L463" s="19"/>
      <c r="M463" s="19"/>
      <c r="N463" s="19"/>
      <c r="O463" s="18"/>
      <c r="P463" s="19"/>
      <c r="Q463" s="19"/>
      <c r="R463" s="19"/>
      <c r="S463" s="18"/>
      <c r="T463" s="19"/>
      <c r="U463" s="19"/>
      <c r="V463" s="19"/>
      <c r="W463" s="18"/>
      <c r="X463" s="19"/>
      <c r="Y463" s="19"/>
      <c r="Z463" s="19"/>
      <c r="AA463" s="18"/>
      <c r="AB463" s="19"/>
      <c r="AC463" s="19"/>
      <c r="AD463" s="19"/>
      <c r="AE463" s="18"/>
      <c r="AF463" s="19"/>
      <c r="AG463" s="19"/>
      <c r="AH463" s="19"/>
      <c r="AI463" s="18"/>
      <c r="AJ463" s="19"/>
      <c r="AK463" s="19"/>
      <c r="AL463" s="19"/>
      <c r="AM463" s="18"/>
      <c r="AN463" s="19"/>
      <c r="AO463" s="19"/>
      <c r="AP463" s="19"/>
      <c r="AQ463" s="18"/>
      <c r="AR463" s="19"/>
      <c r="AS463" s="19"/>
      <c r="AT463" s="19"/>
      <c r="AU463" s="18"/>
      <c r="AV463" s="19"/>
      <c r="AW463" s="19"/>
      <c r="AX463" s="19"/>
      <c r="AY463" s="18"/>
      <c r="AZ463" s="19"/>
      <c r="BA463" s="19"/>
      <c r="BB463" s="19"/>
      <c r="BC463" s="18"/>
      <c r="BD463" s="19"/>
      <c r="BE463" s="19"/>
      <c r="BF463" s="19"/>
    </row>
    <row r="464" spans="1:58" ht="15" thickBot="1" x14ac:dyDescent="0.35">
      <c r="A464" s="19"/>
      <c r="B464" s="19"/>
      <c r="C464" s="18"/>
      <c r="D464" s="19"/>
      <c r="E464" s="19"/>
      <c r="F464" s="19"/>
      <c r="G464" s="18"/>
      <c r="H464" s="19"/>
      <c r="I464" s="19"/>
      <c r="J464" s="19"/>
      <c r="K464" s="18"/>
      <c r="L464" s="19"/>
      <c r="M464" s="19"/>
      <c r="N464" s="19"/>
      <c r="O464" s="18"/>
      <c r="P464" s="19"/>
      <c r="Q464" s="19"/>
      <c r="R464" s="19"/>
      <c r="S464" s="18"/>
      <c r="T464" s="19"/>
      <c r="U464" s="19"/>
      <c r="V464" s="19"/>
      <c r="W464" s="18"/>
      <c r="X464" s="19"/>
      <c r="Y464" s="19"/>
      <c r="Z464" s="19"/>
      <c r="AA464" s="18"/>
      <c r="AB464" s="19"/>
      <c r="AC464" s="19"/>
      <c r="AD464" s="19"/>
      <c r="AE464" s="18"/>
      <c r="AF464" s="19"/>
      <c r="AG464" s="19"/>
      <c r="AH464" s="19"/>
      <c r="AI464" s="18"/>
      <c r="AJ464" s="19"/>
      <c r="AK464" s="19"/>
      <c r="AL464" s="19"/>
      <c r="AM464" s="18"/>
      <c r="AN464" s="19"/>
      <c r="AO464" s="19"/>
      <c r="AP464" s="19"/>
      <c r="AQ464" s="18"/>
      <c r="AR464" s="19"/>
      <c r="AS464" s="19"/>
      <c r="AT464" s="19"/>
      <c r="AU464" s="18"/>
      <c r="AV464" s="19"/>
      <c r="AW464" s="19"/>
      <c r="AX464" s="19"/>
      <c r="AY464" s="18"/>
      <c r="AZ464" s="19"/>
      <c r="BA464" s="19"/>
      <c r="BB464" s="19"/>
      <c r="BC464" s="18"/>
      <c r="BD464" s="19"/>
      <c r="BE464" s="19"/>
      <c r="BF464" s="19"/>
    </row>
    <row r="465" spans="1:58" ht="15" thickBot="1" x14ac:dyDescent="0.35">
      <c r="A465" s="19"/>
      <c r="B465" s="19"/>
      <c r="C465" s="18"/>
      <c r="D465" s="19"/>
      <c r="E465" s="19"/>
      <c r="F465" s="19"/>
      <c r="G465" s="18"/>
      <c r="H465" s="19"/>
      <c r="I465" s="19"/>
      <c r="J465" s="19"/>
      <c r="K465" s="18"/>
      <c r="L465" s="19"/>
      <c r="M465" s="19"/>
      <c r="N465" s="19"/>
      <c r="O465" s="18"/>
      <c r="P465" s="19"/>
      <c r="Q465" s="19"/>
      <c r="R465" s="19"/>
      <c r="S465" s="18"/>
      <c r="T465" s="19"/>
      <c r="U465" s="19"/>
      <c r="V465" s="19"/>
      <c r="W465" s="18"/>
      <c r="X465" s="19"/>
      <c r="Y465" s="19"/>
      <c r="Z465" s="19"/>
      <c r="AA465" s="18"/>
      <c r="AB465" s="19"/>
      <c r="AC465" s="19"/>
      <c r="AD465" s="19"/>
      <c r="AE465" s="18"/>
      <c r="AF465" s="19"/>
      <c r="AG465" s="19"/>
      <c r="AH465" s="19"/>
      <c r="AI465" s="18"/>
      <c r="AJ465" s="19"/>
      <c r="AK465" s="19"/>
      <c r="AL465" s="19"/>
      <c r="AM465" s="18"/>
      <c r="AN465" s="19"/>
      <c r="AO465" s="19"/>
      <c r="AP465" s="19"/>
      <c r="AQ465" s="18"/>
      <c r="AR465" s="19"/>
      <c r="AS465" s="19"/>
      <c r="AT465" s="19"/>
      <c r="AU465" s="18"/>
      <c r="AV465" s="19"/>
      <c r="AW465" s="19"/>
      <c r="AX465" s="19"/>
      <c r="AY465" s="18"/>
      <c r="AZ465" s="19"/>
      <c r="BA465" s="19"/>
      <c r="BB465" s="19"/>
      <c r="BC465" s="18"/>
      <c r="BD465" s="19"/>
      <c r="BE465" s="19"/>
      <c r="BF465" s="19"/>
    </row>
    <row r="466" spans="1:58" ht="15" thickBot="1" x14ac:dyDescent="0.35">
      <c r="A466" s="19"/>
      <c r="B466" s="19"/>
      <c r="C466" s="18"/>
      <c r="D466" s="19"/>
      <c r="E466" s="19"/>
      <c r="F466" s="19"/>
      <c r="G466" s="18"/>
      <c r="H466" s="19"/>
      <c r="I466" s="19"/>
      <c r="J466" s="19"/>
      <c r="K466" s="18"/>
      <c r="L466" s="19"/>
      <c r="M466" s="19"/>
      <c r="N466" s="19"/>
      <c r="O466" s="18"/>
      <c r="P466" s="19"/>
      <c r="Q466" s="19"/>
      <c r="R466" s="19"/>
      <c r="S466" s="18"/>
      <c r="T466" s="19"/>
      <c r="U466" s="19"/>
      <c r="V466" s="19"/>
      <c r="W466" s="18"/>
      <c r="X466" s="19"/>
      <c r="Y466" s="19"/>
      <c r="Z466" s="19"/>
      <c r="AA466" s="18"/>
      <c r="AB466" s="19"/>
      <c r="AC466" s="19"/>
      <c r="AD466" s="19"/>
      <c r="AE466" s="18"/>
      <c r="AF466" s="19"/>
      <c r="AG466" s="19"/>
      <c r="AH466" s="19"/>
      <c r="AI466" s="18"/>
      <c r="AJ466" s="19"/>
      <c r="AK466" s="19"/>
      <c r="AL466" s="19"/>
      <c r="AM466" s="18"/>
      <c r="AN466" s="19"/>
      <c r="AO466" s="19"/>
      <c r="AP466" s="19"/>
      <c r="AQ466" s="18"/>
      <c r="AR466" s="19"/>
      <c r="AS466" s="19"/>
      <c r="AT466" s="19"/>
      <c r="AU466" s="18"/>
      <c r="AV466" s="19"/>
      <c r="AW466" s="19"/>
      <c r="AX466" s="19"/>
      <c r="AY466" s="18"/>
      <c r="AZ466" s="19"/>
      <c r="BA466" s="19"/>
      <c r="BB466" s="19"/>
      <c r="BC466" s="18"/>
      <c r="BD466" s="19"/>
      <c r="BE466" s="19"/>
      <c r="BF466" s="19"/>
    </row>
    <row r="467" spans="1:58" ht="15" thickBot="1" x14ac:dyDescent="0.35">
      <c r="A467" s="19"/>
      <c r="B467" s="19"/>
      <c r="C467" s="18"/>
      <c r="D467" s="19"/>
      <c r="E467" s="19"/>
      <c r="F467" s="19"/>
      <c r="G467" s="18"/>
      <c r="H467" s="19"/>
      <c r="I467" s="19"/>
      <c r="J467" s="19"/>
      <c r="K467" s="18"/>
      <c r="L467" s="19"/>
      <c r="M467" s="19"/>
      <c r="N467" s="19"/>
      <c r="O467" s="18"/>
      <c r="P467" s="19"/>
      <c r="Q467" s="19"/>
      <c r="R467" s="19"/>
      <c r="S467" s="18"/>
      <c r="T467" s="19"/>
      <c r="U467" s="19"/>
      <c r="V467" s="19"/>
      <c r="W467" s="18"/>
      <c r="X467" s="19"/>
      <c r="Y467" s="19"/>
      <c r="Z467" s="19"/>
      <c r="AA467" s="18"/>
      <c r="AB467" s="19"/>
      <c r="AC467" s="19"/>
      <c r="AD467" s="19"/>
      <c r="AE467" s="18"/>
      <c r="AF467" s="19"/>
      <c r="AG467" s="19"/>
      <c r="AH467" s="19"/>
      <c r="AI467" s="18"/>
      <c r="AJ467" s="19"/>
      <c r="AK467" s="19"/>
      <c r="AL467" s="19"/>
      <c r="AM467" s="18"/>
      <c r="AN467" s="19"/>
      <c r="AO467" s="19"/>
      <c r="AP467" s="19"/>
      <c r="AQ467" s="18"/>
      <c r="AR467" s="19"/>
      <c r="AS467" s="19"/>
      <c r="AT467" s="19"/>
      <c r="AU467" s="18"/>
      <c r="AV467" s="19"/>
      <c r="AW467" s="19"/>
      <c r="AX467" s="19"/>
      <c r="AY467" s="18"/>
      <c r="AZ467" s="19"/>
      <c r="BA467" s="19"/>
      <c r="BB467" s="19"/>
      <c r="BC467" s="18"/>
      <c r="BD467" s="19"/>
      <c r="BE467" s="19"/>
      <c r="BF467" s="19"/>
    </row>
    <row r="468" spans="1:58" ht="15" thickBot="1" x14ac:dyDescent="0.35">
      <c r="A468" s="19"/>
      <c r="B468" s="19"/>
      <c r="C468" s="18"/>
      <c r="D468" s="19"/>
      <c r="E468" s="19"/>
      <c r="F468" s="19"/>
      <c r="G468" s="18"/>
      <c r="H468" s="19"/>
      <c r="I468" s="19"/>
      <c r="J468" s="19"/>
      <c r="K468" s="18"/>
      <c r="L468" s="19"/>
      <c r="M468" s="19"/>
      <c r="N468" s="19"/>
      <c r="O468" s="18"/>
      <c r="P468" s="19"/>
      <c r="Q468" s="19"/>
      <c r="R468" s="19"/>
      <c r="S468" s="18"/>
      <c r="T468" s="19"/>
      <c r="U468" s="19"/>
      <c r="V468" s="19"/>
      <c r="W468" s="18"/>
      <c r="X468" s="19"/>
      <c r="Y468" s="19"/>
      <c r="Z468" s="19"/>
      <c r="AA468" s="18"/>
      <c r="AB468" s="19"/>
      <c r="AC468" s="19"/>
      <c r="AD468" s="19"/>
      <c r="AE468" s="18"/>
      <c r="AF468" s="19"/>
      <c r="AG468" s="19"/>
      <c r="AH468" s="19"/>
      <c r="AI468" s="18"/>
      <c r="AJ468" s="19"/>
      <c r="AK468" s="19"/>
      <c r="AL468" s="19"/>
      <c r="AM468" s="18"/>
      <c r="AN468" s="19"/>
      <c r="AO468" s="19"/>
      <c r="AP468" s="19"/>
      <c r="AQ468" s="18"/>
      <c r="AR468" s="19"/>
      <c r="AS468" s="19"/>
      <c r="AT468" s="19"/>
      <c r="AU468" s="18"/>
      <c r="AV468" s="19"/>
      <c r="AW468" s="19"/>
      <c r="AX468" s="19"/>
      <c r="AY468" s="18"/>
      <c r="AZ468" s="19"/>
      <c r="BA468" s="19"/>
      <c r="BB468" s="19"/>
      <c r="BC468" s="18"/>
      <c r="BD468" s="19"/>
      <c r="BE468" s="19"/>
      <c r="BF468" s="19"/>
    </row>
    <row r="469" spans="1:58" ht="15" thickBot="1" x14ac:dyDescent="0.35">
      <c r="A469" s="19"/>
      <c r="B469" s="19"/>
      <c r="C469" s="18"/>
      <c r="D469" s="19"/>
      <c r="E469" s="19"/>
      <c r="F469" s="19"/>
      <c r="G469" s="18"/>
      <c r="H469" s="19"/>
      <c r="I469" s="19"/>
      <c r="J469" s="19"/>
      <c r="K469" s="18"/>
      <c r="L469" s="19"/>
      <c r="M469" s="19"/>
      <c r="N469" s="19"/>
      <c r="O469" s="18"/>
      <c r="P469" s="19"/>
      <c r="Q469" s="19"/>
      <c r="R469" s="19"/>
      <c r="S469" s="18"/>
      <c r="T469" s="19"/>
      <c r="U469" s="19"/>
      <c r="V469" s="19"/>
      <c r="W469" s="18"/>
      <c r="X469" s="19"/>
      <c r="Y469" s="19"/>
      <c r="Z469" s="19"/>
      <c r="AA469" s="18"/>
      <c r="AB469" s="19"/>
      <c r="AC469" s="19"/>
      <c r="AD469" s="19"/>
      <c r="AE469" s="18"/>
      <c r="AF469" s="19"/>
      <c r="AG469" s="19"/>
      <c r="AH469" s="19"/>
      <c r="AI469" s="18"/>
      <c r="AJ469" s="19"/>
      <c r="AK469" s="19"/>
      <c r="AL469" s="19"/>
      <c r="AM469" s="18"/>
      <c r="AN469" s="19"/>
      <c r="AO469" s="19"/>
      <c r="AP469" s="19"/>
      <c r="AQ469" s="18"/>
      <c r="AR469" s="19"/>
      <c r="AS469" s="19"/>
      <c r="AT469" s="19"/>
      <c r="AU469" s="18"/>
      <c r="AV469" s="19"/>
      <c r="AW469" s="19"/>
      <c r="AX469" s="19"/>
      <c r="AY469" s="18"/>
      <c r="AZ469" s="19"/>
      <c r="BA469" s="19"/>
      <c r="BB469" s="19"/>
      <c r="BC469" s="18"/>
      <c r="BD469" s="19"/>
      <c r="BE469" s="19"/>
      <c r="BF469" s="19"/>
    </row>
    <row r="470" spans="1:58" ht="15" thickBot="1" x14ac:dyDescent="0.35">
      <c r="A470" s="19"/>
      <c r="B470" s="19"/>
      <c r="C470" s="18"/>
      <c r="D470" s="19"/>
      <c r="E470" s="19"/>
      <c r="F470" s="19"/>
      <c r="G470" s="18"/>
      <c r="H470" s="19"/>
      <c r="I470" s="19"/>
      <c r="J470" s="19"/>
      <c r="K470" s="18"/>
      <c r="L470" s="19"/>
      <c r="M470" s="19"/>
      <c r="N470" s="19"/>
      <c r="O470" s="18"/>
      <c r="P470" s="19"/>
      <c r="Q470" s="19"/>
      <c r="R470" s="19"/>
      <c r="S470" s="18"/>
      <c r="T470" s="19"/>
      <c r="U470" s="19"/>
      <c r="V470" s="19"/>
      <c r="W470" s="18"/>
      <c r="X470" s="19"/>
      <c r="Y470" s="19"/>
      <c r="Z470" s="19"/>
      <c r="AA470" s="18"/>
      <c r="AB470" s="19"/>
      <c r="AC470" s="19"/>
      <c r="AD470" s="19"/>
      <c r="AE470" s="18"/>
      <c r="AF470" s="19"/>
      <c r="AG470" s="19"/>
      <c r="AH470" s="19"/>
      <c r="AI470" s="18"/>
      <c r="AJ470" s="19"/>
      <c r="AK470" s="19"/>
      <c r="AL470" s="19"/>
      <c r="AM470" s="18"/>
      <c r="AN470" s="19"/>
      <c r="AO470" s="19"/>
      <c r="AP470" s="19"/>
      <c r="AQ470" s="18"/>
      <c r="AR470" s="19"/>
      <c r="AS470" s="19"/>
      <c r="AT470" s="19"/>
      <c r="AU470" s="18"/>
      <c r="AV470" s="19"/>
      <c r="AW470" s="19"/>
      <c r="AX470" s="19"/>
      <c r="AY470" s="18"/>
      <c r="AZ470" s="19"/>
      <c r="BA470" s="19"/>
      <c r="BB470" s="19"/>
      <c r="BC470" s="18"/>
      <c r="BD470" s="19"/>
      <c r="BE470" s="19"/>
      <c r="BF470" s="19"/>
    </row>
    <row r="471" spans="1:58" ht="15" thickBot="1" x14ac:dyDescent="0.35">
      <c r="A471" s="19"/>
      <c r="B471" s="19"/>
      <c r="C471" s="18"/>
      <c r="D471" s="19"/>
      <c r="E471" s="19"/>
      <c r="F471" s="19"/>
      <c r="G471" s="18"/>
      <c r="H471" s="19"/>
      <c r="I471" s="19"/>
      <c r="J471" s="19"/>
      <c r="K471" s="18"/>
      <c r="L471" s="19"/>
      <c r="M471" s="19"/>
      <c r="N471" s="19"/>
      <c r="O471" s="18"/>
      <c r="P471" s="19"/>
      <c r="Q471" s="19"/>
      <c r="R471" s="19"/>
      <c r="S471" s="18"/>
      <c r="T471" s="19"/>
      <c r="U471" s="19"/>
      <c r="V471" s="19"/>
      <c r="W471" s="18"/>
      <c r="X471" s="19"/>
      <c r="Y471" s="19"/>
      <c r="Z471" s="19"/>
      <c r="AA471" s="18"/>
      <c r="AB471" s="19"/>
      <c r="AC471" s="19"/>
      <c r="AD471" s="19"/>
      <c r="AE471" s="18"/>
      <c r="AF471" s="19"/>
      <c r="AG471" s="19"/>
      <c r="AH471" s="19"/>
      <c r="AI471" s="18"/>
      <c r="AJ471" s="19"/>
      <c r="AK471" s="19"/>
      <c r="AL471" s="19"/>
      <c r="AM471" s="18"/>
      <c r="AN471" s="19"/>
      <c r="AO471" s="19"/>
      <c r="AP471" s="19"/>
      <c r="AQ471" s="18"/>
      <c r="AR471" s="19"/>
      <c r="AS471" s="19"/>
      <c r="AT471" s="19"/>
      <c r="AU471" s="18"/>
      <c r="AV471" s="19"/>
      <c r="AW471" s="19"/>
      <c r="AX471" s="19"/>
      <c r="AY471" s="18"/>
      <c r="AZ471" s="19"/>
      <c r="BA471" s="19"/>
      <c r="BB471" s="19"/>
      <c r="BC471" s="18"/>
      <c r="BD471" s="19"/>
      <c r="BE471" s="19"/>
      <c r="BF471" s="19"/>
    </row>
    <row r="472" spans="1:58" ht="15" thickBot="1" x14ac:dyDescent="0.35">
      <c r="A472" s="19"/>
      <c r="B472" s="19"/>
      <c r="C472" s="18"/>
      <c r="D472" s="19"/>
      <c r="E472" s="19"/>
      <c r="F472" s="19"/>
      <c r="G472" s="18"/>
      <c r="H472" s="19"/>
      <c r="I472" s="19"/>
      <c r="J472" s="19"/>
      <c r="K472" s="18"/>
      <c r="L472" s="19"/>
      <c r="M472" s="19"/>
      <c r="N472" s="19"/>
      <c r="O472" s="18"/>
      <c r="P472" s="19"/>
      <c r="Q472" s="19"/>
      <c r="R472" s="19"/>
      <c r="S472" s="18"/>
      <c r="T472" s="19"/>
      <c r="U472" s="19"/>
      <c r="V472" s="19"/>
      <c r="W472" s="18"/>
      <c r="X472" s="19"/>
      <c r="Y472" s="19"/>
      <c r="Z472" s="19"/>
      <c r="AA472" s="18"/>
      <c r="AB472" s="19"/>
      <c r="AC472" s="19"/>
      <c r="AD472" s="19"/>
      <c r="AE472" s="18"/>
      <c r="AF472" s="19"/>
      <c r="AG472" s="19"/>
      <c r="AH472" s="19"/>
      <c r="AI472" s="18"/>
      <c r="AJ472" s="19"/>
      <c r="AK472" s="19"/>
      <c r="AL472" s="19"/>
      <c r="AM472" s="18"/>
      <c r="AN472" s="19"/>
      <c r="AO472" s="19"/>
      <c r="AP472" s="19"/>
      <c r="AQ472" s="18"/>
      <c r="AR472" s="19"/>
      <c r="AS472" s="19"/>
      <c r="AT472" s="19"/>
      <c r="AU472" s="18"/>
      <c r="AV472" s="19"/>
      <c r="AW472" s="19"/>
      <c r="AX472" s="19"/>
      <c r="AY472" s="18"/>
      <c r="AZ472" s="19"/>
      <c r="BA472" s="19"/>
      <c r="BB472" s="19"/>
      <c r="BC472" s="18"/>
      <c r="BD472" s="19"/>
      <c r="BE472" s="19"/>
      <c r="BF472" s="19"/>
    </row>
    <row r="473" spans="1:58" ht="15" thickBot="1" x14ac:dyDescent="0.35">
      <c r="A473" s="19"/>
      <c r="B473" s="19"/>
      <c r="C473" s="18"/>
      <c r="D473" s="19"/>
      <c r="E473" s="19"/>
      <c r="F473" s="19"/>
      <c r="G473" s="18"/>
      <c r="H473" s="19"/>
      <c r="I473" s="19"/>
      <c r="J473" s="19"/>
      <c r="K473" s="18"/>
      <c r="L473" s="19"/>
      <c r="M473" s="19"/>
      <c r="N473" s="19"/>
      <c r="O473" s="18"/>
      <c r="P473" s="19"/>
      <c r="Q473" s="19"/>
      <c r="R473" s="19"/>
      <c r="S473" s="18"/>
      <c r="T473" s="19"/>
      <c r="U473" s="19"/>
      <c r="V473" s="19"/>
      <c r="W473" s="18"/>
      <c r="X473" s="19"/>
      <c r="Y473" s="19"/>
      <c r="Z473" s="19"/>
      <c r="AA473" s="18"/>
      <c r="AB473" s="19"/>
      <c r="AC473" s="19"/>
      <c r="AD473" s="19"/>
      <c r="AE473" s="18"/>
      <c r="AF473" s="19"/>
      <c r="AG473" s="19"/>
      <c r="AH473" s="19"/>
      <c r="AI473" s="18"/>
      <c r="AJ473" s="19"/>
      <c r="AK473" s="19"/>
      <c r="AL473" s="19"/>
      <c r="AM473" s="18"/>
      <c r="AN473" s="19"/>
      <c r="AO473" s="19"/>
      <c r="AP473" s="19"/>
      <c r="AQ473" s="18"/>
      <c r="AR473" s="19"/>
      <c r="AS473" s="19"/>
      <c r="AT473" s="19"/>
      <c r="AU473" s="18"/>
      <c r="AV473" s="19"/>
      <c r="AW473" s="19"/>
      <c r="AX473" s="19"/>
      <c r="AY473" s="18"/>
      <c r="AZ473" s="19"/>
      <c r="BA473" s="19"/>
      <c r="BB473" s="19"/>
      <c r="BC473" s="18"/>
      <c r="BD473" s="19"/>
      <c r="BE473" s="19"/>
      <c r="BF473" s="19"/>
    </row>
    <row r="474" spans="1:58" ht="15" thickBot="1" x14ac:dyDescent="0.35">
      <c r="A474" s="19"/>
      <c r="B474" s="19"/>
      <c r="C474" s="18"/>
      <c r="D474" s="19"/>
      <c r="E474" s="19"/>
      <c r="F474" s="19"/>
      <c r="G474" s="18"/>
      <c r="H474" s="19"/>
      <c r="I474" s="19"/>
      <c r="J474" s="19"/>
      <c r="K474" s="18"/>
      <c r="L474" s="19"/>
      <c r="M474" s="19"/>
      <c r="N474" s="19"/>
      <c r="O474" s="18"/>
      <c r="P474" s="19"/>
      <c r="Q474" s="19"/>
      <c r="R474" s="19"/>
      <c r="S474" s="18"/>
      <c r="T474" s="19"/>
      <c r="U474" s="19"/>
      <c r="V474" s="19"/>
      <c r="W474" s="18"/>
      <c r="X474" s="19"/>
      <c r="Y474" s="19"/>
      <c r="Z474" s="19"/>
      <c r="AA474" s="18"/>
      <c r="AB474" s="19"/>
      <c r="AC474" s="19"/>
      <c r="AD474" s="19"/>
      <c r="AE474" s="18"/>
      <c r="AF474" s="19"/>
      <c r="AG474" s="19"/>
      <c r="AH474" s="19"/>
      <c r="AI474" s="18"/>
      <c r="AJ474" s="19"/>
      <c r="AK474" s="19"/>
      <c r="AL474" s="19"/>
      <c r="AM474" s="18"/>
      <c r="AN474" s="19"/>
      <c r="AO474" s="19"/>
      <c r="AP474" s="19"/>
      <c r="AQ474" s="18"/>
      <c r="AR474" s="19"/>
      <c r="AS474" s="19"/>
      <c r="AT474" s="19"/>
      <c r="AU474" s="18"/>
      <c r="AV474" s="19"/>
      <c r="AW474" s="19"/>
      <c r="AX474" s="19"/>
      <c r="AY474" s="18"/>
      <c r="AZ474" s="19"/>
      <c r="BA474" s="19"/>
      <c r="BB474" s="19"/>
      <c r="BC474" s="18"/>
      <c r="BD474" s="19"/>
      <c r="BE474" s="19"/>
      <c r="BF474" s="19"/>
    </row>
    <row r="475" spans="1:58" ht="15" thickBot="1" x14ac:dyDescent="0.35">
      <c r="A475" s="19"/>
      <c r="B475" s="19"/>
      <c r="C475" s="18"/>
      <c r="D475" s="19"/>
      <c r="E475" s="19"/>
      <c r="F475" s="19"/>
      <c r="G475" s="18"/>
      <c r="H475" s="19"/>
      <c r="I475" s="19"/>
      <c r="J475" s="19"/>
      <c r="K475" s="18"/>
      <c r="L475" s="19"/>
      <c r="M475" s="19"/>
      <c r="N475" s="19"/>
      <c r="O475" s="18"/>
      <c r="P475" s="19"/>
      <c r="Q475" s="19"/>
      <c r="R475" s="19"/>
      <c r="S475" s="18"/>
      <c r="T475" s="19"/>
      <c r="U475" s="19"/>
      <c r="V475" s="19"/>
      <c r="W475" s="18"/>
      <c r="X475" s="19"/>
      <c r="Y475" s="19"/>
      <c r="Z475" s="19"/>
      <c r="AA475" s="18"/>
      <c r="AB475" s="19"/>
      <c r="AC475" s="19"/>
      <c r="AD475" s="19"/>
      <c r="AE475" s="18"/>
      <c r="AF475" s="19"/>
      <c r="AG475" s="19"/>
      <c r="AH475" s="19"/>
      <c r="AI475" s="18"/>
      <c r="AJ475" s="19"/>
      <c r="AK475" s="19"/>
      <c r="AL475" s="19"/>
      <c r="AM475" s="18"/>
      <c r="AN475" s="19"/>
      <c r="AO475" s="19"/>
      <c r="AP475" s="19"/>
      <c r="AQ475" s="18"/>
      <c r="AR475" s="19"/>
      <c r="AS475" s="19"/>
      <c r="AT475" s="19"/>
      <c r="AU475" s="18"/>
      <c r="AV475" s="19"/>
      <c r="AW475" s="19"/>
      <c r="AX475" s="19"/>
      <c r="AY475" s="18"/>
      <c r="AZ475" s="19"/>
      <c r="BA475" s="19"/>
      <c r="BB475" s="19"/>
      <c r="BC475" s="18"/>
      <c r="BD475" s="19"/>
      <c r="BE475" s="19"/>
      <c r="BF475" s="19"/>
    </row>
    <row r="476" spans="1:58" ht="15" thickBot="1" x14ac:dyDescent="0.35">
      <c r="A476" s="19"/>
      <c r="B476" s="19"/>
      <c r="C476" s="18"/>
      <c r="D476" s="19"/>
      <c r="E476" s="19"/>
      <c r="F476" s="19"/>
      <c r="G476" s="18"/>
      <c r="H476" s="19"/>
      <c r="I476" s="19"/>
      <c r="J476" s="19"/>
      <c r="K476" s="18"/>
      <c r="L476" s="19"/>
      <c r="M476" s="19"/>
      <c r="N476" s="19"/>
      <c r="O476" s="18"/>
      <c r="P476" s="19"/>
      <c r="Q476" s="19"/>
      <c r="R476" s="19"/>
      <c r="S476" s="18"/>
      <c r="T476" s="19"/>
      <c r="U476" s="19"/>
      <c r="V476" s="19"/>
      <c r="W476" s="18"/>
      <c r="X476" s="19"/>
      <c r="Y476" s="19"/>
      <c r="Z476" s="19"/>
      <c r="AA476" s="18"/>
      <c r="AB476" s="19"/>
      <c r="AC476" s="19"/>
      <c r="AD476" s="19"/>
      <c r="AE476" s="18"/>
      <c r="AF476" s="19"/>
      <c r="AG476" s="19"/>
      <c r="AH476" s="19"/>
      <c r="AI476" s="18"/>
      <c r="AJ476" s="19"/>
      <c r="AK476" s="19"/>
      <c r="AL476" s="19"/>
      <c r="AM476" s="18"/>
      <c r="AN476" s="19"/>
      <c r="AO476" s="19"/>
      <c r="AP476" s="19"/>
      <c r="AQ476" s="18"/>
      <c r="AR476" s="19"/>
      <c r="AS476" s="19"/>
      <c r="AT476" s="19"/>
      <c r="AU476" s="18"/>
      <c r="AV476" s="19"/>
      <c r="AW476" s="19"/>
      <c r="AX476" s="19"/>
      <c r="AY476" s="18"/>
      <c r="AZ476" s="19"/>
      <c r="BA476" s="19"/>
      <c r="BB476" s="19"/>
      <c r="BC476" s="18"/>
      <c r="BD476" s="19"/>
      <c r="BE476" s="19"/>
      <c r="BF476" s="19"/>
    </row>
    <row r="477" spans="1:58" ht="15" thickBot="1" x14ac:dyDescent="0.35">
      <c r="A477" s="19"/>
      <c r="B477" s="19"/>
      <c r="C477" s="18"/>
      <c r="D477" s="19"/>
      <c r="E477" s="19"/>
      <c r="F477" s="19"/>
      <c r="G477" s="18"/>
      <c r="H477" s="19"/>
      <c r="I477" s="19"/>
      <c r="J477" s="19"/>
      <c r="K477" s="18"/>
      <c r="L477" s="19"/>
      <c r="M477" s="19"/>
      <c r="N477" s="19"/>
      <c r="O477" s="18"/>
      <c r="P477" s="19"/>
      <c r="Q477" s="19"/>
      <c r="R477" s="19"/>
      <c r="S477" s="18"/>
      <c r="T477" s="19"/>
      <c r="U477" s="19"/>
      <c r="V477" s="19"/>
      <c r="W477" s="18"/>
      <c r="X477" s="19"/>
      <c r="Y477" s="19"/>
      <c r="Z477" s="19"/>
      <c r="AA477" s="18"/>
      <c r="AB477" s="19"/>
      <c r="AC477" s="19"/>
      <c r="AD477" s="19"/>
      <c r="AE477" s="18"/>
      <c r="AF477" s="19"/>
      <c r="AG477" s="19"/>
      <c r="AH477" s="19"/>
      <c r="AI477" s="18"/>
      <c r="AJ477" s="19"/>
      <c r="AK477" s="19"/>
      <c r="AL477" s="19"/>
      <c r="AM477" s="18"/>
      <c r="AN477" s="19"/>
      <c r="AO477" s="19"/>
      <c r="AP477" s="19"/>
      <c r="AQ477" s="18"/>
      <c r="AR477" s="19"/>
      <c r="AS477" s="19"/>
      <c r="AT477" s="19"/>
      <c r="AU477" s="18"/>
      <c r="AV477" s="19"/>
      <c r="AW477" s="19"/>
      <c r="AX477" s="19"/>
      <c r="AY477" s="18"/>
      <c r="AZ477" s="19"/>
      <c r="BA477" s="19"/>
      <c r="BB477" s="19"/>
      <c r="BC477" s="18"/>
      <c r="BD477" s="19"/>
      <c r="BE477" s="19"/>
      <c r="BF477" s="19"/>
    </row>
    <row r="478" spans="1:58" ht="15" thickBot="1" x14ac:dyDescent="0.35">
      <c r="A478" s="19"/>
      <c r="B478" s="19"/>
      <c r="C478" s="18"/>
      <c r="D478" s="19"/>
      <c r="E478" s="19"/>
      <c r="F478" s="19"/>
      <c r="G478" s="18"/>
      <c r="H478" s="19"/>
      <c r="I478" s="19"/>
      <c r="J478" s="19"/>
      <c r="K478" s="18"/>
      <c r="L478" s="19"/>
      <c r="M478" s="19"/>
      <c r="N478" s="19"/>
      <c r="O478" s="18"/>
      <c r="P478" s="19"/>
      <c r="Q478" s="19"/>
      <c r="R478" s="19"/>
      <c r="S478" s="18"/>
      <c r="T478" s="19"/>
      <c r="U478" s="19"/>
      <c r="V478" s="19"/>
      <c r="W478" s="18"/>
      <c r="X478" s="19"/>
      <c r="Y478" s="19"/>
      <c r="Z478" s="19"/>
      <c r="AA478" s="18"/>
      <c r="AB478" s="19"/>
      <c r="AC478" s="19"/>
      <c r="AD478" s="19"/>
      <c r="AE478" s="18"/>
      <c r="AF478" s="19"/>
      <c r="AG478" s="19"/>
      <c r="AH478" s="19"/>
      <c r="AI478" s="18"/>
      <c r="AJ478" s="19"/>
      <c r="AK478" s="19"/>
      <c r="AL478" s="19"/>
      <c r="AM478" s="18"/>
      <c r="AN478" s="19"/>
      <c r="AO478" s="19"/>
      <c r="AP478" s="19"/>
      <c r="AQ478" s="18"/>
      <c r="AR478" s="19"/>
      <c r="AS478" s="19"/>
      <c r="AT478" s="19"/>
      <c r="AU478" s="18"/>
      <c r="AV478" s="19"/>
      <c r="AW478" s="19"/>
      <c r="AX478" s="19"/>
      <c r="AY478" s="18"/>
      <c r="AZ478" s="19"/>
      <c r="BA478" s="19"/>
      <c r="BB478" s="19"/>
      <c r="BC478" s="18"/>
      <c r="BD478" s="19"/>
      <c r="BE478" s="19"/>
      <c r="BF478" s="19"/>
    </row>
    <row r="479" spans="1:58" ht="15" thickBot="1" x14ac:dyDescent="0.35">
      <c r="A479" s="19"/>
      <c r="B479" s="19"/>
      <c r="C479" s="18"/>
      <c r="D479" s="19"/>
      <c r="E479" s="19"/>
      <c r="F479" s="19"/>
      <c r="G479" s="18"/>
      <c r="H479" s="19"/>
      <c r="I479" s="19"/>
      <c r="J479" s="19"/>
      <c r="K479" s="18"/>
      <c r="L479" s="19"/>
      <c r="M479" s="19"/>
      <c r="N479" s="19"/>
      <c r="O479" s="18"/>
      <c r="P479" s="19"/>
      <c r="Q479" s="19"/>
      <c r="R479" s="19"/>
      <c r="S479" s="18"/>
      <c r="T479" s="19"/>
      <c r="U479" s="19"/>
      <c r="V479" s="19"/>
      <c r="W479" s="18"/>
      <c r="X479" s="19"/>
      <c r="Y479" s="19"/>
      <c r="Z479" s="19"/>
      <c r="AA479" s="18"/>
      <c r="AB479" s="19"/>
      <c r="AC479" s="19"/>
      <c r="AD479" s="19"/>
      <c r="AE479" s="18"/>
      <c r="AF479" s="19"/>
      <c r="AG479" s="19"/>
      <c r="AH479" s="19"/>
      <c r="AI479" s="18"/>
      <c r="AJ479" s="19"/>
      <c r="AK479" s="19"/>
      <c r="AL479" s="19"/>
      <c r="AM479" s="18"/>
      <c r="AN479" s="19"/>
      <c r="AO479" s="19"/>
      <c r="AP479" s="19"/>
      <c r="AQ479" s="18"/>
      <c r="AR479" s="19"/>
      <c r="AS479" s="19"/>
      <c r="AT479" s="19"/>
      <c r="AU479" s="18"/>
      <c r="AV479" s="19"/>
      <c r="AW479" s="19"/>
      <c r="AX479" s="19"/>
      <c r="AY479" s="18"/>
      <c r="AZ479" s="19"/>
      <c r="BA479" s="19"/>
      <c r="BB479" s="19"/>
      <c r="BC479" s="18"/>
      <c r="BD479" s="19"/>
      <c r="BE479" s="19"/>
      <c r="BF479" s="19"/>
    </row>
    <row r="480" spans="1:58" ht="15" thickBot="1" x14ac:dyDescent="0.35">
      <c r="A480" s="19"/>
      <c r="B480" s="19"/>
      <c r="C480" s="18"/>
      <c r="D480" s="19"/>
      <c r="E480" s="19"/>
      <c r="F480" s="19"/>
      <c r="G480" s="18"/>
      <c r="H480" s="19"/>
      <c r="I480" s="19"/>
      <c r="J480" s="19"/>
      <c r="K480" s="18"/>
      <c r="L480" s="19"/>
      <c r="M480" s="19"/>
      <c r="N480" s="19"/>
      <c r="O480" s="18"/>
      <c r="P480" s="19"/>
      <c r="Q480" s="19"/>
      <c r="R480" s="19"/>
      <c r="S480" s="18"/>
      <c r="T480" s="19"/>
      <c r="U480" s="19"/>
      <c r="V480" s="19"/>
      <c r="W480" s="18"/>
      <c r="X480" s="19"/>
      <c r="Y480" s="19"/>
      <c r="Z480" s="19"/>
      <c r="AA480" s="18"/>
      <c r="AB480" s="19"/>
      <c r="AC480" s="19"/>
      <c r="AD480" s="19"/>
      <c r="AE480" s="18"/>
      <c r="AF480" s="19"/>
      <c r="AG480" s="19"/>
      <c r="AH480" s="19"/>
      <c r="AI480" s="18"/>
      <c r="AJ480" s="19"/>
      <c r="AK480" s="19"/>
      <c r="AL480" s="19"/>
      <c r="AM480" s="18"/>
      <c r="AN480" s="19"/>
      <c r="AO480" s="19"/>
      <c r="AP480" s="19"/>
      <c r="AQ480" s="18"/>
      <c r="AR480" s="19"/>
      <c r="AS480" s="19"/>
      <c r="AT480" s="19"/>
      <c r="AU480" s="18"/>
      <c r="AV480" s="19"/>
      <c r="AW480" s="19"/>
      <c r="AX480" s="19"/>
      <c r="AY480" s="18"/>
      <c r="AZ480" s="19"/>
      <c r="BA480" s="19"/>
      <c r="BB480" s="19"/>
      <c r="BC480" s="18"/>
      <c r="BD480" s="19"/>
      <c r="BE480" s="19"/>
      <c r="BF480" s="19"/>
    </row>
    <row r="481" spans="1:58" ht="15" thickBot="1" x14ac:dyDescent="0.35">
      <c r="A481" s="19"/>
      <c r="B481" s="19"/>
      <c r="C481" s="18"/>
      <c r="D481" s="19"/>
      <c r="E481" s="19"/>
      <c r="F481" s="19"/>
      <c r="G481" s="18"/>
      <c r="H481" s="19"/>
      <c r="I481" s="19"/>
      <c r="J481" s="19"/>
      <c r="K481" s="18"/>
      <c r="L481" s="19"/>
      <c r="M481" s="19"/>
      <c r="N481" s="19"/>
      <c r="O481" s="18"/>
      <c r="P481" s="19"/>
      <c r="Q481" s="19"/>
      <c r="R481" s="19"/>
      <c r="S481" s="18"/>
      <c r="T481" s="19"/>
      <c r="U481" s="19"/>
      <c r="V481" s="19"/>
      <c r="W481" s="18"/>
      <c r="X481" s="19"/>
      <c r="Y481" s="19"/>
      <c r="Z481" s="19"/>
      <c r="AA481" s="18"/>
      <c r="AB481" s="19"/>
      <c r="AC481" s="19"/>
      <c r="AD481" s="19"/>
      <c r="AE481" s="18"/>
      <c r="AF481" s="19"/>
      <c r="AG481" s="19"/>
      <c r="AH481" s="19"/>
      <c r="AI481" s="18"/>
      <c r="AJ481" s="19"/>
      <c r="AK481" s="19"/>
      <c r="AL481" s="19"/>
      <c r="AM481" s="18"/>
      <c r="AN481" s="19"/>
      <c r="AO481" s="19"/>
      <c r="AP481" s="19"/>
      <c r="AQ481" s="18"/>
      <c r="AR481" s="19"/>
      <c r="AS481" s="19"/>
      <c r="AT481" s="19"/>
      <c r="AU481" s="18"/>
      <c r="AV481" s="19"/>
      <c r="AW481" s="19"/>
      <c r="AX481" s="19"/>
      <c r="AY481" s="18"/>
      <c r="AZ481" s="19"/>
      <c r="BA481" s="19"/>
      <c r="BB481" s="19"/>
      <c r="BC481" s="18"/>
      <c r="BD481" s="19"/>
      <c r="BE481" s="19"/>
      <c r="BF481" s="19"/>
    </row>
    <row r="482" spans="1:58" ht="15" thickBot="1" x14ac:dyDescent="0.35">
      <c r="A482" s="19"/>
      <c r="B482" s="19"/>
      <c r="C482" s="18"/>
      <c r="D482" s="19"/>
      <c r="E482" s="19"/>
      <c r="F482" s="19"/>
      <c r="G482" s="18"/>
      <c r="H482" s="19"/>
      <c r="I482" s="19"/>
      <c r="J482" s="19"/>
      <c r="K482" s="18"/>
      <c r="L482" s="19"/>
      <c r="M482" s="19"/>
      <c r="N482" s="19"/>
      <c r="O482" s="18"/>
      <c r="P482" s="19"/>
      <c r="Q482" s="19"/>
      <c r="R482" s="19"/>
      <c r="S482" s="18"/>
      <c r="T482" s="19"/>
      <c r="U482" s="19"/>
      <c r="V482" s="19"/>
      <c r="W482" s="18"/>
      <c r="X482" s="19"/>
      <c r="Y482" s="19"/>
      <c r="Z482" s="19"/>
      <c r="AA482" s="18"/>
      <c r="AB482" s="19"/>
      <c r="AC482" s="19"/>
      <c r="AD482" s="19"/>
      <c r="AE482" s="18"/>
      <c r="AF482" s="19"/>
      <c r="AG482" s="19"/>
      <c r="AH482" s="19"/>
      <c r="AI482" s="18"/>
      <c r="AJ482" s="19"/>
      <c r="AK482" s="19"/>
      <c r="AL482" s="19"/>
      <c r="AM482" s="18"/>
      <c r="AN482" s="19"/>
      <c r="AO482" s="19"/>
      <c r="AP482" s="19"/>
      <c r="AQ482" s="18"/>
      <c r="AR482" s="19"/>
      <c r="AS482" s="19"/>
      <c r="AT482" s="19"/>
      <c r="AU482" s="18"/>
      <c r="AV482" s="19"/>
      <c r="AW482" s="19"/>
      <c r="AX482" s="19"/>
      <c r="AY482" s="18"/>
      <c r="AZ482" s="19"/>
      <c r="BA482" s="19"/>
      <c r="BB482" s="19"/>
      <c r="BC482" s="18"/>
      <c r="BD482" s="19"/>
      <c r="BE482" s="19"/>
      <c r="BF482" s="19"/>
    </row>
    <row r="483" spans="1:58" ht="15" thickBot="1" x14ac:dyDescent="0.35">
      <c r="A483" s="19"/>
      <c r="B483" s="19"/>
      <c r="C483" s="18"/>
      <c r="D483" s="19"/>
      <c r="E483" s="19"/>
      <c r="F483" s="19"/>
      <c r="G483" s="18"/>
      <c r="H483" s="19"/>
      <c r="I483" s="19"/>
      <c r="J483" s="19"/>
      <c r="K483" s="18"/>
      <c r="L483" s="19"/>
      <c r="M483" s="19"/>
      <c r="N483" s="19"/>
      <c r="O483" s="18"/>
      <c r="P483" s="19"/>
      <c r="Q483" s="19"/>
      <c r="R483" s="19"/>
      <c r="S483" s="18"/>
      <c r="T483" s="19"/>
      <c r="U483" s="19"/>
      <c r="V483" s="19"/>
      <c r="W483" s="18"/>
      <c r="X483" s="19"/>
      <c r="Y483" s="19"/>
      <c r="Z483" s="19"/>
      <c r="AA483" s="18"/>
      <c r="AB483" s="19"/>
      <c r="AC483" s="19"/>
      <c r="AD483" s="19"/>
      <c r="AE483" s="18"/>
      <c r="AF483" s="19"/>
      <c r="AG483" s="19"/>
      <c r="AH483" s="19"/>
      <c r="AI483" s="18"/>
      <c r="AJ483" s="19"/>
      <c r="AK483" s="19"/>
      <c r="AL483" s="19"/>
      <c r="AM483" s="18"/>
      <c r="AN483" s="19"/>
      <c r="AO483" s="19"/>
      <c r="AP483" s="19"/>
      <c r="AQ483" s="18"/>
      <c r="AR483" s="19"/>
      <c r="AS483" s="19"/>
      <c r="AT483" s="19"/>
      <c r="AU483" s="18"/>
      <c r="AV483" s="19"/>
      <c r="AW483" s="19"/>
      <c r="AX483" s="19"/>
      <c r="AY483" s="18"/>
      <c r="AZ483" s="19"/>
      <c r="BA483" s="19"/>
      <c r="BB483" s="19"/>
      <c r="BC483" s="18"/>
      <c r="BD483" s="19"/>
      <c r="BE483" s="19"/>
      <c r="BF483" s="19"/>
    </row>
    <row r="484" spans="1:58" ht="15" thickBot="1" x14ac:dyDescent="0.35">
      <c r="A484" s="19"/>
      <c r="B484" s="19"/>
      <c r="C484" s="18"/>
      <c r="D484" s="19"/>
      <c r="E484" s="19"/>
      <c r="F484" s="19"/>
      <c r="G484" s="18"/>
      <c r="H484" s="19"/>
      <c r="I484" s="19"/>
      <c r="J484" s="19"/>
      <c r="K484" s="18"/>
      <c r="L484" s="19"/>
      <c r="M484" s="19"/>
      <c r="N484" s="19"/>
      <c r="O484" s="18"/>
      <c r="P484" s="19"/>
      <c r="Q484" s="19"/>
      <c r="R484" s="19"/>
      <c r="S484" s="18"/>
      <c r="T484" s="19"/>
      <c r="U484" s="19"/>
      <c r="V484" s="19"/>
      <c r="W484" s="18"/>
      <c r="X484" s="19"/>
      <c r="Y484" s="19"/>
      <c r="Z484" s="19"/>
      <c r="AA484" s="18"/>
      <c r="AB484" s="19"/>
      <c r="AC484" s="19"/>
      <c r="AD484" s="19"/>
      <c r="AE484" s="18"/>
      <c r="AF484" s="19"/>
      <c r="AG484" s="19"/>
      <c r="AH484" s="19"/>
      <c r="AI484" s="18"/>
      <c r="AJ484" s="19"/>
      <c r="AK484" s="19"/>
      <c r="AL484" s="19"/>
      <c r="AM484" s="18"/>
      <c r="AN484" s="19"/>
      <c r="AO484" s="19"/>
      <c r="AP484" s="19"/>
      <c r="AQ484" s="18"/>
      <c r="AR484" s="19"/>
      <c r="AS484" s="19"/>
      <c r="AT484" s="19"/>
      <c r="AU484" s="18"/>
      <c r="AV484" s="19"/>
      <c r="AW484" s="19"/>
      <c r="AX484" s="19"/>
      <c r="AY484" s="18"/>
      <c r="AZ484" s="19"/>
      <c r="BA484" s="19"/>
      <c r="BB484" s="19"/>
      <c r="BC484" s="18"/>
      <c r="BD484" s="19"/>
      <c r="BE484" s="19"/>
      <c r="BF484" s="19"/>
    </row>
    <row r="485" spans="1:58" ht="15" thickBot="1" x14ac:dyDescent="0.35">
      <c r="A485" s="19"/>
      <c r="B485" s="19"/>
      <c r="C485" s="18"/>
      <c r="D485" s="19"/>
      <c r="E485" s="19"/>
      <c r="F485" s="19"/>
      <c r="G485" s="18"/>
      <c r="H485" s="19"/>
      <c r="I485" s="19"/>
      <c r="J485" s="19"/>
      <c r="K485" s="18"/>
      <c r="L485" s="19"/>
      <c r="M485" s="19"/>
      <c r="N485" s="19"/>
      <c r="O485" s="18"/>
      <c r="P485" s="19"/>
      <c r="Q485" s="19"/>
      <c r="R485" s="19"/>
      <c r="S485" s="18"/>
      <c r="T485" s="19"/>
      <c r="U485" s="19"/>
      <c r="V485" s="19"/>
      <c r="W485" s="18"/>
      <c r="X485" s="19"/>
      <c r="Y485" s="19"/>
      <c r="Z485" s="19"/>
      <c r="AA485" s="18"/>
      <c r="AB485" s="19"/>
      <c r="AC485" s="19"/>
      <c r="AD485" s="19"/>
      <c r="AE485" s="18"/>
      <c r="AF485" s="19"/>
      <c r="AG485" s="19"/>
      <c r="AH485" s="19"/>
      <c r="AI485" s="18"/>
      <c r="AJ485" s="19"/>
      <c r="AK485" s="19"/>
      <c r="AL485" s="19"/>
      <c r="AM485" s="18"/>
      <c r="AN485" s="19"/>
      <c r="AO485" s="19"/>
      <c r="AP485" s="19"/>
      <c r="AQ485" s="18"/>
      <c r="AR485" s="19"/>
      <c r="AS485" s="19"/>
      <c r="AT485" s="19"/>
      <c r="AU485" s="18"/>
      <c r="AV485" s="19"/>
      <c r="AW485" s="19"/>
      <c r="AX485" s="19"/>
      <c r="AY485" s="18"/>
      <c r="AZ485" s="19"/>
      <c r="BA485" s="19"/>
      <c r="BB485" s="19"/>
      <c r="BC485" s="18"/>
      <c r="BD485" s="19"/>
      <c r="BE485" s="19"/>
      <c r="BF485" s="19"/>
    </row>
    <row r="486" spans="1:58" ht="15" thickBot="1" x14ac:dyDescent="0.35">
      <c r="A486" s="19"/>
      <c r="B486" s="19"/>
      <c r="C486" s="18"/>
      <c r="D486" s="19"/>
      <c r="E486" s="19"/>
      <c r="F486" s="19"/>
      <c r="G486" s="18"/>
      <c r="H486" s="19"/>
      <c r="I486" s="19"/>
      <c r="J486" s="19"/>
      <c r="K486" s="18"/>
      <c r="L486" s="19"/>
      <c r="M486" s="19"/>
      <c r="N486" s="19"/>
      <c r="O486" s="18"/>
      <c r="P486" s="19"/>
      <c r="Q486" s="19"/>
      <c r="R486" s="19"/>
      <c r="S486" s="18"/>
      <c r="T486" s="19"/>
      <c r="U486" s="19"/>
      <c r="V486" s="19"/>
      <c r="W486" s="18"/>
      <c r="X486" s="19"/>
      <c r="Y486" s="19"/>
      <c r="Z486" s="19"/>
      <c r="AA486" s="18"/>
      <c r="AB486" s="19"/>
      <c r="AC486" s="19"/>
      <c r="AD486" s="19"/>
      <c r="AE486" s="18"/>
      <c r="AF486" s="19"/>
      <c r="AG486" s="19"/>
      <c r="AH486" s="19"/>
      <c r="AI486" s="18"/>
      <c r="AJ486" s="19"/>
      <c r="AK486" s="19"/>
      <c r="AL486" s="19"/>
      <c r="AM486" s="18"/>
      <c r="AN486" s="19"/>
      <c r="AO486" s="19"/>
      <c r="AP486" s="19"/>
      <c r="AQ486" s="18"/>
      <c r="AR486" s="19"/>
      <c r="AS486" s="19"/>
      <c r="AT486" s="19"/>
      <c r="AU486" s="18"/>
      <c r="AV486" s="19"/>
      <c r="AW486" s="19"/>
      <c r="AX486" s="19"/>
      <c r="AY486" s="18"/>
      <c r="AZ486" s="19"/>
      <c r="BA486" s="19"/>
      <c r="BB486" s="19"/>
      <c r="BC486" s="18"/>
      <c r="BD486" s="19"/>
      <c r="BE486" s="19"/>
      <c r="BF486" s="19"/>
    </row>
    <row r="487" spans="1:58" ht="15" thickBot="1" x14ac:dyDescent="0.35">
      <c r="A487" s="19"/>
      <c r="B487" s="19"/>
      <c r="C487" s="18"/>
      <c r="D487" s="19"/>
      <c r="E487" s="19"/>
      <c r="F487" s="19"/>
      <c r="G487" s="18"/>
      <c r="H487" s="19"/>
      <c r="I487" s="19"/>
      <c r="J487" s="19"/>
      <c r="K487" s="18"/>
      <c r="L487" s="19"/>
      <c r="M487" s="19"/>
      <c r="N487" s="19"/>
      <c r="O487" s="18"/>
      <c r="P487" s="19"/>
      <c r="Q487" s="19"/>
      <c r="R487" s="19"/>
      <c r="S487" s="18"/>
      <c r="T487" s="19"/>
      <c r="U487" s="19"/>
      <c r="V487" s="19"/>
      <c r="W487" s="18"/>
      <c r="X487" s="19"/>
      <c r="Y487" s="19"/>
      <c r="Z487" s="19"/>
      <c r="AA487" s="18"/>
      <c r="AB487" s="19"/>
      <c r="AC487" s="19"/>
      <c r="AD487" s="19"/>
      <c r="AE487" s="18"/>
      <c r="AF487" s="19"/>
      <c r="AG487" s="19"/>
      <c r="AH487" s="19"/>
      <c r="AI487" s="18"/>
      <c r="AJ487" s="19"/>
      <c r="AK487" s="19"/>
      <c r="AL487" s="19"/>
      <c r="AM487" s="18"/>
      <c r="AN487" s="19"/>
      <c r="AO487" s="19"/>
      <c r="AP487" s="19"/>
      <c r="AQ487" s="18"/>
      <c r="AR487" s="19"/>
      <c r="AS487" s="19"/>
      <c r="AT487" s="19"/>
      <c r="AU487" s="18"/>
      <c r="AV487" s="19"/>
      <c r="AW487" s="19"/>
      <c r="AX487" s="19"/>
      <c r="AY487" s="18"/>
      <c r="AZ487" s="19"/>
      <c r="BA487" s="19"/>
      <c r="BB487" s="19"/>
      <c r="BC487" s="18"/>
      <c r="BD487" s="19"/>
      <c r="BE487" s="19"/>
      <c r="BF487" s="19"/>
    </row>
    <row r="488" spans="1:58" ht="15" thickBot="1" x14ac:dyDescent="0.35">
      <c r="A488" s="19"/>
      <c r="B488" s="19"/>
      <c r="C488" s="18"/>
      <c r="D488" s="19"/>
      <c r="E488" s="19"/>
      <c r="F488" s="19"/>
      <c r="G488" s="18"/>
      <c r="H488" s="19"/>
      <c r="I488" s="19"/>
      <c r="J488" s="19"/>
      <c r="K488" s="18"/>
      <c r="L488" s="19"/>
      <c r="M488" s="19"/>
      <c r="N488" s="19"/>
      <c r="O488" s="18"/>
      <c r="P488" s="19"/>
      <c r="Q488" s="19"/>
      <c r="R488" s="19"/>
      <c r="S488" s="18"/>
      <c r="T488" s="19"/>
      <c r="U488" s="19"/>
      <c r="V488" s="19"/>
      <c r="W488" s="18"/>
      <c r="X488" s="19"/>
      <c r="Y488" s="19"/>
      <c r="Z488" s="19"/>
      <c r="AA488" s="18"/>
      <c r="AB488" s="19"/>
      <c r="AC488" s="19"/>
      <c r="AD488" s="19"/>
      <c r="AE488" s="18"/>
      <c r="AF488" s="19"/>
      <c r="AG488" s="19"/>
      <c r="AH488" s="19"/>
      <c r="AI488" s="18"/>
      <c r="AJ488" s="19"/>
      <c r="AK488" s="19"/>
      <c r="AL488" s="19"/>
      <c r="AM488" s="18"/>
      <c r="AN488" s="19"/>
      <c r="AO488" s="19"/>
      <c r="AP488" s="19"/>
      <c r="AQ488" s="18"/>
      <c r="AR488" s="19"/>
      <c r="AS488" s="19"/>
      <c r="AT488" s="19"/>
      <c r="AU488" s="18"/>
      <c r="AV488" s="19"/>
      <c r="AW488" s="19"/>
      <c r="AX488" s="19"/>
      <c r="AY488" s="18"/>
      <c r="AZ488" s="19"/>
      <c r="BA488" s="19"/>
      <c r="BB488" s="19"/>
      <c r="BC488" s="18"/>
      <c r="BD488" s="19"/>
      <c r="BE488" s="19"/>
      <c r="BF488" s="19"/>
    </row>
    <row r="489" spans="1:58" ht="15" thickBot="1" x14ac:dyDescent="0.35">
      <c r="A489" s="19"/>
      <c r="B489" s="19"/>
      <c r="C489" s="18"/>
      <c r="D489" s="19"/>
      <c r="E489" s="19"/>
      <c r="F489" s="19"/>
      <c r="G489" s="18"/>
      <c r="H489" s="19"/>
      <c r="I489" s="19"/>
      <c r="J489" s="19"/>
      <c r="K489" s="18"/>
      <c r="L489" s="19"/>
      <c r="M489" s="19"/>
      <c r="N489" s="19"/>
      <c r="O489" s="18"/>
      <c r="P489" s="19"/>
      <c r="Q489" s="19"/>
      <c r="R489" s="19"/>
      <c r="S489" s="18"/>
      <c r="T489" s="19"/>
      <c r="U489" s="19"/>
      <c r="V489" s="19"/>
      <c r="W489" s="18"/>
      <c r="X489" s="19"/>
      <c r="Y489" s="19"/>
      <c r="Z489" s="19"/>
      <c r="AA489" s="18"/>
      <c r="AB489" s="19"/>
      <c r="AC489" s="19"/>
      <c r="AD489" s="19"/>
      <c r="AE489" s="18"/>
      <c r="AF489" s="19"/>
      <c r="AG489" s="19"/>
      <c r="AH489" s="19"/>
      <c r="AI489" s="18"/>
      <c r="AJ489" s="19"/>
      <c r="AK489" s="19"/>
      <c r="AL489" s="19"/>
      <c r="AM489" s="18"/>
      <c r="AN489" s="19"/>
      <c r="AO489" s="19"/>
      <c r="AP489" s="19"/>
      <c r="AQ489" s="18"/>
      <c r="AR489" s="19"/>
      <c r="AS489" s="19"/>
      <c r="AT489" s="19"/>
      <c r="AU489" s="18"/>
      <c r="AV489" s="19"/>
      <c r="AW489" s="19"/>
      <c r="AX489" s="19"/>
      <c r="AY489" s="18"/>
      <c r="AZ489" s="19"/>
      <c r="BA489" s="19"/>
      <c r="BB489" s="19"/>
      <c r="BC489" s="18"/>
      <c r="BD489" s="19"/>
      <c r="BE489" s="19"/>
      <c r="BF489" s="19"/>
    </row>
    <row r="490" spans="1:58" ht="15" thickBot="1" x14ac:dyDescent="0.35">
      <c r="A490" s="19"/>
      <c r="B490" s="19"/>
      <c r="C490" s="18"/>
      <c r="D490" s="19"/>
      <c r="E490" s="19"/>
      <c r="F490" s="19"/>
      <c r="G490" s="18"/>
      <c r="H490" s="19"/>
      <c r="I490" s="19"/>
      <c r="J490" s="19"/>
      <c r="K490" s="18"/>
      <c r="L490" s="19"/>
      <c r="M490" s="19"/>
      <c r="N490" s="19"/>
      <c r="O490" s="18"/>
      <c r="P490" s="19"/>
      <c r="Q490" s="19"/>
      <c r="R490" s="19"/>
      <c r="S490" s="18"/>
      <c r="T490" s="19"/>
      <c r="U490" s="19"/>
      <c r="V490" s="19"/>
      <c r="W490" s="18"/>
      <c r="X490" s="19"/>
      <c r="Y490" s="19"/>
      <c r="Z490" s="19"/>
      <c r="AA490" s="18"/>
      <c r="AB490" s="19"/>
      <c r="AC490" s="19"/>
      <c r="AD490" s="19"/>
      <c r="AE490" s="18"/>
      <c r="AF490" s="19"/>
      <c r="AG490" s="19"/>
      <c r="AH490" s="19"/>
      <c r="AI490" s="18"/>
      <c r="AJ490" s="19"/>
      <c r="AK490" s="19"/>
      <c r="AL490" s="19"/>
      <c r="AM490" s="18"/>
      <c r="AN490" s="19"/>
      <c r="AO490" s="19"/>
      <c r="AP490" s="19"/>
      <c r="AQ490" s="18"/>
      <c r="AR490" s="19"/>
      <c r="AS490" s="19"/>
      <c r="AT490" s="19"/>
      <c r="AU490" s="18"/>
      <c r="AV490" s="19"/>
      <c r="AW490" s="19"/>
      <c r="AX490" s="19"/>
      <c r="AY490" s="18"/>
      <c r="AZ490" s="19"/>
      <c r="BA490" s="19"/>
      <c r="BB490" s="19"/>
      <c r="BC490" s="18"/>
      <c r="BD490" s="19"/>
      <c r="BE490" s="19"/>
      <c r="BF490" s="19"/>
    </row>
    <row r="491" spans="1:58" ht="15" thickBot="1" x14ac:dyDescent="0.35">
      <c r="A491" s="19"/>
      <c r="B491" s="19"/>
      <c r="C491" s="18"/>
      <c r="D491" s="19"/>
      <c r="E491" s="19"/>
      <c r="F491" s="19"/>
      <c r="G491" s="18"/>
      <c r="H491" s="19"/>
      <c r="I491" s="19"/>
      <c r="J491" s="19"/>
      <c r="K491" s="18"/>
      <c r="L491" s="19"/>
      <c r="M491" s="19"/>
      <c r="N491" s="19"/>
      <c r="O491" s="18"/>
      <c r="P491" s="19"/>
      <c r="Q491" s="19"/>
      <c r="R491" s="19"/>
      <c r="S491" s="18"/>
      <c r="T491" s="19"/>
      <c r="U491" s="19"/>
      <c r="V491" s="19"/>
      <c r="W491" s="18"/>
      <c r="X491" s="19"/>
      <c r="Y491" s="19"/>
      <c r="Z491" s="19"/>
      <c r="AA491" s="18"/>
      <c r="AB491" s="19"/>
      <c r="AC491" s="19"/>
      <c r="AD491" s="19"/>
      <c r="AE491" s="18"/>
      <c r="AF491" s="19"/>
      <c r="AG491" s="19"/>
      <c r="AH491" s="19"/>
      <c r="AI491" s="18"/>
      <c r="AJ491" s="19"/>
      <c r="AK491" s="19"/>
      <c r="AL491" s="19"/>
      <c r="AM491" s="18"/>
      <c r="AN491" s="19"/>
      <c r="AO491" s="19"/>
      <c r="AP491" s="19"/>
      <c r="AQ491" s="18"/>
      <c r="AR491" s="19"/>
      <c r="AS491" s="19"/>
      <c r="AT491" s="19"/>
      <c r="AU491" s="18"/>
      <c r="AV491" s="19"/>
      <c r="AW491" s="19"/>
      <c r="AX491" s="19"/>
      <c r="AY491" s="18"/>
      <c r="AZ491" s="19"/>
      <c r="BA491" s="19"/>
      <c r="BB491" s="19"/>
      <c r="BC491" s="18"/>
      <c r="BD491" s="19"/>
      <c r="BE491" s="19"/>
      <c r="BF491" s="19"/>
    </row>
    <row r="492" spans="1:58" ht="15" thickBot="1" x14ac:dyDescent="0.35">
      <c r="A492" s="19"/>
      <c r="B492" s="19"/>
      <c r="C492" s="18"/>
      <c r="D492" s="19"/>
      <c r="E492" s="19"/>
      <c r="F492" s="19"/>
      <c r="G492" s="18"/>
      <c r="H492" s="19"/>
      <c r="I492" s="19"/>
      <c r="J492" s="19"/>
      <c r="K492" s="18"/>
      <c r="L492" s="19"/>
      <c r="M492" s="19"/>
      <c r="N492" s="19"/>
      <c r="O492" s="18"/>
      <c r="P492" s="19"/>
      <c r="Q492" s="19"/>
      <c r="R492" s="19"/>
      <c r="S492" s="18"/>
      <c r="T492" s="19"/>
      <c r="U492" s="19"/>
      <c r="V492" s="19"/>
      <c r="W492" s="18"/>
      <c r="X492" s="19"/>
      <c r="Y492" s="19"/>
      <c r="Z492" s="19"/>
      <c r="AA492" s="18"/>
      <c r="AB492" s="19"/>
      <c r="AC492" s="19"/>
      <c r="AD492" s="19"/>
      <c r="AE492" s="18"/>
      <c r="AF492" s="19"/>
      <c r="AG492" s="19"/>
      <c r="AH492" s="19"/>
      <c r="AI492" s="18"/>
      <c r="AJ492" s="19"/>
      <c r="AK492" s="19"/>
      <c r="AL492" s="19"/>
      <c r="AM492" s="18"/>
      <c r="AN492" s="19"/>
      <c r="AO492" s="19"/>
      <c r="AP492" s="19"/>
      <c r="AQ492" s="18"/>
      <c r="AR492" s="19"/>
      <c r="AS492" s="19"/>
      <c r="AT492" s="19"/>
      <c r="AU492" s="18"/>
      <c r="AV492" s="19"/>
      <c r="AW492" s="19"/>
      <c r="AX492" s="19"/>
      <c r="AY492" s="18"/>
      <c r="AZ492" s="19"/>
      <c r="BA492" s="19"/>
      <c r="BB492" s="19"/>
      <c r="BC492" s="18"/>
      <c r="BD492" s="19"/>
      <c r="BE492" s="19"/>
      <c r="BF492" s="19"/>
    </row>
    <row r="493" spans="1:58" ht="15" thickBot="1" x14ac:dyDescent="0.35">
      <c r="A493" s="19"/>
      <c r="B493" s="19"/>
      <c r="C493" s="18"/>
      <c r="D493" s="19"/>
      <c r="E493" s="19"/>
      <c r="F493" s="19"/>
      <c r="G493" s="18"/>
      <c r="H493" s="19"/>
      <c r="I493" s="19"/>
      <c r="J493" s="19"/>
      <c r="K493" s="18"/>
      <c r="L493" s="19"/>
      <c r="M493" s="19"/>
      <c r="N493" s="19"/>
      <c r="O493" s="18"/>
      <c r="P493" s="19"/>
      <c r="Q493" s="19"/>
      <c r="R493" s="19"/>
      <c r="S493" s="18"/>
      <c r="T493" s="19"/>
      <c r="U493" s="19"/>
      <c r="V493" s="19"/>
      <c r="W493" s="18"/>
      <c r="X493" s="19"/>
      <c r="Y493" s="19"/>
      <c r="Z493" s="19"/>
      <c r="AA493" s="18"/>
      <c r="AB493" s="19"/>
      <c r="AC493" s="19"/>
      <c r="AD493" s="19"/>
      <c r="AE493" s="18"/>
      <c r="AF493" s="19"/>
      <c r="AG493" s="19"/>
      <c r="AH493" s="19"/>
      <c r="AI493" s="18"/>
      <c r="AJ493" s="19"/>
      <c r="AK493" s="19"/>
      <c r="AL493" s="19"/>
      <c r="AM493" s="18"/>
      <c r="AN493" s="19"/>
      <c r="AO493" s="19"/>
      <c r="AP493" s="19"/>
      <c r="AQ493" s="18"/>
      <c r="AR493" s="19"/>
      <c r="AS493" s="19"/>
      <c r="AT493" s="19"/>
      <c r="AU493" s="18"/>
      <c r="AV493" s="19"/>
      <c r="AW493" s="19"/>
      <c r="AX493" s="19"/>
      <c r="AY493" s="18"/>
      <c r="AZ493" s="19"/>
      <c r="BA493" s="19"/>
      <c r="BB493" s="19"/>
      <c r="BC493" s="18"/>
      <c r="BD493" s="19"/>
      <c r="BE493" s="19"/>
      <c r="BF493" s="19"/>
    </row>
    <row r="494" spans="1:58" ht="15" thickBot="1" x14ac:dyDescent="0.35">
      <c r="A494" s="19"/>
      <c r="B494" s="19"/>
      <c r="C494" s="18"/>
      <c r="D494" s="19"/>
      <c r="E494" s="19"/>
      <c r="F494" s="19"/>
      <c r="G494" s="18"/>
      <c r="H494" s="19"/>
      <c r="I494" s="19"/>
      <c r="J494" s="19"/>
      <c r="K494" s="18"/>
      <c r="L494" s="19"/>
      <c r="M494" s="19"/>
      <c r="N494" s="19"/>
      <c r="O494" s="18"/>
      <c r="P494" s="19"/>
      <c r="Q494" s="19"/>
      <c r="R494" s="19"/>
      <c r="S494" s="18"/>
      <c r="T494" s="19"/>
      <c r="U494" s="19"/>
      <c r="V494" s="19"/>
      <c r="W494" s="18"/>
      <c r="X494" s="19"/>
      <c r="Y494" s="19"/>
      <c r="Z494" s="19"/>
      <c r="AA494" s="18"/>
      <c r="AB494" s="19"/>
      <c r="AC494" s="19"/>
      <c r="AD494" s="19"/>
      <c r="AE494" s="18"/>
      <c r="AF494" s="19"/>
      <c r="AG494" s="19"/>
      <c r="AH494" s="19"/>
      <c r="AI494" s="18"/>
      <c r="AJ494" s="19"/>
      <c r="AK494" s="19"/>
      <c r="AL494" s="19"/>
      <c r="AM494" s="18"/>
      <c r="AN494" s="19"/>
      <c r="AO494" s="19"/>
      <c r="AP494" s="19"/>
      <c r="AQ494" s="18"/>
      <c r="AR494" s="19"/>
      <c r="AS494" s="19"/>
      <c r="AT494" s="19"/>
      <c r="AU494" s="18"/>
      <c r="AV494" s="19"/>
      <c r="AW494" s="19"/>
      <c r="AX494" s="19"/>
      <c r="AY494" s="18"/>
      <c r="AZ494" s="19"/>
      <c r="BA494" s="19"/>
      <c r="BB494" s="19"/>
      <c r="BC494" s="18"/>
      <c r="BD494" s="19"/>
      <c r="BE494" s="19"/>
      <c r="BF494" s="19"/>
    </row>
    <row r="495" spans="1:58" ht="15" thickBot="1" x14ac:dyDescent="0.35">
      <c r="A495" s="19"/>
      <c r="B495" s="19"/>
      <c r="C495" s="18"/>
      <c r="D495" s="19"/>
      <c r="E495" s="19"/>
      <c r="F495" s="19"/>
      <c r="G495" s="18"/>
      <c r="H495" s="19"/>
      <c r="I495" s="19"/>
      <c r="J495" s="19"/>
      <c r="K495" s="18"/>
      <c r="L495" s="19"/>
      <c r="M495" s="19"/>
      <c r="N495" s="19"/>
      <c r="O495" s="18"/>
      <c r="P495" s="19"/>
      <c r="Q495" s="19"/>
      <c r="R495" s="19"/>
      <c r="S495" s="18"/>
      <c r="T495" s="19"/>
      <c r="U495" s="19"/>
      <c r="V495" s="19"/>
      <c r="W495" s="18"/>
      <c r="X495" s="19"/>
      <c r="Y495" s="19"/>
      <c r="Z495" s="19"/>
      <c r="AA495" s="18"/>
      <c r="AB495" s="19"/>
      <c r="AC495" s="19"/>
      <c r="AD495" s="19"/>
      <c r="AE495" s="18"/>
      <c r="AF495" s="19"/>
      <c r="AG495" s="19"/>
      <c r="AH495" s="19"/>
      <c r="AI495" s="18"/>
      <c r="AJ495" s="19"/>
      <c r="AK495" s="19"/>
      <c r="AL495" s="19"/>
      <c r="AM495" s="18"/>
      <c r="AN495" s="19"/>
      <c r="AO495" s="19"/>
      <c r="AP495" s="19"/>
      <c r="AQ495" s="18"/>
      <c r="AR495" s="19"/>
      <c r="AS495" s="19"/>
      <c r="AT495" s="19"/>
      <c r="AU495" s="18"/>
      <c r="AV495" s="19"/>
      <c r="AW495" s="19"/>
      <c r="AX495" s="19"/>
      <c r="AY495" s="18"/>
      <c r="AZ495" s="19"/>
      <c r="BA495" s="19"/>
      <c r="BB495" s="19"/>
      <c r="BC495" s="18"/>
      <c r="BD495" s="19"/>
      <c r="BE495" s="19"/>
      <c r="BF495" s="19"/>
    </row>
    <row r="496" spans="1:58" ht="15" thickBot="1" x14ac:dyDescent="0.35">
      <c r="A496" s="19"/>
      <c r="B496" s="19"/>
      <c r="C496" s="18"/>
      <c r="D496" s="19"/>
      <c r="E496" s="19"/>
      <c r="F496" s="19"/>
      <c r="G496" s="18"/>
      <c r="H496" s="19"/>
      <c r="I496" s="19"/>
      <c r="J496" s="19"/>
      <c r="K496" s="18"/>
      <c r="L496" s="19"/>
      <c r="M496" s="19"/>
      <c r="N496" s="19"/>
      <c r="O496" s="18"/>
      <c r="P496" s="19"/>
      <c r="Q496" s="19"/>
      <c r="R496" s="19"/>
      <c r="S496" s="18"/>
      <c r="T496" s="19"/>
      <c r="U496" s="19"/>
      <c r="V496" s="19"/>
      <c r="W496" s="18"/>
      <c r="X496" s="19"/>
      <c r="Y496" s="19"/>
      <c r="Z496" s="19"/>
      <c r="AA496" s="18"/>
      <c r="AB496" s="19"/>
      <c r="AC496" s="19"/>
      <c r="AD496" s="19"/>
      <c r="AE496" s="18"/>
      <c r="AF496" s="19"/>
      <c r="AG496" s="19"/>
      <c r="AH496" s="19"/>
      <c r="AI496" s="18"/>
      <c r="AJ496" s="19"/>
      <c r="AK496" s="19"/>
      <c r="AL496" s="19"/>
      <c r="AM496" s="18"/>
      <c r="AN496" s="19"/>
      <c r="AO496" s="19"/>
      <c r="AP496" s="19"/>
      <c r="AQ496" s="18"/>
      <c r="AR496" s="19"/>
      <c r="AS496" s="19"/>
      <c r="AT496" s="19"/>
      <c r="AU496" s="18"/>
      <c r="AV496" s="19"/>
      <c r="AW496" s="19"/>
      <c r="AX496" s="19"/>
      <c r="AY496" s="18"/>
      <c r="AZ496" s="19"/>
      <c r="BA496" s="19"/>
      <c r="BB496" s="19"/>
      <c r="BC496" s="18"/>
      <c r="BD496" s="19"/>
      <c r="BE496" s="19"/>
      <c r="BF496" s="19"/>
    </row>
    <row r="497" spans="1:58" ht="15" thickBot="1" x14ac:dyDescent="0.35">
      <c r="A497" s="19"/>
      <c r="B497" s="19"/>
      <c r="C497" s="18"/>
      <c r="D497" s="19"/>
      <c r="E497" s="19"/>
      <c r="F497" s="19"/>
      <c r="G497" s="18"/>
      <c r="H497" s="19"/>
      <c r="I497" s="19"/>
      <c r="J497" s="19"/>
      <c r="K497" s="18"/>
      <c r="L497" s="19"/>
      <c r="M497" s="19"/>
      <c r="N497" s="19"/>
      <c r="O497" s="18"/>
      <c r="P497" s="19"/>
      <c r="Q497" s="19"/>
      <c r="R497" s="19"/>
      <c r="S497" s="18"/>
      <c r="T497" s="19"/>
      <c r="U497" s="19"/>
      <c r="V497" s="19"/>
      <c r="W497" s="18"/>
      <c r="X497" s="19"/>
      <c r="Y497" s="19"/>
      <c r="Z497" s="19"/>
      <c r="AA497" s="18"/>
      <c r="AB497" s="19"/>
      <c r="AC497" s="19"/>
      <c r="AD497" s="19"/>
      <c r="AE497" s="18"/>
      <c r="AF497" s="19"/>
      <c r="AG497" s="19"/>
      <c r="AH497" s="19"/>
      <c r="AI497" s="18"/>
      <c r="AJ497" s="19"/>
      <c r="AK497" s="19"/>
      <c r="AL497" s="19"/>
      <c r="AM497" s="18"/>
      <c r="AN497" s="19"/>
      <c r="AO497" s="19"/>
      <c r="AP497" s="19"/>
      <c r="AQ497" s="18"/>
      <c r="AR497" s="19"/>
      <c r="AS497" s="19"/>
      <c r="AT497" s="19"/>
      <c r="AU497" s="18"/>
      <c r="AV497" s="19"/>
      <c r="AW497" s="19"/>
      <c r="AX497" s="19"/>
      <c r="AY497" s="18"/>
      <c r="AZ497" s="19"/>
      <c r="BA497" s="19"/>
      <c r="BB497" s="19"/>
      <c r="BC497" s="18"/>
      <c r="BD497" s="19"/>
      <c r="BE497" s="19"/>
      <c r="BF497" s="19"/>
    </row>
    <row r="498" spans="1:58" ht="15" thickBot="1" x14ac:dyDescent="0.35">
      <c r="A498" s="19"/>
      <c r="B498" s="19"/>
      <c r="C498" s="18"/>
      <c r="D498" s="19"/>
      <c r="E498" s="19"/>
      <c r="F498" s="19"/>
      <c r="G498" s="18"/>
      <c r="H498" s="19"/>
      <c r="I498" s="19"/>
      <c r="J498" s="19"/>
      <c r="K498" s="18"/>
      <c r="L498" s="19"/>
      <c r="M498" s="19"/>
      <c r="N498" s="19"/>
      <c r="O498" s="18"/>
      <c r="P498" s="19"/>
      <c r="Q498" s="19"/>
      <c r="R498" s="19"/>
      <c r="S498" s="18"/>
      <c r="T498" s="19"/>
      <c r="U498" s="19"/>
      <c r="V498" s="19"/>
      <c r="W498" s="18"/>
      <c r="X498" s="19"/>
      <c r="Y498" s="19"/>
      <c r="Z498" s="19"/>
      <c r="AA498" s="18"/>
      <c r="AB498" s="19"/>
      <c r="AC498" s="19"/>
      <c r="AD498" s="19"/>
      <c r="AE498" s="18"/>
      <c r="AF498" s="19"/>
      <c r="AG498" s="19"/>
      <c r="AH498" s="19"/>
      <c r="AI498" s="18"/>
      <c r="AJ498" s="19"/>
      <c r="AK498" s="19"/>
      <c r="AL498" s="19"/>
      <c r="AM498" s="18"/>
      <c r="AN498" s="19"/>
      <c r="AO498" s="19"/>
      <c r="AP498" s="19"/>
      <c r="AQ498" s="18"/>
      <c r="AR498" s="19"/>
      <c r="AS498" s="19"/>
      <c r="AT498" s="19"/>
      <c r="AU498" s="18"/>
      <c r="AV498" s="19"/>
      <c r="AW498" s="19"/>
      <c r="AX498" s="19"/>
      <c r="AY498" s="18"/>
      <c r="AZ498" s="19"/>
      <c r="BA498" s="19"/>
      <c r="BB498" s="19"/>
      <c r="BC498" s="18"/>
      <c r="BD498" s="19"/>
      <c r="BE498" s="19"/>
      <c r="BF498" s="19"/>
    </row>
    <row r="499" spans="1:58" ht="15" thickBot="1" x14ac:dyDescent="0.35">
      <c r="A499" s="19"/>
      <c r="B499" s="19"/>
      <c r="C499" s="18"/>
      <c r="D499" s="19"/>
      <c r="E499" s="19"/>
      <c r="F499" s="19"/>
      <c r="G499" s="18"/>
      <c r="H499" s="19"/>
      <c r="I499" s="19"/>
      <c r="J499" s="19"/>
      <c r="K499" s="18"/>
      <c r="L499" s="19"/>
      <c r="M499" s="19"/>
      <c r="N499" s="19"/>
      <c r="O499" s="18"/>
      <c r="P499" s="19"/>
      <c r="Q499" s="19"/>
      <c r="R499" s="19"/>
      <c r="S499" s="18"/>
      <c r="T499" s="19"/>
      <c r="U499" s="19"/>
      <c r="V499" s="19"/>
      <c r="W499" s="18"/>
      <c r="X499" s="19"/>
      <c r="Y499" s="19"/>
      <c r="Z499" s="19"/>
      <c r="AA499" s="18"/>
      <c r="AB499" s="19"/>
      <c r="AC499" s="19"/>
      <c r="AD499" s="19"/>
      <c r="AE499" s="18"/>
      <c r="AF499" s="19"/>
      <c r="AG499" s="19"/>
      <c r="AH499" s="19"/>
      <c r="AI499" s="18"/>
      <c r="AJ499" s="19"/>
      <c r="AK499" s="19"/>
      <c r="AL499" s="19"/>
      <c r="AM499" s="18"/>
      <c r="AN499" s="19"/>
      <c r="AO499" s="19"/>
      <c r="AP499" s="19"/>
      <c r="AQ499" s="18"/>
      <c r="AR499" s="19"/>
      <c r="AS499" s="19"/>
      <c r="AT499" s="19"/>
      <c r="AU499" s="18"/>
      <c r="AV499" s="19"/>
      <c r="AW499" s="19"/>
      <c r="AX499" s="19"/>
      <c r="AY499" s="18"/>
      <c r="AZ499" s="19"/>
      <c r="BA499" s="19"/>
      <c r="BB499" s="19"/>
      <c r="BC499" s="18"/>
      <c r="BD499" s="19"/>
      <c r="BE499" s="19"/>
      <c r="BF499" s="19"/>
    </row>
    <row r="500" spans="1:58" ht="15" thickBot="1" x14ac:dyDescent="0.35">
      <c r="A500" s="19"/>
      <c r="B500" s="19"/>
      <c r="C500" s="18"/>
      <c r="D500" s="19"/>
      <c r="E500" s="19"/>
      <c r="F500" s="19"/>
      <c r="G500" s="18"/>
      <c r="H500" s="19"/>
      <c r="I500" s="19"/>
      <c r="J500" s="19"/>
      <c r="K500" s="18"/>
      <c r="L500" s="19"/>
      <c r="M500" s="19"/>
      <c r="N500" s="19"/>
      <c r="O500" s="18"/>
      <c r="P500" s="19"/>
      <c r="Q500" s="19"/>
      <c r="R500" s="19"/>
      <c r="S500" s="18"/>
      <c r="T500" s="19"/>
      <c r="U500" s="19"/>
      <c r="V500" s="19"/>
      <c r="W500" s="18"/>
      <c r="X500" s="19"/>
      <c r="Y500" s="19"/>
      <c r="Z500" s="19"/>
      <c r="AA500" s="18"/>
      <c r="AB500" s="19"/>
      <c r="AC500" s="19"/>
      <c r="AD500" s="19"/>
      <c r="AE500" s="18"/>
      <c r="AF500" s="19"/>
      <c r="AG500" s="19"/>
      <c r="AH500" s="19"/>
      <c r="AI500" s="18"/>
      <c r="AJ500" s="19"/>
      <c r="AK500" s="19"/>
      <c r="AL500" s="19"/>
      <c r="AM500" s="18"/>
      <c r="AN500" s="19"/>
      <c r="AO500" s="19"/>
      <c r="AP500" s="19"/>
      <c r="AQ500" s="18"/>
      <c r="AR500" s="19"/>
      <c r="AS500" s="19"/>
      <c r="AT500" s="19"/>
      <c r="AU500" s="18"/>
      <c r="AV500" s="19"/>
      <c r="AW500" s="19"/>
      <c r="AX500" s="19"/>
      <c r="AY500" s="18"/>
      <c r="AZ500" s="19"/>
      <c r="BA500" s="19"/>
      <c r="BB500" s="19"/>
      <c r="BC500" s="18"/>
      <c r="BD500" s="19"/>
      <c r="BE500" s="19"/>
      <c r="BF500" s="19"/>
    </row>
    <row r="501" spans="1:58" ht="15" thickBot="1" x14ac:dyDescent="0.35">
      <c r="A501" s="19"/>
      <c r="B501" s="19"/>
      <c r="C501" s="18"/>
      <c r="D501" s="19"/>
      <c r="E501" s="19"/>
      <c r="F501" s="19"/>
      <c r="G501" s="18"/>
      <c r="H501" s="19"/>
      <c r="I501" s="19"/>
      <c r="J501" s="19"/>
      <c r="K501" s="18"/>
      <c r="L501" s="19"/>
      <c r="M501" s="19"/>
      <c r="N501" s="19"/>
      <c r="O501" s="18"/>
      <c r="P501" s="19"/>
      <c r="Q501" s="19"/>
      <c r="R501" s="19"/>
      <c r="S501" s="18"/>
      <c r="T501" s="19"/>
      <c r="U501" s="19"/>
      <c r="V501" s="19"/>
      <c r="W501" s="18"/>
      <c r="X501" s="19"/>
      <c r="Y501" s="19"/>
      <c r="Z501" s="19"/>
      <c r="AA501" s="18"/>
      <c r="AB501" s="19"/>
      <c r="AC501" s="19"/>
      <c r="AD501" s="19"/>
      <c r="AE501" s="18"/>
      <c r="AF501" s="19"/>
      <c r="AG501" s="19"/>
      <c r="AH501" s="19"/>
      <c r="AI501" s="18"/>
      <c r="AJ501" s="19"/>
      <c r="AK501" s="19"/>
      <c r="AL501" s="19"/>
      <c r="AM501" s="18"/>
      <c r="AN501" s="19"/>
      <c r="AO501" s="19"/>
      <c r="AP501" s="19"/>
      <c r="AQ501" s="18"/>
      <c r="AR501" s="19"/>
      <c r="AS501" s="19"/>
      <c r="AT501" s="19"/>
      <c r="AU501" s="18"/>
      <c r="AV501" s="19"/>
      <c r="AW501" s="19"/>
      <c r="AX501" s="19"/>
      <c r="AY501" s="18"/>
      <c r="AZ501" s="19"/>
      <c r="BA501" s="19"/>
      <c r="BB501" s="19"/>
      <c r="BC501" s="18"/>
      <c r="BD501" s="19"/>
      <c r="BE501" s="19"/>
      <c r="BF501" s="19"/>
    </row>
    <row r="502" spans="1:58" ht="15" thickBot="1" x14ac:dyDescent="0.35">
      <c r="A502" s="19"/>
      <c r="B502" s="19"/>
      <c r="C502" s="18"/>
      <c r="D502" s="19"/>
      <c r="E502" s="19"/>
      <c r="F502" s="19"/>
      <c r="G502" s="18"/>
      <c r="H502" s="19"/>
      <c r="I502" s="19"/>
      <c r="J502" s="19"/>
      <c r="K502" s="18"/>
      <c r="L502" s="19"/>
      <c r="M502" s="19"/>
      <c r="N502" s="19"/>
      <c r="O502" s="18"/>
      <c r="P502" s="19"/>
      <c r="Q502" s="19"/>
      <c r="R502" s="19"/>
      <c r="S502" s="18"/>
      <c r="T502" s="19"/>
      <c r="U502" s="19"/>
      <c r="V502" s="19"/>
      <c r="W502" s="18"/>
      <c r="X502" s="19"/>
      <c r="Y502" s="19"/>
      <c r="Z502" s="19"/>
      <c r="AA502" s="18"/>
      <c r="AB502" s="19"/>
      <c r="AC502" s="19"/>
      <c r="AD502" s="19"/>
      <c r="AE502" s="18"/>
      <c r="AF502" s="19"/>
      <c r="AG502" s="19"/>
      <c r="AH502" s="19"/>
      <c r="AI502" s="18"/>
      <c r="AJ502" s="19"/>
      <c r="AK502" s="19"/>
      <c r="AL502" s="19"/>
      <c r="AM502" s="18"/>
      <c r="AN502" s="19"/>
      <c r="AO502" s="19"/>
      <c r="AP502" s="19"/>
      <c r="AQ502" s="18"/>
      <c r="AR502" s="19"/>
      <c r="AS502" s="19"/>
      <c r="AT502" s="19"/>
      <c r="AU502" s="18"/>
      <c r="AV502" s="19"/>
      <c r="AW502" s="19"/>
      <c r="AX502" s="19"/>
      <c r="AY502" s="18"/>
      <c r="AZ502" s="19"/>
      <c r="BA502" s="19"/>
      <c r="BB502" s="19"/>
      <c r="BC502" s="18"/>
      <c r="BD502" s="19"/>
      <c r="BE502" s="19"/>
      <c r="BF502" s="19"/>
    </row>
    <row r="503" spans="1:58" ht="15" thickBot="1" x14ac:dyDescent="0.35">
      <c r="A503" s="19"/>
      <c r="B503" s="19"/>
      <c r="C503" s="18"/>
      <c r="D503" s="19"/>
      <c r="E503" s="19"/>
      <c r="F503" s="19"/>
      <c r="G503" s="18"/>
      <c r="H503" s="19"/>
      <c r="I503" s="19"/>
      <c r="J503" s="19"/>
      <c r="K503" s="18"/>
      <c r="L503" s="19"/>
      <c r="M503" s="19"/>
      <c r="N503" s="19"/>
      <c r="O503" s="18"/>
      <c r="P503" s="19"/>
      <c r="Q503" s="19"/>
      <c r="R503" s="19"/>
      <c r="S503" s="18"/>
      <c r="T503" s="19"/>
      <c r="U503" s="19"/>
      <c r="V503" s="19"/>
      <c r="W503" s="18"/>
      <c r="X503" s="19"/>
      <c r="Y503" s="19"/>
      <c r="Z503" s="19"/>
      <c r="AA503" s="18"/>
      <c r="AB503" s="19"/>
      <c r="AC503" s="19"/>
      <c r="AD503" s="19"/>
      <c r="AE503" s="18"/>
      <c r="AF503" s="19"/>
      <c r="AG503" s="19"/>
      <c r="AH503" s="19"/>
      <c r="AI503" s="18"/>
      <c r="AJ503" s="19"/>
      <c r="AK503" s="19"/>
      <c r="AL503" s="19"/>
      <c r="AM503" s="18"/>
      <c r="AN503" s="19"/>
      <c r="AO503" s="19"/>
      <c r="AP503" s="19"/>
      <c r="AQ503" s="18"/>
      <c r="AR503" s="19"/>
      <c r="AS503" s="19"/>
      <c r="AT503" s="19"/>
      <c r="AU503" s="18"/>
      <c r="AV503" s="19"/>
      <c r="AW503" s="19"/>
      <c r="AX503" s="19"/>
      <c r="AY503" s="18"/>
      <c r="AZ503" s="19"/>
      <c r="BA503" s="19"/>
      <c r="BB503" s="19"/>
      <c r="BC503" s="18"/>
      <c r="BD503" s="19"/>
      <c r="BE503" s="19"/>
      <c r="BF503" s="19"/>
    </row>
    <row r="504" spans="1:58" ht="15" thickBot="1" x14ac:dyDescent="0.35">
      <c r="A504" s="19"/>
      <c r="B504" s="19"/>
      <c r="C504" s="18"/>
      <c r="D504" s="19"/>
      <c r="E504" s="19"/>
      <c r="F504" s="19"/>
      <c r="G504" s="18"/>
      <c r="H504" s="19"/>
      <c r="I504" s="19"/>
      <c r="J504" s="19"/>
      <c r="K504" s="18"/>
      <c r="L504" s="19"/>
      <c r="M504" s="19"/>
      <c r="N504" s="19"/>
      <c r="O504" s="18"/>
      <c r="P504" s="19"/>
      <c r="Q504" s="19"/>
      <c r="R504" s="19"/>
      <c r="S504" s="18"/>
      <c r="T504" s="19"/>
      <c r="U504" s="19"/>
      <c r="V504" s="19"/>
      <c r="W504" s="18"/>
      <c r="X504" s="19"/>
      <c r="Y504" s="19"/>
      <c r="Z504" s="19"/>
      <c r="AA504" s="18"/>
      <c r="AB504" s="19"/>
      <c r="AC504" s="19"/>
      <c r="AD504" s="19"/>
      <c r="AE504" s="18"/>
      <c r="AF504" s="19"/>
      <c r="AG504" s="19"/>
      <c r="AH504" s="19"/>
      <c r="AI504" s="18"/>
      <c r="AJ504" s="19"/>
      <c r="AK504" s="19"/>
      <c r="AL504" s="19"/>
      <c r="AM504" s="18"/>
      <c r="AN504" s="19"/>
      <c r="AO504" s="19"/>
      <c r="AP504" s="19"/>
      <c r="AQ504" s="18"/>
      <c r="AR504" s="19"/>
      <c r="AS504" s="19"/>
      <c r="AT504" s="19"/>
      <c r="AU504" s="18"/>
      <c r="AV504" s="19"/>
      <c r="AW504" s="19"/>
      <c r="AX504" s="19"/>
      <c r="AY504" s="18"/>
      <c r="AZ504" s="19"/>
      <c r="BA504" s="19"/>
      <c r="BB504" s="19"/>
      <c r="BC504" s="18"/>
      <c r="BD504" s="19"/>
      <c r="BE504" s="19"/>
      <c r="BF504" s="19"/>
    </row>
    <row r="505" spans="1:58" ht="15" thickBot="1" x14ac:dyDescent="0.35">
      <c r="A505" s="19"/>
      <c r="B505" s="19"/>
      <c r="C505" s="18"/>
      <c r="D505" s="19"/>
      <c r="E505" s="19"/>
      <c r="F505" s="19"/>
      <c r="G505" s="18"/>
      <c r="H505" s="19"/>
      <c r="I505" s="19"/>
      <c r="J505" s="19"/>
      <c r="K505" s="18"/>
      <c r="L505" s="19"/>
      <c r="M505" s="19"/>
      <c r="N505" s="19"/>
      <c r="O505" s="18"/>
      <c r="P505" s="19"/>
      <c r="Q505" s="19"/>
      <c r="R505" s="19"/>
      <c r="S505" s="18"/>
      <c r="T505" s="19"/>
      <c r="U505" s="19"/>
      <c r="V505" s="19"/>
      <c r="W505" s="18"/>
      <c r="X505" s="19"/>
      <c r="Y505" s="19"/>
      <c r="Z505" s="19"/>
      <c r="AA505" s="18"/>
      <c r="AB505" s="19"/>
      <c r="AC505" s="19"/>
      <c r="AD505" s="19"/>
      <c r="AE505" s="18"/>
      <c r="AF505" s="19"/>
      <c r="AG505" s="19"/>
      <c r="AH505" s="19"/>
      <c r="AI505" s="18"/>
      <c r="AJ505" s="19"/>
      <c r="AK505" s="19"/>
      <c r="AL505" s="19"/>
      <c r="AM505" s="18"/>
      <c r="AN505" s="19"/>
      <c r="AO505" s="19"/>
      <c r="AP505" s="19"/>
      <c r="AQ505" s="18"/>
      <c r="AR505" s="19"/>
      <c r="AS505" s="19"/>
      <c r="AT505" s="19"/>
      <c r="AU505" s="18"/>
      <c r="AV505" s="19"/>
      <c r="AW505" s="19"/>
      <c r="AX505" s="19"/>
      <c r="AY505" s="18"/>
      <c r="AZ505" s="19"/>
      <c r="BA505" s="19"/>
      <c r="BB505" s="19"/>
      <c r="BC505" s="18"/>
      <c r="BD505" s="19"/>
      <c r="BE505" s="19"/>
      <c r="BF505" s="19"/>
    </row>
    <row r="506" spans="1:58" ht="15" thickBot="1" x14ac:dyDescent="0.35">
      <c r="A506" s="19"/>
      <c r="B506" s="19"/>
      <c r="C506" s="18"/>
      <c r="D506" s="19"/>
      <c r="E506" s="19"/>
      <c r="F506" s="19"/>
      <c r="G506" s="18"/>
      <c r="H506" s="19"/>
      <c r="I506" s="19"/>
      <c r="J506" s="19"/>
      <c r="K506" s="18"/>
      <c r="L506" s="19"/>
      <c r="M506" s="19"/>
      <c r="N506" s="19"/>
      <c r="O506" s="18"/>
      <c r="P506" s="19"/>
      <c r="Q506" s="19"/>
      <c r="R506" s="19"/>
      <c r="S506" s="18"/>
      <c r="T506" s="19"/>
      <c r="U506" s="19"/>
      <c r="V506" s="19"/>
      <c r="W506" s="18"/>
      <c r="X506" s="19"/>
      <c r="Y506" s="19"/>
      <c r="Z506" s="19"/>
      <c r="AA506" s="18"/>
      <c r="AB506" s="19"/>
      <c r="AC506" s="19"/>
      <c r="AD506" s="19"/>
      <c r="AE506" s="18"/>
      <c r="AF506" s="19"/>
      <c r="AG506" s="19"/>
      <c r="AH506" s="19"/>
      <c r="AI506" s="18"/>
      <c r="AJ506" s="19"/>
      <c r="AK506" s="19"/>
      <c r="AL506" s="19"/>
      <c r="AM506" s="18"/>
      <c r="AN506" s="19"/>
      <c r="AO506" s="19"/>
      <c r="AP506" s="19"/>
      <c r="AQ506" s="18"/>
      <c r="AR506" s="19"/>
      <c r="AS506" s="19"/>
      <c r="AT506" s="19"/>
      <c r="AU506" s="18"/>
      <c r="AV506" s="19"/>
      <c r="AW506" s="19"/>
      <c r="AX506" s="19"/>
      <c r="AY506" s="18"/>
      <c r="AZ506" s="19"/>
      <c r="BA506" s="19"/>
      <c r="BB506" s="19"/>
      <c r="BC506" s="18"/>
      <c r="BD506" s="19"/>
      <c r="BE506" s="19"/>
      <c r="BF506" s="19"/>
    </row>
    <row r="507" spans="1:58" ht="15" thickBot="1" x14ac:dyDescent="0.35">
      <c r="A507" s="19"/>
      <c r="B507" s="19"/>
      <c r="C507" s="18"/>
      <c r="D507" s="19"/>
      <c r="E507" s="19"/>
      <c r="F507" s="19"/>
      <c r="G507" s="18"/>
      <c r="H507" s="19"/>
      <c r="I507" s="19"/>
      <c r="J507" s="19"/>
      <c r="K507" s="18"/>
      <c r="L507" s="19"/>
      <c r="M507" s="19"/>
      <c r="N507" s="19"/>
      <c r="O507" s="18"/>
      <c r="P507" s="19"/>
      <c r="Q507" s="19"/>
      <c r="R507" s="19"/>
      <c r="S507" s="18"/>
      <c r="T507" s="19"/>
      <c r="U507" s="19"/>
      <c r="V507" s="19"/>
      <c r="W507" s="18"/>
      <c r="X507" s="19"/>
      <c r="Y507" s="19"/>
      <c r="Z507" s="19"/>
      <c r="AA507" s="18"/>
      <c r="AB507" s="19"/>
      <c r="AC507" s="19"/>
      <c r="AD507" s="19"/>
      <c r="AE507" s="18"/>
      <c r="AF507" s="19"/>
      <c r="AG507" s="19"/>
      <c r="AH507" s="19"/>
      <c r="AI507" s="18"/>
      <c r="AJ507" s="19"/>
      <c r="AK507" s="19"/>
      <c r="AL507" s="19"/>
      <c r="AM507" s="18"/>
      <c r="AN507" s="19"/>
      <c r="AO507" s="19"/>
      <c r="AP507" s="19"/>
      <c r="AQ507" s="18"/>
      <c r="AR507" s="19"/>
      <c r="AS507" s="19"/>
      <c r="AT507" s="19"/>
      <c r="AU507" s="18"/>
      <c r="AV507" s="19"/>
      <c r="AW507" s="19"/>
      <c r="AX507" s="19"/>
      <c r="AY507" s="18"/>
      <c r="AZ507" s="19"/>
      <c r="BA507" s="19"/>
      <c r="BB507" s="19"/>
      <c r="BC507" s="18"/>
      <c r="BD507" s="19"/>
      <c r="BE507" s="19"/>
      <c r="BF507" s="19"/>
    </row>
    <row r="508" spans="1:58" ht="15" thickBot="1" x14ac:dyDescent="0.35">
      <c r="A508" s="19"/>
      <c r="B508" s="19"/>
      <c r="C508" s="18"/>
      <c r="D508" s="19"/>
      <c r="E508" s="19"/>
      <c r="F508" s="19"/>
      <c r="G508" s="18"/>
      <c r="H508" s="19"/>
      <c r="I508" s="19"/>
      <c r="J508" s="19"/>
      <c r="K508" s="18"/>
      <c r="L508" s="19"/>
      <c r="M508" s="19"/>
      <c r="N508" s="19"/>
      <c r="O508" s="18"/>
      <c r="P508" s="19"/>
      <c r="Q508" s="19"/>
      <c r="R508" s="19"/>
      <c r="S508" s="18"/>
      <c r="T508" s="19"/>
      <c r="U508" s="19"/>
      <c r="V508" s="19"/>
      <c r="W508" s="18"/>
      <c r="X508" s="19"/>
      <c r="Y508" s="19"/>
      <c r="Z508" s="19"/>
      <c r="AA508" s="18"/>
      <c r="AB508" s="19"/>
      <c r="AC508" s="19"/>
      <c r="AD508" s="19"/>
      <c r="AE508" s="18"/>
      <c r="AF508" s="19"/>
      <c r="AG508" s="19"/>
      <c r="AH508" s="19"/>
      <c r="AI508" s="18"/>
      <c r="AJ508" s="19"/>
      <c r="AK508" s="19"/>
      <c r="AL508" s="19"/>
      <c r="AM508" s="18"/>
      <c r="AN508" s="19"/>
      <c r="AO508" s="19"/>
      <c r="AP508" s="19"/>
      <c r="AQ508" s="18"/>
      <c r="AR508" s="19"/>
      <c r="AS508" s="19"/>
      <c r="AT508" s="19"/>
      <c r="AU508" s="18"/>
      <c r="AV508" s="19"/>
      <c r="AW508" s="19"/>
      <c r="AX508" s="19"/>
      <c r="AY508" s="18"/>
      <c r="AZ508" s="19"/>
      <c r="BA508" s="19"/>
      <c r="BB508" s="19"/>
      <c r="BC508" s="18"/>
      <c r="BD508" s="19"/>
      <c r="BE508" s="19"/>
      <c r="BF508" s="19"/>
    </row>
    <row r="509" spans="1:58" ht="15" thickBot="1" x14ac:dyDescent="0.35">
      <c r="A509" s="19"/>
      <c r="B509" s="19"/>
      <c r="C509" s="18"/>
      <c r="D509" s="19"/>
      <c r="E509" s="19"/>
      <c r="F509" s="19"/>
      <c r="G509" s="18"/>
      <c r="H509" s="19"/>
      <c r="I509" s="19"/>
      <c r="J509" s="19"/>
      <c r="K509" s="18"/>
      <c r="L509" s="19"/>
      <c r="M509" s="19"/>
      <c r="N509" s="19"/>
      <c r="O509" s="18"/>
      <c r="P509" s="19"/>
      <c r="Q509" s="19"/>
      <c r="R509" s="19"/>
      <c r="S509" s="18"/>
      <c r="T509" s="19"/>
      <c r="U509" s="19"/>
      <c r="V509" s="19"/>
      <c r="W509" s="18"/>
      <c r="X509" s="19"/>
      <c r="Y509" s="19"/>
      <c r="Z509" s="19"/>
      <c r="AA509" s="18"/>
      <c r="AB509" s="19"/>
      <c r="AC509" s="19"/>
      <c r="AD509" s="19"/>
      <c r="AE509" s="18"/>
      <c r="AF509" s="19"/>
      <c r="AG509" s="19"/>
      <c r="AH509" s="19"/>
      <c r="AI509" s="18"/>
      <c r="AJ509" s="19"/>
      <c r="AK509" s="19"/>
      <c r="AL509" s="19"/>
      <c r="AM509" s="18"/>
      <c r="AN509" s="19"/>
      <c r="AO509" s="19"/>
      <c r="AP509" s="19"/>
      <c r="AQ509" s="18"/>
      <c r="AR509" s="19"/>
      <c r="AS509" s="19"/>
      <c r="AT509" s="19"/>
      <c r="AU509" s="18"/>
      <c r="AV509" s="19"/>
      <c r="AW509" s="19"/>
      <c r="AX509" s="19"/>
      <c r="AY509" s="18"/>
      <c r="AZ509" s="19"/>
      <c r="BA509" s="19"/>
      <c r="BB509" s="19"/>
      <c r="BC509" s="18"/>
      <c r="BD509" s="19"/>
      <c r="BE509" s="19"/>
      <c r="BF509" s="19"/>
    </row>
    <row r="510" spans="1:58" ht="15" thickBot="1" x14ac:dyDescent="0.35">
      <c r="A510" s="19"/>
      <c r="B510" s="19"/>
      <c r="C510" s="18"/>
      <c r="D510" s="19"/>
      <c r="E510" s="19"/>
      <c r="F510" s="19"/>
      <c r="G510" s="18"/>
      <c r="H510" s="19"/>
      <c r="I510" s="19"/>
      <c r="J510" s="19"/>
      <c r="K510" s="18"/>
      <c r="L510" s="19"/>
      <c r="M510" s="19"/>
      <c r="N510" s="19"/>
      <c r="O510" s="18"/>
      <c r="P510" s="19"/>
      <c r="Q510" s="19"/>
      <c r="R510" s="19"/>
      <c r="S510" s="18"/>
      <c r="T510" s="19"/>
      <c r="U510" s="19"/>
      <c r="V510" s="19"/>
      <c r="W510" s="18"/>
      <c r="X510" s="19"/>
      <c r="Y510" s="19"/>
      <c r="Z510" s="19"/>
      <c r="AA510" s="18"/>
      <c r="AB510" s="19"/>
      <c r="AC510" s="19"/>
      <c r="AD510" s="19"/>
      <c r="AE510" s="18"/>
      <c r="AF510" s="19"/>
      <c r="AG510" s="19"/>
      <c r="AH510" s="19"/>
      <c r="AI510" s="18"/>
      <c r="AJ510" s="19"/>
      <c r="AK510" s="19"/>
      <c r="AL510" s="19"/>
      <c r="AM510" s="18"/>
      <c r="AN510" s="19"/>
      <c r="AO510" s="19"/>
      <c r="AP510" s="19"/>
      <c r="AQ510" s="18"/>
      <c r="AR510" s="19"/>
      <c r="AS510" s="19"/>
      <c r="AT510" s="19"/>
      <c r="AU510" s="18"/>
      <c r="AV510" s="19"/>
      <c r="AW510" s="19"/>
      <c r="AX510" s="19"/>
      <c r="AY510" s="18"/>
      <c r="AZ510" s="19"/>
      <c r="BA510" s="19"/>
      <c r="BB510" s="19"/>
      <c r="BC510" s="18"/>
      <c r="BD510" s="19"/>
      <c r="BE510" s="19"/>
      <c r="BF510" s="19"/>
    </row>
    <row r="511" spans="1:58" ht="15" thickBot="1" x14ac:dyDescent="0.35">
      <c r="A511" s="19"/>
      <c r="B511" s="19"/>
      <c r="C511" s="18"/>
      <c r="D511" s="19"/>
      <c r="E511" s="19"/>
      <c r="F511" s="19"/>
      <c r="G511" s="18"/>
      <c r="H511" s="19"/>
      <c r="I511" s="19"/>
      <c r="J511" s="19"/>
      <c r="K511" s="18"/>
      <c r="L511" s="19"/>
      <c r="M511" s="19"/>
      <c r="N511" s="19"/>
      <c r="O511" s="18"/>
      <c r="P511" s="19"/>
      <c r="Q511" s="19"/>
      <c r="R511" s="19"/>
      <c r="S511" s="18"/>
      <c r="T511" s="19"/>
      <c r="U511" s="19"/>
      <c r="V511" s="19"/>
      <c r="W511" s="18"/>
      <c r="X511" s="19"/>
      <c r="Y511" s="19"/>
      <c r="Z511" s="19"/>
      <c r="AA511" s="18"/>
      <c r="AB511" s="19"/>
      <c r="AC511" s="19"/>
      <c r="AD511" s="19"/>
      <c r="AE511" s="18"/>
      <c r="AF511" s="19"/>
      <c r="AG511" s="19"/>
      <c r="AH511" s="19"/>
      <c r="AI511" s="18"/>
      <c r="AJ511" s="19"/>
      <c r="AK511" s="19"/>
      <c r="AL511" s="19"/>
      <c r="AM511" s="18"/>
      <c r="AN511" s="19"/>
      <c r="AO511" s="19"/>
      <c r="AP511" s="19"/>
      <c r="AQ511" s="18"/>
      <c r="AR511" s="19"/>
      <c r="AS511" s="19"/>
      <c r="AT511" s="19"/>
      <c r="AU511" s="18"/>
      <c r="AV511" s="19"/>
      <c r="AW511" s="19"/>
      <c r="AX511" s="19"/>
      <c r="AY511" s="18"/>
      <c r="AZ511" s="19"/>
      <c r="BA511" s="19"/>
      <c r="BB511" s="19"/>
      <c r="BC511" s="18"/>
      <c r="BD511" s="19"/>
      <c r="BE511" s="19"/>
      <c r="BF511" s="19"/>
    </row>
    <row r="512" spans="1:58" ht="15" thickBot="1" x14ac:dyDescent="0.35">
      <c r="A512" s="19"/>
      <c r="B512" s="19"/>
      <c r="C512" s="18"/>
      <c r="D512" s="19"/>
      <c r="E512" s="19"/>
      <c r="F512" s="19"/>
      <c r="G512" s="18"/>
      <c r="H512" s="19"/>
      <c r="I512" s="19"/>
      <c r="J512" s="19"/>
      <c r="K512" s="18"/>
      <c r="L512" s="19"/>
      <c r="M512" s="19"/>
      <c r="N512" s="19"/>
      <c r="O512" s="18"/>
      <c r="P512" s="19"/>
      <c r="Q512" s="19"/>
      <c r="R512" s="19"/>
      <c r="S512" s="18"/>
      <c r="T512" s="19"/>
      <c r="U512" s="19"/>
      <c r="V512" s="19"/>
      <c r="W512" s="18"/>
      <c r="X512" s="19"/>
      <c r="Y512" s="19"/>
      <c r="Z512" s="19"/>
      <c r="AA512" s="18"/>
      <c r="AB512" s="19"/>
      <c r="AC512" s="19"/>
      <c r="AD512" s="19"/>
      <c r="AE512" s="18"/>
      <c r="AF512" s="19"/>
      <c r="AG512" s="19"/>
      <c r="AH512" s="19"/>
      <c r="AI512" s="18"/>
      <c r="AJ512" s="19"/>
      <c r="AK512" s="19"/>
      <c r="AL512" s="19"/>
      <c r="AM512" s="18"/>
      <c r="AN512" s="19"/>
      <c r="AO512" s="19"/>
      <c r="AP512" s="19"/>
      <c r="AQ512" s="18"/>
      <c r="AR512" s="19"/>
      <c r="AS512" s="19"/>
      <c r="AT512" s="19"/>
      <c r="AU512" s="18"/>
      <c r="AV512" s="19"/>
      <c r="AW512" s="19"/>
      <c r="AX512" s="19"/>
      <c r="AY512" s="18"/>
      <c r="AZ512" s="19"/>
      <c r="BA512" s="19"/>
      <c r="BB512" s="19"/>
      <c r="BC512" s="18"/>
      <c r="BD512" s="19"/>
      <c r="BE512" s="19"/>
      <c r="BF512" s="19"/>
    </row>
    <row r="513" spans="1:58" ht="15" thickBot="1" x14ac:dyDescent="0.35">
      <c r="A513" s="19"/>
      <c r="B513" s="19"/>
      <c r="C513" s="18"/>
      <c r="D513" s="19"/>
      <c r="E513" s="19"/>
      <c r="F513" s="19"/>
      <c r="G513" s="18"/>
      <c r="H513" s="19"/>
      <c r="I513" s="19"/>
      <c r="J513" s="19"/>
      <c r="K513" s="18"/>
      <c r="L513" s="19"/>
      <c r="M513" s="19"/>
      <c r="N513" s="19"/>
      <c r="O513" s="18"/>
      <c r="P513" s="19"/>
      <c r="Q513" s="19"/>
      <c r="R513" s="19"/>
      <c r="S513" s="18"/>
      <c r="T513" s="19"/>
      <c r="U513" s="19"/>
      <c r="V513" s="19"/>
      <c r="W513" s="18"/>
      <c r="X513" s="19"/>
      <c r="Y513" s="19"/>
      <c r="Z513" s="19"/>
      <c r="AA513" s="18"/>
      <c r="AB513" s="19"/>
      <c r="AC513" s="19"/>
      <c r="AD513" s="19"/>
      <c r="AE513" s="18"/>
      <c r="AF513" s="19"/>
      <c r="AG513" s="19"/>
      <c r="AH513" s="19"/>
      <c r="AI513" s="18"/>
      <c r="AJ513" s="19"/>
      <c r="AK513" s="19"/>
      <c r="AL513" s="19"/>
      <c r="AM513" s="18"/>
      <c r="AN513" s="19"/>
      <c r="AO513" s="19"/>
      <c r="AP513" s="19"/>
      <c r="AQ513" s="18"/>
      <c r="AR513" s="19"/>
      <c r="AS513" s="19"/>
      <c r="AT513" s="19"/>
      <c r="AU513" s="18"/>
      <c r="AV513" s="19"/>
      <c r="AW513" s="19"/>
      <c r="AX513" s="19"/>
      <c r="AY513" s="18"/>
      <c r="AZ513" s="19"/>
      <c r="BA513" s="19"/>
      <c r="BB513" s="19"/>
      <c r="BC513" s="18"/>
      <c r="BD513" s="19"/>
      <c r="BE513" s="19"/>
      <c r="BF513" s="19"/>
    </row>
    <row r="514" spans="1:58" ht="15" thickBot="1" x14ac:dyDescent="0.35">
      <c r="A514" s="19"/>
      <c r="B514" s="19"/>
      <c r="C514" s="18"/>
      <c r="D514" s="19"/>
      <c r="E514" s="19"/>
      <c r="F514" s="19"/>
      <c r="G514" s="18"/>
      <c r="H514" s="19"/>
      <c r="I514" s="19"/>
      <c r="J514" s="19"/>
      <c r="K514" s="18"/>
      <c r="L514" s="19"/>
      <c r="M514" s="19"/>
      <c r="N514" s="19"/>
      <c r="O514" s="18"/>
      <c r="P514" s="19"/>
      <c r="Q514" s="19"/>
      <c r="R514" s="19"/>
      <c r="S514" s="18"/>
      <c r="T514" s="19"/>
      <c r="U514" s="19"/>
      <c r="V514" s="19"/>
      <c r="W514" s="18"/>
      <c r="X514" s="19"/>
      <c r="Y514" s="19"/>
      <c r="Z514" s="19"/>
      <c r="AA514" s="18"/>
      <c r="AB514" s="19"/>
      <c r="AC514" s="19"/>
      <c r="AD514" s="19"/>
      <c r="AE514" s="18"/>
      <c r="AF514" s="19"/>
      <c r="AG514" s="19"/>
      <c r="AH514" s="19"/>
      <c r="AI514" s="18"/>
      <c r="AJ514" s="19"/>
      <c r="AK514" s="19"/>
      <c r="AL514" s="19"/>
      <c r="AM514" s="18"/>
      <c r="AN514" s="19"/>
      <c r="AO514" s="19"/>
      <c r="AP514" s="19"/>
      <c r="AQ514" s="18"/>
      <c r="AR514" s="19"/>
      <c r="AS514" s="19"/>
      <c r="AT514" s="19"/>
      <c r="AU514" s="18"/>
      <c r="AV514" s="19"/>
      <c r="AW514" s="19"/>
      <c r="AX514" s="19"/>
      <c r="AY514" s="18"/>
      <c r="AZ514" s="19"/>
      <c r="BA514" s="19"/>
      <c r="BB514" s="19"/>
      <c r="BC514" s="18"/>
      <c r="BD514" s="19"/>
      <c r="BE514" s="19"/>
      <c r="BF514" s="19"/>
    </row>
    <row r="515" spans="1:58" ht="15" thickBot="1" x14ac:dyDescent="0.35">
      <c r="A515" s="19"/>
      <c r="B515" s="19"/>
      <c r="C515" s="18"/>
      <c r="D515" s="19"/>
      <c r="E515" s="19"/>
      <c r="F515" s="19"/>
      <c r="G515" s="18"/>
      <c r="H515" s="19"/>
      <c r="I515" s="19"/>
      <c r="J515" s="19"/>
      <c r="K515" s="18"/>
      <c r="L515" s="19"/>
      <c r="M515" s="19"/>
      <c r="N515" s="19"/>
      <c r="O515" s="18"/>
      <c r="P515" s="19"/>
      <c r="Q515" s="19"/>
      <c r="R515" s="19"/>
      <c r="S515" s="18"/>
      <c r="T515" s="19"/>
      <c r="U515" s="19"/>
      <c r="V515" s="19"/>
      <c r="W515" s="18"/>
      <c r="X515" s="19"/>
      <c r="Y515" s="19"/>
      <c r="Z515" s="19"/>
      <c r="AA515" s="18"/>
      <c r="AB515" s="19"/>
      <c r="AC515" s="19"/>
      <c r="AD515" s="19"/>
      <c r="AE515" s="18"/>
      <c r="AF515" s="19"/>
      <c r="AG515" s="19"/>
      <c r="AH515" s="19"/>
      <c r="AI515" s="18"/>
      <c r="AJ515" s="19"/>
      <c r="AK515" s="19"/>
      <c r="AL515" s="19"/>
      <c r="AM515" s="18"/>
      <c r="AN515" s="19"/>
      <c r="AO515" s="19"/>
      <c r="AP515" s="19"/>
      <c r="AQ515" s="18"/>
      <c r="AR515" s="19"/>
      <c r="AS515" s="19"/>
      <c r="AT515" s="19"/>
      <c r="AU515" s="18"/>
      <c r="AV515" s="19"/>
      <c r="AW515" s="19"/>
      <c r="AX515" s="19"/>
      <c r="AY515" s="18"/>
      <c r="AZ515" s="19"/>
      <c r="BA515" s="19"/>
      <c r="BB515" s="19"/>
      <c r="BC515" s="18"/>
      <c r="BD515" s="19"/>
      <c r="BE515" s="19"/>
      <c r="BF515" s="19"/>
    </row>
    <row r="516" spans="1:58" ht="15" thickBot="1" x14ac:dyDescent="0.35">
      <c r="A516" s="19"/>
      <c r="B516" s="19"/>
      <c r="C516" s="18"/>
      <c r="D516" s="19"/>
      <c r="E516" s="19"/>
      <c r="F516" s="19"/>
      <c r="G516" s="18"/>
      <c r="H516" s="19"/>
      <c r="I516" s="19"/>
      <c r="J516" s="19"/>
      <c r="K516" s="18"/>
      <c r="L516" s="19"/>
      <c r="M516" s="19"/>
      <c r="N516" s="19"/>
      <c r="O516" s="18"/>
      <c r="P516" s="19"/>
      <c r="Q516" s="19"/>
      <c r="R516" s="19"/>
      <c r="S516" s="18"/>
      <c r="T516" s="19"/>
      <c r="U516" s="19"/>
      <c r="V516" s="19"/>
      <c r="W516" s="18"/>
      <c r="X516" s="19"/>
      <c r="Y516" s="19"/>
      <c r="Z516" s="19"/>
      <c r="AA516" s="18"/>
      <c r="AB516" s="19"/>
      <c r="AC516" s="19"/>
      <c r="AD516" s="19"/>
      <c r="AE516" s="18"/>
      <c r="AF516" s="19"/>
      <c r="AG516" s="19"/>
      <c r="AH516" s="19"/>
      <c r="AI516" s="18"/>
      <c r="AJ516" s="19"/>
      <c r="AK516" s="19"/>
      <c r="AL516" s="19"/>
      <c r="AM516" s="18"/>
      <c r="AN516" s="19"/>
      <c r="AO516" s="19"/>
      <c r="AP516" s="19"/>
      <c r="AQ516" s="18"/>
      <c r="AR516" s="19"/>
      <c r="AS516" s="19"/>
      <c r="AT516" s="19"/>
      <c r="AU516" s="18"/>
      <c r="AV516" s="19"/>
      <c r="AW516" s="19"/>
      <c r="AX516" s="19"/>
      <c r="AY516" s="18"/>
      <c r="AZ516" s="19"/>
      <c r="BA516" s="19"/>
      <c r="BB516" s="19"/>
      <c r="BC516" s="18"/>
      <c r="BD516" s="19"/>
      <c r="BE516" s="19"/>
      <c r="BF516" s="19"/>
    </row>
    <row r="517" spans="1:58" ht="15" thickBot="1" x14ac:dyDescent="0.35">
      <c r="A517" s="19"/>
      <c r="B517" s="19"/>
      <c r="C517" s="18"/>
      <c r="D517" s="19"/>
      <c r="E517" s="19"/>
      <c r="F517" s="19"/>
      <c r="G517" s="18"/>
      <c r="H517" s="19"/>
      <c r="I517" s="19"/>
      <c r="J517" s="19"/>
      <c r="K517" s="18"/>
      <c r="L517" s="19"/>
      <c r="M517" s="19"/>
      <c r="N517" s="19"/>
      <c r="O517" s="18"/>
      <c r="P517" s="19"/>
      <c r="Q517" s="19"/>
      <c r="R517" s="19"/>
      <c r="S517" s="18"/>
      <c r="T517" s="19"/>
      <c r="U517" s="19"/>
      <c r="V517" s="19"/>
      <c r="W517" s="18"/>
      <c r="X517" s="19"/>
      <c r="Y517" s="19"/>
      <c r="Z517" s="19"/>
      <c r="AA517" s="18"/>
      <c r="AB517" s="19"/>
      <c r="AC517" s="19"/>
      <c r="AD517" s="19"/>
      <c r="AE517" s="18"/>
      <c r="AF517" s="19"/>
      <c r="AG517" s="19"/>
      <c r="AH517" s="19"/>
      <c r="AI517" s="18"/>
      <c r="AJ517" s="19"/>
      <c r="AK517" s="19"/>
      <c r="AL517" s="19"/>
      <c r="AM517" s="18"/>
      <c r="AN517" s="19"/>
      <c r="AO517" s="19"/>
      <c r="AP517" s="19"/>
      <c r="AQ517" s="18"/>
      <c r="AR517" s="19"/>
      <c r="AS517" s="19"/>
      <c r="AT517" s="19"/>
      <c r="AU517" s="18"/>
      <c r="AV517" s="19"/>
      <c r="AW517" s="19"/>
      <c r="AX517" s="19"/>
      <c r="AY517" s="18"/>
      <c r="AZ517" s="19"/>
      <c r="BA517" s="19"/>
      <c r="BB517" s="19"/>
      <c r="BC517" s="18"/>
      <c r="BD517" s="19"/>
      <c r="BE517" s="19"/>
      <c r="BF517" s="19"/>
    </row>
    <row r="518" spans="1:58" ht="15" thickBot="1" x14ac:dyDescent="0.35">
      <c r="A518" s="19"/>
      <c r="B518" s="19"/>
      <c r="C518" s="18"/>
      <c r="D518" s="19"/>
      <c r="E518" s="19"/>
      <c r="F518" s="19"/>
      <c r="G518" s="18"/>
      <c r="H518" s="19"/>
      <c r="I518" s="19"/>
      <c r="J518" s="19"/>
      <c r="K518" s="18"/>
      <c r="L518" s="19"/>
      <c r="M518" s="19"/>
      <c r="N518" s="19"/>
      <c r="O518" s="18"/>
      <c r="P518" s="19"/>
      <c r="Q518" s="19"/>
      <c r="R518" s="19"/>
      <c r="S518" s="18"/>
      <c r="T518" s="19"/>
      <c r="U518" s="19"/>
      <c r="V518" s="19"/>
      <c r="W518" s="18"/>
      <c r="X518" s="19"/>
      <c r="Y518" s="19"/>
      <c r="Z518" s="19"/>
      <c r="AA518" s="18"/>
      <c r="AB518" s="19"/>
      <c r="AC518" s="19"/>
      <c r="AD518" s="19"/>
      <c r="AE518" s="18"/>
      <c r="AF518" s="19"/>
      <c r="AG518" s="19"/>
      <c r="AH518" s="19"/>
      <c r="AI518" s="18"/>
      <c r="AJ518" s="19"/>
      <c r="AK518" s="19"/>
      <c r="AL518" s="19"/>
      <c r="AM518" s="18"/>
      <c r="AN518" s="19"/>
      <c r="AO518" s="19"/>
      <c r="AP518" s="19"/>
      <c r="AQ518" s="18"/>
      <c r="AR518" s="19"/>
      <c r="AS518" s="19"/>
      <c r="AT518" s="19"/>
      <c r="AU518" s="18"/>
      <c r="AV518" s="19"/>
      <c r="AW518" s="19"/>
      <c r="AX518" s="19"/>
      <c r="AY518" s="18"/>
      <c r="AZ518" s="19"/>
      <c r="BA518" s="19"/>
      <c r="BB518" s="19"/>
      <c r="BC518" s="18"/>
      <c r="BD518" s="19"/>
      <c r="BE518" s="19"/>
      <c r="BF518" s="19"/>
    </row>
    <row r="519" spans="1:58" ht="15" thickBot="1" x14ac:dyDescent="0.35">
      <c r="A519" s="19"/>
      <c r="B519" s="19"/>
      <c r="C519" s="18"/>
      <c r="D519" s="19"/>
      <c r="E519" s="19"/>
      <c r="F519" s="19"/>
      <c r="G519" s="18"/>
      <c r="H519" s="19"/>
      <c r="I519" s="19"/>
      <c r="J519" s="19"/>
      <c r="K519" s="18"/>
      <c r="L519" s="19"/>
      <c r="M519" s="19"/>
      <c r="N519" s="19"/>
      <c r="O519" s="18"/>
      <c r="P519" s="19"/>
      <c r="Q519" s="19"/>
      <c r="R519" s="19"/>
      <c r="S519" s="18"/>
      <c r="T519" s="19"/>
      <c r="U519" s="19"/>
      <c r="V519" s="19"/>
      <c r="W519" s="18"/>
      <c r="X519" s="19"/>
      <c r="Y519" s="19"/>
      <c r="Z519" s="19"/>
      <c r="AA519" s="18"/>
      <c r="AB519" s="19"/>
      <c r="AC519" s="19"/>
      <c r="AD519" s="19"/>
      <c r="AE519" s="18"/>
      <c r="AF519" s="19"/>
      <c r="AG519" s="19"/>
      <c r="AH519" s="19"/>
      <c r="AI519" s="18"/>
      <c r="AJ519" s="19"/>
      <c r="AK519" s="19"/>
      <c r="AL519" s="19"/>
      <c r="AM519" s="18"/>
      <c r="AN519" s="19"/>
      <c r="AO519" s="19"/>
      <c r="AP519" s="19"/>
      <c r="AQ519" s="18"/>
      <c r="AR519" s="19"/>
      <c r="AS519" s="19"/>
      <c r="AT519" s="19"/>
      <c r="AU519" s="18"/>
      <c r="AV519" s="19"/>
      <c r="AW519" s="19"/>
      <c r="AX519" s="19"/>
      <c r="AY519" s="18"/>
      <c r="AZ519" s="19"/>
      <c r="BA519" s="19"/>
      <c r="BB519" s="19"/>
      <c r="BC519" s="18"/>
      <c r="BD519" s="19"/>
      <c r="BE519" s="19"/>
      <c r="BF519" s="19"/>
    </row>
    <row r="520" spans="1:58" ht="15" thickBot="1" x14ac:dyDescent="0.35">
      <c r="A520" s="19"/>
      <c r="B520" s="19"/>
      <c r="C520" s="18"/>
      <c r="D520" s="19"/>
      <c r="E520" s="19"/>
      <c r="F520" s="19"/>
      <c r="G520" s="18"/>
      <c r="H520" s="19"/>
      <c r="I520" s="19"/>
      <c r="J520" s="19"/>
      <c r="K520" s="18"/>
      <c r="L520" s="19"/>
      <c r="M520" s="19"/>
      <c r="N520" s="19"/>
      <c r="O520" s="18"/>
      <c r="P520" s="19"/>
      <c r="Q520" s="19"/>
      <c r="R520" s="19"/>
      <c r="S520" s="18"/>
      <c r="T520" s="19"/>
      <c r="U520" s="19"/>
      <c r="V520" s="19"/>
      <c r="W520" s="18"/>
      <c r="X520" s="19"/>
      <c r="Y520" s="19"/>
      <c r="Z520" s="19"/>
      <c r="AA520" s="18"/>
      <c r="AB520" s="19"/>
      <c r="AC520" s="19"/>
      <c r="AD520" s="19"/>
      <c r="AE520" s="18"/>
      <c r="AF520" s="19"/>
      <c r="AG520" s="19"/>
      <c r="AH520" s="19"/>
      <c r="AI520" s="18"/>
      <c r="AJ520" s="19"/>
      <c r="AK520" s="19"/>
      <c r="AL520" s="19"/>
      <c r="AM520" s="18"/>
      <c r="AN520" s="19"/>
      <c r="AO520" s="19"/>
      <c r="AP520" s="19"/>
      <c r="AQ520" s="18"/>
      <c r="AR520" s="19"/>
      <c r="AS520" s="19"/>
      <c r="AT520" s="19"/>
      <c r="AU520" s="18"/>
      <c r="AV520" s="19"/>
      <c r="AW520" s="19"/>
      <c r="AX520" s="19"/>
      <c r="AY520" s="18"/>
      <c r="AZ520" s="19"/>
      <c r="BA520" s="19"/>
      <c r="BB520" s="19"/>
      <c r="BC520" s="18"/>
      <c r="BD520" s="19"/>
      <c r="BE520" s="19"/>
      <c r="BF520" s="19"/>
    </row>
    <row r="521" spans="1:58" ht="15" thickBot="1" x14ac:dyDescent="0.35">
      <c r="A521" s="19"/>
      <c r="B521" s="19"/>
      <c r="C521" s="18"/>
      <c r="D521" s="19"/>
      <c r="E521" s="19"/>
      <c r="F521" s="19"/>
      <c r="G521" s="18"/>
      <c r="H521" s="19"/>
      <c r="I521" s="19"/>
      <c r="J521" s="19"/>
      <c r="K521" s="18"/>
      <c r="L521" s="19"/>
      <c r="M521" s="19"/>
      <c r="N521" s="19"/>
      <c r="O521" s="18"/>
      <c r="P521" s="19"/>
      <c r="Q521" s="19"/>
      <c r="R521" s="19"/>
      <c r="S521" s="18"/>
      <c r="T521" s="19"/>
      <c r="U521" s="19"/>
      <c r="V521" s="19"/>
      <c r="W521" s="18"/>
      <c r="X521" s="19"/>
      <c r="Y521" s="19"/>
      <c r="Z521" s="19"/>
      <c r="AA521" s="18"/>
      <c r="AB521" s="19"/>
      <c r="AC521" s="19"/>
      <c r="AD521" s="19"/>
      <c r="AE521" s="18"/>
      <c r="AF521" s="19"/>
      <c r="AG521" s="19"/>
      <c r="AH521" s="19"/>
      <c r="AI521" s="18"/>
      <c r="AJ521" s="19"/>
      <c r="AK521" s="19"/>
      <c r="AL521" s="19"/>
      <c r="AM521" s="18"/>
      <c r="AN521" s="19"/>
      <c r="AO521" s="19"/>
      <c r="AP521" s="19"/>
      <c r="AQ521" s="18"/>
      <c r="AR521" s="19"/>
      <c r="AS521" s="19"/>
      <c r="AT521" s="19"/>
      <c r="AU521" s="18"/>
      <c r="AV521" s="19"/>
      <c r="AW521" s="19"/>
      <c r="AX521" s="19"/>
      <c r="AY521" s="18"/>
      <c r="AZ521" s="19"/>
      <c r="BA521" s="19"/>
      <c r="BB521" s="19"/>
      <c r="BC521" s="18"/>
      <c r="BD521" s="19"/>
      <c r="BE521" s="19"/>
      <c r="BF521" s="19"/>
    </row>
    <row r="522" spans="1:58" ht="15" thickBot="1" x14ac:dyDescent="0.35">
      <c r="A522" s="19"/>
      <c r="B522" s="19"/>
      <c r="C522" s="18"/>
      <c r="D522" s="19"/>
      <c r="E522" s="19"/>
      <c r="F522" s="19"/>
      <c r="G522" s="18"/>
      <c r="H522" s="19"/>
      <c r="I522" s="19"/>
      <c r="J522" s="19"/>
      <c r="K522" s="18"/>
      <c r="L522" s="19"/>
      <c r="M522" s="19"/>
      <c r="N522" s="19"/>
      <c r="O522" s="18"/>
      <c r="P522" s="19"/>
      <c r="Q522" s="19"/>
      <c r="R522" s="19"/>
      <c r="S522" s="18"/>
      <c r="T522" s="19"/>
      <c r="U522" s="19"/>
      <c r="V522" s="19"/>
      <c r="W522" s="18"/>
      <c r="X522" s="19"/>
      <c r="Y522" s="19"/>
      <c r="Z522" s="19"/>
      <c r="AA522" s="18"/>
      <c r="AB522" s="19"/>
      <c r="AC522" s="19"/>
      <c r="AD522" s="19"/>
      <c r="AE522" s="18"/>
      <c r="AF522" s="19"/>
      <c r="AG522" s="19"/>
      <c r="AH522" s="19"/>
      <c r="AI522" s="18"/>
      <c r="AJ522" s="19"/>
      <c r="AK522" s="19"/>
      <c r="AL522" s="19"/>
      <c r="AM522" s="18"/>
      <c r="AN522" s="19"/>
      <c r="AO522" s="19"/>
      <c r="AP522" s="19"/>
      <c r="AQ522" s="18"/>
      <c r="AR522" s="19"/>
      <c r="AS522" s="19"/>
      <c r="AT522" s="19"/>
      <c r="AU522" s="18"/>
      <c r="AV522" s="19"/>
      <c r="AW522" s="19"/>
      <c r="AX522" s="19"/>
      <c r="AY522" s="18"/>
      <c r="AZ522" s="19"/>
      <c r="BA522" s="19"/>
      <c r="BB522" s="19"/>
      <c r="BC522" s="18"/>
      <c r="BD522" s="19"/>
      <c r="BE522" s="19"/>
      <c r="BF522" s="19"/>
    </row>
    <row r="523" spans="1:58" ht="15" thickBot="1" x14ac:dyDescent="0.35">
      <c r="A523" s="19"/>
      <c r="B523" s="19"/>
      <c r="C523" s="18"/>
      <c r="D523" s="19"/>
      <c r="E523" s="19"/>
      <c r="F523" s="19"/>
      <c r="G523" s="18"/>
      <c r="H523" s="19"/>
      <c r="I523" s="19"/>
      <c r="J523" s="19"/>
      <c r="K523" s="18"/>
      <c r="L523" s="19"/>
      <c r="M523" s="19"/>
      <c r="N523" s="19"/>
      <c r="O523" s="18"/>
      <c r="P523" s="19"/>
      <c r="Q523" s="19"/>
      <c r="R523" s="19"/>
      <c r="S523" s="18"/>
      <c r="T523" s="19"/>
      <c r="U523" s="19"/>
      <c r="V523" s="19"/>
      <c r="W523" s="18"/>
      <c r="X523" s="19"/>
      <c r="Y523" s="19"/>
      <c r="Z523" s="19"/>
      <c r="AA523" s="18"/>
      <c r="AB523" s="19"/>
      <c r="AC523" s="19"/>
      <c r="AD523" s="19"/>
      <c r="AE523" s="18"/>
      <c r="AF523" s="19"/>
      <c r="AG523" s="19"/>
      <c r="AH523" s="19"/>
      <c r="AI523" s="18"/>
      <c r="AJ523" s="19"/>
      <c r="AK523" s="19"/>
      <c r="AL523" s="19"/>
      <c r="AM523" s="18"/>
      <c r="AN523" s="19"/>
      <c r="AO523" s="19"/>
      <c r="AP523" s="19"/>
      <c r="AQ523" s="18"/>
      <c r="AR523" s="19"/>
      <c r="AS523" s="19"/>
      <c r="AT523" s="19"/>
      <c r="AU523" s="18"/>
      <c r="AV523" s="19"/>
      <c r="AW523" s="19"/>
      <c r="AX523" s="19"/>
      <c r="AY523" s="18"/>
      <c r="AZ523" s="19"/>
      <c r="BA523" s="19"/>
      <c r="BB523" s="19"/>
      <c r="BC523" s="18"/>
      <c r="BD523" s="19"/>
      <c r="BE523" s="19"/>
      <c r="BF523" s="19"/>
    </row>
    <row r="524" spans="1:58" ht="15" thickBot="1" x14ac:dyDescent="0.35">
      <c r="A524" s="19"/>
      <c r="B524" s="19"/>
      <c r="C524" s="18"/>
      <c r="D524" s="19"/>
      <c r="E524" s="19"/>
      <c r="F524" s="19"/>
      <c r="G524" s="18"/>
      <c r="H524" s="19"/>
      <c r="I524" s="19"/>
      <c r="J524" s="19"/>
      <c r="K524" s="18"/>
      <c r="L524" s="19"/>
      <c r="M524" s="19"/>
      <c r="N524" s="19"/>
      <c r="O524" s="18"/>
      <c r="P524" s="19"/>
      <c r="Q524" s="19"/>
      <c r="R524" s="19"/>
      <c r="S524" s="18"/>
      <c r="T524" s="19"/>
      <c r="U524" s="19"/>
      <c r="V524" s="19"/>
      <c r="W524" s="18"/>
      <c r="X524" s="19"/>
      <c r="Y524" s="19"/>
      <c r="Z524" s="19"/>
      <c r="AA524" s="18"/>
      <c r="AB524" s="19"/>
      <c r="AC524" s="19"/>
      <c r="AD524" s="19"/>
      <c r="AE524" s="18"/>
      <c r="AF524" s="19"/>
      <c r="AG524" s="19"/>
      <c r="AH524" s="19"/>
      <c r="AI524" s="18"/>
      <c r="AJ524" s="19"/>
      <c r="AK524" s="19"/>
      <c r="AL524" s="19"/>
      <c r="AM524" s="18"/>
      <c r="AN524" s="19"/>
      <c r="AO524" s="19"/>
      <c r="AP524" s="19"/>
      <c r="AQ524" s="18"/>
      <c r="AR524" s="19"/>
      <c r="AS524" s="19"/>
      <c r="AT524" s="19"/>
      <c r="AU524" s="18"/>
      <c r="AV524" s="19"/>
      <c r="AW524" s="19"/>
      <c r="AX524" s="19"/>
      <c r="AY524" s="18"/>
      <c r="AZ524" s="19"/>
      <c r="BA524" s="19"/>
      <c r="BB524" s="19"/>
      <c r="BC524" s="18"/>
      <c r="BD524" s="19"/>
      <c r="BE524" s="19"/>
      <c r="BF524" s="19"/>
    </row>
    <row r="525" spans="1:58" ht="15" thickBot="1" x14ac:dyDescent="0.35">
      <c r="A525" s="19"/>
      <c r="B525" s="19"/>
      <c r="C525" s="18"/>
      <c r="D525" s="19"/>
      <c r="E525" s="19"/>
      <c r="F525" s="19"/>
      <c r="G525" s="18"/>
      <c r="H525" s="19"/>
      <c r="I525" s="19"/>
      <c r="J525" s="19"/>
      <c r="K525" s="18"/>
      <c r="L525" s="19"/>
      <c r="M525" s="19"/>
      <c r="N525" s="19"/>
      <c r="O525" s="18"/>
      <c r="P525" s="19"/>
      <c r="Q525" s="19"/>
      <c r="R525" s="19"/>
      <c r="S525" s="18"/>
      <c r="T525" s="19"/>
      <c r="U525" s="19"/>
      <c r="V525" s="19"/>
      <c r="W525" s="18"/>
      <c r="X525" s="19"/>
      <c r="Y525" s="19"/>
      <c r="Z525" s="19"/>
      <c r="AA525" s="18"/>
      <c r="AB525" s="19"/>
      <c r="AC525" s="19"/>
      <c r="AD525" s="19"/>
      <c r="AE525" s="18"/>
      <c r="AF525" s="19"/>
      <c r="AG525" s="19"/>
      <c r="AH525" s="19"/>
      <c r="AI525" s="18"/>
      <c r="AJ525" s="19"/>
      <c r="AK525" s="19"/>
      <c r="AL525" s="19"/>
      <c r="AM525" s="18"/>
      <c r="AN525" s="19"/>
      <c r="AO525" s="19"/>
      <c r="AP525" s="19"/>
      <c r="AQ525" s="18"/>
      <c r="AR525" s="19"/>
      <c r="AS525" s="19"/>
      <c r="AT525" s="19"/>
      <c r="AU525" s="18"/>
      <c r="AV525" s="19"/>
      <c r="AW525" s="19"/>
      <c r="AX525" s="19"/>
      <c r="AY525" s="18"/>
      <c r="AZ525" s="19"/>
      <c r="BA525" s="19"/>
      <c r="BB525" s="19"/>
      <c r="BC525" s="18"/>
      <c r="BD525" s="19"/>
      <c r="BE525" s="19"/>
      <c r="BF525" s="19"/>
    </row>
    <row r="526" spans="1:58" ht="15" thickBot="1" x14ac:dyDescent="0.35">
      <c r="A526" s="19"/>
      <c r="B526" s="19"/>
      <c r="C526" s="18"/>
      <c r="D526" s="19"/>
      <c r="E526" s="19"/>
      <c r="F526" s="19"/>
      <c r="G526" s="18"/>
      <c r="H526" s="19"/>
      <c r="I526" s="19"/>
      <c r="J526" s="19"/>
      <c r="K526" s="18"/>
      <c r="L526" s="19"/>
      <c r="M526" s="19"/>
      <c r="N526" s="19"/>
      <c r="O526" s="18"/>
      <c r="P526" s="19"/>
      <c r="Q526" s="19"/>
      <c r="R526" s="19"/>
      <c r="S526" s="18"/>
      <c r="T526" s="19"/>
      <c r="U526" s="19"/>
      <c r="V526" s="19"/>
      <c r="W526" s="18"/>
      <c r="X526" s="19"/>
      <c r="Y526" s="19"/>
      <c r="Z526" s="19"/>
      <c r="AA526" s="18"/>
      <c r="AB526" s="19"/>
      <c r="AC526" s="19"/>
      <c r="AD526" s="19"/>
      <c r="AE526" s="18"/>
      <c r="AF526" s="19"/>
      <c r="AG526" s="19"/>
      <c r="AH526" s="19"/>
      <c r="AI526" s="18"/>
      <c r="AJ526" s="19"/>
      <c r="AK526" s="19"/>
      <c r="AL526" s="19"/>
      <c r="AM526" s="18"/>
      <c r="AN526" s="19"/>
      <c r="AO526" s="19"/>
      <c r="AP526" s="19"/>
      <c r="AQ526" s="18"/>
      <c r="AR526" s="19"/>
      <c r="AS526" s="19"/>
      <c r="AT526" s="19"/>
      <c r="AU526" s="18"/>
      <c r="AV526" s="19"/>
      <c r="AW526" s="19"/>
      <c r="AX526" s="19"/>
      <c r="AY526" s="18"/>
      <c r="AZ526" s="19"/>
      <c r="BA526" s="19"/>
      <c r="BB526" s="19"/>
      <c r="BC526" s="18"/>
      <c r="BD526" s="19"/>
      <c r="BE526" s="19"/>
      <c r="BF526" s="19"/>
    </row>
    <row r="527" spans="1:58" ht="15" thickBot="1" x14ac:dyDescent="0.35">
      <c r="A527" s="19"/>
      <c r="B527" s="19"/>
      <c r="C527" s="18"/>
      <c r="D527" s="19"/>
      <c r="E527" s="19"/>
      <c r="F527" s="19"/>
      <c r="G527" s="18"/>
      <c r="H527" s="19"/>
      <c r="I527" s="19"/>
      <c r="J527" s="19"/>
      <c r="K527" s="18"/>
      <c r="L527" s="19"/>
      <c r="M527" s="19"/>
      <c r="N527" s="19"/>
      <c r="O527" s="18"/>
      <c r="P527" s="19"/>
      <c r="Q527" s="19"/>
      <c r="R527" s="19"/>
      <c r="S527" s="18"/>
      <c r="T527" s="19"/>
      <c r="U527" s="19"/>
      <c r="V527" s="19"/>
      <c r="W527" s="18"/>
      <c r="X527" s="19"/>
      <c r="Y527" s="19"/>
      <c r="Z527" s="19"/>
      <c r="AA527" s="18"/>
      <c r="AB527" s="19"/>
      <c r="AC527" s="19"/>
      <c r="AD527" s="19"/>
      <c r="AE527" s="18"/>
      <c r="AF527" s="19"/>
      <c r="AG527" s="19"/>
      <c r="AH527" s="19"/>
      <c r="AI527" s="18"/>
      <c r="AJ527" s="19"/>
      <c r="AK527" s="19"/>
      <c r="AL527" s="19"/>
      <c r="AM527" s="18"/>
      <c r="AN527" s="19"/>
      <c r="AO527" s="19"/>
      <c r="AP527" s="19"/>
      <c r="AQ527" s="18"/>
      <c r="AR527" s="19"/>
      <c r="AS527" s="19"/>
      <c r="AT527" s="19"/>
      <c r="AU527" s="18"/>
      <c r="AV527" s="19"/>
      <c r="AW527" s="19"/>
      <c r="AX527" s="19"/>
      <c r="AY527" s="18"/>
      <c r="AZ527" s="19"/>
      <c r="BA527" s="19"/>
      <c r="BB527" s="19"/>
      <c r="BC527" s="18"/>
      <c r="BD527" s="19"/>
      <c r="BE527" s="19"/>
      <c r="BF527" s="19"/>
    </row>
    <row r="528" spans="1:58" ht="15" thickBot="1" x14ac:dyDescent="0.35">
      <c r="A528" s="19"/>
      <c r="B528" s="19"/>
      <c r="C528" s="18"/>
      <c r="D528" s="19"/>
      <c r="E528" s="19"/>
      <c r="F528" s="19"/>
      <c r="G528" s="18"/>
      <c r="H528" s="19"/>
      <c r="I528" s="19"/>
      <c r="J528" s="19"/>
      <c r="K528" s="18"/>
      <c r="L528" s="19"/>
      <c r="M528" s="19"/>
      <c r="N528" s="19"/>
      <c r="O528" s="18"/>
      <c r="P528" s="19"/>
      <c r="Q528" s="19"/>
      <c r="R528" s="19"/>
      <c r="S528" s="18"/>
      <c r="T528" s="19"/>
      <c r="U528" s="19"/>
      <c r="V528" s="19"/>
      <c r="W528" s="18"/>
      <c r="X528" s="19"/>
      <c r="Y528" s="19"/>
      <c r="Z528" s="19"/>
      <c r="AA528" s="18"/>
      <c r="AB528" s="19"/>
      <c r="AC528" s="19"/>
      <c r="AD528" s="19"/>
      <c r="AE528" s="18"/>
      <c r="AF528" s="19"/>
      <c r="AG528" s="19"/>
      <c r="AH528" s="19"/>
      <c r="AI528" s="18"/>
      <c r="AJ528" s="19"/>
      <c r="AK528" s="19"/>
      <c r="AL528" s="19"/>
      <c r="AM528" s="18"/>
      <c r="AN528" s="19"/>
      <c r="AO528" s="19"/>
      <c r="AP528" s="19"/>
      <c r="AQ528" s="18"/>
      <c r="AR528" s="19"/>
      <c r="AS528" s="19"/>
      <c r="AT528" s="19"/>
      <c r="AU528" s="18"/>
      <c r="AV528" s="19"/>
      <c r="AW528" s="19"/>
      <c r="AX528" s="19"/>
      <c r="AY528" s="18"/>
      <c r="AZ528" s="19"/>
      <c r="BA528" s="19"/>
      <c r="BB528" s="19"/>
      <c r="BC528" s="18"/>
      <c r="BD528" s="19"/>
      <c r="BE528" s="19"/>
      <c r="BF528" s="19"/>
    </row>
    <row r="529" spans="1:58" ht="15" thickBot="1" x14ac:dyDescent="0.35">
      <c r="A529" s="19"/>
      <c r="B529" s="19"/>
      <c r="C529" s="18"/>
      <c r="D529" s="19"/>
      <c r="E529" s="19"/>
      <c r="F529" s="19"/>
      <c r="G529" s="18"/>
      <c r="H529" s="19"/>
      <c r="I529" s="19"/>
      <c r="J529" s="19"/>
      <c r="K529" s="18"/>
      <c r="L529" s="19"/>
      <c r="M529" s="19"/>
      <c r="N529" s="19"/>
      <c r="O529" s="18"/>
      <c r="P529" s="19"/>
      <c r="Q529" s="19"/>
      <c r="R529" s="19"/>
      <c r="S529" s="18"/>
      <c r="T529" s="19"/>
      <c r="U529" s="19"/>
      <c r="V529" s="19"/>
      <c r="W529" s="18"/>
      <c r="X529" s="19"/>
      <c r="Y529" s="19"/>
      <c r="Z529" s="19"/>
      <c r="AA529" s="18"/>
      <c r="AB529" s="19"/>
      <c r="AC529" s="19"/>
      <c r="AD529" s="19"/>
      <c r="AE529" s="18"/>
      <c r="AF529" s="19"/>
      <c r="AG529" s="19"/>
      <c r="AH529" s="19"/>
      <c r="AI529" s="18"/>
      <c r="AJ529" s="19"/>
      <c r="AK529" s="19"/>
      <c r="AL529" s="19"/>
      <c r="AM529" s="18"/>
      <c r="AN529" s="19"/>
      <c r="AO529" s="19"/>
      <c r="AP529" s="19"/>
      <c r="AQ529" s="18"/>
      <c r="AR529" s="19"/>
      <c r="AS529" s="19"/>
      <c r="AT529" s="19"/>
      <c r="AU529" s="18"/>
      <c r="AV529" s="19"/>
      <c r="AW529" s="19"/>
      <c r="AX529" s="19"/>
      <c r="AY529" s="18"/>
      <c r="AZ529" s="19"/>
      <c r="BA529" s="19"/>
      <c r="BB529" s="19"/>
      <c r="BC529" s="18"/>
      <c r="BD529" s="19"/>
      <c r="BE529" s="19"/>
      <c r="BF529" s="19"/>
    </row>
    <row r="530" spans="1:58" ht="15" thickBot="1" x14ac:dyDescent="0.35">
      <c r="A530" s="19"/>
      <c r="B530" s="19"/>
      <c r="C530" s="18"/>
      <c r="D530" s="19"/>
      <c r="E530" s="19"/>
      <c r="F530" s="19"/>
      <c r="G530" s="18"/>
      <c r="H530" s="19"/>
      <c r="I530" s="19"/>
      <c r="J530" s="19"/>
      <c r="K530" s="18"/>
      <c r="L530" s="19"/>
      <c r="M530" s="19"/>
      <c r="N530" s="19"/>
      <c r="O530" s="18"/>
      <c r="P530" s="19"/>
      <c r="Q530" s="19"/>
      <c r="R530" s="19"/>
      <c r="S530" s="18"/>
      <c r="T530" s="19"/>
      <c r="U530" s="19"/>
      <c r="V530" s="19"/>
      <c r="W530" s="18"/>
      <c r="X530" s="19"/>
      <c r="Y530" s="19"/>
      <c r="Z530" s="19"/>
      <c r="AA530" s="18"/>
      <c r="AB530" s="19"/>
      <c r="AC530" s="19"/>
      <c r="AD530" s="19"/>
      <c r="AE530" s="18"/>
      <c r="AF530" s="19"/>
      <c r="AG530" s="19"/>
      <c r="AH530" s="19"/>
      <c r="AI530" s="18"/>
      <c r="AJ530" s="19"/>
      <c r="AK530" s="19"/>
      <c r="AL530" s="19"/>
      <c r="AM530" s="18"/>
      <c r="AN530" s="19"/>
      <c r="AO530" s="19"/>
      <c r="AP530" s="19"/>
      <c r="AQ530" s="18"/>
      <c r="AR530" s="19"/>
      <c r="AS530" s="19"/>
      <c r="AT530" s="19"/>
      <c r="AU530" s="18"/>
      <c r="AV530" s="19"/>
      <c r="AW530" s="19"/>
      <c r="AX530" s="19"/>
      <c r="AY530" s="18"/>
      <c r="AZ530" s="19"/>
      <c r="BA530" s="19"/>
      <c r="BB530" s="19"/>
      <c r="BC530" s="18"/>
      <c r="BD530" s="19"/>
      <c r="BE530" s="19"/>
      <c r="BF530" s="19"/>
    </row>
    <row r="531" spans="1:58" ht="15" thickBot="1" x14ac:dyDescent="0.35">
      <c r="A531" s="19"/>
      <c r="B531" s="19"/>
      <c r="C531" s="18"/>
      <c r="D531" s="19"/>
      <c r="E531" s="19"/>
      <c r="F531" s="19"/>
      <c r="G531" s="18"/>
      <c r="H531" s="19"/>
      <c r="I531" s="19"/>
      <c r="J531" s="19"/>
      <c r="K531" s="18"/>
      <c r="L531" s="19"/>
      <c r="M531" s="19"/>
      <c r="N531" s="19"/>
      <c r="O531" s="18"/>
      <c r="P531" s="19"/>
      <c r="Q531" s="19"/>
      <c r="R531" s="19"/>
      <c r="S531" s="18"/>
      <c r="T531" s="19"/>
      <c r="U531" s="19"/>
      <c r="V531" s="19"/>
      <c r="W531" s="18"/>
      <c r="X531" s="19"/>
      <c r="Y531" s="19"/>
      <c r="Z531" s="19"/>
      <c r="AA531" s="18"/>
      <c r="AB531" s="19"/>
      <c r="AC531" s="19"/>
      <c r="AD531" s="19"/>
      <c r="AE531" s="18"/>
      <c r="AF531" s="19"/>
      <c r="AG531" s="19"/>
      <c r="AH531" s="19"/>
      <c r="AI531" s="18"/>
      <c r="AJ531" s="19"/>
      <c r="AK531" s="19"/>
      <c r="AL531" s="19"/>
      <c r="AM531" s="18"/>
      <c r="AN531" s="19"/>
      <c r="AO531" s="19"/>
      <c r="AP531" s="19"/>
      <c r="AQ531" s="18"/>
      <c r="AR531" s="19"/>
      <c r="AS531" s="19"/>
      <c r="AT531" s="19"/>
      <c r="AU531" s="18"/>
      <c r="AV531" s="19"/>
      <c r="AW531" s="19"/>
      <c r="AX531" s="19"/>
      <c r="AY531" s="18"/>
      <c r="AZ531" s="19"/>
      <c r="BA531" s="19"/>
      <c r="BB531" s="19"/>
      <c r="BC531" s="18"/>
      <c r="BD531" s="19"/>
      <c r="BE531" s="19"/>
      <c r="BF531" s="19"/>
    </row>
    <row r="532" spans="1:58" ht="15" thickBot="1" x14ac:dyDescent="0.35">
      <c r="A532" s="19"/>
      <c r="B532" s="19"/>
      <c r="C532" s="18"/>
      <c r="D532" s="19"/>
      <c r="E532" s="19"/>
      <c r="F532" s="19"/>
      <c r="G532" s="18"/>
      <c r="H532" s="19"/>
      <c r="I532" s="19"/>
      <c r="J532" s="19"/>
      <c r="K532" s="18"/>
      <c r="L532" s="19"/>
      <c r="M532" s="19"/>
      <c r="N532" s="19"/>
      <c r="O532" s="18"/>
      <c r="P532" s="19"/>
      <c r="Q532" s="19"/>
      <c r="R532" s="19"/>
      <c r="S532" s="18"/>
      <c r="T532" s="19"/>
      <c r="U532" s="19"/>
      <c r="V532" s="19"/>
      <c r="W532" s="18"/>
      <c r="X532" s="19"/>
      <c r="Y532" s="19"/>
      <c r="Z532" s="19"/>
      <c r="AA532" s="18"/>
      <c r="AB532" s="19"/>
      <c r="AC532" s="19"/>
      <c r="AD532" s="19"/>
      <c r="AE532" s="18"/>
      <c r="AF532" s="19"/>
      <c r="AG532" s="19"/>
      <c r="AH532" s="19"/>
      <c r="AI532" s="18"/>
      <c r="AJ532" s="19"/>
      <c r="AK532" s="19"/>
      <c r="AL532" s="19"/>
      <c r="AM532" s="18"/>
      <c r="AN532" s="19"/>
      <c r="AO532" s="19"/>
      <c r="AP532" s="19"/>
      <c r="AQ532" s="18"/>
      <c r="AR532" s="19"/>
      <c r="AS532" s="19"/>
      <c r="AT532" s="19"/>
      <c r="AU532" s="18"/>
      <c r="AV532" s="19"/>
      <c r="AW532" s="19"/>
      <c r="AX532" s="19"/>
      <c r="AY532" s="18"/>
      <c r="AZ532" s="19"/>
      <c r="BA532" s="19"/>
      <c r="BB532" s="19"/>
      <c r="BC532" s="18"/>
      <c r="BD532" s="19"/>
      <c r="BE532" s="19"/>
      <c r="BF532" s="19"/>
    </row>
    <row r="533" spans="1:58" ht="15" thickBot="1" x14ac:dyDescent="0.35">
      <c r="A533" s="19"/>
      <c r="B533" s="19"/>
      <c r="C533" s="18"/>
      <c r="D533" s="19"/>
      <c r="E533" s="19"/>
      <c r="F533" s="19"/>
      <c r="G533" s="18"/>
      <c r="H533" s="19"/>
      <c r="I533" s="19"/>
      <c r="J533" s="19"/>
      <c r="K533" s="18"/>
      <c r="L533" s="19"/>
      <c r="M533" s="19"/>
      <c r="N533" s="19"/>
      <c r="O533" s="18"/>
      <c r="P533" s="19"/>
      <c r="Q533" s="19"/>
      <c r="R533" s="19"/>
      <c r="S533" s="18"/>
      <c r="T533" s="19"/>
      <c r="U533" s="19"/>
      <c r="V533" s="19"/>
      <c r="W533" s="18"/>
      <c r="X533" s="19"/>
      <c r="Y533" s="19"/>
      <c r="Z533" s="19"/>
      <c r="AA533" s="18"/>
      <c r="AB533" s="19"/>
      <c r="AC533" s="19"/>
      <c r="AD533" s="19"/>
      <c r="AE533" s="18"/>
      <c r="AF533" s="19"/>
      <c r="AG533" s="19"/>
      <c r="AH533" s="19"/>
      <c r="AI533" s="18"/>
      <c r="AJ533" s="19"/>
      <c r="AK533" s="19"/>
      <c r="AL533" s="19"/>
      <c r="AM533" s="18"/>
      <c r="AN533" s="19"/>
      <c r="AO533" s="19"/>
      <c r="AP533" s="19"/>
      <c r="AQ533" s="18"/>
      <c r="AR533" s="19"/>
      <c r="AS533" s="19"/>
      <c r="AT533" s="19"/>
      <c r="AU533" s="18"/>
      <c r="AV533" s="19"/>
      <c r="AW533" s="19"/>
      <c r="AX533" s="19"/>
      <c r="AY533" s="18"/>
      <c r="AZ533" s="19"/>
      <c r="BA533" s="19"/>
      <c r="BB533" s="19"/>
      <c r="BC533" s="18"/>
      <c r="BD533" s="19"/>
      <c r="BE533" s="19"/>
      <c r="BF533" s="19"/>
    </row>
    <row r="534" spans="1:58" ht="15" thickBot="1" x14ac:dyDescent="0.35">
      <c r="A534" s="19"/>
      <c r="B534" s="19"/>
      <c r="C534" s="18"/>
      <c r="D534" s="19"/>
      <c r="E534" s="19"/>
      <c r="F534" s="19"/>
      <c r="G534" s="18"/>
      <c r="H534" s="19"/>
      <c r="I534" s="19"/>
      <c r="J534" s="19"/>
      <c r="K534" s="18"/>
      <c r="L534" s="19"/>
      <c r="M534" s="19"/>
      <c r="N534" s="19"/>
      <c r="O534" s="18"/>
      <c r="P534" s="19"/>
      <c r="Q534" s="19"/>
      <c r="R534" s="19"/>
      <c r="S534" s="18"/>
      <c r="T534" s="19"/>
      <c r="U534" s="19"/>
      <c r="V534" s="19"/>
      <c r="W534" s="18"/>
      <c r="X534" s="19"/>
      <c r="Y534" s="19"/>
      <c r="Z534" s="19"/>
      <c r="AA534" s="18"/>
      <c r="AB534" s="19"/>
      <c r="AC534" s="19"/>
      <c r="AD534" s="19"/>
      <c r="AE534" s="18"/>
      <c r="AF534" s="19"/>
      <c r="AG534" s="19"/>
      <c r="AH534" s="19"/>
      <c r="AI534" s="18"/>
      <c r="AJ534" s="19"/>
      <c r="AK534" s="19"/>
      <c r="AL534" s="19"/>
      <c r="AM534" s="18"/>
      <c r="AN534" s="19"/>
      <c r="AO534" s="19"/>
      <c r="AP534" s="19"/>
      <c r="AQ534" s="18"/>
      <c r="AR534" s="19"/>
      <c r="AS534" s="19"/>
      <c r="AT534" s="19"/>
      <c r="AU534" s="18"/>
      <c r="AV534" s="19"/>
      <c r="AW534" s="19"/>
      <c r="AX534" s="19"/>
      <c r="AY534" s="18"/>
      <c r="AZ534" s="19"/>
      <c r="BA534" s="19"/>
      <c r="BB534" s="19"/>
      <c r="BC534" s="18"/>
      <c r="BD534" s="19"/>
      <c r="BE534" s="19"/>
      <c r="BF534" s="19"/>
    </row>
    <row r="535" spans="1:58" ht="15" thickBot="1" x14ac:dyDescent="0.35">
      <c r="A535" s="19"/>
      <c r="B535" s="19"/>
      <c r="C535" s="18"/>
      <c r="D535" s="19"/>
      <c r="E535" s="19"/>
      <c r="F535" s="19"/>
      <c r="G535" s="18"/>
      <c r="H535" s="19"/>
      <c r="I535" s="19"/>
      <c r="J535" s="19"/>
      <c r="K535" s="18"/>
      <c r="L535" s="19"/>
      <c r="M535" s="19"/>
      <c r="N535" s="19"/>
      <c r="O535" s="18"/>
      <c r="P535" s="19"/>
      <c r="Q535" s="19"/>
      <c r="R535" s="19"/>
      <c r="S535" s="18"/>
      <c r="T535" s="19"/>
      <c r="U535" s="19"/>
      <c r="V535" s="19"/>
      <c r="W535" s="18"/>
      <c r="X535" s="19"/>
      <c r="Y535" s="19"/>
      <c r="Z535" s="19"/>
      <c r="AA535" s="18"/>
      <c r="AB535" s="19"/>
      <c r="AC535" s="19"/>
      <c r="AD535" s="19"/>
      <c r="AE535" s="18"/>
      <c r="AF535" s="19"/>
      <c r="AG535" s="19"/>
      <c r="AH535" s="19"/>
      <c r="AI535" s="18"/>
      <c r="AJ535" s="19"/>
      <c r="AK535" s="19"/>
      <c r="AL535" s="19"/>
      <c r="AM535" s="18"/>
      <c r="AN535" s="19"/>
      <c r="AO535" s="19"/>
      <c r="AP535" s="19"/>
      <c r="AQ535" s="18"/>
      <c r="AR535" s="19"/>
      <c r="AS535" s="19"/>
      <c r="AT535" s="19"/>
      <c r="AU535" s="18"/>
      <c r="AV535" s="19"/>
      <c r="AW535" s="19"/>
      <c r="AX535" s="19"/>
      <c r="AY535" s="18"/>
      <c r="AZ535" s="19"/>
      <c r="BA535" s="19"/>
      <c r="BB535" s="19"/>
      <c r="BC535" s="18"/>
      <c r="BD535" s="19"/>
      <c r="BE535" s="19"/>
      <c r="BF535" s="19"/>
    </row>
    <row r="536" spans="1:58" ht="15" thickBot="1" x14ac:dyDescent="0.35">
      <c r="A536" s="19"/>
      <c r="B536" s="19"/>
      <c r="C536" s="18"/>
      <c r="D536" s="19"/>
      <c r="E536" s="19"/>
      <c r="F536" s="19"/>
      <c r="G536" s="18"/>
      <c r="H536" s="19"/>
      <c r="I536" s="19"/>
      <c r="J536" s="19"/>
      <c r="K536" s="18"/>
      <c r="L536" s="19"/>
      <c r="M536" s="19"/>
      <c r="N536" s="19"/>
      <c r="O536" s="18"/>
      <c r="P536" s="19"/>
      <c r="Q536" s="19"/>
      <c r="R536" s="19"/>
      <c r="S536" s="18"/>
      <c r="T536" s="19"/>
      <c r="U536" s="19"/>
      <c r="V536" s="19"/>
      <c r="W536" s="18"/>
      <c r="X536" s="19"/>
      <c r="Y536" s="19"/>
      <c r="Z536" s="19"/>
      <c r="AA536" s="18"/>
      <c r="AB536" s="19"/>
      <c r="AC536" s="19"/>
      <c r="AD536" s="19"/>
      <c r="AE536" s="18"/>
      <c r="AF536" s="19"/>
      <c r="AG536" s="19"/>
      <c r="AH536" s="19"/>
      <c r="AI536" s="18"/>
      <c r="AJ536" s="19"/>
      <c r="AK536" s="19"/>
      <c r="AL536" s="19"/>
      <c r="AM536" s="18"/>
      <c r="AN536" s="19"/>
      <c r="AO536" s="19"/>
      <c r="AP536" s="19"/>
      <c r="AQ536" s="18"/>
      <c r="AR536" s="19"/>
      <c r="AS536" s="19"/>
      <c r="AT536" s="19"/>
      <c r="AU536" s="18"/>
      <c r="AV536" s="19"/>
      <c r="AW536" s="19"/>
      <c r="AX536" s="19"/>
      <c r="AY536" s="18"/>
      <c r="AZ536" s="19"/>
      <c r="BA536" s="19"/>
      <c r="BB536" s="19"/>
      <c r="BC536" s="18"/>
      <c r="BD536" s="19"/>
      <c r="BE536" s="19"/>
      <c r="BF536" s="19"/>
    </row>
    <row r="537" spans="1:58" ht="15" thickBot="1" x14ac:dyDescent="0.35">
      <c r="A537" s="19"/>
      <c r="B537" s="19"/>
      <c r="C537" s="18"/>
      <c r="D537" s="19"/>
      <c r="E537" s="19"/>
      <c r="F537" s="19"/>
      <c r="G537" s="18"/>
      <c r="H537" s="19"/>
      <c r="I537" s="19"/>
      <c r="J537" s="19"/>
      <c r="K537" s="18"/>
      <c r="L537" s="19"/>
      <c r="M537" s="19"/>
      <c r="N537" s="19"/>
      <c r="O537" s="18"/>
      <c r="P537" s="19"/>
      <c r="Q537" s="19"/>
      <c r="R537" s="19"/>
      <c r="S537" s="18"/>
      <c r="T537" s="19"/>
      <c r="U537" s="19"/>
      <c r="V537" s="19"/>
      <c r="W537" s="18"/>
      <c r="X537" s="19"/>
      <c r="Y537" s="19"/>
      <c r="Z537" s="19"/>
      <c r="AA537" s="18"/>
      <c r="AB537" s="19"/>
      <c r="AC537" s="19"/>
      <c r="AD537" s="19"/>
      <c r="AE537" s="18"/>
      <c r="AF537" s="19"/>
      <c r="AG537" s="19"/>
      <c r="AH537" s="19"/>
      <c r="AI537" s="18"/>
      <c r="AJ537" s="19"/>
      <c r="AK537" s="19"/>
      <c r="AL537" s="19"/>
      <c r="AM537" s="18"/>
      <c r="AN537" s="19"/>
      <c r="AO537" s="19"/>
      <c r="AP537" s="19"/>
      <c r="AQ537" s="18"/>
      <c r="AR537" s="19"/>
      <c r="AS537" s="19"/>
      <c r="AT537" s="19"/>
      <c r="AU537" s="18"/>
      <c r="AV537" s="19"/>
      <c r="AW537" s="19"/>
      <c r="AX537" s="19"/>
      <c r="AY537" s="18"/>
      <c r="AZ537" s="19"/>
      <c r="BA537" s="19"/>
      <c r="BB537" s="19"/>
      <c r="BC537" s="18"/>
      <c r="BD537" s="19"/>
      <c r="BE537" s="19"/>
      <c r="BF537" s="19"/>
    </row>
    <row r="538" spans="1:58" ht="15" thickBot="1" x14ac:dyDescent="0.35">
      <c r="A538" s="19"/>
      <c r="B538" s="19"/>
      <c r="C538" s="18"/>
      <c r="D538" s="19"/>
      <c r="E538" s="19"/>
      <c r="F538" s="19"/>
      <c r="G538" s="18"/>
      <c r="H538" s="19"/>
      <c r="I538" s="19"/>
      <c r="J538" s="19"/>
      <c r="K538" s="18"/>
      <c r="L538" s="19"/>
      <c r="M538" s="19"/>
      <c r="N538" s="19"/>
      <c r="O538" s="18"/>
      <c r="P538" s="19"/>
      <c r="Q538" s="19"/>
      <c r="R538" s="19"/>
      <c r="S538" s="18"/>
      <c r="T538" s="19"/>
      <c r="U538" s="19"/>
      <c r="V538" s="19"/>
      <c r="W538" s="18"/>
      <c r="X538" s="19"/>
      <c r="Y538" s="19"/>
      <c r="Z538" s="19"/>
      <c r="AA538" s="18"/>
      <c r="AB538" s="19"/>
      <c r="AC538" s="19"/>
      <c r="AD538" s="19"/>
      <c r="AE538" s="18"/>
      <c r="AF538" s="19"/>
      <c r="AG538" s="19"/>
      <c r="AH538" s="19"/>
      <c r="AI538" s="18"/>
      <c r="AJ538" s="19"/>
      <c r="AK538" s="19"/>
      <c r="AL538" s="19"/>
      <c r="AM538" s="18"/>
      <c r="AN538" s="19"/>
      <c r="AO538" s="19"/>
      <c r="AP538" s="19"/>
      <c r="AQ538" s="18"/>
      <c r="AR538" s="19"/>
      <c r="AS538" s="19"/>
      <c r="AT538" s="19"/>
      <c r="AU538" s="18"/>
      <c r="AV538" s="19"/>
      <c r="AW538" s="19"/>
      <c r="AX538" s="19"/>
      <c r="AY538" s="18"/>
      <c r="AZ538" s="19"/>
      <c r="BA538" s="19"/>
      <c r="BB538" s="19"/>
      <c r="BC538" s="18"/>
      <c r="BD538" s="19"/>
      <c r="BE538" s="19"/>
      <c r="BF538" s="19"/>
    </row>
    <row r="539" spans="1:58" ht="15" thickBot="1" x14ac:dyDescent="0.35">
      <c r="A539" s="19"/>
      <c r="B539" s="19"/>
      <c r="C539" s="18"/>
      <c r="D539" s="19"/>
      <c r="E539" s="19"/>
      <c r="F539" s="19"/>
      <c r="G539" s="18"/>
      <c r="H539" s="19"/>
      <c r="I539" s="19"/>
      <c r="J539" s="19"/>
      <c r="K539" s="18"/>
      <c r="L539" s="19"/>
      <c r="M539" s="19"/>
      <c r="N539" s="19"/>
      <c r="O539" s="18"/>
      <c r="P539" s="19"/>
      <c r="Q539" s="19"/>
      <c r="R539" s="19"/>
      <c r="S539" s="18"/>
      <c r="T539" s="19"/>
      <c r="U539" s="19"/>
      <c r="V539" s="19"/>
      <c r="W539" s="18"/>
      <c r="X539" s="19"/>
      <c r="Y539" s="19"/>
      <c r="Z539" s="19"/>
      <c r="AA539" s="18"/>
      <c r="AB539" s="19"/>
      <c r="AC539" s="19"/>
      <c r="AD539" s="19"/>
      <c r="AE539" s="18"/>
      <c r="AF539" s="19"/>
      <c r="AG539" s="19"/>
      <c r="AH539" s="19"/>
      <c r="AI539" s="18"/>
      <c r="AJ539" s="19"/>
      <c r="AK539" s="19"/>
      <c r="AL539" s="19"/>
      <c r="AM539" s="18"/>
      <c r="AN539" s="19"/>
      <c r="AO539" s="19"/>
      <c r="AP539" s="19"/>
      <c r="AQ539" s="18"/>
      <c r="AR539" s="19"/>
      <c r="AS539" s="19"/>
      <c r="AT539" s="19"/>
      <c r="AU539" s="18"/>
      <c r="AV539" s="19"/>
      <c r="AW539" s="19"/>
      <c r="AX539" s="19"/>
      <c r="AY539" s="18"/>
      <c r="AZ539" s="19"/>
      <c r="BA539" s="19"/>
      <c r="BB539" s="19"/>
      <c r="BC539" s="18"/>
      <c r="BD539" s="19"/>
      <c r="BE539" s="19"/>
      <c r="BF539" s="19"/>
    </row>
    <row r="540" spans="1:58" ht="15" thickBot="1" x14ac:dyDescent="0.35">
      <c r="A540" s="19"/>
      <c r="B540" s="19"/>
      <c r="C540" s="18"/>
      <c r="D540" s="19"/>
      <c r="E540" s="19"/>
      <c r="F540" s="19"/>
      <c r="G540" s="18"/>
      <c r="H540" s="19"/>
      <c r="I540" s="19"/>
      <c r="J540" s="19"/>
      <c r="K540" s="18"/>
      <c r="L540" s="19"/>
      <c r="M540" s="19"/>
      <c r="N540" s="19"/>
      <c r="O540" s="18"/>
      <c r="P540" s="19"/>
      <c r="Q540" s="19"/>
      <c r="R540" s="19"/>
      <c r="S540" s="18"/>
      <c r="T540" s="19"/>
      <c r="U540" s="19"/>
      <c r="V540" s="19"/>
      <c r="W540" s="18"/>
      <c r="X540" s="19"/>
      <c r="Y540" s="19"/>
      <c r="Z540" s="19"/>
      <c r="AA540" s="18"/>
      <c r="AB540" s="19"/>
      <c r="AC540" s="19"/>
      <c r="AD540" s="19"/>
      <c r="AE540" s="18"/>
      <c r="AF540" s="19"/>
      <c r="AG540" s="19"/>
      <c r="AH540" s="19"/>
      <c r="AI540" s="18"/>
      <c r="AJ540" s="19"/>
      <c r="AK540" s="19"/>
      <c r="AL540" s="19"/>
      <c r="AM540" s="18"/>
      <c r="AN540" s="19"/>
      <c r="AO540" s="19"/>
      <c r="AP540" s="19"/>
      <c r="AQ540" s="18"/>
      <c r="AR540" s="19"/>
      <c r="AS540" s="19"/>
      <c r="AT540" s="19"/>
      <c r="AU540" s="18"/>
      <c r="AV540" s="19"/>
      <c r="AW540" s="19"/>
      <c r="AX540" s="19"/>
      <c r="AY540" s="18"/>
      <c r="AZ540" s="19"/>
      <c r="BA540" s="19"/>
      <c r="BB540" s="19"/>
      <c r="BC540" s="18"/>
      <c r="BD540" s="19"/>
      <c r="BE540" s="19"/>
      <c r="BF540" s="19"/>
    </row>
    <row r="541" spans="1:58" ht="15" thickBot="1" x14ac:dyDescent="0.35">
      <c r="A541" s="19"/>
      <c r="B541" s="19"/>
      <c r="C541" s="18"/>
      <c r="D541" s="19"/>
      <c r="E541" s="19"/>
      <c r="F541" s="19"/>
      <c r="G541" s="18"/>
      <c r="H541" s="19"/>
      <c r="I541" s="19"/>
      <c r="J541" s="19"/>
      <c r="K541" s="18"/>
      <c r="L541" s="19"/>
      <c r="M541" s="19"/>
      <c r="N541" s="19"/>
      <c r="O541" s="18"/>
      <c r="P541" s="19"/>
      <c r="Q541" s="19"/>
      <c r="R541" s="19"/>
      <c r="S541" s="18"/>
      <c r="T541" s="19"/>
      <c r="U541" s="19"/>
      <c r="V541" s="19"/>
      <c r="W541" s="18"/>
      <c r="X541" s="19"/>
      <c r="Y541" s="19"/>
      <c r="Z541" s="19"/>
      <c r="AA541" s="18"/>
      <c r="AB541" s="19"/>
      <c r="AC541" s="19"/>
      <c r="AD541" s="19"/>
      <c r="AE541" s="18"/>
      <c r="AF541" s="19"/>
      <c r="AG541" s="19"/>
      <c r="AH541" s="19"/>
      <c r="AI541" s="18"/>
      <c r="AJ541" s="19"/>
      <c r="AK541" s="19"/>
      <c r="AL541" s="19"/>
      <c r="AM541" s="18"/>
      <c r="AN541" s="19"/>
      <c r="AO541" s="19"/>
      <c r="AP541" s="19"/>
      <c r="AQ541" s="18"/>
      <c r="AR541" s="19"/>
      <c r="AS541" s="19"/>
      <c r="AT541" s="19"/>
      <c r="AU541" s="18"/>
      <c r="AV541" s="19"/>
      <c r="AW541" s="19"/>
      <c r="AX541" s="19"/>
      <c r="AY541" s="18"/>
      <c r="AZ541" s="19"/>
      <c r="BA541" s="19"/>
      <c r="BB541" s="19"/>
      <c r="BC541" s="18"/>
      <c r="BD541" s="19"/>
      <c r="BE541" s="19"/>
      <c r="BF541" s="19"/>
    </row>
    <row r="542" spans="1:58" ht="15" thickBot="1" x14ac:dyDescent="0.35">
      <c r="A542" s="19"/>
      <c r="B542" s="19"/>
      <c r="C542" s="18"/>
      <c r="D542" s="19"/>
      <c r="E542" s="19"/>
      <c r="F542" s="19"/>
      <c r="G542" s="18"/>
      <c r="H542" s="19"/>
      <c r="I542" s="19"/>
      <c r="J542" s="19"/>
      <c r="K542" s="18"/>
      <c r="L542" s="19"/>
      <c r="M542" s="19"/>
      <c r="N542" s="19"/>
      <c r="O542" s="18"/>
      <c r="P542" s="19"/>
      <c r="Q542" s="19"/>
      <c r="R542" s="19"/>
      <c r="S542" s="18"/>
      <c r="T542" s="19"/>
      <c r="U542" s="19"/>
      <c r="V542" s="19"/>
      <c r="W542" s="18"/>
      <c r="X542" s="19"/>
      <c r="Y542" s="19"/>
      <c r="Z542" s="19"/>
      <c r="AA542" s="18"/>
      <c r="AB542" s="19"/>
      <c r="AC542" s="19"/>
      <c r="AD542" s="19"/>
      <c r="AE542" s="18"/>
      <c r="AF542" s="19"/>
      <c r="AG542" s="19"/>
      <c r="AH542" s="19"/>
      <c r="AI542" s="18"/>
      <c r="AJ542" s="19"/>
      <c r="AK542" s="19"/>
      <c r="AL542" s="19"/>
      <c r="AM542" s="18"/>
      <c r="AN542" s="19"/>
      <c r="AO542" s="19"/>
      <c r="AP542" s="19"/>
      <c r="AQ542" s="18"/>
      <c r="AR542" s="19"/>
      <c r="AS542" s="19"/>
      <c r="AT542" s="19"/>
      <c r="AU542" s="18"/>
      <c r="AV542" s="19"/>
      <c r="AW542" s="19"/>
      <c r="AX542" s="19"/>
      <c r="AY542" s="18"/>
      <c r="AZ542" s="19"/>
      <c r="BA542" s="19"/>
      <c r="BB542" s="19"/>
      <c r="BC542" s="18"/>
      <c r="BD542" s="19"/>
      <c r="BE542" s="19"/>
      <c r="BF542" s="19"/>
    </row>
    <row r="543" spans="1:58" ht="15" thickBot="1" x14ac:dyDescent="0.35">
      <c r="A543" s="19"/>
      <c r="B543" s="19"/>
      <c r="C543" s="18"/>
      <c r="D543" s="19"/>
      <c r="E543" s="19"/>
      <c r="F543" s="19"/>
      <c r="G543" s="18"/>
      <c r="H543" s="19"/>
      <c r="I543" s="19"/>
      <c r="J543" s="19"/>
      <c r="K543" s="18"/>
      <c r="L543" s="19"/>
      <c r="M543" s="19"/>
      <c r="N543" s="19"/>
      <c r="O543" s="18"/>
      <c r="P543" s="19"/>
      <c r="Q543" s="19"/>
      <c r="R543" s="19"/>
      <c r="S543" s="18"/>
      <c r="T543" s="19"/>
      <c r="U543" s="19"/>
      <c r="V543" s="19"/>
      <c r="W543" s="18"/>
      <c r="X543" s="19"/>
      <c r="Y543" s="19"/>
      <c r="Z543" s="19"/>
      <c r="AA543" s="18"/>
      <c r="AB543" s="19"/>
      <c r="AC543" s="19"/>
      <c r="AD543" s="19"/>
      <c r="AE543" s="18"/>
      <c r="AF543" s="19"/>
      <c r="AG543" s="19"/>
      <c r="AH543" s="19"/>
      <c r="AI543" s="18"/>
      <c r="AJ543" s="19"/>
      <c r="AK543" s="19"/>
      <c r="AL543" s="19"/>
      <c r="AM543" s="18"/>
      <c r="AN543" s="19"/>
      <c r="AO543" s="19"/>
      <c r="AP543" s="19"/>
      <c r="AQ543" s="18"/>
      <c r="AR543" s="19"/>
      <c r="AS543" s="19"/>
      <c r="AT543" s="19"/>
      <c r="AU543" s="18"/>
      <c r="AV543" s="19"/>
      <c r="AW543" s="19"/>
      <c r="AX543" s="19"/>
      <c r="AY543" s="18"/>
      <c r="AZ543" s="19"/>
      <c r="BA543" s="19"/>
      <c r="BB543" s="19"/>
      <c r="BC543" s="18"/>
      <c r="BD543" s="19"/>
      <c r="BE543" s="19"/>
      <c r="BF543" s="19"/>
    </row>
    <row r="544" spans="1:58" ht="15" thickBot="1" x14ac:dyDescent="0.35">
      <c r="A544" s="19"/>
      <c r="B544" s="19"/>
      <c r="C544" s="18"/>
      <c r="D544" s="19"/>
      <c r="E544" s="19"/>
      <c r="F544" s="19"/>
      <c r="G544" s="18"/>
      <c r="H544" s="19"/>
      <c r="I544" s="19"/>
      <c r="J544" s="19"/>
      <c r="K544" s="18"/>
      <c r="L544" s="19"/>
      <c r="M544" s="19"/>
      <c r="N544" s="19"/>
      <c r="O544" s="18"/>
      <c r="P544" s="19"/>
      <c r="Q544" s="19"/>
      <c r="R544" s="19"/>
      <c r="S544" s="18"/>
      <c r="T544" s="19"/>
      <c r="U544" s="19"/>
      <c r="V544" s="19"/>
      <c r="W544" s="18"/>
      <c r="X544" s="19"/>
      <c r="Y544" s="19"/>
      <c r="Z544" s="19"/>
      <c r="AA544" s="18"/>
      <c r="AB544" s="19"/>
      <c r="AC544" s="19"/>
      <c r="AD544" s="19"/>
      <c r="AE544" s="18"/>
      <c r="AF544" s="19"/>
      <c r="AG544" s="19"/>
      <c r="AH544" s="19"/>
      <c r="AI544" s="18"/>
      <c r="AJ544" s="19"/>
      <c r="AK544" s="19"/>
      <c r="AL544" s="19"/>
      <c r="AM544" s="18"/>
      <c r="AN544" s="19"/>
      <c r="AO544" s="19"/>
      <c r="AP544" s="19"/>
      <c r="AQ544" s="18"/>
      <c r="AR544" s="19"/>
      <c r="AS544" s="19"/>
      <c r="AT544" s="19"/>
      <c r="AU544" s="18"/>
      <c r="AV544" s="19"/>
      <c r="AW544" s="19"/>
      <c r="AX544" s="19"/>
      <c r="AY544" s="18"/>
      <c r="AZ544" s="19"/>
      <c r="BA544" s="19"/>
      <c r="BB544" s="19"/>
      <c r="BC544" s="18"/>
      <c r="BD544" s="19"/>
      <c r="BE544" s="19"/>
      <c r="BF544" s="19"/>
    </row>
    <row r="545" spans="1:58" ht="15" thickBot="1" x14ac:dyDescent="0.35">
      <c r="A545" s="19"/>
      <c r="B545" s="19"/>
      <c r="C545" s="18"/>
      <c r="D545" s="19"/>
      <c r="E545" s="19"/>
      <c r="F545" s="19"/>
      <c r="G545" s="18"/>
      <c r="H545" s="19"/>
      <c r="I545" s="19"/>
      <c r="J545" s="19"/>
      <c r="K545" s="18"/>
      <c r="L545" s="19"/>
      <c r="M545" s="19"/>
      <c r="N545" s="19"/>
      <c r="O545" s="18"/>
      <c r="P545" s="19"/>
      <c r="Q545" s="19"/>
      <c r="R545" s="19"/>
      <c r="S545" s="18"/>
      <c r="T545" s="19"/>
      <c r="U545" s="19"/>
      <c r="V545" s="19"/>
      <c r="W545" s="18"/>
      <c r="X545" s="19"/>
      <c r="Y545" s="19"/>
      <c r="Z545" s="19"/>
      <c r="AA545" s="18"/>
      <c r="AB545" s="19"/>
      <c r="AC545" s="19"/>
      <c r="AD545" s="19"/>
      <c r="AE545" s="18"/>
      <c r="AF545" s="19"/>
      <c r="AG545" s="19"/>
      <c r="AH545" s="19"/>
      <c r="AI545" s="18"/>
      <c r="AJ545" s="19"/>
      <c r="AK545" s="19"/>
      <c r="AL545" s="19"/>
      <c r="AM545" s="18"/>
      <c r="AN545" s="19"/>
      <c r="AO545" s="19"/>
      <c r="AP545" s="19"/>
      <c r="AQ545" s="18"/>
      <c r="AR545" s="19"/>
      <c r="AS545" s="19"/>
      <c r="AT545" s="19"/>
      <c r="AU545" s="18"/>
      <c r="AV545" s="19"/>
      <c r="AW545" s="19"/>
      <c r="AX545" s="19"/>
      <c r="AY545" s="18"/>
      <c r="AZ545" s="19"/>
      <c r="BA545" s="19"/>
      <c r="BB545" s="19"/>
      <c r="BC545" s="18"/>
      <c r="BD545" s="19"/>
      <c r="BE545" s="19"/>
      <c r="BF545" s="19"/>
    </row>
    <row r="546" spans="1:58" ht="15" thickBot="1" x14ac:dyDescent="0.35">
      <c r="A546" s="19"/>
      <c r="B546" s="19"/>
      <c r="C546" s="18"/>
      <c r="D546" s="19"/>
      <c r="E546" s="19"/>
      <c r="F546" s="19"/>
      <c r="G546" s="18"/>
      <c r="H546" s="19"/>
      <c r="I546" s="19"/>
      <c r="J546" s="19"/>
      <c r="K546" s="18"/>
      <c r="L546" s="19"/>
      <c r="M546" s="19"/>
      <c r="N546" s="19"/>
      <c r="O546" s="18"/>
      <c r="P546" s="19"/>
      <c r="Q546" s="19"/>
      <c r="R546" s="19"/>
      <c r="S546" s="18"/>
      <c r="T546" s="19"/>
      <c r="U546" s="19"/>
      <c r="V546" s="19"/>
      <c r="W546" s="18"/>
      <c r="X546" s="19"/>
      <c r="Y546" s="19"/>
      <c r="Z546" s="19"/>
      <c r="AA546" s="18"/>
      <c r="AB546" s="19"/>
      <c r="AC546" s="19"/>
      <c r="AD546" s="19"/>
      <c r="AE546" s="18"/>
      <c r="AF546" s="19"/>
      <c r="AG546" s="19"/>
      <c r="AH546" s="19"/>
      <c r="AI546" s="18"/>
      <c r="AJ546" s="19"/>
      <c r="AK546" s="19"/>
      <c r="AL546" s="19"/>
      <c r="AM546" s="18"/>
      <c r="AN546" s="19"/>
      <c r="AO546" s="19"/>
      <c r="AP546" s="19"/>
      <c r="AQ546" s="18"/>
      <c r="AR546" s="19"/>
      <c r="AS546" s="19"/>
      <c r="AT546" s="19"/>
      <c r="AU546" s="18"/>
      <c r="AV546" s="19"/>
      <c r="AW546" s="19"/>
      <c r="AX546" s="19"/>
      <c r="AY546" s="18"/>
      <c r="AZ546" s="19"/>
      <c r="BA546" s="19"/>
      <c r="BB546" s="19"/>
      <c r="BC546" s="18"/>
      <c r="BD546" s="19"/>
      <c r="BE546" s="19"/>
      <c r="BF546" s="19"/>
    </row>
    <row r="547" spans="1:58" ht="15" thickBot="1" x14ac:dyDescent="0.35">
      <c r="A547" s="19"/>
      <c r="B547" s="19"/>
      <c r="C547" s="18"/>
      <c r="D547" s="19"/>
      <c r="E547" s="19"/>
      <c r="F547" s="19"/>
      <c r="G547" s="18"/>
      <c r="H547" s="19"/>
      <c r="I547" s="19"/>
      <c r="J547" s="19"/>
      <c r="K547" s="18"/>
      <c r="L547" s="19"/>
      <c r="M547" s="19"/>
      <c r="N547" s="19"/>
      <c r="O547" s="18"/>
      <c r="P547" s="19"/>
      <c r="Q547" s="19"/>
      <c r="R547" s="19"/>
      <c r="S547" s="18"/>
      <c r="T547" s="19"/>
      <c r="U547" s="19"/>
      <c r="V547" s="19"/>
      <c r="W547" s="18"/>
      <c r="X547" s="19"/>
      <c r="Y547" s="19"/>
      <c r="Z547" s="19"/>
      <c r="AA547" s="18"/>
      <c r="AB547" s="19"/>
      <c r="AC547" s="19"/>
      <c r="AD547" s="19"/>
      <c r="AE547" s="18"/>
      <c r="AF547" s="19"/>
      <c r="AG547" s="19"/>
      <c r="AH547" s="19"/>
      <c r="AI547" s="18"/>
      <c r="AJ547" s="19"/>
      <c r="AK547" s="19"/>
      <c r="AL547" s="19"/>
      <c r="AM547" s="18"/>
      <c r="AN547" s="19"/>
      <c r="AO547" s="19"/>
      <c r="AP547" s="19"/>
      <c r="AQ547" s="18"/>
      <c r="AR547" s="19"/>
      <c r="AS547" s="19"/>
      <c r="AT547" s="19"/>
      <c r="AU547" s="18"/>
      <c r="AV547" s="19"/>
      <c r="AW547" s="19"/>
      <c r="AX547" s="19"/>
      <c r="AY547" s="18"/>
      <c r="AZ547" s="19"/>
      <c r="BA547" s="19"/>
      <c r="BB547" s="19"/>
      <c r="BC547" s="18"/>
      <c r="BD547" s="19"/>
      <c r="BE547" s="19"/>
      <c r="BF547" s="19"/>
    </row>
    <row r="548" spans="1:58" ht="15" thickBot="1" x14ac:dyDescent="0.35">
      <c r="A548" s="19"/>
      <c r="B548" s="19"/>
      <c r="C548" s="18"/>
      <c r="D548" s="19"/>
      <c r="E548" s="19"/>
      <c r="F548" s="19"/>
      <c r="G548" s="18"/>
      <c r="H548" s="19"/>
      <c r="I548" s="19"/>
      <c r="J548" s="19"/>
      <c r="K548" s="18"/>
      <c r="L548" s="19"/>
      <c r="M548" s="19"/>
      <c r="N548" s="19"/>
      <c r="O548" s="18"/>
      <c r="P548" s="19"/>
      <c r="Q548" s="19"/>
      <c r="R548" s="19"/>
      <c r="S548" s="18"/>
      <c r="T548" s="19"/>
      <c r="U548" s="19"/>
      <c r="V548" s="19"/>
      <c r="W548" s="18"/>
      <c r="X548" s="19"/>
      <c r="Y548" s="19"/>
      <c r="Z548" s="19"/>
      <c r="AA548" s="18"/>
      <c r="AB548" s="19"/>
      <c r="AC548" s="19"/>
      <c r="AD548" s="19"/>
      <c r="AE548" s="18"/>
      <c r="AF548" s="19"/>
      <c r="AG548" s="19"/>
      <c r="AH548" s="19"/>
      <c r="AI548" s="18"/>
      <c r="AJ548" s="19"/>
      <c r="AK548" s="19"/>
      <c r="AL548" s="19"/>
      <c r="AM548" s="18"/>
      <c r="AN548" s="19"/>
      <c r="AO548" s="19"/>
      <c r="AP548" s="19"/>
      <c r="AQ548" s="18"/>
      <c r="AR548" s="19"/>
      <c r="AS548" s="19"/>
      <c r="AT548" s="19"/>
      <c r="AU548" s="18"/>
      <c r="AV548" s="19"/>
      <c r="AW548" s="19"/>
      <c r="AX548" s="19"/>
      <c r="AY548" s="18"/>
      <c r="AZ548" s="19"/>
      <c r="BA548" s="19"/>
      <c r="BB548" s="19"/>
      <c r="BC548" s="18"/>
      <c r="BD548" s="19"/>
      <c r="BE548" s="19"/>
      <c r="BF548" s="19"/>
    </row>
    <row r="549" spans="1:58" ht="15" thickBot="1" x14ac:dyDescent="0.35">
      <c r="A549" s="19"/>
      <c r="B549" s="19"/>
      <c r="C549" s="18"/>
      <c r="D549" s="19"/>
      <c r="E549" s="19"/>
      <c r="F549" s="19"/>
      <c r="G549" s="18"/>
      <c r="H549" s="19"/>
      <c r="I549" s="19"/>
      <c r="J549" s="19"/>
      <c r="K549" s="18"/>
      <c r="L549" s="19"/>
      <c r="M549" s="19"/>
      <c r="N549" s="19"/>
      <c r="O549" s="18"/>
      <c r="P549" s="19"/>
      <c r="Q549" s="19"/>
      <c r="R549" s="19"/>
      <c r="S549" s="18"/>
      <c r="T549" s="19"/>
      <c r="U549" s="19"/>
      <c r="V549" s="19"/>
      <c r="W549" s="18"/>
      <c r="X549" s="19"/>
      <c r="Y549" s="19"/>
      <c r="Z549" s="19"/>
      <c r="AA549" s="18"/>
      <c r="AB549" s="19"/>
      <c r="AC549" s="19"/>
      <c r="AD549" s="19"/>
      <c r="AE549" s="18"/>
      <c r="AF549" s="19"/>
      <c r="AG549" s="19"/>
      <c r="AH549" s="19"/>
      <c r="AI549" s="18"/>
      <c r="AJ549" s="19"/>
      <c r="AK549" s="19"/>
      <c r="AL549" s="19"/>
      <c r="AM549" s="18"/>
      <c r="AN549" s="19"/>
      <c r="AO549" s="19"/>
      <c r="AP549" s="19"/>
      <c r="AQ549" s="18"/>
      <c r="AR549" s="19"/>
      <c r="AS549" s="19"/>
      <c r="AT549" s="19"/>
      <c r="AU549" s="18"/>
      <c r="AV549" s="19"/>
      <c r="AW549" s="19"/>
      <c r="AX549" s="19"/>
      <c r="AY549" s="18"/>
      <c r="AZ549" s="19"/>
      <c r="BA549" s="19"/>
      <c r="BB549" s="19"/>
      <c r="BC549" s="18"/>
      <c r="BD549" s="19"/>
      <c r="BE549" s="19"/>
      <c r="BF549" s="19"/>
    </row>
    <row r="550" spans="1:58" ht="15" thickBot="1" x14ac:dyDescent="0.35">
      <c r="A550" s="19"/>
      <c r="B550" s="19"/>
      <c r="C550" s="18"/>
      <c r="D550" s="19"/>
      <c r="E550" s="19"/>
      <c r="F550" s="19"/>
      <c r="G550" s="18"/>
      <c r="H550" s="19"/>
      <c r="I550" s="19"/>
      <c r="J550" s="19"/>
      <c r="K550" s="18"/>
      <c r="L550" s="19"/>
      <c r="M550" s="19"/>
      <c r="N550" s="19"/>
      <c r="O550" s="18"/>
      <c r="P550" s="19"/>
      <c r="Q550" s="19"/>
      <c r="R550" s="19"/>
      <c r="S550" s="18"/>
      <c r="T550" s="19"/>
      <c r="U550" s="19"/>
      <c r="V550" s="19"/>
      <c r="W550" s="18"/>
      <c r="X550" s="19"/>
      <c r="Y550" s="19"/>
      <c r="Z550" s="19"/>
      <c r="AA550" s="18"/>
      <c r="AB550" s="19"/>
      <c r="AC550" s="19"/>
      <c r="AD550" s="19"/>
      <c r="AE550" s="18"/>
      <c r="AF550" s="19"/>
      <c r="AG550" s="19"/>
      <c r="AH550" s="19"/>
      <c r="AI550" s="18"/>
      <c r="AJ550" s="19"/>
      <c r="AK550" s="19"/>
      <c r="AL550" s="19"/>
      <c r="AM550" s="18"/>
      <c r="AN550" s="19"/>
      <c r="AO550" s="19"/>
      <c r="AP550" s="19"/>
      <c r="AQ550" s="18"/>
      <c r="AR550" s="19"/>
      <c r="AS550" s="19"/>
      <c r="AT550" s="19"/>
      <c r="AU550" s="18"/>
      <c r="AV550" s="19"/>
      <c r="AW550" s="19"/>
      <c r="AX550" s="19"/>
      <c r="AY550" s="18"/>
      <c r="AZ550" s="19"/>
      <c r="BA550" s="19"/>
      <c r="BB550" s="19"/>
      <c r="BC550" s="18"/>
      <c r="BD550" s="19"/>
      <c r="BE550" s="19"/>
      <c r="BF550" s="19"/>
    </row>
    <row r="551" spans="1:58" ht="15" thickBot="1" x14ac:dyDescent="0.35">
      <c r="A551" s="19"/>
      <c r="B551" s="19"/>
      <c r="C551" s="18"/>
      <c r="D551" s="19"/>
      <c r="E551" s="19"/>
      <c r="F551" s="19"/>
      <c r="G551" s="18"/>
      <c r="H551" s="19"/>
      <c r="I551" s="19"/>
      <c r="J551" s="19"/>
      <c r="K551" s="18"/>
      <c r="L551" s="19"/>
      <c r="M551" s="19"/>
      <c r="N551" s="19"/>
      <c r="O551" s="18"/>
      <c r="P551" s="19"/>
      <c r="Q551" s="19"/>
      <c r="R551" s="19"/>
      <c r="S551" s="18"/>
      <c r="T551" s="19"/>
      <c r="U551" s="19"/>
      <c r="V551" s="19"/>
      <c r="W551" s="18"/>
      <c r="X551" s="19"/>
      <c r="Y551" s="19"/>
      <c r="Z551" s="19"/>
      <c r="AA551" s="18"/>
      <c r="AB551" s="19"/>
      <c r="AC551" s="19"/>
      <c r="AD551" s="19"/>
      <c r="AE551" s="18"/>
      <c r="AF551" s="19"/>
      <c r="AG551" s="19"/>
      <c r="AH551" s="19"/>
      <c r="AI551" s="18"/>
      <c r="AJ551" s="19"/>
      <c r="AK551" s="19"/>
      <c r="AL551" s="19"/>
      <c r="AM551" s="18"/>
      <c r="AN551" s="19"/>
      <c r="AO551" s="19"/>
      <c r="AP551" s="19"/>
      <c r="AQ551" s="18"/>
      <c r="AR551" s="19"/>
      <c r="AS551" s="19"/>
      <c r="AT551" s="19"/>
      <c r="AU551" s="18"/>
      <c r="AV551" s="19"/>
      <c r="AW551" s="19"/>
      <c r="AX551" s="19"/>
      <c r="AY551" s="18"/>
      <c r="AZ551" s="19"/>
      <c r="BA551" s="19"/>
      <c r="BB551" s="19"/>
      <c r="BC551" s="18"/>
      <c r="BD551" s="19"/>
      <c r="BE551" s="19"/>
      <c r="BF551" s="19"/>
    </row>
    <row r="552" spans="1:58" ht="15" thickBot="1" x14ac:dyDescent="0.35">
      <c r="A552" s="19"/>
      <c r="B552" s="19"/>
      <c r="C552" s="18"/>
      <c r="D552" s="19"/>
      <c r="E552" s="19"/>
      <c r="F552" s="19"/>
      <c r="G552" s="18"/>
      <c r="H552" s="19"/>
      <c r="I552" s="19"/>
      <c r="J552" s="19"/>
      <c r="K552" s="18"/>
      <c r="L552" s="19"/>
      <c r="M552" s="19"/>
      <c r="N552" s="19"/>
      <c r="O552" s="18"/>
      <c r="P552" s="19"/>
      <c r="Q552" s="19"/>
      <c r="R552" s="19"/>
      <c r="S552" s="18"/>
      <c r="T552" s="19"/>
      <c r="U552" s="19"/>
      <c r="V552" s="19"/>
      <c r="W552" s="18"/>
      <c r="X552" s="19"/>
      <c r="Y552" s="19"/>
      <c r="Z552" s="19"/>
      <c r="AA552" s="18"/>
      <c r="AB552" s="19"/>
      <c r="AC552" s="19"/>
      <c r="AD552" s="19"/>
      <c r="AE552" s="18"/>
      <c r="AF552" s="19"/>
      <c r="AG552" s="19"/>
      <c r="AH552" s="19"/>
      <c r="AI552" s="18"/>
      <c r="AJ552" s="19"/>
      <c r="AK552" s="19"/>
      <c r="AL552" s="19"/>
      <c r="AM552" s="18"/>
      <c r="AN552" s="19"/>
      <c r="AO552" s="19"/>
      <c r="AP552" s="19"/>
      <c r="AQ552" s="18"/>
      <c r="AR552" s="19"/>
      <c r="AS552" s="19"/>
      <c r="AT552" s="19"/>
      <c r="AU552" s="18"/>
      <c r="AV552" s="19"/>
      <c r="AW552" s="19"/>
      <c r="AX552" s="19"/>
      <c r="AY552" s="18"/>
      <c r="AZ552" s="19"/>
      <c r="BA552" s="19"/>
      <c r="BB552" s="19"/>
      <c r="BC552" s="18"/>
      <c r="BD552" s="19"/>
      <c r="BE552" s="19"/>
      <c r="BF552" s="19"/>
    </row>
    <row r="553" spans="1:58" ht="15" thickBot="1" x14ac:dyDescent="0.35">
      <c r="A553" s="19"/>
      <c r="B553" s="19"/>
      <c r="C553" s="18"/>
      <c r="D553" s="19"/>
      <c r="E553" s="19"/>
      <c r="F553" s="19"/>
      <c r="G553" s="18"/>
      <c r="H553" s="19"/>
      <c r="I553" s="19"/>
      <c r="J553" s="19"/>
      <c r="K553" s="18"/>
      <c r="L553" s="19"/>
      <c r="M553" s="19"/>
      <c r="N553" s="19"/>
      <c r="O553" s="18"/>
      <c r="P553" s="19"/>
      <c r="Q553" s="19"/>
      <c r="R553" s="19"/>
      <c r="S553" s="18"/>
      <c r="T553" s="19"/>
      <c r="U553" s="19"/>
      <c r="V553" s="19"/>
      <c r="W553" s="18"/>
      <c r="X553" s="19"/>
      <c r="Y553" s="19"/>
      <c r="Z553" s="19"/>
      <c r="AA553" s="18"/>
      <c r="AB553" s="19"/>
      <c r="AC553" s="19"/>
      <c r="AD553" s="19"/>
      <c r="AE553" s="18"/>
      <c r="AF553" s="19"/>
      <c r="AG553" s="19"/>
      <c r="AH553" s="19"/>
      <c r="AI553" s="18"/>
      <c r="AJ553" s="19"/>
      <c r="AK553" s="19"/>
      <c r="AL553" s="19"/>
      <c r="AM553" s="18"/>
      <c r="AN553" s="19"/>
      <c r="AO553" s="19"/>
      <c r="AP553" s="19"/>
      <c r="AQ553" s="18"/>
      <c r="AR553" s="19"/>
      <c r="AS553" s="19"/>
      <c r="AT553" s="19"/>
      <c r="AU553" s="18"/>
      <c r="AV553" s="19"/>
      <c r="AW553" s="19"/>
      <c r="AX553" s="19"/>
      <c r="AY553" s="18"/>
      <c r="AZ553" s="19"/>
      <c r="BA553" s="19"/>
      <c r="BB553" s="19"/>
      <c r="BC553" s="18"/>
      <c r="BD553" s="19"/>
      <c r="BE553" s="19"/>
      <c r="BF553" s="19"/>
    </row>
    <row r="554" spans="1:58" ht="15" thickBot="1" x14ac:dyDescent="0.35">
      <c r="A554" s="19"/>
      <c r="B554" s="19"/>
      <c r="C554" s="18"/>
      <c r="D554" s="19"/>
      <c r="E554" s="19"/>
      <c r="F554" s="19"/>
      <c r="G554" s="18"/>
      <c r="H554" s="19"/>
      <c r="I554" s="19"/>
      <c r="J554" s="19"/>
      <c r="K554" s="18"/>
      <c r="L554" s="19"/>
      <c r="M554" s="19"/>
      <c r="N554" s="19"/>
      <c r="O554" s="18"/>
      <c r="P554" s="19"/>
      <c r="Q554" s="19"/>
      <c r="R554" s="19"/>
      <c r="S554" s="18"/>
      <c r="T554" s="19"/>
      <c r="U554" s="19"/>
      <c r="V554" s="19"/>
      <c r="W554" s="18"/>
      <c r="X554" s="19"/>
      <c r="Y554" s="19"/>
      <c r="Z554" s="19"/>
      <c r="AA554" s="18"/>
      <c r="AB554" s="19"/>
      <c r="AC554" s="19"/>
      <c r="AD554" s="19"/>
      <c r="AE554" s="18"/>
      <c r="AF554" s="19"/>
      <c r="AG554" s="19"/>
      <c r="AH554" s="19"/>
      <c r="AI554" s="18"/>
      <c r="AJ554" s="19"/>
      <c r="AK554" s="19"/>
      <c r="AL554" s="19"/>
      <c r="AM554" s="18"/>
      <c r="AN554" s="19"/>
      <c r="AO554" s="19"/>
      <c r="AP554" s="19"/>
      <c r="AQ554" s="18"/>
      <c r="AR554" s="19"/>
      <c r="AS554" s="19"/>
      <c r="AT554" s="19"/>
      <c r="AU554" s="18"/>
      <c r="AV554" s="19"/>
      <c r="AW554" s="19"/>
      <c r="AX554" s="19"/>
      <c r="AY554" s="18"/>
      <c r="AZ554" s="19"/>
      <c r="BA554" s="19"/>
      <c r="BB554" s="19"/>
      <c r="BC554" s="18"/>
      <c r="BD554" s="19"/>
      <c r="BE554" s="19"/>
      <c r="BF554" s="19"/>
    </row>
    <row r="555" spans="1:58" ht="15" thickBot="1" x14ac:dyDescent="0.35">
      <c r="A555" s="19"/>
      <c r="B555" s="19"/>
      <c r="C555" s="18"/>
      <c r="D555" s="19"/>
      <c r="E555" s="19"/>
      <c r="F555" s="19"/>
      <c r="G555" s="18"/>
      <c r="H555" s="19"/>
      <c r="I555" s="19"/>
      <c r="J555" s="19"/>
      <c r="K555" s="18"/>
      <c r="L555" s="19"/>
      <c r="M555" s="19"/>
      <c r="N555" s="19"/>
      <c r="O555" s="18"/>
      <c r="P555" s="19"/>
      <c r="Q555" s="19"/>
      <c r="R555" s="19"/>
      <c r="S555" s="18"/>
      <c r="T555" s="19"/>
      <c r="U555" s="19"/>
      <c r="V555" s="19"/>
      <c r="W555" s="18"/>
      <c r="X555" s="19"/>
      <c r="Y555" s="19"/>
      <c r="Z555" s="19"/>
      <c r="AA555" s="18"/>
      <c r="AB555" s="19"/>
      <c r="AC555" s="19"/>
      <c r="AD555" s="19"/>
      <c r="AE555" s="18"/>
      <c r="AF555" s="19"/>
      <c r="AG555" s="19"/>
      <c r="AH555" s="19"/>
      <c r="AI555" s="18"/>
      <c r="AJ555" s="19"/>
      <c r="AK555" s="19"/>
      <c r="AL555" s="19"/>
      <c r="AM555" s="18"/>
      <c r="AN555" s="19"/>
      <c r="AO555" s="19"/>
      <c r="AP555" s="19"/>
      <c r="AQ555" s="18"/>
      <c r="AR555" s="19"/>
      <c r="AS555" s="19"/>
      <c r="AT555" s="19"/>
      <c r="AU555" s="18"/>
      <c r="AV555" s="19"/>
      <c r="AW555" s="19"/>
      <c r="AX555" s="19"/>
      <c r="AY555" s="18"/>
      <c r="AZ555" s="19"/>
      <c r="BA555" s="19"/>
      <c r="BB555" s="19"/>
      <c r="BC555" s="18"/>
      <c r="BD555" s="19"/>
      <c r="BE555" s="19"/>
      <c r="BF555" s="19"/>
    </row>
    <row r="556" spans="1:58" ht="15" thickBot="1" x14ac:dyDescent="0.35">
      <c r="A556" s="19"/>
      <c r="B556" s="19"/>
      <c r="C556" s="18"/>
      <c r="D556" s="19"/>
      <c r="E556" s="19"/>
      <c r="F556" s="19"/>
      <c r="G556" s="18"/>
      <c r="H556" s="19"/>
      <c r="I556" s="19"/>
      <c r="J556" s="19"/>
      <c r="K556" s="18"/>
      <c r="L556" s="19"/>
      <c r="M556" s="19"/>
      <c r="N556" s="19"/>
      <c r="O556" s="18"/>
      <c r="P556" s="19"/>
      <c r="Q556" s="19"/>
      <c r="R556" s="19"/>
      <c r="S556" s="18"/>
      <c r="T556" s="19"/>
      <c r="U556" s="19"/>
      <c r="V556" s="19"/>
      <c r="W556" s="18"/>
      <c r="X556" s="19"/>
      <c r="Y556" s="19"/>
      <c r="Z556" s="19"/>
      <c r="AA556" s="18"/>
      <c r="AB556" s="19"/>
      <c r="AC556" s="19"/>
      <c r="AD556" s="19"/>
      <c r="AE556" s="18"/>
      <c r="AF556" s="19"/>
      <c r="AG556" s="19"/>
      <c r="AH556" s="19"/>
      <c r="AI556" s="18"/>
      <c r="AJ556" s="19"/>
      <c r="AK556" s="19"/>
      <c r="AL556" s="19"/>
      <c r="AM556" s="18"/>
      <c r="AN556" s="19"/>
      <c r="AO556" s="19"/>
      <c r="AP556" s="19"/>
      <c r="AQ556" s="18"/>
      <c r="AR556" s="19"/>
      <c r="AS556" s="19"/>
      <c r="AT556" s="19"/>
      <c r="AU556" s="18"/>
      <c r="AV556" s="19"/>
      <c r="AW556" s="19"/>
      <c r="AX556" s="19"/>
      <c r="AY556" s="18"/>
      <c r="AZ556" s="19"/>
      <c r="BA556" s="19"/>
      <c r="BB556" s="19"/>
      <c r="BC556" s="18"/>
      <c r="BD556" s="19"/>
      <c r="BE556" s="19"/>
      <c r="BF556" s="19"/>
    </row>
    <row r="557" spans="1:58" ht="15" thickBot="1" x14ac:dyDescent="0.35">
      <c r="A557" s="19"/>
      <c r="B557" s="19"/>
      <c r="C557" s="18"/>
      <c r="D557" s="19"/>
      <c r="E557" s="19"/>
      <c r="F557" s="19"/>
      <c r="G557" s="18"/>
      <c r="H557" s="19"/>
      <c r="I557" s="19"/>
      <c r="J557" s="19"/>
      <c r="K557" s="18"/>
      <c r="L557" s="19"/>
      <c r="M557" s="19"/>
      <c r="N557" s="19"/>
      <c r="O557" s="18"/>
      <c r="P557" s="19"/>
      <c r="Q557" s="19"/>
      <c r="R557" s="19"/>
      <c r="S557" s="18"/>
      <c r="T557" s="19"/>
      <c r="U557" s="19"/>
      <c r="V557" s="19"/>
      <c r="W557" s="18"/>
      <c r="X557" s="19"/>
      <c r="Y557" s="19"/>
      <c r="Z557" s="19"/>
      <c r="AA557" s="18"/>
      <c r="AB557" s="19"/>
      <c r="AC557" s="19"/>
      <c r="AD557" s="19"/>
      <c r="AE557" s="18"/>
      <c r="AF557" s="19"/>
      <c r="AG557" s="19"/>
      <c r="AH557" s="19"/>
      <c r="AI557" s="18"/>
      <c r="AJ557" s="19"/>
      <c r="AK557" s="19"/>
      <c r="AL557" s="19"/>
      <c r="AM557" s="18"/>
      <c r="AN557" s="19"/>
      <c r="AO557" s="19"/>
      <c r="AP557" s="19"/>
      <c r="AQ557" s="18"/>
      <c r="AR557" s="19"/>
      <c r="AS557" s="19"/>
      <c r="AT557" s="19"/>
      <c r="AU557" s="18"/>
      <c r="AV557" s="19"/>
      <c r="AW557" s="19"/>
      <c r="AX557" s="19"/>
      <c r="AY557" s="18"/>
      <c r="AZ557" s="19"/>
      <c r="BA557" s="19"/>
      <c r="BB557" s="19"/>
      <c r="BC557" s="18"/>
      <c r="BD557" s="19"/>
      <c r="BE557" s="19"/>
      <c r="BF557" s="19"/>
    </row>
    <row r="558" spans="1:58" ht="15" thickBot="1" x14ac:dyDescent="0.35">
      <c r="A558" s="19"/>
      <c r="B558" s="19"/>
      <c r="C558" s="18"/>
      <c r="D558" s="19"/>
      <c r="E558" s="19"/>
      <c r="F558" s="19"/>
      <c r="G558" s="18"/>
      <c r="H558" s="19"/>
      <c r="I558" s="19"/>
      <c r="J558" s="19"/>
      <c r="K558" s="18"/>
      <c r="L558" s="19"/>
      <c r="M558" s="19"/>
      <c r="N558" s="19"/>
      <c r="O558" s="18"/>
      <c r="P558" s="19"/>
      <c r="Q558" s="19"/>
      <c r="R558" s="19"/>
      <c r="S558" s="18"/>
      <c r="T558" s="19"/>
      <c r="U558" s="19"/>
      <c r="V558" s="19"/>
      <c r="W558" s="18"/>
      <c r="X558" s="19"/>
      <c r="Y558" s="19"/>
      <c r="Z558" s="19"/>
      <c r="AA558" s="18"/>
      <c r="AB558" s="19"/>
      <c r="AC558" s="19"/>
      <c r="AD558" s="19"/>
      <c r="AE558" s="18"/>
      <c r="AF558" s="19"/>
      <c r="AG558" s="19"/>
      <c r="AH558" s="19"/>
      <c r="AI558" s="18"/>
      <c r="AJ558" s="19"/>
      <c r="AK558" s="19"/>
      <c r="AL558" s="19"/>
      <c r="AM558" s="18"/>
      <c r="AN558" s="19"/>
      <c r="AO558" s="19"/>
      <c r="AP558" s="19"/>
      <c r="AQ558" s="18"/>
      <c r="AR558" s="19"/>
      <c r="AS558" s="19"/>
      <c r="AT558" s="19"/>
      <c r="AU558" s="18"/>
      <c r="AV558" s="19"/>
      <c r="AW558" s="19"/>
      <c r="AX558" s="19"/>
      <c r="AY558" s="18"/>
      <c r="AZ558" s="19"/>
      <c r="BA558" s="19"/>
      <c r="BB558" s="19"/>
      <c r="BC558" s="18"/>
      <c r="BD558" s="19"/>
      <c r="BE558" s="19"/>
      <c r="BF558" s="19"/>
    </row>
    <row r="559" spans="1:58" ht="15" thickBot="1" x14ac:dyDescent="0.35">
      <c r="A559" s="19"/>
      <c r="B559" s="19"/>
      <c r="C559" s="18"/>
      <c r="D559" s="19"/>
      <c r="E559" s="19"/>
      <c r="F559" s="19"/>
      <c r="G559" s="18"/>
      <c r="H559" s="19"/>
      <c r="I559" s="19"/>
      <c r="J559" s="19"/>
      <c r="K559" s="18"/>
      <c r="L559" s="19"/>
      <c r="M559" s="19"/>
      <c r="N559" s="19"/>
      <c r="O559" s="18"/>
      <c r="P559" s="19"/>
      <c r="Q559" s="19"/>
      <c r="R559" s="19"/>
      <c r="S559" s="18"/>
      <c r="T559" s="19"/>
      <c r="U559" s="19"/>
      <c r="V559" s="19"/>
      <c r="W559" s="18"/>
      <c r="X559" s="19"/>
      <c r="Y559" s="19"/>
      <c r="Z559" s="19"/>
      <c r="AA559" s="18"/>
      <c r="AB559" s="19"/>
      <c r="AC559" s="19"/>
      <c r="AD559" s="19"/>
      <c r="AE559" s="18"/>
      <c r="AF559" s="19"/>
      <c r="AG559" s="19"/>
      <c r="AH559" s="19"/>
      <c r="AI559" s="18"/>
      <c r="AJ559" s="19"/>
      <c r="AK559" s="19"/>
      <c r="AL559" s="19"/>
      <c r="AM559" s="18"/>
      <c r="AN559" s="19"/>
      <c r="AO559" s="19"/>
      <c r="AP559" s="19"/>
      <c r="AQ559" s="18"/>
      <c r="AR559" s="19"/>
      <c r="AS559" s="19"/>
      <c r="AT559" s="19"/>
      <c r="AU559" s="18"/>
      <c r="AV559" s="19"/>
      <c r="AW559" s="19"/>
      <c r="AX559" s="19"/>
      <c r="AY559" s="18"/>
      <c r="AZ559" s="19"/>
      <c r="BA559" s="19"/>
      <c r="BB559" s="19"/>
      <c r="BC559" s="18"/>
      <c r="BD559" s="19"/>
      <c r="BE559" s="19"/>
      <c r="BF559" s="19"/>
    </row>
    <row r="560" spans="1:58" ht="15" thickBot="1" x14ac:dyDescent="0.35">
      <c r="A560" s="19"/>
      <c r="B560" s="19"/>
      <c r="C560" s="18"/>
      <c r="D560" s="19"/>
      <c r="E560" s="19"/>
      <c r="F560" s="19"/>
      <c r="G560" s="18"/>
      <c r="H560" s="19"/>
      <c r="I560" s="19"/>
      <c r="J560" s="19"/>
      <c r="K560" s="18"/>
      <c r="L560" s="19"/>
      <c r="M560" s="19"/>
      <c r="N560" s="19"/>
      <c r="O560" s="18"/>
      <c r="P560" s="19"/>
      <c r="Q560" s="19"/>
      <c r="R560" s="19"/>
      <c r="S560" s="18"/>
      <c r="T560" s="19"/>
      <c r="U560" s="19"/>
      <c r="V560" s="19"/>
      <c r="W560" s="18"/>
      <c r="X560" s="19"/>
      <c r="Y560" s="19"/>
      <c r="Z560" s="19"/>
      <c r="AA560" s="18"/>
      <c r="AB560" s="19"/>
      <c r="AC560" s="19"/>
      <c r="AD560" s="19"/>
      <c r="AE560" s="18"/>
      <c r="AF560" s="19"/>
      <c r="AG560" s="19"/>
      <c r="AH560" s="19"/>
      <c r="AI560" s="18"/>
      <c r="AJ560" s="19"/>
      <c r="AK560" s="19"/>
      <c r="AL560" s="19"/>
      <c r="AM560" s="18"/>
      <c r="AN560" s="19"/>
      <c r="AO560" s="19"/>
      <c r="AP560" s="19"/>
      <c r="AQ560" s="18"/>
      <c r="AR560" s="19"/>
      <c r="AS560" s="19"/>
      <c r="AT560" s="19"/>
      <c r="AU560" s="18"/>
      <c r="AV560" s="19"/>
      <c r="AW560" s="19"/>
      <c r="AX560" s="19"/>
      <c r="AY560" s="18"/>
      <c r="AZ560" s="19"/>
      <c r="BA560" s="19"/>
      <c r="BB560" s="19"/>
      <c r="BC560" s="18"/>
      <c r="BD560" s="19"/>
      <c r="BE560" s="19"/>
      <c r="BF560" s="19"/>
    </row>
    <row r="561" spans="1:58" ht="15" thickBot="1" x14ac:dyDescent="0.35">
      <c r="A561" s="19"/>
      <c r="B561" s="19"/>
      <c r="C561" s="18"/>
      <c r="D561" s="19"/>
      <c r="E561" s="19"/>
      <c r="F561" s="19"/>
      <c r="G561" s="18"/>
      <c r="H561" s="19"/>
      <c r="I561" s="19"/>
      <c r="J561" s="19"/>
      <c r="K561" s="18"/>
      <c r="L561" s="19"/>
      <c r="M561" s="19"/>
      <c r="N561" s="19"/>
      <c r="O561" s="18"/>
      <c r="P561" s="19"/>
      <c r="Q561" s="19"/>
      <c r="R561" s="19"/>
      <c r="S561" s="18"/>
      <c r="T561" s="19"/>
      <c r="U561" s="19"/>
      <c r="V561" s="19"/>
      <c r="W561" s="18"/>
      <c r="X561" s="19"/>
      <c r="Y561" s="19"/>
      <c r="Z561" s="19"/>
      <c r="AA561" s="18"/>
      <c r="AB561" s="19"/>
      <c r="AC561" s="19"/>
      <c r="AD561" s="19"/>
      <c r="AE561" s="18"/>
      <c r="AF561" s="19"/>
      <c r="AG561" s="19"/>
      <c r="AH561" s="19"/>
      <c r="AI561" s="18"/>
      <c r="AJ561" s="19"/>
      <c r="AK561" s="19"/>
      <c r="AL561" s="19"/>
      <c r="AM561" s="18"/>
      <c r="AN561" s="19"/>
      <c r="AO561" s="19"/>
      <c r="AP561" s="19"/>
      <c r="AQ561" s="18"/>
      <c r="AR561" s="19"/>
      <c r="AS561" s="19"/>
      <c r="AT561" s="19"/>
      <c r="AU561" s="18"/>
      <c r="AV561" s="19"/>
      <c r="AW561" s="19"/>
      <c r="AX561" s="19"/>
      <c r="AY561" s="18"/>
      <c r="AZ561" s="19"/>
      <c r="BA561" s="19"/>
      <c r="BB561" s="19"/>
      <c r="BC561" s="18"/>
      <c r="BD561" s="19"/>
      <c r="BE561" s="19"/>
      <c r="BF561" s="19"/>
    </row>
    <row r="562" spans="1:58" ht="15" thickBot="1" x14ac:dyDescent="0.35">
      <c r="A562" s="19"/>
      <c r="B562" s="19"/>
      <c r="C562" s="18"/>
      <c r="D562" s="19"/>
      <c r="E562" s="19"/>
      <c r="F562" s="19"/>
      <c r="G562" s="18"/>
      <c r="H562" s="19"/>
      <c r="I562" s="19"/>
      <c r="J562" s="19"/>
      <c r="K562" s="18"/>
      <c r="L562" s="19"/>
      <c r="M562" s="19"/>
      <c r="N562" s="19"/>
      <c r="O562" s="18"/>
      <c r="P562" s="19"/>
      <c r="Q562" s="19"/>
      <c r="R562" s="19"/>
      <c r="S562" s="18"/>
      <c r="T562" s="19"/>
      <c r="U562" s="19"/>
      <c r="V562" s="19"/>
      <c r="W562" s="18"/>
      <c r="X562" s="19"/>
      <c r="Y562" s="19"/>
      <c r="Z562" s="19"/>
      <c r="AA562" s="18"/>
      <c r="AB562" s="19"/>
      <c r="AC562" s="19"/>
      <c r="AD562" s="19"/>
      <c r="AE562" s="18"/>
      <c r="AF562" s="19"/>
      <c r="AG562" s="19"/>
      <c r="AH562" s="19"/>
      <c r="AI562" s="18"/>
      <c r="AJ562" s="19"/>
      <c r="AK562" s="19"/>
      <c r="AL562" s="19"/>
      <c r="AM562" s="18"/>
      <c r="AN562" s="19"/>
      <c r="AO562" s="19"/>
      <c r="AP562" s="19"/>
      <c r="AQ562" s="18"/>
      <c r="AR562" s="19"/>
      <c r="AS562" s="19"/>
      <c r="AT562" s="19"/>
      <c r="AU562" s="18"/>
      <c r="AV562" s="19"/>
      <c r="AW562" s="19"/>
      <c r="AX562" s="19"/>
      <c r="AY562" s="18"/>
      <c r="AZ562" s="19"/>
      <c r="BA562" s="19"/>
      <c r="BB562" s="19"/>
      <c r="BC562" s="18"/>
      <c r="BD562" s="19"/>
      <c r="BE562" s="19"/>
      <c r="BF562" s="19"/>
    </row>
    <row r="563" spans="1:58" ht="15" thickBot="1" x14ac:dyDescent="0.35">
      <c r="A563" s="19"/>
      <c r="B563" s="19"/>
      <c r="C563" s="18"/>
      <c r="D563" s="19"/>
      <c r="E563" s="19"/>
      <c r="F563" s="19"/>
      <c r="G563" s="18"/>
      <c r="H563" s="19"/>
      <c r="I563" s="19"/>
      <c r="J563" s="19"/>
      <c r="K563" s="18"/>
      <c r="L563" s="19"/>
      <c r="M563" s="19"/>
      <c r="N563" s="19"/>
      <c r="O563" s="18"/>
      <c r="P563" s="19"/>
      <c r="Q563" s="19"/>
      <c r="R563" s="19"/>
      <c r="S563" s="18"/>
      <c r="T563" s="19"/>
      <c r="U563" s="19"/>
      <c r="V563" s="19"/>
      <c r="W563" s="18"/>
      <c r="X563" s="19"/>
      <c r="Y563" s="19"/>
      <c r="Z563" s="19"/>
      <c r="AA563" s="18"/>
      <c r="AB563" s="19"/>
      <c r="AC563" s="19"/>
      <c r="AD563" s="19"/>
      <c r="AE563" s="18"/>
      <c r="AF563" s="19"/>
      <c r="AG563" s="19"/>
      <c r="AH563" s="19"/>
      <c r="AI563" s="18"/>
      <c r="AJ563" s="19"/>
      <c r="AK563" s="19"/>
      <c r="AL563" s="19"/>
      <c r="AM563" s="18"/>
      <c r="AN563" s="19"/>
      <c r="AO563" s="19"/>
      <c r="AP563" s="19"/>
      <c r="AQ563" s="18"/>
      <c r="AR563" s="19"/>
      <c r="AS563" s="19"/>
      <c r="AT563" s="19"/>
      <c r="AU563" s="18"/>
      <c r="AV563" s="19"/>
      <c r="AW563" s="19"/>
      <c r="AX563" s="19"/>
      <c r="AY563" s="18"/>
      <c r="AZ563" s="19"/>
      <c r="BA563" s="19"/>
      <c r="BB563" s="19"/>
      <c r="BC563" s="18"/>
      <c r="BD563" s="19"/>
      <c r="BE563" s="19"/>
      <c r="BF563" s="19"/>
    </row>
    <row r="564" spans="1:58" ht="15" thickBot="1" x14ac:dyDescent="0.35">
      <c r="A564" s="19"/>
      <c r="B564" s="19"/>
      <c r="C564" s="18"/>
      <c r="D564" s="19"/>
      <c r="E564" s="19"/>
      <c r="F564" s="19"/>
      <c r="G564" s="18"/>
      <c r="H564" s="19"/>
      <c r="I564" s="19"/>
      <c r="J564" s="19"/>
      <c r="K564" s="18"/>
      <c r="L564" s="19"/>
      <c r="M564" s="19"/>
      <c r="N564" s="19"/>
      <c r="O564" s="18"/>
      <c r="P564" s="19"/>
      <c r="Q564" s="19"/>
      <c r="R564" s="19"/>
      <c r="S564" s="18"/>
      <c r="T564" s="19"/>
      <c r="U564" s="19"/>
      <c r="V564" s="19"/>
      <c r="W564" s="18"/>
      <c r="X564" s="19"/>
      <c r="Y564" s="19"/>
      <c r="Z564" s="19"/>
      <c r="AA564" s="18"/>
      <c r="AB564" s="19"/>
      <c r="AC564" s="19"/>
      <c r="AD564" s="19"/>
      <c r="AE564" s="18"/>
      <c r="AF564" s="19"/>
      <c r="AG564" s="19"/>
      <c r="AH564" s="19"/>
      <c r="AI564" s="18"/>
      <c r="AJ564" s="19"/>
      <c r="AK564" s="19"/>
      <c r="AL564" s="19"/>
      <c r="AM564" s="18"/>
      <c r="AN564" s="19"/>
      <c r="AO564" s="19"/>
      <c r="AP564" s="19"/>
      <c r="AQ564" s="18"/>
      <c r="AR564" s="19"/>
      <c r="AS564" s="19"/>
      <c r="AT564" s="19"/>
      <c r="AU564" s="18"/>
      <c r="AV564" s="19"/>
      <c r="AW564" s="19"/>
      <c r="AX564" s="19"/>
      <c r="AY564" s="18"/>
      <c r="AZ564" s="19"/>
      <c r="BA564" s="19"/>
      <c r="BB564" s="19"/>
      <c r="BC564" s="18"/>
      <c r="BD564" s="19"/>
      <c r="BE564" s="19"/>
      <c r="BF564" s="19"/>
    </row>
    <row r="565" spans="1:58" ht="15" thickBot="1" x14ac:dyDescent="0.35">
      <c r="A565" s="19"/>
      <c r="B565" s="19"/>
      <c r="C565" s="18"/>
      <c r="D565" s="19"/>
      <c r="E565" s="19"/>
      <c r="F565" s="19"/>
      <c r="G565" s="18"/>
      <c r="H565" s="19"/>
      <c r="I565" s="19"/>
      <c r="J565" s="19"/>
      <c r="K565" s="18"/>
      <c r="L565" s="19"/>
      <c r="M565" s="19"/>
      <c r="N565" s="19"/>
      <c r="O565" s="18"/>
      <c r="P565" s="19"/>
      <c r="Q565" s="19"/>
      <c r="R565" s="19"/>
      <c r="S565" s="18"/>
      <c r="T565" s="19"/>
      <c r="U565" s="19"/>
      <c r="V565" s="19"/>
      <c r="W565" s="18"/>
      <c r="X565" s="19"/>
      <c r="Y565" s="19"/>
      <c r="Z565" s="19"/>
      <c r="AA565" s="18"/>
      <c r="AB565" s="19"/>
      <c r="AC565" s="19"/>
      <c r="AD565" s="19"/>
      <c r="AE565" s="18"/>
      <c r="AF565" s="19"/>
      <c r="AG565" s="19"/>
      <c r="AH565" s="19"/>
      <c r="AI565" s="18"/>
      <c r="AJ565" s="19"/>
      <c r="AK565" s="19"/>
      <c r="AL565" s="19"/>
      <c r="AM565" s="18"/>
      <c r="AN565" s="19"/>
      <c r="AO565" s="19"/>
      <c r="AP565" s="19"/>
      <c r="AQ565" s="18"/>
      <c r="AR565" s="19"/>
      <c r="AS565" s="19"/>
      <c r="AT565" s="19"/>
      <c r="AU565" s="18"/>
      <c r="AV565" s="19"/>
      <c r="AW565" s="19"/>
      <c r="AX565" s="19"/>
      <c r="AY565" s="18"/>
      <c r="AZ565" s="19"/>
      <c r="BA565" s="19"/>
      <c r="BB565" s="19"/>
      <c r="BC565" s="18"/>
      <c r="BD565" s="19"/>
      <c r="BE565" s="19"/>
      <c r="BF565" s="19"/>
    </row>
    <row r="566" spans="1:58" ht="15" thickBot="1" x14ac:dyDescent="0.35">
      <c r="A566" s="19"/>
      <c r="B566" s="19"/>
      <c r="C566" s="18"/>
      <c r="D566" s="19"/>
      <c r="E566" s="19"/>
      <c r="F566" s="19"/>
      <c r="G566" s="18"/>
      <c r="H566" s="19"/>
      <c r="I566" s="19"/>
      <c r="J566" s="19"/>
      <c r="K566" s="18"/>
      <c r="L566" s="19"/>
      <c r="M566" s="19"/>
      <c r="N566" s="19"/>
      <c r="O566" s="18"/>
      <c r="P566" s="19"/>
      <c r="Q566" s="19"/>
      <c r="R566" s="19"/>
      <c r="S566" s="18"/>
      <c r="T566" s="19"/>
      <c r="U566" s="19"/>
      <c r="V566" s="19"/>
      <c r="W566" s="18"/>
      <c r="X566" s="19"/>
      <c r="Y566" s="19"/>
      <c r="Z566" s="19"/>
      <c r="AA566" s="18"/>
      <c r="AB566" s="19"/>
      <c r="AC566" s="19"/>
      <c r="AD566" s="19"/>
      <c r="AE566" s="18"/>
      <c r="AF566" s="19"/>
      <c r="AG566" s="19"/>
      <c r="AH566" s="19"/>
      <c r="AI566" s="18"/>
      <c r="AJ566" s="19"/>
      <c r="AK566" s="19"/>
      <c r="AL566" s="19"/>
      <c r="AM566" s="18"/>
      <c r="AN566" s="19"/>
      <c r="AO566" s="19"/>
      <c r="AP566" s="19"/>
      <c r="AQ566" s="18"/>
      <c r="AR566" s="19"/>
      <c r="AS566" s="19"/>
      <c r="AT566" s="19"/>
      <c r="AU566" s="18"/>
      <c r="AV566" s="19"/>
      <c r="AW566" s="19"/>
      <c r="AX566" s="19"/>
      <c r="AY566" s="18"/>
      <c r="AZ566" s="19"/>
      <c r="BA566" s="19"/>
      <c r="BB566" s="19"/>
      <c r="BC566" s="18"/>
      <c r="BD566" s="19"/>
      <c r="BE566" s="19"/>
      <c r="BF566" s="19"/>
    </row>
    <row r="567" spans="1:58" ht="15" thickBot="1" x14ac:dyDescent="0.35">
      <c r="A567" s="19"/>
      <c r="B567" s="19"/>
      <c r="C567" s="18"/>
      <c r="D567" s="19"/>
      <c r="E567" s="19"/>
      <c r="F567" s="19"/>
      <c r="G567" s="18"/>
      <c r="H567" s="19"/>
      <c r="I567" s="19"/>
      <c r="J567" s="19"/>
      <c r="K567" s="18"/>
      <c r="L567" s="19"/>
      <c r="M567" s="19"/>
      <c r="N567" s="19"/>
      <c r="O567" s="18"/>
      <c r="P567" s="19"/>
      <c r="Q567" s="19"/>
      <c r="R567" s="19"/>
      <c r="S567" s="18"/>
      <c r="T567" s="19"/>
      <c r="U567" s="19"/>
      <c r="V567" s="19"/>
      <c r="W567" s="18"/>
      <c r="X567" s="19"/>
      <c r="Y567" s="19"/>
      <c r="Z567" s="19"/>
      <c r="AA567" s="18"/>
      <c r="AB567" s="19"/>
      <c r="AC567" s="19"/>
      <c r="AD567" s="19"/>
      <c r="AE567" s="18"/>
      <c r="AF567" s="19"/>
      <c r="AG567" s="19"/>
      <c r="AH567" s="19"/>
      <c r="AI567" s="18"/>
      <c r="AJ567" s="19"/>
      <c r="AK567" s="19"/>
      <c r="AL567" s="19"/>
      <c r="AM567" s="18"/>
      <c r="AN567" s="19"/>
      <c r="AO567" s="19"/>
      <c r="AP567" s="19"/>
      <c r="AQ567" s="18"/>
      <c r="AR567" s="19"/>
      <c r="AS567" s="19"/>
      <c r="AT567" s="19"/>
      <c r="AU567" s="18"/>
      <c r="AV567" s="19"/>
      <c r="AW567" s="19"/>
      <c r="AX567" s="19"/>
      <c r="AY567" s="18"/>
      <c r="AZ567" s="19"/>
      <c r="BA567" s="19"/>
      <c r="BB567" s="19"/>
      <c r="BC567" s="18"/>
      <c r="BD567" s="19"/>
      <c r="BE567" s="19"/>
      <c r="BF567" s="19"/>
    </row>
    <row r="568" spans="1:58" ht="15" thickBot="1" x14ac:dyDescent="0.35">
      <c r="A568" s="19"/>
      <c r="B568" s="19"/>
      <c r="C568" s="18"/>
      <c r="D568" s="19"/>
      <c r="E568" s="19"/>
      <c r="F568" s="19"/>
      <c r="G568" s="18"/>
      <c r="H568" s="19"/>
      <c r="I568" s="19"/>
      <c r="J568" s="19"/>
      <c r="K568" s="18"/>
      <c r="L568" s="19"/>
      <c r="M568" s="19"/>
      <c r="N568" s="19"/>
      <c r="O568" s="18"/>
      <c r="P568" s="19"/>
      <c r="Q568" s="19"/>
      <c r="R568" s="19"/>
      <c r="S568" s="18"/>
      <c r="T568" s="19"/>
      <c r="U568" s="19"/>
      <c r="V568" s="19"/>
      <c r="W568" s="18"/>
      <c r="X568" s="19"/>
      <c r="Y568" s="19"/>
      <c r="Z568" s="19"/>
      <c r="AA568" s="18"/>
      <c r="AB568" s="19"/>
      <c r="AC568" s="19"/>
      <c r="AD568" s="19"/>
      <c r="AE568" s="18"/>
      <c r="AF568" s="19"/>
      <c r="AG568" s="19"/>
      <c r="AH568" s="19"/>
      <c r="AI568" s="18"/>
      <c r="AJ568" s="19"/>
      <c r="AK568" s="19"/>
      <c r="AL568" s="19"/>
      <c r="AM568" s="18"/>
      <c r="AN568" s="19"/>
      <c r="AO568" s="19"/>
      <c r="AP568" s="19"/>
      <c r="AQ568" s="18"/>
      <c r="AR568" s="19"/>
      <c r="AS568" s="19"/>
      <c r="AT568" s="19"/>
      <c r="AU568" s="18"/>
      <c r="AV568" s="19"/>
      <c r="AW568" s="19"/>
      <c r="AX568" s="19"/>
      <c r="AY568" s="18"/>
      <c r="AZ568" s="19"/>
      <c r="BA568" s="19"/>
      <c r="BB568" s="19"/>
      <c r="BC568" s="18"/>
      <c r="BD568" s="19"/>
      <c r="BE568" s="19"/>
      <c r="BF568" s="19"/>
    </row>
    <row r="569" spans="1:58" ht="15" thickBot="1" x14ac:dyDescent="0.35">
      <c r="A569" s="19"/>
      <c r="B569" s="19"/>
      <c r="C569" s="18"/>
      <c r="D569" s="19"/>
      <c r="E569" s="19"/>
      <c r="F569" s="19"/>
      <c r="G569" s="18"/>
      <c r="H569" s="19"/>
      <c r="I569" s="19"/>
      <c r="J569" s="19"/>
      <c r="K569" s="18"/>
      <c r="L569" s="19"/>
      <c r="M569" s="19"/>
      <c r="N569" s="19"/>
      <c r="O569" s="18"/>
      <c r="P569" s="19"/>
      <c r="Q569" s="19"/>
      <c r="R569" s="19"/>
      <c r="S569" s="18"/>
      <c r="T569" s="19"/>
      <c r="U569" s="19"/>
      <c r="V569" s="19"/>
      <c r="W569" s="18"/>
      <c r="X569" s="19"/>
      <c r="Y569" s="19"/>
      <c r="Z569" s="19"/>
      <c r="AA569" s="18"/>
      <c r="AB569" s="19"/>
      <c r="AC569" s="19"/>
      <c r="AD569" s="19"/>
      <c r="AE569" s="18"/>
      <c r="AF569" s="19"/>
      <c r="AG569" s="19"/>
      <c r="AH569" s="19"/>
      <c r="AI569" s="18"/>
      <c r="AJ569" s="19"/>
      <c r="AK569" s="19"/>
      <c r="AL569" s="19"/>
      <c r="AM569" s="18"/>
      <c r="AN569" s="19"/>
      <c r="AO569" s="19"/>
      <c r="AP569" s="19"/>
      <c r="AQ569" s="18"/>
      <c r="AR569" s="19"/>
      <c r="AS569" s="19"/>
      <c r="AT569" s="19"/>
      <c r="AU569" s="18"/>
      <c r="AV569" s="19"/>
      <c r="AW569" s="19"/>
      <c r="AX569" s="19"/>
      <c r="AY569" s="18"/>
      <c r="AZ569" s="19"/>
      <c r="BA569" s="19"/>
      <c r="BB569" s="19"/>
      <c r="BC569" s="18"/>
      <c r="BD569" s="19"/>
      <c r="BE569" s="19"/>
      <c r="BF569" s="19"/>
    </row>
    <row r="570" spans="1:58" ht="15" thickBot="1" x14ac:dyDescent="0.35">
      <c r="A570" s="19"/>
      <c r="B570" s="19"/>
      <c r="C570" s="18"/>
      <c r="D570" s="19"/>
      <c r="E570" s="19"/>
      <c r="F570" s="19"/>
      <c r="G570" s="18"/>
      <c r="H570" s="19"/>
      <c r="I570" s="19"/>
      <c r="J570" s="19"/>
      <c r="K570" s="18"/>
      <c r="L570" s="19"/>
      <c r="M570" s="19"/>
      <c r="N570" s="19"/>
      <c r="O570" s="18"/>
      <c r="P570" s="19"/>
      <c r="Q570" s="19"/>
      <c r="R570" s="19"/>
      <c r="S570" s="18"/>
      <c r="T570" s="19"/>
      <c r="U570" s="19"/>
      <c r="V570" s="19"/>
      <c r="W570" s="18"/>
      <c r="X570" s="19"/>
      <c r="Y570" s="19"/>
      <c r="Z570" s="19"/>
      <c r="AA570" s="18"/>
      <c r="AB570" s="19"/>
      <c r="AC570" s="19"/>
      <c r="AD570" s="19"/>
      <c r="AE570" s="18"/>
      <c r="AF570" s="19"/>
      <c r="AG570" s="19"/>
      <c r="AH570" s="19"/>
      <c r="AI570" s="18"/>
      <c r="AJ570" s="19"/>
      <c r="AK570" s="19"/>
      <c r="AL570" s="19"/>
      <c r="AM570" s="18"/>
      <c r="AN570" s="19"/>
      <c r="AO570" s="19"/>
      <c r="AP570" s="19"/>
      <c r="AQ570" s="18"/>
      <c r="AR570" s="19"/>
      <c r="AS570" s="19"/>
      <c r="AT570" s="19"/>
      <c r="AU570" s="18"/>
      <c r="AV570" s="19"/>
      <c r="AW570" s="19"/>
      <c r="AX570" s="19"/>
      <c r="AY570" s="18"/>
      <c r="AZ570" s="19"/>
      <c r="BA570" s="19"/>
      <c r="BB570" s="19"/>
      <c r="BC570" s="18"/>
      <c r="BD570" s="19"/>
      <c r="BE570" s="19"/>
      <c r="BF570" s="19"/>
    </row>
    <row r="571" spans="1:58" ht="15" thickBot="1" x14ac:dyDescent="0.35">
      <c r="A571" s="19"/>
      <c r="B571" s="19"/>
      <c r="C571" s="18"/>
      <c r="D571" s="19"/>
      <c r="E571" s="19"/>
      <c r="F571" s="19"/>
      <c r="G571" s="18"/>
      <c r="H571" s="19"/>
      <c r="I571" s="19"/>
      <c r="J571" s="19"/>
      <c r="K571" s="18"/>
      <c r="L571" s="19"/>
      <c r="M571" s="19"/>
      <c r="N571" s="19"/>
      <c r="O571" s="18"/>
      <c r="P571" s="19"/>
      <c r="Q571" s="19"/>
      <c r="R571" s="19"/>
      <c r="S571" s="18"/>
      <c r="T571" s="19"/>
      <c r="U571" s="19"/>
      <c r="V571" s="19"/>
      <c r="W571" s="18"/>
      <c r="X571" s="19"/>
      <c r="Y571" s="19"/>
      <c r="Z571" s="19"/>
      <c r="AA571" s="18"/>
      <c r="AB571" s="19"/>
      <c r="AC571" s="19"/>
      <c r="AD571" s="19"/>
      <c r="AE571" s="18"/>
      <c r="AF571" s="19"/>
      <c r="AG571" s="19"/>
      <c r="AH571" s="19"/>
      <c r="AI571" s="18"/>
      <c r="AJ571" s="19"/>
      <c r="AK571" s="19"/>
      <c r="AL571" s="19"/>
      <c r="AM571" s="18"/>
      <c r="AN571" s="19"/>
      <c r="AO571" s="19"/>
      <c r="AP571" s="19"/>
      <c r="AQ571" s="18"/>
      <c r="AR571" s="19"/>
      <c r="AS571" s="19"/>
      <c r="AT571" s="19"/>
      <c r="AU571" s="18"/>
      <c r="AV571" s="19"/>
      <c r="AW571" s="19"/>
      <c r="AX571" s="19"/>
      <c r="AY571" s="18"/>
      <c r="AZ571" s="19"/>
      <c r="BA571" s="19"/>
      <c r="BB571" s="19"/>
      <c r="BC571" s="18"/>
      <c r="BD571" s="19"/>
      <c r="BE571" s="19"/>
      <c r="BF571" s="19"/>
    </row>
    <row r="572" spans="1:58" ht="15" thickBot="1" x14ac:dyDescent="0.35">
      <c r="A572" s="19"/>
      <c r="B572" s="19"/>
      <c r="C572" s="18"/>
      <c r="D572" s="19"/>
      <c r="E572" s="19"/>
      <c r="F572" s="19"/>
      <c r="G572" s="18"/>
      <c r="H572" s="19"/>
      <c r="I572" s="19"/>
      <c r="J572" s="19"/>
      <c r="K572" s="18"/>
      <c r="L572" s="19"/>
      <c r="M572" s="19"/>
      <c r="N572" s="19"/>
      <c r="O572" s="18"/>
      <c r="P572" s="19"/>
      <c r="Q572" s="19"/>
      <c r="R572" s="19"/>
      <c r="S572" s="18"/>
      <c r="T572" s="19"/>
      <c r="U572" s="19"/>
      <c r="V572" s="19"/>
      <c r="W572" s="18"/>
      <c r="X572" s="19"/>
      <c r="Y572" s="19"/>
      <c r="Z572" s="19"/>
      <c r="AA572" s="18"/>
      <c r="AB572" s="19"/>
      <c r="AC572" s="19"/>
      <c r="AD572" s="19"/>
      <c r="AE572" s="18"/>
      <c r="AF572" s="19"/>
      <c r="AG572" s="19"/>
      <c r="AH572" s="19"/>
      <c r="AI572" s="18"/>
      <c r="AJ572" s="19"/>
      <c r="AK572" s="19"/>
      <c r="AL572" s="19"/>
      <c r="AM572" s="18"/>
      <c r="AN572" s="19"/>
      <c r="AO572" s="19"/>
      <c r="AP572" s="19"/>
      <c r="AQ572" s="18"/>
      <c r="AR572" s="19"/>
      <c r="AS572" s="19"/>
      <c r="AT572" s="19"/>
      <c r="AU572" s="18"/>
      <c r="AV572" s="19"/>
      <c r="AW572" s="19"/>
      <c r="AX572" s="19"/>
      <c r="AY572" s="18"/>
      <c r="AZ572" s="19"/>
      <c r="BA572" s="19"/>
      <c r="BB572" s="19"/>
      <c r="BC572" s="18"/>
      <c r="BD572" s="19"/>
      <c r="BE572" s="19"/>
      <c r="BF572" s="19"/>
    </row>
    <row r="573" spans="1:58" ht="15" thickBot="1" x14ac:dyDescent="0.35">
      <c r="A573" s="19"/>
      <c r="B573" s="19"/>
      <c r="C573" s="18"/>
      <c r="D573" s="19"/>
      <c r="E573" s="19"/>
      <c r="F573" s="19"/>
      <c r="G573" s="18"/>
      <c r="H573" s="19"/>
      <c r="I573" s="19"/>
      <c r="J573" s="19"/>
      <c r="K573" s="18"/>
      <c r="L573" s="19"/>
      <c r="M573" s="19"/>
      <c r="N573" s="19"/>
      <c r="O573" s="18"/>
      <c r="P573" s="19"/>
      <c r="Q573" s="19"/>
      <c r="R573" s="19"/>
      <c r="S573" s="18"/>
      <c r="T573" s="19"/>
      <c r="U573" s="19"/>
      <c r="V573" s="19"/>
      <c r="W573" s="18"/>
      <c r="X573" s="19"/>
      <c r="Y573" s="19"/>
      <c r="Z573" s="19"/>
      <c r="AA573" s="18"/>
      <c r="AB573" s="19"/>
      <c r="AC573" s="19"/>
      <c r="AD573" s="19"/>
      <c r="AE573" s="18"/>
      <c r="AF573" s="19"/>
      <c r="AG573" s="19"/>
      <c r="AH573" s="19"/>
      <c r="AI573" s="18"/>
      <c r="AJ573" s="19"/>
      <c r="AK573" s="19"/>
      <c r="AL573" s="19"/>
      <c r="AM573" s="18"/>
      <c r="AN573" s="19"/>
      <c r="AO573" s="19"/>
      <c r="AP573" s="19"/>
      <c r="AQ573" s="18"/>
      <c r="AR573" s="19"/>
      <c r="AS573" s="19"/>
      <c r="AT573" s="19"/>
      <c r="AU573" s="18"/>
      <c r="AV573" s="19"/>
      <c r="AW573" s="19"/>
      <c r="AX573" s="19"/>
      <c r="AY573" s="18"/>
      <c r="AZ573" s="19"/>
      <c r="BA573" s="19"/>
      <c r="BB573" s="19"/>
      <c r="BC573" s="18"/>
      <c r="BD573" s="19"/>
      <c r="BE573" s="19"/>
      <c r="BF573" s="19"/>
    </row>
    <row r="574" spans="1:58" ht="15" thickBot="1" x14ac:dyDescent="0.35">
      <c r="A574" s="19"/>
      <c r="B574" s="19"/>
      <c r="C574" s="18"/>
      <c r="D574" s="19"/>
      <c r="E574" s="19"/>
      <c r="F574" s="19"/>
      <c r="G574" s="18"/>
      <c r="H574" s="19"/>
      <c r="I574" s="19"/>
      <c r="J574" s="19"/>
      <c r="K574" s="18"/>
      <c r="L574" s="19"/>
      <c r="M574" s="19"/>
      <c r="N574" s="19"/>
      <c r="O574" s="18"/>
      <c r="P574" s="19"/>
      <c r="Q574" s="19"/>
      <c r="R574" s="19"/>
      <c r="S574" s="18"/>
      <c r="T574" s="19"/>
      <c r="U574" s="19"/>
      <c r="V574" s="19"/>
      <c r="W574" s="18"/>
      <c r="X574" s="19"/>
      <c r="Y574" s="19"/>
      <c r="Z574" s="19"/>
      <c r="AA574" s="18"/>
      <c r="AB574" s="19"/>
      <c r="AC574" s="19"/>
      <c r="AD574" s="19"/>
      <c r="AE574" s="18"/>
      <c r="AF574" s="19"/>
      <c r="AG574" s="19"/>
      <c r="AH574" s="19"/>
      <c r="AI574" s="18"/>
      <c r="AJ574" s="19"/>
      <c r="AK574" s="19"/>
      <c r="AL574" s="19"/>
      <c r="AM574" s="18"/>
      <c r="AN574" s="19"/>
      <c r="AO574" s="19"/>
      <c r="AP574" s="19"/>
      <c r="AQ574" s="18"/>
      <c r="AR574" s="19"/>
      <c r="AS574" s="19"/>
      <c r="AT574" s="19"/>
      <c r="AU574" s="18"/>
      <c r="AV574" s="19"/>
      <c r="AW574" s="19"/>
      <c r="AX574" s="19"/>
      <c r="AY574" s="18"/>
      <c r="AZ574" s="19"/>
      <c r="BA574" s="19"/>
      <c r="BB574" s="19"/>
      <c r="BC574" s="18"/>
      <c r="BD574" s="19"/>
      <c r="BE574" s="19"/>
      <c r="BF574" s="19"/>
    </row>
    <row r="575" spans="1:58" ht="15" thickBot="1" x14ac:dyDescent="0.35">
      <c r="A575" s="19"/>
      <c r="B575" s="19"/>
      <c r="C575" s="18"/>
      <c r="D575" s="19"/>
      <c r="E575" s="19"/>
      <c r="F575" s="19"/>
      <c r="G575" s="18"/>
      <c r="H575" s="19"/>
      <c r="I575" s="19"/>
      <c r="J575" s="19"/>
      <c r="K575" s="18"/>
      <c r="L575" s="19"/>
      <c r="M575" s="19"/>
      <c r="N575" s="19"/>
      <c r="O575" s="18"/>
      <c r="P575" s="19"/>
      <c r="Q575" s="19"/>
      <c r="R575" s="19"/>
      <c r="S575" s="18"/>
      <c r="T575" s="19"/>
      <c r="U575" s="19"/>
      <c r="V575" s="19"/>
      <c r="W575" s="18"/>
      <c r="X575" s="19"/>
      <c r="Y575" s="19"/>
      <c r="Z575" s="19"/>
      <c r="AA575" s="18"/>
      <c r="AB575" s="19"/>
      <c r="AC575" s="19"/>
      <c r="AD575" s="19"/>
      <c r="AE575" s="18"/>
      <c r="AF575" s="19"/>
      <c r="AG575" s="19"/>
      <c r="AH575" s="19"/>
      <c r="AI575" s="18"/>
      <c r="AJ575" s="19"/>
      <c r="AK575" s="19"/>
      <c r="AL575" s="19"/>
      <c r="AM575" s="18"/>
      <c r="AN575" s="19"/>
      <c r="AO575" s="19"/>
      <c r="AP575" s="19"/>
      <c r="AQ575" s="18"/>
      <c r="AR575" s="19"/>
      <c r="AS575" s="19"/>
      <c r="AT575" s="19"/>
      <c r="AU575" s="18"/>
      <c r="AV575" s="19"/>
      <c r="AW575" s="19"/>
      <c r="AX575" s="19"/>
      <c r="AY575" s="18"/>
      <c r="AZ575" s="19"/>
      <c r="BA575" s="19"/>
      <c r="BB575" s="19"/>
      <c r="BC575" s="18"/>
      <c r="BD575" s="19"/>
      <c r="BE575" s="19"/>
      <c r="BF575" s="19"/>
    </row>
    <row r="576" spans="1:58" ht="15" thickBot="1" x14ac:dyDescent="0.35">
      <c r="A576" s="19"/>
      <c r="B576" s="19"/>
      <c r="C576" s="18"/>
      <c r="D576" s="19"/>
      <c r="E576" s="19"/>
      <c r="F576" s="19"/>
      <c r="G576" s="18"/>
      <c r="H576" s="19"/>
      <c r="I576" s="19"/>
      <c r="J576" s="19"/>
      <c r="K576" s="18"/>
      <c r="L576" s="19"/>
      <c r="M576" s="19"/>
      <c r="N576" s="19"/>
      <c r="O576" s="18"/>
      <c r="P576" s="19"/>
      <c r="Q576" s="19"/>
      <c r="R576" s="19"/>
      <c r="S576" s="18"/>
      <c r="T576" s="19"/>
      <c r="U576" s="19"/>
      <c r="V576" s="19"/>
      <c r="W576" s="18"/>
      <c r="X576" s="19"/>
      <c r="Y576" s="19"/>
      <c r="Z576" s="19"/>
      <c r="AA576" s="18"/>
      <c r="AB576" s="19"/>
      <c r="AC576" s="19"/>
      <c r="AD576" s="19"/>
      <c r="AE576" s="18"/>
      <c r="AF576" s="19"/>
      <c r="AG576" s="19"/>
      <c r="AH576" s="19"/>
      <c r="AI576" s="18"/>
      <c r="AJ576" s="19"/>
      <c r="AK576" s="19"/>
      <c r="AL576" s="19"/>
      <c r="AM576" s="18"/>
      <c r="AN576" s="19"/>
      <c r="AO576" s="19"/>
      <c r="AP576" s="19"/>
      <c r="AQ576" s="18"/>
      <c r="AR576" s="19"/>
      <c r="AS576" s="19"/>
      <c r="AT576" s="19"/>
      <c r="AU576" s="18"/>
      <c r="AV576" s="19"/>
      <c r="AW576" s="19"/>
      <c r="AX576" s="19"/>
      <c r="AY576" s="18"/>
      <c r="AZ576" s="19"/>
      <c r="BA576" s="19"/>
      <c r="BB576" s="19"/>
      <c r="BC576" s="18"/>
      <c r="BD576" s="19"/>
      <c r="BE576" s="19"/>
      <c r="BF576" s="19"/>
    </row>
    <row r="577" spans="1:58" ht="15" thickBot="1" x14ac:dyDescent="0.35">
      <c r="A577" s="19"/>
      <c r="B577" s="19"/>
      <c r="C577" s="18"/>
      <c r="D577" s="19"/>
      <c r="E577" s="19"/>
      <c r="F577" s="19"/>
      <c r="G577" s="18"/>
      <c r="H577" s="19"/>
      <c r="I577" s="19"/>
      <c r="J577" s="19"/>
      <c r="K577" s="18"/>
      <c r="L577" s="19"/>
      <c r="M577" s="19"/>
      <c r="N577" s="19"/>
      <c r="O577" s="18"/>
      <c r="P577" s="19"/>
      <c r="Q577" s="19"/>
      <c r="R577" s="19"/>
      <c r="S577" s="18"/>
      <c r="T577" s="19"/>
      <c r="U577" s="19"/>
      <c r="V577" s="19"/>
      <c r="W577" s="18"/>
      <c r="X577" s="19"/>
      <c r="Y577" s="19"/>
      <c r="Z577" s="19"/>
      <c r="AA577" s="18"/>
      <c r="AB577" s="19"/>
      <c r="AC577" s="19"/>
      <c r="AD577" s="19"/>
      <c r="AE577" s="18"/>
      <c r="AF577" s="19"/>
      <c r="AG577" s="19"/>
      <c r="AH577" s="19"/>
      <c r="AI577" s="18"/>
      <c r="AJ577" s="19"/>
      <c r="AK577" s="19"/>
      <c r="AL577" s="19"/>
      <c r="AM577" s="18"/>
      <c r="AN577" s="19"/>
      <c r="AO577" s="19"/>
      <c r="AP577" s="19"/>
      <c r="AQ577" s="18"/>
      <c r="AR577" s="19"/>
      <c r="AS577" s="19"/>
      <c r="AT577" s="19"/>
      <c r="AU577" s="18"/>
      <c r="AV577" s="19"/>
      <c r="AW577" s="19"/>
      <c r="AX577" s="19"/>
      <c r="AY577" s="18"/>
      <c r="AZ577" s="19"/>
      <c r="BA577" s="19"/>
      <c r="BB577" s="19"/>
      <c r="BC577" s="18"/>
      <c r="BD577" s="19"/>
      <c r="BE577" s="19"/>
      <c r="BF577" s="19"/>
    </row>
    <row r="578" spans="1:58" ht="15" thickBot="1" x14ac:dyDescent="0.35">
      <c r="A578" s="19"/>
      <c r="B578" s="19"/>
      <c r="C578" s="18"/>
      <c r="D578" s="19"/>
      <c r="E578" s="19"/>
      <c r="F578" s="19"/>
      <c r="G578" s="18"/>
      <c r="H578" s="19"/>
      <c r="I578" s="19"/>
      <c r="J578" s="19"/>
      <c r="K578" s="18"/>
      <c r="L578" s="19"/>
      <c r="M578" s="19"/>
      <c r="N578" s="19"/>
      <c r="O578" s="18"/>
      <c r="P578" s="19"/>
      <c r="Q578" s="19"/>
      <c r="R578" s="19"/>
      <c r="S578" s="18"/>
      <c r="T578" s="19"/>
      <c r="U578" s="19"/>
      <c r="V578" s="19"/>
      <c r="W578" s="18"/>
      <c r="X578" s="19"/>
      <c r="Y578" s="19"/>
      <c r="Z578" s="19"/>
      <c r="AA578" s="18"/>
      <c r="AB578" s="19"/>
      <c r="AC578" s="19"/>
      <c r="AD578" s="19"/>
      <c r="AE578" s="18"/>
      <c r="AF578" s="19"/>
      <c r="AG578" s="19"/>
      <c r="AH578" s="19"/>
      <c r="AI578" s="18"/>
      <c r="AJ578" s="19"/>
      <c r="AK578" s="19"/>
      <c r="AL578" s="19"/>
      <c r="AM578" s="18"/>
      <c r="AN578" s="19"/>
      <c r="AO578" s="19"/>
      <c r="AP578" s="19"/>
      <c r="AQ578" s="18"/>
      <c r="AR578" s="19"/>
      <c r="AS578" s="19"/>
      <c r="AT578" s="19"/>
      <c r="AU578" s="18"/>
      <c r="AV578" s="19"/>
      <c r="AW578" s="19"/>
      <c r="AX578" s="19"/>
      <c r="AY578" s="18"/>
      <c r="AZ578" s="19"/>
      <c r="BA578" s="19"/>
      <c r="BB578" s="19"/>
      <c r="BC578" s="18"/>
      <c r="BD578" s="19"/>
      <c r="BE578" s="19"/>
      <c r="BF578" s="19"/>
    </row>
    <row r="579" spans="1:58" ht="15" thickBot="1" x14ac:dyDescent="0.35">
      <c r="A579" s="19"/>
      <c r="B579" s="19"/>
      <c r="C579" s="18"/>
      <c r="D579" s="19"/>
      <c r="E579" s="19"/>
      <c r="F579" s="19"/>
      <c r="G579" s="18"/>
      <c r="H579" s="19"/>
      <c r="I579" s="19"/>
      <c r="J579" s="19"/>
      <c r="K579" s="18"/>
      <c r="L579" s="19"/>
      <c r="M579" s="19"/>
      <c r="N579" s="19"/>
      <c r="O579" s="18"/>
      <c r="P579" s="19"/>
      <c r="Q579" s="19"/>
      <c r="R579" s="19"/>
      <c r="S579" s="18"/>
      <c r="T579" s="19"/>
      <c r="U579" s="19"/>
      <c r="V579" s="19"/>
      <c r="W579" s="18"/>
      <c r="X579" s="19"/>
      <c r="Y579" s="19"/>
      <c r="Z579" s="19"/>
      <c r="AA579" s="18"/>
      <c r="AB579" s="19"/>
      <c r="AC579" s="19"/>
      <c r="AD579" s="19"/>
      <c r="AE579" s="18"/>
      <c r="AF579" s="19"/>
      <c r="AG579" s="19"/>
      <c r="AH579" s="19"/>
      <c r="AI579" s="18"/>
      <c r="AJ579" s="19"/>
      <c r="AK579" s="19"/>
      <c r="AL579" s="19"/>
      <c r="AM579" s="18"/>
      <c r="AN579" s="19"/>
      <c r="AO579" s="19"/>
      <c r="AP579" s="19"/>
      <c r="AQ579" s="18"/>
      <c r="AR579" s="19"/>
      <c r="AS579" s="19"/>
      <c r="AT579" s="19"/>
      <c r="AU579" s="18"/>
      <c r="AV579" s="19"/>
      <c r="AW579" s="19"/>
      <c r="AX579" s="19"/>
      <c r="AY579" s="18"/>
      <c r="AZ579" s="19"/>
      <c r="BA579" s="19"/>
      <c r="BB579" s="19"/>
      <c r="BC579" s="18"/>
      <c r="BD579" s="19"/>
      <c r="BE579" s="19"/>
      <c r="BF579" s="19"/>
    </row>
    <row r="580" spans="1:58" ht="15" thickBot="1" x14ac:dyDescent="0.35">
      <c r="A580" s="19"/>
      <c r="B580" s="19"/>
      <c r="C580" s="18"/>
      <c r="D580" s="19"/>
      <c r="E580" s="19"/>
      <c r="F580" s="19"/>
      <c r="G580" s="18"/>
      <c r="H580" s="19"/>
      <c r="I580" s="19"/>
      <c r="J580" s="19"/>
      <c r="K580" s="18"/>
      <c r="L580" s="19"/>
      <c r="M580" s="19"/>
      <c r="N580" s="19"/>
      <c r="O580" s="18"/>
      <c r="P580" s="19"/>
      <c r="Q580" s="19"/>
      <c r="R580" s="19"/>
      <c r="S580" s="18"/>
      <c r="T580" s="19"/>
      <c r="U580" s="19"/>
      <c r="V580" s="19"/>
      <c r="W580" s="18"/>
      <c r="X580" s="19"/>
      <c r="Y580" s="19"/>
      <c r="Z580" s="19"/>
      <c r="AA580" s="18"/>
      <c r="AB580" s="19"/>
      <c r="AC580" s="19"/>
      <c r="AD580" s="19"/>
      <c r="AE580" s="18"/>
      <c r="AF580" s="19"/>
      <c r="AG580" s="19"/>
      <c r="AH580" s="19"/>
      <c r="AI580" s="18"/>
      <c r="AJ580" s="19"/>
      <c r="AK580" s="19"/>
      <c r="AL580" s="19"/>
      <c r="AM580" s="18"/>
      <c r="AN580" s="19"/>
      <c r="AO580" s="19"/>
      <c r="AP580" s="19"/>
      <c r="AQ580" s="18"/>
      <c r="AR580" s="19"/>
      <c r="AS580" s="19"/>
      <c r="AT580" s="19"/>
      <c r="AU580" s="18"/>
      <c r="AV580" s="19"/>
      <c r="AW580" s="19"/>
      <c r="AX580" s="19"/>
      <c r="AY580" s="18"/>
      <c r="AZ580" s="19"/>
      <c r="BA580" s="19"/>
      <c r="BB580" s="19"/>
      <c r="BC580" s="18"/>
      <c r="BD580" s="19"/>
      <c r="BE580" s="19"/>
      <c r="BF580" s="19"/>
    </row>
    <row r="581" spans="1:58" ht="15" thickBot="1" x14ac:dyDescent="0.35">
      <c r="A581" s="19"/>
      <c r="B581" s="19"/>
      <c r="C581" s="18"/>
      <c r="D581" s="19"/>
      <c r="E581" s="19"/>
      <c r="F581" s="19"/>
      <c r="G581" s="18"/>
      <c r="H581" s="19"/>
      <c r="I581" s="19"/>
      <c r="J581" s="19"/>
      <c r="K581" s="18"/>
      <c r="L581" s="19"/>
      <c r="M581" s="19"/>
      <c r="N581" s="19"/>
      <c r="O581" s="18"/>
      <c r="P581" s="19"/>
      <c r="Q581" s="19"/>
      <c r="R581" s="19"/>
      <c r="S581" s="18"/>
      <c r="T581" s="19"/>
      <c r="U581" s="19"/>
      <c r="V581" s="19"/>
      <c r="W581" s="18"/>
      <c r="X581" s="19"/>
      <c r="Y581" s="19"/>
      <c r="Z581" s="19"/>
      <c r="AA581" s="18"/>
      <c r="AB581" s="19"/>
      <c r="AC581" s="19"/>
      <c r="AD581" s="19"/>
      <c r="AE581" s="18"/>
      <c r="AF581" s="19"/>
      <c r="AG581" s="19"/>
      <c r="AH581" s="19"/>
      <c r="AI581" s="18"/>
      <c r="AJ581" s="19"/>
      <c r="AK581" s="19"/>
      <c r="AL581" s="19"/>
      <c r="AM581" s="18"/>
      <c r="AN581" s="19"/>
      <c r="AO581" s="19"/>
      <c r="AP581" s="19"/>
      <c r="AQ581" s="18"/>
      <c r="AR581" s="19"/>
      <c r="AS581" s="19"/>
      <c r="AT581" s="19"/>
      <c r="AU581" s="18"/>
      <c r="AV581" s="19"/>
      <c r="AW581" s="19"/>
      <c r="AX581" s="19"/>
      <c r="AY581" s="18"/>
      <c r="AZ581" s="19"/>
      <c r="BA581" s="19"/>
      <c r="BB581" s="19"/>
      <c r="BC581" s="18"/>
      <c r="BD581" s="19"/>
      <c r="BE581" s="19"/>
      <c r="BF581" s="19"/>
    </row>
    <row r="582" spans="1:58" ht="15" thickBot="1" x14ac:dyDescent="0.35">
      <c r="A582" s="19"/>
      <c r="B582" s="19"/>
      <c r="C582" s="18"/>
      <c r="D582" s="19"/>
      <c r="E582" s="19"/>
      <c r="F582" s="19"/>
      <c r="G582" s="18"/>
      <c r="H582" s="19"/>
      <c r="I582" s="19"/>
      <c r="J582" s="19"/>
      <c r="K582" s="18"/>
      <c r="L582" s="19"/>
      <c r="M582" s="19"/>
      <c r="N582" s="19"/>
      <c r="O582" s="18"/>
      <c r="P582" s="19"/>
      <c r="Q582" s="19"/>
      <c r="R582" s="19"/>
      <c r="S582" s="18"/>
      <c r="T582" s="19"/>
      <c r="U582" s="19"/>
      <c r="V582" s="19"/>
      <c r="W582" s="18"/>
      <c r="X582" s="19"/>
      <c r="Y582" s="19"/>
      <c r="Z582" s="19"/>
      <c r="AA582" s="18"/>
      <c r="AB582" s="19"/>
      <c r="AC582" s="19"/>
      <c r="AD582" s="19"/>
      <c r="AE582" s="18"/>
      <c r="AF582" s="19"/>
      <c r="AG582" s="19"/>
      <c r="AH582" s="19"/>
      <c r="AI582" s="18"/>
      <c r="AJ582" s="19"/>
      <c r="AK582" s="19"/>
      <c r="AL582" s="19"/>
      <c r="AM582" s="18"/>
      <c r="AN582" s="19"/>
      <c r="AO582" s="19"/>
      <c r="AP582" s="19"/>
      <c r="AQ582" s="18"/>
      <c r="AR582" s="19"/>
      <c r="AS582" s="19"/>
      <c r="AT582" s="19"/>
      <c r="AU582" s="18"/>
      <c r="AV582" s="19"/>
      <c r="AW582" s="19"/>
      <c r="AX582" s="19"/>
      <c r="AY582" s="18"/>
      <c r="AZ582" s="19"/>
      <c r="BA582" s="19"/>
      <c r="BB582" s="19"/>
      <c r="BC582" s="18"/>
      <c r="BD582" s="19"/>
      <c r="BE582" s="19"/>
      <c r="BF582" s="19"/>
    </row>
    <row r="583" spans="1:58" ht="15" thickBot="1" x14ac:dyDescent="0.35">
      <c r="A583" s="19"/>
      <c r="B583" s="19"/>
      <c r="C583" s="18"/>
      <c r="D583" s="19"/>
      <c r="E583" s="19"/>
      <c r="F583" s="19"/>
      <c r="G583" s="18"/>
      <c r="H583" s="19"/>
      <c r="I583" s="19"/>
      <c r="J583" s="19"/>
      <c r="K583" s="18"/>
      <c r="L583" s="19"/>
      <c r="M583" s="19"/>
      <c r="N583" s="19"/>
      <c r="O583" s="18"/>
      <c r="P583" s="19"/>
      <c r="Q583" s="19"/>
      <c r="R583" s="19"/>
      <c r="S583" s="18"/>
      <c r="T583" s="19"/>
      <c r="U583" s="19"/>
      <c r="V583" s="19"/>
      <c r="W583" s="18"/>
      <c r="X583" s="19"/>
      <c r="Y583" s="19"/>
      <c r="Z583" s="19"/>
      <c r="AA583" s="18"/>
      <c r="AB583" s="19"/>
      <c r="AC583" s="19"/>
      <c r="AD583" s="19"/>
      <c r="AE583" s="18"/>
      <c r="AF583" s="19"/>
      <c r="AG583" s="19"/>
      <c r="AH583" s="19"/>
      <c r="AI583" s="18"/>
      <c r="AJ583" s="19"/>
      <c r="AK583" s="19"/>
      <c r="AL583" s="19"/>
      <c r="AM583" s="18"/>
      <c r="AN583" s="19"/>
      <c r="AO583" s="19"/>
      <c r="AP583" s="19"/>
      <c r="AQ583" s="18"/>
      <c r="AR583" s="19"/>
      <c r="AS583" s="19"/>
      <c r="AT583" s="19"/>
      <c r="AU583" s="18"/>
      <c r="AV583" s="19"/>
      <c r="AW583" s="19"/>
      <c r="AX583" s="19"/>
      <c r="AY583" s="18"/>
      <c r="AZ583" s="19"/>
      <c r="BA583" s="19"/>
      <c r="BB583" s="19"/>
      <c r="BC583" s="18"/>
      <c r="BD583" s="19"/>
      <c r="BE583" s="19"/>
      <c r="BF583" s="19"/>
    </row>
    <row r="584" spans="1:58" ht="15" thickBot="1" x14ac:dyDescent="0.35">
      <c r="A584" s="19"/>
      <c r="B584" s="19"/>
      <c r="C584" s="18"/>
      <c r="D584" s="19"/>
      <c r="E584" s="19"/>
      <c r="F584" s="19"/>
      <c r="G584" s="18"/>
      <c r="H584" s="19"/>
      <c r="I584" s="19"/>
      <c r="J584" s="19"/>
      <c r="K584" s="18"/>
      <c r="L584" s="19"/>
      <c r="M584" s="19"/>
      <c r="N584" s="19"/>
      <c r="O584" s="18"/>
      <c r="P584" s="19"/>
      <c r="Q584" s="19"/>
      <c r="R584" s="19"/>
      <c r="S584" s="18"/>
      <c r="T584" s="19"/>
      <c r="U584" s="19"/>
      <c r="V584" s="19"/>
      <c r="W584" s="18"/>
      <c r="X584" s="19"/>
      <c r="Y584" s="19"/>
      <c r="Z584" s="19"/>
      <c r="AA584" s="18"/>
      <c r="AB584" s="19"/>
      <c r="AC584" s="19"/>
      <c r="AD584" s="19"/>
      <c r="AE584" s="18"/>
      <c r="AF584" s="19"/>
      <c r="AG584" s="19"/>
      <c r="AH584" s="19"/>
      <c r="AI584" s="18"/>
      <c r="AJ584" s="19"/>
      <c r="AK584" s="19"/>
      <c r="AL584" s="19"/>
      <c r="AM584" s="18"/>
      <c r="AN584" s="19"/>
      <c r="AO584" s="19"/>
      <c r="AP584" s="19"/>
      <c r="AQ584" s="18"/>
      <c r="AR584" s="19"/>
      <c r="AS584" s="19"/>
      <c r="AT584" s="19"/>
      <c r="AU584" s="18"/>
      <c r="AV584" s="19"/>
      <c r="AW584" s="19"/>
      <c r="AX584" s="19"/>
      <c r="AY584" s="18"/>
      <c r="AZ584" s="19"/>
      <c r="BA584" s="19"/>
      <c r="BB584" s="19"/>
      <c r="BC584" s="18"/>
      <c r="BD584" s="19"/>
      <c r="BE584" s="19"/>
      <c r="BF584" s="19"/>
    </row>
    <row r="585" spans="1:58" ht="15" thickBot="1" x14ac:dyDescent="0.35">
      <c r="A585" s="19"/>
      <c r="B585" s="19"/>
      <c r="C585" s="18"/>
      <c r="D585" s="19"/>
      <c r="E585" s="19"/>
      <c r="F585" s="19"/>
      <c r="G585" s="18"/>
      <c r="H585" s="19"/>
      <c r="I585" s="19"/>
      <c r="J585" s="19"/>
      <c r="K585" s="18"/>
      <c r="L585" s="19"/>
      <c r="M585" s="19"/>
      <c r="N585" s="19"/>
      <c r="O585" s="18"/>
      <c r="P585" s="19"/>
      <c r="Q585" s="19"/>
      <c r="R585" s="19"/>
      <c r="S585" s="18"/>
      <c r="T585" s="19"/>
      <c r="U585" s="19"/>
      <c r="V585" s="19"/>
      <c r="W585" s="18"/>
      <c r="X585" s="19"/>
      <c r="Y585" s="19"/>
      <c r="Z585" s="19"/>
      <c r="AA585" s="18"/>
      <c r="AB585" s="19"/>
      <c r="AC585" s="19"/>
      <c r="AD585" s="19"/>
      <c r="AE585" s="18"/>
      <c r="AF585" s="19"/>
      <c r="AG585" s="19"/>
      <c r="AH585" s="19"/>
      <c r="AI585" s="18"/>
      <c r="AJ585" s="19"/>
      <c r="AK585" s="19"/>
      <c r="AL585" s="19"/>
      <c r="AM585" s="18"/>
      <c r="AN585" s="19"/>
      <c r="AO585" s="19"/>
      <c r="AP585" s="19"/>
      <c r="AQ585" s="18"/>
      <c r="AR585" s="19"/>
      <c r="AS585" s="19"/>
      <c r="AT585" s="19"/>
      <c r="AU585" s="18"/>
      <c r="AV585" s="19"/>
      <c r="AW585" s="19"/>
      <c r="AX585" s="19"/>
      <c r="AY585" s="18"/>
      <c r="AZ585" s="19"/>
      <c r="BA585" s="19"/>
      <c r="BB585" s="19"/>
      <c r="BC585" s="18"/>
      <c r="BD585" s="19"/>
      <c r="BE585" s="19"/>
      <c r="BF585" s="19"/>
    </row>
    <row r="586" spans="1:58" ht="15" thickBot="1" x14ac:dyDescent="0.35">
      <c r="A586" s="19"/>
      <c r="B586" s="19"/>
      <c r="C586" s="18"/>
      <c r="D586" s="19"/>
      <c r="E586" s="19"/>
      <c r="F586" s="19"/>
      <c r="G586" s="18"/>
      <c r="H586" s="19"/>
      <c r="I586" s="19"/>
      <c r="J586" s="19"/>
      <c r="K586" s="18"/>
      <c r="L586" s="19"/>
      <c r="M586" s="19"/>
      <c r="N586" s="19"/>
      <c r="O586" s="18"/>
      <c r="P586" s="19"/>
      <c r="Q586" s="19"/>
      <c r="R586" s="19"/>
      <c r="S586" s="18"/>
      <c r="T586" s="19"/>
      <c r="U586" s="19"/>
      <c r="V586" s="19"/>
      <c r="W586" s="18"/>
      <c r="X586" s="19"/>
      <c r="Y586" s="19"/>
      <c r="Z586" s="19"/>
      <c r="AA586" s="18"/>
      <c r="AB586" s="19"/>
      <c r="AC586" s="19"/>
      <c r="AD586" s="19"/>
      <c r="AE586" s="18"/>
      <c r="AF586" s="19"/>
      <c r="AG586" s="19"/>
      <c r="AH586" s="19"/>
      <c r="AI586" s="18"/>
      <c r="AJ586" s="19"/>
      <c r="AK586" s="19"/>
      <c r="AL586" s="19"/>
      <c r="AM586" s="18"/>
      <c r="AN586" s="19"/>
      <c r="AO586" s="19"/>
      <c r="AP586" s="19"/>
      <c r="AQ586" s="18"/>
      <c r="AR586" s="19"/>
      <c r="AS586" s="19"/>
      <c r="AT586" s="19"/>
      <c r="AU586" s="18"/>
      <c r="AV586" s="19"/>
      <c r="AW586" s="19"/>
      <c r="AX586" s="19"/>
      <c r="AY586" s="18"/>
      <c r="AZ586" s="19"/>
      <c r="BA586" s="19"/>
      <c r="BB586" s="19"/>
      <c r="BC586" s="18"/>
      <c r="BD586" s="19"/>
      <c r="BE586" s="19"/>
      <c r="BF586" s="19"/>
    </row>
    <row r="587" spans="1:58" ht="15" thickBot="1" x14ac:dyDescent="0.35">
      <c r="A587" s="19"/>
      <c r="B587" s="19"/>
      <c r="C587" s="18"/>
      <c r="D587" s="19"/>
      <c r="E587" s="19"/>
      <c r="F587" s="19"/>
      <c r="G587" s="18"/>
      <c r="H587" s="19"/>
      <c r="I587" s="19"/>
      <c r="J587" s="19"/>
      <c r="K587" s="18"/>
      <c r="L587" s="19"/>
      <c r="M587" s="19"/>
      <c r="N587" s="19"/>
      <c r="O587" s="18"/>
      <c r="P587" s="19"/>
      <c r="Q587" s="19"/>
      <c r="R587" s="19"/>
      <c r="S587" s="18"/>
      <c r="T587" s="19"/>
      <c r="U587" s="19"/>
      <c r="V587" s="19"/>
      <c r="W587" s="18"/>
      <c r="X587" s="19"/>
      <c r="Y587" s="19"/>
      <c r="Z587" s="19"/>
      <c r="AA587" s="18"/>
      <c r="AB587" s="19"/>
      <c r="AC587" s="19"/>
      <c r="AD587" s="19"/>
      <c r="AE587" s="18"/>
      <c r="AF587" s="19"/>
      <c r="AG587" s="19"/>
      <c r="AH587" s="19"/>
      <c r="AI587" s="18"/>
      <c r="AJ587" s="19"/>
      <c r="AK587" s="19"/>
      <c r="AL587" s="19"/>
      <c r="AM587" s="18"/>
      <c r="AN587" s="19"/>
      <c r="AO587" s="19"/>
      <c r="AP587" s="19"/>
      <c r="AQ587" s="18"/>
      <c r="AR587" s="19"/>
      <c r="AS587" s="19"/>
      <c r="AT587" s="19"/>
      <c r="AU587" s="18"/>
      <c r="AV587" s="19"/>
      <c r="AW587" s="19"/>
      <c r="AX587" s="19"/>
      <c r="AY587" s="18"/>
      <c r="AZ587" s="19"/>
      <c r="BA587" s="19"/>
      <c r="BB587" s="19"/>
      <c r="BC587" s="18"/>
      <c r="BD587" s="19"/>
      <c r="BE587" s="19"/>
      <c r="BF587" s="19"/>
    </row>
    <row r="588" spans="1:58" ht="15" thickBot="1" x14ac:dyDescent="0.35">
      <c r="A588" s="19"/>
      <c r="B588" s="19"/>
      <c r="C588" s="18"/>
      <c r="D588" s="19"/>
      <c r="E588" s="19"/>
      <c r="F588" s="19"/>
      <c r="G588" s="18"/>
      <c r="H588" s="19"/>
      <c r="I588" s="19"/>
      <c r="J588" s="19"/>
      <c r="K588" s="18"/>
      <c r="L588" s="19"/>
      <c r="M588" s="19"/>
      <c r="N588" s="19"/>
      <c r="O588" s="18"/>
      <c r="P588" s="19"/>
      <c r="Q588" s="19"/>
      <c r="R588" s="19"/>
      <c r="S588" s="18"/>
      <c r="T588" s="19"/>
      <c r="U588" s="19"/>
      <c r="V588" s="19"/>
      <c r="W588" s="18"/>
      <c r="X588" s="19"/>
      <c r="Y588" s="19"/>
      <c r="Z588" s="19"/>
      <c r="AA588" s="18"/>
      <c r="AB588" s="19"/>
      <c r="AC588" s="19"/>
      <c r="AD588" s="19"/>
      <c r="AE588" s="18"/>
      <c r="AF588" s="19"/>
      <c r="AG588" s="19"/>
      <c r="AH588" s="19"/>
      <c r="AI588" s="18"/>
      <c r="AJ588" s="19"/>
      <c r="AK588" s="19"/>
      <c r="AL588" s="19"/>
      <c r="AM588" s="18"/>
      <c r="AN588" s="19"/>
      <c r="AO588" s="19"/>
      <c r="AP588" s="19"/>
      <c r="AQ588" s="18"/>
      <c r="AR588" s="19"/>
      <c r="AS588" s="19"/>
      <c r="AT588" s="19"/>
      <c r="AU588" s="18"/>
      <c r="AV588" s="19"/>
      <c r="AW588" s="19"/>
      <c r="AX588" s="19"/>
      <c r="AY588" s="18"/>
      <c r="AZ588" s="19"/>
      <c r="BA588" s="19"/>
      <c r="BB588" s="19"/>
      <c r="BC588" s="18"/>
      <c r="BD588" s="19"/>
      <c r="BE588" s="19"/>
      <c r="BF588" s="19"/>
    </row>
    <row r="589" spans="1:58" ht="15" thickBot="1" x14ac:dyDescent="0.35">
      <c r="A589" s="19"/>
      <c r="B589" s="19"/>
      <c r="C589" s="18"/>
      <c r="D589" s="19"/>
      <c r="E589" s="19"/>
      <c r="F589" s="19"/>
      <c r="G589" s="18"/>
      <c r="H589" s="19"/>
      <c r="I589" s="19"/>
      <c r="J589" s="19"/>
      <c r="K589" s="18"/>
      <c r="L589" s="19"/>
      <c r="M589" s="19"/>
      <c r="N589" s="19"/>
      <c r="O589" s="18"/>
      <c r="P589" s="19"/>
      <c r="Q589" s="19"/>
      <c r="R589" s="19"/>
      <c r="S589" s="18"/>
      <c r="T589" s="19"/>
      <c r="U589" s="19"/>
      <c r="V589" s="19"/>
      <c r="W589" s="18"/>
      <c r="X589" s="19"/>
      <c r="Y589" s="19"/>
      <c r="Z589" s="19"/>
      <c r="AA589" s="18"/>
      <c r="AB589" s="19"/>
      <c r="AC589" s="19"/>
      <c r="AD589" s="19"/>
      <c r="AE589" s="18"/>
      <c r="AF589" s="19"/>
      <c r="AG589" s="19"/>
      <c r="AH589" s="19"/>
      <c r="AI589" s="18"/>
      <c r="AJ589" s="19"/>
      <c r="AK589" s="19"/>
      <c r="AL589" s="19"/>
      <c r="AM589" s="18"/>
      <c r="AN589" s="19"/>
      <c r="AO589" s="19"/>
      <c r="AP589" s="19"/>
      <c r="AQ589" s="18"/>
      <c r="AR589" s="19"/>
      <c r="AS589" s="19"/>
      <c r="AT589" s="19"/>
      <c r="AU589" s="18"/>
      <c r="AV589" s="19"/>
      <c r="AW589" s="19"/>
      <c r="AX589" s="19"/>
      <c r="AY589" s="18"/>
      <c r="AZ589" s="19"/>
      <c r="BA589" s="19"/>
      <c r="BB589" s="19"/>
      <c r="BC589" s="18"/>
      <c r="BD589" s="19"/>
      <c r="BE589" s="19"/>
      <c r="BF589" s="19"/>
    </row>
    <row r="590" spans="1:58" ht="15" thickBot="1" x14ac:dyDescent="0.35">
      <c r="A590" s="19"/>
      <c r="B590" s="19"/>
      <c r="C590" s="18"/>
      <c r="D590" s="19"/>
      <c r="E590" s="19"/>
      <c r="F590" s="19"/>
      <c r="G590" s="18"/>
      <c r="H590" s="19"/>
      <c r="I590" s="19"/>
      <c r="J590" s="19"/>
      <c r="K590" s="18"/>
      <c r="L590" s="19"/>
      <c r="M590" s="19"/>
      <c r="N590" s="19"/>
      <c r="O590" s="18"/>
      <c r="P590" s="19"/>
      <c r="Q590" s="19"/>
      <c r="R590" s="19"/>
      <c r="S590" s="18"/>
      <c r="T590" s="19"/>
      <c r="U590" s="19"/>
      <c r="V590" s="19"/>
      <c r="W590" s="18"/>
      <c r="X590" s="19"/>
      <c r="Y590" s="19"/>
      <c r="Z590" s="19"/>
      <c r="AA590" s="18"/>
      <c r="AB590" s="19"/>
      <c r="AC590" s="19"/>
      <c r="AD590" s="19"/>
      <c r="AE590" s="18"/>
      <c r="AF590" s="19"/>
      <c r="AG590" s="19"/>
      <c r="AH590" s="19"/>
      <c r="AI590" s="18"/>
      <c r="AJ590" s="19"/>
      <c r="AK590" s="19"/>
      <c r="AL590" s="19"/>
      <c r="AM590" s="18"/>
      <c r="AN590" s="19"/>
      <c r="AO590" s="19"/>
      <c r="AP590" s="19"/>
      <c r="AQ590" s="18"/>
      <c r="AR590" s="19"/>
      <c r="AS590" s="19"/>
      <c r="AT590" s="19"/>
      <c r="AU590" s="18"/>
      <c r="AV590" s="19"/>
      <c r="AW590" s="19"/>
      <c r="AX590" s="19"/>
      <c r="AY590" s="18"/>
      <c r="AZ590" s="19"/>
      <c r="BA590" s="19"/>
      <c r="BB590" s="19"/>
      <c r="BC590" s="18"/>
      <c r="BD590" s="19"/>
      <c r="BE590" s="19"/>
      <c r="BF590" s="19"/>
    </row>
    <row r="591" spans="1:58" ht="15" thickBot="1" x14ac:dyDescent="0.35">
      <c r="A591" s="19"/>
      <c r="B591" s="19"/>
      <c r="C591" s="18"/>
      <c r="D591" s="19"/>
      <c r="E591" s="19"/>
      <c r="F591" s="19"/>
      <c r="G591" s="18"/>
      <c r="H591" s="19"/>
      <c r="I591" s="19"/>
      <c r="J591" s="19"/>
      <c r="K591" s="18"/>
      <c r="L591" s="19"/>
      <c r="M591" s="19"/>
      <c r="N591" s="19"/>
      <c r="O591" s="18"/>
      <c r="P591" s="19"/>
      <c r="Q591" s="19"/>
      <c r="R591" s="19"/>
      <c r="S591" s="18"/>
      <c r="T591" s="19"/>
      <c r="U591" s="19"/>
      <c r="V591" s="19"/>
      <c r="W591" s="18"/>
      <c r="X591" s="19"/>
      <c r="Y591" s="19"/>
      <c r="Z591" s="19"/>
      <c r="AA591" s="18"/>
      <c r="AB591" s="19"/>
      <c r="AC591" s="19"/>
      <c r="AD591" s="19"/>
      <c r="AE591" s="18"/>
      <c r="AF591" s="19"/>
      <c r="AG591" s="19"/>
      <c r="AH591" s="19"/>
      <c r="AI591" s="18"/>
      <c r="AJ591" s="19"/>
      <c r="AK591" s="19"/>
      <c r="AL591" s="19"/>
      <c r="AM591" s="18"/>
      <c r="AN591" s="19"/>
      <c r="AO591" s="19"/>
      <c r="AP591" s="19"/>
      <c r="AQ591" s="18"/>
      <c r="AR591" s="19"/>
      <c r="AS591" s="19"/>
      <c r="AT591" s="19"/>
      <c r="AU591" s="18"/>
      <c r="AV591" s="19"/>
      <c r="AW591" s="19"/>
      <c r="AX591" s="19"/>
      <c r="AY591" s="18"/>
      <c r="AZ591" s="19"/>
      <c r="BA591" s="19"/>
      <c r="BB591" s="19"/>
      <c r="BC591" s="18"/>
      <c r="BD591" s="19"/>
      <c r="BE591" s="19"/>
      <c r="BF591" s="19"/>
    </row>
    <row r="592" spans="1:58" ht="15" thickBot="1" x14ac:dyDescent="0.35">
      <c r="A592" s="19"/>
      <c r="B592" s="19"/>
      <c r="C592" s="18"/>
      <c r="D592" s="19"/>
      <c r="E592" s="19"/>
      <c r="F592" s="19"/>
      <c r="G592" s="18"/>
      <c r="H592" s="19"/>
      <c r="I592" s="19"/>
      <c r="J592" s="19"/>
      <c r="K592" s="18"/>
      <c r="L592" s="19"/>
      <c r="M592" s="19"/>
      <c r="N592" s="19"/>
      <c r="O592" s="18"/>
      <c r="P592" s="19"/>
      <c r="Q592" s="19"/>
      <c r="R592" s="19"/>
      <c r="S592" s="18"/>
      <c r="T592" s="19"/>
      <c r="U592" s="19"/>
      <c r="V592" s="19"/>
      <c r="W592" s="18"/>
      <c r="X592" s="19"/>
      <c r="Y592" s="19"/>
      <c r="Z592" s="19"/>
      <c r="AA592" s="18"/>
      <c r="AB592" s="19"/>
      <c r="AC592" s="19"/>
      <c r="AD592" s="19"/>
      <c r="AE592" s="18"/>
      <c r="AF592" s="19"/>
      <c r="AG592" s="19"/>
      <c r="AH592" s="19"/>
      <c r="AI592" s="18"/>
      <c r="AJ592" s="19"/>
      <c r="AK592" s="19"/>
      <c r="AL592" s="19"/>
      <c r="AM592" s="18"/>
      <c r="AN592" s="19"/>
      <c r="AO592" s="19"/>
      <c r="AP592" s="19"/>
      <c r="AQ592" s="18"/>
      <c r="AR592" s="19"/>
      <c r="AS592" s="19"/>
      <c r="AT592" s="19"/>
      <c r="AU592" s="18"/>
      <c r="AV592" s="19"/>
      <c r="AW592" s="19"/>
      <c r="AX592" s="19"/>
      <c r="AY592" s="18"/>
      <c r="AZ592" s="19"/>
      <c r="BA592" s="19"/>
      <c r="BB592" s="19"/>
      <c r="BC592" s="18"/>
      <c r="BD592" s="19"/>
      <c r="BE592" s="19"/>
      <c r="BF592" s="19"/>
    </row>
    <row r="593" spans="1:58" ht="15" thickBot="1" x14ac:dyDescent="0.35">
      <c r="A593" s="19"/>
      <c r="B593" s="19"/>
      <c r="C593" s="18"/>
      <c r="D593" s="19"/>
      <c r="E593" s="19"/>
      <c r="F593" s="19"/>
      <c r="G593" s="18"/>
      <c r="H593" s="19"/>
      <c r="I593" s="19"/>
      <c r="J593" s="19"/>
      <c r="K593" s="18"/>
      <c r="L593" s="19"/>
      <c r="M593" s="19"/>
      <c r="N593" s="19"/>
      <c r="O593" s="18"/>
      <c r="P593" s="19"/>
      <c r="Q593" s="19"/>
      <c r="R593" s="19"/>
      <c r="S593" s="18"/>
      <c r="T593" s="19"/>
      <c r="U593" s="19"/>
      <c r="V593" s="19"/>
      <c r="W593" s="18"/>
      <c r="X593" s="19"/>
      <c r="Y593" s="19"/>
      <c r="Z593" s="19"/>
      <c r="AA593" s="18"/>
      <c r="AB593" s="19"/>
      <c r="AC593" s="19"/>
      <c r="AD593" s="19"/>
      <c r="AE593" s="18"/>
      <c r="AF593" s="19"/>
      <c r="AG593" s="19"/>
      <c r="AH593" s="19"/>
      <c r="AI593" s="18"/>
      <c r="AJ593" s="19"/>
      <c r="AK593" s="19"/>
      <c r="AL593" s="19"/>
      <c r="AM593" s="18"/>
      <c r="AN593" s="19"/>
      <c r="AO593" s="19"/>
      <c r="AP593" s="19"/>
      <c r="AQ593" s="18"/>
      <c r="AR593" s="19"/>
      <c r="AS593" s="19"/>
      <c r="AT593" s="19"/>
      <c r="AU593" s="18"/>
      <c r="AV593" s="19"/>
      <c r="AW593" s="19"/>
      <c r="AX593" s="19"/>
      <c r="AY593" s="18"/>
      <c r="AZ593" s="19"/>
      <c r="BA593" s="19"/>
      <c r="BB593" s="19"/>
      <c r="BC593" s="18"/>
      <c r="BD593" s="19"/>
      <c r="BE593" s="19"/>
      <c r="BF593" s="19"/>
    </row>
    <row r="594" spans="1:58" ht="15" thickBot="1" x14ac:dyDescent="0.35">
      <c r="A594" s="19"/>
      <c r="B594" s="19"/>
      <c r="C594" s="18"/>
      <c r="D594" s="19"/>
      <c r="E594" s="19"/>
      <c r="F594" s="19"/>
      <c r="G594" s="18"/>
      <c r="H594" s="19"/>
      <c r="I594" s="19"/>
      <c r="J594" s="19"/>
      <c r="K594" s="18"/>
      <c r="L594" s="19"/>
      <c r="M594" s="19"/>
      <c r="N594" s="19"/>
      <c r="O594" s="18"/>
      <c r="P594" s="19"/>
      <c r="Q594" s="19"/>
      <c r="R594" s="19"/>
      <c r="S594" s="18"/>
      <c r="T594" s="19"/>
      <c r="U594" s="19"/>
      <c r="V594" s="19"/>
      <c r="W594" s="18"/>
      <c r="X594" s="19"/>
      <c r="Y594" s="19"/>
      <c r="Z594" s="19"/>
      <c r="AA594" s="18"/>
      <c r="AB594" s="19"/>
      <c r="AC594" s="19"/>
      <c r="AD594" s="19"/>
      <c r="AE594" s="18"/>
      <c r="AF594" s="19"/>
      <c r="AG594" s="19"/>
      <c r="AH594" s="19"/>
      <c r="AI594" s="18"/>
      <c r="AJ594" s="19"/>
      <c r="AK594" s="19"/>
      <c r="AL594" s="19"/>
      <c r="AM594" s="18"/>
      <c r="AN594" s="19"/>
      <c r="AO594" s="19"/>
      <c r="AP594" s="19"/>
      <c r="AQ594" s="18"/>
      <c r="AR594" s="19"/>
      <c r="AS594" s="19"/>
      <c r="AT594" s="19"/>
      <c r="AU594" s="18"/>
      <c r="AV594" s="19"/>
      <c r="AW594" s="19"/>
      <c r="AX594" s="19"/>
      <c r="AY594" s="18"/>
      <c r="AZ594" s="19"/>
      <c r="BA594" s="19"/>
      <c r="BB594" s="19"/>
      <c r="BC594" s="18"/>
      <c r="BD594" s="19"/>
      <c r="BE594" s="19"/>
      <c r="BF594" s="19"/>
    </row>
    <row r="595" spans="1:58" ht="15" thickBot="1" x14ac:dyDescent="0.35">
      <c r="A595" s="19"/>
      <c r="B595" s="19"/>
      <c r="C595" s="18"/>
      <c r="D595" s="19"/>
      <c r="E595" s="19"/>
      <c r="F595" s="19"/>
      <c r="G595" s="18"/>
      <c r="H595" s="19"/>
      <c r="I595" s="19"/>
      <c r="J595" s="19"/>
      <c r="K595" s="18"/>
      <c r="L595" s="19"/>
      <c r="M595" s="19"/>
      <c r="N595" s="19"/>
      <c r="O595" s="18"/>
      <c r="P595" s="19"/>
      <c r="Q595" s="19"/>
      <c r="R595" s="19"/>
      <c r="S595" s="18"/>
      <c r="T595" s="19"/>
      <c r="U595" s="19"/>
      <c r="V595" s="19"/>
      <c r="W595" s="18"/>
      <c r="X595" s="19"/>
      <c r="Y595" s="19"/>
      <c r="Z595" s="19"/>
      <c r="AA595" s="18"/>
      <c r="AB595" s="19"/>
      <c r="AC595" s="19"/>
      <c r="AD595" s="19"/>
      <c r="AE595" s="18"/>
      <c r="AF595" s="19"/>
      <c r="AG595" s="19"/>
      <c r="AH595" s="19"/>
      <c r="AI595" s="18"/>
      <c r="AJ595" s="19"/>
      <c r="AK595" s="19"/>
      <c r="AL595" s="19"/>
      <c r="AM595" s="18"/>
      <c r="AN595" s="19"/>
      <c r="AO595" s="19"/>
      <c r="AP595" s="19"/>
      <c r="AQ595" s="18"/>
      <c r="AR595" s="19"/>
      <c r="AS595" s="19"/>
      <c r="AT595" s="19"/>
      <c r="AU595" s="18"/>
      <c r="AV595" s="19"/>
      <c r="AW595" s="19"/>
      <c r="AX595" s="19"/>
      <c r="AY595" s="18"/>
      <c r="AZ595" s="19"/>
      <c r="BA595" s="19"/>
      <c r="BB595" s="19"/>
      <c r="BC595" s="18"/>
      <c r="BD595" s="19"/>
      <c r="BE595" s="19"/>
      <c r="BF595" s="19"/>
    </row>
    <row r="596" spans="1:58" ht="15" thickBot="1" x14ac:dyDescent="0.35">
      <c r="A596" s="19"/>
      <c r="B596" s="19"/>
      <c r="C596" s="18"/>
      <c r="D596" s="19"/>
      <c r="E596" s="19"/>
      <c r="F596" s="19"/>
      <c r="G596" s="18"/>
      <c r="H596" s="19"/>
      <c r="I596" s="19"/>
      <c r="J596" s="19"/>
      <c r="K596" s="18"/>
      <c r="L596" s="19"/>
      <c r="M596" s="19"/>
      <c r="N596" s="19"/>
      <c r="O596" s="18"/>
      <c r="P596" s="19"/>
      <c r="Q596" s="19"/>
      <c r="R596" s="19"/>
      <c r="S596" s="18"/>
      <c r="T596" s="19"/>
      <c r="U596" s="19"/>
      <c r="V596" s="19"/>
      <c r="W596" s="18"/>
      <c r="X596" s="19"/>
      <c r="Y596" s="19"/>
      <c r="Z596" s="19"/>
      <c r="AA596" s="18"/>
      <c r="AB596" s="19"/>
      <c r="AC596" s="19"/>
      <c r="AD596" s="19"/>
      <c r="AE596" s="18"/>
      <c r="AF596" s="19"/>
      <c r="AG596" s="19"/>
      <c r="AH596" s="19"/>
      <c r="AI596" s="18"/>
      <c r="AJ596" s="19"/>
      <c r="AK596" s="19"/>
      <c r="AL596" s="19"/>
      <c r="AM596" s="18"/>
      <c r="AN596" s="19"/>
      <c r="AO596" s="19"/>
      <c r="AP596" s="19"/>
      <c r="AQ596" s="18"/>
      <c r="AR596" s="19"/>
      <c r="AS596" s="19"/>
      <c r="AT596" s="19"/>
      <c r="AU596" s="18"/>
      <c r="AV596" s="19"/>
      <c r="AW596" s="19"/>
      <c r="AX596" s="19"/>
      <c r="AY596" s="18"/>
      <c r="AZ596" s="19"/>
      <c r="BA596" s="19"/>
      <c r="BB596" s="19"/>
      <c r="BC596" s="18"/>
      <c r="BD596" s="19"/>
      <c r="BE596" s="19"/>
      <c r="BF596" s="19"/>
    </row>
    <row r="597" spans="1:58" ht="15" thickBot="1" x14ac:dyDescent="0.35">
      <c r="A597" s="19"/>
      <c r="B597" s="19"/>
      <c r="C597" s="18"/>
      <c r="D597" s="19"/>
      <c r="E597" s="19"/>
      <c r="F597" s="19"/>
      <c r="G597" s="18"/>
      <c r="H597" s="19"/>
      <c r="I597" s="19"/>
      <c r="J597" s="19"/>
      <c r="K597" s="18"/>
      <c r="L597" s="19"/>
      <c r="M597" s="19"/>
      <c r="N597" s="19"/>
      <c r="O597" s="18"/>
      <c r="P597" s="19"/>
      <c r="Q597" s="19"/>
      <c r="R597" s="19"/>
      <c r="S597" s="18"/>
      <c r="T597" s="19"/>
      <c r="U597" s="19"/>
      <c r="V597" s="19"/>
      <c r="W597" s="18"/>
      <c r="X597" s="19"/>
      <c r="Y597" s="19"/>
      <c r="Z597" s="19"/>
      <c r="AA597" s="18"/>
      <c r="AB597" s="19"/>
      <c r="AC597" s="19"/>
      <c r="AD597" s="19"/>
      <c r="AE597" s="18"/>
      <c r="AF597" s="19"/>
      <c r="AG597" s="19"/>
      <c r="AH597" s="19"/>
      <c r="AI597" s="18"/>
      <c r="AJ597" s="19"/>
      <c r="AK597" s="19"/>
      <c r="AL597" s="19"/>
      <c r="AM597" s="18"/>
      <c r="AN597" s="19"/>
      <c r="AO597" s="19"/>
      <c r="AP597" s="19"/>
      <c r="AQ597" s="18"/>
      <c r="AR597" s="19"/>
      <c r="AS597" s="19"/>
      <c r="AT597" s="19"/>
      <c r="AU597" s="18"/>
      <c r="AV597" s="19"/>
      <c r="AW597" s="19"/>
      <c r="AX597" s="19"/>
      <c r="AY597" s="18"/>
      <c r="AZ597" s="19"/>
      <c r="BA597" s="19"/>
      <c r="BB597" s="19"/>
      <c r="BC597" s="18"/>
      <c r="BD597" s="19"/>
      <c r="BE597" s="19"/>
      <c r="BF597" s="19"/>
    </row>
    <row r="598" spans="1:58" ht="15" thickBot="1" x14ac:dyDescent="0.35">
      <c r="A598" s="19"/>
      <c r="B598" s="19"/>
      <c r="C598" s="18"/>
      <c r="D598" s="19"/>
      <c r="E598" s="19"/>
      <c r="F598" s="19"/>
      <c r="G598" s="18"/>
      <c r="H598" s="19"/>
      <c r="I598" s="19"/>
      <c r="J598" s="19"/>
      <c r="K598" s="18"/>
      <c r="L598" s="19"/>
      <c r="M598" s="19"/>
      <c r="N598" s="19"/>
      <c r="O598" s="18"/>
      <c r="P598" s="19"/>
      <c r="Q598" s="19"/>
      <c r="R598" s="19"/>
      <c r="S598" s="18"/>
      <c r="T598" s="19"/>
      <c r="U598" s="19"/>
      <c r="V598" s="19"/>
      <c r="W598" s="18"/>
      <c r="X598" s="19"/>
      <c r="Y598" s="19"/>
      <c r="Z598" s="19"/>
      <c r="AA598" s="18"/>
      <c r="AB598" s="19"/>
      <c r="AC598" s="19"/>
      <c r="AD598" s="19"/>
      <c r="AE598" s="18"/>
      <c r="AF598" s="19"/>
      <c r="AG598" s="19"/>
      <c r="AH598" s="19"/>
      <c r="AI598" s="18"/>
      <c r="AJ598" s="19"/>
      <c r="AK598" s="19"/>
      <c r="AL598" s="19"/>
      <c r="AM598" s="18"/>
      <c r="AN598" s="19"/>
      <c r="AO598" s="19"/>
      <c r="AP598" s="19"/>
      <c r="AQ598" s="18"/>
      <c r="AR598" s="19"/>
      <c r="AS598" s="19"/>
      <c r="AT598" s="19"/>
      <c r="AU598" s="18"/>
      <c r="AV598" s="19"/>
      <c r="AW598" s="19"/>
      <c r="AX598" s="19"/>
      <c r="AY598" s="18"/>
      <c r="AZ598" s="19"/>
      <c r="BA598" s="19"/>
      <c r="BB598" s="19"/>
      <c r="BC598" s="18"/>
      <c r="BD598" s="19"/>
      <c r="BE598" s="19"/>
      <c r="BF598" s="19"/>
    </row>
    <row r="599" spans="1:58" ht="15" thickBot="1" x14ac:dyDescent="0.35">
      <c r="A599" s="19"/>
      <c r="B599" s="19"/>
      <c r="C599" s="18"/>
      <c r="D599" s="19"/>
      <c r="E599" s="19"/>
      <c r="F599" s="19"/>
      <c r="G599" s="18"/>
      <c r="H599" s="19"/>
      <c r="I599" s="19"/>
      <c r="J599" s="19"/>
      <c r="K599" s="18"/>
      <c r="L599" s="19"/>
      <c r="M599" s="19"/>
      <c r="N599" s="19"/>
      <c r="O599" s="18"/>
      <c r="P599" s="19"/>
      <c r="Q599" s="19"/>
      <c r="R599" s="19"/>
      <c r="S599" s="18"/>
      <c r="T599" s="19"/>
      <c r="U599" s="19"/>
      <c r="V599" s="19"/>
      <c r="W599" s="18"/>
      <c r="X599" s="19"/>
      <c r="Y599" s="19"/>
      <c r="Z599" s="19"/>
      <c r="AA599" s="18"/>
      <c r="AB599" s="19"/>
      <c r="AC599" s="19"/>
      <c r="AD599" s="19"/>
      <c r="AE599" s="18"/>
      <c r="AF599" s="19"/>
      <c r="AG599" s="19"/>
      <c r="AH599" s="19"/>
      <c r="AI599" s="18"/>
      <c r="AJ599" s="19"/>
      <c r="AK599" s="19"/>
      <c r="AL599" s="19"/>
      <c r="AM599" s="18"/>
      <c r="AN599" s="19"/>
      <c r="AO599" s="19"/>
      <c r="AP599" s="19"/>
      <c r="AQ599" s="18"/>
      <c r="AR599" s="19"/>
      <c r="AS599" s="19"/>
      <c r="AT599" s="19"/>
      <c r="AU599" s="18"/>
      <c r="AV599" s="19"/>
      <c r="AW599" s="19"/>
      <c r="AX599" s="19"/>
      <c r="AY599" s="18"/>
      <c r="AZ599" s="19"/>
      <c r="BA599" s="19"/>
      <c r="BB599" s="19"/>
      <c r="BC599" s="18"/>
      <c r="BD599" s="19"/>
      <c r="BE599" s="19"/>
      <c r="BF599" s="19"/>
    </row>
    <row r="600" spans="1:58" ht="15" thickBot="1" x14ac:dyDescent="0.35">
      <c r="A600" s="19"/>
      <c r="B600" s="19"/>
      <c r="C600" s="18"/>
      <c r="D600" s="19"/>
      <c r="E600" s="19"/>
      <c r="F600" s="19"/>
      <c r="G600" s="18"/>
      <c r="H600" s="19"/>
      <c r="I600" s="19"/>
      <c r="J600" s="19"/>
      <c r="K600" s="18"/>
      <c r="L600" s="19"/>
      <c r="M600" s="19"/>
      <c r="N600" s="19"/>
      <c r="O600" s="18"/>
      <c r="P600" s="19"/>
      <c r="Q600" s="19"/>
      <c r="R600" s="19"/>
      <c r="S600" s="18"/>
      <c r="T600" s="19"/>
      <c r="U600" s="19"/>
      <c r="V600" s="19"/>
      <c r="W600" s="18"/>
      <c r="X600" s="19"/>
      <c r="Y600" s="19"/>
      <c r="Z600" s="19"/>
      <c r="AA600" s="18"/>
      <c r="AB600" s="19"/>
      <c r="AC600" s="19"/>
      <c r="AD600" s="19"/>
      <c r="AE600" s="18"/>
      <c r="AF600" s="19"/>
      <c r="AG600" s="19"/>
      <c r="AH600" s="19"/>
      <c r="AI600" s="18"/>
      <c r="AJ600" s="19"/>
      <c r="AK600" s="19"/>
      <c r="AL600" s="19"/>
      <c r="AM600" s="18"/>
      <c r="AN600" s="19"/>
      <c r="AO600" s="19"/>
      <c r="AP600" s="19"/>
      <c r="AQ600" s="18"/>
      <c r="AR600" s="19"/>
      <c r="AS600" s="19"/>
      <c r="AT600" s="19"/>
      <c r="AU600" s="18"/>
      <c r="AV600" s="19"/>
      <c r="AW600" s="19"/>
      <c r="AX600" s="19"/>
      <c r="AY600" s="18"/>
      <c r="AZ600" s="19"/>
      <c r="BA600" s="19"/>
      <c r="BB600" s="19"/>
      <c r="BC600" s="18"/>
      <c r="BD600" s="19"/>
      <c r="BE600" s="19"/>
      <c r="BF600" s="19"/>
    </row>
    <row r="601" spans="1:58" ht="15" thickBot="1" x14ac:dyDescent="0.35">
      <c r="A601" s="19"/>
      <c r="B601" s="19"/>
      <c r="C601" s="18"/>
      <c r="D601" s="19"/>
      <c r="E601" s="19"/>
      <c r="F601" s="19"/>
      <c r="G601" s="18"/>
      <c r="H601" s="19"/>
      <c r="I601" s="19"/>
      <c r="J601" s="19"/>
      <c r="K601" s="18"/>
      <c r="L601" s="19"/>
      <c r="M601" s="19"/>
      <c r="N601" s="19"/>
      <c r="O601" s="18"/>
      <c r="P601" s="19"/>
      <c r="Q601" s="19"/>
      <c r="R601" s="19"/>
      <c r="S601" s="18"/>
      <c r="T601" s="19"/>
      <c r="U601" s="19"/>
      <c r="V601" s="19"/>
      <c r="W601" s="18"/>
      <c r="X601" s="19"/>
      <c r="Y601" s="19"/>
      <c r="Z601" s="19"/>
      <c r="AA601" s="18"/>
      <c r="AB601" s="19"/>
      <c r="AC601" s="19"/>
      <c r="AD601" s="19"/>
      <c r="AE601" s="18"/>
      <c r="AF601" s="19"/>
      <c r="AG601" s="19"/>
      <c r="AH601" s="19"/>
      <c r="AI601" s="18"/>
      <c r="AJ601" s="19"/>
      <c r="AK601" s="19"/>
      <c r="AL601" s="19"/>
      <c r="AM601" s="18"/>
      <c r="AN601" s="19"/>
      <c r="AO601" s="19"/>
      <c r="AP601" s="19"/>
      <c r="AQ601" s="18"/>
      <c r="AR601" s="19"/>
      <c r="AS601" s="19"/>
      <c r="AT601" s="19"/>
      <c r="AU601" s="18"/>
      <c r="AV601" s="19"/>
      <c r="AW601" s="19"/>
      <c r="AX601" s="19"/>
      <c r="AY601" s="18"/>
      <c r="AZ601" s="19"/>
      <c r="BA601" s="19"/>
      <c r="BB601" s="19"/>
      <c r="BC601" s="18"/>
      <c r="BD601" s="19"/>
      <c r="BE601" s="19"/>
      <c r="BF601" s="19"/>
    </row>
    <row r="602" spans="1:58" ht="15" thickBot="1" x14ac:dyDescent="0.35">
      <c r="A602" s="19"/>
      <c r="B602" s="19"/>
      <c r="C602" s="18"/>
      <c r="D602" s="19"/>
      <c r="E602" s="19"/>
      <c r="F602" s="19"/>
      <c r="G602" s="18"/>
      <c r="H602" s="19"/>
      <c r="I602" s="19"/>
      <c r="J602" s="19"/>
      <c r="K602" s="18"/>
      <c r="L602" s="19"/>
      <c r="M602" s="19"/>
      <c r="N602" s="19"/>
      <c r="O602" s="18"/>
      <c r="P602" s="19"/>
      <c r="Q602" s="19"/>
      <c r="R602" s="19"/>
      <c r="S602" s="18"/>
      <c r="T602" s="19"/>
      <c r="U602" s="19"/>
      <c r="V602" s="19"/>
      <c r="W602" s="18"/>
      <c r="X602" s="19"/>
      <c r="Y602" s="19"/>
      <c r="Z602" s="19"/>
      <c r="AA602" s="18"/>
      <c r="AB602" s="19"/>
      <c r="AC602" s="19"/>
      <c r="AD602" s="19"/>
      <c r="AE602" s="18"/>
      <c r="AF602" s="19"/>
      <c r="AG602" s="19"/>
      <c r="AH602" s="19"/>
      <c r="AI602" s="18"/>
      <c r="AJ602" s="19"/>
      <c r="AK602" s="19"/>
      <c r="AL602" s="19"/>
      <c r="AM602" s="18"/>
      <c r="AN602" s="19"/>
      <c r="AO602" s="19"/>
      <c r="AP602" s="19"/>
      <c r="AQ602" s="18"/>
      <c r="AR602" s="19"/>
      <c r="AS602" s="19"/>
      <c r="AT602" s="19"/>
      <c r="AU602" s="18"/>
      <c r="AV602" s="19"/>
      <c r="AW602" s="19"/>
      <c r="AX602" s="19"/>
      <c r="AY602" s="18"/>
      <c r="AZ602" s="19"/>
      <c r="BA602" s="19"/>
      <c r="BB602" s="19"/>
      <c r="BC602" s="18"/>
      <c r="BD602" s="19"/>
      <c r="BE602" s="19"/>
      <c r="BF602" s="19"/>
    </row>
    <row r="603" spans="1:58" ht="15" thickBot="1" x14ac:dyDescent="0.35">
      <c r="A603" s="19"/>
      <c r="B603" s="19"/>
      <c r="C603" s="18"/>
      <c r="D603" s="19"/>
      <c r="E603" s="19"/>
      <c r="F603" s="19"/>
      <c r="G603" s="18"/>
      <c r="H603" s="19"/>
      <c r="I603" s="19"/>
      <c r="J603" s="19"/>
      <c r="K603" s="18"/>
      <c r="L603" s="19"/>
      <c r="M603" s="19"/>
      <c r="N603" s="19"/>
      <c r="O603" s="18"/>
      <c r="P603" s="19"/>
      <c r="Q603" s="19"/>
      <c r="R603" s="19"/>
      <c r="S603" s="18"/>
      <c r="T603" s="19"/>
      <c r="U603" s="19"/>
      <c r="V603" s="19"/>
      <c r="W603" s="18"/>
      <c r="X603" s="19"/>
      <c r="Y603" s="19"/>
      <c r="Z603" s="19"/>
      <c r="AA603" s="18"/>
      <c r="AB603" s="19"/>
      <c r="AC603" s="19"/>
      <c r="AD603" s="19"/>
      <c r="AE603" s="18"/>
      <c r="AF603" s="19"/>
      <c r="AG603" s="19"/>
      <c r="AH603" s="19"/>
      <c r="AI603" s="18"/>
      <c r="AJ603" s="19"/>
      <c r="AK603" s="19"/>
      <c r="AL603" s="19"/>
      <c r="AM603" s="18"/>
      <c r="AN603" s="19"/>
      <c r="AO603" s="19"/>
      <c r="AP603" s="19"/>
      <c r="AQ603" s="18"/>
      <c r="AR603" s="19"/>
      <c r="AS603" s="19"/>
      <c r="AT603" s="19"/>
      <c r="AU603" s="18"/>
      <c r="AV603" s="19"/>
      <c r="AW603" s="19"/>
      <c r="AX603" s="19"/>
      <c r="AY603" s="18"/>
      <c r="AZ603" s="19"/>
      <c r="BA603" s="19"/>
      <c r="BB603" s="19"/>
      <c r="BC603" s="18"/>
      <c r="BD603" s="19"/>
      <c r="BE603" s="19"/>
      <c r="BF603" s="19"/>
    </row>
    <row r="604" spans="1:58" ht="15" thickBot="1" x14ac:dyDescent="0.35">
      <c r="A604" s="19"/>
      <c r="B604" s="19"/>
      <c r="C604" s="18"/>
      <c r="D604" s="19"/>
      <c r="E604" s="19"/>
      <c r="F604" s="19"/>
      <c r="G604" s="18"/>
      <c r="H604" s="19"/>
      <c r="I604" s="19"/>
      <c r="J604" s="19"/>
      <c r="K604" s="18"/>
      <c r="L604" s="19"/>
      <c r="M604" s="19"/>
      <c r="N604" s="19"/>
      <c r="O604" s="18"/>
      <c r="P604" s="19"/>
      <c r="Q604" s="19"/>
      <c r="R604" s="19"/>
      <c r="S604" s="18"/>
      <c r="T604" s="19"/>
      <c r="U604" s="19"/>
      <c r="V604" s="19"/>
      <c r="W604" s="18"/>
      <c r="X604" s="19"/>
      <c r="Y604" s="19"/>
      <c r="Z604" s="19"/>
      <c r="AA604" s="18"/>
      <c r="AB604" s="19"/>
      <c r="AC604" s="19"/>
      <c r="AD604" s="19"/>
      <c r="AE604" s="18"/>
      <c r="AF604" s="19"/>
      <c r="AG604" s="19"/>
      <c r="AH604" s="19"/>
      <c r="AI604" s="18"/>
      <c r="AJ604" s="19"/>
      <c r="AK604" s="19"/>
      <c r="AL604" s="19"/>
      <c r="AM604" s="18"/>
      <c r="AN604" s="19"/>
      <c r="AO604" s="19"/>
      <c r="AP604" s="19"/>
      <c r="AQ604" s="18"/>
      <c r="AR604" s="19"/>
      <c r="AS604" s="19"/>
      <c r="AT604" s="19"/>
      <c r="AU604" s="18"/>
      <c r="AV604" s="19"/>
      <c r="AW604" s="19"/>
      <c r="AX604" s="19"/>
      <c r="AY604" s="18"/>
      <c r="AZ604" s="19"/>
      <c r="BA604" s="19"/>
      <c r="BB604" s="19"/>
      <c r="BC604" s="18"/>
      <c r="BD604" s="19"/>
      <c r="BE604" s="19"/>
      <c r="BF604" s="19"/>
    </row>
    <row r="605" spans="1:58" ht="15" thickBot="1" x14ac:dyDescent="0.35">
      <c r="A605" s="19"/>
      <c r="B605" s="19"/>
      <c r="C605" s="18"/>
      <c r="D605" s="19"/>
      <c r="E605" s="19"/>
      <c r="F605" s="19"/>
      <c r="G605" s="18"/>
      <c r="H605" s="19"/>
      <c r="I605" s="19"/>
      <c r="J605" s="19"/>
      <c r="K605" s="18"/>
      <c r="L605" s="19"/>
      <c r="M605" s="19"/>
      <c r="N605" s="19"/>
      <c r="O605" s="18"/>
      <c r="P605" s="19"/>
      <c r="Q605" s="19"/>
      <c r="R605" s="19"/>
      <c r="S605" s="18"/>
      <c r="T605" s="19"/>
      <c r="U605" s="19"/>
      <c r="V605" s="19"/>
      <c r="W605" s="18"/>
      <c r="X605" s="19"/>
      <c r="Y605" s="19"/>
      <c r="Z605" s="19"/>
      <c r="AA605" s="18"/>
      <c r="AB605" s="19"/>
      <c r="AC605" s="19"/>
      <c r="AD605" s="19"/>
      <c r="AE605" s="18"/>
      <c r="AF605" s="19"/>
      <c r="AG605" s="19"/>
      <c r="AH605" s="19"/>
      <c r="AI605" s="18"/>
      <c r="AJ605" s="19"/>
      <c r="AK605" s="19"/>
      <c r="AL605" s="19"/>
      <c r="AM605" s="18"/>
      <c r="AN605" s="19"/>
      <c r="AO605" s="19"/>
      <c r="AP605" s="19"/>
      <c r="AQ605" s="18"/>
      <c r="AR605" s="19"/>
      <c r="AS605" s="19"/>
      <c r="AT605" s="19"/>
      <c r="AU605" s="18"/>
      <c r="AV605" s="19"/>
      <c r="AW605" s="19"/>
      <c r="AX605" s="19"/>
      <c r="AY605" s="18"/>
      <c r="AZ605" s="19"/>
      <c r="BA605" s="19"/>
      <c r="BB605" s="19"/>
      <c r="BC605" s="18"/>
      <c r="BD605" s="19"/>
      <c r="BE605" s="19"/>
      <c r="BF605" s="19"/>
    </row>
    <row r="606" spans="1:58" ht="15" thickBot="1" x14ac:dyDescent="0.35">
      <c r="A606" s="19"/>
      <c r="B606" s="19"/>
      <c r="C606" s="18"/>
      <c r="D606" s="19"/>
      <c r="E606" s="19"/>
      <c r="F606" s="19"/>
      <c r="G606" s="18"/>
      <c r="H606" s="19"/>
      <c r="I606" s="19"/>
      <c r="J606" s="19"/>
      <c r="K606" s="18"/>
      <c r="L606" s="19"/>
      <c r="M606" s="19"/>
      <c r="N606" s="19"/>
      <c r="O606" s="18"/>
      <c r="P606" s="19"/>
      <c r="Q606" s="19"/>
      <c r="R606" s="19"/>
      <c r="S606" s="18"/>
      <c r="T606" s="19"/>
      <c r="U606" s="19"/>
      <c r="V606" s="19"/>
      <c r="W606" s="18"/>
      <c r="X606" s="19"/>
      <c r="Y606" s="19"/>
      <c r="Z606" s="19"/>
      <c r="AA606" s="18"/>
      <c r="AB606" s="19"/>
      <c r="AC606" s="19"/>
      <c r="AD606" s="19"/>
      <c r="AE606" s="18"/>
      <c r="AF606" s="19"/>
      <c r="AG606" s="19"/>
      <c r="AH606" s="19"/>
      <c r="AI606" s="18"/>
      <c r="AJ606" s="19"/>
      <c r="AK606" s="19"/>
      <c r="AL606" s="19"/>
      <c r="AM606" s="18"/>
      <c r="AN606" s="19"/>
      <c r="AO606" s="19"/>
      <c r="AP606" s="19"/>
      <c r="AQ606" s="18"/>
      <c r="AR606" s="19"/>
      <c r="AS606" s="19"/>
      <c r="AT606" s="19"/>
      <c r="AU606" s="18"/>
      <c r="AV606" s="19"/>
      <c r="AW606" s="19"/>
      <c r="AX606" s="19"/>
      <c r="AY606" s="18"/>
      <c r="AZ606" s="19"/>
      <c r="BA606" s="19"/>
      <c r="BB606" s="19"/>
      <c r="BC606" s="18"/>
      <c r="BD606" s="19"/>
      <c r="BE606" s="19"/>
      <c r="BF606" s="19"/>
    </row>
    <row r="607" spans="1:58" ht="15" thickBot="1" x14ac:dyDescent="0.35">
      <c r="A607" s="19"/>
      <c r="B607" s="19"/>
      <c r="C607" s="18"/>
      <c r="D607" s="19"/>
      <c r="E607" s="19"/>
      <c r="F607" s="19"/>
      <c r="G607" s="18"/>
      <c r="H607" s="19"/>
      <c r="I607" s="19"/>
      <c r="J607" s="19"/>
      <c r="K607" s="18"/>
      <c r="L607" s="19"/>
      <c r="M607" s="19"/>
      <c r="N607" s="19"/>
      <c r="O607" s="18"/>
      <c r="P607" s="19"/>
      <c r="Q607" s="19"/>
      <c r="R607" s="19"/>
      <c r="S607" s="18"/>
      <c r="T607" s="19"/>
      <c r="U607" s="19"/>
      <c r="V607" s="19"/>
      <c r="W607" s="18"/>
      <c r="X607" s="19"/>
      <c r="Y607" s="19"/>
      <c r="Z607" s="19"/>
      <c r="AA607" s="18"/>
      <c r="AB607" s="19"/>
      <c r="AC607" s="19"/>
      <c r="AD607" s="19"/>
      <c r="AE607" s="18"/>
      <c r="AF607" s="19"/>
      <c r="AG607" s="19"/>
      <c r="AH607" s="19"/>
      <c r="AI607" s="18"/>
      <c r="AJ607" s="19"/>
      <c r="AK607" s="19"/>
      <c r="AL607" s="19"/>
      <c r="AM607" s="18"/>
      <c r="AN607" s="19"/>
      <c r="AO607" s="19"/>
      <c r="AP607" s="19"/>
      <c r="AQ607" s="18"/>
      <c r="AR607" s="19"/>
      <c r="AS607" s="19"/>
      <c r="AT607" s="19"/>
      <c r="AU607" s="18"/>
      <c r="AV607" s="19"/>
      <c r="AW607" s="19"/>
      <c r="AX607" s="19"/>
      <c r="AY607" s="18"/>
      <c r="AZ607" s="19"/>
      <c r="BA607" s="19"/>
      <c r="BB607" s="19"/>
      <c r="BC607" s="18"/>
      <c r="BD607" s="19"/>
      <c r="BE607" s="19"/>
      <c r="BF607" s="19"/>
    </row>
    <row r="608" spans="1:58" ht="15" thickBot="1" x14ac:dyDescent="0.35">
      <c r="A608" s="19"/>
      <c r="B608" s="19"/>
      <c r="C608" s="18"/>
      <c r="D608" s="19"/>
      <c r="E608" s="19"/>
      <c r="F608" s="19"/>
      <c r="G608" s="18"/>
      <c r="H608" s="19"/>
      <c r="I608" s="19"/>
      <c r="J608" s="19"/>
      <c r="K608" s="18"/>
      <c r="L608" s="19"/>
      <c r="M608" s="19"/>
      <c r="N608" s="19"/>
      <c r="O608" s="18"/>
      <c r="P608" s="19"/>
      <c r="Q608" s="19"/>
      <c r="R608" s="19"/>
      <c r="S608" s="18"/>
      <c r="T608" s="19"/>
      <c r="U608" s="19"/>
      <c r="V608" s="19"/>
      <c r="W608" s="18"/>
      <c r="X608" s="19"/>
      <c r="Y608" s="19"/>
      <c r="Z608" s="19"/>
      <c r="AA608" s="18"/>
      <c r="AB608" s="19"/>
      <c r="AC608" s="19"/>
      <c r="AD608" s="19"/>
      <c r="AE608" s="18"/>
      <c r="AF608" s="19"/>
      <c r="AG608" s="19"/>
      <c r="AH608" s="19"/>
      <c r="AI608" s="18"/>
      <c r="AJ608" s="19"/>
      <c r="AK608" s="19"/>
      <c r="AL608" s="19"/>
      <c r="AM608" s="18"/>
      <c r="AN608" s="19"/>
      <c r="AO608" s="19"/>
      <c r="AP608" s="19"/>
      <c r="AQ608" s="18"/>
      <c r="AR608" s="19"/>
      <c r="AS608" s="19"/>
      <c r="AT608" s="19"/>
      <c r="AU608" s="18"/>
      <c r="AV608" s="19"/>
      <c r="AW608" s="19"/>
      <c r="AX608" s="19"/>
      <c r="AY608" s="18"/>
      <c r="AZ608" s="19"/>
      <c r="BA608" s="19"/>
      <c r="BB608" s="19"/>
      <c r="BC608" s="18"/>
      <c r="BD608" s="19"/>
      <c r="BE608" s="19"/>
      <c r="BF608" s="19"/>
    </row>
    <row r="609" spans="1:58" ht="15" thickBot="1" x14ac:dyDescent="0.35">
      <c r="A609" s="19"/>
      <c r="B609" s="19"/>
      <c r="C609" s="18"/>
      <c r="D609" s="19"/>
      <c r="E609" s="19"/>
      <c r="F609" s="19"/>
      <c r="G609" s="18"/>
      <c r="H609" s="19"/>
      <c r="I609" s="19"/>
      <c r="J609" s="19"/>
      <c r="K609" s="18"/>
      <c r="L609" s="19"/>
      <c r="M609" s="19"/>
      <c r="N609" s="19"/>
      <c r="O609" s="18"/>
      <c r="P609" s="19"/>
      <c r="Q609" s="19"/>
      <c r="R609" s="19"/>
      <c r="S609" s="18"/>
      <c r="T609" s="19"/>
      <c r="U609" s="19"/>
      <c r="V609" s="19"/>
      <c r="W609" s="18"/>
      <c r="X609" s="19"/>
      <c r="Y609" s="19"/>
      <c r="Z609" s="19"/>
      <c r="AA609" s="18"/>
      <c r="AB609" s="19"/>
      <c r="AC609" s="19"/>
      <c r="AD609" s="19"/>
      <c r="AE609" s="18"/>
      <c r="AF609" s="19"/>
      <c r="AG609" s="19"/>
      <c r="AH609" s="19"/>
      <c r="AI609" s="18"/>
      <c r="AJ609" s="19"/>
      <c r="AK609" s="19"/>
      <c r="AL609" s="19"/>
      <c r="AM609" s="18"/>
      <c r="AN609" s="19"/>
      <c r="AO609" s="19"/>
      <c r="AP609" s="19"/>
      <c r="AQ609" s="18"/>
      <c r="AR609" s="19"/>
      <c r="AS609" s="19"/>
      <c r="AT609" s="19"/>
      <c r="AU609" s="18"/>
      <c r="AV609" s="19"/>
      <c r="AW609" s="19"/>
      <c r="AX609" s="19"/>
      <c r="AY609" s="18"/>
      <c r="AZ609" s="19"/>
      <c r="BA609" s="19"/>
      <c r="BB609" s="19"/>
      <c r="BC609" s="18"/>
      <c r="BD609" s="19"/>
      <c r="BE609" s="19"/>
      <c r="BF609" s="19"/>
    </row>
    <row r="610" spans="1:58" ht="15" thickBot="1" x14ac:dyDescent="0.35">
      <c r="A610" s="19"/>
      <c r="B610" s="19"/>
      <c r="C610" s="18"/>
      <c r="D610" s="19"/>
      <c r="E610" s="19"/>
      <c r="F610" s="19"/>
      <c r="G610" s="18"/>
      <c r="H610" s="19"/>
      <c r="I610" s="19"/>
      <c r="J610" s="19"/>
      <c r="K610" s="18"/>
      <c r="L610" s="19"/>
      <c r="M610" s="19"/>
      <c r="N610" s="19"/>
      <c r="O610" s="18"/>
      <c r="P610" s="19"/>
      <c r="Q610" s="19"/>
      <c r="R610" s="19"/>
      <c r="S610" s="18"/>
      <c r="T610" s="19"/>
      <c r="U610" s="19"/>
      <c r="V610" s="19"/>
      <c r="W610" s="18"/>
      <c r="X610" s="19"/>
      <c r="Y610" s="19"/>
      <c r="Z610" s="19"/>
      <c r="AA610" s="18"/>
      <c r="AB610" s="19"/>
      <c r="AC610" s="19"/>
      <c r="AD610" s="19"/>
      <c r="AE610" s="18"/>
      <c r="AF610" s="19"/>
      <c r="AG610" s="19"/>
      <c r="AH610" s="19"/>
      <c r="AI610" s="18"/>
      <c r="AJ610" s="19"/>
      <c r="AK610" s="19"/>
      <c r="AL610" s="19"/>
      <c r="AM610" s="18"/>
      <c r="AN610" s="19"/>
      <c r="AO610" s="19"/>
      <c r="AP610" s="19"/>
      <c r="AQ610" s="18"/>
      <c r="AR610" s="19"/>
      <c r="AS610" s="19"/>
      <c r="AT610" s="19"/>
      <c r="AU610" s="18"/>
      <c r="AV610" s="19"/>
      <c r="AW610" s="19"/>
      <c r="AX610" s="19"/>
      <c r="AY610" s="18"/>
      <c r="AZ610" s="19"/>
      <c r="BA610" s="19"/>
      <c r="BB610" s="19"/>
      <c r="BC610" s="18"/>
      <c r="BD610" s="19"/>
      <c r="BE610" s="19"/>
      <c r="BF610" s="19"/>
    </row>
    <row r="611" spans="1:58" ht="15" thickBot="1" x14ac:dyDescent="0.35">
      <c r="A611" s="19"/>
      <c r="B611" s="19"/>
      <c r="C611" s="18"/>
      <c r="D611" s="19"/>
      <c r="E611" s="19"/>
      <c r="F611" s="19"/>
      <c r="G611" s="18"/>
      <c r="H611" s="19"/>
      <c r="I611" s="19"/>
      <c r="J611" s="19"/>
      <c r="K611" s="18"/>
      <c r="L611" s="19"/>
      <c r="M611" s="19"/>
      <c r="N611" s="19"/>
      <c r="O611" s="18"/>
      <c r="P611" s="19"/>
      <c r="Q611" s="19"/>
      <c r="R611" s="19"/>
      <c r="S611" s="18"/>
      <c r="T611" s="19"/>
      <c r="U611" s="19"/>
      <c r="V611" s="19"/>
      <c r="W611" s="18"/>
      <c r="X611" s="19"/>
      <c r="Y611" s="19"/>
      <c r="Z611" s="19"/>
      <c r="AA611" s="18"/>
      <c r="AB611" s="19"/>
      <c r="AC611" s="19"/>
      <c r="AD611" s="19"/>
      <c r="AE611" s="18"/>
      <c r="AF611" s="19"/>
      <c r="AG611" s="19"/>
      <c r="AH611" s="19"/>
      <c r="AI611" s="18"/>
      <c r="AJ611" s="19"/>
      <c r="AK611" s="19"/>
      <c r="AL611" s="19"/>
      <c r="AM611" s="18"/>
      <c r="AN611" s="19"/>
      <c r="AO611" s="19"/>
      <c r="AP611" s="19"/>
      <c r="AQ611" s="18"/>
      <c r="AR611" s="19"/>
      <c r="AS611" s="19"/>
      <c r="AT611" s="19"/>
      <c r="AU611" s="18"/>
      <c r="AV611" s="19"/>
      <c r="AW611" s="19"/>
      <c r="AX611" s="19"/>
      <c r="AY611" s="18"/>
      <c r="AZ611" s="19"/>
      <c r="BA611" s="19"/>
      <c r="BB611" s="19"/>
      <c r="BC611" s="18"/>
      <c r="BD611" s="19"/>
      <c r="BE611" s="19"/>
      <c r="BF611" s="19"/>
    </row>
    <row r="612" spans="1:58" ht="15" thickBot="1" x14ac:dyDescent="0.35">
      <c r="A612" s="19"/>
      <c r="B612" s="19"/>
      <c r="C612" s="18"/>
      <c r="D612" s="19"/>
      <c r="E612" s="19"/>
      <c r="F612" s="19"/>
      <c r="G612" s="18"/>
      <c r="H612" s="19"/>
      <c r="I612" s="19"/>
      <c r="J612" s="19"/>
      <c r="K612" s="18"/>
      <c r="L612" s="19"/>
      <c r="M612" s="19"/>
      <c r="N612" s="19"/>
      <c r="O612" s="18"/>
      <c r="P612" s="19"/>
      <c r="Q612" s="19"/>
      <c r="R612" s="19"/>
      <c r="S612" s="18"/>
      <c r="T612" s="19"/>
      <c r="U612" s="19"/>
      <c r="V612" s="19"/>
      <c r="W612" s="18"/>
      <c r="X612" s="19"/>
      <c r="Y612" s="19"/>
      <c r="Z612" s="19"/>
      <c r="AA612" s="18"/>
      <c r="AB612" s="19"/>
      <c r="AC612" s="19"/>
      <c r="AD612" s="19"/>
      <c r="AE612" s="18"/>
      <c r="AF612" s="19"/>
      <c r="AG612" s="19"/>
      <c r="AH612" s="19"/>
      <c r="AI612" s="18"/>
      <c r="AJ612" s="19"/>
      <c r="AK612" s="19"/>
      <c r="AL612" s="19"/>
      <c r="AM612" s="18"/>
      <c r="AN612" s="19"/>
      <c r="AO612" s="19"/>
      <c r="AP612" s="19"/>
      <c r="AQ612" s="18"/>
      <c r="AR612" s="19"/>
      <c r="AS612" s="19"/>
      <c r="AT612" s="19"/>
      <c r="AU612" s="18"/>
      <c r="AV612" s="19"/>
      <c r="AW612" s="19"/>
      <c r="AX612" s="19"/>
      <c r="AY612" s="18"/>
      <c r="AZ612" s="19"/>
      <c r="BA612" s="19"/>
      <c r="BB612" s="19"/>
      <c r="BC612" s="18"/>
      <c r="BD612" s="19"/>
      <c r="BE612" s="19"/>
      <c r="BF612" s="19"/>
    </row>
    <row r="613" spans="1:58" ht="15" thickBot="1" x14ac:dyDescent="0.35">
      <c r="A613" s="19"/>
      <c r="B613" s="19"/>
      <c r="C613" s="18"/>
      <c r="D613" s="19"/>
      <c r="E613" s="19"/>
      <c r="F613" s="19"/>
      <c r="G613" s="18"/>
      <c r="H613" s="19"/>
      <c r="I613" s="19"/>
      <c r="J613" s="19"/>
      <c r="K613" s="18"/>
      <c r="L613" s="19"/>
      <c r="M613" s="19"/>
      <c r="N613" s="19"/>
      <c r="O613" s="18"/>
      <c r="P613" s="19"/>
      <c r="Q613" s="19"/>
      <c r="R613" s="19"/>
      <c r="S613" s="18"/>
      <c r="T613" s="19"/>
      <c r="U613" s="19"/>
      <c r="V613" s="19"/>
      <c r="W613" s="18"/>
      <c r="X613" s="19"/>
      <c r="Y613" s="19"/>
      <c r="Z613" s="19"/>
      <c r="AA613" s="18"/>
      <c r="AB613" s="19"/>
      <c r="AC613" s="19"/>
      <c r="AD613" s="19"/>
      <c r="AE613" s="18"/>
      <c r="AF613" s="19"/>
      <c r="AG613" s="19"/>
      <c r="AH613" s="19"/>
      <c r="AI613" s="18"/>
      <c r="AJ613" s="19"/>
      <c r="AK613" s="19"/>
      <c r="AL613" s="19"/>
      <c r="AM613" s="18"/>
      <c r="AN613" s="19"/>
      <c r="AO613" s="19"/>
      <c r="AP613" s="19"/>
      <c r="AQ613" s="18"/>
      <c r="AR613" s="19"/>
      <c r="AS613" s="19"/>
      <c r="AT613" s="19"/>
      <c r="AU613" s="18"/>
      <c r="AV613" s="19"/>
      <c r="AW613" s="19"/>
      <c r="AX613" s="19"/>
      <c r="AY613" s="18"/>
      <c r="AZ613" s="19"/>
      <c r="BA613" s="19"/>
      <c r="BB613" s="19"/>
      <c r="BC613" s="18"/>
      <c r="BD613" s="19"/>
      <c r="BE613" s="19"/>
      <c r="BF613" s="19"/>
    </row>
    <row r="614" spans="1:58" ht="15" thickBot="1" x14ac:dyDescent="0.35">
      <c r="A614" s="19"/>
      <c r="B614" s="19"/>
      <c r="C614" s="18"/>
      <c r="D614" s="19"/>
      <c r="E614" s="19"/>
      <c r="F614" s="19"/>
      <c r="G614" s="18"/>
      <c r="H614" s="19"/>
      <c r="I614" s="19"/>
      <c r="J614" s="19"/>
      <c r="K614" s="18"/>
      <c r="L614" s="19"/>
      <c r="M614" s="19"/>
      <c r="N614" s="19"/>
      <c r="O614" s="18"/>
      <c r="P614" s="19"/>
      <c r="Q614" s="19"/>
      <c r="R614" s="19"/>
      <c r="S614" s="18"/>
      <c r="T614" s="19"/>
      <c r="U614" s="19"/>
      <c r="V614" s="19"/>
      <c r="W614" s="18"/>
      <c r="X614" s="19"/>
      <c r="Y614" s="19"/>
      <c r="Z614" s="19"/>
      <c r="AA614" s="18"/>
      <c r="AB614" s="19"/>
      <c r="AC614" s="19"/>
      <c r="AD614" s="19"/>
      <c r="AE614" s="18"/>
      <c r="AF614" s="19"/>
      <c r="AG614" s="19"/>
      <c r="AH614" s="19"/>
      <c r="AI614" s="18"/>
      <c r="AJ614" s="19"/>
      <c r="AK614" s="19"/>
      <c r="AL614" s="19"/>
      <c r="AM614" s="18"/>
      <c r="AN614" s="19"/>
      <c r="AO614" s="19"/>
      <c r="AP614" s="19"/>
      <c r="AQ614" s="18"/>
      <c r="AR614" s="19"/>
      <c r="AS614" s="19"/>
      <c r="AT614" s="19"/>
      <c r="AU614" s="18"/>
      <c r="AV614" s="19"/>
      <c r="AW614" s="19"/>
      <c r="AX614" s="19"/>
      <c r="AY614" s="18"/>
      <c r="AZ614" s="19"/>
      <c r="BA614" s="19"/>
      <c r="BB614" s="19"/>
      <c r="BC614" s="18"/>
      <c r="BD614" s="19"/>
      <c r="BE614" s="19"/>
      <c r="BF614" s="19"/>
    </row>
    <row r="615" spans="1:58" ht="15" thickBot="1" x14ac:dyDescent="0.35">
      <c r="A615" s="19"/>
      <c r="B615" s="19"/>
      <c r="C615" s="18"/>
      <c r="D615" s="19"/>
      <c r="E615" s="19"/>
      <c r="F615" s="19"/>
      <c r="G615" s="18"/>
      <c r="H615" s="19"/>
      <c r="I615" s="19"/>
      <c r="J615" s="19"/>
      <c r="K615" s="18"/>
      <c r="L615" s="19"/>
      <c r="M615" s="19"/>
      <c r="N615" s="19"/>
      <c r="O615" s="18"/>
      <c r="P615" s="19"/>
      <c r="Q615" s="19"/>
      <c r="R615" s="19"/>
      <c r="S615" s="18"/>
      <c r="T615" s="19"/>
      <c r="U615" s="19"/>
      <c r="V615" s="19"/>
      <c r="W615" s="18"/>
      <c r="X615" s="19"/>
      <c r="Y615" s="19"/>
      <c r="Z615" s="19"/>
      <c r="AA615" s="18"/>
      <c r="AB615" s="19"/>
      <c r="AC615" s="19"/>
      <c r="AD615" s="19"/>
      <c r="AE615" s="18"/>
      <c r="AF615" s="19"/>
      <c r="AG615" s="19"/>
      <c r="AH615" s="19"/>
      <c r="AI615" s="18"/>
      <c r="AJ615" s="19"/>
      <c r="AK615" s="19"/>
      <c r="AL615" s="19"/>
      <c r="AM615" s="18"/>
      <c r="AN615" s="19"/>
      <c r="AO615" s="19"/>
      <c r="AP615" s="19"/>
      <c r="AQ615" s="18"/>
      <c r="AR615" s="19"/>
      <c r="AS615" s="19"/>
      <c r="AT615" s="19"/>
      <c r="AU615" s="18"/>
      <c r="AV615" s="19"/>
      <c r="AW615" s="19"/>
      <c r="AX615" s="19"/>
      <c r="AY615" s="18"/>
      <c r="AZ615" s="19"/>
      <c r="BA615" s="19"/>
      <c r="BB615" s="19"/>
      <c r="BC615" s="18"/>
      <c r="BD615" s="19"/>
      <c r="BE615" s="19"/>
      <c r="BF615" s="19"/>
    </row>
    <row r="616" spans="1:58" ht="15" thickBot="1" x14ac:dyDescent="0.35">
      <c r="A616" s="19"/>
      <c r="B616" s="19"/>
      <c r="C616" s="18"/>
      <c r="D616" s="19"/>
      <c r="E616" s="19"/>
      <c r="F616" s="19"/>
      <c r="G616" s="18"/>
      <c r="H616" s="19"/>
      <c r="I616" s="19"/>
      <c r="J616" s="19"/>
      <c r="K616" s="18"/>
      <c r="L616" s="19"/>
      <c r="M616" s="19"/>
      <c r="N616" s="19"/>
      <c r="O616" s="18"/>
      <c r="P616" s="19"/>
      <c r="Q616" s="19"/>
      <c r="R616" s="19"/>
      <c r="S616" s="18"/>
      <c r="T616" s="19"/>
      <c r="U616" s="19"/>
      <c r="V616" s="19"/>
      <c r="W616" s="18"/>
      <c r="X616" s="19"/>
      <c r="Y616" s="19"/>
      <c r="Z616" s="19"/>
      <c r="AA616" s="18"/>
      <c r="AB616" s="19"/>
      <c r="AC616" s="19"/>
      <c r="AD616" s="19"/>
      <c r="AE616" s="18"/>
      <c r="AF616" s="19"/>
      <c r="AG616" s="19"/>
      <c r="AH616" s="19"/>
      <c r="AI616" s="18"/>
      <c r="AJ616" s="19"/>
      <c r="AK616" s="19"/>
      <c r="AL616" s="19"/>
      <c r="AM616" s="18"/>
      <c r="AN616" s="19"/>
      <c r="AO616" s="19"/>
      <c r="AP616" s="19"/>
      <c r="AQ616" s="18"/>
      <c r="AR616" s="19"/>
      <c r="AS616" s="19"/>
      <c r="AT616" s="19"/>
      <c r="AU616" s="18"/>
      <c r="AV616" s="19"/>
      <c r="AW616" s="19"/>
      <c r="AX616" s="19"/>
      <c r="AY616" s="18"/>
      <c r="AZ616" s="19"/>
      <c r="BA616" s="19"/>
      <c r="BB616" s="19"/>
      <c r="BC616" s="18"/>
      <c r="BD616" s="19"/>
      <c r="BE616" s="19"/>
      <c r="BF616" s="19"/>
    </row>
    <row r="617" spans="1:58" ht="15" thickBot="1" x14ac:dyDescent="0.35">
      <c r="A617" s="19"/>
      <c r="B617" s="19"/>
      <c r="C617" s="18"/>
      <c r="D617" s="19"/>
      <c r="E617" s="19"/>
      <c r="F617" s="19"/>
      <c r="G617" s="18"/>
      <c r="H617" s="19"/>
      <c r="I617" s="19"/>
      <c r="J617" s="19"/>
      <c r="K617" s="18"/>
      <c r="L617" s="19"/>
      <c r="M617" s="19"/>
      <c r="N617" s="19"/>
      <c r="O617" s="18"/>
      <c r="P617" s="19"/>
      <c r="Q617" s="19"/>
      <c r="R617" s="19"/>
      <c r="S617" s="18"/>
      <c r="T617" s="19"/>
      <c r="U617" s="19"/>
      <c r="V617" s="19"/>
      <c r="W617" s="18"/>
      <c r="X617" s="19"/>
      <c r="Y617" s="19"/>
      <c r="Z617" s="19"/>
      <c r="AA617" s="18"/>
      <c r="AB617" s="19"/>
      <c r="AC617" s="19"/>
      <c r="AD617" s="19"/>
      <c r="AE617" s="18"/>
      <c r="AF617" s="19"/>
      <c r="AG617" s="19"/>
      <c r="AH617" s="19"/>
      <c r="AI617" s="18"/>
      <c r="AJ617" s="19"/>
      <c r="AK617" s="19"/>
      <c r="AL617" s="19"/>
      <c r="AM617" s="18"/>
      <c r="AN617" s="19"/>
      <c r="AO617" s="19"/>
      <c r="AP617" s="19"/>
      <c r="AQ617" s="18"/>
      <c r="AR617" s="19"/>
      <c r="AS617" s="19"/>
      <c r="AT617" s="19"/>
      <c r="AU617" s="18"/>
      <c r="AV617" s="19"/>
      <c r="AW617" s="19"/>
      <c r="AX617" s="19"/>
      <c r="AY617" s="18"/>
      <c r="AZ617" s="19"/>
      <c r="BA617" s="19"/>
      <c r="BB617" s="19"/>
      <c r="BC617" s="18"/>
      <c r="BD617" s="19"/>
      <c r="BE617" s="19"/>
      <c r="BF617" s="19"/>
    </row>
    <row r="618" spans="1:58" ht="15" thickBot="1" x14ac:dyDescent="0.35">
      <c r="A618" s="19"/>
      <c r="B618" s="19"/>
      <c r="C618" s="18"/>
      <c r="D618" s="19"/>
      <c r="E618" s="19"/>
      <c r="F618" s="19"/>
      <c r="G618" s="18"/>
      <c r="H618" s="19"/>
      <c r="I618" s="19"/>
      <c r="J618" s="19"/>
      <c r="K618" s="18"/>
      <c r="L618" s="19"/>
      <c r="M618" s="19"/>
      <c r="N618" s="19"/>
      <c r="O618" s="18"/>
      <c r="P618" s="19"/>
      <c r="Q618" s="19"/>
      <c r="R618" s="19"/>
      <c r="S618" s="18"/>
      <c r="T618" s="19"/>
      <c r="U618" s="19"/>
      <c r="V618" s="19"/>
      <c r="W618" s="18"/>
      <c r="X618" s="19"/>
      <c r="Y618" s="19"/>
      <c r="Z618" s="19"/>
      <c r="AA618" s="18"/>
      <c r="AB618" s="19"/>
      <c r="AC618" s="19"/>
      <c r="AD618" s="19"/>
      <c r="AE618" s="18"/>
      <c r="AF618" s="19"/>
      <c r="AG618" s="19"/>
      <c r="AH618" s="19"/>
      <c r="AI618" s="18"/>
      <c r="AJ618" s="19"/>
      <c r="AK618" s="19"/>
      <c r="AL618" s="19"/>
      <c r="AM618" s="18"/>
      <c r="AN618" s="19"/>
      <c r="AO618" s="19"/>
      <c r="AP618" s="19"/>
      <c r="AQ618" s="18"/>
      <c r="AR618" s="19"/>
      <c r="AS618" s="19"/>
      <c r="AT618" s="19"/>
      <c r="AU618" s="18"/>
      <c r="AV618" s="19"/>
      <c r="AW618" s="19"/>
      <c r="AX618" s="19"/>
      <c r="AY618" s="18"/>
      <c r="AZ618" s="19"/>
      <c r="BA618" s="19"/>
      <c r="BB618" s="19"/>
      <c r="BC618" s="18"/>
      <c r="BD618" s="19"/>
      <c r="BE618" s="19"/>
      <c r="BF618" s="19"/>
    </row>
    <row r="619" spans="1:58" ht="15" thickBot="1" x14ac:dyDescent="0.35">
      <c r="A619" s="19"/>
      <c r="B619" s="19"/>
      <c r="C619" s="18"/>
      <c r="D619" s="19"/>
      <c r="E619" s="19"/>
      <c r="F619" s="19"/>
      <c r="G619" s="18"/>
      <c r="H619" s="19"/>
      <c r="I619" s="19"/>
      <c r="J619" s="19"/>
      <c r="K619" s="18"/>
      <c r="L619" s="19"/>
      <c r="M619" s="19"/>
      <c r="N619" s="19"/>
      <c r="O619" s="18"/>
      <c r="P619" s="19"/>
      <c r="Q619" s="19"/>
      <c r="R619" s="19"/>
      <c r="S619" s="18"/>
      <c r="T619" s="19"/>
      <c r="U619" s="19"/>
      <c r="V619" s="19"/>
      <c r="W619" s="18"/>
      <c r="X619" s="19"/>
      <c r="Y619" s="19"/>
      <c r="Z619" s="19"/>
      <c r="AA619" s="18"/>
      <c r="AB619" s="19"/>
      <c r="AC619" s="19"/>
      <c r="AD619" s="19"/>
      <c r="AE619" s="18"/>
      <c r="AF619" s="19"/>
      <c r="AG619" s="19"/>
      <c r="AH619" s="19"/>
      <c r="AI619" s="18"/>
      <c r="AJ619" s="19"/>
      <c r="AK619" s="19"/>
      <c r="AL619" s="19"/>
      <c r="AM619" s="18"/>
      <c r="AN619" s="19"/>
      <c r="AO619" s="19"/>
      <c r="AP619" s="19"/>
      <c r="AQ619" s="18"/>
      <c r="AR619" s="19"/>
      <c r="AS619" s="19"/>
      <c r="AT619" s="19"/>
      <c r="AU619" s="18"/>
      <c r="AV619" s="19"/>
      <c r="AW619" s="19"/>
      <c r="AX619" s="19"/>
      <c r="AY619" s="18"/>
      <c r="AZ619" s="19"/>
      <c r="BA619" s="19"/>
      <c r="BB619" s="19"/>
      <c r="BC619" s="18"/>
      <c r="BD619" s="19"/>
      <c r="BE619" s="19"/>
      <c r="BF619" s="19"/>
    </row>
    <row r="620" spans="1:58" ht="15" thickBot="1" x14ac:dyDescent="0.35">
      <c r="A620" s="19"/>
      <c r="B620" s="19"/>
      <c r="C620" s="18"/>
      <c r="D620" s="19"/>
      <c r="E620" s="19"/>
      <c r="F620" s="19"/>
      <c r="G620" s="18"/>
      <c r="H620" s="19"/>
      <c r="I620" s="19"/>
      <c r="J620" s="19"/>
      <c r="K620" s="18"/>
      <c r="L620" s="19"/>
      <c r="M620" s="19"/>
      <c r="N620" s="19"/>
      <c r="O620" s="18"/>
      <c r="P620" s="19"/>
      <c r="Q620" s="19"/>
      <c r="R620" s="19"/>
      <c r="S620" s="18"/>
      <c r="T620" s="19"/>
      <c r="U620" s="19"/>
      <c r="V620" s="19"/>
      <c r="W620" s="18"/>
      <c r="X620" s="19"/>
      <c r="Y620" s="19"/>
      <c r="Z620" s="19"/>
      <c r="AA620" s="18"/>
      <c r="AB620" s="19"/>
      <c r="AC620" s="19"/>
      <c r="AD620" s="19"/>
      <c r="AE620" s="18"/>
      <c r="AF620" s="19"/>
      <c r="AG620" s="19"/>
      <c r="AH620" s="19"/>
      <c r="AI620" s="18"/>
      <c r="AJ620" s="19"/>
      <c r="AK620" s="19"/>
      <c r="AL620" s="19"/>
      <c r="AM620" s="18"/>
      <c r="AN620" s="19"/>
      <c r="AO620" s="19"/>
      <c r="AP620" s="19"/>
      <c r="AQ620" s="18"/>
      <c r="AR620" s="19"/>
      <c r="AS620" s="19"/>
      <c r="AT620" s="19"/>
      <c r="AU620" s="18"/>
      <c r="AV620" s="19"/>
      <c r="AW620" s="19"/>
      <c r="AX620" s="19"/>
      <c r="AY620" s="18"/>
      <c r="AZ620" s="19"/>
      <c r="BA620" s="19"/>
      <c r="BB620" s="19"/>
      <c r="BC620" s="18"/>
      <c r="BD620" s="19"/>
      <c r="BE620" s="19"/>
      <c r="BF620" s="19"/>
    </row>
    <row r="621" spans="1:58" ht="15" thickBot="1" x14ac:dyDescent="0.35">
      <c r="A621" s="19"/>
      <c r="B621" s="19"/>
      <c r="C621" s="18"/>
      <c r="D621" s="19"/>
      <c r="E621" s="19"/>
      <c r="F621" s="19"/>
      <c r="G621" s="18"/>
      <c r="H621" s="19"/>
      <c r="I621" s="19"/>
      <c r="J621" s="19"/>
      <c r="K621" s="18"/>
      <c r="L621" s="19"/>
      <c r="M621" s="19"/>
      <c r="N621" s="19"/>
      <c r="O621" s="18"/>
      <c r="P621" s="19"/>
      <c r="Q621" s="19"/>
      <c r="R621" s="19"/>
      <c r="S621" s="18"/>
      <c r="T621" s="19"/>
      <c r="U621" s="19"/>
      <c r="V621" s="19"/>
      <c r="W621" s="18"/>
      <c r="X621" s="19"/>
      <c r="Y621" s="19"/>
      <c r="Z621" s="19"/>
      <c r="AA621" s="18"/>
      <c r="AB621" s="19"/>
      <c r="AC621" s="19"/>
      <c r="AD621" s="19"/>
      <c r="AE621" s="18"/>
      <c r="AF621" s="19"/>
      <c r="AG621" s="19"/>
      <c r="AH621" s="19"/>
      <c r="AI621" s="18"/>
      <c r="AJ621" s="19"/>
      <c r="AK621" s="19"/>
      <c r="AL621" s="19"/>
      <c r="AM621" s="18"/>
      <c r="AN621" s="19"/>
      <c r="AO621" s="19"/>
      <c r="AP621" s="19"/>
      <c r="AQ621" s="18"/>
      <c r="AR621" s="19"/>
      <c r="AS621" s="19"/>
      <c r="AT621" s="19"/>
      <c r="AU621" s="18"/>
      <c r="AV621" s="19"/>
      <c r="AW621" s="19"/>
      <c r="AX621" s="19"/>
      <c r="AY621" s="18"/>
      <c r="AZ621" s="19"/>
      <c r="BA621" s="19"/>
      <c r="BB621" s="19"/>
      <c r="BC621" s="18"/>
      <c r="BD621" s="19"/>
      <c r="BE621" s="19"/>
      <c r="BF621" s="19"/>
    </row>
    <row r="622" spans="1:58" ht="15" thickBot="1" x14ac:dyDescent="0.35">
      <c r="A622" s="19"/>
      <c r="B622" s="19"/>
      <c r="C622" s="18"/>
      <c r="D622" s="19"/>
      <c r="E622" s="19"/>
      <c r="F622" s="19"/>
      <c r="G622" s="18"/>
      <c r="H622" s="19"/>
      <c r="I622" s="19"/>
      <c r="J622" s="19"/>
      <c r="K622" s="18"/>
      <c r="L622" s="19"/>
      <c r="M622" s="19"/>
      <c r="N622" s="19"/>
      <c r="O622" s="18"/>
      <c r="P622" s="19"/>
      <c r="Q622" s="19"/>
      <c r="R622" s="19"/>
      <c r="S622" s="18"/>
      <c r="T622" s="19"/>
      <c r="U622" s="19"/>
      <c r="V622" s="19"/>
      <c r="W622" s="18"/>
      <c r="X622" s="19"/>
      <c r="Y622" s="19"/>
      <c r="Z622" s="19"/>
      <c r="AA622" s="18"/>
      <c r="AB622" s="19"/>
      <c r="AC622" s="19"/>
      <c r="AD622" s="19"/>
      <c r="AE622" s="18"/>
      <c r="AF622" s="19"/>
      <c r="AG622" s="19"/>
      <c r="AH622" s="19"/>
      <c r="AI622" s="18"/>
      <c r="AJ622" s="19"/>
      <c r="AK622" s="19"/>
      <c r="AL622" s="19"/>
      <c r="AM622" s="18"/>
      <c r="AN622" s="19"/>
      <c r="AO622" s="19"/>
      <c r="AP622" s="19"/>
      <c r="AQ622" s="18"/>
      <c r="AR622" s="19"/>
      <c r="AS622" s="19"/>
      <c r="AT622" s="19"/>
      <c r="AU622" s="18"/>
      <c r="AV622" s="19"/>
      <c r="AW622" s="19"/>
      <c r="AX622" s="19"/>
      <c r="AY622" s="18"/>
      <c r="AZ622" s="19"/>
      <c r="BA622" s="19"/>
      <c r="BB622" s="19"/>
      <c r="BC622" s="18"/>
      <c r="BD622" s="19"/>
      <c r="BE622" s="19"/>
      <c r="BF622" s="19"/>
    </row>
    <row r="623" spans="1:58" ht="15" thickBot="1" x14ac:dyDescent="0.35">
      <c r="A623" s="19"/>
      <c r="B623" s="19"/>
      <c r="C623" s="18"/>
      <c r="D623" s="19"/>
      <c r="E623" s="19"/>
      <c r="F623" s="19"/>
      <c r="G623" s="18"/>
      <c r="H623" s="19"/>
      <c r="I623" s="19"/>
      <c r="J623" s="19"/>
      <c r="K623" s="18"/>
      <c r="L623" s="19"/>
      <c r="M623" s="19"/>
      <c r="N623" s="19"/>
      <c r="O623" s="18"/>
      <c r="P623" s="19"/>
      <c r="Q623" s="19"/>
      <c r="R623" s="19"/>
      <c r="S623" s="18"/>
      <c r="T623" s="19"/>
      <c r="U623" s="19"/>
      <c r="V623" s="19"/>
      <c r="W623" s="18"/>
      <c r="X623" s="19"/>
      <c r="Y623" s="19"/>
      <c r="Z623" s="19"/>
      <c r="AA623" s="18"/>
      <c r="AB623" s="19"/>
      <c r="AC623" s="19"/>
      <c r="AD623" s="19"/>
      <c r="AE623" s="18"/>
      <c r="AF623" s="19"/>
      <c r="AG623" s="19"/>
      <c r="AH623" s="19"/>
      <c r="AI623" s="18"/>
      <c r="AJ623" s="19"/>
      <c r="AK623" s="19"/>
      <c r="AL623" s="19"/>
      <c r="AM623" s="18"/>
      <c r="AN623" s="19"/>
      <c r="AO623" s="19"/>
      <c r="AP623" s="19"/>
      <c r="AQ623" s="18"/>
      <c r="AR623" s="19"/>
      <c r="AS623" s="19"/>
      <c r="AT623" s="19"/>
      <c r="AU623" s="18"/>
      <c r="AV623" s="19"/>
      <c r="AW623" s="19"/>
      <c r="AX623" s="19"/>
      <c r="AY623" s="18"/>
      <c r="AZ623" s="19"/>
      <c r="BA623" s="19"/>
      <c r="BB623" s="19"/>
      <c r="BC623" s="18"/>
      <c r="BD623" s="19"/>
      <c r="BE623" s="19"/>
      <c r="BF623" s="19"/>
    </row>
    <row r="624" spans="1:58" ht="15" thickBot="1" x14ac:dyDescent="0.35">
      <c r="A624" s="19"/>
      <c r="B624" s="19"/>
      <c r="C624" s="18"/>
      <c r="D624" s="19"/>
      <c r="E624" s="19"/>
      <c r="F624" s="19"/>
      <c r="G624" s="18"/>
      <c r="H624" s="19"/>
      <c r="I624" s="19"/>
      <c r="J624" s="19"/>
      <c r="K624" s="18"/>
      <c r="L624" s="19"/>
      <c r="M624" s="19"/>
      <c r="N624" s="19"/>
      <c r="O624" s="18"/>
      <c r="P624" s="19"/>
      <c r="Q624" s="19"/>
      <c r="R624" s="19"/>
      <c r="S624" s="18"/>
      <c r="T624" s="19"/>
      <c r="U624" s="19"/>
      <c r="V624" s="19"/>
      <c r="W624" s="18"/>
      <c r="X624" s="19"/>
      <c r="Y624" s="19"/>
      <c r="Z624" s="19"/>
      <c r="AA624" s="18"/>
      <c r="AB624" s="19"/>
      <c r="AC624" s="19"/>
      <c r="AD624" s="19"/>
      <c r="AE624" s="18"/>
      <c r="AF624" s="19"/>
      <c r="AG624" s="19"/>
      <c r="AH624" s="19"/>
      <c r="AI624" s="18"/>
      <c r="AJ624" s="19"/>
      <c r="AK624" s="19"/>
      <c r="AL624" s="19"/>
      <c r="AM624" s="18"/>
      <c r="AN624" s="19"/>
      <c r="AO624" s="19"/>
      <c r="AP624" s="19"/>
      <c r="AQ624" s="18"/>
      <c r="AR624" s="19"/>
      <c r="AS624" s="19"/>
      <c r="AT624" s="19"/>
      <c r="AU624" s="18"/>
      <c r="AV624" s="19"/>
      <c r="AW624" s="19"/>
      <c r="AX624" s="19"/>
      <c r="AY624" s="18"/>
      <c r="AZ624" s="19"/>
      <c r="BA624" s="19"/>
      <c r="BB624" s="19"/>
      <c r="BC624" s="18"/>
      <c r="BD624" s="19"/>
      <c r="BE624" s="19"/>
      <c r="BF624" s="19"/>
    </row>
    <row r="625" spans="1:58" ht="15" thickBot="1" x14ac:dyDescent="0.35">
      <c r="A625" s="19"/>
      <c r="B625" s="19"/>
      <c r="C625" s="18"/>
      <c r="D625" s="19"/>
      <c r="E625" s="19"/>
      <c r="F625" s="19"/>
      <c r="G625" s="18"/>
      <c r="H625" s="19"/>
      <c r="I625" s="19"/>
      <c r="J625" s="19"/>
      <c r="K625" s="18"/>
      <c r="L625" s="19"/>
      <c r="M625" s="19"/>
      <c r="N625" s="19"/>
      <c r="O625" s="18"/>
      <c r="P625" s="19"/>
      <c r="Q625" s="19"/>
      <c r="R625" s="19"/>
      <c r="S625" s="18"/>
      <c r="T625" s="19"/>
      <c r="U625" s="19"/>
      <c r="V625" s="19"/>
      <c r="W625" s="18"/>
      <c r="X625" s="19"/>
      <c r="Y625" s="19"/>
      <c r="Z625" s="19"/>
      <c r="AA625" s="18"/>
      <c r="AB625" s="19"/>
      <c r="AC625" s="19"/>
      <c r="AD625" s="19"/>
      <c r="AE625" s="18"/>
      <c r="AF625" s="19"/>
      <c r="AG625" s="19"/>
      <c r="AH625" s="19"/>
      <c r="AI625" s="18"/>
      <c r="AJ625" s="19"/>
      <c r="AK625" s="19"/>
      <c r="AL625" s="19"/>
      <c r="AM625" s="18"/>
      <c r="AN625" s="19"/>
      <c r="AO625" s="19"/>
      <c r="AP625" s="19"/>
      <c r="AQ625" s="18"/>
      <c r="AR625" s="19"/>
      <c r="AS625" s="19"/>
      <c r="AT625" s="19"/>
      <c r="AU625" s="18"/>
      <c r="AV625" s="19"/>
      <c r="AW625" s="19"/>
      <c r="AX625" s="19"/>
      <c r="AY625" s="18"/>
      <c r="AZ625" s="19"/>
      <c r="BA625" s="19"/>
      <c r="BB625" s="19"/>
      <c r="BC625" s="18"/>
      <c r="BD625" s="19"/>
      <c r="BE625" s="19"/>
      <c r="BF625" s="19"/>
    </row>
    <row r="626" spans="1:58" ht="15" thickBot="1" x14ac:dyDescent="0.35">
      <c r="A626" s="19"/>
      <c r="B626" s="19"/>
      <c r="C626" s="18"/>
      <c r="D626" s="19"/>
      <c r="E626" s="19"/>
      <c r="F626" s="19"/>
      <c r="G626" s="18"/>
      <c r="H626" s="19"/>
      <c r="I626" s="19"/>
      <c r="J626" s="19"/>
      <c r="K626" s="18"/>
      <c r="L626" s="19"/>
      <c r="M626" s="19"/>
      <c r="N626" s="19"/>
      <c r="O626" s="18"/>
      <c r="P626" s="19"/>
      <c r="Q626" s="19"/>
      <c r="R626" s="19"/>
      <c r="S626" s="18"/>
      <c r="T626" s="19"/>
      <c r="U626" s="19"/>
      <c r="V626" s="19"/>
      <c r="W626" s="18"/>
      <c r="X626" s="19"/>
      <c r="Y626" s="19"/>
      <c r="Z626" s="19"/>
      <c r="AA626" s="18"/>
      <c r="AB626" s="19"/>
      <c r="AC626" s="19"/>
      <c r="AD626" s="19"/>
      <c r="AE626" s="18"/>
      <c r="AF626" s="19"/>
      <c r="AG626" s="19"/>
      <c r="AH626" s="19"/>
      <c r="AI626" s="18"/>
      <c r="AJ626" s="19"/>
      <c r="AK626" s="19"/>
      <c r="AL626" s="19"/>
      <c r="AM626" s="18"/>
      <c r="AN626" s="19"/>
      <c r="AO626" s="19"/>
      <c r="AP626" s="19"/>
      <c r="AQ626" s="18"/>
      <c r="AR626" s="19"/>
      <c r="AS626" s="19"/>
      <c r="AT626" s="19"/>
      <c r="AU626" s="18"/>
      <c r="AV626" s="19"/>
      <c r="AW626" s="19"/>
      <c r="AX626" s="19"/>
      <c r="AY626" s="18"/>
      <c r="AZ626" s="19"/>
      <c r="BA626" s="19"/>
      <c r="BB626" s="19"/>
      <c r="BC626" s="18"/>
      <c r="BD626" s="19"/>
      <c r="BE626" s="19"/>
      <c r="BF626" s="19"/>
    </row>
    <row r="627" spans="1:58" ht="15" thickBot="1" x14ac:dyDescent="0.35">
      <c r="A627" s="19"/>
      <c r="B627" s="19"/>
      <c r="C627" s="18"/>
      <c r="D627" s="19"/>
      <c r="E627" s="19"/>
      <c r="F627" s="19"/>
      <c r="G627" s="18"/>
      <c r="H627" s="19"/>
      <c r="I627" s="19"/>
      <c r="J627" s="19"/>
      <c r="K627" s="18"/>
      <c r="L627" s="19"/>
      <c r="M627" s="19"/>
      <c r="N627" s="19"/>
      <c r="O627" s="18"/>
      <c r="P627" s="19"/>
      <c r="Q627" s="19"/>
      <c r="R627" s="19"/>
      <c r="S627" s="18"/>
      <c r="T627" s="19"/>
      <c r="U627" s="19"/>
      <c r="V627" s="19"/>
      <c r="W627" s="18"/>
      <c r="X627" s="19"/>
      <c r="Y627" s="19"/>
      <c r="Z627" s="19"/>
      <c r="AA627" s="18"/>
      <c r="AB627" s="19"/>
      <c r="AC627" s="19"/>
      <c r="AD627" s="19"/>
      <c r="AE627" s="18"/>
      <c r="AF627" s="19"/>
      <c r="AG627" s="19"/>
      <c r="AH627" s="19"/>
      <c r="AI627" s="18"/>
      <c r="AJ627" s="19"/>
      <c r="AK627" s="19"/>
      <c r="AL627" s="19"/>
      <c r="AM627" s="18"/>
      <c r="AN627" s="19"/>
      <c r="AO627" s="19"/>
      <c r="AP627" s="19"/>
      <c r="AQ627" s="18"/>
      <c r="AR627" s="19"/>
      <c r="AS627" s="19"/>
      <c r="AT627" s="19"/>
      <c r="AU627" s="18"/>
      <c r="AV627" s="19"/>
      <c r="AW627" s="19"/>
      <c r="AX627" s="19"/>
      <c r="AY627" s="18"/>
      <c r="AZ627" s="19"/>
      <c r="BA627" s="19"/>
      <c r="BB627" s="19"/>
      <c r="BC627" s="18"/>
      <c r="BD627" s="19"/>
      <c r="BE627" s="19"/>
      <c r="BF627" s="19"/>
    </row>
    <row r="628" spans="1:58" ht="15" thickBot="1" x14ac:dyDescent="0.35">
      <c r="A628" s="19"/>
      <c r="B628" s="19"/>
      <c r="C628" s="18"/>
      <c r="D628" s="19"/>
      <c r="E628" s="19"/>
      <c r="F628" s="19"/>
      <c r="G628" s="18"/>
      <c r="H628" s="19"/>
      <c r="I628" s="19"/>
      <c r="J628" s="19"/>
      <c r="K628" s="18"/>
      <c r="L628" s="19"/>
      <c r="M628" s="19"/>
      <c r="N628" s="19"/>
      <c r="O628" s="18"/>
      <c r="P628" s="19"/>
      <c r="Q628" s="19"/>
      <c r="R628" s="19"/>
      <c r="S628" s="18"/>
      <c r="T628" s="19"/>
      <c r="U628" s="19"/>
      <c r="V628" s="19"/>
      <c r="W628" s="18"/>
      <c r="X628" s="19"/>
      <c r="Y628" s="19"/>
      <c r="Z628" s="19"/>
      <c r="AA628" s="18"/>
      <c r="AB628" s="19"/>
      <c r="AC628" s="19"/>
      <c r="AD628" s="19"/>
      <c r="AE628" s="18"/>
      <c r="AF628" s="19"/>
      <c r="AG628" s="19"/>
      <c r="AH628" s="19"/>
      <c r="AI628" s="18"/>
      <c r="AJ628" s="19"/>
      <c r="AK628" s="19"/>
      <c r="AL628" s="19"/>
      <c r="AM628" s="18"/>
      <c r="AN628" s="19"/>
      <c r="AO628" s="19"/>
      <c r="AP628" s="19"/>
      <c r="AQ628" s="18"/>
      <c r="AR628" s="19"/>
      <c r="AS628" s="19"/>
      <c r="AT628" s="19"/>
      <c r="AU628" s="18"/>
      <c r="AV628" s="19"/>
      <c r="AW628" s="19"/>
      <c r="AX628" s="19"/>
      <c r="AY628" s="18"/>
      <c r="AZ628" s="19"/>
      <c r="BA628" s="19"/>
      <c r="BB628" s="19"/>
      <c r="BC628" s="18"/>
      <c r="BD628" s="19"/>
      <c r="BE628" s="19"/>
      <c r="BF628" s="19"/>
    </row>
    <row r="629" spans="1:58" ht="15" thickBot="1" x14ac:dyDescent="0.35">
      <c r="A629" s="19"/>
      <c r="B629" s="19"/>
      <c r="C629" s="18"/>
      <c r="D629" s="19"/>
      <c r="E629" s="19"/>
      <c r="F629" s="19"/>
      <c r="G629" s="18"/>
      <c r="H629" s="19"/>
      <c r="I629" s="19"/>
      <c r="J629" s="19"/>
      <c r="K629" s="18"/>
      <c r="L629" s="19"/>
      <c r="M629" s="19"/>
      <c r="N629" s="19"/>
      <c r="O629" s="18"/>
      <c r="P629" s="19"/>
      <c r="Q629" s="19"/>
      <c r="R629" s="19"/>
      <c r="S629" s="18"/>
      <c r="T629" s="19"/>
      <c r="U629" s="19"/>
      <c r="V629" s="19"/>
      <c r="W629" s="18"/>
      <c r="X629" s="19"/>
      <c r="Y629" s="19"/>
      <c r="Z629" s="19"/>
      <c r="AA629" s="18"/>
      <c r="AB629" s="19"/>
      <c r="AC629" s="19"/>
      <c r="AD629" s="19"/>
      <c r="AE629" s="18"/>
      <c r="AF629" s="19"/>
      <c r="AG629" s="19"/>
      <c r="AH629" s="19"/>
      <c r="AI629" s="18"/>
      <c r="AJ629" s="19"/>
      <c r="AK629" s="19"/>
      <c r="AL629" s="19"/>
      <c r="AM629" s="18"/>
      <c r="AN629" s="19"/>
      <c r="AO629" s="19"/>
      <c r="AP629" s="19"/>
      <c r="AQ629" s="18"/>
      <c r="AR629" s="19"/>
      <c r="AS629" s="19"/>
      <c r="AT629" s="19"/>
      <c r="AU629" s="18"/>
      <c r="AV629" s="19"/>
      <c r="AW629" s="19"/>
      <c r="AX629" s="19"/>
      <c r="AY629" s="18"/>
      <c r="AZ629" s="19"/>
      <c r="BA629" s="19"/>
      <c r="BB629" s="19"/>
      <c r="BC629" s="18"/>
      <c r="BD629" s="19"/>
      <c r="BE629" s="19"/>
      <c r="BF629" s="19"/>
    </row>
    <row r="630" spans="1:58" ht="15" thickBot="1" x14ac:dyDescent="0.35">
      <c r="A630" s="19"/>
      <c r="B630" s="19"/>
      <c r="C630" s="18"/>
      <c r="D630" s="19"/>
      <c r="E630" s="19"/>
      <c r="F630" s="19"/>
      <c r="G630" s="18"/>
      <c r="H630" s="19"/>
      <c r="I630" s="19"/>
      <c r="J630" s="19"/>
      <c r="K630" s="18"/>
      <c r="L630" s="19"/>
      <c r="M630" s="19"/>
      <c r="N630" s="19"/>
      <c r="O630" s="18"/>
      <c r="P630" s="19"/>
      <c r="Q630" s="19"/>
      <c r="R630" s="19"/>
      <c r="S630" s="18"/>
      <c r="T630" s="19"/>
      <c r="U630" s="19"/>
      <c r="V630" s="19"/>
      <c r="W630" s="18"/>
      <c r="X630" s="19"/>
      <c r="Y630" s="19"/>
      <c r="Z630" s="19"/>
      <c r="AA630" s="18"/>
      <c r="AB630" s="19"/>
      <c r="AC630" s="19"/>
      <c r="AD630" s="19"/>
      <c r="AE630" s="18"/>
      <c r="AF630" s="19"/>
      <c r="AG630" s="19"/>
      <c r="AH630" s="19"/>
      <c r="AI630" s="18"/>
      <c r="AJ630" s="19"/>
      <c r="AK630" s="19"/>
      <c r="AL630" s="19"/>
      <c r="AM630" s="18"/>
      <c r="AN630" s="19"/>
      <c r="AO630" s="19"/>
      <c r="AP630" s="19"/>
      <c r="AQ630" s="18"/>
      <c r="AR630" s="19"/>
      <c r="AS630" s="19"/>
      <c r="AT630" s="19"/>
      <c r="AU630" s="18"/>
      <c r="AV630" s="19"/>
      <c r="AW630" s="19"/>
      <c r="AX630" s="19"/>
      <c r="AY630" s="18"/>
      <c r="AZ630" s="19"/>
      <c r="BA630" s="19"/>
      <c r="BB630" s="19"/>
      <c r="BC630" s="18"/>
      <c r="BD630" s="19"/>
      <c r="BE630" s="19"/>
      <c r="BF630" s="19"/>
    </row>
    <row r="631" spans="1:58" ht="15" thickBot="1" x14ac:dyDescent="0.35">
      <c r="A631" s="19"/>
      <c r="B631" s="19"/>
      <c r="C631" s="18"/>
      <c r="D631" s="19"/>
      <c r="E631" s="19"/>
      <c r="F631" s="19"/>
      <c r="G631" s="18"/>
      <c r="H631" s="19"/>
      <c r="I631" s="19"/>
      <c r="J631" s="19"/>
      <c r="K631" s="18"/>
      <c r="L631" s="19"/>
      <c r="M631" s="19"/>
      <c r="N631" s="19"/>
      <c r="O631" s="18"/>
      <c r="P631" s="19"/>
      <c r="Q631" s="19"/>
      <c r="R631" s="19"/>
      <c r="S631" s="18"/>
      <c r="T631" s="19"/>
      <c r="U631" s="19"/>
      <c r="V631" s="19"/>
      <c r="W631" s="18"/>
      <c r="X631" s="19"/>
      <c r="Y631" s="19"/>
      <c r="Z631" s="19"/>
      <c r="AA631" s="18"/>
      <c r="AB631" s="19"/>
      <c r="AC631" s="19"/>
      <c r="AD631" s="19"/>
      <c r="AE631" s="18"/>
      <c r="AF631" s="19"/>
      <c r="AG631" s="19"/>
      <c r="AH631" s="19"/>
      <c r="AI631" s="18"/>
      <c r="AJ631" s="19"/>
      <c r="AK631" s="19"/>
      <c r="AL631" s="19"/>
      <c r="AM631" s="18"/>
      <c r="AN631" s="19"/>
      <c r="AO631" s="19"/>
      <c r="AP631" s="19"/>
      <c r="AQ631" s="18"/>
      <c r="AR631" s="19"/>
      <c r="AS631" s="19"/>
      <c r="AT631" s="19"/>
      <c r="AU631" s="18"/>
      <c r="AV631" s="19"/>
      <c r="AW631" s="19"/>
      <c r="AX631" s="19"/>
      <c r="AY631" s="18"/>
      <c r="AZ631" s="19"/>
      <c r="BA631" s="19"/>
      <c r="BB631" s="19"/>
      <c r="BC631" s="18"/>
      <c r="BD631" s="19"/>
      <c r="BE631" s="19"/>
      <c r="BF631" s="19"/>
    </row>
    <row r="632" spans="1:58" ht="15" thickBot="1" x14ac:dyDescent="0.35">
      <c r="A632" s="19"/>
      <c r="B632" s="19"/>
      <c r="C632" s="18"/>
      <c r="D632" s="19"/>
      <c r="E632" s="19"/>
      <c r="F632" s="19"/>
      <c r="G632" s="18"/>
      <c r="H632" s="19"/>
      <c r="I632" s="19"/>
      <c r="J632" s="19"/>
      <c r="K632" s="18"/>
      <c r="L632" s="19"/>
      <c r="M632" s="19"/>
      <c r="N632" s="19"/>
      <c r="O632" s="18"/>
      <c r="P632" s="19"/>
      <c r="Q632" s="19"/>
      <c r="R632" s="19"/>
      <c r="S632" s="18"/>
      <c r="T632" s="19"/>
      <c r="U632" s="19"/>
      <c r="V632" s="19"/>
      <c r="W632" s="18"/>
      <c r="X632" s="19"/>
      <c r="Y632" s="19"/>
      <c r="Z632" s="19"/>
      <c r="AA632" s="18"/>
      <c r="AB632" s="19"/>
      <c r="AC632" s="19"/>
      <c r="AD632" s="19"/>
      <c r="AE632" s="18"/>
      <c r="AF632" s="19"/>
      <c r="AG632" s="19"/>
      <c r="AH632" s="19"/>
      <c r="AI632" s="18"/>
      <c r="AJ632" s="19"/>
      <c r="AK632" s="19"/>
      <c r="AL632" s="19"/>
      <c r="AM632" s="18"/>
      <c r="AN632" s="19"/>
      <c r="AO632" s="19"/>
      <c r="AP632" s="19"/>
      <c r="AQ632" s="18"/>
      <c r="AR632" s="19"/>
      <c r="AS632" s="19"/>
      <c r="AT632" s="19"/>
      <c r="AU632" s="18"/>
      <c r="AV632" s="19"/>
      <c r="AW632" s="19"/>
      <c r="AX632" s="19"/>
      <c r="AY632" s="18"/>
      <c r="AZ632" s="19"/>
      <c r="BA632" s="19"/>
      <c r="BB632" s="19"/>
      <c r="BC632" s="18"/>
      <c r="BD632" s="19"/>
      <c r="BE632" s="19"/>
      <c r="BF632" s="19"/>
    </row>
    <row r="633" spans="1:58" ht="15" thickBot="1" x14ac:dyDescent="0.35">
      <c r="A633" s="19"/>
      <c r="B633" s="19"/>
      <c r="C633" s="18"/>
      <c r="D633" s="19"/>
      <c r="E633" s="19"/>
      <c r="F633" s="19"/>
      <c r="G633" s="18"/>
      <c r="H633" s="19"/>
      <c r="I633" s="19"/>
      <c r="J633" s="19"/>
      <c r="K633" s="18"/>
      <c r="L633" s="19"/>
      <c r="M633" s="19"/>
      <c r="N633" s="19"/>
      <c r="O633" s="18"/>
      <c r="P633" s="19"/>
      <c r="Q633" s="19"/>
      <c r="R633" s="19"/>
      <c r="S633" s="18"/>
      <c r="T633" s="19"/>
      <c r="U633" s="19"/>
      <c r="V633" s="19"/>
      <c r="W633" s="18"/>
      <c r="X633" s="19"/>
      <c r="Y633" s="19"/>
      <c r="Z633" s="19"/>
      <c r="AA633" s="18"/>
      <c r="AB633" s="19"/>
      <c r="AC633" s="19"/>
      <c r="AD633" s="19"/>
      <c r="AE633" s="18"/>
      <c r="AF633" s="19"/>
      <c r="AG633" s="19"/>
      <c r="AH633" s="19"/>
      <c r="AI633" s="18"/>
      <c r="AJ633" s="19"/>
      <c r="AK633" s="19"/>
      <c r="AL633" s="19"/>
      <c r="AM633" s="18"/>
      <c r="AN633" s="19"/>
      <c r="AO633" s="19"/>
      <c r="AP633" s="19"/>
      <c r="AQ633" s="18"/>
      <c r="AR633" s="19"/>
      <c r="AS633" s="19"/>
      <c r="AT633" s="19"/>
      <c r="AU633" s="18"/>
      <c r="AV633" s="19"/>
      <c r="AW633" s="19"/>
      <c r="AX633" s="19"/>
      <c r="AY633" s="18"/>
      <c r="AZ633" s="19"/>
      <c r="BA633" s="19"/>
      <c r="BB633" s="19"/>
      <c r="BC633" s="18"/>
      <c r="BD633" s="19"/>
      <c r="BE633" s="19"/>
      <c r="BF633" s="19"/>
    </row>
    <row r="634" spans="1:58" ht="15" thickBot="1" x14ac:dyDescent="0.35">
      <c r="A634" s="19"/>
      <c r="B634" s="19"/>
      <c r="C634" s="18"/>
      <c r="D634" s="19"/>
      <c r="E634" s="19"/>
      <c r="F634" s="19"/>
      <c r="G634" s="18"/>
      <c r="H634" s="19"/>
      <c r="I634" s="19"/>
      <c r="J634" s="19"/>
      <c r="K634" s="18"/>
      <c r="L634" s="19"/>
      <c r="M634" s="19"/>
      <c r="N634" s="19"/>
      <c r="O634" s="18"/>
      <c r="P634" s="19"/>
      <c r="Q634" s="19"/>
      <c r="R634" s="19"/>
      <c r="S634" s="18"/>
      <c r="T634" s="19"/>
      <c r="U634" s="19"/>
      <c r="V634" s="19"/>
      <c r="W634" s="18"/>
      <c r="X634" s="19"/>
      <c r="Y634" s="19"/>
      <c r="Z634" s="19"/>
      <c r="AA634" s="18"/>
      <c r="AB634" s="19"/>
      <c r="AC634" s="19"/>
      <c r="AD634" s="19"/>
      <c r="AE634" s="18"/>
      <c r="AF634" s="19"/>
      <c r="AG634" s="19"/>
      <c r="AH634" s="19"/>
      <c r="AI634" s="18"/>
      <c r="AJ634" s="19"/>
      <c r="AK634" s="19"/>
      <c r="AL634" s="19"/>
      <c r="AM634" s="18"/>
      <c r="AN634" s="19"/>
      <c r="AO634" s="19"/>
      <c r="AP634" s="19"/>
      <c r="AQ634" s="18"/>
      <c r="AR634" s="19"/>
      <c r="AS634" s="19"/>
      <c r="AT634" s="19"/>
      <c r="AU634" s="18"/>
      <c r="AV634" s="19"/>
      <c r="AW634" s="19"/>
      <c r="AX634" s="19"/>
      <c r="AY634" s="18"/>
      <c r="AZ634" s="19"/>
      <c r="BA634" s="19"/>
      <c r="BB634" s="19"/>
      <c r="BC634" s="18"/>
      <c r="BD634" s="19"/>
      <c r="BE634" s="19"/>
      <c r="BF634" s="19"/>
    </row>
    <row r="635" spans="1:58" ht="15" thickBot="1" x14ac:dyDescent="0.35">
      <c r="A635" s="19"/>
      <c r="B635" s="19"/>
      <c r="C635" s="18"/>
      <c r="D635" s="19"/>
      <c r="E635" s="19"/>
      <c r="F635" s="19"/>
      <c r="G635" s="18"/>
      <c r="H635" s="19"/>
      <c r="I635" s="19"/>
      <c r="J635" s="19"/>
      <c r="K635" s="18"/>
      <c r="L635" s="19"/>
      <c r="M635" s="19"/>
      <c r="N635" s="19"/>
      <c r="O635" s="18"/>
      <c r="P635" s="19"/>
      <c r="Q635" s="19"/>
      <c r="R635" s="19"/>
      <c r="S635" s="18"/>
      <c r="T635" s="19"/>
      <c r="U635" s="19"/>
      <c r="V635" s="19"/>
      <c r="W635" s="18"/>
      <c r="X635" s="19"/>
      <c r="Y635" s="19"/>
      <c r="Z635" s="19"/>
      <c r="AA635" s="18"/>
      <c r="AB635" s="19"/>
      <c r="AC635" s="19"/>
      <c r="AD635" s="19"/>
      <c r="AE635" s="18"/>
      <c r="AF635" s="19"/>
      <c r="AG635" s="19"/>
      <c r="AH635" s="19"/>
      <c r="AI635" s="18"/>
      <c r="AJ635" s="19"/>
      <c r="AK635" s="19"/>
      <c r="AL635" s="19"/>
      <c r="AM635" s="18"/>
      <c r="AN635" s="19"/>
      <c r="AO635" s="19"/>
      <c r="AP635" s="19"/>
      <c r="AQ635" s="18"/>
      <c r="AR635" s="19"/>
      <c r="AS635" s="19"/>
      <c r="AT635" s="19"/>
      <c r="AU635" s="18"/>
      <c r="AV635" s="19"/>
      <c r="AW635" s="19"/>
      <c r="AX635" s="19"/>
      <c r="AY635" s="18"/>
      <c r="AZ635" s="19"/>
      <c r="BA635" s="19"/>
      <c r="BB635" s="19"/>
      <c r="BC635" s="18"/>
      <c r="BD635" s="19"/>
      <c r="BE635" s="19"/>
      <c r="BF635" s="19"/>
    </row>
    <row r="636" spans="1:58" ht="15" thickBot="1" x14ac:dyDescent="0.35">
      <c r="A636" s="19"/>
      <c r="B636" s="19"/>
      <c r="C636" s="18"/>
      <c r="D636" s="19"/>
      <c r="E636" s="19"/>
      <c r="F636" s="19"/>
      <c r="G636" s="18"/>
      <c r="H636" s="19"/>
      <c r="I636" s="19"/>
      <c r="J636" s="19"/>
      <c r="K636" s="18"/>
      <c r="L636" s="19"/>
      <c r="M636" s="19"/>
      <c r="N636" s="19"/>
      <c r="O636" s="18"/>
      <c r="P636" s="19"/>
      <c r="Q636" s="19"/>
      <c r="R636" s="19"/>
      <c r="S636" s="18"/>
      <c r="T636" s="19"/>
      <c r="U636" s="19"/>
      <c r="V636" s="19"/>
      <c r="W636" s="18"/>
      <c r="X636" s="19"/>
      <c r="Y636" s="19"/>
      <c r="Z636" s="19"/>
      <c r="AA636" s="18"/>
      <c r="AB636" s="19"/>
      <c r="AC636" s="19"/>
      <c r="AD636" s="19"/>
      <c r="AE636" s="18"/>
      <c r="AF636" s="19"/>
      <c r="AG636" s="19"/>
      <c r="AH636" s="19"/>
      <c r="AI636" s="18"/>
      <c r="AJ636" s="19"/>
      <c r="AK636" s="19"/>
      <c r="AL636" s="19"/>
      <c r="AM636" s="18"/>
      <c r="AN636" s="19"/>
      <c r="AO636" s="19"/>
      <c r="AP636" s="19"/>
      <c r="AQ636" s="18"/>
      <c r="AR636" s="19"/>
      <c r="AS636" s="19"/>
      <c r="AT636" s="19"/>
      <c r="AU636" s="18"/>
      <c r="AV636" s="19"/>
      <c r="AW636" s="19"/>
      <c r="AX636" s="19"/>
      <c r="AY636" s="18"/>
      <c r="AZ636" s="19"/>
      <c r="BA636" s="19"/>
      <c r="BB636" s="19"/>
      <c r="BC636" s="18"/>
      <c r="BD636" s="19"/>
      <c r="BE636" s="19"/>
      <c r="BF636" s="19"/>
    </row>
    <row r="637" spans="1:58" ht="15" thickBot="1" x14ac:dyDescent="0.35">
      <c r="A637" s="19"/>
      <c r="B637" s="19"/>
      <c r="C637" s="18"/>
      <c r="D637" s="19"/>
      <c r="E637" s="19"/>
      <c r="F637" s="19"/>
      <c r="G637" s="18"/>
      <c r="H637" s="19"/>
      <c r="I637" s="19"/>
      <c r="J637" s="19"/>
      <c r="K637" s="18"/>
      <c r="L637" s="19"/>
      <c r="M637" s="19"/>
      <c r="N637" s="19"/>
      <c r="O637" s="18"/>
      <c r="P637" s="19"/>
      <c r="Q637" s="19"/>
      <c r="R637" s="19"/>
      <c r="S637" s="18"/>
      <c r="T637" s="19"/>
      <c r="U637" s="19"/>
      <c r="V637" s="19"/>
      <c r="W637" s="18"/>
      <c r="X637" s="19"/>
      <c r="Y637" s="19"/>
      <c r="Z637" s="19"/>
      <c r="AA637" s="18"/>
      <c r="AB637" s="19"/>
      <c r="AC637" s="19"/>
      <c r="AD637" s="19"/>
      <c r="AE637" s="18"/>
      <c r="AF637" s="19"/>
      <c r="AG637" s="19"/>
      <c r="AH637" s="19"/>
      <c r="AI637" s="18"/>
      <c r="AJ637" s="19"/>
      <c r="AK637" s="19"/>
      <c r="AL637" s="19"/>
      <c r="AM637" s="18"/>
      <c r="AN637" s="19"/>
      <c r="AO637" s="19"/>
      <c r="AP637" s="19"/>
      <c r="AQ637" s="18"/>
      <c r="AR637" s="19"/>
      <c r="AS637" s="19"/>
      <c r="AT637" s="19"/>
      <c r="AU637" s="18"/>
      <c r="AV637" s="19"/>
      <c r="AW637" s="19"/>
      <c r="AX637" s="19"/>
      <c r="AY637" s="18"/>
      <c r="AZ637" s="19"/>
      <c r="BA637" s="19"/>
      <c r="BB637" s="19"/>
      <c r="BC637" s="18"/>
      <c r="BD637" s="19"/>
      <c r="BE637" s="19"/>
      <c r="BF637" s="19"/>
    </row>
    <row r="638" spans="1:58" ht="15" thickBot="1" x14ac:dyDescent="0.35">
      <c r="A638" s="19"/>
      <c r="B638" s="19"/>
      <c r="C638" s="18"/>
      <c r="D638" s="19"/>
      <c r="E638" s="19"/>
      <c r="F638" s="19"/>
      <c r="G638" s="18"/>
      <c r="H638" s="19"/>
      <c r="I638" s="19"/>
      <c r="J638" s="19"/>
      <c r="K638" s="18"/>
      <c r="L638" s="19"/>
      <c r="M638" s="19"/>
      <c r="N638" s="19"/>
      <c r="O638" s="18"/>
      <c r="P638" s="19"/>
      <c r="Q638" s="19"/>
      <c r="R638" s="19"/>
      <c r="S638" s="18"/>
      <c r="T638" s="19"/>
      <c r="U638" s="19"/>
      <c r="V638" s="19"/>
      <c r="W638" s="18"/>
      <c r="X638" s="19"/>
      <c r="Y638" s="19"/>
      <c r="Z638" s="19"/>
      <c r="AA638" s="18"/>
      <c r="AB638" s="19"/>
      <c r="AC638" s="19"/>
      <c r="AD638" s="19"/>
      <c r="AE638" s="18"/>
      <c r="AF638" s="19"/>
      <c r="AG638" s="19"/>
      <c r="AH638" s="19"/>
      <c r="AI638" s="18"/>
      <c r="AJ638" s="19"/>
      <c r="AK638" s="19"/>
      <c r="AL638" s="19"/>
      <c r="AM638" s="18"/>
      <c r="AN638" s="19"/>
      <c r="AO638" s="19"/>
      <c r="AP638" s="19"/>
      <c r="AQ638" s="18"/>
      <c r="AR638" s="19"/>
      <c r="AS638" s="19"/>
      <c r="AT638" s="19"/>
      <c r="AU638" s="18"/>
      <c r="AV638" s="19"/>
      <c r="AW638" s="19"/>
      <c r="AX638" s="19"/>
      <c r="AY638" s="18"/>
      <c r="AZ638" s="19"/>
      <c r="BA638" s="19"/>
      <c r="BB638" s="19"/>
      <c r="BC638" s="18"/>
      <c r="BD638" s="19"/>
      <c r="BE638" s="19"/>
      <c r="BF638" s="19"/>
    </row>
    <row r="639" spans="1:58" ht="15" thickBot="1" x14ac:dyDescent="0.35">
      <c r="A639" s="19"/>
      <c r="B639" s="19"/>
      <c r="C639" s="18"/>
      <c r="D639" s="19"/>
      <c r="E639" s="19"/>
      <c r="F639" s="19"/>
      <c r="G639" s="18"/>
      <c r="H639" s="19"/>
      <c r="I639" s="19"/>
      <c r="J639" s="19"/>
      <c r="K639" s="18"/>
      <c r="L639" s="19"/>
      <c r="M639" s="19"/>
      <c r="N639" s="19"/>
      <c r="O639" s="18"/>
      <c r="P639" s="19"/>
      <c r="Q639" s="19"/>
      <c r="R639" s="19"/>
      <c r="S639" s="18"/>
      <c r="T639" s="19"/>
      <c r="U639" s="19"/>
      <c r="V639" s="19"/>
      <c r="W639" s="18"/>
      <c r="X639" s="19"/>
      <c r="Y639" s="19"/>
      <c r="Z639" s="19"/>
      <c r="AA639" s="18"/>
      <c r="AB639" s="19"/>
      <c r="AC639" s="19"/>
      <c r="AD639" s="19"/>
      <c r="AE639" s="18"/>
      <c r="AF639" s="19"/>
      <c r="AG639" s="19"/>
      <c r="AH639" s="19"/>
      <c r="AI639" s="18"/>
      <c r="AJ639" s="19"/>
      <c r="AK639" s="19"/>
      <c r="AL639" s="19"/>
      <c r="AM639" s="18"/>
      <c r="AN639" s="19"/>
      <c r="AO639" s="19"/>
      <c r="AP639" s="19"/>
      <c r="AQ639" s="18"/>
      <c r="AR639" s="19"/>
      <c r="AS639" s="19"/>
      <c r="AT639" s="19"/>
      <c r="AU639" s="18"/>
      <c r="AV639" s="19"/>
      <c r="AW639" s="19"/>
      <c r="AX639" s="19"/>
      <c r="AY639" s="18"/>
      <c r="AZ639" s="19"/>
      <c r="BA639" s="19"/>
      <c r="BB639" s="19"/>
      <c r="BC639" s="18"/>
      <c r="BD639" s="19"/>
      <c r="BE639" s="19"/>
      <c r="BF639" s="19"/>
    </row>
    <row r="640" spans="1:58" ht="15" thickBot="1" x14ac:dyDescent="0.35">
      <c r="A640" s="19"/>
      <c r="B640" s="19"/>
      <c r="C640" s="18"/>
      <c r="D640" s="19"/>
      <c r="E640" s="19"/>
      <c r="F640" s="19"/>
      <c r="G640" s="18"/>
      <c r="H640" s="19"/>
      <c r="I640" s="19"/>
      <c r="J640" s="19"/>
      <c r="K640" s="18"/>
      <c r="L640" s="19"/>
      <c r="M640" s="19"/>
      <c r="N640" s="19"/>
      <c r="O640" s="18"/>
      <c r="P640" s="19"/>
      <c r="Q640" s="19"/>
      <c r="R640" s="19"/>
      <c r="S640" s="18"/>
      <c r="T640" s="19"/>
      <c r="U640" s="19"/>
      <c r="V640" s="19"/>
      <c r="W640" s="18"/>
      <c r="X640" s="19"/>
      <c r="Y640" s="19"/>
      <c r="Z640" s="19"/>
      <c r="AA640" s="18"/>
      <c r="AB640" s="19"/>
      <c r="AC640" s="19"/>
      <c r="AD640" s="19"/>
      <c r="AE640" s="18"/>
      <c r="AF640" s="19"/>
      <c r="AG640" s="19"/>
      <c r="AH640" s="19"/>
      <c r="AI640" s="18"/>
      <c r="AJ640" s="19"/>
      <c r="AK640" s="19"/>
      <c r="AL640" s="19"/>
      <c r="AM640" s="18"/>
      <c r="AN640" s="19"/>
      <c r="AO640" s="19"/>
      <c r="AP640" s="19"/>
      <c r="AQ640" s="18"/>
      <c r="AR640" s="19"/>
      <c r="AS640" s="19"/>
      <c r="AT640" s="19"/>
      <c r="AU640" s="18"/>
      <c r="AV640" s="19"/>
      <c r="AW640" s="19"/>
      <c r="AX640" s="19"/>
      <c r="AY640" s="18"/>
      <c r="AZ640" s="19"/>
      <c r="BA640" s="19"/>
      <c r="BB640" s="19"/>
      <c r="BC640" s="18"/>
      <c r="BD640" s="19"/>
      <c r="BE640" s="19"/>
      <c r="BF640" s="19"/>
    </row>
    <row r="641" spans="1:58" ht="15" thickBot="1" x14ac:dyDescent="0.35">
      <c r="A641" s="19"/>
      <c r="B641" s="19"/>
      <c r="C641" s="18"/>
      <c r="D641" s="19"/>
      <c r="E641" s="19"/>
      <c r="F641" s="19"/>
      <c r="G641" s="18"/>
      <c r="H641" s="19"/>
      <c r="I641" s="19"/>
      <c r="J641" s="19"/>
      <c r="K641" s="18"/>
      <c r="L641" s="19"/>
      <c r="M641" s="19"/>
      <c r="N641" s="19"/>
      <c r="O641" s="18"/>
      <c r="P641" s="19"/>
      <c r="Q641" s="19"/>
      <c r="R641" s="19"/>
      <c r="S641" s="18"/>
      <c r="T641" s="19"/>
      <c r="U641" s="19"/>
      <c r="V641" s="19"/>
      <c r="W641" s="18"/>
      <c r="X641" s="19"/>
      <c r="Y641" s="19"/>
      <c r="Z641" s="19"/>
      <c r="AA641" s="18"/>
      <c r="AB641" s="19"/>
      <c r="AC641" s="19"/>
      <c r="AD641" s="19"/>
      <c r="AE641" s="18"/>
      <c r="AF641" s="19"/>
      <c r="AG641" s="19"/>
      <c r="AH641" s="19"/>
      <c r="AI641" s="18"/>
      <c r="AJ641" s="19"/>
      <c r="AK641" s="19"/>
      <c r="AL641" s="19"/>
      <c r="AM641" s="18"/>
      <c r="AN641" s="19"/>
      <c r="AO641" s="19"/>
      <c r="AP641" s="19"/>
      <c r="AQ641" s="18"/>
      <c r="AR641" s="19"/>
      <c r="AS641" s="19"/>
      <c r="AT641" s="19"/>
      <c r="AU641" s="18"/>
      <c r="AV641" s="19"/>
      <c r="AW641" s="19"/>
      <c r="AX641" s="19"/>
      <c r="AY641" s="18"/>
      <c r="AZ641" s="19"/>
      <c r="BA641" s="19"/>
      <c r="BB641" s="19"/>
      <c r="BC641" s="18"/>
      <c r="BD641" s="19"/>
      <c r="BE641" s="19"/>
      <c r="BF641" s="19"/>
    </row>
    <row r="642" spans="1:58" ht="15" thickBot="1" x14ac:dyDescent="0.35">
      <c r="A642" s="19"/>
      <c r="B642" s="19"/>
      <c r="C642" s="18"/>
      <c r="D642" s="19"/>
      <c r="E642" s="19"/>
      <c r="F642" s="19"/>
      <c r="G642" s="18"/>
      <c r="H642" s="19"/>
      <c r="I642" s="19"/>
      <c r="J642" s="19"/>
      <c r="K642" s="18"/>
      <c r="L642" s="19"/>
      <c r="M642" s="19"/>
      <c r="N642" s="19"/>
      <c r="O642" s="18"/>
      <c r="P642" s="19"/>
      <c r="Q642" s="19"/>
      <c r="R642" s="19"/>
      <c r="S642" s="18"/>
      <c r="T642" s="19"/>
      <c r="U642" s="19"/>
      <c r="V642" s="19"/>
      <c r="W642" s="18"/>
      <c r="X642" s="19"/>
      <c r="Y642" s="19"/>
      <c r="Z642" s="19"/>
      <c r="AA642" s="18"/>
      <c r="AB642" s="19"/>
      <c r="AC642" s="19"/>
      <c r="AD642" s="19"/>
      <c r="AE642" s="18"/>
      <c r="AF642" s="19"/>
      <c r="AG642" s="19"/>
      <c r="AH642" s="19"/>
      <c r="AI642" s="18"/>
      <c r="AJ642" s="19"/>
      <c r="AK642" s="19"/>
      <c r="AL642" s="19"/>
      <c r="AM642" s="18"/>
      <c r="AN642" s="19"/>
      <c r="AO642" s="19"/>
      <c r="AP642" s="19"/>
      <c r="AQ642" s="18"/>
      <c r="AR642" s="19"/>
      <c r="AS642" s="19"/>
      <c r="AT642" s="19"/>
      <c r="AU642" s="18"/>
      <c r="AV642" s="19"/>
      <c r="AW642" s="19"/>
      <c r="AX642" s="19"/>
      <c r="AY642" s="18"/>
      <c r="AZ642" s="19"/>
      <c r="BA642" s="19"/>
      <c r="BB642" s="19"/>
      <c r="BC642" s="18"/>
      <c r="BD642" s="19"/>
      <c r="BE642" s="19"/>
      <c r="BF642" s="19"/>
    </row>
    <row r="643" spans="1:58" ht="15" thickBot="1" x14ac:dyDescent="0.35">
      <c r="A643" s="19"/>
      <c r="B643" s="19"/>
      <c r="C643" s="18"/>
      <c r="D643" s="19"/>
      <c r="E643" s="19"/>
      <c r="F643" s="19"/>
      <c r="G643" s="18"/>
      <c r="H643" s="19"/>
      <c r="I643" s="19"/>
      <c r="J643" s="19"/>
      <c r="K643" s="18"/>
      <c r="L643" s="19"/>
      <c r="M643" s="19"/>
      <c r="N643" s="19"/>
      <c r="O643" s="18"/>
      <c r="P643" s="19"/>
      <c r="Q643" s="19"/>
      <c r="R643" s="19"/>
      <c r="S643" s="18"/>
      <c r="T643" s="19"/>
      <c r="U643" s="19"/>
      <c r="V643" s="19"/>
      <c r="W643" s="18"/>
      <c r="X643" s="19"/>
      <c r="Y643" s="19"/>
      <c r="Z643" s="19"/>
      <c r="AA643" s="18"/>
      <c r="AB643" s="19"/>
      <c r="AC643" s="19"/>
      <c r="AD643" s="19"/>
      <c r="AE643" s="18"/>
      <c r="AF643" s="19"/>
      <c r="AG643" s="19"/>
      <c r="AH643" s="19"/>
      <c r="AI643" s="18"/>
      <c r="AJ643" s="19"/>
      <c r="AK643" s="19"/>
      <c r="AL643" s="19"/>
      <c r="AM643" s="18"/>
      <c r="AN643" s="19"/>
      <c r="AO643" s="19"/>
      <c r="AP643" s="19"/>
      <c r="AQ643" s="18"/>
      <c r="AR643" s="19"/>
      <c r="AS643" s="19"/>
      <c r="AT643" s="19"/>
      <c r="AU643" s="18"/>
      <c r="AV643" s="19"/>
      <c r="AW643" s="19"/>
      <c r="AX643" s="19"/>
      <c r="AY643" s="18"/>
      <c r="AZ643" s="19"/>
      <c r="BA643" s="19"/>
      <c r="BB643" s="19"/>
      <c r="BC643" s="18"/>
      <c r="BD643" s="19"/>
      <c r="BE643" s="19"/>
      <c r="BF643" s="19"/>
    </row>
    <row r="644" spans="1:58" ht="15" thickBot="1" x14ac:dyDescent="0.35">
      <c r="A644" s="19"/>
      <c r="B644" s="19"/>
      <c r="C644" s="18"/>
      <c r="D644" s="19"/>
      <c r="E644" s="19"/>
      <c r="F644" s="19"/>
      <c r="G644" s="18"/>
      <c r="H644" s="19"/>
      <c r="I644" s="19"/>
      <c r="J644" s="19"/>
      <c r="K644" s="18"/>
      <c r="L644" s="19"/>
      <c r="M644" s="19"/>
      <c r="N644" s="19"/>
      <c r="O644" s="18"/>
      <c r="P644" s="19"/>
      <c r="Q644" s="19"/>
      <c r="R644" s="19"/>
      <c r="S644" s="18"/>
      <c r="T644" s="19"/>
      <c r="U644" s="19"/>
      <c r="V644" s="19"/>
      <c r="W644" s="18"/>
      <c r="X644" s="19"/>
      <c r="Y644" s="19"/>
      <c r="Z644" s="19"/>
      <c r="AA644" s="18"/>
      <c r="AB644" s="19"/>
      <c r="AC644" s="19"/>
      <c r="AD644" s="19"/>
      <c r="AE644" s="18"/>
      <c r="AF644" s="19"/>
      <c r="AG644" s="19"/>
      <c r="AH644" s="19"/>
      <c r="AI644" s="18"/>
      <c r="AJ644" s="19"/>
      <c r="AK644" s="19"/>
      <c r="AL644" s="19"/>
      <c r="AM644" s="18"/>
      <c r="AN644" s="19"/>
      <c r="AO644" s="19"/>
      <c r="AP644" s="19"/>
      <c r="AQ644" s="18"/>
      <c r="AR644" s="19"/>
      <c r="AS644" s="19"/>
      <c r="AT644" s="19"/>
      <c r="AU644" s="18"/>
      <c r="AV644" s="19"/>
      <c r="AW644" s="19"/>
      <c r="AX644" s="19"/>
      <c r="AY644" s="18"/>
      <c r="AZ644" s="19"/>
      <c r="BA644" s="19"/>
      <c r="BB644" s="19"/>
      <c r="BC644" s="18"/>
      <c r="BD644" s="19"/>
      <c r="BE644" s="19"/>
      <c r="BF644" s="19"/>
    </row>
    <row r="645" spans="1:58" ht="15" thickBot="1" x14ac:dyDescent="0.35">
      <c r="A645" s="19"/>
      <c r="B645" s="19"/>
      <c r="C645" s="18"/>
      <c r="D645" s="19"/>
      <c r="E645" s="19"/>
      <c r="F645" s="19"/>
      <c r="G645" s="18"/>
      <c r="H645" s="19"/>
      <c r="I645" s="19"/>
      <c r="J645" s="19"/>
      <c r="K645" s="18"/>
      <c r="L645" s="19"/>
      <c r="M645" s="19"/>
      <c r="N645" s="19"/>
      <c r="O645" s="18"/>
      <c r="P645" s="19"/>
      <c r="Q645" s="19"/>
      <c r="R645" s="19"/>
      <c r="S645" s="18"/>
      <c r="T645" s="19"/>
      <c r="U645" s="19"/>
      <c r="V645" s="19"/>
      <c r="W645" s="18"/>
      <c r="X645" s="19"/>
      <c r="Y645" s="19"/>
      <c r="Z645" s="19"/>
      <c r="AA645" s="18"/>
      <c r="AB645" s="19"/>
      <c r="AC645" s="19"/>
      <c r="AD645" s="19"/>
      <c r="AE645" s="18"/>
      <c r="AF645" s="19"/>
      <c r="AG645" s="19"/>
      <c r="AH645" s="19"/>
      <c r="AI645" s="18"/>
      <c r="AJ645" s="19"/>
      <c r="AK645" s="19"/>
      <c r="AL645" s="19"/>
      <c r="AM645" s="18"/>
      <c r="AN645" s="19"/>
      <c r="AO645" s="19"/>
      <c r="AP645" s="19"/>
      <c r="AQ645" s="18"/>
      <c r="AR645" s="19"/>
      <c r="AS645" s="19"/>
      <c r="AT645" s="19"/>
      <c r="AU645" s="18"/>
      <c r="AV645" s="19"/>
      <c r="AW645" s="19"/>
      <c r="AX645" s="19"/>
      <c r="AY645" s="18"/>
      <c r="AZ645" s="19"/>
      <c r="BA645" s="19"/>
      <c r="BB645" s="19"/>
      <c r="BC645" s="18"/>
      <c r="BD645" s="19"/>
      <c r="BE645" s="19"/>
      <c r="BF645" s="19"/>
    </row>
    <row r="646" spans="1:58" ht="15" thickBot="1" x14ac:dyDescent="0.35">
      <c r="A646" s="19"/>
      <c r="B646" s="19"/>
      <c r="C646" s="18"/>
      <c r="D646" s="19"/>
      <c r="E646" s="19"/>
      <c r="F646" s="19"/>
      <c r="G646" s="18"/>
      <c r="H646" s="19"/>
      <c r="I646" s="19"/>
      <c r="J646" s="19"/>
      <c r="K646" s="18"/>
      <c r="L646" s="19"/>
      <c r="M646" s="19"/>
      <c r="N646" s="19"/>
      <c r="O646" s="18"/>
      <c r="P646" s="19"/>
      <c r="Q646" s="19"/>
      <c r="R646" s="19"/>
      <c r="S646" s="18"/>
      <c r="T646" s="19"/>
      <c r="U646" s="19"/>
      <c r="V646" s="19"/>
      <c r="W646" s="18"/>
      <c r="X646" s="19"/>
      <c r="Y646" s="19"/>
      <c r="Z646" s="19"/>
      <c r="AA646" s="18"/>
      <c r="AB646" s="19"/>
      <c r="AC646" s="19"/>
      <c r="AD646" s="19"/>
      <c r="AE646" s="18"/>
      <c r="AF646" s="19"/>
      <c r="AG646" s="19"/>
      <c r="AH646" s="19"/>
      <c r="AI646" s="18"/>
      <c r="AJ646" s="19"/>
      <c r="AK646" s="19"/>
      <c r="AL646" s="19"/>
      <c r="AM646" s="18"/>
      <c r="AN646" s="19"/>
      <c r="AO646" s="19"/>
      <c r="AP646" s="19"/>
      <c r="AQ646" s="18"/>
      <c r="AR646" s="19"/>
      <c r="AS646" s="19"/>
      <c r="AT646" s="19"/>
      <c r="AU646" s="18"/>
      <c r="AV646" s="19"/>
      <c r="AW646" s="19"/>
      <c r="AX646" s="19"/>
      <c r="AY646" s="18"/>
      <c r="AZ646" s="19"/>
      <c r="BA646" s="19"/>
      <c r="BB646" s="19"/>
      <c r="BC646" s="18"/>
      <c r="BD646" s="19"/>
      <c r="BE646" s="19"/>
      <c r="BF646" s="19"/>
    </row>
    <row r="647" spans="1:58" ht="15" thickBot="1" x14ac:dyDescent="0.35">
      <c r="A647" s="19"/>
      <c r="B647" s="19"/>
      <c r="C647" s="18"/>
      <c r="D647" s="19"/>
      <c r="E647" s="19"/>
      <c r="F647" s="19"/>
      <c r="G647" s="18"/>
      <c r="H647" s="19"/>
      <c r="I647" s="19"/>
      <c r="J647" s="19"/>
      <c r="K647" s="18"/>
      <c r="L647" s="19"/>
      <c r="M647" s="19"/>
      <c r="N647" s="19"/>
      <c r="O647" s="18"/>
      <c r="P647" s="19"/>
      <c r="Q647" s="19"/>
      <c r="R647" s="19"/>
      <c r="S647" s="18"/>
      <c r="T647" s="19"/>
      <c r="U647" s="19"/>
      <c r="V647" s="19"/>
      <c r="W647" s="18"/>
      <c r="X647" s="19"/>
      <c r="Y647" s="19"/>
      <c r="Z647" s="19"/>
      <c r="AA647" s="18"/>
      <c r="AB647" s="19"/>
      <c r="AC647" s="19"/>
      <c r="AD647" s="19"/>
      <c r="AE647" s="18"/>
      <c r="AF647" s="19"/>
      <c r="AG647" s="19"/>
      <c r="AH647" s="19"/>
      <c r="AI647" s="18"/>
      <c r="AJ647" s="19"/>
      <c r="AK647" s="19"/>
      <c r="AL647" s="19"/>
      <c r="AM647" s="18"/>
      <c r="AN647" s="19"/>
      <c r="AO647" s="19"/>
      <c r="AP647" s="19"/>
      <c r="AQ647" s="18"/>
      <c r="AR647" s="19"/>
      <c r="AS647" s="19"/>
      <c r="AT647" s="19"/>
      <c r="AU647" s="18"/>
      <c r="AV647" s="19"/>
      <c r="AW647" s="19"/>
      <c r="AX647" s="19"/>
      <c r="AY647" s="18"/>
      <c r="AZ647" s="19"/>
      <c r="BA647" s="19"/>
      <c r="BB647" s="19"/>
      <c r="BC647" s="18"/>
      <c r="BD647" s="19"/>
      <c r="BE647" s="19"/>
      <c r="BF647" s="19"/>
    </row>
    <row r="648" spans="1:58" ht="15" thickBot="1" x14ac:dyDescent="0.35">
      <c r="A648" s="19"/>
      <c r="B648" s="19"/>
      <c r="C648" s="18"/>
      <c r="D648" s="19"/>
      <c r="E648" s="19"/>
      <c r="F648" s="19"/>
      <c r="G648" s="18"/>
      <c r="H648" s="19"/>
      <c r="I648" s="19"/>
      <c r="J648" s="19"/>
      <c r="K648" s="18"/>
      <c r="L648" s="19"/>
      <c r="M648" s="19"/>
      <c r="N648" s="19"/>
      <c r="O648" s="18"/>
      <c r="P648" s="19"/>
      <c r="Q648" s="19"/>
      <c r="R648" s="19"/>
      <c r="S648" s="18"/>
      <c r="T648" s="19"/>
      <c r="U648" s="19"/>
      <c r="V648" s="19"/>
      <c r="W648" s="18"/>
      <c r="X648" s="19"/>
      <c r="Y648" s="19"/>
      <c r="Z648" s="19"/>
      <c r="AA648" s="18"/>
      <c r="AB648" s="19"/>
      <c r="AC648" s="19"/>
      <c r="AD648" s="19"/>
      <c r="AE648" s="18"/>
      <c r="AF648" s="19"/>
      <c r="AG648" s="19"/>
      <c r="AH648" s="19"/>
      <c r="AI648" s="18"/>
      <c r="AJ648" s="19"/>
      <c r="AK648" s="19"/>
      <c r="AL648" s="19"/>
      <c r="AM648" s="18"/>
      <c r="AN648" s="19"/>
      <c r="AO648" s="19"/>
      <c r="AP648" s="19"/>
      <c r="AQ648" s="18"/>
      <c r="AR648" s="19"/>
      <c r="AS648" s="19"/>
      <c r="AT648" s="19"/>
      <c r="AU648" s="18"/>
      <c r="AV648" s="19"/>
      <c r="AW648" s="19"/>
      <c r="AX648" s="19"/>
      <c r="AY648" s="18"/>
      <c r="AZ648" s="19"/>
      <c r="BA648" s="19"/>
      <c r="BB648" s="19"/>
      <c r="BC648" s="18"/>
      <c r="BD648" s="19"/>
      <c r="BE648" s="19"/>
      <c r="BF648" s="19"/>
    </row>
    <row r="649" spans="1:58" ht="15" thickBot="1" x14ac:dyDescent="0.35">
      <c r="A649" s="19"/>
      <c r="B649" s="19"/>
      <c r="C649" s="18"/>
      <c r="D649" s="19"/>
      <c r="E649" s="19"/>
      <c r="F649" s="19"/>
      <c r="G649" s="18"/>
      <c r="H649" s="19"/>
      <c r="I649" s="19"/>
      <c r="J649" s="19"/>
      <c r="K649" s="18"/>
      <c r="L649" s="19"/>
      <c r="M649" s="19"/>
      <c r="N649" s="19"/>
      <c r="O649" s="18"/>
      <c r="P649" s="19"/>
      <c r="Q649" s="19"/>
      <c r="R649" s="19"/>
      <c r="S649" s="18"/>
      <c r="T649" s="19"/>
      <c r="U649" s="19"/>
      <c r="V649" s="19"/>
      <c r="W649" s="18"/>
      <c r="X649" s="19"/>
      <c r="Y649" s="19"/>
      <c r="Z649" s="19"/>
      <c r="AA649" s="18"/>
      <c r="AB649" s="19"/>
      <c r="AC649" s="19"/>
      <c r="AD649" s="19"/>
      <c r="AE649" s="18"/>
      <c r="AF649" s="19"/>
      <c r="AG649" s="19"/>
      <c r="AH649" s="19"/>
      <c r="AI649" s="18"/>
      <c r="AJ649" s="19"/>
      <c r="AK649" s="19"/>
      <c r="AL649" s="19"/>
      <c r="AM649" s="18"/>
      <c r="AN649" s="19"/>
      <c r="AO649" s="19"/>
      <c r="AP649" s="19"/>
      <c r="AQ649" s="18"/>
      <c r="AR649" s="19"/>
      <c r="AS649" s="19"/>
      <c r="AT649" s="19"/>
      <c r="AU649" s="18"/>
      <c r="AV649" s="19"/>
      <c r="AW649" s="19"/>
      <c r="AX649" s="19"/>
      <c r="AY649" s="18"/>
      <c r="AZ649" s="19"/>
      <c r="BA649" s="19"/>
      <c r="BB649" s="19"/>
      <c r="BC649" s="18"/>
      <c r="BD649" s="19"/>
      <c r="BE649" s="19"/>
      <c r="BF649" s="19"/>
    </row>
    <row r="650" spans="1:58" ht="15" thickBot="1" x14ac:dyDescent="0.35">
      <c r="A650" s="19"/>
      <c r="B650" s="19"/>
      <c r="C650" s="18"/>
      <c r="D650" s="19"/>
      <c r="E650" s="19"/>
      <c r="F650" s="19"/>
      <c r="G650" s="18"/>
      <c r="H650" s="19"/>
      <c r="I650" s="19"/>
      <c r="J650" s="19"/>
      <c r="K650" s="18"/>
      <c r="L650" s="19"/>
      <c r="M650" s="19"/>
      <c r="N650" s="19"/>
      <c r="O650" s="18"/>
      <c r="P650" s="19"/>
      <c r="Q650" s="19"/>
      <c r="R650" s="19"/>
      <c r="S650" s="18"/>
      <c r="T650" s="19"/>
      <c r="U650" s="19"/>
      <c r="V650" s="19"/>
      <c r="W650" s="18"/>
      <c r="X650" s="19"/>
      <c r="Y650" s="19"/>
      <c r="Z650" s="19"/>
      <c r="AA650" s="18"/>
      <c r="AB650" s="19"/>
      <c r="AC650" s="19"/>
      <c r="AD650" s="19"/>
      <c r="AE650" s="18"/>
      <c r="AF650" s="19"/>
      <c r="AG650" s="19"/>
      <c r="AH650" s="19"/>
      <c r="AI650" s="18"/>
      <c r="AJ650" s="19"/>
      <c r="AK650" s="19"/>
      <c r="AL650" s="19"/>
      <c r="AM650" s="18"/>
      <c r="AN650" s="19"/>
      <c r="AO650" s="19"/>
      <c r="AP650" s="19"/>
      <c r="AQ650" s="18"/>
      <c r="AR650" s="19"/>
      <c r="AS650" s="19"/>
      <c r="AT650" s="19"/>
      <c r="AU650" s="18"/>
      <c r="AV650" s="19"/>
      <c r="AW650" s="19"/>
      <c r="AX650" s="19"/>
      <c r="AY650" s="18"/>
      <c r="AZ650" s="19"/>
      <c r="BA650" s="19"/>
      <c r="BB650" s="19"/>
      <c r="BC650" s="18"/>
      <c r="BD650" s="19"/>
      <c r="BE650" s="19"/>
      <c r="BF650" s="19"/>
    </row>
    <row r="651" spans="1:58" ht="15" thickBot="1" x14ac:dyDescent="0.35">
      <c r="A651" s="19"/>
      <c r="B651" s="19"/>
      <c r="C651" s="18"/>
      <c r="D651" s="19"/>
      <c r="E651" s="19"/>
      <c r="F651" s="19"/>
      <c r="G651" s="18"/>
      <c r="H651" s="19"/>
      <c r="I651" s="19"/>
      <c r="J651" s="19"/>
      <c r="K651" s="18"/>
      <c r="L651" s="19"/>
      <c r="M651" s="19"/>
      <c r="N651" s="19"/>
      <c r="O651" s="18"/>
      <c r="P651" s="19"/>
      <c r="Q651" s="19"/>
      <c r="R651" s="19"/>
      <c r="S651" s="18"/>
      <c r="T651" s="19"/>
      <c r="U651" s="19"/>
      <c r="V651" s="19"/>
      <c r="W651" s="18"/>
      <c r="X651" s="19"/>
      <c r="Y651" s="19"/>
      <c r="Z651" s="19"/>
      <c r="AA651" s="18"/>
      <c r="AB651" s="19"/>
      <c r="AC651" s="19"/>
      <c r="AD651" s="19"/>
      <c r="AE651" s="18"/>
      <c r="AF651" s="19"/>
      <c r="AG651" s="19"/>
      <c r="AH651" s="19"/>
      <c r="AI651" s="18"/>
      <c r="AJ651" s="19"/>
      <c r="AK651" s="19"/>
      <c r="AL651" s="19"/>
      <c r="AM651" s="18"/>
      <c r="AN651" s="19"/>
      <c r="AO651" s="19"/>
      <c r="AP651" s="19"/>
      <c r="AQ651" s="18"/>
      <c r="AR651" s="19"/>
      <c r="AS651" s="19"/>
      <c r="AT651" s="19"/>
      <c r="AU651" s="18"/>
      <c r="AV651" s="19"/>
      <c r="AW651" s="19"/>
      <c r="AX651" s="19"/>
      <c r="AY651" s="18"/>
      <c r="AZ651" s="19"/>
      <c r="BA651" s="19"/>
      <c r="BB651" s="19"/>
      <c r="BC651" s="18"/>
      <c r="BD651" s="19"/>
      <c r="BE651" s="19"/>
      <c r="BF651" s="19"/>
    </row>
    <row r="652" spans="1:58" ht="15" thickBot="1" x14ac:dyDescent="0.35">
      <c r="A652" s="19"/>
      <c r="B652" s="19"/>
      <c r="C652" s="18"/>
      <c r="D652" s="19"/>
      <c r="E652" s="19"/>
      <c r="F652" s="19"/>
      <c r="G652" s="18"/>
      <c r="H652" s="19"/>
      <c r="I652" s="19"/>
      <c r="J652" s="19"/>
      <c r="K652" s="18"/>
      <c r="L652" s="19"/>
      <c r="M652" s="19"/>
      <c r="N652" s="19"/>
      <c r="O652" s="18"/>
      <c r="P652" s="19"/>
      <c r="Q652" s="19"/>
      <c r="R652" s="19"/>
      <c r="S652" s="18"/>
      <c r="T652" s="19"/>
      <c r="U652" s="19"/>
      <c r="V652" s="19"/>
      <c r="W652" s="18"/>
      <c r="X652" s="19"/>
      <c r="Y652" s="19"/>
      <c r="Z652" s="19"/>
      <c r="AA652" s="18"/>
      <c r="AB652" s="19"/>
      <c r="AC652" s="19"/>
      <c r="AD652" s="19"/>
      <c r="AE652" s="18"/>
      <c r="AF652" s="19"/>
      <c r="AG652" s="19"/>
      <c r="AH652" s="19"/>
      <c r="AI652" s="18"/>
      <c r="AJ652" s="19"/>
      <c r="AK652" s="19"/>
      <c r="AL652" s="19"/>
      <c r="AM652" s="18"/>
      <c r="AN652" s="19"/>
      <c r="AO652" s="19"/>
      <c r="AP652" s="19"/>
      <c r="AQ652" s="18"/>
      <c r="AR652" s="19"/>
      <c r="AS652" s="19"/>
      <c r="AT652" s="19"/>
      <c r="AU652" s="18"/>
      <c r="AV652" s="19"/>
      <c r="AW652" s="19"/>
      <c r="AX652" s="19"/>
      <c r="AY652" s="18"/>
      <c r="AZ652" s="19"/>
      <c r="BA652" s="19"/>
      <c r="BB652" s="19"/>
      <c r="BC652" s="18"/>
      <c r="BD652" s="19"/>
      <c r="BE652" s="19"/>
      <c r="BF652" s="19"/>
    </row>
    <row r="653" spans="1:58" ht="15" thickBot="1" x14ac:dyDescent="0.35">
      <c r="A653" s="19"/>
      <c r="B653" s="19"/>
      <c r="C653" s="18"/>
      <c r="D653" s="19"/>
      <c r="E653" s="19"/>
      <c r="F653" s="19"/>
      <c r="G653" s="18"/>
      <c r="H653" s="19"/>
      <c r="I653" s="19"/>
      <c r="J653" s="19"/>
      <c r="K653" s="18"/>
      <c r="L653" s="19"/>
      <c r="M653" s="19"/>
      <c r="N653" s="19"/>
      <c r="O653" s="18"/>
      <c r="P653" s="19"/>
      <c r="Q653" s="19"/>
      <c r="R653" s="19"/>
      <c r="S653" s="18"/>
      <c r="T653" s="19"/>
      <c r="U653" s="19"/>
      <c r="V653" s="19"/>
      <c r="W653" s="18"/>
      <c r="X653" s="19"/>
      <c r="Y653" s="19"/>
      <c r="Z653" s="19"/>
      <c r="AA653" s="18"/>
      <c r="AB653" s="19"/>
      <c r="AC653" s="19"/>
      <c r="AD653" s="19"/>
      <c r="AE653" s="18"/>
      <c r="AF653" s="19"/>
      <c r="AG653" s="19"/>
      <c r="AH653" s="19"/>
      <c r="AI653" s="18"/>
      <c r="AJ653" s="19"/>
      <c r="AK653" s="19"/>
      <c r="AL653" s="19"/>
      <c r="AM653" s="18"/>
      <c r="AN653" s="19"/>
      <c r="AO653" s="19"/>
      <c r="AP653" s="19"/>
      <c r="AQ653" s="18"/>
      <c r="AR653" s="19"/>
      <c r="AS653" s="19"/>
      <c r="AT653" s="19"/>
      <c r="AU653" s="18"/>
      <c r="AV653" s="19"/>
      <c r="AW653" s="19"/>
      <c r="AX653" s="19"/>
      <c r="AY653" s="18"/>
      <c r="AZ653" s="19"/>
      <c r="BA653" s="19"/>
      <c r="BB653" s="19"/>
      <c r="BC653" s="18"/>
      <c r="BD653" s="19"/>
      <c r="BE653" s="19"/>
      <c r="BF653" s="19"/>
    </row>
    <row r="654" spans="1:58" ht="15" thickBot="1" x14ac:dyDescent="0.35">
      <c r="A654" s="19"/>
      <c r="B654" s="19"/>
      <c r="C654" s="18"/>
      <c r="D654" s="19"/>
      <c r="E654" s="19"/>
      <c r="F654" s="19"/>
      <c r="G654" s="18"/>
      <c r="H654" s="19"/>
      <c r="I654" s="19"/>
      <c r="J654" s="19"/>
      <c r="K654" s="18"/>
      <c r="L654" s="19"/>
      <c r="M654" s="19"/>
      <c r="N654" s="19"/>
      <c r="O654" s="18"/>
      <c r="P654" s="19"/>
      <c r="Q654" s="19"/>
      <c r="R654" s="19"/>
      <c r="S654" s="18"/>
      <c r="T654" s="19"/>
      <c r="U654" s="19"/>
      <c r="V654" s="19"/>
      <c r="W654" s="18"/>
      <c r="X654" s="19"/>
      <c r="Y654" s="19"/>
      <c r="Z654" s="19"/>
      <c r="AA654" s="18"/>
      <c r="AB654" s="19"/>
      <c r="AC654" s="19"/>
      <c r="AD654" s="19"/>
      <c r="AE654" s="18"/>
      <c r="AF654" s="19"/>
      <c r="AG654" s="19"/>
      <c r="AH654" s="19"/>
      <c r="AI654" s="18"/>
      <c r="AJ654" s="19"/>
      <c r="AK654" s="19"/>
      <c r="AL654" s="19"/>
      <c r="AM654" s="18"/>
      <c r="AN654" s="19"/>
      <c r="AO654" s="19"/>
      <c r="AP654" s="19"/>
      <c r="AQ654" s="18"/>
      <c r="AR654" s="19"/>
      <c r="AS654" s="19"/>
      <c r="AT654" s="19"/>
      <c r="AU654" s="18"/>
      <c r="AV654" s="19"/>
      <c r="AW654" s="19"/>
      <c r="AX654" s="19"/>
      <c r="AY654" s="18"/>
      <c r="AZ654" s="19"/>
      <c r="BA654" s="19"/>
      <c r="BB654" s="19"/>
      <c r="BC654" s="18"/>
      <c r="BD654" s="19"/>
      <c r="BE654" s="19"/>
      <c r="BF654" s="19"/>
    </row>
    <row r="655" spans="1:58" ht="15" thickBot="1" x14ac:dyDescent="0.35">
      <c r="A655" s="19"/>
      <c r="B655" s="19"/>
      <c r="C655" s="18"/>
      <c r="D655" s="19"/>
      <c r="E655" s="19"/>
      <c r="F655" s="19"/>
      <c r="G655" s="18"/>
      <c r="H655" s="19"/>
      <c r="I655" s="19"/>
      <c r="J655" s="19"/>
      <c r="K655" s="18"/>
      <c r="L655" s="19"/>
      <c r="M655" s="19"/>
      <c r="N655" s="19"/>
      <c r="O655" s="18"/>
      <c r="P655" s="19"/>
      <c r="Q655" s="19"/>
      <c r="R655" s="19"/>
      <c r="S655" s="18"/>
      <c r="T655" s="19"/>
      <c r="U655" s="19"/>
      <c r="V655" s="19"/>
      <c r="W655" s="18"/>
      <c r="X655" s="19"/>
      <c r="Y655" s="19"/>
      <c r="Z655" s="19"/>
      <c r="AA655" s="18"/>
      <c r="AB655" s="19"/>
      <c r="AC655" s="19"/>
      <c r="AD655" s="19"/>
      <c r="AE655" s="18"/>
      <c r="AF655" s="19"/>
      <c r="AG655" s="19"/>
      <c r="AH655" s="19"/>
      <c r="AI655" s="18"/>
      <c r="AJ655" s="19"/>
      <c r="AK655" s="19"/>
      <c r="AL655" s="19"/>
      <c r="AM655" s="18"/>
      <c r="AN655" s="19"/>
      <c r="AO655" s="19"/>
      <c r="AP655" s="19"/>
      <c r="AQ655" s="18"/>
      <c r="AR655" s="19"/>
      <c r="AS655" s="19"/>
      <c r="AT655" s="19"/>
      <c r="AU655" s="18"/>
      <c r="AV655" s="19"/>
      <c r="AW655" s="19"/>
      <c r="AX655" s="19"/>
      <c r="AY655" s="18"/>
      <c r="AZ655" s="19"/>
      <c r="BA655" s="19"/>
      <c r="BB655" s="19"/>
      <c r="BC655" s="18"/>
      <c r="BD655" s="19"/>
      <c r="BE655" s="19"/>
      <c r="BF655" s="19"/>
    </row>
    <row r="656" spans="1:58" ht="15" thickBot="1" x14ac:dyDescent="0.35">
      <c r="A656" s="19"/>
      <c r="B656" s="19"/>
      <c r="C656" s="18"/>
      <c r="D656" s="19"/>
      <c r="E656" s="19"/>
      <c r="F656" s="19"/>
      <c r="G656" s="18"/>
      <c r="H656" s="19"/>
      <c r="I656" s="19"/>
      <c r="J656" s="19"/>
      <c r="K656" s="18"/>
      <c r="L656" s="19"/>
      <c r="M656" s="19"/>
      <c r="N656" s="19"/>
      <c r="O656" s="18"/>
      <c r="P656" s="19"/>
      <c r="Q656" s="19"/>
      <c r="R656" s="19"/>
      <c r="S656" s="18"/>
      <c r="T656" s="19"/>
      <c r="U656" s="19"/>
      <c r="V656" s="19"/>
      <c r="W656" s="18"/>
      <c r="X656" s="19"/>
      <c r="Y656" s="19"/>
      <c r="Z656" s="19"/>
      <c r="AA656" s="18"/>
      <c r="AB656" s="19"/>
      <c r="AC656" s="19"/>
      <c r="AD656" s="19"/>
      <c r="AE656" s="18"/>
      <c r="AF656" s="19"/>
      <c r="AG656" s="19"/>
      <c r="AH656" s="19"/>
      <c r="AI656" s="18"/>
      <c r="AJ656" s="19"/>
      <c r="AK656" s="19"/>
      <c r="AL656" s="19"/>
      <c r="AM656" s="18"/>
      <c r="AN656" s="19"/>
      <c r="AO656" s="19"/>
      <c r="AP656" s="19"/>
      <c r="AQ656" s="18"/>
      <c r="AR656" s="19"/>
      <c r="AS656" s="19"/>
      <c r="AT656" s="19"/>
      <c r="AU656" s="18"/>
      <c r="AV656" s="19"/>
      <c r="AW656" s="19"/>
      <c r="AX656" s="19"/>
      <c r="AY656" s="18"/>
      <c r="AZ656" s="19"/>
      <c r="BA656" s="19"/>
      <c r="BB656" s="19"/>
      <c r="BC656" s="18"/>
      <c r="BD656" s="19"/>
      <c r="BE656" s="19"/>
      <c r="BF656" s="19"/>
    </row>
    <row r="657" spans="1:58" ht="15" thickBot="1" x14ac:dyDescent="0.35">
      <c r="A657" s="19"/>
      <c r="B657" s="19"/>
      <c r="C657" s="18"/>
      <c r="D657" s="19"/>
      <c r="E657" s="19"/>
      <c r="F657" s="19"/>
      <c r="G657" s="18"/>
      <c r="H657" s="19"/>
      <c r="I657" s="19"/>
      <c r="J657" s="19"/>
      <c r="K657" s="18"/>
      <c r="L657" s="19"/>
      <c r="M657" s="19"/>
      <c r="N657" s="19"/>
      <c r="O657" s="18"/>
      <c r="P657" s="19"/>
      <c r="Q657" s="19"/>
      <c r="R657" s="19"/>
      <c r="S657" s="18"/>
      <c r="T657" s="19"/>
      <c r="U657" s="19"/>
      <c r="V657" s="19"/>
      <c r="W657" s="18"/>
      <c r="X657" s="19"/>
      <c r="Y657" s="19"/>
      <c r="Z657" s="19"/>
      <c r="AA657" s="18"/>
      <c r="AB657" s="19"/>
      <c r="AC657" s="19"/>
      <c r="AD657" s="19"/>
      <c r="AE657" s="18"/>
      <c r="AF657" s="19"/>
      <c r="AG657" s="19"/>
      <c r="AH657" s="19"/>
      <c r="AI657" s="18"/>
      <c r="AJ657" s="19"/>
      <c r="AK657" s="19"/>
      <c r="AL657" s="19"/>
      <c r="AM657" s="18"/>
      <c r="AN657" s="19"/>
      <c r="AO657" s="19"/>
      <c r="AP657" s="19"/>
      <c r="AQ657" s="18"/>
      <c r="AR657" s="19"/>
      <c r="AS657" s="19"/>
      <c r="AT657" s="19"/>
      <c r="AU657" s="18"/>
      <c r="AV657" s="19"/>
      <c r="AW657" s="19"/>
      <c r="AX657" s="19"/>
      <c r="AY657" s="18"/>
      <c r="AZ657" s="19"/>
      <c r="BA657" s="19"/>
      <c r="BB657" s="19"/>
      <c r="BC657" s="18"/>
      <c r="BD657" s="19"/>
      <c r="BE657" s="19"/>
      <c r="BF657" s="19"/>
    </row>
    <row r="658" spans="1:58" ht="15" thickBot="1" x14ac:dyDescent="0.35">
      <c r="A658" s="19"/>
      <c r="B658" s="19"/>
      <c r="C658" s="18"/>
      <c r="D658" s="19"/>
      <c r="E658" s="19"/>
      <c r="F658" s="19"/>
      <c r="G658" s="18"/>
      <c r="H658" s="19"/>
      <c r="I658" s="19"/>
      <c r="J658" s="19"/>
      <c r="K658" s="18"/>
      <c r="L658" s="19"/>
      <c r="M658" s="19"/>
      <c r="N658" s="19"/>
      <c r="O658" s="18"/>
      <c r="P658" s="19"/>
      <c r="Q658" s="19"/>
      <c r="R658" s="19"/>
      <c r="S658" s="18"/>
      <c r="T658" s="19"/>
      <c r="U658" s="19"/>
      <c r="V658" s="19"/>
      <c r="W658" s="18"/>
      <c r="X658" s="19"/>
      <c r="Y658" s="19"/>
      <c r="Z658" s="19"/>
      <c r="AA658" s="18"/>
      <c r="AB658" s="19"/>
      <c r="AC658" s="19"/>
      <c r="AD658" s="19"/>
      <c r="AE658" s="18"/>
      <c r="AF658" s="19"/>
      <c r="AG658" s="19"/>
      <c r="AH658" s="19"/>
      <c r="AI658" s="18"/>
      <c r="AJ658" s="19"/>
      <c r="AK658" s="19"/>
      <c r="AL658" s="19"/>
      <c r="AM658" s="18"/>
      <c r="AN658" s="19"/>
      <c r="AO658" s="19"/>
      <c r="AP658" s="19"/>
      <c r="AQ658" s="18"/>
      <c r="AR658" s="19"/>
      <c r="AS658" s="19"/>
      <c r="AT658" s="19"/>
      <c r="AU658" s="18"/>
      <c r="AV658" s="19"/>
      <c r="AW658" s="19"/>
      <c r="AX658" s="19"/>
      <c r="AY658" s="18"/>
      <c r="AZ658" s="19"/>
      <c r="BA658" s="19"/>
      <c r="BB658" s="19"/>
      <c r="BC658" s="18"/>
      <c r="BD658" s="19"/>
      <c r="BE658" s="19"/>
      <c r="BF658" s="19"/>
    </row>
    <row r="659" spans="1:58" ht="15" thickBot="1" x14ac:dyDescent="0.35">
      <c r="A659" s="19"/>
      <c r="B659" s="19"/>
      <c r="C659" s="18"/>
      <c r="D659" s="19"/>
      <c r="E659" s="19"/>
      <c r="F659" s="19"/>
      <c r="G659" s="18"/>
      <c r="H659" s="19"/>
      <c r="I659" s="19"/>
      <c r="J659" s="19"/>
      <c r="K659" s="18"/>
      <c r="L659" s="19"/>
      <c r="M659" s="19"/>
      <c r="N659" s="19"/>
      <c r="O659" s="18"/>
      <c r="P659" s="19"/>
      <c r="Q659" s="19"/>
      <c r="R659" s="19"/>
      <c r="S659" s="18"/>
      <c r="T659" s="19"/>
      <c r="U659" s="19"/>
      <c r="V659" s="19"/>
      <c r="W659" s="18"/>
      <c r="X659" s="19"/>
      <c r="Y659" s="19"/>
      <c r="Z659" s="19"/>
      <c r="AA659" s="18"/>
      <c r="AB659" s="19"/>
      <c r="AC659" s="19"/>
      <c r="AD659" s="19"/>
      <c r="AE659" s="18"/>
      <c r="AF659" s="19"/>
      <c r="AG659" s="19"/>
      <c r="AH659" s="19"/>
      <c r="AI659" s="18"/>
      <c r="AJ659" s="19"/>
      <c r="AK659" s="19"/>
      <c r="AL659" s="19"/>
      <c r="AM659" s="18"/>
      <c r="AN659" s="19"/>
      <c r="AO659" s="19"/>
      <c r="AP659" s="19"/>
      <c r="AQ659" s="18"/>
      <c r="AR659" s="19"/>
      <c r="AS659" s="19"/>
      <c r="AT659" s="19"/>
      <c r="AU659" s="18"/>
      <c r="AV659" s="19"/>
      <c r="AW659" s="19"/>
      <c r="AX659" s="19"/>
      <c r="AY659" s="18"/>
      <c r="AZ659" s="19"/>
      <c r="BA659" s="19"/>
      <c r="BB659" s="19"/>
      <c r="BC659" s="18"/>
      <c r="BD659" s="19"/>
      <c r="BE659" s="19"/>
      <c r="BF659" s="19"/>
    </row>
    <row r="660" spans="1:58" ht="15" thickBot="1" x14ac:dyDescent="0.35">
      <c r="A660" s="19"/>
      <c r="B660" s="19"/>
      <c r="C660" s="18"/>
      <c r="D660" s="19"/>
      <c r="E660" s="19"/>
      <c r="F660" s="19"/>
      <c r="G660" s="18"/>
      <c r="H660" s="19"/>
      <c r="I660" s="19"/>
      <c r="J660" s="19"/>
      <c r="K660" s="18"/>
      <c r="L660" s="19"/>
      <c r="M660" s="19"/>
      <c r="N660" s="19"/>
      <c r="O660" s="18"/>
      <c r="P660" s="19"/>
      <c r="Q660" s="19"/>
      <c r="R660" s="19"/>
      <c r="S660" s="18"/>
      <c r="T660" s="19"/>
      <c r="U660" s="19"/>
      <c r="V660" s="19"/>
      <c r="W660" s="18"/>
      <c r="X660" s="19"/>
      <c r="Y660" s="19"/>
      <c r="Z660" s="19"/>
      <c r="AA660" s="18"/>
      <c r="AB660" s="19"/>
      <c r="AC660" s="19"/>
      <c r="AD660" s="19"/>
      <c r="AE660" s="18"/>
      <c r="AF660" s="19"/>
      <c r="AG660" s="19"/>
      <c r="AH660" s="19"/>
      <c r="AI660" s="18"/>
      <c r="AJ660" s="19"/>
      <c r="AK660" s="19"/>
      <c r="AL660" s="19"/>
      <c r="AM660" s="18"/>
      <c r="AN660" s="19"/>
      <c r="AO660" s="19"/>
      <c r="AP660" s="19"/>
      <c r="AQ660" s="18"/>
      <c r="AR660" s="19"/>
      <c r="AS660" s="19"/>
      <c r="AT660" s="19"/>
      <c r="AU660" s="18"/>
      <c r="AV660" s="19"/>
      <c r="AW660" s="19"/>
      <c r="AX660" s="19"/>
      <c r="AY660" s="18"/>
      <c r="AZ660" s="19"/>
      <c r="BA660" s="19"/>
      <c r="BB660" s="19"/>
      <c r="BC660" s="18"/>
      <c r="BD660" s="19"/>
      <c r="BE660" s="19"/>
      <c r="BF660" s="19"/>
    </row>
    <row r="661" spans="1:58" ht="15" thickBot="1" x14ac:dyDescent="0.35">
      <c r="A661" s="19"/>
      <c r="B661" s="19"/>
      <c r="C661" s="18"/>
      <c r="D661" s="19"/>
      <c r="E661" s="19"/>
      <c r="F661" s="19"/>
      <c r="G661" s="18"/>
      <c r="H661" s="19"/>
      <c r="I661" s="19"/>
      <c r="J661" s="19"/>
      <c r="K661" s="18"/>
      <c r="L661" s="19"/>
      <c r="M661" s="19"/>
      <c r="N661" s="19"/>
      <c r="O661" s="18"/>
      <c r="P661" s="19"/>
      <c r="Q661" s="19"/>
      <c r="R661" s="19"/>
      <c r="S661" s="18"/>
      <c r="T661" s="19"/>
      <c r="U661" s="19"/>
      <c r="V661" s="19"/>
      <c r="W661" s="18"/>
      <c r="X661" s="19"/>
      <c r="Y661" s="19"/>
      <c r="Z661" s="19"/>
      <c r="AA661" s="18"/>
      <c r="AB661" s="19"/>
      <c r="AC661" s="19"/>
      <c r="AD661" s="19"/>
      <c r="AE661" s="18"/>
      <c r="AF661" s="19"/>
      <c r="AG661" s="19"/>
      <c r="AH661" s="19"/>
      <c r="AI661" s="18"/>
      <c r="AJ661" s="19"/>
      <c r="AK661" s="19"/>
      <c r="AL661" s="19"/>
      <c r="AM661" s="18"/>
      <c r="AN661" s="19"/>
      <c r="AO661" s="19"/>
      <c r="AP661" s="19"/>
      <c r="AQ661" s="18"/>
      <c r="AR661" s="19"/>
      <c r="AS661" s="19"/>
      <c r="AT661" s="19"/>
      <c r="AU661" s="18"/>
      <c r="AV661" s="19"/>
      <c r="AW661" s="19"/>
      <c r="AX661" s="19"/>
      <c r="AY661" s="18"/>
      <c r="AZ661" s="19"/>
      <c r="BA661" s="19"/>
      <c r="BB661" s="19"/>
      <c r="BC661" s="18"/>
      <c r="BD661" s="19"/>
      <c r="BE661" s="19"/>
      <c r="BF661" s="19"/>
    </row>
    <row r="662" spans="1:58" ht="15" thickBot="1" x14ac:dyDescent="0.35">
      <c r="A662" s="19"/>
      <c r="B662" s="19"/>
      <c r="C662" s="18"/>
      <c r="D662" s="19"/>
      <c r="E662" s="19"/>
      <c r="F662" s="19"/>
      <c r="G662" s="18"/>
      <c r="H662" s="19"/>
      <c r="I662" s="19"/>
      <c r="J662" s="19"/>
      <c r="K662" s="18"/>
      <c r="L662" s="19"/>
      <c r="M662" s="19"/>
      <c r="N662" s="19"/>
      <c r="O662" s="18"/>
      <c r="P662" s="19"/>
      <c r="Q662" s="19"/>
      <c r="R662" s="19"/>
      <c r="S662" s="18"/>
      <c r="T662" s="19"/>
      <c r="U662" s="19"/>
      <c r="V662" s="19"/>
      <c r="W662" s="18"/>
      <c r="X662" s="19"/>
      <c r="Y662" s="19"/>
      <c r="Z662" s="19"/>
      <c r="AA662" s="18"/>
      <c r="AB662" s="19"/>
      <c r="AC662" s="19"/>
      <c r="AD662" s="19"/>
      <c r="AE662" s="18"/>
      <c r="AF662" s="19"/>
      <c r="AG662" s="19"/>
      <c r="AH662" s="19"/>
      <c r="AI662" s="18"/>
      <c r="AJ662" s="19"/>
      <c r="AK662" s="19"/>
      <c r="AL662" s="19"/>
      <c r="AM662" s="18"/>
      <c r="AN662" s="19"/>
      <c r="AO662" s="19"/>
      <c r="AP662" s="19"/>
      <c r="AQ662" s="18"/>
      <c r="AR662" s="19"/>
      <c r="AS662" s="19"/>
      <c r="AT662" s="19"/>
      <c r="AU662" s="18"/>
      <c r="AV662" s="19"/>
      <c r="AW662" s="19"/>
      <c r="AX662" s="19"/>
      <c r="AY662" s="18"/>
      <c r="AZ662" s="19"/>
      <c r="BA662" s="19"/>
      <c r="BB662" s="19"/>
      <c r="BC662" s="18"/>
      <c r="BD662" s="19"/>
      <c r="BE662" s="19"/>
      <c r="BF662" s="19"/>
    </row>
    <row r="663" spans="1:58" ht="15" thickBot="1" x14ac:dyDescent="0.35">
      <c r="A663" s="19"/>
      <c r="B663" s="19"/>
      <c r="C663" s="18"/>
      <c r="D663" s="19"/>
      <c r="E663" s="19"/>
      <c r="F663" s="19"/>
      <c r="G663" s="18"/>
      <c r="H663" s="19"/>
      <c r="I663" s="19"/>
      <c r="J663" s="19"/>
      <c r="K663" s="18"/>
      <c r="L663" s="19"/>
      <c r="M663" s="19"/>
      <c r="N663" s="19"/>
      <c r="O663" s="18"/>
      <c r="P663" s="19"/>
      <c r="Q663" s="19"/>
      <c r="R663" s="19"/>
      <c r="S663" s="18"/>
      <c r="T663" s="19"/>
      <c r="U663" s="19"/>
      <c r="V663" s="19"/>
      <c r="W663" s="18"/>
      <c r="X663" s="19"/>
      <c r="Y663" s="19"/>
      <c r="Z663" s="19"/>
      <c r="AA663" s="18"/>
      <c r="AB663" s="19"/>
      <c r="AC663" s="19"/>
      <c r="AD663" s="19"/>
      <c r="AE663" s="18"/>
      <c r="AF663" s="19"/>
      <c r="AG663" s="19"/>
      <c r="AH663" s="19"/>
      <c r="AI663" s="18"/>
      <c r="AJ663" s="19"/>
      <c r="AK663" s="19"/>
      <c r="AL663" s="19"/>
      <c r="AM663" s="18"/>
      <c r="AN663" s="19"/>
      <c r="AO663" s="19"/>
      <c r="AP663" s="19"/>
      <c r="AQ663" s="18"/>
      <c r="AR663" s="19"/>
      <c r="AS663" s="19"/>
      <c r="AT663" s="19"/>
      <c r="AU663" s="18"/>
      <c r="AV663" s="19"/>
      <c r="AW663" s="19"/>
      <c r="AX663" s="19"/>
      <c r="AY663" s="18"/>
      <c r="AZ663" s="19"/>
      <c r="BA663" s="19"/>
      <c r="BB663" s="19"/>
      <c r="BC663" s="18"/>
      <c r="BD663" s="19"/>
      <c r="BE663" s="19"/>
      <c r="BF663" s="19"/>
    </row>
    <row r="664" spans="1:58" ht="15" thickBot="1" x14ac:dyDescent="0.35">
      <c r="A664" s="19"/>
      <c r="B664" s="19"/>
      <c r="C664" s="18"/>
      <c r="D664" s="19"/>
      <c r="E664" s="19"/>
      <c r="F664" s="19"/>
      <c r="G664" s="18"/>
      <c r="H664" s="19"/>
      <c r="I664" s="19"/>
      <c r="J664" s="19"/>
      <c r="K664" s="18"/>
      <c r="L664" s="19"/>
      <c r="M664" s="19"/>
      <c r="N664" s="19"/>
      <c r="O664" s="18"/>
      <c r="P664" s="19"/>
      <c r="Q664" s="19"/>
      <c r="R664" s="19"/>
      <c r="S664" s="18"/>
      <c r="T664" s="19"/>
      <c r="U664" s="19"/>
      <c r="V664" s="19"/>
      <c r="W664" s="18"/>
      <c r="X664" s="19"/>
      <c r="Y664" s="19"/>
      <c r="Z664" s="19"/>
      <c r="AA664" s="18"/>
      <c r="AB664" s="19"/>
      <c r="AC664" s="19"/>
      <c r="AD664" s="19"/>
      <c r="AE664" s="18"/>
      <c r="AF664" s="19"/>
      <c r="AG664" s="19"/>
      <c r="AH664" s="19"/>
      <c r="AI664" s="18"/>
      <c r="AJ664" s="19"/>
      <c r="AK664" s="19"/>
      <c r="AL664" s="19"/>
      <c r="AM664" s="18"/>
      <c r="AN664" s="19"/>
      <c r="AO664" s="19"/>
      <c r="AP664" s="19"/>
      <c r="AQ664" s="18"/>
      <c r="AR664" s="19"/>
      <c r="AS664" s="19"/>
      <c r="AT664" s="19"/>
      <c r="AU664" s="18"/>
      <c r="AV664" s="19"/>
      <c r="AW664" s="19"/>
      <c r="AX664" s="19"/>
      <c r="AY664" s="18"/>
      <c r="AZ664" s="19"/>
      <c r="BA664" s="19"/>
      <c r="BB664" s="19"/>
      <c r="BC664" s="18"/>
      <c r="BD664" s="19"/>
      <c r="BE664" s="19"/>
      <c r="BF664" s="19"/>
    </row>
    <row r="665" spans="1:58" ht="15" thickBot="1" x14ac:dyDescent="0.35">
      <c r="A665" s="19"/>
      <c r="B665" s="19"/>
      <c r="C665" s="18"/>
      <c r="D665" s="19"/>
      <c r="E665" s="19"/>
      <c r="F665" s="19"/>
      <c r="G665" s="18"/>
      <c r="H665" s="19"/>
      <c r="I665" s="19"/>
      <c r="J665" s="19"/>
      <c r="K665" s="18"/>
      <c r="L665" s="19"/>
      <c r="M665" s="19"/>
      <c r="N665" s="19"/>
      <c r="O665" s="18"/>
      <c r="P665" s="19"/>
      <c r="Q665" s="19"/>
      <c r="R665" s="19"/>
      <c r="S665" s="18"/>
      <c r="T665" s="19"/>
      <c r="U665" s="19"/>
      <c r="V665" s="19"/>
      <c r="W665" s="18"/>
      <c r="X665" s="19"/>
      <c r="Y665" s="19"/>
      <c r="Z665" s="19"/>
      <c r="AA665" s="18"/>
      <c r="AB665" s="19"/>
      <c r="AC665" s="19"/>
      <c r="AD665" s="19"/>
      <c r="AE665" s="18"/>
      <c r="AF665" s="19"/>
      <c r="AG665" s="19"/>
      <c r="AH665" s="19"/>
      <c r="AI665" s="18"/>
      <c r="AJ665" s="19"/>
      <c r="AK665" s="19"/>
      <c r="AL665" s="19"/>
      <c r="AM665" s="18"/>
      <c r="AN665" s="19"/>
      <c r="AO665" s="19"/>
      <c r="AP665" s="19"/>
      <c r="AQ665" s="18"/>
      <c r="AR665" s="19"/>
      <c r="AS665" s="19"/>
      <c r="AT665" s="19"/>
      <c r="AU665" s="18"/>
      <c r="AV665" s="19"/>
      <c r="AW665" s="19"/>
      <c r="AX665" s="19"/>
      <c r="AY665" s="18"/>
      <c r="AZ665" s="19"/>
      <c r="BA665" s="19"/>
      <c r="BB665" s="19"/>
      <c r="BC665" s="18"/>
      <c r="BD665" s="19"/>
      <c r="BE665" s="19"/>
      <c r="BF665" s="19"/>
    </row>
    <row r="666" spans="1:58" ht="15" thickBot="1" x14ac:dyDescent="0.35">
      <c r="A666" s="19"/>
      <c r="B666" s="19"/>
      <c r="C666" s="18"/>
      <c r="D666" s="19"/>
      <c r="E666" s="19"/>
      <c r="F666" s="19"/>
      <c r="G666" s="18"/>
      <c r="H666" s="19"/>
      <c r="I666" s="19"/>
      <c r="J666" s="19"/>
      <c r="K666" s="18"/>
      <c r="L666" s="19"/>
      <c r="M666" s="19"/>
      <c r="N666" s="19"/>
      <c r="O666" s="18"/>
      <c r="P666" s="19"/>
      <c r="Q666" s="19"/>
      <c r="R666" s="19"/>
      <c r="S666" s="18"/>
      <c r="T666" s="19"/>
      <c r="U666" s="19"/>
      <c r="V666" s="19"/>
      <c r="W666" s="18"/>
      <c r="X666" s="19"/>
      <c r="Y666" s="19"/>
      <c r="Z666" s="19"/>
      <c r="AA666" s="18"/>
      <c r="AB666" s="19"/>
      <c r="AC666" s="19"/>
      <c r="AD666" s="19"/>
      <c r="AE666" s="18"/>
      <c r="AF666" s="19"/>
      <c r="AG666" s="19"/>
      <c r="AH666" s="19"/>
      <c r="AI666" s="18"/>
      <c r="AJ666" s="19"/>
      <c r="AK666" s="19"/>
      <c r="AL666" s="19"/>
      <c r="AM666" s="18"/>
      <c r="AN666" s="19"/>
      <c r="AO666" s="19"/>
      <c r="AP666" s="19"/>
      <c r="AQ666" s="18"/>
      <c r="AR666" s="19"/>
      <c r="AS666" s="19"/>
      <c r="AT666" s="19"/>
      <c r="AU666" s="18"/>
      <c r="AV666" s="19"/>
      <c r="AW666" s="19"/>
      <c r="AX666" s="19"/>
      <c r="AY666" s="18"/>
      <c r="AZ666" s="19"/>
      <c r="BA666" s="19"/>
      <c r="BB666" s="19"/>
      <c r="BC666" s="18"/>
      <c r="BD666" s="19"/>
      <c r="BE666" s="19"/>
      <c r="BF666" s="19"/>
    </row>
    <row r="667" spans="1:58" ht="15" thickBot="1" x14ac:dyDescent="0.35">
      <c r="A667" s="19"/>
      <c r="B667" s="19"/>
      <c r="C667" s="18"/>
      <c r="D667" s="19"/>
      <c r="E667" s="19"/>
      <c r="F667" s="19"/>
      <c r="G667" s="18"/>
      <c r="H667" s="19"/>
      <c r="I667" s="19"/>
      <c r="J667" s="19"/>
      <c r="K667" s="18"/>
      <c r="L667" s="19"/>
      <c r="M667" s="19"/>
      <c r="N667" s="19"/>
      <c r="O667" s="18"/>
      <c r="P667" s="19"/>
      <c r="Q667" s="19"/>
      <c r="R667" s="19"/>
      <c r="S667" s="18"/>
      <c r="T667" s="19"/>
      <c r="U667" s="19"/>
      <c r="V667" s="19"/>
      <c r="W667" s="18"/>
      <c r="X667" s="19"/>
      <c r="Y667" s="19"/>
      <c r="Z667" s="19"/>
      <c r="AA667" s="18"/>
      <c r="AB667" s="19"/>
      <c r="AC667" s="19"/>
      <c r="AD667" s="19"/>
      <c r="AE667" s="18"/>
      <c r="AF667" s="19"/>
      <c r="AG667" s="19"/>
      <c r="AH667" s="19"/>
      <c r="AI667" s="18"/>
      <c r="AJ667" s="19"/>
      <c r="AK667" s="19"/>
      <c r="AL667" s="19"/>
      <c r="AM667" s="18"/>
      <c r="AN667" s="19"/>
      <c r="AO667" s="19"/>
      <c r="AP667" s="19"/>
      <c r="AQ667" s="18"/>
      <c r="AR667" s="19"/>
      <c r="AS667" s="19"/>
      <c r="AT667" s="19"/>
      <c r="AU667" s="18"/>
      <c r="AV667" s="19"/>
      <c r="AW667" s="19"/>
      <c r="AX667" s="19"/>
      <c r="AY667" s="18"/>
      <c r="AZ667" s="19"/>
      <c r="BA667" s="19"/>
      <c r="BB667" s="19"/>
      <c r="BC667" s="18"/>
      <c r="BD667" s="19"/>
      <c r="BE667" s="19"/>
      <c r="BF667" s="19"/>
    </row>
    <row r="668" spans="1:58" ht="15" thickBot="1" x14ac:dyDescent="0.35">
      <c r="A668" s="19"/>
      <c r="B668" s="19"/>
      <c r="C668" s="18"/>
      <c r="D668" s="19"/>
      <c r="E668" s="19"/>
      <c r="F668" s="19"/>
      <c r="G668" s="18"/>
      <c r="H668" s="19"/>
      <c r="I668" s="19"/>
      <c r="J668" s="19"/>
      <c r="K668" s="18"/>
      <c r="L668" s="19"/>
      <c r="M668" s="19"/>
      <c r="N668" s="19"/>
      <c r="O668" s="18"/>
      <c r="P668" s="19"/>
      <c r="Q668" s="19"/>
      <c r="R668" s="19"/>
      <c r="S668" s="18"/>
      <c r="T668" s="19"/>
      <c r="U668" s="19"/>
      <c r="V668" s="19"/>
      <c r="W668" s="18"/>
      <c r="X668" s="19"/>
      <c r="Y668" s="19"/>
      <c r="Z668" s="19"/>
      <c r="AA668" s="18"/>
      <c r="AB668" s="19"/>
      <c r="AC668" s="19"/>
      <c r="AD668" s="19"/>
      <c r="AE668" s="18"/>
      <c r="AF668" s="19"/>
      <c r="AG668" s="19"/>
      <c r="AH668" s="19"/>
      <c r="AI668" s="18"/>
      <c r="AJ668" s="19"/>
      <c r="AK668" s="19"/>
      <c r="AL668" s="19"/>
      <c r="AM668" s="18"/>
      <c r="AN668" s="19"/>
      <c r="AO668" s="19"/>
      <c r="AP668" s="19"/>
      <c r="AQ668" s="18"/>
      <c r="AR668" s="19"/>
      <c r="AS668" s="19"/>
      <c r="AT668" s="19"/>
      <c r="AU668" s="18"/>
      <c r="AV668" s="19"/>
      <c r="AW668" s="19"/>
      <c r="AX668" s="19"/>
      <c r="AY668" s="18"/>
      <c r="AZ668" s="19"/>
      <c r="BA668" s="19"/>
      <c r="BB668" s="19"/>
      <c r="BC668" s="18"/>
      <c r="BD668" s="19"/>
      <c r="BE668" s="19"/>
      <c r="BF668" s="19"/>
    </row>
    <row r="669" spans="1:58" ht="15" thickBot="1" x14ac:dyDescent="0.35">
      <c r="A669" s="19"/>
      <c r="B669" s="19"/>
      <c r="C669" s="18"/>
      <c r="D669" s="19"/>
      <c r="E669" s="19"/>
      <c r="F669" s="19"/>
      <c r="G669" s="18"/>
      <c r="H669" s="19"/>
      <c r="I669" s="19"/>
      <c r="J669" s="19"/>
      <c r="K669" s="18"/>
      <c r="L669" s="19"/>
      <c r="M669" s="19"/>
      <c r="N669" s="19"/>
      <c r="O669" s="18"/>
      <c r="P669" s="19"/>
      <c r="Q669" s="19"/>
      <c r="R669" s="19"/>
      <c r="S669" s="18"/>
      <c r="T669" s="19"/>
      <c r="U669" s="19"/>
      <c r="V669" s="19"/>
      <c r="W669" s="18"/>
      <c r="X669" s="19"/>
      <c r="Y669" s="19"/>
      <c r="Z669" s="19"/>
      <c r="AA669" s="18"/>
      <c r="AB669" s="19"/>
      <c r="AC669" s="19"/>
      <c r="AD669" s="19"/>
      <c r="AE669" s="18"/>
      <c r="AF669" s="19"/>
      <c r="AG669" s="19"/>
      <c r="AH669" s="19"/>
      <c r="AI669" s="18"/>
      <c r="AJ669" s="19"/>
      <c r="AK669" s="19"/>
      <c r="AL669" s="19"/>
      <c r="AM669" s="18"/>
      <c r="AN669" s="19"/>
      <c r="AO669" s="19"/>
      <c r="AP669" s="19"/>
      <c r="AQ669" s="18"/>
      <c r="AR669" s="19"/>
      <c r="AS669" s="19"/>
      <c r="AT669" s="19"/>
      <c r="AU669" s="18"/>
      <c r="AV669" s="19"/>
      <c r="AW669" s="19"/>
      <c r="AX669" s="19"/>
      <c r="AY669" s="18"/>
      <c r="AZ669" s="19"/>
      <c r="BA669" s="19"/>
      <c r="BB669" s="19"/>
      <c r="BC669" s="18"/>
      <c r="BD669" s="19"/>
      <c r="BE669" s="19"/>
      <c r="BF669" s="19"/>
    </row>
    <row r="670" spans="1:58" ht="15" thickBot="1" x14ac:dyDescent="0.35">
      <c r="A670" s="19"/>
      <c r="B670" s="19"/>
      <c r="C670" s="18"/>
      <c r="D670" s="19"/>
      <c r="E670" s="19"/>
      <c r="F670" s="19"/>
      <c r="G670" s="18"/>
      <c r="H670" s="19"/>
      <c r="I670" s="19"/>
      <c r="J670" s="19"/>
      <c r="K670" s="18"/>
      <c r="L670" s="19"/>
      <c r="M670" s="19"/>
      <c r="N670" s="19"/>
      <c r="O670" s="18"/>
      <c r="P670" s="19"/>
      <c r="Q670" s="19"/>
      <c r="R670" s="19"/>
      <c r="S670" s="18"/>
      <c r="T670" s="19"/>
      <c r="U670" s="19"/>
      <c r="V670" s="19"/>
      <c r="W670" s="18"/>
      <c r="X670" s="19"/>
      <c r="Y670" s="19"/>
      <c r="Z670" s="19"/>
      <c r="AA670" s="18"/>
      <c r="AB670" s="19"/>
      <c r="AC670" s="19"/>
      <c r="AD670" s="19"/>
      <c r="AE670" s="18"/>
      <c r="AF670" s="19"/>
      <c r="AG670" s="19"/>
      <c r="AH670" s="19"/>
      <c r="AI670" s="18"/>
      <c r="AJ670" s="19"/>
      <c r="AK670" s="19"/>
      <c r="AL670" s="19"/>
      <c r="AM670" s="18"/>
      <c r="AN670" s="19"/>
      <c r="AO670" s="19"/>
      <c r="AP670" s="19"/>
      <c r="AQ670" s="18"/>
      <c r="AR670" s="19"/>
      <c r="AS670" s="19"/>
      <c r="AT670" s="19"/>
      <c r="AU670" s="18"/>
      <c r="AV670" s="19"/>
      <c r="AW670" s="19"/>
      <c r="AX670" s="19"/>
      <c r="AY670" s="18"/>
      <c r="AZ670" s="19"/>
      <c r="BA670" s="19"/>
      <c r="BB670" s="19"/>
      <c r="BC670" s="18"/>
      <c r="BD670" s="19"/>
      <c r="BE670" s="19"/>
      <c r="BF670" s="19"/>
    </row>
    <row r="671" spans="1:58" ht="15" thickBot="1" x14ac:dyDescent="0.35">
      <c r="A671" s="19"/>
      <c r="B671" s="19"/>
      <c r="C671" s="18"/>
      <c r="D671" s="19"/>
      <c r="E671" s="19"/>
      <c r="F671" s="19"/>
      <c r="G671" s="18"/>
      <c r="H671" s="19"/>
      <c r="I671" s="19"/>
      <c r="J671" s="19"/>
      <c r="K671" s="18"/>
      <c r="L671" s="19"/>
      <c r="M671" s="19"/>
      <c r="N671" s="19"/>
      <c r="O671" s="18"/>
      <c r="P671" s="19"/>
      <c r="Q671" s="19"/>
      <c r="R671" s="19"/>
      <c r="S671" s="18"/>
      <c r="T671" s="19"/>
      <c r="U671" s="19"/>
      <c r="V671" s="19"/>
      <c r="W671" s="18"/>
      <c r="X671" s="19"/>
      <c r="Y671" s="19"/>
      <c r="Z671" s="19"/>
      <c r="AA671" s="18"/>
      <c r="AB671" s="19"/>
      <c r="AC671" s="19"/>
      <c r="AD671" s="19"/>
      <c r="AE671" s="18"/>
      <c r="AF671" s="19"/>
      <c r="AG671" s="19"/>
      <c r="AH671" s="19"/>
      <c r="AI671" s="18"/>
      <c r="AJ671" s="19"/>
      <c r="AK671" s="19"/>
      <c r="AL671" s="19"/>
      <c r="AM671" s="18"/>
      <c r="AN671" s="19"/>
      <c r="AO671" s="19"/>
      <c r="AP671" s="19"/>
      <c r="AQ671" s="18"/>
      <c r="AR671" s="19"/>
      <c r="AS671" s="19"/>
      <c r="AT671" s="19"/>
      <c r="AU671" s="18"/>
      <c r="AV671" s="19"/>
      <c r="AW671" s="19"/>
      <c r="AX671" s="19"/>
      <c r="AY671" s="18"/>
      <c r="AZ671" s="19"/>
      <c r="BA671" s="19"/>
      <c r="BB671" s="19"/>
      <c r="BC671" s="18"/>
      <c r="BD671" s="19"/>
      <c r="BE671" s="19"/>
      <c r="BF671" s="19"/>
    </row>
    <row r="672" spans="1:58" ht="15" thickBot="1" x14ac:dyDescent="0.35">
      <c r="A672" s="19"/>
      <c r="B672" s="19"/>
      <c r="C672" s="18"/>
      <c r="D672" s="19"/>
      <c r="E672" s="19"/>
      <c r="F672" s="19"/>
      <c r="G672" s="18"/>
      <c r="H672" s="19"/>
      <c r="I672" s="19"/>
      <c r="J672" s="19"/>
      <c r="K672" s="18"/>
      <c r="L672" s="19"/>
      <c r="M672" s="19"/>
      <c r="N672" s="19"/>
      <c r="O672" s="18"/>
      <c r="P672" s="19"/>
      <c r="Q672" s="19"/>
      <c r="R672" s="19"/>
      <c r="S672" s="18"/>
      <c r="T672" s="19"/>
      <c r="U672" s="19"/>
      <c r="V672" s="19"/>
      <c r="W672" s="18"/>
      <c r="X672" s="19"/>
      <c r="Y672" s="19"/>
      <c r="Z672" s="19"/>
      <c r="AA672" s="18"/>
      <c r="AB672" s="19"/>
      <c r="AC672" s="19"/>
      <c r="AD672" s="19"/>
      <c r="AE672" s="18"/>
      <c r="AF672" s="19"/>
      <c r="AG672" s="19"/>
      <c r="AH672" s="19"/>
      <c r="AI672" s="18"/>
      <c r="AJ672" s="19"/>
      <c r="AK672" s="19"/>
      <c r="AL672" s="19"/>
      <c r="AM672" s="18"/>
      <c r="AN672" s="19"/>
      <c r="AO672" s="19"/>
      <c r="AP672" s="19"/>
      <c r="AQ672" s="18"/>
      <c r="AR672" s="19"/>
      <c r="AS672" s="19"/>
      <c r="AT672" s="19"/>
      <c r="AU672" s="18"/>
      <c r="AV672" s="19"/>
      <c r="AW672" s="19"/>
      <c r="AX672" s="19"/>
      <c r="AY672" s="18"/>
      <c r="AZ672" s="19"/>
      <c r="BA672" s="19"/>
      <c r="BB672" s="19"/>
      <c r="BC672" s="18"/>
      <c r="BD672" s="19"/>
      <c r="BE672" s="19"/>
      <c r="BF672" s="19"/>
    </row>
    <row r="673" spans="1:58" ht="15" thickBot="1" x14ac:dyDescent="0.35">
      <c r="A673" s="19"/>
      <c r="B673" s="19"/>
      <c r="C673" s="18"/>
      <c r="D673" s="19"/>
      <c r="E673" s="19"/>
      <c r="F673" s="19"/>
      <c r="G673" s="18"/>
      <c r="H673" s="19"/>
      <c r="I673" s="19"/>
      <c r="J673" s="19"/>
      <c r="K673" s="18"/>
      <c r="L673" s="19"/>
      <c r="M673" s="19"/>
      <c r="N673" s="19"/>
      <c r="O673" s="18"/>
      <c r="P673" s="19"/>
      <c r="Q673" s="19"/>
      <c r="R673" s="19"/>
      <c r="S673" s="18"/>
      <c r="T673" s="19"/>
      <c r="U673" s="19"/>
      <c r="V673" s="19"/>
      <c r="W673" s="18"/>
      <c r="X673" s="19"/>
      <c r="Y673" s="19"/>
      <c r="Z673" s="19"/>
      <c r="AA673" s="18"/>
      <c r="AB673" s="19"/>
      <c r="AC673" s="19"/>
      <c r="AD673" s="19"/>
      <c r="AE673" s="18"/>
      <c r="AF673" s="19"/>
      <c r="AG673" s="19"/>
      <c r="AH673" s="19"/>
      <c r="AI673" s="18"/>
      <c r="AJ673" s="19"/>
      <c r="AK673" s="19"/>
      <c r="AL673" s="19"/>
      <c r="AM673" s="18"/>
      <c r="AN673" s="19"/>
      <c r="AO673" s="19"/>
      <c r="AP673" s="19"/>
      <c r="AQ673" s="18"/>
      <c r="AR673" s="19"/>
      <c r="AS673" s="19"/>
      <c r="AT673" s="19"/>
      <c r="AU673" s="18"/>
      <c r="AV673" s="19"/>
      <c r="AW673" s="19"/>
      <c r="AX673" s="19"/>
      <c r="AY673" s="18"/>
      <c r="AZ673" s="19"/>
      <c r="BA673" s="19"/>
      <c r="BB673" s="19"/>
      <c r="BC673" s="18"/>
      <c r="BD673" s="19"/>
      <c r="BE673" s="19"/>
      <c r="BF673" s="19"/>
    </row>
    <row r="674" spans="1:58" ht="15" thickBot="1" x14ac:dyDescent="0.35">
      <c r="A674" s="19"/>
      <c r="B674" s="19"/>
      <c r="C674" s="18"/>
      <c r="D674" s="19"/>
      <c r="E674" s="19"/>
      <c r="F674" s="19"/>
      <c r="G674" s="18"/>
      <c r="H674" s="19"/>
      <c r="I674" s="19"/>
      <c r="J674" s="19"/>
      <c r="K674" s="18"/>
      <c r="L674" s="19"/>
      <c r="M674" s="19"/>
      <c r="N674" s="19"/>
      <c r="O674" s="18"/>
      <c r="P674" s="19"/>
      <c r="Q674" s="19"/>
      <c r="R674" s="19"/>
      <c r="S674" s="18"/>
      <c r="T674" s="19"/>
      <c r="U674" s="19"/>
      <c r="V674" s="19"/>
      <c r="W674" s="18"/>
      <c r="X674" s="19"/>
      <c r="Y674" s="19"/>
      <c r="Z674" s="19"/>
      <c r="AA674" s="18"/>
      <c r="AB674" s="19"/>
      <c r="AC674" s="19"/>
      <c r="AD674" s="19"/>
      <c r="AE674" s="18"/>
      <c r="AF674" s="19"/>
      <c r="AG674" s="19"/>
      <c r="AH674" s="19"/>
      <c r="AI674" s="18"/>
      <c r="AJ674" s="19"/>
      <c r="AK674" s="19"/>
      <c r="AL674" s="19"/>
      <c r="AM674" s="18"/>
      <c r="AN674" s="19"/>
      <c r="AO674" s="19"/>
      <c r="AP674" s="19"/>
      <c r="AQ674" s="18"/>
      <c r="AR674" s="19"/>
      <c r="AS674" s="19"/>
      <c r="AT674" s="19"/>
      <c r="AU674" s="18"/>
      <c r="AV674" s="19"/>
      <c r="AW674" s="19"/>
      <c r="AX674" s="19"/>
      <c r="AY674" s="18"/>
      <c r="AZ674" s="19"/>
      <c r="BA674" s="19"/>
      <c r="BB674" s="19"/>
      <c r="BC674" s="18"/>
      <c r="BD674" s="19"/>
      <c r="BE674" s="19"/>
      <c r="BF674" s="19"/>
    </row>
    <row r="675" spans="1:58" ht="15" thickBot="1" x14ac:dyDescent="0.35">
      <c r="A675" s="19"/>
      <c r="B675" s="19"/>
      <c r="C675" s="18"/>
      <c r="D675" s="19"/>
      <c r="E675" s="19"/>
      <c r="F675" s="19"/>
      <c r="G675" s="18"/>
      <c r="H675" s="19"/>
      <c r="I675" s="19"/>
      <c r="J675" s="19"/>
      <c r="K675" s="18"/>
      <c r="L675" s="19"/>
      <c r="M675" s="19"/>
      <c r="N675" s="19"/>
      <c r="O675" s="18"/>
      <c r="P675" s="19"/>
      <c r="Q675" s="19"/>
      <c r="R675" s="19"/>
      <c r="S675" s="18"/>
      <c r="T675" s="19"/>
      <c r="U675" s="19"/>
      <c r="V675" s="19"/>
      <c r="W675" s="18"/>
      <c r="X675" s="19"/>
      <c r="Y675" s="19"/>
      <c r="Z675" s="19"/>
      <c r="AA675" s="18"/>
      <c r="AB675" s="19"/>
      <c r="AC675" s="19"/>
      <c r="AD675" s="19"/>
      <c r="AE675" s="18"/>
      <c r="AF675" s="19"/>
      <c r="AG675" s="19"/>
      <c r="AH675" s="19"/>
      <c r="AI675" s="18"/>
      <c r="AJ675" s="19"/>
      <c r="AK675" s="19"/>
      <c r="AL675" s="19"/>
      <c r="AM675" s="18"/>
      <c r="AN675" s="19"/>
      <c r="AO675" s="19"/>
      <c r="AP675" s="19"/>
      <c r="AQ675" s="18"/>
      <c r="AR675" s="19"/>
      <c r="AS675" s="19"/>
      <c r="AT675" s="19"/>
      <c r="AU675" s="18"/>
      <c r="AV675" s="19"/>
      <c r="AW675" s="19"/>
      <c r="AX675" s="19"/>
      <c r="AY675" s="18"/>
      <c r="AZ675" s="19"/>
      <c r="BA675" s="19"/>
      <c r="BB675" s="19"/>
      <c r="BC675" s="18"/>
      <c r="BD675" s="19"/>
      <c r="BE675" s="19"/>
      <c r="BF675" s="19"/>
    </row>
    <row r="676" spans="1:58" ht="15" thickBot="1" x14ac:dyDescent="0.35">
      <c r="A676" s="19"/>
      <c r="B676" s="19"/>
      <c r="C676" s="18"/>
      <c r="D676" s="19"/>
      <c r="E676" s="19"/>
      <c r="F676" s="19"/>
      <c r="G676" s="18"/>
      <c r="H676" s="19"/>
      <c r="I676" s="19"/>
      <c r="J676" s="19"/>
      <c r="K676" s="18"/>
      <c r="L676" s="19"/>
      <c r="M676" s="19"/>
      <c r="N676" s="19"/>
      <c r="O676" s="18"/>
      <c r="P676" s="19"/>
      <c r="Q676" s="19"/>
      <c r="R676" s="19"/>
      <c r="S676" s="18"/>
      <c r="T676" s="19"/>
      <c r="U676" s="19"/>
      <c r="V676" s="19"/>
      <c r="W676" s="18"/>
      <c r="X676" s="19"/>
      <c r="Y676" s="19"/>
      <c r="Z676" s="19"/>
      <c r="AA676" s="18"/>
      <c r="AB676" s="19"/>
      <c r="AC676" s="19"/>
      <c r="AD676" s="19"/>
      <c r="AE676" s="18"/>
      <c r="AF676" s="19"/>
      <c r="AG676" s="19"/>
      <c r="AH676" s="19"/>
      <c r="AI676" s="18"/>
      <c r="AJ676" s="19"/>
      <c r="AK676" s="19"/>
      <c r="AL676" s="19"/>
      <c r="AM676" s="18"/>
      <c r="AN676" s="19"/>
      <c r="AO676" s="19"/>
      <c r="AP676" s="19"/>
      <c r="AQ676" s="18"/>
      <c r="AR676" s="19"/>
      <c r="AS676" s="19"/>
      <c r="AT676" s="19"/>
      <c r="AU676" s="18"/>
      <c r="AV676" s="19"/>
      <c r="AW676" s="19"/>
      <c r="AX676" s="19"/>
      <c r="AY676" s="18"/>
      <c r="AZ676" s="19"/>
      <c r="BA676" s="19"/>
      <c r="BB676" s="19"/>
      <c r="BC676" s="18"/>
      <c r="BD676" s="19"/>
      <c r="BE676" s="19"/>
      <c r="BF676" s="19"/>
    </row>
    <row r="677" spans="1:58" ht="15" thickBot="1" x14ac:dyDescent="0.35">
      <c r="A677" s="19"/>
      <c r="B677" s="19"/>
      <c r="C677" s="18"/>
      <c r="D677" s="19"/>
      <c r="E677" s="19"/>
      <c r="F677" s="19"/>
      <c r="G677" s="18"/>
      <c r="H677" s="19"/>
      <c r="I677" s="19"/>
      <c r="J677" s="19"/>
      <c r="K677" s="18"/>
      <c r="L677" s="19"/>
      <c r="M677" s="19"/>
      <c r="N677" s="19"/>
      <c r="O677" s="18"/>
      <c r="P677" s="19"/>
      <c r="Q677" s="19"/>
      <c r="R677" s="19"/>
      <c r="S677" s="18"/>
      <c r="T677" s="19"/>
      <c r="U677" s="19"/>
      <c r="V677" s="19"/>
      <c r="W677" s="18"/>
      <c r="X677" s="19"/>
      <c r="Y677" s="19"/>
      <c r="Z677" s="19"/>
      <c r="AA677" s="18"/>
      <c r="AB677" s="19"/>
      <c r="AC677" s="19"/>
      <c r="AD677" s="19"/>
      <c r="AE677" s="18"/>
      <c r="AF677" s="19"/>
      <c r="AG677" s="19"/>
      <c r="AH677" s="19"/>
      <c r="AI677" s="18"/>
      <c r="AJ677" s="19"/>
      <c r="AK677" s="19"/>
      <c r="AL677" s="19"/>
      <c r="AM677" s="18"/>
      <c r="AN677" s="19"/>
      <c r="AO677" s="19"/>
      <c r="AP677" s="19"/>
      <c r="AQ677" s="18"/>
      <c r="AR677" s="19"/>
      <c r="AS677" s="19"/>
      <c r="AT677" s="19"/>
      <c r="AU677" s="18"/>
      <c r="AV677" s="19"/>
      <c r="AW677" s="19"/>
      <c r="AX677" s="19"/>
      <c r="AY677" s="18"/>
      <c r="AZ677" s="19"/>
      <c r="BA677" s="19"/>
      <c r="BB677" s="19"/>
      <c r="BC677" s="18"/>
      <c r="BD677" s="19"/>
      <c r="BE677" s="19"/>
      <c r="BF677" s="19"/>
    </row>
    <row r="678" spans="1:58" ht="15" thickBot="1" x14ac:dyDescent="0.35">
      <c r="A678" s="19"/>
      <c r="B678" s="19"/>
      <c r="C678" s="18"/>
      <c r="D678" s="19"/>
      <c r="E678" s="19"/>
      <c r="F678" s="19"/>
      <c r="G678" s="18"/>
      <c r="H678" s="19"/>
      <c r="I678" s="19"/>
      <c r="J678" s="19"/>
      <c r="K678" s="18"/>
      <c r="L678" s="19"/>
      <c r="M678" s="19"/>
      <c r="N678" s="19"/>
      <c r="O678" s="18"/>
      <c r="P678" s="19"/>
      <c r="Q678" s="19"/>
      <c r="R678" s="19"/>
      <c r="S678" s="18"/>
      <c r="T678" s="19"/>
      <c r="U678" s="19"/>
      <c r="V678" s="19"/>
      <c r="W678" s="18"/>
      <c r="X678" s="19"/>
      <c r="Y678" s="19"/>
      <c r="Z678" s="19"/>
      <c r="AA678" s="18"/>
      <c r="AB678" s="19"/>
      <c r="AC678" s="19"/>
      <c r="AD678" s="19"/>
      <c r="AE678" s="18"/>
      <c r="AF678" s="19"/>
      <c r="AG678" s="19"/>
      <c r="AH678" s="19"/>
      <c r="AI678" s="18"/>
      <c r="AJ678" s="19"/>
      <c r="AK678" s="19"/>
      <c r="AL678" s="19"/>
      <c r="AM678" s="18"/>
      <c r="AN678" s="19"/>
      <c r="AO678" s="19"/>
      <c r="AP678" s="19"/>
      <c r="AQ678" s="18"/>
      <c r="AR678" s="19"/>
      <c r="AS678" s="19"/>
      <c r="AT678" s="19"/>
      <c r="AU678" s="18"/>
      <c r="AV678" s="19"/>
      <c r="AW678" s="19"/>
      <c r="AX678" s="19"/>
      <c r="AY678" s="18"/>
      <c r="AZ678" s="19"/>
      <c r="BA678" s="19"/>
      <c r="BB678" s="19"/>
      <c r="BC678" s="18"/>
      <c r="BD678" s="19"/>
      <c r="BE678" s="19"/>
      <c r="BF678" s="19"/>
    </row>
    <row r="679" spans="1:58" ht="15" thickBot="1" x14ac:dyDescent="0.35">
      <c r="A679" s="19"/>
      <c r="B679" s="19"/>
      <c r="C679" s="18"/>
      <c r="D679" s="19"/>
      <c r="E679" s="19"/>
      <c r="F679" s="19"/>
      <c r="G679" s="18"/>
      <c r="H679" s="19"/>
      <c r="I679" s="19"/>
      <c r="J679" s="19"/>
      <c r="K679" s="18"/>
      <c r="L679" s="19"/>
      <c r="M679" s="19"/>
      <c r="N679" s="19"/>
      <c r="O679" s="18"/>
      <c r="P679" s="19"/>
      <c r="Q679" s="19"/>
      <c r="R679" s="19"/>
      <c r="S679" s="18"/>
      <c r="T679" s="19"/>
      <c r="U679" s="19"/>
      <c r="V679" s="19"/>
      <c r="W679" s="18"/>
      <c r="X679" s="19"/>
      <c r="Y679" s="19"/>
      <c r="Z679" s="19"/>
      <c r="AA679" s="18"/>
      <c r="AB679" s="19"/>
      <c r="AC679" s="19"/>
      <c r="AD679" s="19"/>
      <c r="AE679" s="18"/>
      <c r="AF679" s="19"/>
      <c r="AG679" s="19"/>
      <c r="AH679" s="19"/>
      <c r="AI679" s="18"/>
      <c r="AJ679" s="19"/>
      <c r="AK679" s="19"/>
      <c r="AL679" s="19"/>
      <c r="AM679" s="18"/>
      <c r="AN679" s="19"/>
      <c r="AO679" s="19"/>
      <c r="AP679" s="19"/>
      <c r="AQ679" s="18"/>
      <c r="AR679" s="19"/>
      <c r="AS679" s="19"/>
      <c r="AT679" s="19"/>
      <c r="AU679" s="18"/>
      <c r="AV679" s="19"/>
      <c r="AW679" s="19"/>
      <c r="AX679" s="19"/>
      <c r="AY679" s="18"/>
      <c r="AZ679" s="19"/>
      <c r="BA679" s="19"/>
      <c r="BB679" s="19"/>
      <c r="BC679" s="18"/>
      <c r="BD679" s="19"/>
      <c r="BE679" s="19"/>
      <c r="BF679" s="19"/>
    </row>
    <row r="680" spans="1:58" ht="15" thickBot="1" x14ac:dyDescent="0.35">
      <c r="A680" s="19"/>
      <c r="B680" s="19"/>
      <c r="C680" s="18"/>
      <c r="D680" s="19"/>
      <c r="E680" s="19"/>
      <c r="F680" s="19"/>
      <c r="G680" s="18"/>
      <c r="H680" s="19"/>
      <c r="I680" s="19"/>
      <c r="J680" s="19"/>
      <c r="K680" s="18"/>
      <c r="L680" s="19"/>
      <c r="M680" s="19"/>
      <c r="N680" s="19"/>
      <c r="O680" s="18"/>
      <c r="P680" s="19"/>
      <c r="Q680" s="19"/>
      <c r="R680" s="19"/>
      <c r="S680" s="18"/>
      <c r="T680" s="19"/>
      <c r="U680" s="19"/>
      <c r="V680" s="19"/>
      <c r="W680" s="18"/>
      <c r="X680" s="19"/>
      <c r="Y680" s="19"/>
      <c r="Z680" s="19"/>
      <c r="AA680" s="18"/>
      <c r="AB680" s="19"/>
      <c r="AC680" s="19"/>
      <c r="AD680" s="19"/>
      <c r="AE680" s="18"/>
      <c r="AF680" s="19"/>
      <c r="AG680" s="19"/>
      <c r="AH680" s="19"/>
      <c r="AI680" s="18"/>
      <c r="AJ680" s="19"/>
      <c r="AK680" s="19"/>
      <c r="AL680" s="19"/>
      <c r="AM680" s="18"/>
      <c r="AN680" s="19"/>
      <c r="AO680" s="19"/>
      <c r="AP680" s="19"/>
      <c r="AQ680" s="18"/>
      <c r="AR680" s="19"/>
      <c r="AS680" s="19"/>
      <c r="AT680" s="19"/>
      <c r="AU680" s="18"/>
      <c r="AV680" s="19"/>
      <c r="AW680" s="19"/>
      <c r="AX680" s="19"/>
      <c r="AY680" s="18"/>
      <c r="AZ680" s="19"/>
      <c r="BA680" s="19"/>
      <c r="BB680" s="19"/>
      <c r="BC680" s="18"/>
      <c r="BD680" s="19"/>
      <c r="BE680" s="19"/>
      <c r="BF680" s="19"/>
    </row>
    <row r="681" spans="1:58" ht="15" thickBot="1" x14ac:dyDescent="0.35">
      <c r="A681" s="19"/>
      <c r="B681" s="19"/>
      <c r="C681" s="18"/>
      <c r="D681" s="19"/>
      <c r="E681" s="19"/>
      <c r="F681" s="19"/>
      <c r="G681" s="18"/>
      <c r="H681" s="19"/>
      <c r="I681" s="19"/>
      <c r="J681" s="19"/>
      <c r="K681" s="18"/>
      <c r="L681" s="19"/>
      <c r="M681" s="19"/>
      <c r="N681" s="19"/>
      <c r="O681" s="18"/>
      <c r="P681" s="19"/>
      <c r="Q681" s="19"/>
      <c r="R681" s="19"/>
      <c r="S681" s="18"/>
      <c r="T681" s="19"/>
      <c r="U681" s="19"/>
      <c r="V681" s="19"/>
      <c r="W681" s="18"/>
      <c r="X681" s="19"/>
      <c r="Y681" s="19"/>
      <c r="Z681" s="19"/>
      <c r="AA681" s="18"/>
      <c r="AB681" s="19"/>
      <c r="AC681" s="19"/>
      <c r="AD681" s="19"/>
      <c r="AE681" s="18"/>
      <c r="AF681" s="19"/>
      <c r="AG681" s="19"/>
      <c r="AH681" s="19"/>
      <c r="AI681" s="18"/>
      <c r="AJ681" s="19"/>
      <c r="AK681" s="19"/>
      <c r="AL681" s="19"/>
      <c r="AM681" s="18"/>
      <c r="AN681" s="19"/>
      <c r="AO681" s="19"/>
      <c r="AP681" s="19"/>
      <c r="AQ681" s="18"/>
      <c r="AR681" s="19"/>
      <c r="AS681" s="19"/>
      <c r="AT681" s="19"/>
      <c r="AU681" s="18"/>
      <c r="AV681" s="19"/>
      <c r="AW681" s="19"/>
      <c r="AX681" s="19"/>
      <c r="AY681" s="18"/>
      <c r="AZ681" s="19"/>
      <c r="BA681" s="19"/>
      <c r="BB681" s="19"/>
      <c r="BC681" s="18"/>
      <c r="BD681" s="19"/>
      <c r="BE681" s="19"/>
      <c r="BF681" s="19"/>
    </row>
    <row r="682" spans="1:58" ht="15" thickBot="1" x14ac:dyDescent="0.35">
      <c r="A682" s="19"/>
      <c r="B682" s="19"/>
      <c r="C682" s="18"/>
      <c r="D682" s="19"/>
      <c r="E682" s="19"/>
      <c r="F682" s="19"/>
      <c r="G682" s="18"/>
      <c r="H682" s="19"/>
      <c r="I682" s="19"/>
      <c r="J682" s="19"/>
      <c r="K682" s="18"/>
      <c r="L682" s="19"/>
      <c r="M682" s="19"/>
      <c r="N682" s="19"/>
      <c r="O682" s="18"/>
      <c r="P682" s="19"/>
      <c r="Q682" s="19"/>
      <c r="R682" s="19"/>
      <c r="S682" s="18"/>
      <c r="T682" s="19"/>
      <c r="U682" s="19"/>
      <c r="V682" s="19"/>
      <c r="W682" s="18"/>
      <c r="X682" s="19"/>
      <c r="Y682" s="19"/>
      <c r="Z682" s="19"/>
      <c r="AA682" s="18"/>
      <c r="AB682" s="19"/>
      <c r="AC682" s="19"/>
      <c r="AD682" s="19"/>
      <c r="AE682" s="18"/>
      <c r="AF682" s="19"/>
      <c r="AG682" s="19"/>
      <c r="AH682" s="19"/>
      <c r="AI682" s="18"/>
      <c r="AJ682" s="19"/>
      <c r="AK682" s="19"/>
      <c r="AL682" s="19"/>
      <c r="AM682" s="18"/>
      <c r="AN682" s="19"/>
      <c r="AO682" s="19"/>
      <c r="AP682" s="19"/>
      <c r="AQ682" s="18"/>
      <c r="AR682" s="19"/>
      <c r="AS682" s="19"/>
      <c r="AT682" s="19"/>
      <c r="AU682" s="18"/>
      <c r="AV682" s="19"/>
      <c r="AW682" s="19"/>
      <c r="AX682" s="19"/>
      <c r="AY682" s="18"/>
      <c r="AZ682" s="19"/>
      <c r="BA682" s="19"/>
      <c r="BB682" s="19"/>
      <c r="BC682" s="18"/>
      <c r="BD682" s="19"/>
      <c r="BE682" s="19"/>
      <c r="BF682" s="19"/>
    </row>
    <row r="683" spans="1:58" ht="15" thickBot="1" x14ac:dyDescent="0.35">
      <c r="A683" s="19"/>
      <c r="B683" s="19"/>
      <c r="C683" s="18"/>
      <c r="D683" s="19"/>
      <c r="E683" s="19"/>
      <c r="F683" s="19"/>
      <c r="G683" s="18"/>
      <c r="H683" s="19"/>
      <c r="I683" s="19"/>
      <c r="J683" s="19"/>
      <c r="K683" s="18"/>
      <c r="L683" s="19"/>
      <c r="M683" s="19"/>
      <c r="N683" s="19"/>
      <c r="O683" s="18"/>
      <c r="P683" s="19"/>
      <c r="Q683" s="19"/>
      <c r="R683" s="19"/>
      <c r="S683" s="18"/>
      <c r="T683" s="19"/>
      <c r="U683" s="19"/>
      <c r="V683" s="19"/>
      <c r="W683" s="18"/>
      <c r="X683" s="19"/>
      <c r="Y683" s="19"/>
      <c r="Z683" s="19"/>
      <c r="AA683" s="18"/>
      <c r="AB683" s="19"/>
      <c r="AC683" s="19"/>
      <c r="AD683" s="19"/>
      <c r="AE683" s="18"/>
      <c r="AF683" s="19"/>
      <c r="AG683" s="19"/>
      <c r="AH683" s="19"/>
      <c r="AI683" s="18"/>
      <c r="AJ683" s="19"/>
      <c r="AK683" s="19"/>
      <c r="AL683" s="19"/>
      <c r="AM683" s="18"/>
      <c r="AN683" s="19"/>
      <c r="AO683" s="19"/>
      <c r="AP683" s="19"/>
      <c r="AQ683" s="18"/>
      <c r="AR683" s="19"/>
      <c r="AS683" s="19"/>
      <c r="AT683" s="19"/>
      <c r="AU683" s="18"/>
      <c r="AV683" s="19"/>
      <c r="AW683" s="19"/>
      <c r="AX683" s="19"/>
      <c r="AY683" s="18"/>
      <c r="AZ683" s="19"/>
      <c r="BA683" s="19"/>
      <c r="BB683" s="19"/>
      <c r="BC683" s="18"/>
      <c r="BD683" s="19"/>
      <c r="BE683" s="19"/>
      <c r="BF683" s="19"/>
    </row>
    <row r="684" spans="1:58" ht="15" thickBot="1" x14ac:dyDescent="0.35">
      <c r="A684" s="19"/>
      <c r="B684" s="19"/>
      <c r="C684" s="18"/>
      <c r="D684" s="19"/>
      <c r="E684" s="19"/>
      <c r="F684" s="19"/>
      <c r="G684" s="18"/>
      <c r="H684" s="19"/>
      <c r="I684" s="19"/>
      <c r="J684" s="19"/>
      <c r="K684" s="18"/>
      <c r="L684" s="19"/>
      <c r="M684" s="19"/>
      <c r="N684" s="19"/>
      <c r="O684" s="18"/>
      <c r="P684" s="19"/>
      <c r="Q684" s="19"/>
      <c r="R684" s="19"/>
      <c r="S684" s="18"/>
      <c r="T684" s="19"/>
      <c r="U684" s="19"/>
      <c r="V684" s="19"/>
      <c r="W684" s="18"/>
      <c r="X684" s="19"/>
      <c r="Y684" s="19"/>
      <c r="Z684" s="19"/>
      <c r="AA684" s="18"/>
      <c r="AB684" s="19"/>
      <c r="AC684" s="19"/>
      <c r="AD684" s="19"/>
      <c r="AE684" s="18"/>
      <c r="AF684" s="19"/>
      <c r="AG684" s="19"/>
      <c r="AH684" s="19"/>
      <c r="AI684" s="18"/>
      <c r="AJ684" s="19"/>
      <c r="AK684" s="19"/>
      <c r="AL684" s="19"/>
      <c r="AM684" s="18"/>
      <c r="AN684" s="19"/>
      <c r="AO684" s="19"/>
      <c r="AP684" s="19"/>
      <c r="AQ684" s="18"/>
      <c r="AR684" s="19"/>
      <c r="AS684" s="19"/>
      <c r="AT684" s="19"/>
      <c r="AU684" s="18"/>
      <c r="AV684" s="19"/>
      <c r="AW684" s="19"/>
      <c r="AX684" s="19"/>
      <c r="AY684" s="18"/>
      <c r="AZ684" s="19"/>
      <c r="BA684" s="19"/>
      <c r="BB684" s="19"/>
      <c r="BC684" s="18"/>
      <c r="BD684" s="19"/>
      <c r="BE684" s="19"/>
      <c r="BF684" s="19"/>
    </row>
    <row r="685" spans="1:58" ht="15" thickBot="1" x14ac:dyDescent="0.35">
      <c r="A685" s="19"/>
      <c r="B685" s="19"/>
      <c r="C685" s="18"/>
      <c r="D685" s="19"/>
      <c r="E685" s="19"/>
      <c r="F685" s="19"/>
      <c r="G685" s="18"/>
      <c r="H685" s="19"/>
      <c r="I685" s="19"/>
      <c r="J685" s="19"/>
      <c r="K685" s="18"/>
      <c r="L685" s="19"/>
      <c r="M685" s="19"/>
      <c r="N685" s="19"/>
      <c r="O685" s="18"/>
      <c r="P685" s="19"/>
      <c r="Q685" s="19"/>
      <c r="R685" s="19"/>
      <c r="S685" s="18"/>
      <c r="T685" s="19"/>
      <c r="U685" s="19"/>
      <c r="V685" s="19"/>
      <c r="W685" s="18"/>
      <c r="X685" s="19"/>
      <c r="Y685" s="19"/>
      <c r="Z685" s="19"/>
      <c r="AA685" s="18"/>
      <c r="AB685" s="19"/>
      <c r="AC685" s="19"/>
      <c r="AD685" s="19"/>
      <c r="AE685" s="18"/>
      <c r="AF685" s="19"/>
      <c r="AG685" s="19"/>
      <c r="AH685" s="19"/>
      <c r="AI685" s="18"/>
      <c r="AJ685" s="19"/>
      <c r="AK685" s="19"/>
      <c r="AL685" s="19"/>
      <c r="AM685" s="18"/>
      <c r="AN685" s="19"/>
      <c r="AO685" s="19"/>
      <c r="AP685" s="19"/>
      <c r="AQ685" s="18"/>
      <c r="AR685" s="19"/>
      <c r="AS685" s="19"/>
      <c r="AT685" s="19"/>
      <c r="AU685" s="18"/>
      <c r="AV685" s="19"/>
      <c r="AW685" s="19"/>
      <c r="AX685" s="19"/>
      <c r="AY685" s="18"/>
      <c r="AZ685" s="19"/>
      <c r="BA685" s="19"/>
      <c r="BB685" s="19"/>
      <c r="BC685" s="18"/>
      <c r="BD685" s="19"/>
      <c r="BE685" s="19"/>
      <c r="BF685" s="19"/>
    </row>
    <row r="686" spans="1:58" ht="15" thickBot="1" x14ac:dyDescent="0.35">
      <c r="A686" s="19"/>
      <c r="B686" s="19"/>
      <c r="C686" s="18"/>
      <c r="D686" s="19"/>
      <c r="E686" s="19"/>
      <c r="F686" s="19"/>
      <c r="G686" s="18"/>
      <c r="H686" s="19"/>
      <c r="I686" s="19"/>
      <c r="J686" s="19"/>
      <c r="K686" s="18"/>
      <c r="L686" s="19"/>
      <c r="M686" s="19"/>
      <c r="N686" s="19"/>
      <c r="O686" s="18"/>
      <c r="P686" s="19"/>
      <c r="Q686" s="19"/>
      <c r="R686" s="19"/>
      <c r="S686" s="18"/>
      <c r="T686" s="19"/>
      <c r="U686" s="19"/>
      <c r="V686" s="19"/>
      <c r="W686" s="18"/>
      <c r="X686" s="19"/>
      <c r="Y686" s="19"/>
      <c r="Z686" s="19"/>
      <c r="AA686" s="18"/>
      <c r="AB686" s="19"/>
      <c r="AC686" s="19"/>
      <c r="AD686" s="19"/>
      <c r="AE686" s="18"/>
      <c r="AF686" s="19"/>
      <c r="AG686" s="19"/>
      <c r="AH686" s="19"/>
      <c r="AI686" s="18"/>
      <c r="AJ686" s="19"/>
      <c r="AK686" s="19"/>
      <c r="AL686" s="19"/>
      <c r="AM686" s="18"/>
      <c r="AN686" s="19"/>
      <c r="AO686" s="19"/>
      <c r="AP686" s="19"/>
      <c r="AQ686" s="18"/>
      <c r="AR686" s="19"/>
      <c r="AS686" s="19"/>
      <c r="AT686" s="19"/>
      <c r="AU686" s="18"/>
      <c r="AV686" s="19"/>
      <c r="AW686" s="19"/>
      <c r="AX686" s="19"/>
      <c r="AY686" s="18"/>
      <c r="AZ686" s="19"/>
      <c r="BA686" s="19"/>
      <c r="BB686" s="19"/>
      <c r="BC686" s="18"/>
      <c r="BD686" s="19"/>
      <c r="BE686" s="19"/>
      <c r="BF686" s="19"/>
    </row>
    <row r="687" spans="1:58" ht="15" thickBot="1" x14ac:dyDescent="0.35">
      <c r="A687" s="19"/>
      <c r="B687" s="19"/>
      <c r="C687" s="18"/>
      <c r="D687" s="19"/>
      <c r="E687" s="19"/>
      <c r="F687" s="19"/>
      <c r="G687" s="18"/>
      <c r="H687" s="19"/>
      <c r="I687" s="19"/>
      <c r="J687" s="19"/>
      <c r="K687" s="18"/>
      <c r="L687" s="19"/>
      <c r="M687" s="19"/>
      <c r="N687" s="19"/>
      <c r="O687" s="18"/>
      <c r="P687" s="19"/>
      <c r="Q687" s="19"/>
      <c r="R687" s="19"/>
      <c r="S687" s="18"/>
      <c r="T687" s="19"/>
      <c r="U687" s="19"/>
      <c r="V687" s="19"/>
      <c r="W687" s="18"/>
      <c r="X687" s="19"/>
      <c r="Y687" s="19"/>
      <c r="Z687" s="19"/>
      <c r="AA687" s="18"/>
      <c r="AB687" s="19"/>
      <c r="AC687" s="19"/>
      <c r="AD687" s="19"/>
      <c r="AE687" s="18"/>
      <c r="AF687" s="19"/>
      <c r="AG687" s="19"/>
      <c r="AH687" s="19"/>
      <c r="AI687" s="18"/>
      <c r="AJ687" s="19"/>
      <c r="AK687" s="19"/>
      <c r="AL687" s="19"/>
      <c r="AM687" s="18"/>
      <c r="AN687" s="19"/>
      <c r="AO687" s="19"/>
      <c r="AP687" s="19"/>
      <c r="AQ687" s="18"/>
      <c r="AR687" s="19"/>
      <c r="AS687" s="19"/>
      <c r="AT687" s="19"/>
      <c r="AU687" s="18"/>
      <c r="AV687" s="19"/>
      <c r="AW687" s="19"/>
      <c r="AX687" s="19"/>
      <c r="AY687" s="18"/>
      <c r="AZ687" s="19"/>
      <c r="BA687" s="19"/>
      <c r="BB687" s="19"/>
      <c r="BC687" s="18"/>
      <c r="BD687" s="19"/>
      <c r="BE687" s="19"/>
      <c r="BF687" s="19"/>
    </row>
    <row r="688" spans="1:58" ht="15" thickBot="1" x14ac:dyDescent="0.35">
      <c r="A688" s="19"/>
      <c r="B688" s="19"/>
      <c r="C688" s="18"/>
      <c r="D688" s="19"/>
      <c r="E688" s="19"/>
      <c r="F688" s="19"/>
      <c r="G688" s="18"/>
      <c r="H688" s="19"/>
      <c r="I688" s="19"/>
      <c r="J688" s="19"/>
      <c r="K688" s="18"/>
      <c r="L688" s="19"/>
      <c r="M688" s="19"/>
      <c r="N688" s="19"/>
      <c r="O688" s="18"/>
      <c r="P688" s="19"/>
      <c r="Q688" s="19"/>
      <c r="R688" s="19"/>
      <c r="S688" s="18"/>
      <c r="T688" s="19"/>
      <c r="U688" s="19"/>
      <c r="V688" s="19"/>
      <c r="W688" s="18"/>
      <c r="X688" s="19"/>
      <c r="Y688" s="19"/>
      <c r="Z688" s="19"/>
      <c r="AA688" s="18"/>
      <c r="AB688" s="19"/>
      <c r="AC688" s="19"/>
      <c r="AD688" s="19"/>
      <c r="AE688" s="18"/>
      <c r="AF688" s="19"/>
      <c r="AG688" s="19"/>
      <c r="AH688" s="19"/>
      <c r="AI688" s="18"/>
      <c r="AJ688" s="19"/>
      <c r="AK688" s="19"/>
      <c r="AL688" s="19"/>
      <c r="AM688" s="18"/>
      <c r="AN688" s="19"/>
      <c r="AO688" s="19"/>
      <c r="AP688" s="19"/>
      <c r="AQ688" s="18"/>
      <c r="AR688" s="19"/>
      <c r="AS688" s="19"/>
      <c r="AT688" s="19"/>
      <c r="AU688" s="18"/>
      <c r="AV688" s="19"/>
      <c r="AW688" s="19"/>
      <c r="AX688" s="19"/>
      <c r="AY688" s="18"/>
      <c r="AZ688" s="19"/>
      <c r="BA688" s="19"/>
      <c r="BB688" s="19"/>
      <c r="BC688" s="18"/>
      <c r="BD688" s="19"/>
      <c r="BE688" s="19"/>
      <c r="BF688" s="19"/>
    </row>
    <row r="689" spans="1:58" ht="15" thickBot="1" x14ac:dyDescent="0.35">
      <c r="A689" s="19"/>
      <c r="B689" s="19"/>
      <c r="C689" s="18"/>
      <c r="D689" s="19"/>
      <c r="E689" s="19"/>
      <c r="F689" s="19"/>
      <c r="G689" s="18"/>
      <c r="H689" s="19"/>
      <c r="I689" s="19"/>
      <c r="J689" s="19"/>
      <c r="K689" s="18"/>
      <c r="L689" s="19"/>
      <c r="M689" s="19"/>
      <c r="N689" s="19"/>
      <c r="O689" s="18"/>
      <c r="P689" s="19"/>
      <c r="Q689" s="19"/>
      <c r="R689" s="19"/>
      <c r="S689" s="18"/>
      <c r="T689" s="19"/>
      <c r="U689" s="19"/>
      <c r="V689" s="19"/>
      <c r="W689" s="18"/>
      <c r="X689" s="19"/>
      <c r="Y689" s="19"/>
      <c r="Z689" s="19"/>
      <c r="AA689" s="18"/>
      <c r="AB689" s="19"/>
      <c r="AC689" s="19"/>
      <c r="AD689" s="19"/>
      <c r="AE689" s="18"/>
      <c r="AF689" s="19"/>
      <c r="AG689" s="19"/>
      <c r="AH689" s="19"/>
      <c r="AI689" s="18"/>
      <c r="AJ689" s="19"/>
      <c r="AK689" s="19"/>
      <c r="AL689" s="19"/>
      <c r="AM689" s="18"/>
      <c r="AN689" s="19"/>
      <c r="AO689" s="19"/>
      <c r="AP689" s="19"/>
      <c r="AQ689" s="18"/>
      <c r="AR689" s="19"/>
      <c r="AS689" s="19"/>
      <c r="AT689" s="19"/>
      <c r="AU689" s="18"/>
      <c r="AV689" s="19"/>
      <c r="AW689" s="19"/>
      <c r="AX689" s="19"/>
      <c r="AY689" s="18"/>
      <c r="AZ689" s="19"/>
      <c r="BA689" s="19"/>
      <c r="BB689" s="19"/>
      <c r="BC689" s="18"/>
      <c r="BD689" s="19"/>
      <c r="BE689" s="19"/>
      <c r="BF689" s="19"/>
    </row>
    <row r="690" spans="1:58" ht="15" thickBot="1" x14ac:dyDescent="0.35">
      <c r="A690" s="19"/>
      <c r="B690" s="19"/>
      <c r="C690" s="18"/>
      <c r="D690" s="19"/>
      <c r="E690" s="19"/>
      <c r="F690" s="19"/>
      <c r="G690" s="18"/>
      <c r="H690" s="19"/>
      <c r="I690" s="19"/>
      <c r="J690" s="19"/>
      <c r="K690" s="18"/>
      <c r="L690" s="19"/>
      <c r="M690" s="19"/>
      <c r="N690" s="19"/>
      <c r="O690" s="18"/>
      <c r="P690" s="19"/>
      <c r="Q690" s="19"/>
      <c r="R690" s="19"/>
      <c r="S690" s="18"/>
      <c r="T690" s="19"/>
      <c r="U690" s="19"/>
      <c r="V690" s="19"/>
      <c r="W690" s="18"/>
      <c r="X690" s="19"/>
      <c r="Y690" s="19"/>
      <c r="Z690" s="19"/>
      <c r="AA690" s="18"/>
      <c r="AB690" s="19"/>
      <c r="AC690" s="19"/>
      <c r="AD690" s="19"/>
      <c r="AE690" s="18"/>
      <c r="AF690" s="19"/>
      <c r="AG690" s="19"/>
      <c r="AH690" s="19"/>
      <c r="AI690" s="18"/>
      <c r="AJ690" s="19"/>
      <c r="AK690" s="19"/>
      <c r="AL690" s="19"/>
      <c r="AM690" s="18"/>
      <c r="AN690" s="19"/>
      <c r="AO690" s="19"/>
      <c r="AP690" s="19"/>
      <c r="AQ690" s="18"/>
      <c r="AR690" s="19"/>
      <c r="AS690" s="19"/>
      <c r="AT690" s="19"/>
      <c r="AU690" s="18"/>
      <c r="AV690" s="19"/>
      <c r="AW690" s="19"/>
      <c r="AX690" s="19"/>
      <c r="AY690" s="18"/>
      <c r="AZ690" s="19"/>
      <c r="BA690" s="19"/>
      <c r="BB690" s="19"/>
      <c r="BC690" s="18"/>
      <c r="BD690" s="19"/>
      <c r="BE690" s="19"/>
      <c r="BF690" s="19"/>
    </row>
    <row r="691" spans="1:58" ht="15" thickBot="1" x14ac:dyDescent="0.35">
      <c r="A691" s="19"/>
      <c r="B691" s="19"/>
      <c r="C691" s="18"/>
      <c r="D691" s="19"/>
      <c r="E691" s="19"/>
      <c r="F691" s="19"/>
      <c r="G691" s="18"/>
      <c r="H691" s="19"/>
      <c r="I691" s="19"/>
      <c r="J691" s="19"/>
      <c r="K691" s="18"/>
      <c r="L691" s="19"/>
      <c r="M691" s="19"/>
      <c r="N691" s="19"/>
      <c r="O691" s="18"/>
      <c r="P691" s="19"/>
      <c r="Q691" s="19"/>
      <c r="R691" s="19"/>
      <c r="S691" s="18"/>
      <c r="T691" s="19"/>
      <c r="U691" s="19"/>
      <c r="V691" s="19"/>
      <c r="W691" s="18"/>
      <c r="X691" s="19"/>
      <c r="Y691" s="19"/>
      <c r="Z691" s="19"/>
      <c r="AA691" s="18"/>
      <c r="AB691" s="19"/>
      <c r="AC691" s="19"/>
      <c r="AD691" s="19"/>
      <c r="AE691" s="18"/>
      <c r="AF691" s="19"/>
      <c r="AG691" s="19"/>
      <c r="AH691" s="19"/>
      <c r="AI691" s="18"/>
      <c r="AJ691" s="19"/>
      <c r="AK691" s="19"/>
      <c r="AL691" s="19"/>
      <c r="AM691" s="18"/>
      <c r="AN691" s="19"/>
      <c r="AO691" s="19"/>
      <c r="AP691" s="19"/>
      <c r="AQ691" s="18"/>
      <c r="AR691" s="19"/>
      <c r="AS691" s="19"/>
      <c r="AT691" s="19"/>
      <c r="AU691" s="18"/>
      <c r="AV691" s="19"/>
      <c r="AW691" s="19"/>
      <c r="AX691" s="19"/>
      <c r="AY691" s="18"/>
      <c r="AZ691" s="19"/>
      <c r="BA691" s="19"/>
      <c r="BB691" s="19"/>
      <c r="BC691" s="18"/>
      <c r="BD691" s="19"/>
      <c r="BE691" s="19"/>
      <c r="BF691" s="19"/>
    </row>
    <row r="692" spans="1:58" ht="15" thickBot="1" x14ac:dyDescent="0.35">
      <c r="A692" s="19"/>
      <c r="B692" s="19"/>
      <c r="C692" s="18"/>
      <c r="D692" s="19"/>
      <c r="E692" s="19"/>
      <c r="F692" s="19"/>
      <c r="G692" s="18"/>
      <c r="H692" s="19"/>
      <c r="I692" s="19"/>
      <c r="J692" s="19"/>
      <c r="K692" s="18"/>
      <c r="L692" s="19"/>
      <c r="M692" s="19"/>
      <c r="N692" s="19"/>
      <c r="O692" s="18"/>
      <c r="P692" s="19"/>
      <c r="Q692" s="19"/>
      <c r="R692" s="19"/>
      <c r="S692" s="18"/>
      <c r="T692" s="19"/>
      <c r="U692" s="19"/>
      <c r="V692" s="19"/>
      <c r="W692" s="18"/>
      <c r="X692" s="19"/>
      <c r="Y692" s="19"/>
      <c r="Z692" s="19"/>
      <c r="AA692" s="18"/>
      <c r="AB692" s="19"/>
      <c r="AC692" s="19"/>
      <c r="AD692" s="19"/>
      <c r="AE692" s="18"/>
      <c r="AF692" s="19"/>
      <c r="AG692" s="19"/>
      <c r="AH692" s="19"/>
      <c r="AI692" s="18"/>
      <c r="AJ692" s="19"/>
      <c r="AK692" s="19"/>
      <c r="AL692" s="19"/>
      <c r="AM692" s="18"/>
      <c r="AN692" s="19"/>
      <c r="AO692" s="19"/>
      <c r="AP692" s="19"/>
      <c r="AQ692" s="18"/>
      <c r="AR692" s="19"/>
      <c r="AS692" s="19"/>
      <c r="AT692" s="19"/>
      <c r="AU692" s="18"/>
      <c r="AV692" s="19"/>
      <c r="AW692" s="19"/>
      <c r="AX692" s="19"/>
      <c r="AY692" s="18"/>
      <c r="AZ692" s="19"/>
      <c r="BA692" s="19"/>
      <c r="BB692" s="19"/>
      <c r="BC692" s="18"/>
      <c r="BD692" s="19"/>
      <c r="BE692" s="19"/>
      <c r="BF692" s="19"/>
    </row>
    <row r="693" spans="1:58" ht="15" thickBot="1" x14ac:dyDescent="0.35">
      <c r="A693" s="19"/>
      <c r="B693" s="19"/>
      <c r="C693" s="18"/>
      <c r="D693" s="19"/>
      <c r="E693" s="19"/>
      <c r="F693" s="19"/>
      <c r="G693" s="18"/>
      <c r="H693" s="19"/>
      <c r="I693" s="19"/>
      <c r="J693" s="19"/>
      <c r="K693" s="18"/>
      <c r="L693" s="19"/>
      <c r="M693" s="19"/>
      <c r="N693" s="19"/>
      <c r="O693" s="18"/>
      <c r="P693" s="19"/>
      <c r="Q693" s="19"/>
      <c r="R693" s="19"/>
      <c r="S693" s="18"/>
      <c r="T693" s="19"/>
      <c r="U693" s="19"/>
      <c r="V693" s="19"/>
      <c r="W693" s="18"/>
      <c r="X693" s="19"/>
      <c r="Y693" s="19"/>
      <c r="Z693" s="19"/>
      <c r="AA693" s="18"/>
      <c r="AB693" s="19"/>
      <c r="AC693" s="19"/>
      <c r="AD693" s="19"/>
      <c r="AE693" s="18"/>
      <c r="AF693" s="19"/>
      <c r="AG693" s="19"/>
      <c r="AH693" s="19"/>
      <c r="AI693" s="18"/>
      <c r="AJ693" s="19"/>
      <c r="AK693" s="19"/>
      <c r="AL693" s="19"/>
      <c r="AM693" s="18"/>
      <c r="AN693" s="19"/>
      <c r="AO693" s="19"/>
      <c r="AP693" s="19"/>
      <c r="AQ693" s="18"/>
      <c r="AR693" s="19"/>
      <c r="AS693" s="19"/>
      <c r="AT693" s="19"/>
      <c r="AU693" s="18"/>
      <c r="AV693" s="19"/>
      <c r="AW693" s="19"/>
      <c r="AX693" s="19"/>
      <c r="AY693" s="18"/>
      <c r="AZ693" s="19"/>
      <c r="BA693" s="19"/>
      <c r="BB693" s="19"/>
      <c r="BC693" s="18"/>
      <c r="BD693" s="19"/>
      <c r="BE693" s="19"/>
      <c r="BF693" s="19"/>
    </row>
    <row r="694" spans="1:58" ht="15" thickBot="1" x14ac:dyDescent="0.35">
      <c r="A694" s="19"/>
      <c r="B694" s="19"/>
      <c r="C694" s="18"/>
      <c r="D694" s="19"/>
      <c r="E694" s="19"/>
      <c r="F694" s="19"/>
      <c r="G694" s="18"/>
      <c r="H694" s="19"/>
      <c r="I694" s="19"/>
      <c r="J694" s="19"/>
      <c r="K694" s="18"/>
      <c r="L694" s="19"/>
      <c r="M694" s="19"/>
      <c r="N694" s="19"/>
      <c r="O694" s="18"/>
      <c r="P694" s="19"/>
      <c r="Q694" s="19"/>
      <c r="R694" s="19"/>
      <c r="S694" s="18"/>
      <c r="T694" s="19"/>
      <c r="U694" s="19"/>
      <c r="V694" s="19"/>
      <c r="W694" s="18"/>
      <c r="X694" s="19"/>
      <c r="Y694" s="19"/>
      <c r="Z694" s="19"/>
      <c r="AA694" s="18"/>
      <c r="AB694" s="19"/>
      <c r="AC694" s="19"/>
      <c r="AD694" s="19"/>
      <c r="AE694" s="18"/>
      <c r="AF694" s="19"/>
      <c r="AG694" s="19"/>
      <c r="AH694" s="19"/>
      <c r="AI694" s="18"/>
      <c r="AJ694" s="19"/>
      <c r="AK694" s="19"/>
      <c r="AL694" s="19"/>
      <c r="AM694" s="18"/>
      <c r="AN694" s="19"/>
      <c r="AO694" s="19"/>
      <c r="AP694" s="19"/>
      <c r="AQ694" s="18"/>
      <c r="AR694" s="19"/>
      <c r="AS694" s="19"/>
      <c r="AT694" s="19"/>
      <c r="AU694" s="18"/>
      <c r="AV694" s="19"/>
      <c r="AW694" s="19"/>
      <c r="AX694" s="19"/>
      <c r="AY694" s="18"/>
      <c r="AZ694" s="19"/>
      <c r="BA694" s="19"/>
      <c r="BB694" s="19"/>
      <c r="BC694" s="18"/>
      <c r="BD694" s="19"/>
      <c r="BE694" s="19"/>
      <c r="BF694" s="19"/>
    </row>
    <row r="695" spans="1:58" ht="15" thickBot="1" x14ac:dyDescent="0.35">
      <c r="A695" s="19"/>
      <c r="B695" s="19"/>
      <c r="C695" s="18"/>
      <c r="D695" s="19"/>
      <c r="E695" s="19"/>
      <c r="F695" s="19"/>
      <c r="G695" s="18"/>
      <c r="H695" s="19"/>
      <c r="I695" s="19"/>
      <c r="J695" s="19"/>
      <c r="K695" s="18"/>
      <c r="L695" s="19"/>
      <c r="M695" s="19"/>
      <c r="N695" s="19"/>
      <c r="O695" s="18"/>
      <c r="P695" s="19"/>
      <c r="Q695" s="19"/>
      <c r="R695" s="19"/>
      <c r="S695" s="18"/>
      <c r="T695" s="19"/>
      <c r="U695" s="19"/>
      <c r="V695" s="19"/>
      <c r="W695" s="18"/>
      <c r="X695" s="19"/>
      <c r="Y695" s="19"/>
      <c r="Z695" s="19"/>
      <c r="AA695" s="18"/>
      <c r="AB695" s="19"/>
      <c r="AC695" s="19"/>
      <c r="AD695" s="19"/>
      <c r="AE695" s="18"/>
      <c r="AF695" s="19"/>
      <c r="AG695" s="19"/>
      <c r="AH695" s="19"/>
      <c r="AI695" s="18"/>
      <c r="AJ695" s="19"/>
      <c r="AK695" s="19"/>
      <c r="AL695" s="19"/>
      <c r="AM695" s="18"/>
      <c r="AN695" s="19"/>
      <c r="AO695" s="19"/>
      <c r="AP695" s="19"/>
      <c r="AQ695" s="18"/>
      <c r="AR695" s="19"/>
      <c r="AS695" s="19"/>
      <c r="AT695" s="19"/>
      <c r="AU695" s="18"/>
      <c r="AV695" s="19"/>
      <c r="AW695" s="19"/>
      <c r="AX695" s="19"/>
      <c r="AY695" s="18"/>
      <c r="AZ695" s="19"/>
      <c r="BA695" s="19"/>
      <c r="BB695" s="19"/>
      <c r="BC695" s="18"/>
      <c r="BD695" s="19"/>
      <c r="BE695" s="19"/>
      <c r="BF695" s="19"/>
    </row>
    <row r="696" spans="1:58" ht="15" thickBot="1" x14ac:dyDescent="0.35">
      <c r="A696" s="19"/>
      <c r="B696" s="19"/>
      <c r="C696" s="18"/>
      <c r="D696" s="19"/>
      <c r="E696" s="19"/>
      <c r="F696" s="19"/>
      <c r="G696" s="18"/>
      <c r="H696" s="19"/>
      <c r="I696" s="19"/>
      <c r="J696" s="19"/>
      <c r="K696" s="18"/>
      <c r="L696" s="19"/>
      <c r="M696" s="19"/>
      <c r="N696" s="19"/>
      <c r="O696" s="18"/>
      <c r="P696" s="19"/>
      <c r="Q696" s="19"/>
      <c r="R696" s="19"/>
      <c r="S696" s="18"/>
      <c r="T696" s="19"/>
      <c r="U696" s="19"/>
      <c r="V696" s="19"/>
      <c r="W696" s="18"/>
      <c r="X696" s="19"/>
      <c r="Y696" s="19"/>
      <c r="Z696" s="19"/>
      <c r="AA696" s="18"/>
      <c r="AB696" s="19"/>
      <c r="AC696" s="19"/>
      <c r="AD696" s="19"/>
      <c r="AE696" s="18"/>
      <c r="AF696" s="19"/>
      <c r="AG696" s="19"/>
      <c r="AH696" s="19"/>
      <c r="AI696" s="18"/>
      <c r="AJ696" s="19"/>
      <c r="AK696" s="19"/>
      <c r="AL696" s="19"/>
      <c r="AM696" s="18"/>
      <c r="AN696" s="19"/>
      <c r="AO696" s="19"/>
      <c r="AP696" s="19"/>
      <c r="AQ696" s="18"/>
      <c r="AR696" s="19"/>
      <c r="AS696" s="19"/>
      <c r="AT696" s="19"/>
      <c r="AU696" s="18"/>
      <c r="AV696" s="19"/>
      <c r="AW696" s="19"/>
      <c r="AX696" s="19"/>
      <c r="AY696" s="18"/>
      <c r="AZ696" s="19"/>
      <c r="BA696" s="19"/>
      <c r="BB696" s="19"/>
      <c r="BC696" s="18"/>
      <c r="BD696" s="19"/>
      <c r="BE696" s="19"/>
      <c r="BF696" s="19"/>
    </row>
    <row r="697" spans="1:58" ht="15" thickBot="1" x14ac:dyDescent="0.35">
      <c r="A697" s="19"/>
      <c r="B697" s="19"/>
      <c r="C697" s="18"/>
      <c r="D697" s="19"/>
      <c r="E697" s="19"/>
      <c r="F697" s="19"/>
      <c r="G697" s="18"/>
      <c r="H697" s="19"/>
      <c r="I697" s="19"/>
      <c r="J697" s="19"/>
      <c r="K697" s="18"/>
      <c r="L697" s="19"/>
      <c r="M697" s="19"/>
      <c r="N697" s="19"/>
      <c r="O697" s="18"/>
      <c r="P697" s="19"/>
      <c r="Q697" s="19"/>
      <c r="R697" s="19"/>
      <c r="S697" s="18"/>
      <c r="T697" s="19"/>
      <c r="U697" s="19"/>
      <c r="V697" s="19"/>
      <c r="W697" s="18"/>
      <c r="X697" s="19"/>
      <c r="Y697" s="19"/>
      <c r="Z697" s="19"/>
      <c r="AA697" s="18"/>
      <c r="AB697" s="19"/>
      <c r="AC697" s="19"/>
      <c r="AD697" s="19"/>
      <c r="AE697" s="18"/>
      <c r="AF697" s="19"/>
      <c r="AG697" s="19"/>
      <c r="AH697" s="19"/>
      <c r="AI697" s="18"/>
      <c r="AJ697" s="19"/>
      <c r="AK697" s="19"/>
      <c r="AL697" s="19"/>
      <c r="AM697" s="18"/>
      <c r="AN697" s="19"/>
      <c r="AO697" s="19"/>
      <c r="AP697" s="19"/>
      <c r="AQ697" s="18"/>
      <c r="AR697" s="19"/>
      <c r="AS697" s="19"/>
      <c r="AT697" s="19"/>
      <c r="AU697" s="18"/>
      <c r="AV697" s="19"/>
      <c r="AW697" s="19"/>
      <c r="AX697" s="19"/>
      <c r="AY697" s="18"/>
      <c r="AZ697" s="19"/>
      <c r="BA697" s="19"/>
      <c r="BB697" s="19"/>
      <c r="BC697" s="18"/>
      <c r="BD697" s="19"/>
      <c r="BE697" s="19"/>
      <c r="BF697" s="19"/>
    </row>
    <row r="698" spans="1:58" ht="15" thickBot="1" x14ac:dyDescent="0.35">
      <c r="A698" s="19"/>
      <c r="B698" s="19"/>
      <c r="C698" s="18"/>
      <c r="D698" s="19"/>
      <c r="E698" s="19"/>
      <c r="F698" s="19"/>
      <c r="G698" s="18"/>
      <c r="H698" s="19"/>
      <c r="I698" s="19"/>
      <c r="J698" s="19"/>
      <c r="K698" s="18"/>
      <c r="L698" s="19"/>
      <c r="M698" s="19"/>
      <c r="N698" s="19"/>
      <c r="O698" s="18"/>
      <c r="P698" s="19"/>
      <c r="Q698" s="19"/>
      <c r="R698" s="19"/>
      <c r="S698" s="18"/>
      <c r="T698" s="19"/>
      <c r="U698" s="19"/>
      <c r="V698" s="19"/>
      <c r="W698" s="18"/>
      <c r="X698" s="19"/>
      <c r="Y698" s="19"/>
      <c r="Z698" s="19"/>
      <c r="AA698" s="18"/>
      <c r="AB698" s="19"/>
      <c r="AC698" s="19"/>
      <c r="AD698" s="19"/>
      <c r="AE698" s="18"/>
      <c r="AF698" s="19"/>
      <c r="AG698" s="19"/>
      <c r="AH698" s="19"/>
      <c r="AI698" s="18"/>
      <c r="AJ698" s="19"/>
      <c r="AK698" s="19"/>
      <c r="AL698" s="19"/>
      <c r="AM698" s="18"/>
      <c r="AN698" s="19"/>
      <c r="AO698" s="19"/>
      <c r="AP698" s="19"/>
      <c r="AQ698" s="18"/>
      <c r="AR698" s="19"/>
      <c r="AS698" s="19"/>
      <c r="AT698" s="19"/>
      <c r="AU698" s="18"/>
      <c r="AV698" s="19"/>
      <c r="AW698" s="19"/>
      <c r="AX698" s="19"/>
      <c r="AY698" s="18"/>
      <c r="AZ698" s="19"/>
      <c r="BA698" s="19"/>
      <c r="BB698" s="19"/>
      <c r="BC698" s="18"/>
      <c r="BD698" s="19"/>
      <c r="BE698" s="19"/>
      <c r="BF698" s="19"/>
    </row>
    <row r="699" spans="1:58" ht="15" thickBot="1" x14ac:dyDescent="0.35">
      <c r="A699" s="19"/>
      <c r="B699" s="19"/>
      <c r="C699" s="18"/>
      <c r="D699" s="19"/>
      <c r="E699" s="19"/>
      <c r="F699" s="19"/>
      <c r="G699" s="18"/>
      <c r="H699" s="19"/>
      <c r="I699" s="19"/>
      <c r="J699" s="19"/>
      <c r="K699" s="18"/>
      <c r="L699" s="19"/>
      <c r="M699" s="19"/>
      <c r="N699" s="19"/>
      <c r="O699" s="18"/>
      <c r="P699" s="19"/>
      <c r="Q699" s="19"/>
      <c r="R699" s="19"/>
      <c r="S699" s="18"/>
      <c r="T699" s="19"/>
      <c r="U699" s="19"/>
      <c r="V699" s="19"/>
      <c r="W699" s="18"/>
      <c r="X699" s="19"/>
      <c r="Y699" s="19"/>
      <c r="Z699" s="19"/>
      <c r="AA699" s="18"/>
      <c r="AB699" s="19"/>
      <c r="AC699" s="19"/>
      <c r="AD699" s="19"/>
      <c r="AE699" s="18"/>
      <c r="AF699" s="19"/>
      <c r="AG699" s="19"/>
      <c r="AH699" s="19"/>
      <c r="AI699" s="18"/>
      <c r="AJ699" s="19"/>
      <c r="AK699" s="19"/>
      <c r="AL699" s="19"/>
      <c r="AM699" s="18"/>
      <c r="AN699" s="19"/>
      <c r="AO699" s="19"/>
      <c r="AP699" s="19"/>
      <c r="AQ699" s="18"/>
      <c r="AR699" s="19"/>
      <c r="AS699" s="19"/>
      <c r="AT699" s="19"/>
      <c r="AU699" s="18"/>
      <c r="AV699" s="19"/>
      <c r="AW699" s="19"/>
      <c r="AX699" s="19"/>
      <c r="AY699" s="18"/>
      <c r="AZ699" s="19"/>
      <c r="BA699" s="19"/>
      <c r="BB699" s="19"/>
      <c r="BC699" s="18"/>
      <c r="BD699" s="19"/>
      <c r="BE699" s="19"/>
      <c r="BF699" s="19"/>
    </row>
    <row r="700" spans="1:58" ht="15" thickBot="1" x14ac:dyDescent="0.35">
      <c r="A700" s="19"/>
      <c r="B700" s="19"/>
      <c r="C700" s="18"/>
      <c r="D700" s="19"/>
      <c r="E700" s="19"/>
      <c r="F700" s="19"/>
      <c r="G700" s="18"/>
      <c r="H700" s="19"/>
      <c r="I700" s="19"/>
      <c r="J700" s="19"/>
      <c r="K700" s="18"/>
      <c r="L700" s="19"/>
      <c r="M700" s="19"/>
      <c r="N700" s="19"/>
      <c r="O700" s="18"/>
      <c r="P700" s="19"/>
      <c r="Q700" s="19"/>
      <c r="R700" s="19"/>
      <c r="S700" s="18"/>
      <c r="T700" s="19"/>
      <c r="U700" s="19"/>
      <c r="V700" s="19"/>
      <c r="W700" s="18"/>
      <c r="X700" s="19"/>
      <c r="Y700" s="19"/>
      <c r="Z700" s="19"/>
      <c r="AA700" s="18"/>
      <c r="AB700" s="19"/>
      <c r="AC700" s="19"/>
      <c r="AD700" s="19"/>
      <c r="AE700" s="18"/>
      <c r="AF700" s="19"/>
      <c r="AG700" s="19"/>
      <c r="AH700" s="19"/>
      <c r="AI700" s="18"/>
      <c r="AJ700" s="19"/>
      <c r="AK700" s="19"/>
      <c r="AL700" s="19"/>
      <c r="AM700" s="18"/>
      <c r="AN700" s="19"/>
      <c r="AO700" s="19"/>
      <c r="AP700" s="19"/>
      <c r="AQ700" s="18"/>
      <c r="AR700" s="19"/>
      <c r="AS700" s="19"/>
      <c r="AT700" s="19"/>
      <c r="AU700" s="18"/>
      <c r="AV700" s="19"/>
      <c r="AW700" s="19"/>
      <c r="AX700" s="19"/>
      <c r="AY700" s="18"/>
      <c r="AZ700" s="19"/>
      <c r="BA700" s="19"/>
      <c r="BB700" s="19"/>
      <c r="BC700" s="18"/>
      <c r="BD700" s="19"/>
      <c r="BE700" s="19"/>
      <c r="BF700" s="19"/>
    </row>
    <row r="701" spans="1:58" ht="15" thickBot="1" x14ac:dyDescent="0.35">
      <c r="A701" s="19"/>
      <c r="B701" s="19"/>
      <c r="C701" s="18"/>
      <c r="D701" s="19"/>
      <c r="E701" s="19"/>
      <c r="F701" s="19"/>
      <c r="G701" s="18"/>
      <c r="H701" s="19"/>
      <c r="I701" s="19"/>
      <c r="J701" s="19"/>
      <c r="K701" s="18"/>
      <c r="L701" s="19"/>
      <c r="M701" s="19"/>
      <c r="N701" s="19"/>
      <c r="O701" s="18"/>
      <c r="P701" s="19"/>
      <c r="Q701" s="19"/>
      <c r="R701" s="19"/>
      <c r="S701" s="18"/>
      <c r="T701" s="19"/>
      <c r="U701" s="19"/>
      <c r="V701" s="19"/>
      <c r="W701" s="18"/>
      <c r="X701" s="19"/>
      <c r="Y701" s="19"/>
      <c r="Z701" s="19"/>
      <c r="AA701" s="18"/>
      <c r="AB701" s="19"/>
      <c r="AC701" s="19"/>
      <c r="AD701" s="19"/>
      <c r="AE701" s="18"/>
      <c r="AF701" s="19"/>
      <c r="AG701" s="19"/>
      <c r="AH701" s="19"/>
      <c r="AI701" s="18"/>
      <c r="AJ701" s="19"/>
      <c r="AK701" s="19"/>
      <c r="AL701" s="19"/>
      <c r="AM701" s="18"/>
      <c r="AN701" s="19"/>
      <c r="AO701" s="19"/>
      <c r="AP701" s="19"/>
      <c r="AQ701" s="18"/>
      <c r="AR701" s="19"/>
      <c r="AS701" s="19"/>
      <c r="AT701" s="19"/>
      <c r="AU701" s="18"/>
      <c r="AV701" s="19"/>
      <c r="AW701" s="19"/>
      <c r="AX701" s="19"/>
      <c r="AY701" s="18"/>
      <c r="AZ701" s="19"/>
      <c r="BA701" s="19"/>
      <c r="BB701" s="19"/>
      <c r="BC701" s="18"/>
      <c r="BD701" s="19"/>
      <c r="BE701" s="19"/>
      <c r="BF701" s="19"/>
    </row>
    <row r="702" spans="1:58" ht="15" thickBot="1" x14ac:dyDescent="0.35">
      <c r="A702" s="19"/>
      <c r="B702" s="19"/>
      <c r="C702" s="18"/>
      <c r="D702" s="19"/>
      <c r="E702" s="19"/>
      <c r="F702" s="19"/>
      <c r="G702" s="18"/>
      <c r="H702" s="19"/>
      <c r="I702" s="19"/>
      <c r="J702" s="19"/>
      <c r="K702" s="18"/>
      <c r="L702" s="19"/>
      <c r="M702" s="19"/>
      <c r="N702" s="19"/>
      <c r="O702" s="18"/>
      <c r="P702" s="19"/>
      <c r="Q702" s="19"/>
      <c r="R702" s="19"/>
      <c r="S702" s="18"/>
      <c r="T702" s="19"/>
      <c r="U702" s="19"/>
      <c r="V702" s="19"/>
      <c r="W702" s="18"/>
      <c r="X702" s="19"/>
      <c r="Y702" s="19"/>
      <c r="Z702" s="19"/>
      <c r="AA702" s="18"/>
      <c r="AB702" s="19"/>
      <c r="AC702" s="19"/>
      <c r="AD702" s="19"/>
      <c r="AE702" s="18"/>
      <c r="AF702" s="19"/>
      <c r="AG702" s="19"/>
      <c r="AH702" s="19"/>
      <c r="AI702" s="18"/>
      <c r="AJ702" s="19"/>
      <c r="AK702" s="19"/>
      <c r="AL702" s="19"/>
      <c r="AM702" s="18"/>
      <c r="AN702" s="19"/>
      <c r="AO702" s="19"/>
      <c r="AP702" s="19"/>
      <c r="AQ702" s="18"/>
      <c r="AR702" s="19"/>
      <c r="AS702" s="19"/>
      <c r="AT702" s="19"/>
      <c r="AU702" s="18"/>
      <c r="AV702" s="19"/>
      <c r="AW702" s="19"/>
      <c r="AX702" s="19"/>
      <c r="AY702" s="18"/>
      <c r="AZ702" s="19"/>
      <c r="BA702" s="19"/>
      <c r="BB702" s="19"/>
      <c r="BC702" s="18"/>
      <c r="BD702" s="19"/>
      <c r="BE702" s="19"/>
      <c r="BF702" s="19"/>
    </row>
    <row r="703" spans="1:58" ht="15" thickBot="1" x14ac:dyDescent="0.35">
      <c r="A703" s="19"/>
      <c r="B703" s="19"/>
      <c r="C703" s="18"/>
      <c r="D703" s="19"/>
      <c r="E703" s="19"/>
      <c r="F703" s="19"/>
      <c r="G703" s="18"/>
      <c r="H703" s="19"/>
      <c r="I703" s="19"/>
      <c r="J703" s="19"/>
      <c r="K703" s="18"/>
      <c r="L703" s="19"/>
      <c r="M703" s="19"/>
      <c r="N703" s="19"/>
      <c r="O703" s="18"/>
      <c r="P703" s="19"/>
      <c r="Q703" s="19"/>
      <c r="R703" s="19"/>
      <c r="S703" s="18"/>
      <c r="T703" s="19"/>
      <c r="U703" s="19"/>
      <c r="V703" s="19"/>
      <c r="W703" s="18"/>
      <c r="X703" s="19"/>
      <c r="Y703" s="19"/>
      <c r="Z703" s="19"/>
      <c r="AA703" s="18"/>
      <c r="AB703" s="19"/>
      <c r="AC703" s="19"/>
      <c r="AD703" s="19"/>
      <c r="AE703" s="18"/>
      <c r="AF703" s="19"/>
      <c r="AG703" s="19"/>
      <c r="AH703" s="19"/>
      <c r="AI703" s="18"/>
      <c r="AJ703" s="19"/>
      <c r="AK703" s="19"/>
      <c r="AL703" s="19"/>
      <c r="AM703" s="18"/>
      <c r="AN703" s="19"/>
      <c r="AO703" s="19"/>
      <c r="AP703" s="19"/>
      <c r="AQ703" s="18"/>
      <c r="AR703" s="19"/>
      <c r="AS703" s="19"/>
      <c r="AT703" s="19"/>
      <c r="AU703" s="18"/>
      <c r="AV703" s="19"/>
      <c r="AW703" s="19"/>
      <c r="AX703" s="19"/>
      <c r="AY703" s="18"/>
      <c r="AZ703" s="19"/>
      <c r="BA703" s="19"/>
      <c r="BB703" s="19"/>
      <c r="BC703" s="18"/>
      <c r="BD703" s="19"/>
      <c r="BE703" s="19"/>
      <c r="BF703" s="19"/>
    </row>
    <row r="704" spans="1:58" ht="15" thickBot="1" x14ac:dyDescent="0.35">
      <c r="A704" s="19"/>
      <c r="B704" s="19"/>
      <c r="C704" s="18"/>
      <c r="D704" s="19"/>
      <c r="E704" s="19"/>
      <c r="F704" s="19"/>
      <c r="G704" s="18"/>
      <c r="H704" s="19"/>
      <c r="I704" s="19"/>
      <c r="J704" s="19"/>
      <c r="K704" s="18"/>
      <c r="L704" s="19"/>
      <c r="M704" s="19"/>
      <c r="N704" s="19"/>
      <c r="O704" s="18"/>
      <c r="P704" s="19"/>
      <c r="Q704" s="19"/>
      <c r="R704" s="19"/>
      <c r="S704" s="18"/>
      <c r="T704" s="19"/>
      <c r="U704" s="19"/>
      <c r="V704" s="19"/>
      <c r="W704" s="18"/>
      <c r="X704" s="19"/>
      <c r="Y704" s="19"/>
      <c r="Z704" s="19"/>
      <c r="AA704" s="18"/>
      <c r="AB704" s="19"/>
      <c r="AC704" s="19"/>
      <c r="AD704" s="19"/>
      <c r="AE704" s="18"/>
      <c r="AF704" s="19"/>
      <c r="AG704" s="19"/>
      <c r="AH704" s="19"/>
      <c r="AI704" s="18"/>
      <c r="AJ704" s="19"/>
      <c r="AK704" s="19"/>
      <c r="AL704" s="19"/>
      <c r="AM704" s="18"/>
      <c r="AN704" s="19"/>
      <c r="AO704" s="19"/>
      <c r="AP704" s="19"/>
      <c r="AQ704" s="18"/>
      <c r="AR704" s="19"/>
      <c r="AS704" s="19"/>
      <c r="AT704" s="19"/>
      <c r="AU704" s="18"/>
      <c r="AV704" s="19"/>
      <c r="AW704" s="19"/>
      <c r="AX704" s="19"/>
      <c r="AY704" s="18"/>
      <c r="AZ704" s="19"/>
      <c r="BA704" s="19"/>
      <c r="BB704" s="19"/>
      <c r="BC704" s="18"/>
      <c r="BD704" s="19"/>
      <c r="BE704" s="19"/>
      <c r="BF704" s="19"/>
    </row>
    <row r="705" spans="1:58" ht="15" thickBot="1" x14ac:dyDescent="0.35">
      <c r="A705" s="19"/>
      <c r="B705" s="19"/>
      <c r="C705" s="18"/>
      <c r="D705" s="19"/>
      <c r="E705" s="19"/>
      <c r="F705" s="19"/>
      <c r="G705" s="18"/>
      <c r="H705" s="19"/>
      <c r="I705" s="19"/>
      <c r="J705" s="19"/>
      <c r="K705" s="18"/>
      <c r="L705" s="19"/>
      <c r="M705" s="19"/>
      <c r="N705" s="19"/>
      <c r="O705" s="18"/>
      <c r="P705" s="19"/>
      <c r="Q705" s="19"/>
      <c r="R705" s="19"/>
      <c r="S705" s="18"/>
      <c r="T705" s="19"/>
      <c r="U705" s="19"/>
      <c r="V705" s="19"/>
      <c r="W705" s="18"/>
      <c r="X705" s="19"/>
      <c r="Y705" s="19"/>
      <c r="Z705" s="19"/>
      <c r="AA705" s="18"/>
      <c r="AB705" s="19"/>
      <c r="AC705" s="19"/>
      <c r="AD705" s="19"/>
      <c r="AE705" s="18"/>
      <c r="AF705" s="19"/>
      <c r="AG705" s="19"/>
      <c r="AH705" s="19"/>
      <c r="AI705" s="18"/>
      <c r="AJ705" s="19"/>
      <c r="AK705" s="19"/>
      <c r="AL705" s="19"/>
      <c r="AM705" s="18"/>
      <c r="AN705" s="19"/>
      <c r="AO705" s="19"/>
      <c r="AP705" s="19"/>
      <c r="AQ705" s="18"/>
      <c r="AR705" s="19"/>
      <c r="AS705" s="19"/>
      <c r="AT705" s="19"/>
      <c r="AU705" s="18"/>
      <c r="AV705" s="19"/>
      <c r="AW705" s="19"/>
      <c r="AX705" s="19"/>
      <c r="AY705" s="18"/>
      <c r="AZ705" s="19"/>
      <c r="BA705" s="19"/>
      <c r="BB705" s="19"/>
      <c r="BC705" s="18"/>
      <c r="BD705" s="19"/>
      <c r="BE705" s="19"/>
      <c r="BF705" s="19"/>
    </row>
    <row r="706" spans="1:58" ht="15" thickBot="1" x14ac:dyDescent="0.35">
      <c r="A706" s="19"/>
      <c r="B706" s="19"/>
      <c r="C706" s="18"/>
      <c r="D706" s="19"/>
      <c r="E706" s="19"/>
      <c r="F706" s="19"/>
      <c r="G706" s="18"/>
      <c r="H706" s="19"/>
      <c r="I706" s="19"/>
      <c r="J706" s="19"/>
      <c r="K706" s="18"/>
      <c r="L706" s="19"/>
      <c r="M706" s="19"/>
      <c r="N706" s="19"/>
      <c r="O706" s="18"/>
      <c r="P706" s="19"/>
      <c r="Q706" s="19"/>
      <c r="R706" s="19"/>
      <c r="S706" s="18"/>
      <c r="T706" s="19"/>
      <c r="U706" s="19"/>
      <c r="V706" s="19"/>
      <c r="W706" s="18"/>
      <c r="X706" s="19"/>
      <c r="Y706" s="19"/>
      <c r="Z706" s="19"/>
      <c r="AA706" s="18"/>
      <c r="AB706" s="19"/>
      <c r="AC706" s="19"/>
      <c r="AD706" s="19"/>
      <c r="AE706" s="18"/>
      <c r="AF706" s="19"/>
      <c r="AG706" s="19"/>
      <c r="AH706" s="19"/>
      <c r="AI706" s="18"/>
      <c r="AJ706" s="19"/>
      <c r="AK706" s="19"/>
      <c r="AL706" s="19"/>
      <c r="AM706" s="18"/>
      <c r="AN706" s="19"/>
      <c r="AO706" s="19"/>
      <c r="AP706" s="19"/>
      <c r="AQ706" s="18"/>
      <c r="AR706" s="19"/>
      <c r="AS706" s="19"/>
      <c r="AT706" s="19"/>
      <c r="AU706" s="18"/>
      <c r="AV706" s="19"/>
      <c r="AW706" s="19"/>
      <c r="AX706" s="19"/>
      <c r="AY706" s="18"/>
      <c r="AZ706" s="19"/>
      <c r="BA706" s="19"/>
      <c r="BB706" s="19"/>
      <c r="BC706" s="18"/>
      <c r="BD706" s="19"/>
      <c r="BE706" s="19"/>
      <c r="BF706" s="19"/>
    </row>
    <row r="707" spans="1:58" ht="15" thickBot="1" x14ac:dyDescent="0.35">
      <c r="A707" s="19"/>
      <c r="B707" s="19"/>
      <c r="C707" s="18"/>
      <c r="D707" s="19"/>
      <c r="E707" s="19"/>
      <c r="F707" s="19"/>
      <c r="G707" s="18"/>
      <c r="H707" s="19"/>
      <c r="I707" s="19"/>
      <c r="J707" s="19"/>
      <c r="K707" s="18"/>
      <c r="L707" s="19"/>
      <c r="M707" s="19"/>
      <c r="N707" s="19"/>
      <c r="O707" s="18"/>
      <c r="P707" s="19"/>
      <c r="Q707" s="19"/>
      <c r="R707" s="19"/>
      <c r="S707" s="18"/>
      <c r="T707" s="19"/>
      <c r="U707" s="19"/>
      <c r="V707" s="19"/>
      <c r="W707" s="18"/>
      <c r="X707" s="19"/>
      <c r="Y707" s="19"/>
      <c r="Z707" s="19"/>
      <c r="AA707" s="18"/>
      <c r="AB707" s="19"/>
      <c r="AC707" s="19"/>
      <c r="AD707" s="19"/>
      <c r="AE707" s="18"/>
      <c r="AF707" s="19"/>
      <c r="AG707" s="19"/>
      <c r="AH707" s="19"/>
      <c r="AI707" s="18"/>
      <c r="AJ707" s="19"/>
      <c r="AK707" s="19"/>
      <c r="AL707" s="19"/>
      <c r="AM707" s="18"/>
      <c r="AN707" s="19"/>
      <c r="AO707" s="19"/>
      <c r="AP707" s="19"/>
      <c r="AQ707" s="18"/>
      <c r="AR707" s="19"/>
      <c r="AS707" s="19"/>
      <c r="AT707" s="19"/>
      <c r="AU707" s="18"/>
      <c r="AV707" s="19"/>
      <c r="AW707" s="19"/>
      <c r="AX707" s="19"/>
      <c r="AY707" s="18"/>
      <c r="AZ707" s="19"/>
      <c r="BA707" s="19"/>
      <c r="BB707" s="19"/>
      <c r="BC707" s="18"/>
      <c r="BD707" s="19"/>
      <c r="BE707" s="19"/>
      <c r="BF707" s="19"/>
    </row>
    <row r="708" spans="1:58" ht="15" thickBot="1" x14ac:dyDescent="0.35">
      <c r="A708" s="19"/>
      <c r="B708" s="19"/>
      <c r="C708" s="18"/>
      <c r="D708" s="19"/>
      <c r="E708" s="19"/>
      <c r="F708" s="19"/>
      <c r="G708" s="18"/>
      <c r="H708" s="19"/>
      <c r="I708" s="19"/>
      <c r="J708" s="19"/>
      <c r="K708" s="18"/>
      <c r="L708" s="19"/>
      <c r="M708" s="19"/>
      <c r="N708" s="19"/>
      <c r="O708" s="18"/>
      <c r="P708" s="19"/>
      <c r="Q708" s="19"/>
      <c r="R708" s="19"/>
      <c r="S708" s="18"/>
      <c r="T708" s="19"/>
      <c r="U708" s="19"/>
      <c r="V708" s="19"/>
      <c r="W708" s="18"/>
      <c r="X708" s="19"/>
      <c r="Y708" s="19"/>
      <c r="Z708" s="19"/>
      <c r="AA708" s="18"/>
      <c r="AB708" s="19"/>
      <c r="AC708" s="19"/>
      <c r="AD708" s="19"/>
      <c r="AE708" s="18"/>
      <c r="AF708" s="19"/>
      <c r="AG708" s="19"/>
      <c r="AH708" s="19"/>
      <c r="AI708" s="18"/>
      <c r="AJ708" s="19"/>
      <c r="AK708" s="19"/>
      <c r="AL708" s="19"/>
      <c r="AM708" s="18"/>
      <c r="AN708" s="19"/>
      <c r="AO708" s="19"/>
      <c r="AP708" s="19"/>
      <c r="AQ708" s="18"/>
      <c r="AR708" s="19"/>
      <c r="AS708" s="19"/>
      <c r="AT708" s="19"/>
      <c r="AU708" s="18"/>
      <c r="AV708" s="19"/>
      <c r="AW708" s="19"/>
      <c r="AX708" s="19"/>
      <c r="AY708" s="18"/>
      <c r="AZ708" s="19"/>
      <c r="BA708" s="19"/>
      <c r="BB708" s="19"/>
      <c r="BC708" s="18"/>
      <c r="BD708" s="19"/>
      <c r="BE708" s="19"/>
      <c r="BF708" s="19"/>
    </row>
    <row r="709" spans="1:58" ht="15" thickBot="1" x14ac:dyDescent="0.35">
      <c r="A709" s="19"/>
      <c r="B709" s="19"/>
      <c r="C709" s="18"/>
      <c r="D709" s="19"/>
      <c r="E709" s="19"/>
      <c r="F709" s="19"/>
      <c r="G709" s="18"/>
      <c r="H709" s="19"/>
      <c r="I709" s="19"/>
      <c r="J709" s="19"/>
      <c r="K709" s="18"/>
      <c r="L709" s="19"/>
      <c r="M709" s="19"/>
      <c r="N709" s="19"/>
      <c r="O709" s="18"/>
      <c r="P709" s="19"/>
      <c r="Q709" s="19"/>
      <c r="R709" s="19"/>
      <c r="S709" s="18"/>
      <c r="T709" s="19"/>
      <c r="U709" s="19"/>
      <c r="V709" s="19"/>
      <c r="W709" s="18"/>
      <c r="X709" s="19"/>
      <c r="Y709" s="19"/>
      <c r="Z709" s="19"/>
      <c r="AA709" s="18"/>
      <c r="AB709" s="19"/>
      <c r="AC709" s="19"/>
      <c r="AD709" s="19"/>
      <c r="AE709" s="18"/>
      <c r="AF709" s="19"/>
      <c r="AG709" s="19"/>
      <c r="AH709" s="19"/>
      <c r="AI709" s="18"/>
      <c r="AJ709" s="19"/>
      <c r="AK709" s="19"/>
      <c r="AL709" s="19"/>
      <c r="AM709" s="18"/>
      <c r="AN709" s="19"/>
      <c r="AO709" s="19"/>
      <c r="AP709" s="19"/>
      <c r="AQ709" s="18"/>
      <c r="AR709" s="19"/>
      <c r="AS709" s="19"/>
      <c r="AT709" s="19"/>
      <c r="AU709" s="18"/>
      <c r="AV709" s="19"/>
      <c r="AW709" s="19"/>
      <c r="AX709" s="19"/>
      <c r="AY709" s="18"/>
      <c r="AZ709" s="19"/>
      <c r="BA709" s="19"/>
      <c r="BB709" s="19"/>
      <c r="BC709" s="18"/>
      <c r="BD709" s="19"/>
      <c r="BE709" s="19"/>
      <c r="BF709" s="19"/>
    </row>
    <row r="710" spans="1:58" ht="15" thickBot="1" x14ac:dyDescent="0.35">
      <c r="A710" s="19"/>
      <c r="B710" s="19"/>
      <c r="C710" s="18"/>
      <c r="D710" s="19"/>
      <c r="E710" s="19"/>
      <c r="F710" s="19"/>
      <c r="G710" s="18"/>
      <c r="H710" s="19"/>
      <c r="I710" s="19"/>
      <c r="J710" s="19"/>
      <c r="K710" s="18"/>
      <c r="L710" s="19"/>
      <c r="M710" s="19"/>
      <c r="N710" s="19"/>
      <c r="O710" s="18"/>
      <c r="P710" s="19"/>
      <c r="Q710" s="19"/>
      <c r="R710" s="19"/>
      <c r="S710" s="18"/>
      <c r="T710" s="19"/>
      <c r="U710" s="19"/>
      <c r="V710" s="19"/>
      <c r="W710" s="18"/>
      <c r="X710" s="19"/>
      <c r="Y710" s="19"/>
      <c r="Z710" s="19"/>
      <c r="AA710" s="18"/>
      <c r="AB710" s="19"/>
      <c r="AC710" s="19"/>
      <c r="AD710" s="19"/>
      <c r="AE710" s="18"/>
      <c r="AF710" s="19"/>
      <c r="AG710" s="19"/>
      <c r="AH710" s="19"/>
      <c r="AI710" s="18"/>
      <c r="AJ710" s="19"/>
      <c r="AK710" s="19"/>
      <c r="AL710" s="19"/>
      <c r="AM710" s="18"/>
      <c r="AN710" s="19"/>
      <c r="AO710" s="19"/>
      <c r="AP710" s="19"/>
      <c r="AQ710" s="18"/>
      <c r="AR710" s="19"/>
      <c r="AS710" s="19"/>
      <c r="AT710" s="19"/>
      <c r="AU710" s="18"/>
      <c r="AV710" s="19"/>
      <c r="AW710" s="19"/>
      <c r="AX710" s="19"/>
      <c r="AY710" s="18"/>
      <c r="AZ710" s="19"/>
      <c r="BA710" s="19"/>
      <c r="BB710" s="19"/>
      <c r="BC710" s="18"/>
      <c r="BD710" s="19"/>
      <c r="BE710" s="19"/>
      <c r="BF710" s="19"/>
    </row>
    <row r="711" spans="1:58" ht="15" thickBot="1" x14ac:dyDescent="0.35">
      <c r="A711" s="19"/>
      <c r="B711" s="19"/>
      <c r="C711" s="18"/>
      <c r="D711" s="19"/>
      <c r="E711" s="19"/>
      <c r="F711" s="19"/>
      <c r="G711" s="18"/>
      <c r="H711" s="19"/>
      <c r="I711" s="19"/>
      <c r="J711" s="19"/>
      <c r="K711" s="18"/>
      <c r="L711" s="19"/>
      <c r="M711" s="19"/>
      <c r="N711" s="19"/>
      <c r="O711" s="18"/>
      <c r="P711" s="19"/>
      <c r="Q711" s="19"/>
      <c r="R711" s="19"/>
      <c r="S711" s="18"/>
      <c r="T711" s="19"/>
      <c r="U711" s="19"/>
      <c r="V711" s="19"/>
      <c r="W711" s="18"/>
      <c r="X711" s="19"/>
      <c r="Y711" s="19"/>
      <c r="Z711" s="19"/>
      <c r="AA711" s="18"/>
      <c r="AB711" s="19"/>
      <c r="AC711" s="19"/>
      <c r="AD711" s="19"/>
      <c r="AE711" s="18"/>
      <c r="AF711" s="19"/>
      <c r="AG711" s="19"/>
      <c r="AH711" s="19"/>
      <c r="AI711" s="18"/>
      <c r="AJ711" s="19"/>
      <c r="AK711" s="19"/>
      <c r="AL711" s="19"/>
      <c r="AM711" s="18"/>
      <c r="AN711" s="19"/>
      <c r="AO711" s="19"/>
      <c r="AP711" s="19"/>
      <c r="AQ711" s="18"/>
      <c r="AR711" s="19"/>
      <c r="AS711" s="19"/>
      <c r="AT711" s="19"/>
      <c r="AU711" s="18"/>
      <c r="AV711" s="19"/>
      <c r="AW711" s="19"/>
      <c r="AX711" s="19"/>
      <c r="AY711" s="18"/>
      <c r="AZ711" s="19"/>
      <c r="BA711" s="19"/>
      <c r="BB711" s="19"/>
      <c r="BC711" s="18"/>
      <c r="BD711" s="19"/>
      <c r="BE711" s="19"/>
      <c r="BF711" s="19"/>
    </row>
    <row r="712" spans="1:58" ht="15" thickBot="1" x14ac:dyDescent="0.35">
      <c r="A712" s="19"/>
      <c r="B712" s="19"/>
      <c r="C712" s="18"/>
      <c r="D712" s="19"/>
      <c r="E712" s="19"/>
      <c r="F712" s="19"/>
      <c r="G712" s="18"/>
      <c r="H712" s="19"/>
      <c r="I712" s="19"/>
      <c r="J712" s="19"/>
      <c r="K712" s="18"/>
      <c r="L712" s="19"/>
      <c r="M712" s="19"/>
      <c r="N712" s="19"/>
      <c r="O712" s="18"/>
      <c r="P712" s="19"/>
      <c r="Q712" s="19"/>
      <c r="R712" s="19"/>
      <c r="S712" s="18"/>
      <c r="T712" s="19"/>
      <c r="U712" s="19"/>
      <c r="V712" s="19"/>
      <c r="W712" s="18"/>
      <c r="X712" s="19"/>
      <c r="Y712" s="19"/>
      <c r="Z712" s="19"/>
      <c r="AA712" s="18"/>
      <c r="AB712" s="19"/>
      <c r="AC712" s="19"/>
      <c r="AD712" s="19"/>
      <c r="AE712" s="18"/>
      <c r="AF712" s="19"/>
      <c r="AG712" s="19"/>
      <c r="AH712" s="19"/>
      <c r="AI712" s="18"/>
      <c r="AJ712" s="19"/>
      <c r="AK712" s="19"/>
      <c r="AL712" s="19"/>
      <c r="AM712" s="18"/>
      <c r="AN712" s="19"/>
      <c r="AO712" s="19"/>
      <c r="AP712" s="19"/>
      <c r="AQ712" s="18"/>
      <c r="AR712" s="19"/>
      <c r="AS712" s="19"/>
      <c r="AT712" s="19"/>
      <c r="AU712" s="18"/>
      <c r="AV712" s="19"/>
      <c r="AW712" s="19"/>
      <c r="AX712" s="19"/>
      <c r="AY712" s="18"/>
      <c r="AZ712" s="19"/>
      <c r="BA712" s="19"/>
      <c r="BB712" s="19"/>
      <c r="BC712" s="18"/>
      <c r="BD712" s="19"/>
      <c r="BE712" s="19"/>
      <c r="BF712" s="19"/>
    </row>
    <row r="713" spans="1:58" ht="15" thickBot="1" x14ac:dyDescent="0.35">
      <c r="A713" s="19"/>
      <c r="B713" s="19"/>
      <c r="C713" s="18"/>
      <c r="D713" s="19"/>
      <c r="E713" s="19"/>
      <c r="F713" s="19"/>
      <c r="G713" s="18"/>
      <c r="H713" s="19"/>
      <c r="I713" s="19"/>
      <c r="J713" s="19"/>
      <c r="K713" s="18"/>
      <c r="L713" s="19"/>
      <c r="M713" s="19"/>
      <c r="N713" s="19"/>
      <c r="O713" s="18"/>
      <c r="P713" s="19"/>
      <c r="Q713" s="19"/>
      <c r="R713" s="19"/>
      <c r="S713" s="18"/>
      <c r="T713" s="19"/>
      <c r="U713" s="19"/>
      <c r="V713" s="19"/>
      <c r="W713" s="18"/>
      <c r="X713" s="19"/>
      <c r="Y713" s="19"/>
      <c r="Z713" s="19"/>
      <c r="AA713" s="18"/>
      <c r="AB713" s="19"/>
      <c r="AC713" s="19"/>
      <c r="AD713" s="19"/>
      <c r="AE713" s="18"/>
      <c r="AF713" s="19"/>
      <c r="AG713" s="19"/>
      <c r="AH713" s="19"/>
      <c r="AI713" s="18"/>
      <c r="AJ713" s="19"/>
      <c r="AK713" s="19"/>
      <c r="AL713" s="19"/>
      <c r="AM713" s="18"/>
      <c r="AN713" s="19"/>
      <c r="AO713" s="19"/>
      <c r="AP713" s="19"/>
      <c r="AQ713" s="18"/>
      <c r="AR713" s="19"/>
      <c r="AS713" s="19"/>
      <c r="AT713" s="19"/>
      <c r="AU713" s="18"/>
      <c r="AV713" s="19"/>
      <c r="AW713" s="19"/>
      <c r="AX713" s="19"/>
      <c r="AY713" s="18"/>
      <c r="AZ713" s="19"/>
      <c r="BA713" s="19"/>
      <c r="BB713" s="19"/>
      <c r="BC713" s="18"/>
      <c r="BD713" s="19"/>
      <c r="BE713" s="19"/>
      <c r="BF713" s="19"/>
    </row>
    <row r="714" spans="1:58" ht="15" thickBot="1" x14ac:dyDescent="0.35">
      <c r="A714" s="19"/>
      <c r="B714" s="19"/>
      <c r="C714" s="18"/>
      <c r="D714" s="19"/>
      <c r="E714" s="19"/>
      <c r="F714" s="19"/>
      <c r="G714" s="18"/>
      <c r="H714" s="19"/>
      <c r="I714" s="19"/>
      <c r="J714" s="19"/>
      <c r="K714" s="18"/>
      <c r="L714" s="19"/>
      <c r="M714" s="19"/>
      <c r="N714" s="19"/>
      <c r="O714" s="18"/>
      <c r="P714" s="19"/>
      <c r="Q714" s="19"/>
      <c r="R714" s="19"/>
      <c r="S714" s="18"/>
      <c r="T714" s="19"/>
      <c r="U714" s="19"/>
      <c r="V714" s="19"/>
      <c r="W714" s="18"/>
      <c r="X714" s="19"/>
      <c r="Y714" s="19"/>
      <c r="Z714" s="19"/>
      <c r="AA714" s="18"/>
      <c r="AB714" s="19"/>
      <c r="AC714" s="19"/>
      <c r="AD714" s="19"/>
      <c r="AE714" s="18"/>
      <c r="AF714" s="19"/>
      <c r="AG714" s="19"/>
      <c r="AH714" s="19"/>
      <c r="AI714" s="18"/>
      <c r="AJ714" s="19"/>
      <c r="AK714" s="19"/>
      <c r="AL714" s="19"/>
      <c r="AM714" s="18"/>
      <c r="AN714" s="19"/>
      <c r="AO714" s="19"/>
      <c r="AP714" s="19"/>
      <c r="AQ714" s="18"/>
      <c r="AR714" s="19"/>
      <c r="AS714" s="19"/>
      <c r="AT714" s="19"/>
      <c r="AU714" s="18"/>
      <c r="AV714" s="19"/>
      <c r="AW714" s="19"/>
      <c r="AX714" s="19"/>
      <c r="AY714" s="18"/>
      <c r="AZ714" s="19"/>
      <c r="BA714" s="19"/>
      <c r="BB714" s="19"/>
      <c r="BC714" s="18"/>
      <c r="BD714" s="19"/>
      <c r="BE714" s="19"/>
      <c r="BF714" s="19"/>
    </row>
    <row r="715" spans="1:58" ht="15" thickBot="1" x14ac:dyDescent="0.35">
      <c r="A715" s="19"/>
      <c r="B715" s="19"/>
      <c r="C715" s="18"/>
      <c r="D715" s="19"/>
      <c r="E715" s="19"/>
      <c r="F715" s="19"/>
      <c r="G715" s="18"/>
      <c r="H715" s="19"/>
      <c r="I715" s="19"/>
      <c r="J715" s="19"/>
      <c r="K715" s="18"/>
      <c r="L715" s="19"/>
      <c r="M715" s="19"/>
      <c r="N715" s="19"/>
      <c r="O715" s="18"/>
      <c r="P715" s="19"/>
      <c r="Q715" s="19"/>
      <c r="R715" s="19"/>
      <c r="S715" s="18"/>
      <c r="T715" s="19"/>
      <c r="U715" s="19"/>
      <c r="V715" s="19"/>
      <c r="W715" s="18"/>
      <c r="X715" s="19"/>
      <c r="Y715" s="19"/>
      <c r="Z715" s="19"/>
      <c r="AA715" s="18"/>
      <c r="AB715" s="19"/>
      <c r="AC715" s="19"/>
      <c r="AD715" s="19"/>
      <c r="AE715" s="18"/>
      <c r="AF715" s="19"/>
      <c r="AG715" s="19"/>
      <c r="AH715" s="19"/>
      <c r="AI715" s="18"/>
      <c r="AJ715" s="19"/>
      <c r="AK715" s="19"/>
      <c r="AL715" s="19"/>
      <c r="AM715" s="18"/>
      <c r="AN715" s="19"/>
      <c r="AO715" s="19"/>
      <c r="AP715" s="19"/>
      <c r="AQ715" s="18"/>
      <c r="AR715" s="19"/>
      <c r="AS715" s="19"/>
      <c r="AT715" s="19"/>
      <c r="AU715" s="18"/>
      <c r="AV715" s="19"/>
      <c r="AW715" s="19"/>
      <c r="AX715" s="19"/>
      <c r="AY715" s="18"/>
      <c r="AZ715" s="19"/>
      <c r="BA715" s="19"/>
      <c r="BB715" s="19"/>
      <c r="BC715" s="18"/>
      <c r="BD715" s="19"/>
      <c r="BE715" s="19"/>
      <c r="BF715" s="19"/>
    </row>
    <row r="716" spans="1:58" ht="15" thickBot="1" x14ac:dyDescent="0.35">
      <c r="A716" s="19"/>
      <c r="B716" s="19"/>
      <c r="C716" s="18"/>
      <c r="D716" s="19"/>
      <c r="E716" s="19"/>
      <c r="F716" s="19"/>
      <c r="G716" s="18"/>
      <c r="H716" s="19"/>
      <c r="I716" s="19"/>
      <c r="J716" s="19"/>
      <c r="K716" s="18"/>
      <c r="L716" s="19"/>
      <c r="M716" s="19"/>
      <c r="N716" s="19"/>
      <c r="O716" s="18"/>
      <c r="P716" s="19"/>
      <c r="Q716" s="19"/>
      <c r="R716" s="19"/>
      <c r="S716" s="18"/>
      <c r="T716" s="19"/>
      <c r="U716" s="19"/>
      <c r="V716" s="19"/>
      <c r="W716" s="18"/>
      <c r="X716" s="19"/>
      <c r="Y716" s="19"/>
      <c r="Z716" s="19"/>
      <c r="AA716" s="18"/>
      <c r="AB716" s="19"/>
      <c r="AC716" s="19"/>
      <c r="AD716" s="19"/>
      <c r="AE716" s="18"/>
      <c r="AF716" s="19"/>
      <c r="AG716" s="19"/>
      <c r="AH716" s="19"/>
      <c r="AI716" s="18"/>
      <c r="AJ716" s="19"/>
      <c r="AK716" s="19"/>
      <c r="AL716" s="19"/>
      <c r="AM716" s="18"/>
      <c r="AN716" s="19"/>
      <c r="AO716" s="19"/>
      <c r="AP716" s="19"/>
      <c r="AQ716" s="18"/>
      <c r="AR716" s="19"/>
      <c r="AS716" s="19"/>
      <c r="AT716" s="19"/>
      <c r="AU716" s="18"/>
      <c r="AV716" s="19"/>
      <c r="AW716" s="19"/>
      <c r="AX716" s="19"/>
      <c r="AY716" s="18"/>
      <c r="AZ716" s="19"/>
      <c r="BA716" s="19"/>
      <c r="BB716" s="19"/>
      <c r="BC716" s="18"/>
      <c r="BD716" s="19"/>
      <c r="BE716" s="19"/>
      <c r="BF716" s="19"/>
    </row>
    <row r="717" spans="1:58" ht="15" thickBot="1" x14ac:dyDescent="0.35">
      <c r="A717" s="19"/>
      <c r="B717" s="19"/>
      <c r="C717" s="18"/>
      <c r="D717" s="19"/>
      <c r="E717" s="19"/>
      <c r="F717" s="19"/>
      <c r="G717" s="18"/>
      <c r="H717" s="19"/>
      <c r="I717" s="19"/>
      <c r="J717" s="19"/>
      <c r="K717" s="18"/>
      <c r="L717" s="19"/>
      <c r="M717" s="19"/>
      <c r="N717" s="19"/>
      <c r="O717" s="18"/>
      <c r="P717" s="19"/>
      <c r="Q717" s="19"/>
      <c r="R717" s="19"/>
      <c r="S717" s="18"/>
      <c r="T717" s="19"/>
      <c r="U717" s="19"/>
      <c r="V717" s="19"/>
      <c r="W717" s="18"/>
      <c r="X717" s="19"/>
      <c r="Y717" s="19"/>
      <c r="Z717" s="19"/>
      <c r="AA717" s="18"/>
      <c r="AB717" s="19"/>
      <c r="AC717" s="19"/>
      <c r="AD717" s="19"/>
      <c r="AE717" s="18"/>
      <c r="AF717" s="19"/>
      <c r="AG717" s="19"/>
      <c r="AH717" s="19"/>
      <c r="AI717" s="18"/>
      <c r="AJ717" s="19"/>
      <c r="AK717" s="19"/>
      <c r="AL717" s="19"/>
      <c r="AM717" s="18"/>
      <c r="AN717" s="19"/>
      <c r="AO717" s="19"/>
      <c r="AP717" s="19"/>
      <c r="AQ717" s="18"/>
      <c r="AR717" s="19"/>
      <c r="AS717" s="19"/>
      <c r="AT717" s="19"/>
      <c r="AU717" s="18"/>
      <c r="AV717" s="19"/>
      <c r="AW717" s="19"/>
      <c r="AX717" s="19"/>
      <c r="AY717" s="18"/>
      <c r="AZ717" s="19"/>
      <c r="BA717" s="19"/>
      <c r="BB717" s="19"/>
      <c r="BC717" s="18"/>
      <c r="BD717" s="19"/>
      <c r="BE717" s="19"/>
      <c r="BF717" s="19"/>
    </row>
    <row r="718" spans="1:58" ht="15" thickBot="1" x14ac:dyDescent="0.35">
      <c r="A718" s="19"/>
      <c r="B718" s="19"/>
      <c r="C718" s="18"/>
      <c r="D718" s="19"/>
      <c r="E718" s="19"/>
      <c r="F718" s="19"/>
      <c r="G718" s="18"/>
      <c r="H718" s="19"/>
      <c r="I718" s="19"/>
      <c r="J718" s="19"/>
      <c r="K718" s="18"/>
      <c r="L718" s="19"/>
      <c r="M718" s="19"/>
      <c r="N718" s="19"/>
      <c r="O718" s="18"/>
      <c r="P718" s="19"/>
      <c r="Q718" s="19"/>
      <c r="R718" s="19"/>
      <c r="S718" s="18"/>
      <c r="T718" s="19"/>
      <c r="U718" s="19"/>
      <c r="V718" s="19"/>
      <c r="W718" s="18"/>
      <c r="X718" s="19"/>
      <c r="Y718" s="19"/>
      <c r="Z718" s="19"/>
      <c r="AA718" s="18"/>
      <c r="AB718" s="19"/>
      <c r="AC718" s="19"/>
      <c r="AD718" s="19"/>
      <c r="AE718" s="18"/>
      <c r="AF718" s="19"/>
      <c r="AG718" s="19"/>
      <c r="AH718" s="19"/>
      <c r="AI718" s="18"/>
      <c r="AJ718" s="19"/>
      <c r="AK718" s="19"/>
      <c r="AL718" s="19"/>
      <c r="AM718" s="18"/>
      <c r="AN718" s="19"/>
      <c r="AO718" s="19"/>
      <c r="AP718" s="19"/>
      <c r="AQ718" s="18"/>
      <c r="AR718" s="19"/>
      <c r="AS718" s="19"/>
      <c r="AT718" s="19"/>
      <c r="AU718" s="18"/>
      <c r="AV718" s="19"/>
      <c r="AW718" s="19"/>
      <c r="AX718" s="19"/>
      <c r="AY718" s="18"/>
      <c r="AZ718" s="19"/>
      <c r="BA718" s="19"/>
      <c r="BB718" s="19"/>
      <c r="BC718" s="18"/>
      <c r="BD718" s="19"/>
      <c r="BE718" s="19"/>
      <c r="BF718" s="19"/>
    </row>
    <row r="719" spans="1:58" ht="15" thickBot="1" x14ac:dyDescent="0.35">
      <c r="A719" s="19"/>
      <c r="B719" s="19"/>
      <c r="C719" s="18"/>
      <c r="D719" s="19"/>
      <c r="E719" s="19"/>
      <c r="F719" s="19"/>
      <c r="G719" s="18"/>
      <c r="H719" s="19"/>
      <c r="I719" s="19"/>
      <c r="J719" s="19"/>
      <c r="K719" s="18"/>
      <c r="L719" s="19"/>
      <c r="M719" s="19"/>
      <c r="N719" s="19"/>
      <c r="O719" s="18"/>
      <c r="P719" s="19"/>
      <c r="Q719" s="19"/>
      <c r="R719" s="19"/>
      <c r="S719" s="18"/>
      <c r="T719" s="19"/>
      <c r="U719" s="19"/>
      <c r="V719" s="19"/>
      <c r="W719" s="18"/>
      <c r="X719" s="19"/>
      <c r="Y719" s="19"/>
      <c r="Z719" s="19"/>
      <c r="AA719" s="18"/>
      <c r="AB719" s="19"/>
      <c r="AC719" s="19"/>
      <c r="AD719" s="19"/>
      <c r="AE719" s="18"/>
      <c r="AF719" s="19"/>
      <c r="AG719" s="19"/>
      <c r="AH719" s="19"/>
      <c r="AI719" s="18"/>
      <c r="AJ719" s="19"/>
      <c r="AK719" s="19"/>
      <c r="AL719" s="19"/>
      <c r="AM719" s="18"/>
      <c r="AN719" s="19"/>
      <c r="AO719" s="19"/>
      <c r="AP719" s="19"/>
      <c r="AQ719" s="18"/>
      <c r="AR719" s="19"/>
      <c r="AS719" s="19"/>
      <c r="AT719" s="19"/>
      <c r="AU719" s="18"/>
      <c r="AV719" s="19"/>
      <c r="AW719" s="19"/>
      <c r="AX719" s="19"/>
      <c r="AY719" s="18"/>
      <c r="AZ719" s="19"/>
      <c r="BA719" s="19"/>
      <c r="BB719" s="19"/>
      <c r="BC719" s="18"/>
      <c r="BD719" s="19"/>
      <c r="BE719" s="19"/>
      <c r="BF719" s="19"/>
    </row>
    <row r="720" spans="1:58" ht="15" thickBot="1" x14ac:dyDescent="0.35">
      <c r="A720" s="19"/>
      <c r="B720" s="19"/>
      <c r="C720" s="18"/>
      <c r="D720" s="19"/>
      <c r="E720" s="19"/>
      <c r="F720" s="19"/>
      <c r="G720" s="18"/>
      <c r="H720" s="19"/>
      <c r="I720" s="19"/>
      <c r="J720" s="19"/>
      <c r="K720" s="18"/>
      <c r="L720" s="19"/>
      <c r="M720" s="19"/>
      <c r="N720" s="19"/>
      <c r="O720" s="18"/>
      <c r="P720" s="19"/>
      <c r="Q720" s="19"/>
      <c r="R720" s="19"/>
      <c r="S720" s="18"/>
      <c r="T720" s="19"/>
      <c r="U720" s="19"/>
      <c r="V720" s="19"/>
      <c r="W720" s="18"/>
      <c r="X720" s="19"/>
      <c r="Y720" s="19"/>
      <c r="Z720" s="19"/>
      <c r="AA720" s="18"/>
      <c r="AB720" s="19"/>
      <c r="AC720" s="19"/>
      <c r="AD720" s="19"/>
      <c r="AE720" s="18"/>
      <c r="AF720" s="19"/>
      <c r="AG720" s="19"/>
      <c r="AH720" s="19"/>
      <c r="AI720" s="18"/>
      <c r="AJ720" s="19"/>
      <c r="AK720" s="19"/>
      <c r="AL720" s="19"/>
      <c r="AM720" s="18"/>
      <c r="AN720" s="19"/>
      <c r="AO720" s="19"/>
      <c r="AP720" s="19"/>
      <c r="AQ720" s="18"/>
      <c r="AR720" s="19"/>
      <c r="AS720" s="19"/>
      <c r="AT720" s="19"/>
      <c r="AU720" s="18"/>
      <c r="AV720" s="19"/>
      <c r="AW720" s="19"/>
      <c r="AX720" s="19"/>
      <c r="AY720" s="18"/>
      <c r="AZ720" s="19"/>
      <c r="BA720" s="19"/>
      <c r="BB720" s="19"/>
      <c r="BC720" s="18"/>
      <c r="BD720" s="19"/>
      <c r="BE720" s="19"/>
      <c r="BF720" s="19"/>
    </row>
    <row r="721" spans="1:58" ht="15" thickBot="1" x14ac:dyDescent="0.35">
      <c r="A721" s="19"/>
      <c r="B721" s="19"/>
      <c r="C721" s="18"/>
      <c r="D721" s="19"/>
      <c r="E721" s="19"/>
      <c r="F721" s="19"/>
      <c r="G721" s="18"/>
      <c r="H721" s="19"/>
      <c r="I721" s="19"/>
      <c r="J721" s="19"/>
      <c r="K721" s="18"/>
      <c r="L721" s="19"/>
      <c r="M721" s="19"/>
      <c r="N721" s="19"/>
      <c r="O721" s="18"/>
      <c r="P721" s="19"/>
      <c r="Q721" s="19"/>
      <c r="R721" s="19"/>
      <c r="S721" s="18"/>
      <c r="T721" s="19"/>
      <c r="U721" s="19"/>
      <c r="V721" s="19"/>
      <c r="W721" s="18"/>
      <c r="X721" s="19"/>
      <c r="Y721" s="19"/>
      <c r="Z721" s="19"/>
      <c r="AA721" s="18"/>
      <c r="AB721" s="19"/>
      <c r="AC721" s="19"/>
      <c r="AD721" s="19"/>
      <c r="AE721" s="18"/>
      <c r="AF721" s="19"/>
      <c r="AG721" s="19"/>
      <c r="AH721" s="19"/>
      <c r="AI721" s="18"/>
      <c r="AJ721" s="19"/>
      <c r="AK721" s="19"/>
      <c r="AL721" s="19"/>
      <c r="AM721" s="18"/>
      <c r="AN721" s="19"/>
      <c r="AO721" s="19"/>
      <c r="AP721" s="19"/>
      <c r="AQ721" s="18"/>
      <c r="AR721" s="19"/>
      <c r="AS721" s="19"/>
      <c r="AT721" s="19"/>
      <c r="AU721" s="18"/>
      <c r="AV721" s="19"/>
      <c r="AW721" s="19"/>
      <c r="AX721" s="19"/>
      <c r="AY721" s="18"/>
      <c r="AZ721" s="19"/>
      <c r="BA721" s="19"/>
      <c r="BB721" s="19"/>
      <c r="BC721" s="18"/>
      <c r="BD721" s="19"/>
      <c r="BE721" s="19"/>
      <c r="BF721" s="19"/>
    </row>
    <row r="722" spans="1:58" ht="15" thickBot="1" x14ac:dyDescent="0.35">
      <c r="A722" s="19"/>
      <c r="B722" s="19"/>
      <c r="C722" s="18"/>
      <c r="D722" s="19"/>
      <c r="E722" s="19"/>
      <c r="F722" s="19"/>
      <c r="G722" s="18"/>
      <c r="H722" s="19"/>
      <c r="I722" s="19"/>
      <c r="J722" s="19"/>
      <c r="K722" s="18"/>
      <c r="L722" s="19"/>
      <c r="M722" s="19"/>
      <c r="N722" s="19"/>
      <c r="O722" s="18"/>
      <c r="P722" s="19"/>
      <c r="Q722" s="19"/>
      <c r="R722" s="19"/>
      <c r="S722" s="18"/>
      <c r="T722" s="19"/>
      <c r="U722" s="19"/>
      <c r="V722" s="19"/>
      <c r="W722" s="18"/>
      <c r="X722" s="19"/>
      <c r="Y722" s="19"/>
      <c r="Z722" s="19"/>
      <c r="AA722" s="18"/>
      <c r="AB722" s="19"/>
      <c r="AC722" s="19"/>
      <c r="AD722" s="19"/>
      <c r="AE722" s="18"/>
      <c r="AF722" s="19"/>
      <c r="AG722" s="19"/>
      <c r="AH722" s="19"/>
      <c r="AI722" s="18"/>
      <c r="AJ722" s="19"/>
      <c r="AK722" s="19"/>
      <c r="AL722" s="19"/>
      <c r="AM722" s="18"/>
      <c r="AN722" s="19"/>
      <c r="AO722" s="19"/>
      <c r="AP722" s="19"/>
      <c r="AQ722" s="18"/>
      <c r="AR722" s="19"/>
      <c r="AS722" s="19"/>
      <c r="AT722" s="19"/>
      <c r="AU722" s="18"/>
      <c r="AV722" s="19"/>
      <c r="AW722" s="19"/>
      <c r="AX722" s="19"/>
      <c r="AY722" s="18"/>
      <c r="AZ722" s="19"/>
      <c r="BA722" s="19"/>
      <c r="BB722" s="19"/>
      <c r="BC722" s="18"/>
      <c r="BD722" s="19"/>
      <c r="BE722" s="19"/>
      <c r="BF722" s="19"/>
    </row>
    <row r="723" spans="1:58" ht="15" thickBot="1" x14ac:dyDescent="0.35">
      <c r="A723" s="19"/>
      <c r="B723" s="19"/>
      <c r="C723" s="18"/>
      <c r="D723" s="19"/>
      <c r="E723" s="19"/>
      <c r="F723" s="19"/>
      <c r="G723" s="18"/>
      <c r="H723" s="19"/>
      <c r="I723" s="19"/>
      <c r="J723" s="19"/>
      <c r="K723" s="18"/>
      <c r="L723" s="19"/>
      <c r="M723" s="19"/>
      <c r="N723" s="19"/>
      <c r="O723" s="18"/>
      <c r="P723" s="19"/>
      <c r="Q723" s="19"/>
      <c r="R723" s="19"/>
      <c r="S723" s="18"/>
      <c r="T723" s="19"/>
      <c r="U723" s="19"/>
      <c r="V723" s="19"/>
      <c r="W723" s="18"/>
      <c r="X723" s="19"/>
      <c r="Y723" s="19"/>
      <c r="Z723" s="19"/>
      <c r="AA723" s="18"/>
      <c r="AB723" s="19"/>
      <c r="AC723" s="19"/>
      <c r="AD723" s="19"/>
      <c r="AE723" s="18"/>
      <c r="AF723" s="19"/>
      <c r="AG723" s="19"/>
      <c r="AH723" s="19"/>
      <c r="AI723" s="18"/>
      <c r="AJ723" s="19"/>
      <c r="AK723" s="19"/>
      <c r="AL723" s="19"/>
      <c r="AM723" s="18"/>
      <c r="AN723" s="19"/>
      <c r="AO723" s="19"/>
      <c r="AP723" s="19"/>
      <c r="AQ723" s="18"/>
      <c r="AR723" s="19"/>
      <c r="AS723" s="19"/>
      <c r="AT723" s="19"/>
      <c r="AU723" s="18"/>
      <c r="AV723" s="19"/>
      <c r="AW723" s="19"/>
      <c r="AX723" s="19"/>
      <c r="AY723" s="18"/>
      <c r="AZ723" s="19"/>
      <c r="BA723" s="19"/>
      <c r="BB723" s="19"/>
      <c r="BC723" s="18"/>
      <c r="BD723" s="19"/>
      <c r="BE723" s="19"/>
      <c r="BF723" s="19"/>
    </row>
    <row r="724" spans="1:58" ht="15" thickBot="1" x14ac:dyDescent="0.35">
      <c r="A724" s="19"/>
      <c r="B724" s="19"/>
      <c r="C724" s="18"/>
      <c r="D724" s="19"/>
      <c r="E724" s="19"/>
      <c r="F724" s="19"/>
      <c r="G724" s="18"/>
      <c r="H724" s="19"/>
      <c r="I724" s="19"/>
      <c r="J724" s="19"/>
      <c r="K724" s="18"/>
      <c r="L724" s="19"/>
      <c r="M724" s="19"/>
      <c r="N724" s="19"/>
      <c r="O724" s="18"/>
      <c r="P724" s="19"/>
      <c r="Q724" s="19"/>
      <c r="R724" s="19"/>
      <c r="S724" s="18"/>
      <c r="T724" s="19"/>
      <c r="U724" s="19"/>
      <c r="V724" s="19"/>
      <c r="W724" s="18"/>
      <c r="X724" s="19"/>
      <c r="Y724" s="19"/>
      <c r="Z724" s="19"/>
      <c r="AA724" s="18"/>
      <c r="AB724" s="19"/>
      <c r="AC724" s="19"/>
      <c r="AD724" s="19"/>
      <c r="AE724" s="18"/>
      <c r="AF724" s="19"/>
      <c r="AG724" s="19"/>
      <c r="AH724" s="19"/>
      <c r="AI724" s="18"/>
      <c r="AJ724" s="19"/>
      <c r="AK724" s="19"/>
      <c r="AL724" s="19"/>
      <c r="AM724" s="18"/>
      <c r="AN724" s="19"/>
      <c r="AO724" s="19"/>
      <c r="AP724" s="19"/>
      <c r="AQ724" s="18"/>
      <c r="AR724" s="19"/>
      <c r="AS724" s="19"/>
      <c r="AT724" s="19"/>
      <c r="AU724" s="18"/>
      <c r="AV724" s="19"/>
      <c r="AW724" s="19"/>
      <c r="AX724" s="19"/>
      <c r="AY724" s="18"/>
      <c r="AZ724" s="19"/>
      <c r="BA724" s="19"/>
      <c r="BB724" s="19"/>
      <c r="BC724" s="18"/>
      <c r="BD724" s="19"/>
      <c r="BE724" s="19"/>
      <c r="BF724" s="19"/>
    </row>
    <row r="725" spans="1:58" ht="15" thickBot="1" x14ac:dyDescent="0.35">
      <c r="A725" s="19"/>
      <c r="B725" s="19"/>
      <c r="C725" s="18"/>
      <c r="D725" s="19"/>
      <c r="E725" s="19"/>
      <c r="F725" s="19"/>
      <c r="G725" s="18"/>
      <c r="H725" s="19"/>
      <c r="I725" s="19"/>
      <c r="J725" s="19"/>
      <c r="K725" s="18"/>
      <c r="L725" s="19"/>
      <c r="M725" s="19"/>
      <c r="N725" s="19"/>
      <c r="O725" s="18"/>
      <c r="P725" s="19"/>
      <c r="Q725" s="19"/>
      <c r="R725" s="19"/>
      <c r="S725" s="18"/>
      <c r="T725" s="19"/>
      <c r="U725" s="19"/>
      <c r="V725" s="19"/>
      <c r="W725" s="18"/>
      <c r="X725" s="19"/>
      <c r="Y725" s="19"/>
      <c r="Z725" s="19"/>
      <c r="AA725" s="18"/>
      <c r="AB725" s="19"/>
      <c r="AC725" s="19"/>
      <c r="AD725" s="19"/>
      <c r="AE725" s="18"/>
      <c r="AF725" s="19"/>
      <c r="AG725" s="19"/>
      <c r="AH725" s="19"/>
      <c r="AI725" s="18"/>
      <c r="AJ725" s="19"/>
      <c r="AK725" s="19"/>
      <c r="AL725" s="19"/>
      <c r="AM725" s="18"/>
      <c r="AN725" s="19"/>
      <c r="AO725" s="19"/>
      <c r="AP725" s="19"/>
      <c r="AQ725" s="18"/>
      <c r="AR725" s="19"/>
      <c r="AS725" s="19"/>
      <c r="AT725" s="19"/>
      <c r="AU725" s="18"/>
      <c r="AV725" s="19"/>
      <c r="AW725" s="19"/>
      <c r="AX725" s="19"/>
      <c r="AY725" s="18"/>
      <c r="AZ725" s="19"/>
      <c r="BA725" s="19"/>
      <c r="BB725" s="19"/>
      <c r="BC725" s="18"/>
      <c r="BD725" s="19"/>
      <c r="BE725" s="19"/>
      <c r="BF725" s="19"/>
    </row>
    <row r="726" spans="1:58" ht="15" thickBot="1" x14ac:dyDescent="0.35">
      <c r="A726" s="19"/>
      <c r="B726" s="19"/>
      <c r="C726" s="18"/>
      <c r="D726" s="19"/>
      <c r="E726" s="19"/>
      <c r="F726" s="19"/>
      <c r="G726" s="18"/>
      <c r="H726" s="19"/>
      <c r="I726" s="19"/>
      <c r="J726" s="19"/>
      <c r="K726" s="18"/>
      <c r="L726" s="19"/>
      <c r="M726" s="19"/>
      <c r="N726" s="19"/>
      <c r="O726" s="18"/>
      <c r="P726" s="19"/>
      <c r="Q726" s="19"/>
      <c r="R726" s="19"/>
      <c r="S726" s="18"/>
      <c r="T726" s="19"/>
      <c r="U726" s="19"/>
      <c r="V726" s="19"/>
      <c r="W726" s="18"/>
      <c r="X726" s="19"/>
      <c r="Y726" s="19"/>
      <c r="Z726" s="19"/>
      <c r="AA726" s="18"/>
      <c r="AB726" s="19"/>
      <c r="AC726" s="19"/>
      <c r="AD726" s="19"/>
      <c r="AE726" s="18"/>
      <c r="AF726" s="19"/>
      <c r="AG726" s="19"/>
      <c r="AH726" s="19"/>
      <c r="AI726" s="18"/>
      <c r="AJ726" s="19"/>
      <c r="AK726" s="19"/>
      <c r="AL726" s="19"/>
      <c r="AM726" s="18"/>
      <c r="AN726" s="19"/>
      <c r="AO726" s="19"/>
      <c r="AP726" s="19"/>
      <c r="AQ726" s="18"/>
      <c r="AR726" s="19"/>
      <c r="AS726" s="19"/>
      <c r="AT726" s="19"/>
      <c r="AU726" s="18"/>
      <c r="AV726" s="19"/>
      <c r="AW726" s="19"/>
      <c r="AX726" s="19"/>
      <c r="AY726" s="18"/>
      <c r="AZ726" s="19"/>
      <c r="BA726" s="19"/>
      <c r="BB726" s="19"/>
      <c r="BC726" s="18"/>
      <c r="BD726" s="19"/>
      <c r="BE726" s="19"/>
      <c r="BF726" s="19"/>
    </row>
    <row r="727" spans="1:58" ht="15" thickBot="1" x14ac:dyDescent="0.35">
      <c r="A727" s="19"/>
      <c r="B727" s="19"/>
      <c r="C727" s="18"/>
      <c r="D727" s="19"/>
      <c r="E727" s="19"/>
      <c r="F727" s="19"/>
      <c r="G727" s="18"/>
      <c r="H727" s="19"/>
      <c r="I727" s="19"/>
      <c r="J727" s="19"/>
      <c r="K727" s="18"/>
      <c r="L727" s="19"/>
      <c r="M727" s="19"/>
      <c r="N727" s="19"/>
      <c r="O727" s="18"/>
      <c r="P727" s="19"/>
      <c r="Q727" s="19"/>
      <c r="R727" s="19"/>
      <c r="S727" s="18"/>
      <c r="T727" s="19"/>
      <c r="U727" s="19"/>
      <c r="V727" s="19"/>
      <c r="W727" s="18"/>
      <c r="X727" s="19"/>
      <c r="Y727" s="19"/>
      <c r="Z727" s="19"/>
      <c r="AA727" s="18"/>
      <c r="AB727" s="19"/>
      <c r="AC727" s="19"/>
      <c r="AD727" s="19"/>
      <c r="AE727" s="18"/>
      <c r="AF727" s="19"/>
      <c r="AG727" s="19"/>
      <c r="AH727" s="19"/>
      <c r="AI727" s="18"/>
      <c r="AJ727" s="19"/>
      <c r="AK727" s="19"/>
      <c r="AL727" s="19"/>
      <c r="AM727" s="18"/>
      <c r="AN727" s="19"/>
      <c r="AO727" s="19"/>
      <c r="AP727" s="19"/>
      <c r="AQ727" s="18"/>
      <c r="AR727" s="19"/>
      <c r="AS727" s="19"/>
      <c r="AT727" s="19"/>
      <c r="AU727" s="18"/>
      <c r="AV727" s="19"/>
      <c r="AW727" s="19"/>
      <c r="AX727" s="19"/>
      <c r="AY727" s="18"/>
      <c r="AZ727" s="19"/>
      <c r="BA727" s="19"/>
      <c r="BB727" s="19"/>
      <c r="BC727" s="18"/>
      <c r="BD727" s="19"/>
      <c r="BE727" s="19"/>
      <c r="BF727" s="19"/>
    </row>
    <row r="728" spans="1:58" ht="15" thickBot="1" x14ac:dyDescent="0.35">
      <c r="A728" s="19"/>
      <c r="B728" s="19"/>
      <c r="C728" s="18"/>
      <c r="D728" s="19"/>
      <c r="E728" s="19"/>
      <c r="F728" s="19"/>
      <c r="G728" s="18"/>
      <c r="H728" s="19"/>
      <c r="I728" s="19"/>
      <c r="J728" s="19"/>
      <c r="K728" s="18"/>
      <c r="L728" s="19"/>
      <c r="M728" s="19"/>
      <c r="N728" s="19"/>
      <c r="O728" s="18"/>
      <c r="P728" s="19"/>
      <c r="Q728" s="19"/>
      <c r="R728" s="19"/>
      <c r="S728" s="18"/>
      <c r="T728" s="19"/>
      <c r="U728" s="19"/>
      <c r="V728" s="19"/>
      <c r="W728" s="18"/>
      <c r="X728" s="19"/>
      <c r="Y728" s="19"/>
      <c r="Z728" s="19"/>
      <c r="AA728" s="18"/>
      <c r="AB728" s="19"/>
      <c r="AC728" s="19"/>
      <c r="AD728" s="19"/>
      <c r="AE728" s="18"/>
      <c r="AF728" s="19"/>
      <c r="AG728" s="19"/>
      <c r="AH728" s="19"/>
      <c r="AI728" s="18"/>
      <c r="AJ728" s="19"/>
      <c r="AK728" s="19"/>
      <c r="AL728" s="19"/>
      <c r="AM728" s="18"/>
      <c r="AN728" s="19"/>
      <c r="AO728" s="19"/>
      <c r="AP728" s="19"/>
      <c r="AQ728" s="18"/>
      <c r="AR728" s="19"/>
      <c r="AS728" s="19"/>
      <c r="AT728" s="19"/>
      <c r="AU728" s="18"/>
      <c r="AV728" s="19"/>
      <c r="AW728" s="19"/>
      <c r="AX728" s="19"/>
      <c r="AY728" s="18"/>
      <c r="AZ728" s="19"/>
      <c r="BA728" s="19"/>
      <c r="BB728" s="19"/>
      <c r="BC728" s="18"/>
      <c r="BD728" s="19"/>
      <c r="BE728" s="19"/>
      <c r="BF728" s="19"/>
    </row>
    <row r="729" spans="1:58" ht="15" thickBot="1" x14ac:dyDescent="0.35">
      <c r="A729" s="19"/>
      <c r="B729" s="19"/>
      <c r="C729" s="18"/>
      <c r="D729" s="19"/>
      <c r="E729" s="19"/>
      <c r="F729" s="19"/>
      <c r="G729" s="18"/>
      <c r="H729" s="19"/>
      <c r="I729" s="19"/>
      <c r="J729" s="19"/>
      <c r="K729" s="18"/>
      <c r="L729" s="19"/>
      <c r="M729" s="19"/>
      <c r="N729" s="19"/>
      <c r="O729" s="18"/>
      <c r="P729" s="19"/>
      <c r="Q729" s="19"/>
      <c r="R729" s="19"/>
      <c r="S729" s="18"/>
      <c r="T729" s="19"/>
      <c r="U729" s="19"/>
      <c r="V729" s="19"/>
      <c r="W729" s="18"/>
      <c r="X729" s="19"/>
      <c r="Y729" s="19"/>
      <c r="Z729" s="19"/>
      <c r="AA729" s="18"/>
      <c r="AB729" s="19"/>
      <c r="AC729" s="19"/>
      <c r="AD729" s="19"/>
      <c r="AE729" s="18"/>
      <c r="AF729" s="19"/>
      <c r="AG729" s="19"/>
      <c r="AH729" s="19"/>
      <c r="AI729" s="18"/>
      <c r="AJ729" s="19"/>
      <c r="AK729" s="19"/>
      <c r="AL729" s="19"/>
      <c r="AM729" s="18"/>
      <c r="AN729" s="19"/>
      <c r="AO729" s="19"/>
      <c r="AP729" s="19"/>
      <c r="AQ729" s="18"/>
      <c r="AR729" s="19"/>
      <c r="AS729" s="19"/>
      <c r="AT729" s="19"/>
      <c r="AU729" s="18"/>
      <c r="AV729" s="19"/>
      <c r="AW729" s="19"/>
      <c r="AX729" s="19"/>
      <c r="AY729" s="18"/>
      <c r="AZ729" s="19"/>
      <c r="BA729" s="19"/>
      <c r="BB729" s="19"/>
      <c r="BC729" s="18"/>
      <c r="BD729" s="19"/>
      <c r="BE729" s="19"/>
      <c r="BF729" s="19"/>
    </row>
    <row r="730" spans="1:58" ht="15" thickBot="1" x14ac:dyDescent="0.35">
      <c r="A730" s="19"/>
      <c r="B730" s="19"/>
      <c r="C730" s="18"/>
      <c r="D730" s="19"/>
      <c r="E730" s="19"/>
      <c r="F730" s="19"/>
      <c r="G730" s="18"/>
      <c r="H730" s="19"/>
      <c r="I730" s="19"/>
      <c r="J730" s="19"/>
      <c r="K730" s="18"/>
      <c r="L730" s="19"/>
      <c r="M730" s="19"/>
      <c r="N730" s="19"/>
      <c r="O730" s="18"/>
      <c r="P730" s="19"/>
      <c r="Q730" s="19"/>
      <c r="R730" s="19"/>
      <c r="S730" s="18"/>
      <c r="T730" s="19"/>
      <c r="U730" s="19"/>
      <c r="V730" s="19"/>
      <c r="W730" s="18"/>
      <c r="X730" s="19"/>
      <c r="Y730" s="19"/>
      <c r="Z730" s="19"/>
      <c r="AA730" s="18"/>
      <c r="AB730" s="19"/>
      <c r="AC730" s="19"/>
      <c r="AD730" s="19"/>
      <c r="AE730" s="18"/>
      <c r="AF730" s="19"/>
      <c r="AG730" s="19"/>
      <c r="AH730" s="19"/>
      <c r="AI730" s="18"/>
      <c r="AJ730" s="19"/>
      <c r="AK730" s="19"/>
      <c r="AL730" s="19"/>
      <c r="AM730" s="18"/>
      <c r="AN730" s="19"/>
      <c r="AO730" s="19"/>
      <c r="AP730" s="19"/>
      <c r="AQ730" s="18"/>
      <c r="AR730" s="19"/>
      <c r="AS730" s="19"/>
      <c r="AT730" s="19"/>
      <c r="AU730" s="18"/>
      <c r="AV730" s="19"/>
      <c r="AW730" s="19"/>
      <c r="AX730" s="19"/>
      <c r="AY730" s="18"/>
      <c r="AZ730" s="19"/>
      <c r="BA730" s="19"/>
      <c r="BB730" s="19"/>
      <c r="BC730" s="18"/>
      <c r="BD730" s="19"/>
      <c r="BE730" s="19"/>
      <c r="BF730" s="19"/>
    </row>
    <row r="731" spans="1:58" ht="15" thickBot="1" x14ac:dyDescent="0.35">
      <c r="A731" s="19"/>
      <c r="B731" s="19"/>
      <c r="C731" s="18"/>
      <c r="D731" s="19"/>
      <c r="E731" s="19"/>
      <c r="F731" s="19"/>
      <c r="G731" s="18"/>
      <c r="H731" s="19"/>
      <c r="I731" s="19"/>
      <c r="J731" s="19"/>
      <c r="K731" s="18"/>
      <c r="L731" s="19"/>
      <c r="M731" s="19"/>
      <c r="N731" s="19"/>
      <c r="O731" s="18"/>
      <c r="P731" s="19"/>
      <c r="Q731" s="19"/>
      <c r="R731" s="19"/>
      <c r="S731" s="18"/>
      <c r="T731" s="19"/>
      <c r="U731" s="19"/>
      <c r="V731" s="19"/>
      <c r="W731" s="18"/>
      <c r="X731" s="19"/>
      <c r="Y731" s="19"/>
      <c r="Z731" s="19"/>
      <c r="AA731" s="18"/>
      <c r="AB731" s="19"/>
      <c r="AC731" s="19"/>
      <c r="AD731" s="19"/>
      <c r="AE731" s="18"/>
      <c r="AF731" s="19"/>
      <c r="AG731" s="19"/>
      <c r="AH731" s="19"/>
      <c r="AI731" s="18"/>
      <c r="AJ731" s="19"/>
      <c r="AK731" s="19"/>
      <c r="AL731" s="19"/>
      <c r="AM731" s="18"/>
      <c r="AN731" s="19"/>
      <c r="AO731" s="19"/>
      <c r="AP731" s="19"/>
      <c r="AQ731" s="18"/>
      <c r="AR731" s="19"/>
      <c r="AS731" s="19"/>
      <c r="AT731" s="19"/>
      <c r="AU731" s="18"/>
      <c r="AV731" s="19"/>
      <c r="AW731" s="19"/>
      <c r="AX731" s="19"/>
      <c r="AY731" s="18"/>
      <c r="AZ731" s="19"/>
      <c r="BA731" s="19"/>
      <c r="BB731" s="19"/>
      <c r="BC731" s="18"/>
      <c r="BD731" s="19"/>
      <c r="BE731" s="19"/>
      <c r="BF731" s="19"/>
    </row>
    <row r="732" spans="1:58" ht="15" thickBot="1" x14ac:dyDescent="0.35">
      <c r="A732" s="19"/>
      <c r="B732" s="19"/>
      <c r="C732" s="18"/>
      <c r="D732" s="19"/>
      <c r="E732" s="19"/>
      <c r="F732" s="19"/>
      <c r="G732" s="18"/>
      <c r="H732" s="19"/>
      <c r="I732" s="19"/>
      <c r="J732" s="19"/>
      <c r="K732" s="18"/>
      <c r="L732" s="19"/>
      <c r="M732" s="19"/>
      <c r="N732" s="19"/>
      <c r="O732" s="18"/>
      <c r="P732" s="19"/>
      <c r="Q732" s="19"/>
      <c r="R732" s="19"/>
      <c r="S732" s="18"/>
      <c r="T732" s="19"/>
      <c r="U732" s="19"/>
      <c r="V732" s="19"/>
      <c r="W732" s="18"/>
      <c r="X732" s="19"/>
      <c r="Y732" s="19"/>
      <c r="Z732" s="19"/>
      <c r="AA732" s="18"/>
      <c r="AB732" s="19"/>
      <c r="AC732" s="19"/>
      <c r="AD732" s="19"/>
      <c r="AE732" s="18"/>
      <c r="AF732" s="19"/>
      <c r="AG732" s="19"/>
      <c r="AH732" s="19"/>
      <c r="AI732" s="18"/>
      <c r="AJ732" s="19"/>
      <c r="AK732" s="19"/>
      <c r="AL732" s="19"/>
      <c r="AM732" s="18"/>
      <c r="AN732" s="19"/>
      <c r="AO732" s="19"/>
      <c r="AP732" s="19"/>
      <c r="AQ732" s="18"/>
      <c r="AR732" s="19"/>
      <c r="AS732" s="19"/>
      <c r="AT732" s="19"/>
      <c r="AU732" s="18"/>
      <c r="AV732" s="19"/>
      <c r="AW732" s="19"/>
      <c r="AX732" s="19"/>
      <c r="AY732" s="18"/>
      <c r="AZ732" s="19"/>
      <c r="BA732" s="19"/>
      <c r="BB732" s="19"/>
      <c r="BC732" s="18"/>
      <c r="BD732" s="19"/>
      <c r="BE732" s="19"/>
      <c r="BF732" s="19"/>
    </row>
    <row r="733" spans="1:58" ht="15" thickBot="1" x14ac:dyDescent="0.35">
      <c r="A733" s="19"/>
      <c r="B733" s="19"/>
      <c r="C733" s="18"/>
      <c r="D733" s="19"/>
      <c r="E733" s="19"/>
      <c r="F733" s="19"/>
      <c r="G733" s="18"/>
      <c r="H733" s="19"/>
      <c r="I733" s="19"/>
      <c r="J733" s="19"/>
      <c r="K733" s="18"/>
      <c r="L733" s="19"/>
      <c r="M733" s="19"/>
      <c r="N733" s="19"/>
      <c r="O733" s="18"/>
      <c r="P733" s="19"/>
      <c r="Q733" s="19"/>
      <c r="R733" s="19"/>
      <c r="S733" s="18"/>
      <c r="T733" s="19"/>
      <c r="U733" s="19"/>
      <c r="V733" s="19"/>
      <c r="W733" s="18"/>
      <c r="X733" s="19"/>
      <c r="Y733" s="19"/>
      <c r="Z733" s="19"/>
      <c r="AA733" s="18"/>
      <c r="AB733" s="19"/>
      <c r="AC733" s="19"/>
      <c r="AD733" s="19"/>
      <c r="AE733" s="18"/>
      <c r="AF733" s="19"/>
      <c r="AG733" s="19"/>
      <c r="AH733" s="19"/>
      <c r="AI733" s="18"/>
      <c r="AJ733" s="19"/>
      <c r="AK733" s="19"/>
      <c r="AL733" s="19"/>
      <c r="AM733" s="18"/>
      <c r="AN733" s="19"/>
      <c r="AO733" s="19"/>
      <c r="AP733" s="19"/>
      <c r="AQ733" s="18"/>
      <c r="AR733" s="19"/>
      <c r="AS733" s="19"/>
      <c r="AT733" s="19"/>
      <c r="AU733" s="18"/>
      <c r="AV733" s="19"/>
      <c r="AW733" s="19"/>
      <c r="AX733" s="19"/>
      <c r="AY733" s="18"/>
      <c r="AZ733" s="19"/>
      <c r="BA733" s="19"/>
      <c r="BB733" s="19"/>
      <c r="BC733" s="18"/>
      <c r="BD733" s="19"/>
      <c r="BE733" s="19"/>
      <c r="BF733" s="19"/>
    </row>
    <row r="734" spans="1:58" ht="15" thickBot="1" x14ac:dyDescent="0.35">
      <c r="A734" s="19"/>
      <c r="B734" s="19"/>
      <c r="C734" s="18"/>
      <c r="D734" s="19"/>
      <c r="E734" s="19"/>
      <c r="F734" s="19"/>
      <c r="G734" s="18"/>
      <c r="H734" s="19"/>
      <c r="I734" s="19"/>
      <c r="J734" s="19"/>
      <c r="K734" s="18"/>
      <c r="L734" s="19"/>
      <c r="M734" s="19"/>
      <c r="N734" s="19"/>
      <c r="O734" s="18"/>
      <c r="P734" s="19"/>
      <c r="Q734" s="19"/>
      <c r="R734" s="19"/>
      <c r="S734" s="18"/>
      <c r="T734" s="19"/>
      <c r="U734" s="19"/>
      <c r="V734" s="19"/>
      <c r="W734" s="18"/>
      <c r="X734" s="19"/>
      <c r="Y734" s="19"/>
      <c r="Z734" s="19"/>
      <c r="AA734" s="18"/>
      <c r="AB734" s="19"/>
      <c r="AC734" s="19"/>
      <c r="AD734" s="19"/>
      <c r="AE734" s="18"/>
      <c r="AF734" s="19"/>
      <c r="AG734" s="19"/>
      <c r="AH734" s="19"/>
      <c r="AI734" s="18"/>
      <c r="AJ734" s="19"/>
      <c r="AK734" s="19"/>
      <c r="AL734" s="19"/>
      <c r="AM734" s="18"/>
      <c r="AN734" s="19"/>
      <c r="AO734" s="19"/>
      <c r="AP734" s="19"/>
      <c r="AQ734" s="18"/>
      <c r="AR734" s="19"/>
      <c r="AS734" s="19"/>
      <c r="AT734" s="19"/>
      <c r="AU734" s="18"/>
      <c r="AV734" s="19"/>
      <c r="AW734" s="19"/>
      <c r="AX734" s="19"/>
      <c r="AY734" s="18"/>
      <c r="AZ734" s="19"/>
      <c r="BA734" s="19"/>
      <c r="BB734" s="19"/>
      <c r="BC734" s="18"/>
      <c r="BD734" s="19"/>
      <c r="BE734" s="19"/>
      <c r="BF734" s="19"/>
    </row>
    <row r="735" spans="1:58" ht="15" thickBot="1" x14ac:dyDescent="0.35">
      <c r="A735" s="19"/>
      <c r="B735" s="19"/>
      <c r="C735" s="18"/>
      <c r="D735" s="19"/>
      <c r="E735" s="19"/>
      <c r="F735" s="19"/>
      <c r="G735" s="18"/>
      <c r="H735" s="19"/>
      <c r="I735" s="19"/>
      <c r="J735" s="19"/>
      <c r="K735" s="18"/>
      <c r="L735" s="19"/>
      <c r="M735" s="19"/>
      <c r="N735" s="19"/>
      <c r="O735" s="18"/>
      <c r="P735" s="19"/>
      <c r="Q735" s="19"/>
      <c r="R735" s="19"/>
      <c r="S735" s="18"/>
      <c r="T735" s="19"/>
      <c r="U735" s="19"/>
      <c r="V735" s="19"/>
      <c r="W735" s="18"/>
      <c r="X735" s="19"/>
      <c r="Y735" s="19"/>
      <c r="Z735" s="19"/>
      <c r="AA735" s="18"/>
      <c r="AB735" s="19"/>
      <c r="AC735" s="19"/>
      <c r="AD735" s="19"/>
      <c r="AE735" s="18"/>
      <c r="AF735" s="19"/>
      <c r="AG735" s="19"/>
      <c r="AH735" s="19"/>
      <c r="AI735" s="18"/>
      <c r="AJ735" s="19"/>
      <c r="AK735" s="19"/>
      <c r="AL735" s="19"/>
      <c r="AM735" s="18"/>
      <c r="AN735" s="19"/>
      <c r="AO735" s="19"/>
      <c r="AP735" s="19"/>
      <c r="AQ735" s="18"/>
      <c r="AR735" s="19"/>
      <c r="AS735" s="19"/>
      <c r="AT735" s="19"/>
      <c r="AU735" s="18"/>
      <c r="AV735" s="19"/>
      <c r="AW735" s="19"/>
      <c r="AX735" s="19"/>
      <c r="AY735" s="18"/>
      <c r="AZ735" s="19"/>
      <c r="BA735" s="19"/>
      <c r="BB735" s="19"/>
      <c r="BC735" s="18"/>
      <c r="BD735" s="19"/>
      <c r="BE735" s="19"/>
      <c r="BF735" s="19"/>
    </row>
    <row r="736" spans="1:58" ht="15" thickBot="1" x14ac:dyDescent="0.35">
      <c r="A736" s="19"/>
      <c r="B736" s="19"/>
      <c r="C736" s="18"/>
      <c r="D736" s="19"/>
      <c r="E736" s="19"/>
      <c r="F736" s="19"/>
      <c r="G736" s="18"/>
      <c r="H736" s="19"/>
      <c r="I736" s="19"/>
      <c r="J736" s="19"/>
      <c r="K736" s="18"/>
      <c r="L736" s="19"/>
      <c r="M736" s="19"/>
      <c r="N736" s="19"/>
      <c r="O736" s="18"/>
      <c r="P736" s="19"/>
      <c r="Q736" s="19"/>
      <c r="R736" s="19"/>
      <c r="S736" s="18"/>
      <c r="T736" s="19"/>
      <c r="U736" s="19"/>
      <c r="V736" s="19"/>
      <c r="W736" s="18"/>
      <c r="X736" s="19"/>
      <c r="Y736" s="19"/>
      <c r="Z736" s="19"/>
      <c r="AA736" s="18"/>
      <c r="AB736" s="19"/>
      <c r="AC736" s="19"/>
      <c r="AD736" s="19"/>
      <c r="AE736" s="18"/>
      <c r="AF736" s="19"/>
      <c r="AG736" s="19"/>
      <c r="AH736" s="19"/>
      <c r="AI736" s="18"/>
      <c r="AJ736" s="19"/>
      <c r="AK736" s="19"/>
      <c r="AL736" s="19"/>
      <c r="AM736" s="18"/>
      <c r="AN736" s="19"/>
      <c r="AO736" s="19"/>
      <c r="AP736" s="19"/>
      <c r="AQ736" s="18"/>
      <c r="AR736" s="19"/>
      <c r="AS736" s="19"/>
      <c r="AT736" s="19"/>
      <c r="AU736" s="18"/>
      <c r="AV736" s="19"/>
      <c r="AW736" s="19"/>
      <c r="AX736" s="19"/>
      <c r="AY736" s="18"/>
      <c r="AZ736" s="19"/>
      <c r="BA736" s="19"/>
      <c r="BB736" s="19"/>
      <c r="BC736" s="18"/>
      <c r="BD736" s="19"/>
      <c r="BE736" s="19"/>
      <c r="BF736" s="19"/>
    </row>
    <row r="737" spans="1:58" ht="15" thickBot="1" x14ac:dyDescent="0.35">
      <c r="A737" s="19"/>
      <c r="B737" s="19"/>
      <c r="C737" s="18"/>
      <c r="D737" s="19"/>
      <c r="E737" s="19"/>
      <c r="F737" s="19"/>
      <c r="G737" s="18"/>
      <c r="H737" s="19"/>
      <c r="I737" s="19"/>
      <c r="J737" s="19"/>
      <c r="K737" s="18"/>
      <c r="L737" s="19"/>
      <c r="M737" s="19"/>
      <c r="N737" s="19"/>
      <c r="O737" s="18"/>
      <c r="P737" s="19"/>
      <c r="Q737" s="19"/>
      <c r="R737" s="19"/>
      <c r="S737" s="18"/>
      <c r="T737" s="19"/>
      <c r="U737" s="19"/>
      <c r="V737" s="19"/>
      <c r="W737" s="18"/>
      <c r="X737" s="19"/>
      <c r="Y737" s="19"/>
      <c r="Z737" s="19"/>
      <c r="AA737" s="18"/>
      <c r="AB737" s="19"/>
      <c r="AC737" s="19"/>
      <c r="AD737" s="19"/>
      <c r="AE737" s="18"/>
      <c r="AF737" s="19"/>
      <c r="AG737" s="19"/>
      <c r="AH737" s="19"/>
      <c r="AI737" s="18"/>
      <c r="AJ737" s="19"/>
      <c r="AK737" s="19"/>
      <c r="AL737" s="19"/>
      <c r="AM737" s="18"/>
      <c r="AN737" s="19"/>
      <c r="AO737" s="19"/>
      <c r="AP737" s="19"/>
      <c r="AQ737" s="18"/>
      <c r="AR737" s="19"/>
      <c r="AS737" s="19"/>
      <c r="AT737" s="19"/>
      <c r="AU737" s="18"/>
      <c r="AV737" s="19"/>
      <c r="AW737" s="19"/>
      <c r="AX737" s="19"/>
      <c r="AY737" s="18"/>
      <c r="AZ737" s="19"/>
      <c r="BA737" s="19"/>
      <c r="BB737" s="19"/>
      <c r="BC737" s="18"/>
      <c r="BD737" s="19"/>
      <c r="BE737" s="19"/>
      <c r="BF737" s="19"/>
    </row>
    <row r="738" spans="1:58" ht="15" thickBot="1" x14ac:dyDescent="0.35">
      <c r="A738" s="19"/>
      <c r="B738" s="19"/>
      <c r="C738" s="18"/>
      <c r="D738" s="19"/>
      <c r="E738" s="19"/>
      <c r="F738" s="19"/>
      <c r="G738" s="18"/>
      <c r="H738" s="19"/>
      <c r="I738" s="19"/>
      <c r="J738" s="19"/>
      <c r="K738" s="18"/>
      <c r="L738" s="19"/>
      <c r="M738" s="19"/>
      <c r="N738" s="19"/>
      <c r="O738" s="18"/>
      <c r="P738" s="19"/>
      <c r="Q738" s="19"/>
      <c r="R738" s="19"/>
      <c r="S738" s="18"/>
      <c r="T738" s="19"/>
      <c r="U738" s="19"/>
      <c r="V738" s="19"/>
      <c r="W738" s="18"/>
      <c r="X738" s="19"/>
      <c r="Y738" s="19"/>
      <c r="Z738" s="19"/>
      <c r="AA738" s="18"/>
      <c r="AB738" s="19"/>
      <c r="AC738" s="19"/>
      <c r="AD738" s="19"/>
      <c r="AE738" s="18"/>
      <c r="AF738" s="19"/>
      <c r="AG738" s="19"/>
      <c r="AH738" s="19"/>
      <c r="AI738" s="18"/>
      <c r="AJ738" s="19"/>
      <c r="AK738" s="19"/>
      <c r="AL738" s="19"/>
      <c r="AM738" s="18"/>
      <c r="AN738" s="19"/>
      <c r="AO738" s="19"/>
      <c r="AP738" s="19"/>
      <c r="AQ738" s="18"/>
      <c r="AR738" s="19"/>
      <c r="AS738" s="19"/>
      <c r="AT738" s="19"/>
      <c r="AU738" s="18"/>
      <c r="AV738" s="19"/>
      <c r="AW738" s="19"/>
      <c r="AX738" s="19"/>
      <c r="AY738" s="18"/>
      <c r="AZ738" s="19"/>
      <c r="BA738" s="19"/>
      <c r="BB738" s="19"/>
      <c r="BC738" s="18"/>
      <c r="BD738" s="19"/>
      <c r="BE738" s="19"/>
      <c r="BF738" s="19"/>
    </row>
    <row r="739" spans="1:58" ht="15" thickBot="1" x14ac:dyDescent="0.35">
      <c r="A739" s="19"/>
      <c r="B739" s="19"/>
      <c r="C739" s="18"/>
      <c r="D739" s="19"/>
      <c r="E739" s="19"/>
      <c r="F739" s="19"/>
      <c r="G739" s="18"/>
      <c r="H739" s="19"/>
      <c r="I739" s="19"/>
      <c r="J739" s="19"/>
      <c r="K739" s="18"/>
      <c r="L739" s="19"/>
      <c r="M739" s="19"/>
      <c r="N739" s="19"/>
      <c r="O739" s="18"/>
      <c r="P739" s="19"/>
      <c r="Q739" s="19"/>
      <c r="R739" s="19"/>
      <c r="S739" s="18"/>
      <c r="T739" s="19"/>
      <c r="U739" s="19"/>
      <c r="V739" s="19"/>
      <c r="W739" s="18"/>
      <c r="X739" s="19"/>
      <c r="Y739" s="19"/>
      <c r="Z739" s="19"/>
      <c r="AA739" s="18"/>
      <c r="AB739" s="19"/>
      <c r="AC739" s="19"/>
      <c r="AD739" s="19"/>
      <c r="AE739" s="18"/>
      <c r="AF739" s="19"/>
      <c r="AG739" s="19"/>
      <c r="AH739" s="19"/>
      <c r="AI739" s="18"/>
      <c r="AJ739" s="19"/>
      <c r="AK739" s="19"/>
      <c r="AL739" s="19"/>
      <c r="AM739" s="18"/>
      <c r="AN739" s="19"/>
      <c r="AO739" s="19"/>
      <c r="AP739" s="19"/>
      <c r="AQ739" s="18"/>
      <c r="AR739" s="19"/>
      <c r="AS739" s="19"/>
      <c r="AT739" s="19"/>
      <c r="AU739" s="18"/>
      <c r="AV739" s="19"/>
      <c r="AW739" s="19"/>
      <c r="AX739" s="19"/>
      <c r="AY739" s="18"/>
      <c r="AZ739" s="19"/>
      <c r="BA739" s="19"/>
      <c r="BB739" s="19"/>
      <c r="BC739" s="18"/>
      <c r="BD739" s="19"/>
      <c r="BE739" s="19"/>
      <c r="BF739" s="19"/>
    </row>
    <row r="740" spans="1:58" ht="15" thickBot="1" x14ac:dyDescent="0.35">
      <c r="A740" s="19"/>
      <c r="B740" s="19"/>
      <c r="C740" s="18"/>
      <c r="D740" s="19"/>
      <c r="E740" s="19"/>
      <c r="F740" s="19"/>
      <c r="G740" s="18"/>
      <c r="H740" s="19"/>
      <c r="I740" s="19"/>
      <c r="J740" s="19"/>
      <c r="K740" s="18"/>
      <c r="L740" s="19"/>
      <c r="M740" s="19"/>
      <c r="N740" s="19"/>
      <c r="O740" s="18"/>
      <c r="P740" s="19"/>
      <c r="Q740" s="19"/>
      <c r="R740" s="19"/>
      <c r="S740" s="18"/>
      <c r="T740" s="19"/>
      <c r="U740" s="19"/>
      <c r="V740" s="19"/>
      <c r="W740" s="18"/>
      <c r="X740" s="19"/>
      <c r="Y740" s="19"/>
      <c r="Z740" s="19"/>
      <c r="AA740" s="18"/>
      <c r="AB740" s="19"/>
      <c r="AC740" s="19"/>
      <c r="AD740" s="19"/>
      <c r="AE740" s="18"/>
      <c r="AF740" s="19"/>
      <c r="AG740" s="19"/>
      <c r="AH740" s="19"/>
      <c r="AI740" s="18"/>
      <c r="AJ740" s="19"/>
      <c r="AK740" s="19"/>
      <c r="AL740" s="19"/>
      <c r="AM740" s="18"/>
      <c r="AN740" s="19"/>
      <c r="AO740" s="19"/>
      <c r="AP740" s="19"/>
      <c r="AQ740" s="18"/>
      <c r="AR740" s="19"/>
      <c r="AS740" s="19"/>
      <c r="AT740" s="19"/>
      <c r="AU740" s="18"/>
      <c r="AV740" s="19"/>
      <c r="AW740" s="19"/>
      <c r="AX740" s="19"/>
      <c r="AY740" s="18"/>
      <c r="AZ740" s="19"/>
      <c r="BA740" s="19"/>
      <c r="BB740" s="19"/>
      <c r="BC740" s="18"/>
      <c r="BD740" s="19"/>
      <c r="BE740" s="19"/>
      <c r="BF740" s="19"/>
    </row>
    <row r="741" spans="1:58" ht="15" thickBot="1" x14ac:dyDescent="0.35">
      <c r="A741" s="19"/>
      <c r="B741" s="19"/>
      <c r="C741" s="18"/>
      <c r="D741" s="19"/>
      <c r="E741" s="19"/>
      <c r="F741" s="19"/>
      <c r="G741" s="18"/>
      <c r="H741" s="19"/>
      <c r="I741" s="19"/>
      <c r="J741" s="19"/>
      <c r="K741" s="18"/>
      <c r="L741" s="19"/>
      <c r="M741" s="19"/>
      <c r="N741" s="19"/>
      <c r="O741" s="18"/>
      <c r="P741" s="19"/>
      <c r="Q741" s="19"/>
      <c r="R741" s="19"/>
      <c r="S741" s="18"/>
      <c r="T741" s="19"/>
      <c r="U741" s="19"/>
      <c r="V741" s="19"/>
      <c r="W741" s="18"/>
      <c r="X741" s="19"/>
      <c r="Y741" s="19"/>
      <c r="Z741" s="19"/>
      <c r="AA741" s="18"/>
      <c r="AB741" s="19"/>
      <c r="AC741" s="19"/>
      <c r="AD741" s="19"/>
      <c r="AE741" s="18"/>
      <c r="AF741" s="19"/>
      <c r="AG741" s="19"/>
      <c r="AH741" s="19"/>
      <c r="AI741" s="18"/>
      <c r="AJ741" s="19"/>
      <c r="AK741" s="19"/>
      <c r="AL741" s="19"/>
      <c r="AM741" s="18"/>
      <c r="AN741" s="19"/>
      <c r="AO741" s="19"/>
      <c r="AP741" s="19"/>
      <c r="AQ741" s="18"/>
      <c r="AR741" s="19"/>
      <c r="AS741" s="19"/>
      <c r="AT741" s="19"/>
      <c r="AU741" s="18"/>
      <c r="AV741" s="19"/>
      <c r="AW741" s="19"/>
      <c r="AX741" s="19"/>
      <c r="AY741" s="18"/>
      <c r="AZ741" s="19"/>
      <c r="BA741" s="19"/>
      <c r="BB741" s="19"/>
      <c r="BC741" s="18"/>
      <c r="BD741" s="19"/>
      <c r="BE741" s="19"/>
      <c r="BF741" s="19"/>
    </row>
    <row r="742" spans="1:58" ht="15" thickBot="1" x14ac:dyDescent="0.35">
      <c r="A742" s="19"/>
      <c r="B742" s="19"/>
      <c r="C742" s="18"/>
      <c r="D742" s="19"/>
      <c r="E742" s="19"/>
      <c r="F742" s="19"/>
      <c r="G742" s="18"/>
      <c r="H742" s="19"/>
      <c r="I742" s="19"/>
      <c r="J742" s="19"/>
      <c r="K742" s="18"/>
      <c r="L742" s="19"/>
      <c r="M742" s="19"/>
      <c r="N742" s="19"/>
      <c r="O742" s="18"/>
      <c r="P742" s="19"/>
      <c r="Q742" s="19"/>
      <c r="R742" s="19"/>
      <c r="S742" s="18"/>
      <c r="T742" s="19"/>
      <c r="U742" s="19"/>
      <c r="V742" s="19"/>
      <c r="W742" s="18"/>
      <c r="X742" s="19"/>
      <c r="Y742" s="19"/>
      <c r="Z742" s="19"/>
      <c r="AA742" s="18"/>
      <c r="AB742" s="19"/>
      <c r="AC742" s="19"/>
      <c r="AD742" s="19"/>
      <c r="AE742" s="18"/>
      <c r="AF742" s="19"/>
      <c r="AG742" s="19"/>
      <c r="AH742" s="19"/>
      <c r="AI742" s="18"/>
      <c r="AJ742" s="19"/>
      <c r="AK742" s="19"/>
      <c r="AL742" s="19"/>
      <c r="AM742" s="18"/>
      <c r="AN742" s="19"/>
      <c r="AO742" s="19"/>
      <c r="AP742" s="19"/>
      <c r="AQ742" s="18"/>
      <c r="AR742" s="19"/>
      <c r="AS742" s="19"/>
      <c r="AT742" s="19"/>
      <c r="AU742" s="18"/>
      <c r="AV742" s="19"/>
      <c r="AW742" s="19"/>
      <c r="AX742" s="19"/>
      <c r="AY742" s="18"/>
      <c r="AZ742" s="19"/>
      <c r="BA742" s="19"/>
      <c r="BB742" s="19"/>
      <c r="BC742" s="18"/>
      <c r="BD742" s="19"/>
      <c r="BE742" s="19"/>
      <c r="BF742" s="19"/>
    </row>
    <row r="743" spans="1:58" ht="15" thickBot="1" x14ac:dyDescent="0.35">
      <c r="A743" s="19"/>
      <c r="B743" s="19"/>
      <c r="C743" s="18"/>
      <c r="D743" s="19"/>
      <c r="E743" s="19"/>
      <c r="F743" s="19"/>
      <c r="G743" s="18"/>
      <c r="H743" s="19"/>
      <c r="I743" s="19"/>
      <c r="J743" s="19"/>
      <c r="K743" s="18"/>
      <c r="L743" s="19"/>
      <c r="M743" s="19"/>
      <c r="N743" s="19"/>
      <c r="O743" s="18"/>
      <c r="P743" s="19"/>
      <c r="Q743" s="19"/>
      <c r="R743" s="19"/>
      <c r="S743" s="18"/>
      <c r="T743" s="19"/>
      <c r="U743" s="19"/>
      <c r="V743" s="19"/>
      <c r="W743" s="18"/>
      <c r="X743" s="19"/>
      <c r="Y743" s="19"/>
      <c r="Z743" s="19"/>
      <c r="AA743" s="18"/>
      <c r="AB743" s="19"/>
      <c r="AC743" s="19"/>
      <c r="AD743" s="19"/>
      <c r="AE743" s="18"/>
      <c r="AF743" s="19"/>
      <c r="AG743" s="19"/>
      <c r="AH743" s="19"/>
      <c r="AI743" s="18"/>
      <c r="AJ743" s="19"/>
      <c r="AK743" s="19"/>
      <c r="AL743" s="19"/>
      <c r="AM743" s="18"/>
      <c r="AN743" s="19"/>
      <c r="AO743" s="19"/>
      <c r="AP743" s="19"/>
      <c r="AQ743" s="18"/>
      <c r="AR743" s="19"/>
      <c r="AS743" s="19"/>
      <c r="AT743" s="19"/>
      <c r="AU743" s="18"/>
      <c r="AV743" s="19"/>
      <c r="AW743" s="19"/>
      <c r="AX743" s="19"/>
      <c r="AY743" s="18"/>
      <c r="AZ743" s="19"/>
      <c r="BA743" s="19"/>
      <c r="BB743" s="19"/>
      <c r="BC743" s="18"/>
      <c r="BD743" s="19"/>
      <c r="BE743" s="19"/>
      <c r="BF743" s="19"/>
    </row>
    <row r="744" spans="1:58" ht="15" thickBot="1" x14ac:dyDescent="0.35">
      <c r="A744" s="19"/>
      <c r="B744" s="19"/>
      <c r="C744" s="18"/>
      <c r="D744" s="19"/>
      <c r="E744" s="19"/>
      <c r="F744" s="19"/>
      <c r="G744" s="18"/>
      <c r="H744" s="19"/>
      <c r="I744" s="19"/>
      <c r="J744" s="19"/>
      <c r="K744" s="18"/>
      <c r="L744" s="19"/>
      <c r="M744" s="19"/>
      <c r="N744" s="19"/>
      <c r="O744" s="18"/>
      <c r="P744" s="19"/>
      <c r="Q744" s="19"/>
      <c r="R744" s="19"/>
      <c r="S744" s="18"/>
      <c r="T744" s="19"/>
      <c r="U744" s="19"/>
      <c r="V744" s="19"/>
      <c r="W744" s="18"/>
      <c r="X744" s="19"/>
      <c r="Y744" s="19"/>
      <c r="Z744" s="19"/>
      <c r="AA744" s="18"/>
      <c r="AB744" s="19"/>
      <c r="AC744" s="19"/>
      <c r="AD744" s="19"/>
      <c r="AE744" s="18"/>
      <c r="AF744" s="19"/>
      <c r="AG744" s="19"/>
      <c r="AH744" s="19"/>
      <c r="AI744" s="18"/>
      <c r="AJ744" s="19"/>
      <c r="AK744" s="19"/>
      <c r="AL744" s="19"/>
      <c r="AM744" s="18"/>
      <c r="AN744" s="19"/>
      <c r="AO744" s="19"/>
      <c r="AP744" s="19"/>
      <c r="AQ744" s="18"/>
      <c r="AR744" s="19"/>
      <c r="AS744" s="19"/>
      <c r="AT744" s="19"/>
      <c r="AU744" s="18"/>
      <c r="AV744" s="19"/>
      <c r="AW744" s="19"/>
      <c r="AX744" s="19"/>
      <c r="AY744" s="18"/>
      <c r="AZ744" s="19"/>
      <c r="BA744" s="19"/>
      <c r="BB744" s="19"/>
      <c r="BC744" s="18"/>
      <c r="BD744" s="19"/>
      <c r="BE744" s="19"/>
      <c r="BF744" s="19"/>
    </row>
    <row r="745" spans="1:58" ht="15" thickBot="1" x14ac:dyDescent="0.35">
      <c r="A745" s="19"/>
      <c r="B745" s="19"/>
      <c r="C745" s="18"/>
      <c r="D745" s="19"/>
      <c r="E745" s="19"/>
      <c r="F745" s="19"/>
      <c r="G745" s="18"/>
      <c r="H745" s="19"/>
      <c r="I745" s="19"/>
      <c r="J745" s="19"/>
      <c r="K745" s="18"/>
      <c r="L745" s="19"/>
      <c r="M745" s="19"/>
      <c r="N745" s="19"/>
      <c r="O745" s="18"/>
      <c r="P745" s="19"/>
      <c r="Q745" s="19"/>
      <c r="R745" s="19"/>
      <c r="S745" s="18"/>
      <c r="T745" s="19"/>
      <c r="U745" s="19"/>
      <c r="V745" s="19"/>
      <c r="W745" s="18"/>
      <c r="X745" s="19"/>
      <c r="Y745" s="19"/>
      <c r="Z745" s="19"/>
      <c r="AA745" s="18"/>
      <c r="AB745" s="19"/>
      <c r="AC745" s="19"/>
      <c r="AD745" s="19"/>
      <c r="AE745" s="18"/>
      <c r="AF745" s="19"/>
      <c r="AG745" s="19"/>
      <c r="AH745" s="19"/>
      <c r="AI745" s="18"/>
      <c r="AJ745" s="19"/>
      <c r="AK745" s="19"/>
      <c r="AL745" s="19"/>
      <c r="AM745" s="18"/>
      <c r="AN745" s="19"/>
      <c r="AO745" s="19"/>
      <c r="AP745" s="19"/>
      <c r="AQ745" s="18"/>
      <c r="AR745" s="19"/>
      <c r="AS745" s="19"/>
      <c r="AT745" s="19"/>
      <c r="AU745" s="18"/>
      <c r="AV745" s="19"/>
      <c r="AW745" s="19"/>
      <c r="AX745" s="19"/>
      <c r="AY745" s="18"/>
      <c r="AZ745" s="19"/>
      <c r="BA745" s="19"/>
      <c r="BB745" s="19"/>
      <c r="BC745" s="18"/>
      <c r="BD745" s="19"/>
      <c r="BE745" s="19"/>
      <c r="BF745" s="19"/>
    </row>
    <row r="746" spans="1:58" ht="15" thickBot="1" x14ac:dyDescent="0.35">
      <c r="A746" s="19"/>
      <c r="B746" s="19"/>
      <c r="C746" s="18"/>
      <c r="D746" s="19"/>
      <c r="E746" s="19"/>
      <c r="F746" s="19"/>
      <c r="G746" s="18"/>
      <c r="H746" s="19"/>
      <c r="I746" s="19"/>
      <c r="J746" s="19"/>
      <c r="K746" s="18"/>
      <c r="L746" s="19"/>
      <c r="M746" s="19"/>
      <c r="N746" s="19"/>
      <c r="O746" s="18"/>
      <c r="P746" s="19"/>
      <c r="Q746" s="19"/>
      <c r="R746" s="19"/>
      <c r="S746" s="18"/>
      <c r="T746" s="19"/>
      <c r="U746" s="19"/>
      <c r="V746" s="19"/>
      <c r="W746" s="18"/>
      <c r="X746" s="19"/>
      <c r="Y746" s="19"/>
      <c r="Z746" s="19"/>
      <c r="AA746" s="18"/>
      <c r="AB746" s="19"/>
      <c r="AC746" s="19"/>
      <c r="AD746" s="19"/>
      <c r="AE746" s="18"/>
      <c r="AF746" s="19"/>
      <c r="AG746" s="19"/>
      <c r="AH746" s="19"/>
      <c r="AI746" s="18"/>
      <c r="AJ746" s="19"/>
      <c r="AK746" s="19"/>
      <c r="AL746" s="19"/>
      <c r="AM746" s="18"/>
      <c r="AN746" s="19"/>
      <c r="AO746" s="19"/>
      <c r="AP746" s="19"/>
      <c r="AQ746" s="18"/>
      <c r="AR746" s="19"/>
      <c r="AS746" s="19"/>
      <c r="AT746" s="19"/>
      <c r="AU746" s="18"/>
      <c r="AV746" s="19"/>
      <c r="AW746" s="19"/>
      <c r="AX746" s="19"/>
      <c r="AY746" s="18"/>
      <c r="AZ746" s="19"/>
      <c r="BA746" s="19"/>
      <c r="BB746" s="19"/>
      <c r="BC746" s="18"/>
      <c r="BD746" s="19"/>
      <c r="BE746" s="19"/>
      <c r="BF746" s="19"/>
    </row>
    <row r="747" spans="1:58" ht="15" thickBot="1" x14ac:dyDescent="0.35">
      <c r="A747" s="19"/>
      <c r="B747" s="19"/>
      <c r="C747" s="18"/>
      <c r="D747" s="19"/>
      <c r="E747" s="19"/>
      <c r="F747" s="19"/>
      <c r="G747" s="18"/>
      <c r="H747" s="19"/>
      <c r="I747" s="19"/>
      <c r="J747" s="19"/>
      <c r="K747" s="18"/>
      <c r="L747" s="19"/>
      <c r="M747" s="19"/>
      <c r="N747" s="19"/>
      <c r="O747" s="18"/>
      <c r="P747" s="19"/>
      <c r="Q747" s="19"/>
      <c r="R747" s="19"/>
      <c r="S747" s="18"/>
      <c r="T747" s="19"/>
      <c r="U747" s="19"/>
      <c r="V747" s="19"/>
      <c r="W747" s="18"/>
      <c r="X747" s="19"/>
      <c r="Y747" s="19"/>
      <c r="Z747" s="19"/>
      <c r="AA747" s="18"/>
      <c r="AB747" s="19"/>
      <c r="AC747" s="19"/>
      <c r="AD747" s="19"/>
      <c r="AE747" s="18"/>
      <c r="AF747" s="19"/>
      <c r="AG747" s="19"/>
      <c r="AH747" s="19"/>
      <c r="AI747" s="18"/>
      <c r="AJ747" s="19"/>
      <c r="AK747" s="19"/>
      <c r="AL747" s="19"/>
      <c r="AM747" s="18"/>
      <c r="AN747" s="19"/>
      <c r="AO747" s="19"/>
      <c r="AP747" s="19"/>
      <c r="AQ747" s="18"/>
      <c r="AR747" s="19"/>
      <c r="AS747" s="19"/>
      <c r="AT747" s="19"/>
      <c r="AU747" s="18"/>
      <c r="AV747" s="19"/>
      <c r="AW747" s="19"/>
      <c r="AX747" s="19"/>
      <c r="AY747" s="18"/>
      <c r="AZ747" s="19"/>
      <c r="BA747" s="19"/>
      <c r="BB747" s="19"/>
      <c r="BC747" s="18"/>
      <c r="BD747" s="19"/>
      <c r="BE747" s="19"/>
      <c r="BF747" s="19"/>
    </row>
    <row r="748" spans="1:58" ht="15" thickBot="1" x14ac:dyDescent="0.35">
      <c r="A748" s="19"/>
      <c r="B748" s="19"/>
      <c r="C748" s="18"/>
      <c r="D748" s="19"/>
      <c r="E748" s="19"/>
      <c r="F748" s="19"/>
      <c r="G748" s="18"/>
      <c r="H748" s="19"/>
      <c r="I748" s="19"/>
      <c r="J748" s="19"/>
      <c r="K748" s="18"/>
      <c r="L748" s="19"/>
      <c r="M748" s="19"/>
      <c r="N748" s="19"/>
      <c r="O748" s="18"/>
      <c r="P748" s="19"/>
      <c r="Q748" s="19"/>
      <c r="R748" s="19"/>
      <c r="S748" s="18"/>
      <c r="T748" s="19"/>
      <c r="U748" s="19"/>
      <c r="V748" s="19"/>
      <c r="W748" s="18"/>
      <c r="X748" s="19"/>
      <c r="Y748" s="19"/>
      <c r="Z748" s="19"/>
      <c r="AA748" s="18"/>
      <c r="AB748" s="19"/>
      <c r="AC748" s="19"/>
      <c r="AD748" s="19"/>
      <c r="AE748" s="18"/>
      <c r="AF748" s="19"/>
      <c r="AG748" s="19"/>
      <c r="AH748" s="19"/>
      <c r="AI748" s="18"/>
      <c r="AJ748" s="19"/>
      <c r="AK748" s="19"/>
      <c r="AL748" s="19"/>
      <c r="AM748" s="18"/>
      <c r="AN748" s="19"/>
      <c r="AO748" s="19"/>
      <c r="AP748" s="19"/>
      <c r="AQ748" s="18"/>
      <c r="AR748" s="19"/>
      <c r="AS748" s="19"/>
      <c r="AT748" s="19"/>
      <c r="AU748" s="18"/>
      <c r="AV748" s="19"/>
      <c r="AW748" s="19"/>
      <c r="AX748" s="19"/>
      <c r="AY748" s="18"/>
      <c r="AZ748" s="19"/>
      <c r="BA748" s="19"/>
      <c r="BB748" s="19"/>
      <c r="BC748" s="18"/>
      <c r="BD748" s="19"/>
      <c r="BE748" s="19"/>
      <c r="BF748" s="19"/>
    </row>
    <row r="749" spans="1:58" ht="15" thickBot="1" x14ac:dyDescent="0.35">
      <c r="A749" s="19"/>
      <c r="B749" s="19"/>
      <c r="C749" s="18"/>
      <c r="D749" s="19"/>
      <c r="E749" s="19"/>
      <c r="F749" s="19"/>
      <c r="G749" s="18"/>
      <c r="H749" s="19"/>
      <c r="I749" s="19"/>
      <c r="J749" s="19"/>
      <c r="K749" s="18"/>
      <c r="L749" s="19"/>
      <c r="M749" s="19"/>
      <c r="N749" s="19"/>
      <c r="O749" s="18"/>
      <c r="P749" s="19"/>
      <c r="Q749" s="19"/>
      <c r="R749" s="19"/>
      <c r="S749" s="18"/>
      <c r="T749" s="19"/>
      <c r="U749" s="19"/>
      <c r="V749" s="19"/>
      <c r="W749" s="18"/>
      <c r="X749" s="19"/>
      <c r="Y749" s="19"/>
      <c r="Z749" s="19"/>
      <c r="AA749" s="18"/>
      <c r="AB749" s="19"/>
      <c r="AC749" s="19"/>
      <c r="AD749" s="19"/>
      <c r="AE749" s="18"/>
      <c r="AF749" s="19"/>
      <c r="AG749" s="19"/>
      <c r="AH749" s="19"/>
      <c r="AI749" s="18"/>
      <c r="AJ749" s="19"/>
      <c r="AK749" s="19"/>
      <c r="AL749" s="19"/>
      <c r="AM749" s="18"/>
      <c r="AN749" s="19"/>
      <c r="AO749" s="19"/>
      <c r="AP749" s="19"/>
      <c r="AQ749" s="18"/>
      <c r="AR749" s="19"/>
      <c r="AS749" s="19"/>
      <c r="AT749" s="19"/>
      <c r="AU749" s="18"/>
      <c r="AV749" s="19"/>
      <c r="AW749" s="19"/>
      <c r="AX749" s="19"/>
      <c r="AY749" s="18"/>
      <c r="AZ749" s="19"/>
      <c r="BA749" s="19"/>
      <c r="BB749" s="19"/>
      <c r="BC749" s="18"/>
      <c r="BD749" s="19"/>
      <c r="BE749" s="19"/>
      <c r="BF749" s="19"/>
    </row>
    <row r="750" spans="1:58" ht="15" thickBot="1" x14ac:dyDescent="0.35">
      <c r="A750" s="19"/>
      <c r="B750" s="19"/>
      <c r="C750" s="18"/>
      <c r="D750" s="19"/>
      <c r="E750" s="19"/>
      <c r="F750" s="19"/>
      <c r="G750" s="18"/>
      <c r="H750" s="19"/>
      <c r="I750" s="19"/>
      <c r="J750" s="19"/>
      <c r="K750" s="18"/>
      <c r="L750" s="19"/>
      <c r="M750" s="19"/>
      <c r="N750" s="19"/>
      <c r="O750" s="18"/>
      <c r="P750" s="19"/>
      <c r="Q750" s="19"/>
      <c r="R750" s="19"/>
      <c r="S750" s="18"/>
      <c r="T750" s="19"/>
      <c r="U750" s="19"/>
      <c r="V750" s="19"/>
      <c r="W750" s="18"/>
      <c r="X750" s="19"/>
      <c r="Y750" s="19"/>
      <c r="Z750" s="19"/>
      <c r="AA750" s="18"/>
      <c r="AB750" s="19"/>
      <c r="AC750" s="19"/>
      <c r="AD750" s="19"/>
      <c r="AE750" s="18"/>
      <c r="AF750" s="19"/>
      <c r="AG750" s="19"/>
      <c r="AH750" s="19"/>
      <c r="AI750" s="18"/>
      <c r="AJ750" s="19"/>
      <c r="AK750" s="19"/>
      <c r="AL750" s="19"/>
      <c r="AM750" s="18"/>
      <c r="AN750" s="19"/>
      <c r="AO750" s="19"/>
      <c r="AP750" s="19"/>
      <c r="AQ750" s="18"/>
      <c r="AR750" s="19"/>
      <c r="AS750" s="19"/>
      <c r="AT750" s="19"/>
      <c r="AU750" s="18"/>
      <c r="AV750" s="19"/>
      <c r="AW750" s="19"/>
      <c r="AX750" s="19"/>
      <c r="AY750" s="18"/>
      <c r="AZ750" s="19"/>
      <c r="BA750" s="19"/>
      <c r="BB750" s="19"/>
      <c r="BC750" s="18"/>
      <c r="BD750" s="19"/>
      <c r="BE750" s="19"/>
      <c r="BF750" s="19"/>
    </row>
    <row r="751" spans="1:58" ht="15" thickBot="1" x14ac:dyDescent="0.35">
      <c r="A751" s="19"/>
      <c r="B751" s="19"/>
      <c r="C751" s="18"/>
      <c r="D751" s="19"/>
      <c r="E751" s="19"/>
      <c r="F751" s="19"/>
      <c r="G751" s="18"/>
      <c r="H751" s="19"/>
      <c r="I751" s="19"/>
      <c r="J751" s="19"/>
      <c r="K751" s="18"/>
      <c r="L751" s="19"/>
      <c r="M751" s="19"/>
      <c r="N751" s="19"/>
      <c r="O751" s="18"/>
      <c r="P751" s="19"/>
      <c r="Q751" s="19"/>
      <c r="R751" s="19"/>
      <c r="S751" s="18"/>
      <c r="T751" s="19"/>
      <c r="U751" s="19"/>
      <c r="V751" s="19"/>
      <c r="W751" s="18"/>
      <c r="X751" s="19"/>
      <c r="Y751" s="19"/>
      <c r="Z751" s="19"/>
      <c r="AA751" s="18"/>
      <c r="AB751" s="19"/>
      <c r="AC751" s="19"/>
      <c r="AD751" s="19"/>
      <c r="AE751" s="18"/>
      <c r="AF751" s="19"/>
      <c r="AG751" s="19"/>
      <c r="AH751" s="19"/>
      <c r="AI751" s="18"/>
      <c r="AJ751" s="19"/>
      <c r="AK751" s="19"/>
      <c r="AL751" s="19"/>
      <c r="AM751" s="18"/>
      <c r="AN751" s="19"/>
      <c r="AO751" s="19"/>
      <c r="AP751" s="19"/>
      <c r="AQ751" s="18"/>
      <c r="AR751" s="19"/>
      <c r="AS751" s="19"/>
      <c r="AT751" s="19"/>
      <c r="AU751" s="18"/>
      <c r="AV751" s="19"/>
      <c r="AW751" s="19"/>
      <c r="AX751" s="19"/>
      <c r="AY751" s="18"/>
      <c r="AZ751" s="19"/>
      <c r="BA751" s="19"/>
      <c r="BB751" s="19"/>
      <c r="BC751" s="18"/>
      <c r="BD751" s="19"/>
      <c r="BE751" s="19"/>
      <c r="BF751" s="19"/>
    </row>
    <row r="752" spans="1:58" ht="15" thickBot="1" x14ac:dyDescent="0.35">
      <c r="A752" s="19"/>
      <c r="B752" s="19"/>
      <c r="C752" s="18"/>
      <c r="D752" s="19"/>
      <c r="E752" s="19"/>
      <c r="F752" s="19"/>
      <c r="G752" s="18"/>
      <c r="H752" s="19"/>
      <c r="I752" s="19"/>
      <c r="J752" s="19"/>
      <c r="K752" s="18"/>
      <c r="L752" s="19"/>
      <c r="M752" s="19"/>
      <c r="N752" s="19"/>
      <c r="O752" s="18"/>
      <c r="P752" s="19"/>
      <c r="Q752" s="19"/>
      <c r="R752" s="19"/>
      <c r="S752" s="18"/>
      <c r="T752" s="19"/>
      <c r="U752" s="19"/>
      <c r="V752" s="19"/>
      <c r="W752" s="18"/>
      <c r="X752" s="19"/>
      <c r="Y752" s="19"/>
      <c r="Z752" s="19"/>
      <c r="AA752" s="18"/>
      <c r="AB752" s="19"/>
      <c r="AC752" s="19"/>
      <c r="AD752" s="19"/>
      <c r="AE752" s="18"/>
      <c r="AF752" s="19"/>
      <c r="AG752" s="19"/>
      <c r="AH752" s="19"/>
      <c r="AI752" s="18"/>
      <c r="AJ752" s="19"/>
      <c r="AK752" s="19"/>
      <c r="AL752" s="19"/>
      <c r="AM752" s="18"/>
      <c r="AN752" s="19"/>
      <c r="AO752" s="19"/>
      <c r="AP752" s="19"/>
      <c r="AQ752" s="18"/>
      <c r="AR752" s="19"/>
      <c r="AS752" s="19"/>
      <c r="AT752" s="19"/>
      <c r="AU752" s="18"/>
      <c r="AV752" s="19"/>
      <c r="AW752" s="19"/>
      <c r="AX752" s="19"/>
      <c r="AY752" s="18"/>
      <c r="AZ752" s="19"/>
      <c r="BA752" s="19"/>
      <c r="BB752" s="19"/>
      <c r="BC752" s="18"/>
      <c r="BD752" s="19"/>
      <c r="BE752" s="19"/>
      <c r="BF752" s="19"/>
    </row>
    <row r="753" spans="1:58" ht="15" thickBot="1" x14ac:dyDescent="0.35">
      <c r="A753" s="19"/>
      <c r="B753" s="19"/>
      <c r="C753" s="18"/>
      <c r="D753" s="19"/>
      <c r="E753" s="19"/>
      <c r="F753" s="19"/>
      <c r="G753" s="18"/>
      <c r="H753" s="19"/>
      <c r="I753" s="19"/>
      <c r="J753" s="19"/>
      <c r="K753" s="18"/>
      <c r="L753" s="19"/>
      <c r="M753" s="19"/>
      <c r="N753" s="19"/>
      <c r="O753" s="18"/>
      <c r="P753" s="19"/>
      <c r="Q753" s="19"/>
      <c r="R753" s="19"/>
      <c r="S753" s="18"/>
      <c r="T753" s="19"/>
      <c r="U753" s="19"/>
      <c r="V753" s="19"/>
      <c r="W753" s="18"/>
      <c r="X753" s="19"/>
      <c r="Y753" s="19"/>
      <c r="Z753" s="19"/>
      <c r="AA753" s="18"/>
      <c r="AB753" s="19"/>
      <c r="AC753" s="19"/>
      <c r="AD753" s="19"/>
      <c r="AE753" s="18"/>
      <c r="AF753" s="19"/>
      <c r="AG753" s="19"/>
      <c r="AH753" s="19"/>
      <c r="AI753" s="18"/>
      <c r="AJ753" s="19"/>
      <c r="AK753" s="19"/>
      <c r="AL753" s="19"/>
      <c r="AM753" s="18"/>
      <c r="AN753" s="19"/>
      <c r="AO753" s="19"/>
      <c r="AP753" s="19"/>
      <c r="AQ753" s="18"/>
      <c r="AR753" s="19"/>
      <c r="AS753" s="19"/>
      <c r="AT753" s="19"/>
      <c r="AU753" s="18"/>
      <c r="AV753" s="19"/>
      <c r="AW753" s="19"/>
      <c r="AX753" s="19"/>
      <c r="AY753" s="18"/>
      <c r="AZ753" s="19"/>
      <c r="BA753" s="19"/>
      <c r="BB753" s="19"/>
      <c r="BC753" s="18"/>
      <c r="BD753" s="19"/>
      <c r="BE753" s="19"/>
      <c r="BF753" s="19"/>
    </row>
    <row r="754" spans="1:58" ht="15" thickBot="1" x14ac:dyDescent="0.35">
      <c r="A754" s="19"/>
      <c r="B754" s="19"/>
      <c r="C754" s="18"/>
      <c r="D754" s="19"/>
      <c r="E754" s="19"/>
      <c r="F754" s="19"/>
      <c r="G754" s="18"/>
      <c r="H754" s="19"/>
      <c r="I754" s="19"/>
      <c r="J754" s="19"/>
      <c r="K754" s="18"/>
      <c r="L754" s="19"/>
      <c r="M754" s="19"/>
      <c r="N754" s="19"/>
      <c r="O754" s="18"/>
      <c r="P754" s="19"/>
      <c r="Q754" s="19"/>
      <c r="R754" s="19"/>
      <c r="S754" s="18"/>
      <c r="T754" s="19"/>
      <c r="U754" s="19"/>
      <c r="V754" s="19"/>
      <c r="W754" s="18"/>
      <c r="X754" s="19"/>
      <c r="Y754" s="19"/>
      <c r="Z754" s="19"/>
      <c r="AA754" s="18"/>
      <c r="AB754" s="19"/>
      <c r="AC754" s="19"/>
      <c r="AD754" s="19"/>
      <c r="AE754" s="18"/>
      <c r="AF754" s="19"/>
      <c r="AG754" s="19"/>
      <c r="AH754" s="19"/>
      <c r="AI754" s="18"/>
      <c r="AJ754" s="19"/>
      <c r="AK754" s="19"/>
      <c r="AL754" s="19"/>
      <c r="AM754" s="18"/>
      <c r="AN754" s="19"/>
      <c r="AO754" s="19"/>
      <c r="AP754" s="19"/>
      <c r="AQ754" s="18"/>
      <c r="AR754" s="19"/>
      <c r="AS754" s="19"/>
      <c r="AT754" s="19"/>
      <c r="AU754" s="18"/>
      <c r="AV754" s="19"/>
      <c r="AW754" s="19"/>
      <c r="AX754" s="19"/>
      <c r="AY754" s="18"/>
      <c r="AZ754" s="19"/>
      <c r="BA754" s="19"/>
      <c r="BB754" s="19"/>
      <c r="BC754" s="18"/>
      <c r="BD754" s="19"/>
      <c r="BE754" s="19"/>
      <c r="BF754" s="19"/>
    </row>
    <row r="755" spans="1:58" ht="15" thickBot="1" x14ac:dyDescent="0.35">
      <c r="A755" s="19"/>
      <c r="B755" s="19"/>
      <c r="C755" s="18"/>
      <c r="D755" s="19"/>
      <c r="E755" s="19"/>
      <c r="F755" s="19"/>
      <c r="G755" s="18"/>
      <c r="H755" s="19"/>
      <c r="I755" s="19"/>
      <c r="J755" s="19"/>
      <c r="K755" s="18"/>
      <c r="L755" s="19"/>
      <c r="M755" s="19"/>
      <c r="N755" s="19"/>
      <c r="O755" s="18"/>
      <c r="P755" s="19"/>
      <c r="Q755" s="19"/>
      <c r="R755" s="19"/>
      <c r="S755" s="18"/>
      <c r="T755" s="19"/>
      <c r="U755" s="19"/>
      <c r="V755" s="19"/>
      <c r="W755" s="18"/>
      <c r="X755" s="19"/>
      <c r="Y755" s="19"/>
      <c r="Z755" s="19"/>
      <c r="AA755" s="18"/>
      <c r="AB755" s="19"/>
      <c r="AC755" s="19"/>
      <c r="AD755" s="19"/>
      <c r="AE755" s="18"/>
      <c r="AF755" s="19"/>
      <c r="AG755" s="19"/>
      <c r="AH755" s="19"/>
      <c r="AI755" s="18"/>
      <c r="AJ755" s="19"/>
      <c r="AK755" s="19"/>
      <c r="AL755" s="19"/>
      <c r="AM755" s="18"/>
      <c r="AN755" s="19"/>
      <c r="AO755" s="19"/>
      <c r="AP755" s="19"/>
      <c r="AQ755" s="18"/>
      <c r="AR755" s="19"/>
      <c r="AS755" s="19"/>
      <c r="AT755" s="19"/>
      <c r="AU755" s="18"/>
      <c r="AV755" s="19"/>
      <c r="AW755" s="19"/>
      <c r="AX755" s="19"/>
      <c r="AY755" s="18"/>
      <c r="AZ755" s="19"/>
      <c r="BA755" s="19"/>
      <c r="BB755" s="19"/>
      <c r="BC755" s="18"/>
      <c r="BD755" s="19"/>
      <c r="BE755" s="19"/>
      <c r="BF755" s="19"/>
    </row>
    <row r="756" spans="1:58" ht="15" thickBot="1" x14ac:dyDescent="0.35">
      <c r="A756" s="19"/>
      <c r="B756" s="19"/>
      <c r="C756" s="18"/>
      <c r="D756" s="19"/>
      <c r="E756" s="19"/>
      <c r="F756" s="19"/>
      <c r="G756" s="18"/>
      <c r="H756" s="19"/>
      <c r="I756" s="19"/>
      <c r="J756" s="19"/>
      <c r="K756" s="18"/>
      <c r="L756" s="19"/>
      <c r="M756" s="19"/>
      <c r="N756" s="19"/>
      <c r="O756" s="18"/>
      <c r="P756" s="19"/>
      <c r="Q756" s="19"/>
      <c r="R756" s="19"/>
      <c r="S756" s="18"/>
      <c r="T756" s="19"/>
      <c r="U756" s="19"/>
      <c r="V756" s="19"/>
      <c r="W756" s="18"/>
      <c r="X756" s="19"/>
      <c r="Y756" s="19"/>
      <c r="Z756" s="19"/>
      <c r="AA756" s="18"/>
      <c r="AB756" s="19"/>
      <c r="AC756" s="19"/>
      <c r="AD756" s="19"/>
      <c r="AE756" s="18"/>
      <c r="AF756" s="19"/>
      <c r="AG756" s="19"/>
      <c r="AH756" s="19"/>
      <c r="AI756" s="18"/>
      <c r="AJ756" s="19"/>
      <c r="AK756" s="19"/>
      <c r="AL756" s="19"/>
      <c r="AM756" s="18"/>
      <c r="AN756" s="19"/>
      <c r="AO756" s="19"/>
      <c r="AP756" s="19"/>
      <c r="AQ756" s="18"/>
      <c r="AR756" s="19"/>
      <c r="AS756" s="19"/>
      <c r="AT756" s="19"/>
      <c r="AU756" s="18"/>
      <c r="AV756" s="19"/>
      <c r="AW756" s="19"/>
      <c r="AX756" s="19"/>
      <c r="AY756" s="18"/>
      <c r="AZ756" s="19"/>
      <c r="BA756" s="19"/>
      <c r="BB756" s="19"/>
      <c r="BC756" s="18"/>
      <c r="BD756" s="19"/>
      <c r="BE756" s="19"/>
      <c r="BF756" s="19"/>
    </row>
    <row r="757" spans="1:58" ht="15" thickBot="1" x14ac:dyDescent="0.35">
      <c r="A757" s="19"/>
      <c r="B757" s="19"/>
      <c r="C757" s="18"/>
      <c r="D757" s="19"/>
      <c r="E757" s="19"/>
      <c r="F757" s="19"/>
      <c r="G757" s="18"/>
      <c r="H757" s="19"/>
      <c r="I757" s="19"/>
      <c r="J757" s="19"/>
      <c r="K757" s="18"/>
      <c r="L757" s="19"/>
      <c r="M757" s="19"/>
      <c r="N757" s="19"/>
      <c r="O757" s="18"/>
      <c r="P757" s="19"/>
      <c r="Q757" s="19"/>
      <c r="R757" s="19"/>
      <c r="S757" s="18"/>
      <c r="T757" s="19"/>
      <c r="U757" s="19"/>
      <c r="V757" s="19"/>
      <c r="W757" s="18"/>
      <c r="X757" s="19"/>
      <c r="Y757" s="19"/>
      <c r="Z757" s="19"/>
      <c r="AA757" s="18"/>
      <c r="AB757" s="19"/>
      <c r="AC757" s="19"/>
      <c r="AD757" s="19"/>
      <c r="AE757" s="18"/>
      <c r="AF757" s="19"/>
      <c r="AG757" s="19"/>
      <c r="AH757" s="19"/>
      <c r="AI757" s="18"/>
      <c r="AJ757" s="19"/>
      <c r="AK757" s="19"/>
      <c r="AL757" s="19"/>
      <c r="AM757" s="18"/>
      <c r="AN757" s="19"/>
      <c r="AO757" s="19"/>
      <c r="AP757" s="19"/>
      <c r="AQ757" s="18"/>
      <c r="AR757" s="19"/>
      <c r="AS757" s="19"/>
      <c r="AT757" s="19"/>
      <c r="AU757" s="18"/>
      <c r="AV757" s="19"/>
      <c r="AW757" s="19"/>
      <c r="AX757" s="19"/>
      <c r="AY757" s="18"/>
      <c r="AZ757" s="19"/>
      <c r="BA757" s="19"/>
      <c r="BB757" s="19"/>
      <c r="BC757" s="18"/>
      <c r="BD757" s="19"/>
      <c r="BE757" s="19"/>
      <c r="BF757" s="19"/>
    </row>
    <row r="758" spans="1:58" ht="15" thickBot="1" x14ac:dyDescent="0.35">
      <c r="A758" s="19"/>
      <c r="B758" s="19"/>
      <c r="C758" s="18"/>
      <c r="D758" s="19"/>
      <c r="E758" s="19"/>
      <c r="F758" s="19"/>
      <c r="G758" s="18"/>
      <c r="H758" s="19"/>
      <c r="I758" s="19"/>
      <c r="J758" s="19"/>
      <c r="K758" s="18"/>
      <c r="L758" s="19"/>
      <c r="M758" s="19"/>
      <c r="N758" s="19"/>
      <c r="O758" s="18"/>
      <c r="P758" s="19"/>
      <c r="Q758" s="19"/>
      <c r="R758" s="19"/>
      <c r="S758" s="18"/>
      <c r="T758" s="19"/>
      <c r="U758" s="19"/>
      <c r="V758" s="19"/>
      <c r="W758" s="18"/>
      <c r="X758" s="19"/>
      <c r="Y758" s="19"/>
      <c r="Z758" s="19"/>
      <c r="AA758" s="18"/>
      <c r="AB758" s="19"/>
      <c r="AC758" s="19"/>
      <c r="AD758" s="19"/>
      <c r="AE758" s="18"/>
      <c r="AF758" s="19"/>
      <c r="AG758" s="19"/>
      <c r="AH758" s="19"/>
      <c r="AI758" s="18"/>
      <c r="AJ758" s="19"/>
      <c r="AK758" s="19"/>
      <c r="AL758" s="19"/>
      <c r="AM758" s="18"/>
      <c r="AN758" s="19"/>
      <c r="AO758" s="19"/>
      <c r="AP758" s="19"/>
      <c r="AQ758" s="18"/>
      <c r="AR758" s="19"/>
      <c r="AS758" s="19"/>
      <c r="AT758" s="19"/>
      <c r="AU758" s="18"/>
      <c r="AV758" s="19"/>
      <c r="AW758" s="19"/>
      <c r="AX758" s="19"/>
      <c r="AY758" s="18"/>
      <c r="AZ758" s="19"/>
      <c r="BA758" s="19"/>
      <c r="BB758" s="19"/>
      <c r="BC758" s="18"/>
      <c r="BD758" s="19"/>
      <c r="BE758" s="19"/>
      <c r="BF758" s="19"/>
    </row>
    <row r="759" spans="1:58" ht="15" thickBot="1" x14ac:dyDescent="0.35">
      <c r="A759" s="19"/>
      <c r="B759" s="19"/>
      <c r="C759" s="18"/>
      <c r="D759" s="19"/>
      <c r="E759" s="19"/>
      <c r="F759" s="19"/>
      <c r="G759" s="18"/>
      <c r="H759" s="19"/>
      <c r="I759" s="19"/>
      <c r="J759" s="19"/>
      <c r="K759" s="18"/>
      <c r="L759" s="19"/>
      <c r="M759" s="19"/>
      <c r="N759" s="19"/>
      <c r="O759" s="18"/>
      <c r="P759" s="19"/>
      <c r="Q759" s="19"/>
      <c r="R759" s="19"/>
      <c r="S759" s="18"/>
      <c r="T759" s="19"/>
      <c r="U759" s="19"/>
      <c r="V759" s="19"/>
      <c r="W759" s="18"/>
      <c r="X759" s="19"/>
      <c r="Y759" s="19"/>
      <c r="Z759" s="19"/>
      <c r="AA759" s="18"/>
      <c r="AB759" s="19"/>
      <c r="AC759" s="19"/>
      <c r="AD759" s="19"/>
      <c r="AE759" s="18"/>
      <c r="AF759" s="19"/>
      <c r="AG759" s="19"/>
      <c r="AH759" s="19"/>
      <c r="AI759" s="18"/>
      <c r="AJ759" s="19"/>
      <c r="AK759" s="19"/>
      <c r="AL759" s="19"/>
      <c r="AM759" s="18"/>
      <c r="AN759" s="19"/>
      <c r="AO759" s="19"/>
      <c r="AP759" s="19"/>
      <c r="AQ759" s="18"/>
      <c r="AR759" s="19"/>
      <c r="AS759" s="19"/>
      <c r="AT759" s="19"/>
      <c r="AU759" s="18"/>
      <c r="AV759" s="19"/>
      <c r="AW759" s="19"/>
      <c r="AX759" s="19"/>
      <c r="AY759" s="18"/>
      <c r="AZ759" s="19"/>
      <c r="BA759" s="19"/>
      <c r="BB759" s="19"/>
      <c r="BC759" s="18"/>
      <c r="BD759" s="19"/>
      <c r="BE759" s="19"/>
      <c r="BF759" s="19"/>
    </row>
    <row r="760" spans="1:58" ht="15" thickBot="1" x14ac:dyDescent="0.35">
      <c r="A760" s="19"/>
      <c r="B760" s="19"/>
      <c r="C760" s="18"/>
      <c r="D760" s="19"/>
      <c r="E760" s="19"/>
      <c r="F760" s="19"/>
      <c r="G760" s="18"/>
      <c r="H760" s="19"/>
      <c r="I760" s="19"/>
      <c r="J760" s="19"/>
      <c r="K760" s="18"/>
      <c r="L760" s="19"/>
      <c r="M760" s="19"/>
      <c r="N760" s="19"/>
      <c r="O760" s="18"/>
      <c r="P760" s="19"/>
      <c r="Q760" s="19"/>
      <c r="R760" s="19"/>
      <c r="S760" s="18"/>
      <c r="T760" s="19"/>
      <c r="U760" s="19"/>
      <c r="V760" s="19"/>
      <c r="W760" s="18"/>
      <c r="X760" s="19"/>
      <c r="Y760" s="19"/>
      <c r="Z760" s="19"/>
      <c r="AA760" s="18"/>
      <c r="AB760" s="19"/>
      <c r="AC760" s="19"/>
      <c r="AD760" s="19"/>
      <c r="AE760" s="18"/>
      <c r="AF760" s="19"/>
      <c r="AG760" s="19"/>
      <c r="AH760" s="19"/>
      <c r="AI760" s="18"/>
      <c r="AJ760" s="19"/>
      <c r="AK760" s="19"/>
      <c r="AL760" s="19"/>
      <c r="AM760" s="18"/>
      <c r="AN760" s="19"/>
      <c r="AO760" s="19"/>
      <c r="AP760" s="19"/>
      <c r="AQ760" s="18"/>
      <c r="AR760" s="19"/>
      <c r="AS760" s="19"/>
      <c r="AT760" s="19"/>
      <c r="AU760" s="18"/>
      <c r="AV760" s="19"/>
      <c r="AW760" s="19"/>
      <c r="AX760" s="19"/>
      <c r="AY760" s="18"/>
      <c r="AZ760" s="19"/>
      <c r="BA760" s="19"/>
      <c r="BB760" s="19"/>
      <c r="BC760" s="18"/>
      <c r="BD760" s="19"/>
      <c r="BE760" s="19"/>
      <c r="BF760" s="19"/>
    </row>
    <row r="761" spans="1:58" ht="15" thickBot="1" x14ac:dyDescent="0.35">
      <c r="A761" s="19"/>
      <c r="B761" s="19"/>
      <c r="C761" s="18"/>
      <c r="D761" s="19"/>
      <c r="E761" s="19"/>
      <c r="F761" s="19"/>
      <c r="G761" s="18"/>
      <c r="H761" s="19"/>
      <c r="I761" s="19"/>
      <c r="J761" s="19"/>
      <c r="K761" s="18"/>
      <c r="L761" s="19"/>
      <c r="M761" s="19"/>
      <c r="N761" s="19"/>
      <c r="O761" s="18"/>
      <c r="P761" s="19"/>
      <c r="Q761" s="19"/>
      <c r="R761" s="19"/>
      <c r="S761" s="18"/>
      <c r="T761" s="19"/>
      <c r="U761" s="19"/>
      <c r="V761" s="19"/>
      <c r="W761" s="18"/>
      <c r="X761" s="19"/>
      <c r="Y761" s="19"/>
      <c r="Z761" s="19"/>
      <c r="AA761" s="18"/>
      <c r="AB761" s="19"/>
      <c r="AC761" s="19"/>
      <c r="AD761" s="19"/>
      <c r="AE761" s="18"/>
      <c r="AF761" s="19"/>
      <c r="AG761" s="19"/>
      <c r="AH761" s="19"/>
      <c r="AI761" s="18"/>
      <c r="AJ761" s="19"/>
      <c r="AK761" s="19"/>
      <c r="AL761" s="19"/>
      <c r="AM761" s="18"/>
      <c r="AN761" s="19"/>
      <c r="AO761" s="19"/>
      <c r="AP761" s="19"/>
      <c r="AQ761" s="18"/>
      <c r="AR761" s="19"/>
      <c r="AS761" s="19"/>
      <c r="AT761" s="19"/>
      <c r="AU761" s="18"/>
      <c r="AV761" s="19"/>
      <c r="AW761" s="19"/>
      <c r="AX761" s="19"/>
      <c r="AY761" s="18"/>
      <c r="AZ761" s="19"/>
      <c r="BA761" s="19"/>
      <c r="BB761" s="19"/>
      <c r="BC761" s="18"/>
      <c r="BD761" s="19"/>
      <c r="BE761" s="19"/>
      <c r="BF761" s="19"/>
    </row>
    <row r="762" spans="1:58" ht="15" thickBot="1" x14ac:dyDescent="0.35">
      <c r="A762" s="19"/>
      <c r="B762" s="19"/>
      <c r="C762" s="18"/>
      <c r="D762" s="19"/>
      <c r="E762" s="19"/>
      <c r="F762" s="19"/>
      <c r="G762" s="18"/>
      <c r="H762" s="19"/>
      <c r="I762" s="19"/>
      <c r="J762" s="19"/>
      <c r="K762" s="18"/>
      <c r="L762" s="19"/>
      <c r="M762" s="19"/>
      <c r="N762" s="19"/>
      <c r="O762" s="18"/>
      <c r="P762" s="19"/>
      <c r="Q762" s="19"/>
      <c r="R762" s="19"/>
      <c r="S762" s="18"/>
      <c r="T762" s="19"/>
      <c r="U762" s="19"/>
      <c r="V762" s="19"/>
      <c r="W762" s="18"/>
      <c r="X762" s="19"/>
      <c r="Y762" s="19"/>
      <c r="Z762" s="19"/>
      <c r="AA762" s="18"/>
      <c r="AB762" s="19"/>
      <c r="AC762" s="19"/>
      <c r="AD762" s="19"/>
      <c r="AE762" s="18"/>
      <c r="AF762" s="19"/>
      <c r="AG762" s="19"/>
      <c r="AH762" s="19"/>
      <c r="AI762" s="18"/>
      <c r="AJ762" s="19"/>
      <c r="AK762" s="19"/>
      <c r="AL762" s="19"/>
      <c r="AM762" s="18"/>
      <c r="AN762" s="19"/>
      <c r="AO762" s="19"/>
      <c r="AP762" s="19"/>
      <c r="AQ762" s="18"/>
      <c r="AR762" s="19"/>
      <c r="AS762" s="19"/>
      <c r="AT762" s="19"/>
      <c r="AU762" s="18"/>
      <c r="AV762" s="19"/>
      <c r="AW762" s="19"/>
      <c r="AX762" s="19"/>
      <c r="AY762" s="18"/>
      <c r="AZ762" s="19"/>
      <c r="BA762" s="19"/>
      <c r="BB762" s="19"/>
      <c r="BC762" s="18"/>
      <c r="BD762" s="19"/>
      <c r="BE762" s="19"/>
      <c r="BF762" s="19"/>
    </row>
    <row r="763" spans="1:58" ht="15" thickBot="1" x14ac:dyDescent="0.35">
      <c r="A763" s="19"/>
      <c r="B763" s="19"/>
      <c r="C763" s="18"/>
      <c r="D763" s="19"/>
      <c r="E763" s="19"/>
      <c r="F763" s="19"/>
      <c r="G763" s="18"/>
      <c r="H763" s="19"/>
      <c r="I763" s="19"/>
      <c r="J763" s="19"/>
      <c r="K763" s="18"/>
      <c r="L763" s="19"/>
      <c r="M763" s="19"/>
      <c r="N763" s="19"/>
      <c r="O763" s="18"/>
      <c r="P763" s="19"/>
      <c r="Q763" s="19"/>
      <c r="R763" s="19"/>
      <c r="S763" s="18"/>
      <c r="T763" s="19"/>
      <c r="U763" s="19"/>
      <c r="V763" s="19"/>
      <c r="W763" s="18"/>
      <c r="X763" s="19"/>
      <c r="Y763" s="19"/>
      <c r="Z763" s="19"/>
      <c r="AA763" s="18"/>
      <c r="AB763" s="19"/>
      <c r="AC763" s="19"/>
      <c r="AD763" s="19"/>
      <c r="AE763" s="18"/>
      <c r="AF763" s="19"/>
      <c r="AG763" s="19"/>
      <c r="AH763" s="19"/>
      <c r="AI763" s="18"/>
      <c r="AJ763" s="19"/>
      <c r="AK763" s="19"/>
      <c r="AL763" s="19"/>
      <c r="AM763" s="18"/>
      <c r="AN763" s="19"/>
      <c r="AO763" s="19"/>
      <c r="AP763" s="19"/>
      <c r="AQ763" s="18"/>
      <c r="AR763" s="19"/>
      <c r="AS763" s="19"/>
      <c r="AT763" s="19"/>
      <c r="AU763" s="18"/>
      <c r="AV763" s="19"/>
      <c r="AW763" s="19"/>
      <c r="AX763" s="19"/>
      <c r="AY763" s="18"/>
      <c r="AZ763" s="19"/>
      <c r="BA763" s="19"/>
      <c r="BB763" s="19"/>
      <c r="BC763" s="18"/>
      <c r="BD763" s="19"/>
      <c r="BE763" s="19"/>
      <c r="BF763" s="19"/>
    </row>
    <row r="764" spans="1:58" ht="15" thickBot="1" x14ac:dyDescent="0.35">
      <c r="A764" s="19"/>
      <c r="B764" s="19"/>
      <c r="C764" s="18"/>
      <c r="D764" s="19"/>
      <c r="E764" s="19"/>
      <c r="F764" s="19"/>
      <c r="G764" s="18"/>
      <c r="H764" s="19"/>
      <c r="I764" s="19"/>
      <c r="J764" s="19"/>
      <c r="K764" s="18"/>
      <c r="L764" s="19"/>
      <c r="M764" s="19"/>
      <c r="N764" s="19"/>
      <c r="O764" s="18"/>
      <c r="P764" s="19"/>
      <c r="Q764" s="19"/>
      <c r="R764" s="19"/>
      <c r="S764" s="18"/>
      <c r="T764" s="19"/>
      <c r="U764" s="19"/>
      <c r="V764" s="19"/>
      <c r="W764" s="18"/>
      <c r="X764" s="19"/>
      <c r="Y764" s="19"/>
      <c r="Z764" s="19"/>
      <c r="AA764" s="18"/>
      <c r="AB764" s="19"/>
      <c r="AC764" s="19"/>
      <c r="AD764" s="19"/>
      <c r="AE764" s="18"/>
      <c r="AF764" s="19"/>
      <c r="AG764" s="19"/>
      <c r="AH764" s="19"/>
      <c r="AI764" s="18"/>
      <c r="AJ764" s="19"/>
      <c r="AK764" s="19"/>
      <c r="AL764" s="19"/>
      <c r="AM764" s="18"/>
      <c r="AN764" s="19"/>
      <c r="AO764" s="19"/>
      <c r="AP764" s="19"/>
      <c r="AQ764" s="18"/>
      <c r="AR764" s="19"/>
      <c r="AS764" s="19"/>
      <c r="AT764" s="19"/>
      <c r="AU764" s="18"/>
      <c r="AV764" s="19"/>
      <c r="AW764" s="19"/>
      <c r="AX764" s="19"/>
      <c r="AY764" s="18"/>
      <c r="AZ764" s="19"/>
      <c r="BA764" s="19"/>
      <c r="BB764" s="19"/>
      <c r="BC764" s="18"/>
      <c r="BD764" s="19"/>
      <c r="BE764" s="19"/>
      <c r="BF764" s="19"/>
    </row>
    <row r="765" spans="1:58" ht="15" thickBot="1" x14ac:dyDescent="0.35">
      <c r="A765" s="19"/>
      <c r="B765" s="19"/>
      <c r="C765" s="18"/>
      <c r="D765" s="19"/>
      <c r="E765" s="19"/>
      <c r="F765" s="19"/>
      <c r="G765" s="18"/>
      <c r="H765" s="19"/>
      <c r="I765" s="19"/>
      <c r="J765" s="19"/>
      <c r="K765" s="18"/>
      <c r="L765" s="19"/>
      <c r="M765" s="19"/>
      <c r="N765" s="19"/>
      <c r="O765" s="18"/>
      <c r="P765" s="19"/>
      <c r="Q765" s="19"/>
      <c r="R765" s="19"/>
      <c r="S765" s="18"/>
      <c r="T765" s="19"/>
      <c r="U765" s="19"/>
      <c r="V765" s="19"/>
      <c r="W765" s="18"/>
      <c r="X765" s="19"/>
      <c r="Y765" s="19"/>
      <c r="Z765" s="19"/>
      <c r="AA765" s="18"/>
      <c r="AB765" s="19"/>
      <c r="AC765" s="19"/>
      <c r="AD765" s="19"/>
      <c r="AE765" s="18"/>
      <c r="AF765" s="19"/>
      <c r="AG765" s="19"/>
      <c r="AH765" s="19"/>
      <c r="AI765" s="18"/>
      <c r="AJ765" s="19"/>
      <c r="AK765" s="19"/>
      <c r="AL765" s="19"/>
      <c r="AM765" s="18"/>
      <c r="AN765" s="19"/>
      <c r="AO765" s="19"/>
      <c r="AP765" s="19"/>
      <c r="AQ765" s="18"/>
      <c r="AR765" s="19"/>
      <c r="AS765" s="19"/>
      <c r="AT765" s="19"/>
      <c r="AU765" s="18"/>
      <c r="AV765" s="19"/>
      <c r="AW765" s="19"/>
      <c r="AX765" s="19"/>
      <c r="AY765" s="18"/>
      <c r="AZ765" s="19"/>
      <c r="BA765" s="19"/>
      <c r="BB765" s="19"/>
      <c r="BC765" s="18"/>
      <c r="BD765" s="19"/>
      <c r="BE765" s="19"/>
      <c r="BF765" s="19"/>
    </row>
    <row r="766" spans="1:58" ht="15" thickBot="1" x14ac:dyDescent="0.35">
      <c r="A766" s="19"/>
      <c r="B766" s="19"/>
      <c r="C766" s="18"/>
      <c r="D766" s="19"/>
      <c r="E766" s="19"/>
      <c r="F766" s="19"/>
      <c r="G766" s="18"/>
      <c r="H766" s="19"/>
      <c r="I766" s="19"/>
      <c r="J766" s="19"/>
      <c r="K766" s="18"/>
      <c r="L766" s="19"/>
      <c r="M766" s="19"/>
      <c r="N766" s="19"/>
      <c r="O766" s="18"/>
      <c r="P766" s="19"/>
      <c r="Q766" s="19"/>
      <c r="R766" s="19"/>
      <c r="S766" s="18"/>
      <c r="T766" s="19"/>
      <c r="U766" s="19"/>
      <c r="V766" s="19"/>
      <c r="W766" s="18"/>
      <c r="X766" s="19"/>
      <c r="Y766" s="19"/>
      <c r="Z766" s="19"/>
      <c r="AA766" s="18"/>
      <c r="AB766" s="19"/>
      <c r="AC766" s="19"/>
      <c r="AD766" s="19"/>
      <c r="AE766" s="18"/>
      <c r="AF766" s="19"/>
      <c r="AG766" s="19"/>
      <c r="AH766" s="19"/>
      <c r="AI766" s="18"/>
      <c r="AJ766" s="19"/>
      <c r="AK766" s="19"/>
      <c r="AL766" s="19"/>
      <c r="AM766" s="18"/>
      <c r="AN766" s="19"/>
      <c r="AO766" s="19"/>
      <c r="AP766" s="19"/>
      <c r="AQ766" s="18"/>
      <c r="AR766" s="19"/>
      <c r="AS766" s="19"/>
      <c r="AT766" s="19"/>
      <c r="AU766" s="18"/>
      <c r="AV766" s="19"/>
      <c r="AW766" s="19"/>
      <c r="AX766" s="19"/>
      <c r="AY766" s="18"/>
      <c r="AZ766" s="19"/>
      <c r="BA766" s="19"/>
      <c r="BB766" s="19"/>
      <c r="BC766" s="18"/>
      <c r="BD766" s="19"/>
      <c r="BE766" s="19"/>
      <c r="BF766" s="19"/>
    </row>
    <row r="767" spans="1:58" ht="15" thickBot="1" x14ac:dyDescent="0.35">
      <c r="A767" s="19"/>
      <c r="B767" s="19"/>
      <c r="C767" s="18"/>
      <c r="D767" s="19"/>
      <c r="E767" s="19"/>
      <c r="F767" s="19"/>
      <c r="G767" s="18"/>
      <c r="H767" s="19"/>
      <c r="I767" s="19"/>
      <c r="J767" s="19"/>
      <c r="K767" s="18"/>
      <c r="L767" s="19"/>
      <c r="M767" s="19"/>
      <c r="N767" s="19"/>
      <c r="O767" s="18"/>
      <c r="P767" s="19"/>
      <c r="Q767" s="19"/>
      <c r="R767" s="19"/>
      <c r="S767" s="18"/>
      <c r="T767" s="19"/>
      <c r="U767" s="19"/>
      <c r="V767" s="19"/>
      <c r="W767" s="18"/>
      <c r="X767" s="19"/>
      <c r="Y767" s="19"/>
      <c r="Z767" s="19"/>
      <c r="AA767" s="18"/>
      <c r="AB767" s="19"/>
      <c r="AC767" s="19"/>
      <c r="AD767" s="19"/>
      <c r="AE767" s="18"/>
      <c r="AF767" s="19"/>
      <c r="AG767" s="19"/>
      <c r="AH767" s="19"/>
      <c r="AI767" s="18"/>
      <c r="AJ767" s="19"/>
      <c r="AK767" s="19"/>
      <c r="AL767" s="19"/>
      <c r="AM767" s="18"/>
      <c r="AN767" s="19"/>
      <c r="AO767" s="19"/>
      <c r="AP767" s="19"/>
      <c r="AQ767" s="18"/>
      <c r="AR767" s="19"/>
      <c r="AS767" s="19"/>
      <c r="AT767" s="19"/>
      <c r="AU767" s="18"/>
      <c r="AV767" s="19"/>
      <c r="AW767" s="19"/>
      <c r="AX767" s="19"/>
      <c r="AY767" s="18"/>
      <c r="AZ767" s="19"/>
      <c r="BA767" s="19"/>
      <c r="BB767" s="19"/>
      <c r="BC767" s="18"/>
      <c r="BD767" s="19"/>
      <c r="BE767" s="19"/>
      <c r="BF767" s="19"/>
    </row>
    <row r="768" spans="1:58" ht="15" thickBot="1" x14ac:dyDescent="0.35">
      <c r="A768" s="19"/>
      <c r="B768" s="19"/>
      <c r="C768" s="18"/>
      <c r="D768" s="19"/>
      <c r="E768" s="19"/>
      <c r="F768" s="19"/>
      <c r="G768" s="18"/>
      <c r="H768" s="19"/>
      <c r="I768" s="19"/>
      <c r="J768" s="19"/>
      <c r="K768" s="18"/>
      <c r="L768" s="19"/>
      <c r="M768" s="19"/>
      <c r="N768" s="19"/>
      <c r="O768" s="18"/>
      <c r="P768" s="19"/>
      <c r="Q768" s="19"/>
      <c r="R768" s="19"/>
      <c r="S768" s="18"/>
      <c r="T768" s="19"/>
      <c r="U768" s="19"/>
      <c r="V768" s="19"/>
      <c r="W768" s="18"/>
      <c r="X768" s="19"/>
      <c r="Y768" s="19"/>
      <c r="Z768" s="19"/>
      <c r="AA768" s="18"/>
      <c r="AB768" s="19"/>
      <c r="AC768" s="19"/>
      <c r="AD768" s="19"/>
      <c r="AE768" s="18"/>
      <c r="AF768" s="19"/>
      <c r="AG768" s="19"/>
      <c r="AH768" s="19"/>
      <c r="AI768" s="18"/>
      <c r="AJ768" s="19"/>
      <c r="AK768" s="19"/>
      <c r="AL768" s="19"/>
      <c r="AM768" s="18"/>
      <c r="AN768" s="19"/>
      <c r="AO768" s="19"/>
      <c r="AP768" s="19"/>
      <c r="AQ768" s="18"/>
      <c r="AR768" s="19"/>
      <c r="AS768" s="19"/>
      <c r="AT768" s="19"/>
      <c r="AU768" s="18"/>
      <c r="AV768" s="19"/>
      <c r="AW768" s="19"/>
      <c r="AX768" s="19"/>
      <c r="AY768" s="18"/>
      <c r="AZ768" s="19"/>
      <c r="BA768" s="19"/>
      <c r="BB768" s="19"/>
      <c r="BC768" s="18"/>
      <c r="BD768" s="19"/>
      <c r="BE768" s="19"/>
      <c r="BF768" s="19"/>
    </row>
    <row r="769" spans="1:58" ht="15" thickBot="1" x14ac:dyDescent="0.35">
      <c r="A769" s="19"/>
      <c r="B769" s="19"/>
      <c r="C769" s="18"/>
      <c r="D769" s="19"/>
      <c r="E769" s="19"/>
      <c r="F769" s="19"/>
      <c r="G769" s="18"/>
      <c r="H769" s="19"/>
      <c r="I769" s="19"/>
      <c r="J769" s="19"/>
      <c r="K769" s="18"/>
      <c r="L769" s="19"/>
      <c r="M769" s="19"/>
      <c r="N769" s="19"/>
      <c r="O769" s="18"/>
      <c r="P769" s="19"/>
      <c r="Q769" s="19"/>
      <c r="R769" s="19"/>
      <c r="S769" s="18"/>
      <c r="T769" s="19"/>
      <c r="U769" s="19"/>
      <c r="V769" s="19"/>
      <c r="W769" s="18"/>
      <c r="X769" s="19"/>
      <c r="Y769" s="19"/>
      <c r="Z769" s="19"/>
      <c r="AA769" s="18"/>
      <c r="AB769" s="19"/>
      <c r="AC769" s="19"/>
      <c r="AD769" s="19"/>
      <c r="AE769" s="18"/>
      <c r="AF769" s="19"/>
      <c r="AG769" s="19"/>
      <c r="AH769" s="19"/>
      <c r="AI769" s="18"/>
      <c r="AJ769" s="19"/>
      <c r="AK769" s="19"/>
      <c r="AL769" s="19"/>
      <c r="AM769" s="18"/>
      <c r="AN769" s="19"/>
      <c r="AO769" s="19"/>
      <c r="AP769" s="19"/>
      <c r="AQ769" s="18"/>
      <c r="AR769" s="19"/>
      <c r="AS769" s="19"/>
      <c r="AT769" s="19"/>
      <c r="AU769" s="18"/>
      <c r="AV769" s="19"/>
      <c r="AW769" s="19"/>
      <c r="AX769" s="19"/>
      <c r="AY769" s="18"/>
      <c r="AZ769" s="19"/>
      <c r="BA769" s="19"/>
      <c r="BB769" s="19"/>
      <c r="BC769" s="18"/>
      <c r="BD769" s="19"/>
      <c r="BE769" s="19"/>
      <c r="BF769" s="19"/>
    </row>
    <row r="770" spans="1:58" ht="15" thickBot="1" x14ac:dyDescent="0.35">
      <c r="A770" s="19"/>
      <c r="B770" s="19"/>
      <c r="C770" s="18"/>
      <c r="D770" s="19"/>
      <c r="E770" s="19"/>
      <c r="F770" s="19"/>
      <c r="G770" s="18"/>
      <c r="H770" s="19"/>
      <c r="I770" s="19"/>
      <c r="J770" s="19"/>
      <c r="K770" s="18"/>
      <c r="L770" s="19"/>
      <c r="M770" s="19"/>
      <c r="N770" s="19"/>
      <c r="O770" s="18"/>
      <c r="P770" s="19"/>
      <c r="Q770" s="19"/>
      <c r="R770" s="19"/>
      <c r="S770" s="18"/>
      <c r="T770" s="19"/>
      <c r="U770" s="19"/>
      <c r="V770" s="19"/>
      <c r="W770" s="18"/>
      <c r="X770" s="19"/>
      <c r="Y770" s="19"/>
      <c r="Z770" s="19"/>
      <c r="AA770" s="18"/>
      <c r="AB770" s="19"/>
      <c r="AC770" s="19"/>
      <c r="AD770" s="19"/>
      <c r="AE770" s="18"/>
      <c r="AF770" s="19"/>
      <c r="AG770" s="19"/>
      <c r="AH770" s="19"/>
      <c r="AI770" s="18"/>
      <c r="AJ770" s="19"/>
      <c r="AK770" s="19"/>
      <c r="AL770" s="19"/>
      <c r="AM770" s="18"/>
      <c r="AN770" s="19"/>
      <c r="AO770" s="19"/>
      <c r="AP770" s="19"/>
      <c r="AQ770" s="18"/>
      <c r="AR770" s="19"/>
      <c r="AS770" s="19"/>
      <c r="AT770" s="19"/>
      <c r="AU770" s="18"/>
      <c r="AV770" s="19"/>
      <c r="AW770" s="19"/>
      <c r="AX770" s="19"/>
      <c r="AY770" s="18"/>
      <c r="AZ770" s="19"/>
      <c r="BA770" s="19"/>
      <c r="BB770" s="19"/>
      <c r="BC770" s="18"/>
      <c r="BD770" s="19"/>
      <c r="BE770" s="19"/>
      <c r="BF770" s="19"/>
    </row>
    <row r="771" spans="1:58" ht="15" thickBot="1" x14ac:dyDescent="0.35">
      <c r="A771" s="19"/>
      <c r="B771" s="19"/>
      <c r="C771" s="18"/>
      <c r="D771" s="19"/>
      <c r="E771" s="19"/>
      <c r="F771" s="19"/>
      <c r="G771" s="18"/>
      <c r="H771" s="19"/>
      <c r="I771" s="19"/>
      <c r="J771" s="19"/>
      <c r="K771" s="18"/>
      <c r="L771" s="19"/>
      <c r="M771" s="19"/>
      <c r="N771" s="19"/>
      <c r="O771" s="18"/>
      <c r="P771" s="19"/>
      <c r="Q771" s="19"/>
      <c r="R771" s="19"/>
      <c r="S771" s="18"/>
      <c r="T771" s="19"/>
      <c r="U771" s="19"/>
      <c r="V771" s="19"/>
      <c r="W771" s="18"/>
      <c r="X771" s="19"/>
      <c r="Y771" s="19"/>
      <c r="Z771" s="19"/>
      <c r="AA771" s="18"/>
      <c r="AB771" s="19"/>
      <c r="AC771" s="19"/>
      <c r="AD771" s="19"/>
      <c r="AE771" s="18"/>
      <c r="AF771" s="19"/>
      <c r="AG771" s="19"/>
      <c r="AH771" s="19"/>
      <c r="AI771" s="18"/>
      <c r="AJ771" s="19"/>
      <c r="AK771" s="19"/>
      <c r="AL771" s="19"/>
      <c r="AM771" s="18"/>
      <c r="AN771" s="19"/>
      <c r="AO771" s="19"/>
      <c r="AP771" s="19"/>
      <c r="AQ771" s="18"/>
      <c r="AR771" s="19"/>
      <c r="AS771" s="19"/>
      <c r="AT771" s="19"/>
      <c r="AU771" s="18"/>
      <c r="AV771" s="19"/>
      <c r="AW771" s="19"/>
      <c r="AX771" s="19"/>
      <c r="AY771" s="18"/>
      <c r="AZ771" s="19"/>
      <c r="BA771" s="19"/>
      <c r="BB771" s="19"/>
      <c r="BC771" s="18"/>
      <c r="BD771" s="19"/>
      <c r="BE771" s="19"/>
      <c r="BF771" s="19"/>
    </row>
    <row r="772" spans="1:58" ht="15" thickBot="1" x14ac:dyDescent="0.35">
      <c r="A772" s="19"/>
      <c r="B772" s="19"/>
      <c r="C772" s="18"/>
      <c r="D772" s="19"/>
      <c r="E772" s="19"/>
      <c r="F772" s="19"/>
      <c r="G772" s="18"/>
      <c r="H772" s="19"/>
      <c r="I772" s="19"/>
      <c r="J772" s="19"/>
      <c r="K772" s="18"/>
      <c r="L772" s="19"/>
      <c r="M772" s="19"/>
      <c r="N772" s="19"/>
      <c r="O772" s="18"/>
      <c r="P772" s="19"/>
      <c r="Q772" s="19"/>
      <c r="R772" s="19"/>
      <c r="S772" s="18"/>
      <c r="T772" s="19"/>
      <c r="U772" s="19"/>
      <c r="V772" s="19"/>
      <c r="W772" s="18"/>
      <c r="X772" s="19"/>
      <c r="Y772" s="19"/>
      <c r="Z772" s="19"/>
      <c r="AA772" s="18"/>
      <c r="AB772" s="19"/>
      <c r="AC772" s="19"/>
      <c r="AD772" s="19"/>
      <c r="AE772" s="18"/>
      <c r="AF772" s="19"/>
      <c r="AG772" s="19"/>
      <c r="AH772" s="19"/>
      <c r="AI772" s="18"/>
      <c r="AJ772" s="19"/>
      <c r="AK772" s="19"/>
      <c r="AL772" s="19"/>
      <c r="AM772" s="18"/>
      <c r="AN772" s="19"/>
      <c r="AO772" s="19"/>
      <c r="AP772" s="19"/>
      <c r="AQ772" s="18"/>
      <c r="AR772" s="19"/>
      <c r="AS772" s="19"/>
      <c r="AT772" s="19"/>
      <c r="AU772" s="18"/>
      <c r="AV772" s="19"/>
      <c r="AW772" s="19"/>
      <c r="AX772" s="19"/>
      <c r="AY772" s="18"/>
      <c r="AZ772" s="19"/>
      <c r="BA772" s="19"/>
      <c r="BB772" s="19"/>
      <c r="BC772" s="18"/>
      <c r="BD772" s="19"/>
      <c r="BE772" s="19"/>
      <c r="BF772" s="19"/>
    </row>
    <row r="773" spans="1:58" ht="15" thickBot="1" x14ac:dyDescent="0.35">
      <c r="A773" s="19"/>
      <c r="B773" s="19"/>
      <c r="C773" s="18"/>
      <c r="D773" s="19"/>
      <c r="E773" s="19"/>
      <c r="F773" s="19"/>
      <c r="G773" s="18"/>
      <c r="H773" s="19"/>
      <c r="I773" s="19"/>
      <c r="J773" s="19"/>
      <c r="K773" s="18"/>
      <c r="L773" s="19"/>
      <c r="M773" s="19"/>
      <c r="N773" s="19"/>
      <c r="O773" s="18"/>
      <c r="P773" s="19"/>
      <c r="Q773" s="19"/>
      <c r="R773" s="19"/>
      <c r="S773" s="18"/>
      <c r="T773" s="19"/>
      <c r="U773" s="19"/>
      <c r="V773" s="19"/>
      <c r="W773" s="18"/>
      <c r="X773" s="19"/>
      <c r="Y773" s="19"/>
      <c r="Z773" s="19"/>
      <c r="AA773" s="18"/>
      <c r="AB773" s="19"/>
      <c r="AC773" s="19"/>
      <c r="AD773" s="19"/>
      <c r="AE773" s="18"/>
      <c r="AF773" s="19"/>
      <c r="AG773" s="19"/>
      <c r="AH773" s="19"/>
      <c r="AI773" s="18"/>
      <c r="AJ773" s="19"/>
      <c r="AK773" s="19"/>
      <c r="AL773" s="19"/>
      <c r="AM773" s="18"/>
      <c r="AN773" s="19"/>
      <c r="AO773" s="19"/>
      <c r="AP773" s="19"/>
      <c r="AQ773" s="18"/>
      <c r="AR773" s="19"/>
      <c r="AS773" s="19"/>
      <c r="AT773" s="19"/>
      <c r="AU773" s="18"/>
      <c r="AV773" s="19"/>
      <c r="AW773" s="19"/>
      <c r="AX773" s="19"/>
      <c r="AY773" s="18"/>
      <c r="AZ773" s="19"/>
      <c r="BA773" s="19"/>
      <c r="BB773" s="19"/>
      <c r="BC773" s="18"/>
      <c r="BD773" s="19"/>
      <c r="BE773" s="19"/>
      <c r="BF773" s="19"/>
    </row>
    <row r="774" spans="1:58" ht="15" thickBot="1" x14ac:dyDescent="0.35">
      <c r="A774" s="19"/>
      <c r="B774" s="19"/>
      <c r="C774" s="18"/>
      <c r="D774" s="19"/>
      <c r="E774" s="19"/>
      <c r="F774" s="19"/>
      <c r="G774" s="18"/>
      <c r="H774" s="19"/>
      <c r="I774" s="19"/>
      <c r="J774" s="19"/>
      <c r="K774" s="18"/>
      <c r="L774" s="19"/>
      <c r="M774" s="19"/>
      <c r="N774" s="19"/>
      <c r="O774" s="18"/>
      <c r="P774" s="19"/>
      <c r="Q774" s="19"/>
      <c r="R774" s="19"/>
      <c r="S774" s="18"/>
      <c r="T774" s="19"/>
      <c r="U774" s="19"/>
      <c r="V774" s="19"/>
      <c r="W774" s="18"/>
      <c r="X774" s="19"/>
      <c r="Y774" s="19"/>
      <c r="Z774" s="19"/>
      <c r="AA774" s="18"/>
      <c r="AB774" s="19"/>
      <c r="AC774" s="19"/>
      <c r="AD774" s="19"/>
      <c r="AE774" s="18"/>
      <c r="AF774" s="19"/>
      <c r="AG774" s="19"/>
      <c r="AH774" s="19"/>
      <c r="AI774" s="18"/>
      <c r="AJ774" s="19"/>
      <c r="AK774" s="19"/>
      <c r="AL774" s="19"/>
      <c r="AM774" s="18"/>
      <c r="AN774" s="19"/>
      <c r="AO774" s="19"/>
      <c r="AP774" s="19"/>
      <c r="AQ774" s="18"/>
      <c r="AR774" s="19"/>
      <c r="AS774" s="19"/>
      <c r="AT774" s="19"/>
      <c r="AU774" s="18"/>
      <c r="AV774" s="19"/>
      <c r="AW774" s="19"/>
      <c r="AX774" s="19"/>
      <c r="AY774" s="18"/>
      <c r="AZ774" s="19"/>
      <c r="BA774" s="19"/>
      <c r="BB774" s="19"/>
      <c r="BC774" s="18"/>
      <c r="BD774" s="19"/>
      <c r="BE774" s="19"/>
      <c r="BF774" s="19"/>
    </row>
    <row r="775" spans="1:58" ht="15" thickBot="1" x14ac:dyDescent="0.35">
      <c r="A775" s="19"/>
      <c r="B775" s="19"/>
      <c r="C775" s="18"/>
      <c r="D775" s="19"/>
      <c r="E775" s="19"/>
      <c r="F775" s="19"/>
      <c r="G775" s="18"/>
      <c r="H775" s="19"/>
      <c r="I775" s="19"/>
      <c r="J775" s="19"/>
      <c r="K775" s="18"/>
      <c r="L775" s="19"/>
      <c r="M775" s="19"/>
      <c r="N775" s="19"/>
      <c r="O775" s="18"/>
      <c r="P775" s="19"/>
      <c r="Q775" s="19"/>
      <c r="R775" s="19"/>
      <c r="S775" s="18"/>
      <c r="T775" s="19"/>
      <c r="U775" s="19"/>
      <c r="V775" s="19"/>
      <c r="W775" s="18"/>
      <c r="X775" s="19"/>
      <c r="Y775" s="19"/>
      <c r="Z775" s="19"/>
      <c r="AA775" s="18"/>
      <c r="AB775" s="19"/>
      <c r="AC775" s="19"/>
      <c r="AD775" s="19"/>
      <c r="AE775" s="18"/>
      <c r="AF775" s="19"/>
      <c r="AG775" s="19"/>
      <c r="AH775" s="19"/>
      <c r="AI775" s="18"/>
      <c r="AJ775" s="19"/>
      <c r="AK775" s="19"/>
      <c r="AL775" s="19"/>
      <c r="AM775" s="18"/>
      <c r="AN775" s="19"/>
      <c r="AO775" s="19"/>
      <c r="AP775" s="19"/>
      <c r="AQ775" s="18"/>
      <c r="AR775" s="19"/>
      <c r="AS775" s="19"/>
      <c r="AT775" s="19"/>
      <c r="AU775" s="18"/>
      <c r="AV775" s="19"/>
      <c r="AW775" s="19"/>
      <c r="AX775" s="19"/>
      <c r="AY775" s="18"/>
      <c r="AZ775" s="19"/>
      <c r="BA775" s="19"/>
      <c r="BB775" s="19"/>
      <c r="BC775" s="18"/>
      <c r="BD775" s="19"/>
      <c r="BE775" s="19"/>
      <c r="BF775" s="19"/>
    </row>
    <row r="776" spans="1:58" ht="15" thickBot="1" x14ac:dyDescent="0.35">
      <c r="A776" s="19"/>
      <c r="B776" s="19"/>
      <c r="C776" s="18"/>
      <c r="D776" s="19"/>
      <c r="E776" s="19"/>
      <c r="F776" s="19"/>
      <c r="G776" s="18"/>
      <c r="H776" s="19"/>
      <c r="I776" s="19"/>
      <c r="J776" s="19"/>
      <c r="K776" s="18"/>
      <c r="L776" s="19"/>
      <c r="M776" s="19"/>
      <c r="N776" s="19"/>
      <c r="O776" s="18"/>
      <c r="P776" s="19"/>
      <c r="Q776" s="19"/>
      <c r="R776" s="19"/>
      <c r="S776" s="18"/>
      <c r="T776" s="19"/>
      <c r="U776" s="19"/>
      <c r="V776" s="19"/>
      <c r="W776" s="18"/>
      <c r="X776" s="19"/>
      <c r="Y776" s="19"/>
      <c r="Z776" s="19"/>
      <c r="AA776" s="18"/>
      <c r="AB776" s="19"/>
      <c r="AC776" s="19"/>
      <c r="AD776" s="19"/>
      <c r="AE776" s="18"/>
      <c r="AF776" s="19"/>
      <c r="AG776" s="19"/>
      <c r="AH776" s="19"/>
      <c r="AI776" s="18"/>
      <c r="AJ776" s="19"/>
      <c r="AK776" s="19"/>
      <c r="AL776" s="19"/>
      <c r="AM776" s="18"/>
      <c r="AN776" s="19"/>
      <c r="AO776" s="19"/>
      <c r="AP776" s="19"/>
      <c r="AQ776" s="18"/>
      <c r="AR776" s="19"/>
      <c r="AS776" s="19"/>
      <c r="AT776" s="19"/>
      <c r="AU776" s="18"/>
      <c r="AV776" s="19"/>
      <c r="AW776" s="19"/>
      <c r="AX776" s="19"/>
      <c r="AY776" s="18"/>
      <c r="AZ776" s="19"/>
      <c r="BA776" s="19"/>
      <c r="BB776" s="19"/>
      <c r="BC776" s="18"/>
      <c r="BD776" s="19"/>
      <c r="BE776" s="19"/>
      <c r="BF776" s="19"/>
    </row>
    <row r="777" spans="1:58" ht="15" thickBot="1" x14ac:dyDescent="0.35">
      <c r="A777" s="19"/>
      <c r="B777" s="19"/>
      <c r="C777" s="18"/>
      <c r="D777" s="19"/>
      <c r="E777" s="19"/>
      <c r="F777" s="19"/>
      <c r="G777" s="18"/>
      <c r="H777" s="19"/>
      <c r="I777" s="19"/>
      <c r="J777" s="19"/>
      <c r="K777" s="18"/>
      <c r="L777" s="19"/>
      <c r="M777" s="19"/>
      <c r="N777" s="19"/>
      <c r="O777" s="18"/>
      <c r="P777" s="19"/>
      <c r="Q777" s="19"/>
      <c r="R777" s="19"/>
      <c r="S777" s="18"/>
      <c r="T777" s="19"/>
      <c r="U777" s="19"/>
      <c r="V777" s="19"/>
      <c r="W777" s="18"/>
      <c r="X777" s="19"/>
      <c r="Y777" s="19"/>
      <c r="Z777" s="19"/>
      <c r="AA777" s="18"/>
      <c r="AB777" s="19"/>
      <c r="AC777" s="19"/>
      <c r="AD777" s="19"/>
      <c r="AE777" s="18"/>
      <c r="AF777" s="19"/>
      <c r="AG777" s="19"/>
      <c r="AH777" s="19"/>
      <c r="AI777" s="18"/>
      <c r="AJ777" s="19"/>
      <c r="AK777" s="19"/>
      <c r="AL777" s="19"/>
      <c r="AM777" s="18"/>
      <c r="AN777" s="19"/>
      <c r="AO777" s="19"/>
      <c r="AP777" s="19"/>
      <c r="AQ777" s="18"/>
      <c r="AR777" s="19"/>
      <c r="AS777" s="19"/>
      <c r="AT777" s="19"/>
      <c r="AU777" s="18"/>
      <c r="AV777" s="19"/>
      <c r="AW777" s="19"/>
      <c r="AX777" s="19"/>
      <c r="AY777" s="18"/>
      <c r="AZ777" s="19"/>
      <c r="BA777" s="19"/>
      <c r="BB777" s="19"/>
      <c r="BC777" s="18"/>
      <c r="BD777" s="19"/>
      <c r="BE777" s="19"/>
      <c r="BF777" s="19"/>
    </row>
    <row r="778" spans="1:58" ht="15" thickBot="1" x14ac:dyDescent="0.35">
      <c r="A778" s="19"/>
      <c r="B778" s="19"/>
      <c r="C778" s="18"/>
      <c r="D778" s="19"/>
      <c r="E778" s="19"/>
      <c r="F778" s="19"/>
      <c r="G778" s="18"/>
      <c r="H778" s="19"/>
      <c r="I778" s="19"/>
      <c r="J778" s="19"/>
      <c r="K778" s="18"/>
      <c r="L778" s="19"/>
      <c r="M778" s="19"/>
      <c r="N778" s="19"/>
      <c r="O778" s="18"/>
      <c r="P778" s="19"/>
      <c r="Q778" s="19"/>
      <c r="R778" s="19"/>
      <c r="S778" s="18"/>
      <c r="T778" s="19"/>
      <c r="U778" s="19"/>
      <c r="V778" s="19"/>
      <c r="W778" s="18"/>
      <c r="X778" s="19"/>
      <c r="Y778" s="19"/>
      <c r="Z778" s="19"/>
      <c r="AA778" s="18"/>
      <c r="AB778" s="19"/>
      <c r="AC778" s="19"/>
      <c r="AD778" s="19"/>
      <c r="AE778" s="18"/>
      <c r="AF778" s="19"/>
      <c r="AG778" s="19"/>
      <c r="AH778" s="19"/>
      <c r="AI778" s="18"/>
      <c r="AJ778" s="19"/>
      <c r="AK778" s="19"/>
      <c r="AL778" s="19"/>
      <c r="AM778" s="18"/>
      <c r="AN778" s="19"/>
      <c r="AO778" s="19"/>
      <c r="AP778" s="19"/>
      <c r="AQ778" s="18"/>
      <c r="AR778" s="19"/>
      <c r="AS778" s="19"/>
      <c r="AT778" s="19"/>
      <c r="AU778" s="18"/>
      <c r="AV778" s="19"/>
      <c r="AW778" s="19"/>
      <c r="AX778" s="19"/>
      <c r="AY778" s="18"/>
      <c r="AZ778" s="19"/>
      <c r="BA778" s="19"/>
      <c r="BB778" s="19"/>
      <c r="BC778" s="18"/>
      <c r="BD778" s="19"/>
      <c r="BE778" s="19"/>
      <c r="BF778" s="19"/>
    </row>
    <row r="779" spans="1:58" ht="15" thickBot="1" x14ac:dyDescent="0.35">
      <c r="A779" s="19"/>
      <c r="B779" s="19"/>
      <c r="C779" s="18"/>
      <c r="D779" s="19"/>
      <c r="E779" s="19"/>
      <c r="F779" s="19"/>
      <c r="G779" s="18"/>
      <c r="H779" s="19"/>
      <c r="I779" s="19"/>
      <c r="J779" s="19"/>
      <c r="K779" s="18"/>
      <c r="L779" s="19"/>
      <c r="M779" s="19"/>
      <c r="N779" s="19"/>
      <c r="O779" s="18"/>
      <c r="P779" s="19"/>
      <c r="Q779" s="19"/>
      <c r="R779" s="19"/>
      <c r="S779" s="18"/>
      <c r="T779" s="19"/>
      <c r="U779" s="19"/>
      <c r="V779" s="19"/>
      <c r="W779" s="18"/>
      <c r="X779" s="19"/>
      <c r="Y779" s="19"/>
      <c r="Z779" s="19"/>
      <c r="AA779" s="18"/>
      <c r="AB779" s="19"/>
      <c r="AC779" s="19"/>
      <c r="AD779" s="19"/>
      <c r="AE779" s="18"/>
      <c r="AF779" s="19"/>
      <c r="AG779" s="19"/>
      <c r="AH779" s="19"/>
      <c r="AI779" s="18"/>
      <c r="AJ779" s="19"/>
      <c r="AK779" s="19"/>
      <c r="AL779" s="19"/>
      <c r="AM779" s="18"/>
      <c r="AN779" s="19"/>
      <c r="AO779" s="19"/>
      <c r="AP779" s="19"/>
      <c r="AQ779" s="18"/>
      <c r="AR779" s="19"/>
      <c r="AS779" s="19"/>
      <c r="AT779" s="19"/>
      <c r="AU779" s="18"/>
      <c r="AV779" s="19"/>
      <c r="AW779" s="19"/>
      <c r="AX779" s="19"/>
      <c r="AY779" s="18"/>
      <c r="AZ779" s="19"/>
      <c r="BA779" s="19"/>
      <c r="BB779" s="19"/>
      <c r="BC779" s="18"/>
      <c r="BD779" s="19"/>
      <c r="BE779" s="19"/>
      <c r="BF779" s="19"/>
    </row>
    <row r="780" spans="1:58" ht="15" thickBot="1" x14ac:dyDescent="0.35">
      <c r="A780" s="19"/>
      <c r="B780" s="19"/>
      <c r="C780" s="18"/>
      <c r="D780" s="19"/>
      <c r="E780" s="19"/>
      <c r="F780" s="19"/>
      <c r="G780" s="18"/>
      <c r="H780" s="19"/>
      <c r="I780" s="19"/>
      <c r="J780" s="19"/>
      <c r="K780" s="18"/>
      <c r="L780" s="19"/>
      <c r="M780" s="19"/>
      <c r="N780" s="19"/>
      <c r="O780" s="18"/>
      <c r="P780" s="19"/>
      <c r="Q780" s="19"/>
      <c r="R780" s="19"/>
      <c r="S780" s="18"/>
      <c r="T780" s="19"/>
      <c r="U780" s="19"/>
      <c r="V780" s="19"/>
      <c r="W780" s="18"/>
      <c r="X780" s="19"/>
      <c r="Y780" s="19"/>
      <c r="Z780" s="19"/>
      <c r="AA780" s="18"/>
      <c r="AB780" s="19"/>
      <c r="AC780" s="19"/>
      <c r="AD780" s="19"/>
      <c r="AE780" s="18"/>
      <c r="AF780" s="19"/>
      <c r="AG780" s="19"/>
      <c r="AH780" s="19"/>
      <c r="AI780" s="18"/>
      <c r="AJ780" s="19"/>
      <c r="AK780" s="19"/>
      <c r="AL780" s="19"/>
      <c r="AM780" s="18"/>
      <c r="AN780" s="19"/>
      <c r="AO780" s="19"/>
      <c r="AP780" s="19"/>
      <c r="AQ780" s="18"/>
      <c r="AR780" s="19"/>
      <c r="AS780" s="19"/>
      <c r="AT780" s="19"/>
      <c r="AU780" s="18"/>
      <c r="AV780" s="19"/>
      <c r="AW780" s="19"/>
      <c r="AX780" s="19"/>
      <c r="AY780" s="18"/>
      <c r="AZ780" s="19"/>
      <c r="BA780" s="19"/>
      <c r="BB780" s="19"/>
      <c r="BC780" s="18"/>
      <c r="BD780" s="19"/>
      <c r="BE780" s="19"/>
      <c r="BF780" s="19"/>
    </row>
    <row r="781" spans="1:58" ht="15" thickBot="1" x14ac:dyDescent="0.35">
      <c r="A781" s="19"/>
      <c r="B781" s="19"/>
      <c r="C781" s="18"/>
      <c r="D781" s="19"/>
      <c r="E781" s="19"/>
      <c r="F781" s="19"/>
      <c r="G781" s="18"/>
      <c r="H781" s="19"/>
      <c r="I781" s="19"/>
      <c r="J781" s="19"/>
      <c r="K781" s="18"/>
      <c r="L781" s="19"/>
      <c r="M781" s="19"/>
      <c r="N781" s="19"/>
      <c r="O781" s="18"/>
      <c r="P781" s="19"/>
      <c r="Q781" s="19"/>
      <c r="R781" s="19"/>
      <c r="S781" s="18"/>
      <c r="T781" s="19"/>
      <c r="U781" s="19"/>
      <c r="V781" s="19"/>
      <c r="W781" s="18"/>
      <c r="X781" s="19"/>
      <c r="Y781" s="19"/>
      <c r="Z781" s="19"/>
      <c r="AA781" s="18"/>
      <c r="AB781" s="19"/>
      <c r="AC781" s="19"/>
      <c r="AD781" s="19"/>
      <c r="AE781" s="18"/>
      <c r="AF781" s="19"/>
      <c r="AG781" s="19"/>
      <c r="AH781" s="19"/>
      <c r="AI781" s="18"/>
      <c r="AJ781" s="19"/>
      <c r="AK781" s="19"/>
      <c r="AL781" s="19"/>
      <c r="AM781" s="18"/>
      <c r="AN781" s="19"/>
      <c r="AO781" s="19"/>
      <c r="AP781" s="19"/>
      <c r="AQ781" s="18"/>
      <c r="AR781" s="19"/>
      <c r="AS781" s="19"/>
      <c r="AT781" s="19"/>
      <c r="AU781" s="18"/>
      <c r="AV781" s="19"/>
      <c r="AW781" s="19"/>
      <c r="AX781" s="19"/>
      <c r="AY781" s="18"/>
      <c r="AZ781" s="19"/>
      <c r="BA781" s="19"/>
      <c r="BB781" s="19"/>
      <c r="BC781" s="18"/>
      <c r="BD781" s="19"/>
      <c r="BE781" s="19"/>
      <c r="BF781" s="19"/>
    </row>
    <row r="782" spans="1:58" ht="15" thickBot="1" x14ac:dyDescent="0.35">
      <c r="A782" s="19"/>
      <c r="B782" s="19"/>
      <c r="C782" s="18"/>
      <c r="D782" s="19"/>
      <c r="E782" s="19"/>
      <c r="F782" s="19"/>
      <c r="G782" s="18"/>
      <c r="H782" s="19"/>
      <c r="I782" s="19"/>
      <c r="J782" s="19"/>
      <c r="K782" s="18"/>
      <c r="L782" s="19"/>
      <c r="M782" s="19"/>
      <c r="N782" s="19"/>
      <c r="O782" s="18"/>
      <c r="P782" s="19"/>
      <c r="Q782" s="19"/>
      <c r="R782" s="19"/>
      <c r="S782" s="18"/>
      <c r="T782" s="19"/>
      <c r="U782" s="19"/>
      <c r="V782" s="19"/>
      <c r="W782" s="18"/>
      <c r="X782" s="19"/>
      <c r="Y782" s="19"/>
      <c r="Z782" s="19"/>
      <c r="AA782" s="18"/>
      <c r="AB782" s="19"/>
      <c r="AC782" s="19"/>
      <c r="AD782" s="19"/>
      <c r="AE782" s="18"/>
      <c r="AF782" s="19"/>
      <c r="AG782" s="19"/>
      <c r="AH782" s="19"/>
      <c r="AI782" s="18"/>
      <c r="AJ782" s="19"/>
      <c r="AK782" s="19"/>
      <c r="AL782" s="19"/>
      <c r="AM782" s="18"/>
      <c r="AN782" s="19"/>
      <c r="AO782" s="19"/>
      <c r="AP782" s="19"/>
      <c r="AQ782" s="18"/>
      <c r="AR782" s="19"/>
      <c r="AS782" s="19"/>
      <c r="AT782" s="19"/>
      <c r="AU782" s="18"/>
      <c r="AV782" s="19"/>
      <c r="AW782" s="19"/>
      <c r="AX782" s="19"/>
      <c r="AY782" s="18"/>
      <c r="AZ782" s="19"/>
      <c r="BA782" s="19"/>
      <c r="BB782" s="19"/>
      <c r="BC782" s="18"/>
      <c r="BD782" s="19"/>
      <c r="BE782" s="19"/>
      <c r="BF782" s="19"/>
    </row>
    <row r="783" spans="1:58" ht="15" thickBot="1" x14ac:dyDescent="0.35">
      <c r="A783" s="19"/>
      <c r="B783" s="19"/>
      <c r="C783" s="18"/>
      <c r="D783" s="19"/>
      <c r="E783" s="19"/>
      <c r="F783" s="19"/>
      <c r="G783" s="18"/>
      <c r="H783" s="19"/>
      <c r="I783" s="19"/>
      <c r="J783" s="19"/>
      <c r="K783" s="18"/>
      <c r="L783" s="19"/>
      <c r="M783" s="19"/>
      <c r="N783" s="19"/>
      <c r="O783" s="18"/>
      <c r="P783" s="19"/>
      <c r="Q783" s="19"/>
      <c r="R783" s="19"/>
      <c r="S783" s="18"/>
      <c r="T783" s="19"/>
      <c r="U783" s="19"/>
      <c r="V783" s="19"/>
      <c r="W783" s="18"/>
      <c r="X783" s="19"/>
      <c r="Y783" s="19"/>
      <c r="Z783" s="19"/>
      <c r="AA783" s="18"/>
      <c r="AB783" s="19"/>
      <c r="AC783" s="19"/>
      <c r="AD783" s="19"/>
      <c r="AE783" s="18"/>
      <c r="AF783" s="19"/>
      <c r="AG783" s="19"/>
      <c r="AH783" s="19"/>
      <c r="AI783" s="18"/>
      <c r="AJ783" s="19"/>
      <c r="AK783" s="19"/>
      <c r="AL783" s="19"/>
      <c r="AM783" s="18"/>
      <c r="AN783" s="19"/>
      <c r="AO783" s="19"/>
      <c r="AP783" s="19"/>
      <c r="AQ783" s="18"/>
      <c r="AR783" s="19"/>
      <c r="AS783" s="19"/>
      <c r="AT783" s="19"/>
      <c r="AU783" s="18"/>
      <c r="AV783" s="19"/>
      <c r="AW783" s="19"/>
      <c r="AX783" s="19"/>
      <c r="AY783" s="18"/>
      <c r="AZ783" s="19"/>
      <c r="BA783" s="19"/>
      <c r="BB783" s="19"/>
      <c r="BC783" s="18"/>
      <c r="BD783" s="19"/>
      <c r="BE783" s="19"/>
      <c r="BF783" s="19"/>
    </row>
    <row r="784" spans="1:58" ht="15" thickBot="1" x14ac:dyDescent="0.35">
      <c r="A784" s="19"/>
      <c r="B784" s="19"/>
      <c r="C784" s="18"/>
      <c r="D784" s="19"/>
      <c r="E784" s="19"/>
      <c r="F784" s="19"/>
      <c r="G784" s="18"/>
      <c r="H784" s="19"/>
      <c r="I784" s="19"/>
      <c r="J784" s="19"/>
      <c r="K784" s="18"/>
      <c r="L784" s="19"/>
      <c r="M784" s="19"/>
      <c r="N784" s="19"/>
      <c r="O784" s="18"/>
      <c r="P784" s="19"/>
      <c r="Q784" s="19"/>
      <c r="R784" s="19"/>
      <c r="S784" s="18"/>
      <c r="T784" s="19"/>
      <c r="U784" s="19"/>
      <c r="V784" s="19"/>
      <c r="W784" s="18"/>
      <c r="X784" s="19"/>
      <c r="Y784" s="19"/>
      <c r="Z784" s="19"/>
      <c r="AA784" s="18"/>
      <c r="AB784" s="19"/>
      <c r="AC784" s="19"/>
      <c r="AD784" s="19"/>
      <c r="AE784" s="18"/>
      <c r="AF784" s="19"/>
      <c r="AG784" s="19"/>
      <c r="AH784" s="19"/>
      <c r="AI784" s="18"/>
      <c r="AJ784" s="19"/>
      <c r="AK784" s="19"/>
      <c r="AL784" s="19"/>
      <c r="AM784" s="18"/>
      <c r="AN784" s="19"/>
      <c r="AO784" s="19"/>
      <c r="AP784" s="19"/>
      <c r="AQ784" s="18"/>
      <c r="AR784" s="19"/>
      <c r="AS784" s="19"/>
      <c r="AT784" s="19"/>
      <c r="AU784" s="18"/>
      <c r="AV784" s="19"/>
      <c r="AW784" s="19"/>
      <c r="AX784" s="19"/>
      <c r="AY784" s="18"/>
      <c r="AZ784" s="19"/>
      <c r="BA784" s="19"/>
      <c r="BB784" s="19"/>
      <c r="BC784" s="18"/>
      <c r="BD784" s="19"/>
      <c r="BE784" s="19"/>
      <c r="BF784" s="19"/>
    </row>
    <row r="785" spans="1:58" ht="15" thickBot="1" x14ac:dyDescent="0.35">
      <c r="A785" s="19"/>
      <c r="B785" s="19"/>
      <c r="C785" s="18"/>
      <c r="D785" s="19"/>
      <c r="E785" s="19"/>
      <c r="F785" s="19"/>
      <c r="G785" s="18"/>
      <c r="H785" s="19"/>
      <c r="I785" s="19"/>
      <c r="J785" s="19"/>
      <c r="K785" s="18"/>
      <c r="L785" s="19"/>
      <c r="M785" s="19"/>
      <c r="N785" s="19"/>
      <c r="O785" s="18"/>
      <c r="P785" s="19"/>
      <c r="Q785" s="19"/>
      <c r="R785" s="19"/>
      <c r="S785" s="18"/>
      <c r="T785" s="19"/>
      <c r="U785" s="19"/>
      <c r="V785" s="19"/>
      <c r="W785" s="18"/>
      <c r="X785" s="19"/>
      <c r="Y785" s="19"/>
      <c r="Z785" s="19"/>
      <c r="AA785" s="18"/>
      <c r="AB785" s="19"/>
      <c r="AC785" s="19"/>
      <c r="AD785" s="19"/>
      <c r="AE785" s="18"/>
      <c r="AF785" s="19"/>
      <c r="AG785" s="19"/>
      <c r="AH785" s="19"/>
      <c r="AI785" s="18"/>
      <c r="AJ785" s="19"/>
      <c r="AK785" s="19"/>
      <c r="AL785" s="19"/>
      <c r="AM785" s="18"/>
      <c r="AN785" s="19"/>
      <c r="AO785" s="19"/>
      <c r="AP785" s="19"/>
      <c r="AQ785" s="18"/>
      <c r="AR785" s="19"/>
      <c r="AS785" s="19"/>
      <c r="AT785" s="19"/>
      <c r="AU785" s="18"/>
      <c r="AV785" s="19"/>
      <c r="AW785" s="19"/>
      <c r="AX785" s="19"/>
      <c r="AY785" s="18"/>
      <c r="AZ785" s="19"/>
      <c r="BA785" s="19"/>
      <c r="BB785" s="19"/>
      <c r="BC785" s="18"/>
      <c r="BD785" s="19"/>
      <c r="BE785" s="19"/>
      <c r="BF785" s="19"/>
    </row>
    <row r="786" spans="1:58" ht="15" thickBot="1" x14ac:dyDescent="0.35">
      <c r="A786" s="19"/>
      <c r="B786" s="19"/>
      <c r="C786" s="18"/>
      <c r="D786" s="19"/>
      <c r="E786" s="19"/>
      <c r="F786" s="19"/>
      <c r="G786" s="18"/>
      <c r="H786" s="19"/>
      <c r="I786" s="19"/>
      <c r="J786" s="19"/>
      <c r="K786" s="18"/>
      <c r="L786" s="19"/>
      <c r="M786" s="19"/>
      <c r="N786" s="19"/>
      <c r="O786" s="18"/>
      <c r="P786" s="19"/>
      <c r="Q786" s="19"/>
      <c r="R786" s="19"/>
      <c r="S786" s="18"/>
      <c r="T786" s="19"/>
      <c r="U786" s="19"/>
      <c r="V786" s="19"/>
      <c r="W786" s="18"/>
      <c r="X786" s="19"/>
      <c r="Y786" s="19"/>
      <c r="Z786" s="19"/>
      <c r="AA786" s="18"/>
      <c r="AB786" s="19"/>
      <c r="AC786" s="19"/>
      <c r="AD786" s="19"/>
      <c r="AE786" s="18"/>
      <c r="AF786" s="19"/>
      <c r="AG786" s="19"/>
      <c r="AH786" s="19"/>
      <c r="AI786" s="18"/>
      <c r="AJ786" s="19"/>
      <c r="AK786" s="19"/>
      <c r="AL786" s="19"/>
      <c r="AM786" s="18"/>
      <c r="AN786" s="19"/>
      <c r="AO786" s="19"/>
      <c r="AP786" s="19"/>
      <c r="AQ786" s="18"/>
      <c r="AR786" s="19"/>
      <c r="AS786" s="19"/>
      <c r="AT786" s="19"/>
      <c r="AU786" s="18"/>
      <c r="AV786" s="19"/>
      <c r="AW786" s="19"/>
      <c r="AX786" s="19"/>
      <c r="AY786" s="18"/>
      <c r="AZ786" s="19"/>
      <c r="BA786" s="19"/>
      <c r="BB786" s="19"/>
      <c r="BC786" s="18"/>
      <c r="BD786" s="19"/>
      <c r="BE786" s="19"/>
      <c r="BF786" s="19"/>
    </row>
    <row r="787" spans="1:58" ht="15" thickBot="1" x14ac:dyDescent="0.35">
      <c r="A787" s="19"/>
      <c r="B787" s="19"/>
      <c r="C787" s="18"/>
      <c r="D787" s="19"/>
      <c r="E787" s="19"/>
      <c r="F787" s="19"/>
      <c r="G787" s="18"/>
      <c r="H787" s="19"/>
      <c r="I787" s="19"/>
      <c r="J787" s="19"/>
      <c r="K787" s="18"/>
      <c r="L787" s="19"/>
      <c r="M787" s="19"/>
      <c r="N787" s="19"/>
      <c r="O787" s="18"/>
      <c r="P787" s="19"/>
      <c r="Q787" s="19"/>
      <c r="R787" s="19"/>
      <c r="S787" s="18"/>
      <c r="T787" s="19"/>
      <c r="U787" s="19"/>
      <c r="V787" s="19"/>
      <c r="W787" s="18"/>
      <c r="X787" s="19"/>
      <c r="Y787" s="19"/>
      <c r="Z787" s="19"/>
      <c r="AA787" s="18"/>
      <c r="AB787" s="19"/>
      <c r="AC787" s="19"/>
      <c r="AD787" s="19"/>
      <c r="AE787" s="18"/>
      <c r="AF787" s="19"/>
      <c r="AG787" s="19"/>
      <c r="AH787" s="19"/>
      <c r="AI787" s="18"/>
      <c r="AJ787" s="19"/>
      <c r="AK787" s="19"/>
      <c r="AL787" s="19"/>
      <c r="AM787" s="18"/>
      <c r="AN787" s="19"/>
      <c r="AO787" s="19"/>
      <c r="AP787" s="19"/>
      <c r="AQ787" s="18"/>
      <c r="AR787" s="19"/>
      <c r="AS787" s="19"/>
      <c r="AT787" s="19"/>
      <c r="AU787" s="18"/>
      <c r="AV787" s="19"/>
      <c r="AW787" s="19"/>
      <c r="AX787" s="19"/>
      <c r="AY787" s="18"/>
      <c r="AZ787" s="19"/>
      <c r="BA787" s="19"/>
      <c r="BB787" s="19"/>
      <c r="BC787" s="18"/>
      <c r="BD787" s="19"/>
      <c r="BE787" s="19"/>
      <c r="BF787" s="19"/>
    </row>
    <row r="788" spans="1:58" ht="15" thickBot="1" x14ac:dyDescent="0.35">
      <c r="A788" s="19"/>
      <c r="B788" s="19"/>
      <c r="C788" s="18"/>
      <c r="D788" s="19"/>
      <c r="E788" s="19"/>
      <c r="F788" s="19"/>
      <c r="G788" s="18"/>
      <c r="H788" s="19"/>
      <c r="I788" s="19"/>
      <c r="J788" s="19"/>
      <c r="K788" s="18"/>
      <c r="L788" s="19"/>
      <c r="M788" s="19"/>
      <c r="N788" s="19"/>
      <c r="O788" s="18"/>
      <c r="P788" s="19"/>
      <c r="Q788" s="19"/>
      <c r="R788" s="19"/>
      <c r="S788" s="18"/>
      <c r="T788" s="19"/>
      <c r="U788" s="19"/>
      <c r="V788" s="19"/>
      <c r="W788" s="18"/>
      <c r="X788" s="19"/>
      <c r="Y788" s="19"/>
      <c r="Z788" s="19"/>
      <c r="AA788" s="18"/>
      <c r="AB788" s="19"/>
      <c r="AC788" s="19"/>
      <c r="AD788" s="19"/>
      <c r="AE788" s="18"/>
      <c r="AF788" s="19"/>
      <c r="AG788" s="19"/>
      <c r="AH788" s="19"/>
      <c r="AI788" s="18"/>
      <c r="AJ788" s="19"/>
      <c r="AK788" s="19"/>
      <c r="AL788" s="19"/>
      <c r="AM788" s="18"/>
      <c r="AN788" s="19"/>
      <c r="AO788" s="19"/>
      <c r="AP788" s="19"/>
      <c r="AQ788" s="18"/>
      <c r="AR788" s="19"/>
      <c r="AS788" s="19"/>
      <c r="AT788" s="19"/>
      <c r="AU788" s="18"/>
      <c r="AV788" s="19"/>
      <c r="AW788" s="19"/>
      <c r="AX788" s="19"/>
      <c r="AY788" s="18"/>
      <c r="AZ788" s="19"/>
      <c r="BA788" s="19"/>
      <c r="BB788" s="19"/>
      <c r="BC788" s="18"/>
      <c r="BD788" s="19"/>
      <c r="BE788" s="19"/>
      <c r="BF788" s="19"/>
    </row>
    <row r="789" spans="1:58" ht="15" thickBot="1" x14ac:dyDescent="0.35">
      <c r="A789" s="19"/>
      <c r="B789" s="19"/>
      <c r="C789" s="18"/>
      <c r="D789" s="19"/>
      <c r="E789" s="19"/>
      <c r="F789" s="19"/>
      <c r="G789" s="18"/>
      <c r="H789" s="19"/>
      <c r="I789" s="19"/>
      <c r="J789" s="19"/>
      <c r="K789" s="18"/>
      <c r="L789" s="19"/>
      <c r="M789" s="19"/>
      <c r="N789" s="19"/>
      <c r="O789" s="18"/>
      <c r="P789" s="19"/>
      <c r="Q789" s="19"/>
      <c r="R789" s="19"/>
      <c r="S789" s="18"/>
      <c r="T789" s="19"/>
      <c r="U789" s="19"/>
      <c r="V789" s="19"/>
      <c r="W789" s="18"/>
      <c r="X789" s="19"/>
      <c r="Y789" s="19"/>
      <c r="Z789" s="19"/>
      <c r="AA789" s="18"/>
      <c r="AB789" s="19"/>
      <c r="AC789" s="19"/>
      <c r="AD789" s="19"/>
      <c r="AE789" s="18"/>
      <c r="AF789" s="19"/>
      <c r="AG789" s="19"/>
      <c r="AH789" s="19"/>
      <c r="AI789" s="18"/>
      <c r="AJ789" s="19"/>
      <c r="AK789" s="19"/>
      <c r="AL789" s="19"/>
      <c r="AM789" s="18"/>
      <c r="AN789" s="19"/>
      <c r="AO789" s="19"/>
      <c r="AP789" s="19"/>
      <c r="AQ789" s="18"/>
      <c r="AR789" s="19"/>
      <c r="AS789" s="19"/>
      <c r="AT789" s="19"/>
      <c r="AU789" s="18"/>
      <c r="AV789" s="19"/>
      <c r="AW789" s="19"/>
      <c r="AX789" s="19"/>
      <c r="AY789" s="18"/>
      <c r="AZ789" s="19"/>
      <c r="BA789" s="19"/>
      <c r="BB789" s="19"/>
      <c r="BC789" s="18"/>
      <c r="BD789" s="19"/>
      <c r="BE789" s="19"/>
      <c r="BF789" s="19"/>
    </row>
    <row r="790" spans="1:58" ht="15" thickBot="1" x14ac:dyDescent="0.35">
      <c r="A790" s="19"/>
      <c r="B790" s="19"/>
      <c r="C790" s="18"/>
      <c r="D790" s="19"/>
      <c r="E790" s="19"/>
      <c r="F790" s="19"/>
      <c r="G790" s="18"/>
      <c r="H790" s="19"/>
      <c r="I790" s="19"/>
      <c r="J790" s="19"/>
      <c r="K790" s="18"/>
      <c r="L790" s="19"/>
      <c r="M790" s="19"/>
      <c r="N790" s="19"/>
      <c r="O790" s="18"/>
      <c r="P790" s="19"/>
      <c r="Q790" s="19"/>
      <c r="R790" s="19"/>
      <c r="S790" s="18"/>
      <c r="T790" s="19"/>
      <c r="U790" s="19"/>
      <c r="V790" s="19"/>
      <c r="W790" s="18"/>
      <c r="X790" s="19"/>
      <c r="Y790" s="19"/>
      <c r="Z790" s="19"/>
      <c r="AA790" s="18"/>
      <c r="AB790" s="19"/>
      <c r="AC790" s="19"/>
      <c r="AD790" s="19"/>
      <c r="AE790" s="18"/>
      <c r="AF790" s="19"/>
      <c r="AG790" s="19"/>
      <c r="AH790" s="19"/>
      <c r="AI790" s="18"/>
      <c r="AJ790" s="19"/>
      <c r="AK790" s="19"/>
      <c r="AL790" s="19"/>
      <c r="AM790" s="18"/>
      <c r="AN790" s="19"/>
      <c r="AO790" s="19"/>
      <c r="AP790" s="19"/>
      <c r="AQ790" s="18"/>
      <c r="AR790" s="19"/>
      <c r="AS790" s="19"/>
      <c r="AT790" s="19"/>
      <c r="AU790" s="18"/>
      <c r="AV790" s="19"/>
      <c r="AW790" s="19"/>
      <c r="AX790" s="19"/>
      <c r="AY790" s="18"/>
      <c r="AZ790" s="19"/>
      <c r="BA790" s="19"/>
      <c r="BB790" s="19"/>
      <c r="BC790" s="18"/>
      <c r="BD790" s="19"/>
      <c r="BE790" s="19"/>
      <c r="BF790" s="19"/>
    </row>
    <row r="791" spans="1:58" ht="15" thickBot="1" x14ac:dyDescent="0.35">
      <c r="A791" s="19"/>
      <c r="B791" s="19"/>
      <c r="C791" s="18"/>
      <c r="D791" s="19"/>
      <c r="E791" s="19"/>
      <c r="F791" s="19"/>
      <c r="G791" s="18"/>
      <c r="H791" s="19"/>
      <c r="I791" s="19"/>
      <c r="J791" s="19"/>
      <c r="K791" s="18"/>
      <c r="L791" s="19"/>
      <c r="M791" s="19"/>
      <c r="N791" s="19"/>
      <c r="O791" s="18"/>
      <c r="P791" s="19"/>
      <c r="Q791" s="19"/>
      <c r="R791" s="19"/>
      <c r="S791" s="18"/>
      <c r="T791" s="19"/>
      <c r="U791" s="19"/>
      <c r="V791" s="19"/>
      <c r="W791" s="18"/>
      <c r="X791" s="19"/>
      <c r="Y791" s="19"/>
      <c r="Z791" s="19"/>
      <c r="AA791" s="18"/>
      <c r="AB791" s="19"/>
      <c r="AC791" s="19"/>
      <c r="AD791" s="19"/>
      <c r="AE791" s="18"/>
      <c r="AF791" s="19"/>
      <c r="AG791" s="19"/>
      <c r="AH791" s="19"/>
      <c r="AI791" s="18"/>
      <c r="AJ791" s="19"/>
      <c r="AK791" s="19"/>
      <c r="AL791" s="19"/>
      <c r="AM791" s="18"/>
      <c r="AN791" s="19"/>
      <c r="AO791" s="19"/>
      <c r="AP791" s="19"/>
      <c r="AQ791" s="18"/>
      <c r="AR791" s="19"/>
      <c r="AS791" s="19"/>
      <c r="AT791" s="19"/>
      <c r="AU791" s="18"/>
      <c r="AV791" s="19"/>
      <c r="AW791" s="19"/>
      <c r="AX791" s="19"/>
      <c r="AY791" s="18"/>
      <c r="AZ791" s="19"/>
      <c r="BA791" s="19"/>
      <c r="BB791" s="19"/>
      <c r="BC791" s="18"/>
      <c r="BD791" s="19"/>
      <c r="BE791" s="19"/>
      <c r="BF791" s="19"/>
    </row>
    <row r="792" spans="1:58" ht="15" thickBot="1" x14ac:dyDescent="0.35">
      <c r="A792" s="19"/>
      <c r="B792" s="19"/>
      <c r="C792" s="18"/>
      <c r="D792" s="19"/>
      <c r="E792" s="19"/>
      <c r="F792" s="19"/>
      <c r="G792" s="18"/>
      <c r="H792" s="19"/>
      <c r="I792" s="19"/>
      <c r="J792" s="19"/>
      <c r="K792" s="18"/>
      <c r="L792" s="19"/>
      <c r="M792" s="19"/>
      <c r="N792" s="19"/>
      <c r="O792" s="18"/>
      <c r="P792" s="19"/>
      <c r="Q792" s="19"/>
      <c r="R792" s="19"/>
      <c r="S792" s="18"/>
      <c r="T792" s="19"/>
      <c r="U792" s="19"/>
      <c r="V792" s="19"/>
      <c r="W792" s="18"/>
      <c r="X792" s="19"/>
      <c r="Y792" s="19"/>
      <c r="Z792" s="19"/>
      <c r="AA792" s="18"/>
      <c r="AB792" s="19"/>
      <c r="AC792" s="19"/>
      <c r="AD792" s="19"/>
      <c r="AE792" s="18"/>
      <c r="AF792" s="19"/>
      <c r="AG792" s="19"/>
      <c r="AH792" s="19"/>
      <c r="AI792" s="18"/>
      <c r="AJ792" s="19"/>
      <c r="AK792" s="19"/>
      <c r="AL792" s="19"/>
      <c r="AM792" s="18"/>
      <c r="AN792" s="19"/>
      <c r="AO792" s="19"/>
      <c r="AP792" s="19"/>
      <c r="AQ792" s="18"/>
      <c r="AR792" s="19"/>
      <c r="AS792" s="19"/>
      <c r="AT792" s="19"/>
      <c r="AU792" s="18"/>
      <c r="AV792" s="19"/>
      <c r="AW792" s="19"/>
      <c r="AX792" s="19"/>
      <c r="AY792" s="18"/>
      <c r="AZ792" s="19"/>
      <c r="BA792" s="19"/>
      <c r="BB792" s="19"/>
      <c r="BC792" s="18"/>
      <c r="BD792" s="19"/>
      <c r="BE792" s="19"/>
      <c r="BF792" s="19"/>
    </row>
    <row r="793" spans="1:58" ht="15" thickBot="1" x14ac:dyDescent="0.35">
      <c r="A793" s="19"/>
      <c r="B793" s="19"/>
      <c r="C793" s="18"/>
      <c r="D793" s="19"/>
      <c r="E793" s="19"/>
      <c r="F793" s="19"/>
      <c r="G793" s="18"/>
      <c r="H793" s="19"/>
      <c r="I793" s="19"/>
      <c r="J793" s="19"/>
      <c r="K793" s="18"/>
      <c r="L793" s="19"/>
      <c r="M793" s="19"/>
      <c r="N793" s="19"/>
      <c r="O793" s="18"/>
      <c r="P793" s="19"/>
      <c r="Q793" s="19"/>
      <c r="R793" s="19"/>
      <c r="S793" s="18"/>
      <c r="T793" s="19"/>
      <c r="U793" s="19"/>
      <c r="V793" s="19"/>
      <c r="W793" s="18"/>
      <c r="X793" s="19"/>
      <c r="Y793" s="19"/>
      <c r="Z793" s="19"/>
      <c r="AA793" s="18"/>
      <c r="AB793" s="19"/>
      <c r="AC793" s="19"/>
      <c r="AD793" s="19"/>
      <c r="AE793" s="18"/>
      <c r="AF793" s="19"/>
      <c r="AG793" s="19"/>
      <c r="AH793" s="19"/>
      <c r="AI793" s="18"/>
      <c r="AJ793" s="19"/>
      <c r="AK793" s="19"/>
      <c r="AL793" s="19"/>
      <c r="AM793" s="18"/>
      <c r="AN793" s="19"/>
      <c r="AO793" s="19"/>
      <c r="AP793" s="19"/>
      <c r="AQ793" s="18"/>
      <c r="AR793" s="19"/>
      <c r="AS793" s="19"/>
      <c r="AT793" s="19"/>
      <c r="AU793" s="18"/>
      <c r="AV793" s="19"/>
      <c r="AW793" s="19"/>
      <c r="AX793" s="19"/>
      <c r="AY793" s="18"/>
      <c r="AZ793" s="19"/>
      <c r="BA793" s="19"/>
      <c r="BB793" s="19"/>
      <c r="BC793" s="18"/>
      <c r="BD793" s="19"/>
      <c r="BE793" s="19"/>
      <c r="BF793" s="19"/>
    </row>
    <row r="794" spans="1:58" ht="15" thickBot="1" x14ac:dyDescent="0.35">
      <c r="A794" s="19"/>
      <c r="B794" s="19"/>
      <c r="C794" s="18"/>
      <c r="D794" s="19"/>
      <c r="E794" s="19"/>
      <c r="F794" s="19"/>
      <c r="G794" s="18"/>
      <c r="H794" s="19"/>
      <c r="I794" s="19"/>
      <c r="J794" s="19"/>
      <c r="K794" s="18"/>
      <c r="L794" s="19"/>
      <c r="M794" s="19"/>
      <c r="N794" s="19"/>
      <c r="O794" s="18"/>
      <c r="P794" s="19"/>
      <c r="Q794" s="19"/>
      <c r="R794" s="19"/>
      <c r="S794" s="18"/>
      <c r="T794" s="19"/>
      <c r="U794" s="19"/>
      <c r="V794" s="19"/>
      <c r="W794" s="18"/>
      <c r="X794" s="19"/>
      <c r="Y794" s="19"/>
      <c r="Z794" s="19"/>
      <c r="AA794" s="18"/>
      <c r="AB794" s="19"/>
      <c r="AC794" s="19"/>
      <c r="AD794" s="19"/>
      <c r="AE794" s="18"/>
      <c r="AF794" s="19"/>
      <c r="AG794" s="19"/>
      <c r="AH794" s="19"/>
      <c r="AI794" s="18"/>
      <c r="AJ794" s="19"/>
      <c r="AK794" s="19"/>
      <c r="AL794" s="19"/>
      <c r="AM794" s="18"/>
      <c r="AN794" s="19"/>
      <c r="AO794" s="19"/>
      <c r="AP794" s="19"/>
      <c r="AQ794" s="18"/>
      <c r="AR794" s="19"/>
      <c r="AS794" s="19"/>
      <c r="AT794" s="19"/>
      <c r="AU794" s="18"/>
      <c r="AV794" s="19"/>
      <c r="AW794" s="19"/>
      <c r="AX794" s="19"/>
      <c r="AY794" s="18"/>
      <c r="AZ794" s="19"/>
      <c r="BA794" s="19"/>
      <c r="BB794" s="19"/>
      <c r="BC794" s="18"/>
      <c r="BD794" s="19"/>
      <c r="BE794" s="19"/>
      <c r="BF794" s="19"/>
    </row>
    <row r="795" spans="1:58" ht="15" thickBot="1" x14ac:dyDescent="0.35">
      <c r="A795" s="19"/>
      <c r="B795" s="19"/>
      <c r="C795" s="18"/>
      <c r="D795" s="19"/>
      <c r="E795" s="19"/>
      <c r="F795" s="19"/>
      <c r="G795" s="18"/>
      <c r="H795" s="19"/>
      <c r="I795" s="19"/>
      <c r="J795" s="19"/>
      <c r="K795" s="18"/>
      <c r="L795" s="19"/>
      <c r="M795" s="19"/>
      <c r="N795" s="19"/>
      <c r="O795" s="18"/>
      <c r="P795" s="19"/>
      <c r="Q795" s="19"/>
      <c r="R795" s="19"/>
      <c r="S795" s="18"/>
      <c r="T795" s="19"/>
      <c r="U795" s="19"/>
      <c r="V795" s="19"/>
      <c r="W795" s="18"/>
      <c r="X795" s="19"/>
      <c r="Y795" s="19"/>
      <c r="Z795" s="19"/>
      <c r="AA795" s="18"/>
      <c r="AB795" s="19"/>
      <c r="AC795" s="19"/>
      <c r="AD795" s="19"/>
      <c r="AE795" s="18"/>
      <c r="AF795" s="19"/>
      <c r="AG795" s="19"/>
      <c r="AH795" s="19"/>
      <c r="AI795" s="18"/>
      <c r="AJ795" s="19"/>
      <c r="AK795" s="19"/>
      <c r="AL795" s="19"/>
      <c r="AM795" s="18"/>
      <c r="AN795" s="19"/>
      <c r="AO795" s="19"/>
      <c r="AP795" s="19"/>
      <c r="AQ795" s="18"/>
      <c r="AR795" s="19"/>
      <c r="AS795" s="19"/>
      <c r="AT795" s="19"/>
      <c r="AU795" s="18"/>
      <c r="AV795" s="19"/>
      <c r="AW795" s="19"/>
      <c r="AX795" s="19"/>
      <c r="AY795" s="18"/>
      <c r="AZ795" s="19"/>
      <c r="BA795" s="19"/>
      <c r="BB795" s="19"/>
      <c r="BC795" s="18"/>
      <c r="BD795" s="19"/>
      <c r="BE795" s="19"/>
      <c r="BF795" s="19"/>
    </row>
    <row r="796" spans="1:58" ht="15" thickBot="1" x14ac:dyDescent="0.35">
      <c r="A796" s="19"/>
      <c r="B796" s="19"/>
      <c r="C796" s="18"/>
      <c r="D796" s="19"/>
      <c r="E796" s="19"/>
      <c r="F796" s="19"/>
      <c r="G796" s="18"/>
      <c r="H796" s="19"/>
      <c r="I796" s="19"/>
      <c r="J796" s="19"/>
      <c r="K796" s="18"/>
      <c r="L796" s="19"/>
      <c r="M796" s="19"/>
      <c r="N796" s="19"/>
      <c r="O796" s="18"/>
      <c r="P796" s="19"/>
      <c r="Q796" s="19"/>
      <c r="R796" s="19"/>
      <c r="S796" s="18"/>
      <c r="T796" s="19"/>
      <c r="U796" s="19"/>
      <c r="V796" s="19"/>
      <c r="W796" s="18"/>
      <c r="X796" s="19"/>
      <c r="Y796" s="19"/>
      <c r="Z796" s="19"/>
      <c r="AA796" s="18"/>
      <c r="AB796" s="19"/>
      <c r="AC796" s="19"/>
      <c r="AD796" s="19"/>
      <c r="AE796" s="18"/>
      <c r="AF796" s="19"/>
      <c r="AG796" s="19"/>
      <c r="AH796" s="19"/>
      <c r="AI796" s="18"/>
      <c r="AJ796" s="19"/>
      <c r="AK796" s="19"/>
      <c r="AL796" s="19"/>
      <c r="AM796" s="18"/>
      <c r="AN796" s="19"/>
      <c r="AO796" s="19"/>
      <c r="AP796" s="19"/>
      <c r="AQ796" s="18"/>
      <c r="AR796" s="19"/>
      <c r="AS796" s="19"/>
      <c r="AT796" s="19"/>
      <c r="AU796" s="18"/>
      <c r="AV796" s="19"/>
      <c r="AW796" s="19"/>
      <c r="AX796" s="19"/>
      <c r="AY796" s="18"/>
      <c r="AZ796" s="19"/>
      <c r="BA796" s="19"/>
      <c r="BB796" s="19"/>
      <c r="BC796" s="18"/>
      <c r="BD796" s="19"/>
      <c r="BE796" s="19"/>
      <c r="BF796" s="19"/>
    </row>
    <row r="797" spans="1:58" ht="15" thickBot="1" x14ac:dyDescent="0.35">
      <c r="A797" s="19"/>
      <c r="B797" s="19"/>
      <c r="C797" s="18"/>
      <c r="D797" s="19"/>
      <c r="E797" s="19"/>
      <c r="F797" s="19"/>
      <c r="G797" s="18"/>
      <c r="H797" s="19"/>
      <c r="I797" s="19"/>
      <c r="J797" s="19"/>
      <c r="K797" s="18"/>
      <c r="L797" s="19"/>
      <c r="M797" s="19"/>
      <c r="N797" s="19"/>
      <c r="O797" s="18"/>
      <c r="P797" s="19"/>
      <c r="Q797" s="19"/>
      <c r="R797" s="19"/>
      <c r="S797" s="18"/>
      <c r="T797" s="19"/>
      <c r="U797" s="19"/>
      <c r="V797" s="19"/>
      <c r="W797" s="18"/>
      <c r="X797" s="19"/>
      <c r="Y797" s="19"/>
      <c r="Z797" s="19"/>
      <c r="AA797" s="18"/>
      <c r="AB797" s="19"/>
      <c r="AC797" s="19"/>
      <c r="AD797" s="19"/>
      <c r="AE797" s="18"/>
      <c r="AF797" s="19"/>
      <c r="AG797" s="19"/>
      <c r="AH797" s="19"/>
      <c r="AI797" s="18"/>
      <c r="AJ797" s="19"/>
      <c r="AK797" s="19"/>
      <c r="AL797" s="19"/>
      <c r="AM797" s="18"/>
      <c r="AN797" s="19"/>
      <c r="AO797" s="19"/>
      <c r="AP797" s="19"/>
      <c r="AQ797" s="18"/>
      <c r="AR797" s="19"/>
      <c r="AS797" s="19"/>
      <c r="AT797" s="19"/>
      <c r="AU797" s="18"/>
      <c r="AV797" s="19"/>
      <c r="AW797" s="19"/>
      <c r="AX797" s="19"/>
      <c r="AY797" s="18"/>
      <c r="AZ797" s="19"/>
      <c r="BA797" s="19"/>
      <c r="BB797" s="19"/>
      <c r="BC797" s="18"/>
      <c r="BD797" s="19"/>
      <c r="BE797" s="19"/>
      <c r="BF797" s="19"/>
    </row>
    <row r="798" spans="1:58" ht="15" thickBot="1" x14ac:dyDescent="0.35">
      <c r="A798" s="19"/>
      <c r="B798" s="19"/>
      <c r="C798" s="18"/>
      <c r="D798" s="19"/>
      <c r="E798" s="19"/>
      <c r="F798" s="19"/>
      <c r="G798" s="18"/>
      <c r="H798" s="19"/>
      <c r="I798" s="19"/>
      <c r="J798" s="19"/>
      <c r="K798" s="18"/>
      <c r="L798" s="19"/>
      <c r="M798" s="19"/>
      <c r="N798" s="19"/>
      <c r="O798" s="18"/>
      <c r="P798" s="19"/>
      <c r="Q798" s="19"/>
      <c r="R798" s="19"/>
      <c r="S798" s="18"/>
      <c r="T798" s="19"/>
      <c r="U798" s="19"/>
      <c r="V798" s="19"/>
      <c r="W798" s="18"/>
      <c r="X798" s="19"/>
      <c r="Y798" s="19"/>
      <c r="Z798" s="19"/>
      <c r="AA798" s="18"/>
      <c r="AB798" s="19"/>
      <c r="AC798" s="19"/>
      <c r="AD798" s="19"/>
      <c r="AE798" s="18"/>
      <c r="AF798" s="19"/>
      <c r="AG798" s="19"/>
      <c r="AH798" s="19"/>
      <c r="AI798" s="18"/>
      <c r="AJ798" s="19"/>
      <c r="AK798" s="19"/>
      <c r="AL798" s="19"/>
      <c r="AM798" s="18"/>
      <c r="AN798" s="19"/>
      <c r="AO798" s="19"/>
      <c r="AP798" s="19"/>
      <c r="AQ798" s="18"/>
      <c r="AR798" s="19"/>
      <c r="AS798" s="19"/>
      <c r="AT798" s="19"/>
      <c r="AU798" s="18"/>
      <c r="AV798" s="19"/>
      <c r="AW798" s="19"/>
      <c r="AX798" s="19"/>
      <c r="AY798" s="18"/>
      <c r="AZ798" s="19"/>
      <c r="BA798" s="19"/>
      <c r="BB798" s="19"/>
      <c r="BC798" s="18"/>
      <c r="BD798" s="19"/>
      <c r="BE798" s="19"/>
      <c r="BF798" s="19"/>
    </row>
    <row r="799" spans="1:58" ht="15" thickBot="1" x14ac:dyDescent="0.35">
      <c r="A799" s="19"/>
      <c r="B799" s="19"/>
      <c r="C799" s="18"/>
      <c r="D799" s="19"/>
      <c r="E799" s="19"/>
      <c r="F799" s="19"/>
      <c r="G799" s="18"/>
      <c r="H799" s="19"/>
      <c r="I799" s="19"/>
      <c r="J799" s="19"/>
      <c r="K799" s="18"/>
      <c r="L799" s="19"/>
      <c r="M799" s="19"/>
      <c r="N799" s="19"/>
      <c r="O799" s="18"/>
      <c r="P799" s="19"/>
      <c r="Q799" s="19"/>
      <c r="R799" s="19"/>
      <c r="S799" s="18"/>
      <c r="T799" s="19"/>
      <c r="U799" s="19"/>
      <c r="V799" s="19"/>
      <c r="W799" s="18"/>
      <c r="X799" s="19"/>
      <c r="Y799" s="19"/>
      <c r="Z799" s="19"/>
      <c r="AA799" s="18"/>
      <c r="AB799" s="19"/>
      <c r="AC799" s="19"/>
      <c r="AD799" s="19"/>
      <c r="AE799" s="18"/>
      <c r="AF799" s="19"/>
      <c r="AG799" s="19"/>
      <c r="AH799" s="19"/>
      <c r="AI799" s="18"/>
      <c r="AJ799" s="19"/>
      <c r="AK799" s="19"/>
      <c r="AL799" s="19"/>
      <c r="AM799" s="18"/>
      <c r="AN799" s="19"/>
      <c r="AO799" s="19"/>
      <c r="AP799" s="19"/>
      <c r="AQ799" s="18"/>
      <c r="AR799" s="19"/>
      <c r="AS799" s="19"/>
      <c r="AT799" s="19"/>
      <c r="AU799" s="18"/>
      <c r="AV799" s="19"/>
      <c r="AW799" s="19"/>
      <c r="AX799" s="19"/>
      <c r="AY799" s="18"/>
      <c r="AZ799" s="19"/>
      <c r="BA799" s="19"/>
      <c r="BB799" s="19"/>
      <c r="BC799" s="18"/>
      <c r="BD799" s="19"/>
      <c r="BE799" s="19"/>
      <c r="BF799" s="19"/>
    </row>
    <row r="800" spans="1:58" ht="15" thickBot="1" x14ac:dyDescent="0.35">
      <c r="A800" s="19"/>
      <c r="B800" s="19"/>
      <c r="C800" s="18"/>
      <c r="D800" s="19"/>
      <c r="E800" s="19"/>
      <c r="F800" s="19"/>
      <c r="G800" s="18"/>
      <c r="H800" s="19"/>
      <c r="I800" s="19"/>
      <c r="J800" s="19"/>
      <c r="K800" s="18"/>
      <c r="L800" s="19"/>
      <c r="M800" s="19"/>
      <c r="N800" s="19"/>
      <c r="O800" s="18"/>
      <c r="P800" s="19"/>
      <c r="Q800" s="19"/>
      <c r="R800" s="19"/>
      <c r="S800" s="18"/>
      <c r="T800" s="19"/>
      <c r="U800" s="19"/>
      <c r="V800" s="19"/>
      <c r="W800" s="18"/>
      <c r="X800" s="19"/>
      <c r="Y800" s="19"/>
      <c r="Z800" s="19"/>
      <c r="AA800" s="18"/>
      <c r="AB800" s="19"/>
      <c r="AC800" s="19"/>
      <c r="AD800" s="19"/>
      <c r="AE800" s="18"/>
      <c r="AF800" s="19"/>
      <c r="AG800" s="19"/>
      <c r="AH800" s="19"/>
      <c r="AI800" s="18"/>
      <c r="AJ800" s="19"/>
      <c r="AK800" s="19"/>
      <c r="AL800" s="19"/>
      <c r="AM800" s="18"/>
      <c r="AN800" s="19"/>
      <c r="AO800" s="19"/>
      <c r="AP800" s="19"/>
      <c r="AQ800" s="18"/>
      <c r="AR800" s="19"/>
      <c r="AS800" s="19"/>
      <c r="AT800" s="19"/>
      <c r="AU800" s="18"/>
      <c r="AV800" s="19"/>
      <c r="AW800" s="19"/>
      <c r="AX800" s="19"/>
      <c r="AY800" s="18"/>
      <c r="AZ800" s="19"/>
      <c r="BA800" s="19"/>
      <c r="BB800" s="19"/>
      <c r="BC800" s="18"/>
      <c r="BD800" s="19"/>
      <c r="BE800" s="19"/>
      <c r="BF800" s="19"/>
    </row>
    <row r="801" spans="1:58" ht="15" thickBot="1" x14ac:dyDescent="0.35">
      <c r="A801" s="19"/>
      <c r="B801" s="19"/>
      <c r="C801" s="18"/>
      <c r="D801" s="19"/>
      <c r="E801" s="19"/>
      <c r="F801" s="19"/>
      <c r="G801" s="18"/>
      <c r="H801" s="19"/>
      <c r="I801" s="19"/>
      <c r="J801" s="19"/>
      <c r="K801" s="18"/>
      <c r="L801" s="19"/>
      <c r="M801" s="19"/>
      <c r="N801" s="19"/>
      <c r="O801" s="18"/>
      <c r="P801" s="19"/>
      <c r="Q801" s="19"/>
      <c r="R801" s="19"/>
      <c r="S801" s="18"/>
      <c r="T801" s="19"/>
      <c r="U801" s="19"/>
      <c r="V801" s="19"/>
      <c r="W801" s="18"/>
      <c r="X801" s="19"/>
      <c r="Y801" s="19"/>
      <c r="Z801" s="19"/>
      <c r="AA801" s="18"/>
      <c r="AB801" s="19"/>
      <c r="AC801" s="19"/>
      <c r="AD801" s="19"/>
      <c r="AE801" s="18"/>
      <c r="AF801" s="19"/>
      <c r="AG801" s="19"/>
      <c r="AH801" s="19"/>
      <c r="AI801" s="18"/>
      <c r="AJ801" s="19"/>
      <c r="AK801" s="19"/>
      <c r="AL801" s="19"/>
      <c r="AM801" s="18"/>
      <c r="AN801" s="19"/>
      <c r="AO801" s="19"/>
      <c r="AP801" s="19"/>
      <c r="AQ801" s="18"/>
      <c r="AR801" s="19"/>
      <c r="AS801" s="19"/>
      <c r="AT801" s="19"/>
      <c r="AU801" s="18"/>
      <c r="AV801" s="19"/>
      <c r="AW801" s="19"/>
      <c r="AX801" s="19"/>
      <c r="AY801" s="18"/>
      <c r="AZ801" s="19"/>
      <c r="BA801" s="19"/>
      <c r="BB801" s="19"/>
      <c r="BC801" s="18"/>
      <c r="BD801" s="19"/>
      <c r="BE801" s="19"/>
      <c r="BF801" s="19"/>
    </row>
    <row r="802" spans="1:58" ht="15" thickBot="1" x14ac:dyDescent="0.35">
      <c r="A802" s="19"/>
      <c r="B802" s="19"/>
      <c r="C802" s="18"/>
      <c r="D802" s="19"/>
      <c r="E802" s="19"/>
      <c r="F802" s="19"/>
      <c r="G802" s="18"/>
      <c r="H802" s="19"/>
      <c r="I802" s="19"/>
      <c r="J802" s="19"/>
      <c r="K802" s="18"/>
      <c r="L802" s="19"/>
      <c r="M802" s="19"/>
      <c r="N802" s="19"/>
      <c r="O802" s="18"/>
      <c r="P802" s="19"/>
      <c r="Q802" s="19"/>
      <c r="R802" s="19"/>
      <c r="S802" s="18"/>
      <c r="T802" s="19"/>
      <c r="U802" s="19"/>
      <c r="V802" s="19"/>
      <c r="W802" s="18"/>
      <c r="X802" s="19"/>
      <c r="Y802" s="19"/>
      <c r="Z802" s="19"/>
      <c r="AA802" s="18"/>
      <c r="AB802" s="19"/>
      <c r="AC802" s="19"/>
      <c r="AD802" s="19"/>
      <c r="AE802" s="18"/>
      <c r="AF802" s="19"/>
      <c r="AG802" s="19"/>
      <c r="AH802" s="19"/>
      <c r="AI802" s="18"/>
      <c r="AJ802" s="19"/>
      <c r="AK802" s="19"/>
      <c r="AL802" s="19"/>
      <c r="AM802" s="18"/>
      <c r="AN802" s="19"/>
      <c r="AO802" s="19"/>
      <c r="AP802" s="19"/>
      <c r="AQ802" s="18"/>
      <c r="AR802" s="19"/>
      <c r="AS802" s="19"/>
      <c r="AT802" s="19"/>
      <c r="AU802" s="18"/>
      <c r="AV802" s="19"/>
      <c r="AW802" s="19"/>
      <c r="AX802" s="19"/>
      <c r="AY802" s="18"/>
      <c r="AZ802" s="19"/>
      <c r="BA802" s="19"/>
      <c r="BB802" s="19"/>
      <c r="BC802" s="18"/>
      <c r="BD802" s="19"/>
      <c r="BE802" s="19"/>
      <c r="BF802" s="19"/>
    </row>
    <row r="803" spans="1:58" ht="15" thickBot="1" x14ac:dyDescent="0.35">
      <c r="A803" s="19"/>
      <c r="B803" s="19"/>
      <c r="C803" s="18"/>
      <c r="D803" s="19"/>
      <c r="E803" s="19"/>
      <c r="F803" s="19"/>
      <c r="G803" s="18"/>
      <c r="H803" s="19"/>
      <c r="I803" s="19"/>
      <c r="J803" s="19"/>
      <c r="K803" s="18"/>
      <c r="L803" s="19"/>
      <c r="M803" s="19"/>
      <c r="N803" s="19"/>
      <c r="O803" s="18"/>
      <c r="P803" s="19"/>
      <c r="Q803" s="19"/>
      <c r="R803" s="19"/>
      <c r="S803" s="18"/>
      <c r="T803" s="19"/>
      <c r="U803" s="19"/>
      <c r="V803" s="19"/>
      <c r="W803" s="18"/>
      <c r="X803" s="19"/>
      <c r="Y803" s="19"/>
      <c r="Z803" s="19"/>
      <c r="AA803" s="18"/>
      <c r="AB803" s="19"/>
      <c r="AC803" s="19"/>
      <c r="AD803" s="19"/>
      <c r="AE803" s="18"/>
      <c r="AF803" s="19"/>
      <c r="AG803" s="19"/>
      <c r="AH803" s="19"/>
      <c r="AI803" s="18"/>
      <c r="AJ803" s="19"/>
      <c r="AK803" s="19"/>
      <c r="AL803" s="19"/>
      <c r="AM803" s="18"/>
      <c r="AN803" s="19"/>
      <c r="AO803" s="19"/>
      <c r="AP803" s="19"/>
      <c r="AQ803" s="18"/>
      <c r="AR803" s="19"/>
      <c r="AS803" s="19"/>
      <c r="AT803" s="19"/>
      <c r="AU803" s="18"/>
      <c r="AV803" s="19"/>
      <c r="AW803" s="19"/>
      <c r="AX803" s="19"/>
      <c r="AY803" s="18"/>
      <c r="AZ803" s="19"/>
      <c r="BA803" s="19"/>
      <c r="BB803" s="19"/>
      <c r="BC803" s="18"/>
      <c r="BD803" s="19"/>
      <c r="BE803" s="19"/>
      <c r="BF803" s="19"/>
    </row>
    <row r="804" spans="1:58" ht="15" thickBot="1" x14ac:dyDescent="0.35">
      <c r="A804" s="19"/>
      <c r="B804" s="19"/>
      <c r="C804" s="18"/>
      <c r="D804" s="19"/>
      <c r="E804" s="19"/>
      <c r="F804" s="19"/>
      <c r="G804" s="18"/>
      <c r="H804" s="19"/>
      <c r="I804" s="19"/>
      <c r="J804" s="19"/>
      <c r="K804" s="18"/>
      <c r="L804" s="19"/>
      <c r="M804" s="19"/>
      <c r="N804" s="19"/>
      <c r="O804" s="18"/>
      <c r="P804" s="19"/>
      <c r="Q804" s="19"/>
      <c r="R804" s="19"/>
      <c r="S804" s="18"/>
      <c r="T804" s="19"/>
      <c r="U804" s="19"/>
      <c r="V804" s="19"/>
      <c r="W804" s="18"/>
      <c r="X804" s="19"/>
      <c r="Y804" s="19"/>
      <c r="Z804" s="19"/>
      <c r="AA804" s="18"/>
      <c r="AB804" s="19"/>
      <c r="AC804" s="19"/>
      <c r="AD804" s="19"/>
      <c r="AE804" s="18"/>
      <c r="AF804" s="19"/>
      <c r="AG804" s="19"/>
      <c r="AH804" s="19"/>
      <c r="AI804" s="18"/>
      <c r="AJ804" s="19"/>
      <c r="AK804" s="19"/>
      <c r="AL804" s="19"/>
      <c r="AM804" s="18"/>
      <c r="AN804" s="19"/>
      <c r="AO804" s="19"/>
      <c r="AP804" s="19"/>
      <c r="AQ804" s="18"/>
      <c r="AR804" s="19"/>
      <c r="AS804" s="19"/>
      <c r="AT804" s="19"/>
      <c r="AU804" s="18"/>
      <c r="AV804" s="19"/>
      <c r="AW804" s="19"/>
      <c r="AX804" s="19"/>
      <c r="AY804" s="18"/>
      <c r="AZ804" s="19"/>
      <c r="BA804" s="19"/>
      <c r="BB804" s="19"/>
      <c r="BC804" s="18"/>
      <c r="BD804" s="19"/>
      <c r="BE804" s="19"/>
      <c r="BF804" s="19"/>
    </row>
    <row r="805" spans="1:58" ht="15" thickBot="1" x14ac:dyDescent="0.35">
      <c r="A805" s="19"/>
      <c r="B805" s="19"/>
      <c r="C805" s="18"/>
      <c r="D805" s="19"/>
      <c r="E805" s="19"/>
      <c r="F805" s="19"/>
      <c r="G805" s="18"/>
      <c r="H805" s="19"/>
      <c r="I805" s="19"/>
      <c r="J805" s="19"/>
      <c r="K805" s="18"/>
      <c r="L805" s="19"/>
      <c r="M805" s="19"/>
      <c r="N805" s="19"/>
      <c r="O805" s="18"/>
      <c r="P805" s="19"/>
      <c r="Q805" s="19"/>
      <c r="R805" s="19"/>
      <c r="S805" s="18"/>
      <c r="T805" s="19"/>
      <c r="U805" s="19"/>
      <c r="V805" s="19"/>
      <c r="W805" s="18"/>
      <c r="X805" s="19"/>
      <c r="Y805" s="19"/>
      <c r="Z805" s="19"/>
      <c r="AA805" s="18"/>
      <c r="AB805" s="19"/>
      <c r="AC805" s="19"/>
      <c r="AD805" s="19"/>
      <c r="AE805" s="18"/>
      <c r="AF805" s="19"/>
      <c r="AG805" s="19"/>
      <c r="AH805" s="19"/>
      <c r="AI805" s="18"/>
      <c r="AJ805" s="19"/>
      <c r="AK805" s="19"/>
      <c r="AL805" s="19"/>
      <c r="AM805" s="18"/>
      <c r="AN805" s="19"/>
      <c r="AO805" s="19"/>
      <c r="AP805" s="19"/>
      <c r="AQ805" s="18"/>
      <c r="AR805" s="19"/>
      <c r="AS805" s="19"/>
      <c r="AT805" s="19"/>
      <c r="AU805" s="18"/>
      <c r="AV805" s="19"/>
      <c r="AW805" s="19"/>
      <c r="AX805" s="19"/>
      <c r="AY805" s="18"/>
      <c r="AZ805" s="19"/>
      <c r="BA805" s="19"/>
      <c r="BB805" s="19"/>
      <c r="BC805" s="18"/>
      <c r="BD805" s="19"/>
      <c r="BE805" s="19"/>
      <c r="BF805" s="19"/>
    </row>
    <row r="806" spans="1:58" ht="15" thickBot="1" x14ac:dyDescent="0.35">
      <c r="A806" s="19"/>
      <c r="B806" s="19"/>
      <c r="C806" s="18"/>
      <c r="D806" s="19"/>
      <c r="E806" s="19"/>
      <c r="F806" s="19"/>
      <c r="G806" s="18"/>
      <c r="H806" s="19"/>
      <c r="I806" s="19"/>
      <c r="J806" s="19"/>
      <c r="K806" s="18"/>
      <c r="L806" s="19"/>
      <c r="M806" s="19"/>
      <c r="N806" s="19"/>
      <c r="O806" s="18"/>
      <c r="P806" s="19"/>
      <c r="Q806" s="19"/>
      <c r="R806" s="19"/>
      <c r="S806" s="18"/>
      <c r="T806" s="19"/>
      <c r="U806" s="19"/>
      <c r="V806" s="19"/>
      <c r="W806" s="18"/>
      <c r="X806" s="19"/>
      <c r="Y806" s="19"/>
      <c r="Z806" s="19"/>
      <c r="AA806" s="18"/>
      <c r="AB806" s="19"/>
      <c r="AC806" s="19"/>
      <c r="AD806" s="19"/>
      <c r="AE806" s="18"/>
      <c r="AF806" s="19"/>
      <c r="AG806" s="19"/>
      <c r="AH806" s="19"/>
      <c r="AI806" s="18"/>
      <c r="AJ806" s="19"/>
      <c r="AK806" s="19"/>
      <c r="AL806" s="19"/>
      <c r="AM806" s="18"/>
      <c r="AN806" s="19"/>
      <c r="AO806" s="19"/>
      <c r="AP806" s="19"/>
      <c r="AQ806" s="18"/>
      <c r="AR806" s="19"/>
      <c r="AS806" s="19"/>
      <c r="AT806" s="19"/>
      <c r="AU806" s="18"/>
      <c r="AV806" s="19"/>
      <c r="AW806" s="19"/>
      <c r="AX806" s="19"/>
      <c r="AY806" s="18"/>
      <c r="AZ806" s="19"/>
      <c r="BA806" s="19"/>
      <c r="BB806" s="19"/>
      <c r="BC806" s="18"/>
      <c r="BD806" s="19"/>
      <c r="BE806" s="19"/>
      <c r="BF806" s="19"/>
    </row>
    <row r="807" spans="1:58" ht="15" thickBot="1" x14ac:dyDescent="0.35">
      <c r="A807" s="19"/>
      <c r="B807" s="19"/>
      <c r="C807" s="18"/>
      <c r="D807" s="19"/>
      <c r="E807" s="19"/>
      <c r="F807" s="19"/>
      <c r="G807" s="18"/>
      <c r="H807" s="19"/>
      <c r="I807" s="19"/>
      <c r="J807" s="19"/>
      <c r="K807" s="18"/>
      <c r="L807" s="19"/>
      <c r="M807" s="19"/>
      <c r="N807" s="19"/>
      <c r="O807" s="18"/>
      <c r="P807" s="19"/>
      <c r="Q807" s="19"/>
      <c r="R807" s="19"/>
      <c r="S807" s="18"/>
      <c r="T807" s="19"/>
      <c r="U807" s="19"/>
      <c r="V807" s="19"/>
      <c r="W807" s="18"/>
      <c r="X807" s="19"/>
      <c r="Y807" s="19"/>
      <c r="Z807" s="19"/>
      <c r="AA807" s="18"/>
      <c r="AB807" s="19"/>
      <c r="AC807" s="19"/>
      <c r="AD807" s="19"/>
      <c r="AE807" s="18"/>
      <c r="AF807" s="19"/>
      <c r="AG807" s="19"/>
      <c r="AH807" s="19"/>
      <c r="AI807" s="18"/>
      <c r="AJ807" s="19"/>
      <c r="AK807" s="19"/>
      <c r="AL807" s="19"/>
      <c r="AM807" s="18"/>
      <c r="AN807" s="19"/>
      <c r="AO807" s="19"/>
      <c r="AP807" s="19"/>
      <c r="AQ807" s="18"/>
      <c r="AR807" s="19"/>
      <c r="AS807" s="19"/>
      <c r="AT807" s="19"/>
      <c r="AU807" s="18"/>
      <c r="AV807" s="19"/>
      <c r="AW807" s="19"/>
      <c r="AX807" s="19"/>
      <c r="AY807" s="18"/>
      <c r="AZ807" s="19"/>
      <c r="BA807" s="19"/>
      <c r="BB807" s="19"/>
      <c r="BC807" s="18"/>
      <c r="BD807" s="19"/>
      <c r="BE807" s="19"/>
      <c r="BF807" s="19"/>
    </row>
    <row r="808" spans="1:58" ht="15" thickBot="1" x14ac:dyDescent="0.35">
      <c r="A808" s="19"/>
      <c r="B808" s="19"/>
      <c r="C808" s="18"/>
      <c r="D808" s="19"/>
      <c r="E808" s="19"/>
      <c r="F808" s="19"/>
      <c r="G808" s="18"/>
      <c r="H808" s="19"/>
      <c r="I808" s="19"/>
      <c r="J808" s="19"/>
      <c r="K808" s="18"/>
      <c r="L808" s="19"/>
      <c r="M808" s="19"/>
      <c r="N808" s="19"/>
      <c r="O808" s="18"/>
      <c r="P808" s="19"/>
      <c r="Q808" s="19"/>
      <c r="R808" s="19"/>
      <c r="S808" s="18"/>
      <c r="T808" s="19"/>
      <c r="U808" s="19"/>
      <c r="V808" s="19"/>
      <c r="W808" s="18"/>
      <c r="X808" s="19"/>
      <c r="Y808" s="19"/>
      <c r="Z808" s="19"/>
      <c r="AA808" s="18"/>
      <c r="AB808" s="19"/>
      <c r="AC808" s="19"/>
      <c r="AD808" s="19"/>
      <c r="AE808" s="18"/>
      <c r="AF808" s="19"/>
      <c r="AG808" s="19"/>
      <c r="AH808" s="19"/>
      <c r="AI808" s="18"/>
      <c r="AJ808" s="19"/>
      <c r="AK808" s="19"/>
      <c r="AL808" s="19"/>
      <c r="AM808" s="18"/>
      <c r="AN808" s="19"/>
      <c r="AO808" s="19"/>
      <c r="AP808" s="19"/>
      <c r="AQ808" s="18"/>
      <c r="AR808" s="19"/>
      <c r="AS808" s="19"/>
      <c r="AT808" s="19"/>
      <c r="AU808" s="18"/>
      <c r="AV808" s="19"/>
      <c r="AW808" s="19"/>
      <c r="AX808" s="19"/>
      <c r="AY808" s="18"/>
      <c r="AZ808" s="19"/>
      <c r="BA808" s="19"/>
      <c r="BB808" s="19"/>
      <c r="BC808" s="18"/>
      <c r="BD808" s="19"/>
      <c r="BE808" s="19"/>
      <c r="BF808" s="19"/>
    </row>
    <row r="809" spans="1:58" ht="15" thickBot="1" x14ac:dyDescent="0.35">
      <c r="A809" s="19"/>
      <c r="B809" s="19"/>
      <c r="C809" s="18"/>
      <c r="D809" s="19"/>
      <c r="E809" s="19"/>
      <c r="F809" s="19"/>
      <c r="G809" s="18"/>
      <c r="H809" s="19"/>
      <c r="I809" s="19"/>
      <c r="J809" s="19"/>
      <c r="K809" s="18"/>
      <c r="L809" s="19"/>
      <c r="M809" s="19"/>
      <c r="N809" s="19"/>
      <c r="O809" s="18"/>
      <c r="P809" s="19"/>
      <c r="Q809" s="19"/>
      <c r="R809" s="19"/>
      <c r="S809" s="18"/>
      <c r="T809" s="19"/>
      <c r="U809" s="19"/>
      <c r="V809" s="19"/>
      <c r="W809" s="18"/>
      <c r="X809" s="19"/>
      <c r="Y809" s="19"/>
      <c r="Z809" s="19"/>
      <c r="AA809" s="18"/>
      <c r="AB809" s="19"/>
      <c r="AC809" s="19"/>
      <c r="AD809" s="19"/>
      <c r="AE809" s="18"/>
      <c r="AF809" s="19"/>
      <c r="AG809" s="19"/>
      <c r="AH809" s="19"/>
      <c r="AI809" s="18"/>
      <c r="AJ809" s="19"/>
      <c r="AK809" s="19"/>
      <c r="AL809" s="19"/>
      <c r="AM809" s="18"/>
      <c r="AN809" s="19"/>
      <c r="AO809" s="19"/>
      <c r="AP809" s="19"/>
      <c r="AQ809" s="18"/>
      <c r="AR809" s="19"/>
      <c r="AS809" s="19"/>
      <c r="AT809" s="19"/>
      <c r="AU809" s="18"/>
      <c r="AV809" s="19"/>
      <c r="AW809" s="19"/>
      <c r="AX809" s="19"/>
      <c r="AY809" s="18"/>
      <c r="AZ809" s="19"/>
      <c r="BA809" s="19"/>
      <c r="BB809" s="19"/>
      <c r="BC809" s="18"/>
      <c r="BD809" s="19"/>
      <c r="BE809" s="19"/>
      <c r="BF809" s="19"/>
    </row>
    <row r="810" spans="1:58" ht="15" thickBot="1" x14ac:dyDescent="0.35">
      <c r="A810" s="19"/>
      <c r="B810" s="19"/>
      <c r="C810" s="18"/>
      <c r="D810" s="19"/>
      <c r="E810" s="19"/>
      <c r="F810" s="19"/>
      <c r="G810" s="18"/>
      <c r="H810" s="19"/>
      <c r="I810" s="19"/>
      <c r="J810" s="19"/>
      <c r="K810" s="18"/>
      <c r="L810" s="19"/>
      <c r="M810" s="19"/>
      <c r="N810" s="19"/>
      <c r="O810" s="18"/>
      <c r="P810" s="19"/>
      <c r="Q810" s="19"/>
      <c r="R810" s="19"/>
      <c r="S810" s="18"/>
      <c r="T810" s="19"/>
      <c r="U810" s="19"/>
      <c r="V810" s="19"/>
      <c r="W810" s="18"/>
      <c r="X810" s="19"/>
      <c r="Y810" s="19"/>
      <c r="Z810" s="19"/>
      <c r="AA810" s="18"/>
      <c r="AB810" s="19"/>
      <c r="AC810" s="19"/>
      <c r="AD810" s="19"/>
      <c r="AE810" s="18"/>
      <c r="AF810" s="19"/>
      <c r="AG810" s="19"/>
      <c r="AH810" s="19"/>
      <c r="AI810" s="18"/>
      <c r="AJ810" s="19"/>
      <c r="AK810" s="19"/>
      <c r="AL810" s="19"/>
      <c r="AM810" s="18"/>
      <c r="AN810" s="19"/>
      <c r="AO810" s="19"/>
      <c r="AP810" s="19"/>
      <c r="AQ810" s="18"/>
      <c r="AR810" s="19"/>
      <c r="AS810" s="19"/>
      <c r="AT810" s="19"/>
      <c r="AU810" s="18"/>
      <c r="AV810" s="19"/>
      <c r="AW810" s="19"/>
      <c r="AX810" s="19"/>
      <c r="AY810" s="18"/>
      <c r="AZ810" s="19"/>
      <c r="BA810" s="19"/>
      <c r="BB810" s="19"/>
      <c r="BC810" s="18"/>
      <c r="BD810" s="19"/>
      <c r="BE810" s="19"/>
      <c r="BF810" s="19"/>
    </row>
    <row r="811" spans="1:58" ht="15" thickBot="1" x14ac:dyDescent="0.35">
      <c r="A811" s="19"/>
      <c r="B811" s="19"/>
      <c r="C811" s="18"/>
      <c r="D811" s="19"/>
      <c r="E811" s="19"/>
      <c r="F811" s="19"/>
      <c r="G811" s="18"/>
      <c r="H811" s="19"/>
      <c r="I811" s="19"/>
      <c r="J811" s="19"/>
      <c r="K811" s="18"/>
      <c r="L811" s="19"/>
      <c r="M811" s="19"/>
      <c r="N811" s="19"/>
      <c r="O811" s="18"/>
      <c r="P811" s="19"/>
      <c r="Q811" s="19"/>
      <c r="R811" s="19"/>
      <c r="S811" s="18"/>
      <c r="T811" s="19"/>
      <c r="U811" s="19"/>
      <c r="V811" s="19"/>
      <c r="W811" s="18"/>
      <c r="X811" s="19"/>
      <c r="Y811" s="19"/>
      <c r="Z811" s="19"/>
      <c r="AA811" s="18"/>
      <c r="AB811" s="19"/>
      <c r="AC811" s="19"/>
      <c r="AD811" s="19"/>
      <c r="AE811" s="18"/>
      <c r="AF811" s="19"/>
      <c r="AG811" s="19"/>
      <c r="AH811" s="19"/>
      <c r="AI811" s="18"/>
      <c r="AJ811" s="19"/>
      <c r="AK811" s="19"/>
      <c r="AL811" s="19"/>
      <c r="AM811" s="18"/>
      <c r="AN811" s="19"/>
      <c r="AO811" s="19"/>
      <c r="AP811" s="19"/>
      <c r="AQ811" s="18"/>
      <c r="AR811" s="19"/>
      <c r="AS811" s="19"/>
      <c r="AT811" s="19"/>
      <c r="AU811" s="18"/>
      <c r="AV811" s="19"/>
      <c r="AW811" s="19"/>
      <c r="AX811" s="19"/>
      <c r="AY811" s="18"/>
      <c r="AZ811" s="19"/>
      <c r="BA811" s="19"/>
      <c r="BB811" s="19"/>
      <c r="BC811" s="18"/>
      <c r="BD811" s="19"/>
      <c r="BE811" s="19"/>
      <c r="BF811" s="19"/>
    </row>
    <row r="812" spans="1:58" ht="15" thickBot="1" x14ac:dyDescent="0.35">
      <c r="A812" s="19"/>
      <c r="B812" s="19"/>
      <c r="C812" s="18"/>
      <c r="D812" s="19"/>
      <c r="E812" s="19"/>
      <c r="F812" s="19"/>
      <c r="G812" s="18"/>
      <c r="H812" s="19"/>
      <c r="I812" s="19"/>
      <c r="J812" s="19"/>
      <c r="K812" s="18"/>
      <c r="L812" s="19"/>
      <c r="M812" s="19"/>
      <c r="N812" s="19"/>
      <c r="O812" s="18"/>
      <c r="P812" s="19"/>
      <c r="Q812" s="19"/>
      <c r="R812" s="19"/>
      <c r="S812" s="18"/>
      <c r="T812" s="19"/>
      <c r="U812" s="19"/>
      <c r="V812" s="19"/>
      <c r="W812" s="18"/>
      <c r="X812" s="19"/>
      <c r="Y812" s="19"/>
      <c r="Z812" s="19"/>
      <c r="AA812" s="18"/>
      <c r="AB812" s="19"/>
      <c r="AC812" s="19"/>
      <c r="AD812" s="19"/>
      <c r="AE812" s="18"/>
      <c r="AF812" s="19"/>
      <c r="AG812" s="19"/>
      <c r="AH812" s="19"/>
      <c r="AI812" s="18"/>
      <c r="AJ812" s="19"/>
      <c r="AK812" s="19"/>
      <c r="AL812" s="19"/>
      <c r="AM812" s="18"/>
      <c r="AN812" s="19"/>
      <c r="AO812" s="19"/>
      <c r="AP812" s="19"/>
      <c r="AQ812" s="18"/>
      <c r="AR812" s="19"/>
      <c r="AS812" s="19"/>
      <c r="AT812" s="19"/>
      <c r="AU812" s="18"/>
      <c r="AV812" s="19"/>
      <c r="AW812" s="19"/>
      <c r="AX812" s="19"/>
      <c r="AY812" s="18"/>
      <c r="AZ812" s="19"/>
      <c r="BA812" s="19"/>
      <c r="BB812" s="19"/>
      <c r="BC812" s="18"/>
      <c r="BD812" s="19"/>
      <c r="BE812" s="19"/>
      <c r="BF812" s="19"/>
    </row>
    <row r="813" spans="1:58" ht="15" thickBot="1" x14ac:dyDescent="0.35">
      <c r="A813" s="19"/>
      <c r="B813" s="19"/>
      <c r="C813" s="18"/>
      <c r="D813" s="19"/>
      <c r="E813" s="19"/>
      <c r="F813" s="19"/>
      <c r="G813" s="18"/>
      <c r="H813" s="19"/>
      <c r="I813" s="19"/>
      <c r="J813" s="19"/>
      <c r="K813" s="18"/>
      <c r="L813" s="19"/>
      <c r="M813" s="19"/>
      <c r="N813" s="19"/>
      <c r="O813" s="18"/>
      <c r="P813" s="19"/>
      <c r="Q813" s="19"/>
      <c r="R813" s="19"/>
      <c r="S813" s="18"/>
      <c r="T813" s="19"/>
      <c r="U813" s="19"/>
      <c r="V813" s="19"/>
      <c r="W813" s="18"/>
      <c r="X813" s="19"/>
      <c r="Y813" s="19"/>
      <c r="Z813" s="19"/>
      <c r="AA813" s="18"/>
      <c r="AB813" s="19"/>
      <c r="AC813" s="19"/>
      <c r="AD813" s="19"/>
      <c r="AE813" s="18"/>
      <c r="AF813" s="19"/>
      <c r="AG813" s="19"/>
      <c r="AH813" s="19"/>
      <c r="AI813" s="18"/>
      <c r="AJ813" s="19"/>
      <c r="AK813" s="19"/>
      <c r="AL813" s="19"/>
      <c r="AM813" s="18"/>
      <c r="AN813" s="19"/>
      <c r="AO813" s="19"/>
      <c r="AP813" s="19"/>
      <c r="AQ813" s="18"/>
      <c r="AR813" s="19"/>
      <c r="AS813" s="19"/>
      <c r="AT813" s="19"/>
      <c r="AU813" s="18"/>
      <c r="AV813" s="19"/>
      <c r="AW813" s="19"/>
      <c r="AX813" s="19"/>
      <c r="AY813" s="18"/>
      <c r="AZ813" s="19"/>
      <c r="BA813" s="19"/>
      <c r="BB813" s="19"/>
      <c r="BC813" s="18"/>
      <c r="BD813" s="19"/>
      <c r="BE813" s="19"/>
      <c r="BF813" s="19"/>
    </row>
    <row r="814" spans="1:58" ht="15" thickBot="1" x14ac:dyDescent="0.35">
      <c r="A814" s="19"/>
      <c r="B814" s="19"/>
      <c r="C814" s="18"/>
      <c r="D814" s="19"/>
      <c r="E814" s="19"/>
      <c r="F814" s="19"/>
      <c r="G814" s="18"/>
      <c r="H814" s="19"/>
      <c r="I814" s="19"/>
      <c r="J814" s="19"/>
      <c r="K814" s="18"/>
      <c r="L814" s="19"/>
      <c r="M814" s="19"/>
      <c r="N814" s="19"/>
      <c r="O814" s="18"/>
      <c r="P814" s="19"/>
      <c r="Q814" s="19"/>
      <c r="R814" s="19"/>
      <c r="S814" s="18"/>
      <c r="T814" s="19"/>
      <c r="U814" s="19"/>
      <c r="V814" s="19"/>
      <c r="W814" s="18"/>
      <c r="X814" s="19"/>
      <c r="Y814" s="19"/>
      <c r="Z814" s="19"/>
      <c r="AA814" s="18"/>
      <c r="AB814" s="19"/>
      <c r="AC814" s="19"/>
      <c r="AD814" s="19"/>
      <c r="AE814" s="18"/>
      <c r="AF814" s="19"/>
      <c r="AG814" s="19"/>
      <c r="AH814" s="19"/>
      <c r="AI814" s="18"/>
      <c r="AJ814" s="19"/>
      <c r="AK814" s="19"/>
      <c r="AL814" s="19"/>
      <c r="AM814" s="18"/>
      <c r="AN814" s="19"/>
      <c r="AO814" s="19"/>
      <c r="AP814" s="19"/>
      <c r="AQ814" s="18"/>
      <c r="AR814" s="19"/>
      <c r="AS814" s="19"/>
      <c r="AT814" s="19"/>
      <c r="AU814" s="18"/>
      <c r="AV814" s="19"/>
      <c r="AW814" s="19"/>
      <c r="AX814" s="19"/>
      <c r="AY814" s="18"/>
      <c r="AZ814" s="19"/>
      <c r="BA814" s="19"/>
      <c r="BB814" s="19"/>
      <c r="BC814" s="18"/>
      <c r="BD814" s="19"/>
      <c r="BE814" s="19"/>
      <c r="BF814" s="19"/>
    </row>
    <row r="815" spans="1:58" ht="15" thickBot="1" x14ac:dyDescent="0.35">
      <c r="A815" s="19"/>
      <c r="B815" s="19"/>
      <c r="C815" s="18"/>
      <c r="D815" s="19"/>
      <c r="E815" s="19"/>
      <c r="F815" s="19"/>
      <c r="G815" s="18"/>
      <c r="H815" s="19"/>
      <c r="I815" s="19"/>
      <c r="J815" s="19"/>
      <c r="K815" s="18"/>
      <c r="L815" s="19"/>
      <c r="M815" s="19"/>
      <c r="N815" s="19"/>
      <c r="O815" s="18"/>
      <c r="P815" s="19"/>
      <c r="Q815" s="19"/>
      <c r="R815" s="19"/>
      <c r="S815" s="18"/>
      <c r="T815" s="19"/>
      <c r="U815" s="19"/>
      <c r="V815" s="19"/>
      <c r="W815" s="18"/>
      <c r="X815" s="19"/>
      <c r="Y815" s="19"/>
      <c r="Z815" s="19"/>
      <c r="AA815" s="18"/>
      <c r="AB815" s="19"/>
      <c r="AC815" s="19"/>
      <c r="AD815" s="19"/>
      <c r="AE815" s="18"/>
      <c r="AF815" s="19"/>
      <c r="AG815" s="19"/>
      <c r="AH815" s="19"/>
      <c r="AI815" s="18"/>
      <c r="AJ815" s="19"/>
      <c r="AK815" s="19"/>
      <c r="AL815" s="19"/>
      <c r="AM815" s="18"/>
      <c r="AN815" s="19"/>
      <c r="AO815" s="19"/>
      <c r="AP815" s="19"/>
      <c r="AQ815" s="18"/>
      <c r="AR815" s="19"/>
      <c r="AS815" s="19"/>
      <c r="AT815" s="19"/>
      <c r="AU815" s="18"/>
      <c r="AV815" s="19"/>
      <c r="AW815" s="19"/>
      <c r="AX815" s="19"/>
      <c r="AY815" s="18"/>
      <c r="AZ815" s="19"/>
      <c r="BA815" s="19"/>
      <c r="BB815" s="19"/>
      <c r="BC815" s="18"/>
      <c r="BD815" s="19"/>
      <c r="BE815" s="19"/>
      <c r="BF815" s="19"/>
    </row>
    <row r="816" spans="1:58" ht="15" thickBot="1" x14ac:dyDescent="0.35">
      <c r="A816" s="19"/>
      <c r="B816" s="19"/>
      <c r="C816" s="18"/>
      <c r="D816" s="19"/>
      <c r="E816" s="19"/>
      <c r="F816" s="19"/>
      <c r="G816" s="18"/>
      <c r="H816" s="19"/>
      <c r="I816" s="19"/>
      <c r="J816" s="19"/>
      <c r="K816" s="18"/>
      <c r="L816" s="19"/>
      <c r="M816" s="19"/>
      <c r="N816" s="19"/>
      <c r="O816" s="18"/>
      <c r="P816" s="19"/>
      <c r="Q816" s="19"/>
      <c r="R816" s="19"/>
      <c r="S816" s="18"/>
      <c r="T816" s="19"/>
      <c r="U816" s="19"/>
      <c r="V816" s="19"/>
      <c r="W816" s="18"/>
      <c r="X816" s="19"/>
      <c r="Y816" s="19"/>
      <c r="Z816" s="19"/>
      <c r="AA816" s="18"/>
      <c r="AB816" s="19"/>
      <c r="AC816" s="19"/>
      <c r="AD816" s="19"/>
      <c r="AE816" s="18"/>
      <c r="AF816" s="19"/>
      <c r="AG816" s="19"/>
      <c r="AH816" s="19"/>
      <c r="AI816" s="18"/>
      <c r="AJ816" s="19"/>
      <c r="AK816" s="19"/>
      <c r="AL816" s="19"/>
      <c r="AM816" s="18"/>
      <c r="AN816" s="19"/>
      <c r="AO816" s="19"/>
      <c r="AP816" s="19"/>
      <c r="AQ816" s="18"/>
      <c r="AR816" s="19"/>
      <c r="AS816" s="19"/>
      <c r="AT816" s="19"/>
      <c r="AU816" s="18"/>
      <c r="AV816" s="19"/>
      <c r="AW816" s="19"/>
      <c r="AX816" s="19"/>
      <c r="AY816" s="18"/>
      <c r="AZ816" s="19"/>
      <c r="BA816" s="19"/>
      <c r="BB816" s="19"/>
      <c r="BC816" s="18"/>
      <c r="BD816" s="19"/>
      <c r="BE816" s="19"/>
      <c r="BF816" s="19"/>
    </row>
    <row r="817" spans="1:58" ht="15" thickBot="1" x14ac:dyDescent="0.35">
      <c r="A817" s="19"/>
      <c r="B817" s="19"/>
      <c r="C817" s="18"/>
      <c r="D817" s="19"/>
      <c r="E817" s="19"/>
      <c r="F817" s="19"/>
      <c r="G817" s="18"/>
      <c r="H817" s="19"/>
      <c r="I817" s="19"/>
      <c r="J817" s="19"/>
      <c r="K817" s="18"/>
      <c r="L817" s="19"/>
      <c r="M817" s="19"/>
      <c r="N817" s="19"/>
      <c r="O817" s="18"/>
      <c r="P817" s="19"/>
      <c r="Q817" s="19"/>
      <c r="R817" s="19"/>
      <c r="S817" s="18"/>
      <c r="T817" s="19"/>
      <c r="U817" s="19"/>
      <c r="V817" s="19"/>
      <c r="W817" s="18"/>
      <c r="X817" s="19"/>
      <c r="Y817" s="19"/>
      <c r="Z817" s="19"/>
      <c r="AA817" s="18"/>
      <c r="AB817" s="19"/>
      <c r="AC817" s="19"/>
      <c r="AD817" s="19"/>
      <c r="AE817" s="18"/>
      <c r="AF817" s="19"/>
      <c r="AG817" s="19"/>
      <c r="AH817" s="19"/>
      <c r="AI817" s="18"/>
      <c r="AJ817" s="19"/>
      <c r="AK817" s="19"/>
      <c r="AL817" s="19"/>
      <c r="AM817" s="18"/>
      <c r="AN817" s="19"/>
      <c r="AO817" s="19"/>
      <c r="AP817" s="19"/>
      <c r="AQ817" s="18"/>
      <c r="AR817" s="19"/>
      <c r="AS817" s="19"/>
      <c r="AT817" s="19"/>
      <c r="AU817" s="18"/>
      <c r="AV817" s="19"/>
      <c r="AW817" s="19"/>
      <c r="AX817" s="19"/>
      <c r="AY817" s="18"/>
      <c r="AZ817" s="19"/>
      <c r="BA817" s="19"/>
      <c r="BB817" s="19"/>
      <c r="BC817" s="18"/>
      <c r="BD817" s="19"/>
      <c r="BE817" s="19"/>
      <c r="BF817" s="19"/>
    </row>
    <row r="818" spans="1:58" ht="15" thickBot="1" x14ac:dyDescent="0.35">
      <c r="A818" s="19"/>
      <c r="B818" s="19"/>
      <c r="C818" s="18"/>
      <c r="D818" s="19"/>
      <c r="E818" s="19"/>
      <c r="F818" s="19"/>
      <c r="G818" s="18"/>
      <c r="H818" s="19"/>
      <c r="I818" s="19"/>
      <c r="J818" s="19"/>
      <c r="K818" s="18"/>
      <c r="L818" s="19"/>
      <c r="M818" s="19"/>
      <c r="N818" s="19"/>
      <c r="O818" s="18"/>
      <c r="P818" s="19"/>
      <c r="Q818" s="19"/>
      <c r="R818" s="19"/>
      <c r="S818" s="18"/>
      <c r="T818" s="19"/>
      <c r="U818" s="19"/>
      <c r="V818" s="19"/>
      <c r="W818" s="18"/>
      <c r="X818" s="19"/>
      <c r="Y818" s="19"/>
      <c r="Z818" s="19"/>
      <c r="AA818" s="18"/>
      <c r="AB818" s="19"/>
      <c r="AC818" s="19"/>
      <c r="AD818" s="19"/>
      <c r="AE818" s="18"/>
      <c r="AF818" s="19"/>
      <c r="AG818" s="19"/>
      <c r="AH818" s="19"/>
      <c r="AI818" s="18"/>
      <c r="AJ818" s="19"/>
      <c r="AK818" s="19"/>
      <c r="AL818" s="19"/>
      <c r="AM818" s="18"/>
      <c r="AN818" s="19"/>
      <c r="AO818" s="19"/>
      <c r="AP818" s="19"/>
      <c r="AQ818" s="18"/>
      <c r="AR818" s="19"/>
      <c r="AS818" s="19"/>
      <c r="AT818" s="19"/>
      <c r="AU818" s="18"/>
      <c r="AV818" s="19"/>
      <c r="AW818" s="19"/>
      <c r="AX818" s="19"/>
      <c r="AY818" s="18"/>
      <c r="AZ818" s="19"/>
      <c r="BA818" s="19"/>
      <c r="BB818" s="19"/>
      <c r="BC818" s="18"/>
      <c r="BD818" s="19"/>
      <c r="BE818" s="19"/>
      <c r="BF818" s="19"/>
    </row>
    <row r="819" spans="1:58" ht="15" thickBot="1" x14ac:dyDescent="0.35">
      <c r="A819" s="19"/>
      <c r="B819" s="19"/>
      <c r="C819" s="18"/>
      <c r="D819" s="19"/>
      <c r="E819" s="19"/>
      <c r="F819" s="19"/>
      <c r="G819" s="18"/>
      <c r="H819" s="19"/>
      <c r="I819" s="19"/>
      <c r="J819" s="19"/>
      <c r="K819" s="18"/>
      <c r="L819" s="19"/>
      <c r="M819" s="19"/>
      <c r="N819" s="19"/>
      <c r="O819" s="18"/>
      <c r="P819" s="19"/>
      <c r="Q819" s="19"/>
      <c r="R819" s="19"/>
      <c r="S819" s="18"/>
      <c r="T819" s="19"/>
      <c r="U819" s="19"/>
      <c r="V819" s="19"/>
      <c r="W819" s="18"/>
      <c r="X819" s="19"/>
      <c r="Y819" s="19"/>
      <c r="Z819" s="19"/>
      <c r="AA819" s="18"/>
      <c r="AB819" s="19"/>
      <c r="AC819" s="19"/>
      <c r="AD819" s="19"/>
      <c r="AE819" s="18"/>
      <c r="AF819" s="19"/>
      <c r="AG819" s="19"/>
      <c r="AH819" s="19"/>
      <c r="AI819" s="18"/>
      <c r="AJ819" s="19"/>
      <c r="AK819" s="19"/>
      <c r="AL819" s="19"/>
      <c r="AM819" s="18"/>
      <c r="AN819" s="19"/>
      <c r="AO819" s="19"/>
      <c r="AP819" s="19"/>
      <c r="AQ819" s="18"/>
      <c r="AR819" s="19"/>
      <c r="AS819" s="19"/>
      <c r="AT819" s="19"/>
      <c r="AU819" s="18"/>
      <c r="AV819" s="19"/>
      <c r="AW819" s="19"/>
      <c r="AX819" s="19"/>
      <c r="AY819" s="18"/>
      <c r="AZ819" s="19"/>
      <c r="BA819" s="19"/>
      <c r="BB819" s="19"/>
      <c r="BC819" s="18"/>
      <c r="BD819" s="19"/>
      <c r="BE819" s="19"/>
      <c r="BF819" s="19"/>
    </row>
    <row r="820" spans="1:58" ht="15" thickBot="1" x14ac:dyDescent="0.35">
      <c r="A820" s="19"/>
      <c r="B820" s="19"/>
      <c r="C820" s="18"/>
      <c r="D820" s="19"/>
      <c r="E820" s="19"/>
      <c r="F820" s="19"/>
      <c r="G820" s="18"/>
      <c r="H820" s="19"/>
      <c r="I820" s="19"/>
      <c r="J820" s="19"/>
      <c r="K820" s="18"/>
      <c r="L820" s="19"/>
      <c r="M820" s="19"/>
      <c r="N820" s="19"/>
      <c r="O820" s="18"/>
      <c r="P820" s="19"/>
      <c r="Q820" s="19"/>
      <c r="R820" s="19"/>
      <c r="S820" s="18"/>
      <c r="T820" s="19"/>
      <c r="U820" s="19"/>
      <c r="V820" s="19"/>
      <c r="W820" s="18"/>
      <c r="X820" s="19"/>
      <c r="Y820" s="19"/>
      <c r="Z820" s="19"/>
      <c r="AA820" s="18"/>
      <c r="AB820" s="19"/>
      <c r="AC820" s="19"/>
      <c r="AD820" s="19"/>
      <c r="AE820" s="18"/>
      <c r="AF820" s="19"/>
      <c r="AG820" s="19"/>
      <c r="AH820" s="19"/>
      <c r="AI820" s="18"/>
      <c r="AJ820" s="19"/>
      <c r="AK820" s="19"/>
      <c r="AL820" s="19"/>
      <c r="AM820" s="18"/>
      <c r="AN820" s="19"/>
      <c r="AO820" s="19"/>
      <c r="AP820" s="19"/>
      <c r="AQ820" s="18"/>
      <c r="AR820" s="19"/>
      <c r="AS820" s="19"/>
      <c r="AT820" s="19"/>
      <c r="AU820" s="18"/>
      <c r="AV820" s="19"/>
      <c r="AW820" s="19"/>
      <c r="AX820" s="19"/>
      <c r="AY820" s="18"/>
      <c r="AZ820" s="19"/>
      <c r="BA820" s="19"/>
      <c r="BB820" s="19"/>
      <c r="BC820" s="18"/>
      <c r="BD820" s="19"/>
      <c r="BE820" s="19"/>
      <c r="BF820" s="19"/>
    </row>
    <row r="821" spans="1:58" ht="15" thickBot="1" x14ac:dyDescent="0.35">
      <c r="A821" s="19"/>
      <c r="B821" s="19"/>
      <c r="C821" s="18"/>
      <c r="D821" s="19"/>
      <c r="E821" s="19"/>
      <c r="F821" s="19"/>
      <c r="G821" s="18"/>
      <c r="H821" s="19"/>
      <c r="I821" s="19"/>
      <c r="J821" s="19"/>
      <c r="K821" s="18"/>
      <c r="L821" s="19"/>
      <c r="M821" s="19"/>
      <c r="N821" s="19"/>
      <c r="O821" s="18"/>
      <c r="P821" s="19"/>
      <c r="Q821" s="19"/>
      <c r="R821" s="19"/>
      <c r="S821" s="18"/>
      <c r="T821" s="19"/>
      <c r="U821" s="19"/>
      <c r="V821" s="19"/>
      <c r="W821" s="18"/>
      <c r="X821" s="19"/>
      <c r="Y821" s="19"/>
      <c r="Z821" s="19"/>
      <c r="AA821" s="18"/>
      <c r="AB821" s="19"/>
      <c r="AC821" s="19"/>
      <c r="AD821" s="19"/>
      <c r="AE821" s="18"/>
      <c r="AF821" s="19"/>
      <c r="AG821" s="19"/>
      <c r="AH821" s="19"/>
      <c r="AI821" s="18"/>
      <c r="AJ821" s="19"/>
      <c r="AK821" s="19"/>
      <c r="AL821" s="19"/>
      <c r="AM821" s="18"/>
      <c r="AN821" s="19"/>
      <c r="AO821" s="19"/>
      <c r="AP821" s="19"/>
      <c r="AQ821" s="18"/>
      <c r="AR821" s="19"/>
      <c r="AS821" s="19"/>
      <c r="AT821" s="19"/>
      <c r="AU821" s="18"/>
      <c r="AV821" s="19"/>
      <c r="AW821" s="19"/>
      <c r="AX821" s="19"/>
      <c r="AY821" s="18"/>
      <c r="AZ821" s="19"/>
      <c r="BA821" s="19"/>
      <c r="BB821" s="19"/>
      <c r="BC821" s="18"/>
      <c r="BD821" s="19"/>
      <c r="BE821" s="19"/>
      <c r="BF821" s="19"/>
    </row>
    <row r="822" spans="1:58" ht="15" thickBot="1" x14ac:dyDescent="0.35">
      <c r="A822" s="19"/>
      <c r="B822" s="19"/>
      <c r="C822" s="18"/>
      <c r="D822" s="19"/>
      <c r="E822" s="19"/>
      <c r="F822" s="19"/>
      <c r="G822" s="18"/>
      <c r="H822" s="19"/>
      <c r="I822" s="19"/>
      <c r="J822" s="19"/>
      <c r="K822" s="18"/>
      <c r="L822" s="19"/>
      <c r="M822" s="19"/>
      <c r="N822" s="19"/>
      <c r="O822" s="18"/>
      <c r="P822" s="19"/>
      <c r="Q822" s="19"/>
      <c r="R822" s="19"/>
      <c r="S822" s="18"/>
      <c r="T822" s="19"/>
      <c r="U822" s="19"/>
      <c r="V822" s="19"/>
      <c r="W822" s="18"/>
      <c r="X822" s="19"/>
      <c r="Y822" s="19"/>
      <c r="Z822" s="19"/>
      <c r="AA822" s="18"/>
      <c r="AB822" s="19"/>
      <c r="AC822" s="19"/>
      <c r="AD822" s="19"/>
      <c r="AE822" s="18"/>
      <c r="AF822" s="19"/>
      <c r="AG822" s="19"/>
      <c r="AH822" s="19"/>
      <c r="AI822" s="18"/>
      <c r="AJ822" s="19"/>
      <c r="AK822" s="19"/>
      <c r="AL822" s="19"/>
      <c r="AM822" s="18"/>
      <c r="AN822" s="19"/>
      <c r="AO822" s="19"/>
      <c r="AP822" s="19"/>
      <c r="AQ822" s="18"/>
      <c r="AR822" s="19"/>
      <c r="AS822" s="19"/>
      <c r="AT822" s="19"/>
      <c r="AU822" s="18"/>
      <c r="AV822" s="19"/>
      <c r="AW822" s="19"/>
      <c r="AX822" s="19"/>
      <c r="AY822" s="18"/>
      <c r="AZ822" s="19"/>
      <c r="BA822" s="19"/>
      <c r="BB822" s="19"/>
      <c r="BC822" s="18"/>
      <c r="BD822" s="19"/>
      <c r="BE822" s="19"/>
      <c r="BF822" s="19"/>
    </row>
    <row r="823" spans="1:58" ht="15" thickBot="1" x14ac:dyDescent="0.35">
      <c r="A823" s="19"/>
      <c r="B823" s="19"/>
      <c r="C823" s="18"/>
      <c r="D823" s="19"/>
      <c r="E823" s="19"/>
      <c r="F823" s="19"/>
      <c r="G823" s="18"/>
      <c r="H823" s="19"/>
      <c r="I823" s="19"/>
      <c r="J823" s="19"/>
      <c r="K823" s="18"/>
      <c r="L823" s="19"/>
      <c r="M823" s="19"/>
      <c r="N823" s="19"/>
      <c r="O823" s="18"/>
      <c r="P823" s="19"/>
      <c r="Q823" s="19"/>
      <c r="R823" s="19"/>
      <c r="S823" s="18"/>
      <c r="T823" s="19"/>
      <c r="U823" s="19"/>
      <c r="V823" s="19"/>
      <c r="W823" s="18"/>
      <c r="X823" s="19"/>
      <c r="Y823" s="19"/>
      <c r="Z823" s="19"/>
      <c r="AA823" s="18"/>
      <c r="AB823" s="19"/>
      <c r="AC823" s="19"/>
      <c r="AD823" s="19"/>
      <c r="AE823" s="18"/>
      <c r="AF823" s="19"/>
      <c r="AG823" s="19"/>
      <c r="AH823" s="19"/>
      <c r="AI823" s="18"/>
      <c r="AJ823" s="19"/>
      <c r="AK823" s="19"/>
      <c r="AL823" s="19"/>
      <c r="AM823" s="18"/>
      <c r="AN823" s="19"/>
      <c r="AO823" s="19"/>
      <c r="AP823" s="19"/>
      <c r="AQ823" s="18"/>
      <c r="AR823" s="19"/>
      <c r="AS823" s="19"/>
      <c r="AT823" s="19"/>
      <c r="AU823" s="18"/>
      <c r="AV823" s="19"/>
      <c r="AW823" s="19"/>
      <c r="AX823" s="19"/>
      <c r="AY823" s="18"/>
      <c r="AZ823" s="19"/>
      <c r="BA823" s="19"/>
      <c r="BB823" s="19"/>
      <c r="BC823" s="18"/>
      <c r="BD823" s="19"/>
      <c r="BE823" s="19"/>
      <c r="BF823" s="19"/>
    </row>
    <row r="824" spans="1:58" ht="15" thickBot="1" x14ac:dyDescent="0.35">
      <c r="A824" s="19"/>
      <c r="B824" s="19"/>
      <c r="C824" s="18"/>
      <c r="D824" s="19"/>
      <c r="E824" s="19"/>
      <c r="F824" s="19"/>
      <c r="G824" s="18"/>
      <c r="H824" s="19"/>
      <c r="I824" s="19"/>
      <c r="J824" s="19"/>
      <c r="K824" s="18"/>
      <c r="L824" s="19"/>
      <c r="M824" s="19"/>
      <c r="N824" s="19"/>
      <c r="O824" s="18"/>
      <c r="P824" s="19"/>
      <c r="Q824" s="19"/>
      <c r="R824" s="19"/>
      <c r="S824" s="18"/>
      <c r="T824" s="19"/>
      <c r="U824" s="19"/>
      <c r="V824" s="19"/>
      <c r="W824" s="18"/>
      <c r="X824" s="19"/>
      <c r="Y824" s="19"/>
      <c r="Z824" s="19"/>
      <c r="AA824" s="18"/>
      <c r="AB824" s="19"/>
      <c r="AC824" s="19"/>
      <c r="AD824" s="19"/>
      <c r="AE824" s="18"/>
      <c r="AF824" s="19"/>
      <c r="AG824" s="19"/>
      <c r="AH824" s="19"/>
      <c r="AI824" s="18"/>
      <c r="AJ824" s="19"/>
      <c r="AK824" s="19"/>
      <c r="AL824" s="19"/>
      <c r="AM824" s="18"/>
      <c r="AN824" s="19"/>
      <c r="AO824" s="19"/>
      <c r="AP824" s="19"/>
      <c r="AQ824" s="18"/>
      <c r="AR824" s="19"/>
      <c r="AS824" s="19"/>
      <c r="AT824" s="19"/>
      <c r="AU824" s="18"/>
      <c r="AV824" s="19"/>
      <c r="AW824" s="19"/>
      <c r="AX824" s="19"/>
      <c r="AY824" s="18"/>
      <c r="AZ824" s="19"/>
      <c r="BA824" s="19"/>
      <c r="BB824" s="19"/>
      <c r="BC824" s="18"/>
      <c r="BD824" s="19"/>
      <c r="BE824" s="19"/>
      <c r="BF824" s="19"/>
    </row>
    <row r="825" spans="1:58" ht="15" thickBot="1" x14ac:dyDescent="0.35">
      <c r="A825" s="19"/>
      <c r="B825" s="19"/>
      <c r="C825" s="18"/>
      <c r="D825" s="19"/>
      <c r="E825" s="19"/>
      <c r="F825" s="19"/>
      <c r="G825" s="18"/>
      <c r="H825" s="19"/>
      <c r="I825" s="19"/>
      <c r="J825" s="19"/>
      <c r="K825" s="18"/>
      <c r="L825" s="19"/>
      <c r="M825" s="19"/>
      <c r="N825" s="19"/>
      <c r="O825" s="18"/>
      <c r="P825" s="19"/>
      <c r="Q825" s="19"/>
      <c r="R825" s="19"/>
      <c r="S825" s="18"/>
      <c r="T825" s="19"/>
      <c r="U825" s="19"/>
      <c r="V825" s="19"/>
      <c r="W825" s="18"/>
      <c r="X825" s="19"/>
      <c r="Y825" s="19"/>
      <c r="Z825" s="19"/>
      <c r="AA825" s="18"/>
      <c r="AB825" s="19"/>
      <c r="AC825" s="19"/>
      <c r="AD825" s="19"/>
      <c r="AE825" s="18"/>
      <c r="AF825" s="19"/>
      <c r="AG825" s="19"/>
      <c r="AH825" s="19"/>
      <c r="AI825" s="18"/>
      <c r="AJ825" s="19"/>
      <c r="AK825" s="19"/>
      <c r="AL825" s="19"/>
      <c r="AM825" s="18"/>
      <c r="AN825" s="19"/>
      <c r="AO825" s="19"/>
      <c r="AP825" s="19"/>
      <c r="AQ825" s="18"/>
      <c r="AR825" s="19"/>
      <c r="AS825" s="19"/>
      <c r="AT825" s="19"/>
      <c r="AU825" s="18"/>
      <c r="AV825" s="19"/>
      <c r="AW825" s="19"/>
      <c r="AX825" s="19"/>
      <c r="AY825" s="18"/>
      <c r="AZ825" s="19"/>
      <c r="BA825" s="19"/>
      <c r="BB825" s="19"/>
      <c r="BC825" s="18"/>
      <c r="BD825" s="19"/>
      <c r="BE825" s="19"/>
      <c r="BF825" s="19"/>
    </row>
    <row r="826" spans="1:58" ht="15" thickBot="1" x14ac:dyDescent="0.35">
      <c r="A826" s="19"/>
      <c r="B826" s="19"/>
      <c r="C826" s="18"/>
      <c r="D826" s="19"/>
      <c r="E826" s="19"/>
      <c r="F826" s="19"/>
      <c r="G826" s="18"/>
      <c r="H826" s="19"/>
      <c r="I826" s="19"/>
      <c r="J826" s="19"/>
      <c r="K826" s="18"/>
      <c r="L826" s="19"/>
      <c r="M826" s="19"/>
      <c r="N826" s="19"/>
      <c r="O826" s="18"/>
      <c r="P826" s="19"/>
      <c r="Q826" s="19"/>
      <c r="R826" s="19"/>
      <c r="S826" s="18"/>
      <c r="T826" s="19"/>
      <c r="U826" s="19"/>
      <c r="V826" s="19"/>
      <c r="W826" s="18"/>
      <c r="X826" s="19"/>
      <c r="Y826" s="19"/>
      <c r="Z826" s="19"/>
      <c r="AA826" s="18"/>
      <c r="AB826" s="19"/>
      <c r="AC826" s="19"/>
      <c r="AD826" s="19"/>
      <c r="AE826" s="18"/>
      <c r="AF826" s="19"/>
      <c r="AG826" s="19"/>
      <c r="AH826" s="19"/>
      <c r="AI826" s="18"/>
      <c r="AJ826" s="19"/>
      <c r="AK826" s="19"/>
      <c r="AL826" s="19"/>
      <c r="AM826" s="18"/>
      <c r="AN826" s="19"/>
      <c r="AO826" s="19"/>
      <c r="AP826" s="19"/>
      <c r="AQ826" s="18"/>
      <c r="AR826" s="19"/>
      <c r="AS826" s="19"/>
      <c r="AT826" s="19"/>
      <c r="AU826" s="18"/>
      <c r="AV826" s="19"/>
      <c r="AW826" s="19"/>
      <c r="AX826" s="19"/>
      <c r="AY826" s="18"/>
      <c r="AZ826" s="19"/>
      <c r="BA826" s="19"/>
      <c r="BB826" s="19"/>
      <c r="BC826" s="18"/>
      <c r="BD826" s="19"/>
      <c r="BE826" s="19"/>
      <c r="BF826" s="19"/>
    </row>
    <row r="827" spans="1:58" ht="15" thickBot="1" x14ac:dyDescent="0.35">
      <c r="A827" s="19"/>
      <c r="B827" s="19"/>
      <c r="C827" s="18"/>
      <c r="D827" s="19"/>
      <c r="E827" s="19"/>
      <c r="F827" s="19"/>
      <c r="G827" s="18"/>
      <c r="H827" s="19"/>
      <c r="I827" s="19"/>
      <c r="J827" s="19"/>
      <c r="K827" s="18"/>
      <c r="L827" s="19"/>
      <c r="M827" s="19"/>
      <c r="N827" s="19"/>
      <c r="O827" s="18"/>
      <c r="P827" s="19"/>
      <c r="Q827" s="19"/>
      <c r="R827" s="19"/>
      <c r="S827" s="18"/>
      <c r="T827" s="19"/>
      <c r="U827" s="19"/>
      <c r="V827" s="19"/>
      <c r="W827" s="18"/>
      <c r="X827" s="19"/>
      <c r="Y827" s="19"/>
      <c r="Z827" s="19"/>
      <c r="AA827" s="18"/>
      <c r="AB827" s="19"/>
      <c r="AC827" s="19"/>
      <c r="AD827" s="19"/>
      <c r="AE827" s="18"/>
      <c r="AF827" s="19"/>
      <c r="AG827" s="19"/>
      <c r="AH827" s="19"/>
      <c r="AI827" s="18"/>
      <c r="AJ827" s="19"/>
      <c r="AK827" s="19"/>
      <c r="AL827" s="19"/>
      <c r="AM827" s="18"/>
      <c r="AN827" s="19"/>
      <c r="AO827" s="19"/>
      <c r="AP827" s="19"/>
      <c r="AQ827" s="18"/>
      <c r="AR827" s="19"/>
      <c r="AS827" s="19"/>
      <c r="AT827" s="19"/>
      <c r="AU827" s="18"/>
      <c r="AV827" s="19"/>
      <c r="AW827" s="19"/>
      <c r="AX827" s="19"/>
      <c r="AY827" s="18"/>
      <c r="AZ827" s="19"/>
      <c r="BA827" s="19"/>
      <c r="BB827" s="19"/>
      <c r="BC827" s="18"/>
      <c r="BD827" s="19"/>
      <c r="BE827" s="19"/>
      <c r="BF827" s="19"/>
    </row>
    <row r="828" spans="1:58" ht="15" thickBot="1" x14ac:dyDescent="0.35">
      <c r="A828" s="19"/>
      <c r="B828" s="19"/>
      <c r="C828" s="18"/>
      <c r="D828" s="19"/>
      <c r="E828" s="19"/>
      <c r="F828" s="19"/>
      <c r="G828" s="18"/>
      <c r="H828" s="19"/>
      <c r="I828" s="19"/>
      <c r="J828" s="19"/>
      <c r="K828" s="18"/>
      <c r="L828" s="19"/>
      <c r="M828" s="19"/>
      <c r="N828" s="19"/>
      <c r="O828" s="18"/>
      <c r="P828" s="19"/>
      <c r="Q828" s="19"/>
      <c r="R828" s="19"/>
      <c r="S828" s="18"/>
      <c r="T828" s="19"/>
      <c r="U828" s="19"/>
      <c r="V828" s="19"/>
      <c r="W828" s="18"/>
      <c r="X828" s="19"/>
      <c r="Y828" s="19"/>
      <c r="Z828" s="19"/>
      <c r="AA828" s="18"/>
      <c r="AB828" s="19"/>
      <c r="AC828" s="19"/>
      <c r="AD828" s="19"/>
      <c r="AE828" s="18"/>
      <c r="AF828" s="19"/>
      <c r="AG828" s="19"/>
      <c r="AH828" s="19"/>
      <c r="AI828" s="18"/>
      <c r="AJ828" s="19"/>
      <c r="AK828" s="19"/>
      <c r="AL828" s="19"/>
      <c r="AM828" s="18"/>
      <c r="AN828" s="19"/>
      <c r="AO828" s="19"/>
      <c r="AP828" s="19"/>
      <c r="AQ828" s="18"/>
      <c r="AR828" s="19"/>
      <c r="AS828" s="19"/>
      <c r="AT828" s="19"/>
      <c r="AU828" s="18"/>
      <c r="AV828" s="19"/>
      <c r="AW828" s="19"/>
      <c r="AX828" s="19"/>
      <c r="AY828" s="18"/>
      <c r="AZ828" s="19"/>
      <c r="BA828" s="19"/>
      <c r="BB828" s="19"/>
      <c r="BC828" s="18"/>
      <c r="BD828" s="19"/>
      <c r="BE828" s="19"/>
      <c r="BF828" s="19"/>
    </row>
    <row r="829" spans="1:58" ht="15" thickBot="1" x14ac:dyDescent="0.35">
      <c r="A829" s="19"/>
      <c r="B829" s="19"/>
      <c r="C829" s="18"/>
      <c r="D829" s="19"/>
      <c r="E829" s="19"/>
      <c r="F829" s="19"/>
      <c r="G829" s="18"/>
      <c r="H829" s="19"/>
      <c r="I829" s="19"/>
      <c r="J829" s="19"/>
      <c r="K829" s="18"/>
      <c r="L829" s="19"/>
      <c r="M829" s="19"/>
      <c r="N829" s="19"/>
      <c r="O829" s="18"/>
      <c r="P829" s="19"/>
      <c r="Q829" s="19"/>
      <c r="R829" s="19"/>
      <c r="S829" s="18"/>
      <c r="T829" s="19"/>
      <c r="U829" s="19"/>
      <c r="V829" s="19"/>
      <c r="W829" s="18"/>
      <c r="X829" s="19"/>
      <c r="Y829" s="19"/>
      <c r="Z829" s="19"/>
      <c r="AA829" s="18"/>
      <c r="AB829" s="19"/>
      <c r="AC829" s="19"/>
      <c r="AD829" s="19"/>
      <c r="AE829" s="18"/>
      <c r="AF829" s="19"/>
      <c r="AG829" s="19"/>
      <c r="AH829" s="19"/>
      <c r="AI829" s="18"/>
      <c r="AJ829" s="19"/>
      <c r="AK829" s="19"/>
      <c r="AL829" s="19"/>
      <c r="AM829" s="18"/>
      <c r="AN829" s="19"/>
      <c r="AO829" s="19"/>
      <c r="AP829" s="19"/>
      <c r="AQ829" s="18"/>
      <c r="AR829" s="19"/>
      <c r="AS829" s="19"/>
      <c r="AT829" s="19"/>
      <c r="AU829" s="18"/>
      <c r="AV829" s="19"/>
      <c r="AW829" s="19"/>
      <c r="AX829" s="19"/>
      <c r="AY829" s="18"/>
      <c r="AZ829" s="19"/>
      <c r="BA829" s="19"/>
      <c r="BB829" s="19"/>
      <c r="BC829" s="18"/>
      <c r="BD829" s="19"/>
      <c r="BE829" s="19"/>
      <c r="BF829" s="19"/>
    </row>
    <row r="830" spans="1:58" ht="15" thickBot="1" x14ac:dyDescent="0.35">
      <c r="A830" s="19"/>
      <c r="B830" s="19"/>
      <c r="C830" s="18"/>
      <c r="D830" s="19"/>
      <c r="E830" s="19"/>
      <c r="F830" s="19"/>
      <c r="G830" s="18"/>
      <c r="H830" s="19"/>
      <c r="I830" s="19"/>
      <c r="J830" s="19"/>
      <c r="K830" s="18"/>
      <c r="L830" s="19"/>
      <c r="M830" s="19"/>
      <c r="N830" s="19"/>
      <c r="O830" s="18"/>
      <c r="P830" s="19"/>
      <c r="Q830" s="19"/>
      <c r="R830" s="19"/>
      <c r="S830" s="18"/>
      <c r="T830" s="19"/>
      <c r="U830" s="19"/>
      <c r="V830" s="19"/>
      <c r="W830" s="18"/>
      <c r="X830" s="19"/>
      <c r="Y830" s="19"/>
      <c r="Z830" s="19"/>
      <c r="AA830" s="18"/>
      <c r="AB830" s="19"/>
      <c r="AC830" s="19"/>
      <c r="AD830" s="19"/>
      <c r="AE830" s="18"/>
      <c r="AF830" s="19"/>
      <c r="AG830" s="19"/>
      <c r="AH830" s="19"/>
      <c r="AI830" s="18"/>
      <c r="AJ830" s="19"/>
      <c r="AK830" s="19"/>
      <c r="AL830" s="19"/>
      <c r="AM830" s="18"/>
      <c r="AN830" s="19"/>
      <c r="AO830" s="19"/>
      <c r="AP830" s="19"/>
      <c r="AQ830" s="18"/>
      <c r="AR830" s="19"/>
      <c r="AS830" s="19"/>
      <c r="AT830" s="19"/>
      <c r="AU830" s="18"/>
      <c r="AV830" s="19"/>
      <c r="AW830" s="19"/>
      <c r="AX830" s="19"/>
      <c r="AY830" s="18"/>
      <c r="AZ830" s="19"/>
      <c r="BA830" s="19"/>
      <c r="BB830" s="19"/>
      <c r="BC830" s="18"/>
      <c r="BD830" s="19"/>
      <c r="BE830" s="19"/>
      <c r="BF830" s="19"/>
    </row>
    <row r="831" spans="1:58" ht="15" thickBot="1" x14ac:dyDescent="0.35">
      <c r="A831" s="19"/>
      <c r="B831" s="19"/>
      <c r="C831" s="18"/>
      <c r="D831" s="19"/>
      <c r="E831" s="19"/>
      <c r="F831" s="19"/>
      <c r="G831" s="18"/>
      <c r="H831" s="19"/>
      <c r="I831" s="19"/>
      <c r="J831" s="19"/>
      <c r="K831" s="18"/>
      <c r="L831" s="19"/>
      <c r="M831" s="19"/>
      <c r="N831" s="19"/>
      <c r="O831" s="18"/>
      <c r="P831" s="19"/>
      <c r="Q831" s="19"/>
      <c r="R831" s="19"/>
      <c r="S831" s="18"/>
      <c r="T831" s="19"/>
      <c r="U831" s="19"/>
      <c r="V831" s="19"/>
      <c r="W831" s="18"/>
      <c r="X831" s="19"/>
      <c r="Y831" s="19"/>
      <c r="Z831" s="19"/>
      <c r="AA831" s="18"/>
      <c r="AB831" s="19"/>
      <c r="AC831" s="19"/>
      <c r="AD831" s="19"/>
      <c r="AE831" s="18"/>
      <c r="AF831" s="19"/>
      <c r="AG831" s="19"/>
      <c r="AH831" s="19"/>
      <c r="AI831" s="18"/>
      <c r="AJ831" s="19"/>
      <c r="AK831" s="19"/>
      <c r="AL831" s="19"/>
      <c r="AM831" s="18"/>
      <c r="AN831" s="19"/>
      <c r="AO831" s="19"/>
      <c r="AP831" s="19"/>
      <c r="AQ831" s="18"/>
      <c r="AR831" s="19"/>
      <c r="AS831" s="19"/>
      <c r="AT831" s="19"/>
      <c r="AU831" s="18"/>
      <c r="AV831" s="19"/>
      <c r="AW831" s="19"/>
      <c r="AX831" s="19"/>
      <c r="AY831" s="18"/>
      <c r="AZ831" s="19"/>
      <c r="BA831" s="19"/>
      <c r="BB831" s="19"/>
      <c r="BC831" s="18"/>
      <c r="BD831" s="19"/>
      <c r="BE831" s="19"/>
      <c r="BF831" s="19"/>
    </row>
    <row r="832" spans="1:58" ht="15" thickBot="1" x14ac:dyDescent="0.35">
      <c r="A832" s="19"/>
      <c r="B832" s="19"/>
      <c r="C832" s="18"/>
      <c r="D832" s="19"/>
      <c r="E832" s="19"/>
      <c r="F832" s="19"/>
      <c r="G832" s="18"/>
      <c r="H832" s="19"/>
      <c r="I832" s="19"/>
      <c r="J832" s="19"/>
      <c r="K832" s="18"/>
      <c r="L832" s="19"/>
      <c r="M832" s="19"/>
      <c r="N832" s="19"/>
      <c r="O832" s="18"/>
      <c r="P832" s="19"/>
      <c r="Q832" s="19"/>
      <c r="R832" s="19"/>
      <c r="S832" s="18"/>
      <c r="T832" s="19"/>
      <c r="U832" s="19"/>
      <c r="V832" s="19"/>
      <c r="W832" s="18"/>
      <c r="X832" s="19"/>
      <c r="Y832" s="19"/>
      <c r="Z832" s="19"/>
      <c r="AA832" s="18"/>
      <c r="AB832" s="19"/>
      <c r="AC832" s="19"/>
      <c r="AD832" s="19"/>
      <c r="AE832" s="18"/>
      <c r="AF832" s="19"/>
      <c r="AG832" s="19"/>
      <c r="AH832" s="19"/>
      <c r="AI832" s="18"/>
      <c r="AJ832" s="19"/>
      <c r="AK832" s="19"/>
      <c r="AL832" s="19"/>
      <c r="AM832" s="18"/>
      <c r="AN832" s="19"/>
      <c r="AO832" s="19"/>
      <c r="AP832" s="19"/>
      <c r="AQ832" s="18"/>
      <c r="AR832" s="19"/>
      <c r="AS832" s="19"/>
      <c r="AT832" s="19"/>
      <c r="AU832" s="18"/>
      <c r="AV832" s="19"/>
      <c r="AW832" s="19"/>
      <c r="AX832" s="19"/>
      <c r="AY832" s="18"/>
      <c r="AZ832" s="19"/>
      <c r="BA832" s="19"/>
      <c r="BB832" s="19"/>
      <c r="BC832" s="18"/>
      <c r="BD832" s="19"/>
      <c r="BE832" s="19"/>
      <c r="BF832" s="19"/>
    </row>
    <row r="833" spans="1:58" ht="15" thickBot="1" x14ac:dyDescent="0.35">
      <c r="A833" s="19"/>
      <c r="B833" s="19"/>
      <c r="C833" s="18"/>
      <c r="D833" s="19"/>
      <c r="E833" s="19"/>
      <c r="F833" s="19"/>
      <c r="G833" s="18"/>
      <c r="H833" s="19"/>
      <c r="I833" s="19"/>
      <c r="J833" s="19"/>
      <c r="K833" s="18"/>
      <c r="L833" s="19"/>
      <c r="M833" s="19"/>
      <c r="N833" s="19"/>
      <c r="O833" s="18"/>
      <c r="P833" s="19"/>
      <c r="Q833" s="19"/>
      <c r="R833" s="19"/>
      <c r="S833" s="18"/>
      <c r="T833" s="19"/>
      <c r="U833" s="19"/>
      <c r="V833" s="19"/>
      <c r="W833" s="18"/>
      <c r="X833" s="19"/>
      <c r="Y833" s="19"/>
      <c r="Z833" s="19"/>
      <c r="AA833" s="18"/>
      <c r="AB833" s="19"/>
      <c r="AC833" s="19"/>
      <c r="AD833" s="19"/>
      <c r="AE833" s="18"/>
      <c r="AF833" s="19"/>
      <c r="AG833" s="19"/>
      <c r="AH833" s="19"/>
      <c r="AI833" s="18"/>
      <c r="AJ833" s="19"/>
      <c r="AK833" s="19"/>
      <c r="AL833" s="19"/>
      <c r="AM833" s="18"/>
      <c r="AN833" s="19"/>
      <c r="AO833" s="19"/>
      <c r="AP833" s="19"/>
      <c r="AQ833" s="18"/>
      <c r="AR833" s="19"/>
      <c r="AS833" s="19"/>
      <c r="AT833" s="19"/>
      <c r="AU833" s="18"/>
      <c r="AV833" s="19"/>
      <c r="AW833" s="19"/>
      <c r="AX833" s="19"/>
      <c r="AY833" s="18"/>
      <c r="AZ833" s="19"/>
      <c r="BA833" s="19"/>
      <c r="BB833" s="19"/>
      <c r="BC833" s="18"/>
      <c r="BD833" s="19"/>
      <c r="BE833" s="19"/>
      <c r="BF833" s="19"/>
    </row>
    <row r="834" spans="1:58" ht="15" thickBot="1" x14ac:dyDescent="0.35">
      <c r="A834" s="19"/>
      <c r="B834" s="19"/>
      <c r="C834" s="18"/>
      <c r="D834" s="19"/>
      <c r="E834" s="19"/>
      <c r="F834" s="19"/>
      <c r="G834" s="18"/>
      <c r="H834" s="19"/>
      <c r="I834" s="19"/>
      <c r="J834" s="19"/>
      <c r="K834" s="18"/>
      <c r="L834" s="19"/>
      <c r="M834" s="19"/>
      <c r="N834" s="19"/>
      <c r="O834" s="18"/>
      <c r="P834" s="19"/>
      <c r="Q834" s="19"/>
      <c r="R834" s="19"/>
      <c r="S834" s="18"/>
      <c r="T834" s="19"/>
      <c r="U834" s="19"/>
      <c r="V834" s="19"/>
      <c r="W834" s="18"/>
      <c r="X834" s="19"/>
      <c r="Y834" s="19"/>
      <c r="Z834" s="19"/>
      <c r="AA834" s="18"/>
      <c r="AB834" s="19"/>
      <c r="AC834" s="19"/>
      <c r="AD834" s="19"/>
      <c r="AE834" s="18"/>
      <c r="AF834" s="19"/>
      <c r="AG834" s="19"/>
      <c r="AH834" s="19"/>
      <c r="AI834" s="18"/>
      <c r="AJ834" s="19"/>
      <c r="AK834" s="19"/>
      <c r="AL834" s="19"/>
      <c r="AM834" s="18"/>
      <c r="AN834" s="19"/>
      <c r="AO834" s="19"/>
      <c r="AP834" s="19"/>
      <c r="AQ834" s="18"/>
      <c r="AR834" s="19"/>
      <c r="AS834" s="19"/>
      <c r="AT834" s="19"/>
      <c r="AU834" s="18"/>
      <c r="AV834" s="19"/>
      <c r="AW834" s="19"/>
      <c r="AX834" s="19"/>
      <c r="AY834" s="18"/>
      <c r="AZ834" s="19"/>
      <c r="BA834" s="19"/>
      <c r="BB834" s="19"/>
      <c r="BC834" s="18"/>
      <c r="BD834" s="19"/>
      <c r="BE834" s="19"/>
      <c r="BF834" s="19"/>
    </row>
    <row r="835" spans="1:58" ht="15" thickBot="1" x14ac:dyDescent="0.35">
      <c r="A835" s="19"/>
      <c r="B835" s="19"/>
      <c r="C835" s="18"/>
      <c r="D835" s="19"/>
      <c r="E835" s="19"/>
      <c r="F835" s="19"/>
      <c r="G835" s="18"/>
      <c r="H835" s="19"/>
      <c r="I835" s="19"/>
      <c r="J835" s="19"/>
      <c r="K835" s="18"/>
      <c r="L835" s="19"/>
      <c r="M835" s="19"/>
      <c r="N835" s="19"/>
      <c r="O835" s="18"/>
      <c r="P835" s="19"/>
      <c r="Q835" s="19"/>
      <c r="R835" s="19"/>
      <c r="S835" s="18"/>
      <c r="T835" s="19"/>
      <c r="U835" s="19"/>
      <c r="V835" s="19"/>
      <c r="W835" s="18"/>
      <c r="X835" s="19"/>
      <c r="Y835" s="19"/>
      <c r="Z835" s="19"/>
      <c r="AA835" s="18"/>
      <c r="AB835" s="19"/>
      <c r="AC835" s="19"/>
      <c r="AD835" s="19"/>
      <c r="AE835" s="18"/>
      <c r="AF835" s="19"/>
      <c r="AG835" s="19"/>
      <c r="AH835" s="19"/>
      <c r="AI835" s="18"/>
      <c r="AJ835" s="19"/>
      <c r="AK835" s="19"/>
      <c r="AL835" s="19"/>
      <c r="AM835" s="18"/>
      <c r="AN835" s="19"/>
      <c r="AO835" s="19"/>
      <c r="AP835" s="19"/>
      <c r="AQ835" s="18"/>
      <c r="AR835" s="19"/>
      <c r="AS835" s="19"/>
      <c r="AT835" s="19"/>
      <c r="AU835" s="18"/>
      <c r="AV835" s="19"/>
      <c r="AW835" s="19"/>
      <c r="AX835" s="19"/>
      <c r="AY835" s="18"/>
      <c r="AZ835" s="19"/>
      <c r="BA835" s="19"/>
      <c r="BB835" s="19"/>
      <c r="BC835" s="18"/>
      <c r="BD835" s="19"/>
      <c r="BE835" s="19"/>
      <c r="BF835" s="19"/>
    </row>
    <row r="836" spans="1:58" ht="15" thickBot="1" x14ac:dyDescent="0.35">
      <c r="A836" s="19"/>
      <c r="B836" s="19"/>
      <c r="C836" s="18"/>
      <c r="D836" s="19"/>
      <c r="E836" s="19"/>
      <c r="F836" s="19"/>
      <c r="G836" s="18"/>
      <c r="H836" s="19"/>
      <c r="I836" s="19"/>
      <c r="J836" s="19"/>
      <c r="K836" s="18"/>
      <c r="L836" s="19"/>
      <c r="M836" s="19"/>
      <c r="N836" s="19"/>
      <c r="O836" s="18"/>
      <c r="P836" s="19"/>
      <c r="Q836" s="19"/>
      <c r="R836" s="19"/>
      <c r="S836" s="18"/>
      <c r="T836" s="19"/>
      <c r="U836" s="19"/>
      <c r="V836" s="19"/>
      <c r="W836" s="18"/>
      <c r="X836" s="19"/>
      <c r="Y836" s="19"/>
      <c r="Z836" s="19"/>
      <c r="AA836" s="18"/>
      <c r="AB836" s="19"/>
      <c r="AC836" s="19"/>
      <c r="AD836" s="19"/>
      <c r="AE836" s="18"/>
      <c r="AF836" s="19"/>
      <c r="AG836" s="19"/>
      <c r="AH836" s="19"/>
      <c r="AI836" s="18"/>
      <c r="AJ836" s="19"/>
      <c r="AK836" s="19"/>
      <c r="AL836" s="19"/>
      <c r="AM836" s="18"/>
      <c r="AN836" s="19"/>
      <c r="AO836" s="19"/>
      <c r="AP836" s="19"/>
      <c r="AQ836" s="18"/>
      <c r="AR836" s="19"/>
      <c r="AS836" s="19"/>
      <c r="AT836" s="19"/>
      <c r="AU836" s="18"/>
      <c r="AV836" s="19"/>
      <c r="AW836" s="19"/>
      <c r="AX836" s="19"/>
      <c r="AY836" s="18"/>
      <c r="AZ836" s="19"/>
      <c r="BA836" s="19"/>
      <c r="BB836" s="19"/>
      <c r="BC836" s="18"/>
      <c r="BD836" s="19"/>
      <c r="BE836" s="19"/>
      <c r="BF836" s="19"/>
    </row>
    <row r="837" spans="1:58" ht="15" thickBot="1" x14ac:dyDescent="0.35">
      <c r="A837" s="19"/>
      <c r="B837" s="19"/>
      <c r="C837" s="18"/>
      <c r="D837" s="19"/>
      <c r="E837" s="19"/>
      <c r="F837" s="19"/>
      <c r="G837" s="18"/>
      <c r="H837" s="19"/>
      <c r="I837" s="19"/>
      <c r="J837" s="19"/>
      <c r="K837" s="18"/>
      <c r="L837" s="19"/>
      <c r="M837" s="19"/>
      <c r="N837" s="19"/>
      <c r="O837" s="18"/>
      <c r="P837" s="19"/>
      <c r="Q837" s="19"/>
      <c r="R837" s="19"/>
      <c r="S837" s="18"/>
      <c r="T837" s="19"/>
      <c r="U837" s="19"/>
      <c r="V837" s="19"/>
      <c r="W837" s="18"/>
      <c r="X837" s="19"/>
      <c r="Y837" s="19"/>
      <c r="Z837" s="19"/>
      <c r="AA837" s="18"/>
      <c r="AB837" s="19"/>
      <c r="AC837" s="19"/>
      <c r="AD837" s="19"/>
      <c r="AE837" s="18"/>
      <c r="AF837" s="19"/>
      <c r="AG837" s="19"/>
      <c r="AH837" s="19"/>
      <c r="AI837" s="18"/>
      <c r="AJ837" s="19"/>
      <c r="AK837" s="19"/>
      <c r="AL837" s="19"/>
      <c r="AM837" s="18"/>
      <c r="AN837" s="19"/>
      <c r="AO837" s="19"/>
      <c r="AP837" s="19"/>
      <c r="AQ837" s="18"/>
      <c r="AR837" s="19"/>
      <c r="AS837" s="19"/>
      <c r="AT837" s="19"/>
      <c r="AU837" s="18"/>
      <c r="AV837" s="19"/>
      <c r="AW837" s="19"/>
      <c r="AX837" s="19"/>
      <c r="AY837" s="18"/>
      <c r="AZ837" s="19"/>
      <c r="BA837" s="19"/>
      <c r="BB837" s="19"/>
      <c r="BC837" s="18"/>
      <c r="BD837" s="19"/>
      <c r="BE837" s="19"/>
      <c r="BF837" s="19"/>
    </row>
    <row r="838" spans="1:58" ht="15" thickBot="1" x14ac:dyDescent="0.35">
      <c r="A838" s="19"/>
      <c r="B838" s="19"/>
      <c r="C838" s="18"/>
      <c r="D838" s="19"/>
      <c r="E838" s="19"/>
      <c r="F838" s="19"/>
      <c r="G838" s="18"/>
      <c r="H838" s="19"/>
      <c r="I838" s="19"/>
      <c r="J838" s="19"/>
      <c r="K838" s="18"/>
      <c r="L838" s="19"/>
      <c r="M838" s="19"/>
      <c r="N838" s="19"/>
      <c r="O838" s="18"/>
      <c r="P838" s="19"/>
      <c r="Q838" s="19"/>
      <c r="R838" s="19"/>
      <c r="S838" s="18"/>
      <c r="T838" s="19"/>
      <c r="U838" s="19"/>
      <c r="V838" s="19"/>
      <c r="W838" s="18"/>
      <c r="X838" s="19"/>
      <c r="Y838" s="19"/>
      <c r="Z838" s="19"/>
      <c r="AA838" s="18"/>
      <c r="AB838" s="19"/>
      <c r="AC838" s="19"/>
      <c r="AD838" s="19"/>
      <c r="AE838" s="18"/>
      <c r="AF838" s="19"/>
      <c r="AG838" s="19"/>
      <c r="AH838" s="19"/>
      <c r="AI838" s="18"/>
      <c r="AJ838" s="19"/>
      <c r="AK838" s="19"/>
      <c r="AL838" s="19"/>
      <c r="AM838" s="18"/>
      <c r="AN838" s="19"/>
      <c r="AO838" s="19"/>
      <c r="AP838" s="19"/>
      <c r="AQ838" s="18"/>
      <c r="AR838" s="19"/>
      <c r="AS838" s="19"/>
      <c r="AT838" s="19"/>
      <c r="AU838" s="18"/>
      <c r="AV838" s="19"/>
      <c r="AW838" s="19"/>
      <c r="AX838" s="19"/>
      <c r="AY838" s="18"/>
      <c r="AZ838" s="19"/>
      <c r="BA838" s="19"/>
      <c r="BB838" s="19"/>
      <c r="BC838" s="18"/>
      <c r="BD838" s="19"/>
      <c r="BE838" s="19"/>
      <c r="BF838" s="19"/>
    </row>
    <row r="839" spans="1:58" ht="15" thickBot="1" x14ac:dyDescent="0.35">
      <c r="A839" s="19"/>
      <c r="B839" s="19"/>
      <c r="C839" s="18"/>
      <c r="D839" s="19"/>
      <c r="E839" s="19"/>
      <c r="F839" s="19"/>
      <c r="G839" s="18"/>
      <c r="H839" s="19"/>
      <c r="I839" s="19"/>
      <c r="J839" s="19"/>
      <c r="K839" s="18"/>
      <c r="L839" s="19"/>
      <c r="M839" s="19"/>
      <c r="N839" s="19"/>
      <c r="O839" s="18"/>
      <c r="P839" s="19"/>
      <c r="Q839" s="19"/>
      <c r="R839" s="19"/>
      <c r="S839" s="18"/>
      <c r="T839" s="19"/>
      <c r="U839" s="19"/>
      <c r="V839" s="19"/>
      <c r="W839" s="18"/>
      <c r="X839" s="19"/>
      <c r="Y839" s="19"/>
      <c r="Z839" s="19"/>
      <c r="AA839" s="18"/>
      <c r="AB839" s="19"/>
      <c r="AC839" s="19"/>
      <c r="AD839" s="19"/>
      <c r="AE839" s="18"/>
      <c r="AF839" s="19"/>
      <c r="AG839" s="19"/>
      <c r="AH839" s="19"/>
      <c r="AI839" s="18"/>
      <c r="AJ839" s="19"/>
      <c r="AK839" s="19"/>
      <c r="AL839" s="19"/>
      <c r="AM839" s="18"/>
      <c r="AN839" s="19"/>
      <c r="AO839" s="19"/>
      <c r="AP839" s="19"/>
      <c r="AQ839" s="18"/>
      <c r="AR839" s="19"/>
      <c r="AS839" s="19"/>
      <c r="AT839" s="19"/>
      <c r="AU839" s="18"/>
      <c r="AV839" s="19"/>
      <c r="AW839" s="19"/>
      <c r="AX839" s="19"/>
      <c r="AY839" s="18"/>
      <c r="AZ839" s="19"/>
      <c r="BA839" s="19"/>
      <c r="BB839" s="19"/>
      <c r="BC839" s="18"/>
      <c r="BD839" s="19"/>
      <c r="BE839" s="19"/>
      <c r="BF839" s="19"/>
    </row>
    <row r="840" spans="1:58" ht="15" thickBot="1" x14ac:dyDescent="0.35">
      <c r="A840" s="19"/>
      <c r="B840" s="19"/>
      <c r="C840" s="18"/>
      <c r="D840" s="19"/>
      <c r="E840" s="19"/>
      <c r="F840" s="19"/>
      <c r="G840" s="18"/>
      <c r="H840" s="19"/>
      <c r="I840" s="19"/>
      <c r="J840" s="19"/>
      <c r="K840" s="18"/>
      <c r="L840" s="19"/>
      <c r="M840" s="19"/>
      <c r="N840" s="19"/>
      <c r="O840" s="18"/>
      <c r="P840" s="19"/>
      <c r="Q840" s="19"/>
      <c r="R840" s="19"/>
      <c r="S840" s="18"/>
      <c r="T840" s="19"/>
      <c r="U840" s="19"/>
      <c r="V840" s="19"/>
      <c r="W840" s="18"/>
      <c r="X840" s="19"/>
      <c r="Y840" s="19"/>
      <c r="Z840" s="19"/>
      <c r="AA840" s="18"/>
      <c r="AB840" s="19"/>
      <c r="AC840" s="19"/>
      <c r="AD840" s="19"/>
      <c r="AE840" s="18"/>
      <c r="AF840" s="19"/>
      <c r="AG840" s="19"/>
      <c r="AH840" s="19"/>
      <c r="AI840" s="18"/>
      <c r="AJ840" s="19"/>
      <c r="AK840" s="19"/>
      <c r="AL840" s="19"/>
      <c r="AM840" s="18"/>
      <c r="AN840" s="19"/>
      <c r="AO840" s="19"/>
      <c r="AP840" s="19"/>
      <c r="AQ840" s="18"/>
      <c r="AR840" s="19"/>
      <c r="AS840" s="19"/>
      <c r="AT840" s="19"/>
      <c r="AU840" s="18"/>
      <c r="AV840" s="19"/>
      <c r="AW840" s="19"/>
      <c r="AX840" s="19"/>
      <c r="AY840" s="18"/>
      <c r="AZ840" s="19"/>
      <c r="BA840" s="19"/>
      <c r="BB840" s="19"/>
      <c r="BC840" s="18"/>
      <c r="BD840" s="19"/>
      <c r="BE840" s="19"/>
      <c r="BF840" s="19"/>
    </row>
    <row r="841" spans="1:58" ht="15" thickBot="1" x14ac:dyDescent="0.35">
      <c r="A841" s="19"/>
      <c r="B841" s="19"/>
      <c r="C841" s="18"/>
      <c r="D841" s="19"/>
      <c r="E841" s="19"/>
      <c r="F841" s="19"/>
      <c r="G841" s="18"/>
      <c r="H841" s="19"/>
      <c r="I841" s="19"/>
      <c r="J841" s="19"/>
      <c r="K841" s="18"/>
      <c r="L841" s="19"/>
      <c r="M841" s="19"/>
      <c r="N841" s="19"/>
      <c r="O841" s="18"/>
      <c r="P841" s="19"/>
      <c r="Q841" s="19"/>
      <c r="R841" s="19"/>
      <c r="S841" s="18"/>
      <c r="T841" s="19"/>
      <c r="U841" s="19"/>
      <c r="V841" s="19"/>
      <c r="W841" s="18"/>
      <c r="X841" s="19"/>
      <c r="Y841" s="19"/>
      <c r="Z841" s="19"/>
      <c r="AA841" s="18"/>
      <c r="AB841" s="19"/>
      <c r="AC841" s="19"/>
      <c r="AD841" s="19"/>
      <c r="AE841" s="18"/>
      <c r="AF841" s="19"/>
      <c r="AG841" s="19"/>
      <c r="AH841" s="19"/>
      <c r="AI841" s="18"/>
      <c r="AJ841" s="19"/>
      <c r="AK841" s="19"/>
      <c r="AL841" s="19"/>
      <c r="AM841" s="18"/>
      <c r="AN841" s="19"/>
      <c r="AO841" s="19"/>
      <c r="AP841" s="19"/>
      <c r="AQ841" s="18"/>
      <c r="AR841" s="19"/>
      <c r="AS841" s="19"/>
      <c r="AT841" s="19"/>
      <c r="AU841" s="18"/>
      <c r="AV841" s="19"/>
      <c r="AW841" s="19"/>
      <c r="AX841" s="19"/>
      <c r="AY841" s="18"/>
      <c r="AZ841" s="19"/>
      <c r="BA841" s="19"/>
      <c r="BB841" s="19"/>
      <c r="BC841" s="18"/>
      <c r="BD841" s="19"/>
      <c r="BE841" s="19"/>
      <c r="BF841" s="19"/>
    </row>
    <row r="842" spans="1:58" ht="15" thickBot="1" x14ac:dyDescent="0.35">
      <c r="A842" s="19"/>
      <c r="B842" s="19"/>
      <c r="C842" s="18"/>
      <c r="D842" s="19"/>
      <c r="E842" s="19"/>
      <c r="F842" s="19"/>
      <c r="G842" s="18"/>
      <c r="H842" s="19"/>
      <c r="I842" s="19"/>
      <c r="J842" s="19"/>
      <c r="K842" s="18"/>
      <c r="L842" s="19"/>
      <c r="M842" s="19"/>
      <c r="N842" s="19"/>
      <c r="O842" s="18"/>
      <c r="P842" s="19"/>
      <c r="Q842" s="19"/>
      <c r="R842" s="19"/>
      <c r="S842" s="18"/>
      <c r="T842" s="19"/>
      <c r="U842" s="19"/>
      <c r="V842" s="19"/>
      <c r="W842" s="18"/>
      <c r="X842" s="19"/>
      <c r="Y842" s="19"/>
      <c r="Z842" s="19"/>
      <c r="AA842" s="18"/>
      <c r="AB842" s="19"/>
      <c r="AC842" s="19"/>
      <c r="AD842" s="19"/>
      <c r="AE842" s="18"/>
      <c r="AF842" s="19"/>
      <c r="AG842" s="19"/>
      <c r="AH842" s="19"/>
      <c r="AI842" s="18"/>
      <c r="AJ842" s="19"/>
      <c r="AK842" s="19"/>
      <c r="AL842" s="19"/>
      <c r="AM842" s="18"/>
      <c r="AN842" s="19"/>
      <c r="AO842" s="19"/>
      <c r="AP842" s="19"/>
      <c r="AQ842" s="18"/>
      <c r="AR842" s="19"/>
      <c r="AS842" s="19"/>
      <c r="AT842" s="19"/>
      <c r="AU842" s="18"/>
      <c r="AV842" s="19"/>
      <c r="AW842" s="19"/>
      <c r="AX842" s="19"/>
      <c r="AY842" s="18"/>
      <c r="AZ842" s="19"/>
      <c r="BA842" s="19"/>
      <c r="BB842" s="19"/>
      <c r="BC842" s="18"/>
      <c r="BD842" s="19"/>
      <c r="BE842" s="19"/>
      <c r="BF842" s="19"/>
    </row>
    <row r="843" spans="1:58" ht="15" thickBot="1" x14ac:dyDescent="0.35">
      <c r="A843" s="19"/>
      <c r="B843" s="19"/>
      <c r="C843" s="18"/>
      <c r="D843" s="19"/>
      <c r="E843" s="19"/>
      <c r="F843" s="19"/>
      <c r="G843" s="18"/>
      <c r="H843" s="19"/>
      <c r="I843" s="19"/>
      <c r="J843" s="19"/>
      <c r="K843" s="18"/>
      <c r="L843" s="19"/>
      <c r="M843" s="19"/>
      <c r="N843" s="19"/>
      <c r="O843" s="18"/>
      <c r="P843" s="19"/>
      <c r="Q843" s="19"/>
      <c r="R843" s="19"/>
      <c r="S843" s="18"/>
      <c r="T843" s="19"/>
      <c r="U843" s="19"/>
      <c r="V843" s="19"/>
      <c r="W843" s="18"/>
      <c r="X843" s="19"/>
      <c r="Y843" s="19"/>
      <c r="Z843" s="19"/>
      <c r="AA843" s="18"/>
      <c r="AB843" s="19"/>
      <c r="AC843" s="19"/>
      <c r="AD843" s="19"/>
      <c r="AE843" s="18"/>
      <c r="AF843" s="19"/>
      <c r="AG843" s="19"/>
      <c r="AH843" s="19"/>
      <c r="AI843" s="18"/>
      <c r="AJ843" s="19"/>
      <c r="AK843" s="19"/>
      <c r="AL843" s="19"/>
      <c r="AM843" s="18"/>
      <c r="AN843" s="19"/>
      <c r="AO843" s="19"/>
      <c r="AP843" s="19"/>
      <c r="AQ843" s="18"/>
      <c r="AR843" s="19"/>
      <c r="AS843" s="19"/>
      <c r="AT843" s="19"/>
      <c r="AU843" s="18"/>
      <c r="AV843" s="19"/>
      <c r="AW843" s="19"/>
      <c r="AX843" s="19"/>
      <c r="AY843" s="18"/>
      <c r="AZ843" s="19"/>
      <c r="BA843" s="19"/>
      <c r="BB843" s="19"/>
      <c r="BC843" s="18"/>
      <c r="BD843" s="19"/>
      <c r="BE843" s="19"/>
      <c r="BF843" s="19"/>
    </row>
    <row r="844" spans="1:58" ht="15" thickBot="1" x14ac:dyDescent="0.35">
      <c r="A844" s="19"/>
      <c r="B844" s="19"/>
      <c r="C844" s="18"/>
      <c r="D844" s="19"/>
      <c r="E844" s="19"/>
      <c r="F844" s="19"/>
      <c r="G844" s="18"/>
      <c r="H844" s="19"/>
      <c r="I844" s="19"/>
      <c r="J844" s="19"/>
      <c r="K844" s="18"/>
      <c r="L844" s="19"/>
      <c r="M844" s="19"/>
      <c r="N844" s="19"/>
      <c r="O844" s="18"/>
      <c r="P844" s="19"/>
      <c r="Q844" s="19"/>
      <c r="R844" s="19"/>
      <c r="S844" s="18"/>
      <c r="T844" s="19"/>
      <c r="U844" s="19"/>
      <c r="V844" s="19"/>
      <c r="W844" s="18"/>
      <c r="X844" s="19"/>
      <c r="Y844" s="19"/>
      <c r="Z844" s="19"/>
      <c r="AA844" s="18"/>
      <c r="AB844" s="19"/>
      <c r="AC844" s="19"/>
      <c r="AD844" s="19"/>
      <c r="AE844" s="18"/>
      <c r="AF844" s="19"/>
      <c r="AG844" s="19"/>
      <c r="AH844" s="19"/>
      <c r="AI844" s="18"/>
      <c r="AJ844" s="19"/>
      <c r="AK844" s="19"/>
      <c r="AL844" s="19"/>
      <c r="AM844" s="18"/>
      <c r="AN844" s="19"/>
      <c r="AO844" s="19"/>
      <c r="AP844" s="19"/>
      <c r="AQ844" s="18"/>
      <c r="AR844" s="19"/>
      <c r="AS844" s="19"/>
      <c r="AT844" s="19"/>
      <c r="AU844" s="18"/>
      <c r="AV844" s="19"/>
      <c r="AW844" s="19"/>
      <c r="AX844" s="19"/>
      <c r="AY844" s="18"/>
      <c r="AZ844" s="19"/>
      <c r="BA844" s="19"/>
      <c r="BB844" s="19"/>
      <c r="BC844" s="18"/>
      <c r="BD844" s="19"/>
      <c r="BE844" s="19"/>
      <c r="BF844" s="19"/>
    </row>
    <row r="845" spans="1:58" ht="15" thickBot="1" x14ac:dyDescent="0.35">
      <c r="A845" s="19"/>
      <c r="B845" s="19"/>
      <c r="C845" s="18"/>
      <c r="D845" s="19"/>
      <c r="E845" s="19"/>
      <c r="F845" s="19"/>
      <c r="G845" s="18"/>
      <c r="H845" s="19"/>
      <c r="I845" s="19"/>
      <c r="J845" s="19"/>
      <c r="K845" s="18"/>
      <c r="L845" s="19"/>
      <c r="M845" s="19"/>
      <c r="N845" s="19"/>
      <c r="O845" s="18"/>
      <c r="P845" s="19"/>
      <c r="Q845" s="19"/>
      <c r="R845" s="19"/>
      <c r="S845" s="18"/>
      <c r="T845" s="19"/>
      <c r="U845" s="19"/>
      <c r="V845" s="19"/>
      <c r="W845" s="18"/>
      <c r="X845" s="19"/>
      <c r="Y845" s="19"/>
      <c r="Z845" s="19"/>
      <c r="AA845" s="18"/>
      <c r="AB845" s="19"/>
      <c r="AC845" s="19"/>
      <c r="AD845" s="19"/>
      <c r="AE845" s="18"/>
      <c r="AF845" s="19"/>
      <c r="AG845" s="19"/>
      <c r="AH845" s="19"/>
      <c r="AI845" s="18"/>
      <c r="AJ845" s="19"/>
      <c r="AK845" s="19"/>
      <c r="AL845" s="19"/>
      <c r="AM845" s="18"/>
      <c r="AN845" s="19"/>
      <c r="AO845" s="19"/>
      <c r="AP845" s="19"/>
      <c r="AQ845" s="18"/>
      <c r="AR845" s="19"/>
      <c r="AS845" s="19"/>
      <c r="AT845" s="19"/>
      <c r="AU845" s="18"/>
      <c r="AV845" s="19"/>
      <c r="AW845" s="19"/>
      <c r="AX845" s="19"/>
      <c r="AY845" s="18"/>
      <c r="AZ845" s="19"/>
      <c r="BA845" s="19"/>
      <c r="BB845" s="19"/>
      <c r="BC845" s="18"/>
      <c r="BD845" s="19"/>
      <c r="BE845" s="19"/>
      <c r="BF845" s="19"/>
    </row>
    <row r="846" spans="1:58" ht="15" thickBot="1" x14ac:dyDescent="0.35">
      <c r="A846" s="19"/>
      <c r="B846" s="19"/>
      <c r="C846" s="18"/>
      <c r="D846" s="19"/>
      <c r="E846" s="19"/>
      <c r="F846" s="19"/>
      <c r="G846" s="18"/>
      <c r="H846" s="19"/>
      <c r="I846" s="19"/>
      <c r="J846" s="19"/>
      <c r="K846" s="18"/>
      <c r="L846" s="19"/>
      <c r="M846" s="19"/>
      <c r="N846" s="19"/>
      <c r="O846" s="18"/>
      <c r="P846" s="19"/>
      <c r="Q846" s="19"/>
      <c r="R846" s="19"/>
      <c r="S846" s="18"/>
      <c r="T846" s="19"/>
      <c r="U846" s="19"/>
      <c r="V846" s="19"/>
      <c r="W846" s="18"/>
      <c r="X846" s="19"/>
      <c r="Y846" s="19"/>
      <c r="Z846" s="19"/>
      <c r="AA846" s="18"/>
      <c r="AB846" s="19"/>
      <c r="AC846" s="19"/>
      <c r="AD846" s="19"/>
      <c r="AE846" s="18"/>
      <c r="AF846" s="19"/>
      <c r="AG846" s="19"/>
      <c r="AH846" s="19"/>
      <c r="AI846" s="18"/>
      <c r="AJ846" s="19"/>
      <c r="AK846" s="19"/>
      <c r="AL846" s="19"/>
      <c r="AM846" s="18"/>
      <c r="AN846" s="19"/>
      <c r="AO846" s="19"/>
      <c r="AP846" s="19"/>
      <c r="AQ846" s="18"/>
      <c r="AR846" s="19"/>
      <c r="AS846" s="19"/>
      <c r="AT846" s="19"/>
      <c r="AU846" s="18"/>
      <c r="AV846" s="19"/>
      <c r="AW846" s="19"/>
      <c r="AX846" s="19"/>
      <c r="AY846" s="18"/>
      <c r="AZ846" s="19"/>
      <c r="BA846" s="19"/>
      <c r="BB846" s="19"/>
      <c r="BC846" s="18"/>
      <c r="BD846" s="19"/>
      <c r="BE846" s="19"/>
      <c r="BF846" s="19"/>
    </row>
    <row r="847" spans="1:58" ht="15" thickBot="1" x14ac:dyDescent="0.35">
      <c r="A847" s="19"/>
      <c r="B847" s="19"/>
      <c r="C847" s="18"/>
      <c r="D847" s="19"/>
      <c r="E847" s="19"/>
      <c r="F847" s="19"/>
      <c r="G847" s="18"/>
      <c r="H847" s="19"/>
      <c r="I847" s="19"/>
      <c r="J847" s="19"/>
      <c r="K847" s="18"/>
      <c r="L847" s="19"/>
      <c r="M847" s="19"/>
      <c r="N847" s="19"/>
      <c r="O847" s="18"/>
      <c r="P847" s="19"/>
      <c r="Q847" s="19"/>
      <c r="R847" s="19"/>
      <c r="S847" s="18"/>
      <c r="T847" s="19"/>
      <c r="U847" s="19"/>
      <c r="V847" s="19"/>
      <c r="W847" s="18"/>
      <c r="X847" s="19"/>
      <c r="Y847" s="19"/>
      <c r="Z847" s="19"/>
      <c r="AA847" s="18"/>
      <c r="AB847" s="19"/>
      <c r="AC847" s="19"/>
      <c r="AD847" s="19"/>
      <c r="AE847" s="18"/>
      <c r="AF847" s="19"/>
      <c r="AG847" s="19"/>
      <c r="AH847" s="19"/>
      <c r="AI847" s="18"/>
      <c r="AJ847" s="19"/>
      <c r="AK847" s="19"/>
      <c r="AL847" s="19"/>
      <c r="AM847" s="18"/>
      <c r="AN847" s="19"/>
      <c r="AO847" s="19"/>
      <c r="AP847" s="19"/>
      <c r="AQ847" s="18"/>
      <c r="AR847" s="19"/>
      <c r="AS847" s="19"/>
      <c r="AT847" s="19"/>
      <c r="AU847" s="18"/>
      <c r="AV847" s="19"/>
      <c r="AW847" s="19"/>
      <c r="AX847" s="19"/>
      <c r="AY847" s="18"/>
      <c r="AZ847" s="19"/>
      <c r="BA847" s="19"/>
      <c r="BB847" s="19"/>
      <c r="BC847" s="18"/>
      <c r="BD847" s="19"/>
      <c r="BE847" s="19"/>
      <c r="BF847" s="19"/>
    </row>
    <row r="848" spans="1:58" ht="15" thickBot="1" x14ac:dyDescent="0.35">
      <c r="A848" s="19"/>
      <c r="B848" s="19"/>
      <c r="C848" s="18"/>
      <c r="D848" s="19"/>
      <c r="E848" s="19"/>
      <c r="F848" s="19"/>
      <c r="G848" s="18"/>
      <c r="H848" s="19"/>
      <c r="I848" s="19"/>
      <c r="J848" s="19"/>
      <c r="K848" s="18"/>
      <c r="L848" s="19"/>
      <c r="M848" s="19"/>
      <c r="N848" s="19"/>
      <c r="O848" s="18"/>
      <c r="P848" s="19"/>
      <c r="Q848" s="19"/>
      <c r="R848" s="19"/>
      <c r="S848" s="18"/>
      <c r="T848" s="19"/>
      <c r="U848" s="19"/>
      <c r="V848" s="19"/>
      <c r="W848" s="18"/>
      <c r="X848" s="19"/>
      <c r="Y848" s="19"/>
      <c r="Z848" s="19"/>
      <c r="AA848" s="18"/>
      <c r="AB848" s="19"/>
      <c r="AC848" s="19"/>
      <c r="AD848" s="19"/>
      <c r="AE848" s="18"/>
      <c r="AF848" s="19"/>
      <c r="AG848" s="19"/>
      <c r="AH848" s="19"/>
      <c r="AI848" s="18"/>
      <c r="AJ848" s="19"/>
      <c r="AK848" s="19"/>
      <c r="AL848" s="19"/>
      <c r="AM848" s="18"/>
      <c r="AN848" s="19"/>
      <c r="AO848" s="19"/>
      <c r="AP848" s="19"/>
      <c r="AQ848" s="18"/>
      <c r="AR848" s="19"/>
      <c r="AS848" s="19"/>
      <c r="AT848" s="19"/>
      <c r="AU848" s="18"/>
      <c r="AV848" s="19"/>
      <c r="AW848" s="19"/>
      <c r="AX848" s="19"/>
      <c r="AY848" s="18"/>
      <c r="AZ848" s="19"/>
      <c r="BA848" s="19"/>
      <c r="BB848" s="19"/>
      <c r="BC848" s="18"/>
      <c r="BD848" s="19"/>
      <c r="BE848" s="19"/>
      <c r="BF848" s="19"/>
    </row>
    <row r="849" spans="1:58" ht="15" thickBot="1" x14ac:dyDescent="0.35">
      <c r="A849" s="19"/>
      <c r="B849" s="19"/>
      <c r="C849" s="18"/>
      <c r="D849" s="19"/>
      <c r="E849" s="19"/>
      <c r="F849" s="19"/>
      <c r="G849" s="18"/>
      <c r="H849" s="19"/>
      <c r="I849" s="19"/>
      <c r="J849" s="19"/>
      <c r="K849" s="18"/>
      <c r="L849" s="19"/>
      <c r="M849" s="19"/>
      <c r="N849" s="19"/>
      <c r="O849" s="18"/>
      <c r="P849" s="19"/>
      <c r="Q849" s="19"/>
      <c r="R849" s="19"/>
      <c r="S849" s="18"/>
      <c r="T849" s="19"/>
      <c r="U849" s="19"/>
      <c r="V849" s="19"/>
      <c r="W849" s="18"/>
      <c r="X849" s="19"/>
      <c r="Y849" s="19"/>
      <c r="Z849" s="19"/>
      <c r="AA849" s="18"/>
      <c r="AB849" s="19"/>
      <c r="AC849" s="19"/>
      <c r="AD849" s="19"/>
      <c r="AE849" s="18"/>
      <c r="AF849" s="19"/>
      <c r="AG849" s="19"/>
      <c r="AH849" s="19"/>
      <c r="AI849" s="18"/>
      <c r="AJ849" s="19"/>
      <c r="AK849" s="19"/>
      <c r="AL849" s="19"/>
      <c r="AM849" s="18"/>
      <c r="AN849" s="19"/>
      <c r="AO849" s="19"/>
      <c r="AP849" s="19"/>
      <c r="AQ849" s="18"/>
      <c r="AR849" s="19"/>
      <c r="AS849" s="19"/>
      <c r="AT849" s="19"/>
      <c r="AU849" s="18"/>
      <c r="AV849" s="19"/>
      <c r="AW849" s="19"/>
      <c r="AX849" s="19"/>
      <c r="AY849" s="18"/>
      <c r="AZ849" s="19"/>
      <c r="BA849" s="19"/>
      <c r="BB849" s="19"/>
      <c r="BC849" s="18"/>
      <c r="BD849" s="19"/>
      <c r="BE849" s="19"/>
      <c r="BF849" s="19"/>
    </row>
    <row r="850" spans="1:58" ht="15" thickBot="1" x14ac:dyDescent="0.35">
      <c r="A850" s="19"/>
      <c r="B850" s="19"/>
      <c r="C850" s="18"/>
      <c r="D850" s="19"/>
      <c r="E850" s="19"/>
      <c r="F850" s="19"/>
      <c r="G850" s="18"/>
      <c r="H850" s="19"/>
      <c r="I850" s="19"/>
      <c r="J850" s="19"/>
      <c r="K850" s="18"/>
      <c r="L850" s="19"/>
      <c r="M850" s="19"/>
      <c r="N850" s="19"/>
      <c r="O850" s="18"/>
      <c r="P850" s="19"/>
      <c r="Q850" s="19"/>
      <c r="R850" s="19"/>
      <c r="S850" s="18"/>
      <c r="T850" s="19"/>
      <c r="U850" s="19"/>
      <c r="V850" s="19"/>
      <c r="W850" s="18"/>
      <c r="X850" s="19"/>
      <c r="Y850" s="19"/>
      <c r="Z850" s="19"/>
      <c r="AA850" s="18"/>
      <c r="AB850" s="19"/>
      <c r="AC850" s="19"/>
      <c r="AD850" s="19"/>
      <c r="AE850" s="18"/>
      <c r="AF850" s="19"/>
      <c r="AG850" s="19"/>
      <c r="AH850" s="19"/>
      <c r="AI850" s="18"/>
      <c r="AJ850" s="19"/>
      <c r="AK850" s="19"/>
      <c r="AL850" s="19"/>
      <c r="AM850" s="18"/>
      <c r="AN850" s="19"/>
      <c r="AO850" s="19"/>
      <c r="AP850" s="19"/>
      <c r="AQ850" s="18"/>
      <c r="AR850" s="19"/>
      <c r="AS850" s="19"/>
      <c r="AT850" s="19"/>
      <c r="AU850" s="18"/>
      <c r="AV850" s="19"/>
      <c r="AW850" s="19"/>
      <c r="AX850" s="19"/>
      <c r="AY850" s="18"/>
      <c r="AZ850" s="19"/>
      <c r="BA850" s="19"/>
      <c r="BB850" s="19"/>
      <c r="BC850" s="18"/>
      <c r="BD850" s="19"/>
      <c r="BE850" s="19"/>
      <c r="BF850" s="19"/>
    </row>
    <row r="851" spans="1:58" ht="15" thickBot="1" x14ac:dyDescent="0.35">
      <c r="A851" s="19"/>
      <c r="B851" s="19"/>
      <c r="C851" s="18"/>
      <c r="D851" s="19"/>
      <c r="E851" s="19"/>
      <c r="F851" s="19"/>
      <c r="G851" s="18"/>
      <c r="H851" s="19"/>
      <c r="I851" s="19"/>
      <c r="J851" s="19"/>
      <c r="K851" s="18"/>
      <c r="L851" s="19"/>
      <c r="M851" s="19"/>
      <c r="N851" s="19"/>
      <c r="O851" s="18"/>
      <c r="P851" s="19"/>
      <c r="Q851" s="19"/>
      <c r="R851" s="19"/>
      <c r="S851" s="18"/>
      <c r="T851" s="19"/>
      <c r="U851" s="19"/>
      <c r="V851" s="19"/>
      <c r="W851" s="18"/>
      <c r="X851" s="19"/>
      <c r="Y851" s="19"/>
      <c r="Z851" s="19"/>
      <c r="AA851" s="18"/>
      <c r="AB851" s="19"/>
      <c r="AC851" s="19"/>
      <c r="AD851" s="19"/>
      <c r="AE851" s="18"/>
      <c r="AF851" s="19"/>
      <c r="AG851" s="19"/>
      <c r="AH851" s="19"/>
      <c r="AI851" s="18"/>
      <c r="AJ851" s="19"/>
      <c r="AK851" s="19"/>
      <c r="AL851" s="19"/>
      <c r="AM851" s="18"/>
      <c r="AN851" s="19"/>
      <c r="AO851" s="19"/>
      <c r="AP851" s="19"/>
      <c r="AQ851" s="18"/>
      <c r="AR851" s="19"/>
      <c r="AS851" s="19"/>
      <c r="AT851" s="19"/>
      <c r="AU851" s="18"/>
      <c r="AV851" s="19"/>
      <c r="AW851" s="19"/>
      <c r="AX851" s="19"/>
      <c r="AY851" s="18"/>
      <c r="AZ851" s="19"/>
      <c r="BA851" s="19"/>
      <c r="BB851" s="19"/>
      <c r="BC851" s="18"/>
      <c r="BD851" s="19"/>
      <c r="BE851" s="19"/>
      <c r="BF851" s="19"/>
    </row>
    <row r="852" spans="1:58" ht="15" thickBot="1" x14ac:dyDescent="0.35">
      <c r="A852" s="19"/>
      <c r="B852" s="19"/>
      <c r="C852" s="18"/>
      <c r="D852" s="19"/>
      <c r="E852" s="19"/>
      <c r="F852" s="19"/>
      <c r="G852" s="18"/>
      <c r="H852" s="19"/>
      <c r="I852" s="19"/>
      <c r="J852" s="19"/>
      <c r="K852" s="18"/>
      <c r="L852" s="19"/>
      <c r="M852" s="19"/>
      <c r="N852" s="19"/>
      <c r="O852" s="18"/>
      <c r="P852" s="19"/>
      <c r="Q852" s="19"/>
      <c r="R852" s="19"/>
      <c r="S852" s="18"/>
      <c r="T852" s="19"/>
      <c r="U852" s="19"/>
      <c r="V852" s="19"/>
      <c r="W852" s="18"/>
      <c r="X852" s="19"/>
      <c r="Y852" s="19"/>
      <c r="Z852" s="19"/>
      <c r="AA852" s="18"/>
      <c r="AB852" s="19"/>
      <c r="AC852" s="19"/>
      <c r="AD852" s="19"/>
      <c r="AE852" s="18"/>
      <c r="AF852" s="19"/>
      <c r="AG852" s="19"/>
      <c r="AH852" s="19"/>
      <c r="AI852" s="18"/>
      <c r="AJ852" s="19"/>
      <c r="AK852" s="19"/>
      <c r="AL852" s="19"/>
      <c r="AM852" s="18"/>
      <c r="AN852" s="19"/>
      <c r="AO852" s="19"/>
      <c r="AP852" s="19"/>
      <c r="AQ852" s="18"/>
      <c r="AR852" s="19"/>
      <c r="AS852" s="19"/>
      <c r="AT852" s="19"/>
      <c r="AU852" s="18"/>
      <c r="AV852" s="19"/>
      <c r="AW852" s="19"/>
      <c r="AX852" s="19"/>
      <c r="AY852" s="18"/>
      <c r="AZ852" s="19"/>
      <c r="BA852" s="19"/>
      <c r="BB852" s="19"/>
      <c r="BC852" s="18"/>
      <c r="BD852" s="19"/>
      <c r="BE852" s="19"/>
      <c r="BF852" s="19"/>
    </row>
    <row r="853" spans="1:58" ht="15" thickBot="1" x14ac:dyDescent="0.35">
      <c r="A853" s="19"/>
      <c r="B853" s="19"/>
      <c r="C853" s="18"/>
      <c r="D853" s="19"/>
      <c r="E853" s="19"/>
      <c r="F853" s="19"/>
      <c r="G853" s="18"/>
      <c r="H853" s="19"/>
      <c r="I853" s="19"/>
      <c r="J853" s="19"/>
      <c r="K853" s="18"/>
      <c r="L853" s="19"/>
      <c r="M853" s="19"/>
      <c r="N853" s="19"/>
      <c r="O853" s="18"/>
      <c r="P853" s="19"/>
      <c r="Q853" s="19"/>
      <c r="R853" s="19"/>
      <c r="S853" s="18"/>
      <c r="T853" s="19"/>
      <c r="U853" s="19"/>
      <c r="V853" s="19"/>
      <c r="W853" s="18"/>
      <c r="X853" s="19"/>
      <c r="Y853" s="19"/>
      <c r="Z853" s="19"/>
      <c r="AA853" s="18"/>
      <c r="AB853" s="19"/>
      <c r="AC853" s="19"/>
      <c r="AD853" s="19"/>
      <c r="AE853" s="18"/>
      <c r="AF853" s="19"/>
      <c r="AG853" s="19"/>
      <c r="AH853" s="19"/>
      <c r="AI853" s="18"/>
      <c r="AJ853" s="19"/>
      <c r="AK853" s="19"/>
      <c r="AL853" s="19"/>
      <c r="AM853" s="18"/>
      <c r="AN853" s="19"/>
      <c r="AO853" s="19"/>
      <c r="AP853" s="19"/>
      <c r="AQ853" s="18"/>
      <c r="AR853" s="19"/>
      <c r="AS853" s="19"/>
      <c r="AT853" s="19"/>
      <c r="AU853" s="18"/>
      <c r="AV853" s="19"/>
      <c r="AW853" s="19"/>
      <c r="AX853" s="19"/>
      <c r="AY853" s="18"/>
      <c r="AZ853" s="19"/>
      <c r="BA853" s="19"/>
      <c r="BB853" s="19"/>
      <c r="BC853" s="18"/>
      <c r="BD853" s="19"/>
      <c r="BE853" s="19"/>
      <c r="BF853" s="19"/>
    </row>
    <row r="854" spans="1:58" ht="15" thickBot="1" x14ac:dyDescent="0.35">
      <c r="A854" s="19"/>
      <c r="B854" s="19"/>
      <c r="C854" s="18"/>
      <c r="D854" s="19"/>
      <c r="E854" s="19"/>
      <c r="F854" s="19"/>
      <c r="G854" s="18"/>
      <c r="H854" s="19"/>
      <c r="I854" s="19"/>
      <c r="J854" s="19"/>
      <c r="K854" s="18"/>
      <c r="L854" s="19"/>
      <c r="M854" s="19"/>
      <c r="N854" s="19"/>
      <c r="O854" s="18"/>
      <c r="P854" s="19"/>
      <c r="Q854" s="19"/>
      <c r="R854" s="19"/>
      <c r="S854" s="18"/>
      <c r="T854" s="19"/>
      <c r="U854" s="19"/>
      <c r="V854" s="19"/>
      <c r="W854" s="18"/>
      <c r="X854" s="19"/>
      <c r="Y854" s="19"/>
      <c r="Z854" s="19"/>
      <c r="AA854" s="18"/>
      <c r="AB854" s="19"/>
      <c r="AC854" s="19"/>
      <c r="AD854" s="19"/>
      <c r="AE854" s="18"/>
      <c r="AF854" s="19"/>
      <c r="AG854" s="19"/>
      <c r="AH854" s="19"/>
      <c r="AI854" s="18"/>
      <c r="AJ854" s="19"/>
      <c r="AK854" s="19"/>
      <c r="AL854" s="19"/>
      <c r="AM854" s="18"/>
      <c r="AN854" s="19"/>
      <c r="AO854" s="19"/>
      <c r="AP854" s="19"/>
      <c r="AQ854" s="18"/>
      <c r="AR854" s="19"/>
      <c r="AS854" s="19"/>
      <c r="AT854" s="19"/>
      <c r="AU854" s="18"/>
      <c r="AV854" s="19"/>
      <c r="AW854" s="19"/>
      <c r="AX854" s="19"/>
      <c r="AY854" s="18"/>
      <c r="AZ854" s="19"/>
      <c r="BA854" s="19"/>
      <c r="BB854" s="19"/>
      <c r="BC854" s="18"/>
      <c r="BD854" s="19"/>
      <c r="BE854" s="19"/>
      <c r="BF854" s="19"/>
    </row>
    <row r="855" spans="1:58" ht="15" thickBot="1" x14ac:dyDescent="0.35">
      <c r="A855" s="19"/>
      <c r="B855" s="19"/>
      <c r="C855" s="18"/>
      <c r="D855" s="19"/>
      <c r="E855" s="19"/>
      <c r="F855" s="19"/>
      <c r="G855" s="18"/>
      <c r="H855" s="19"/>
      <c r="I855" s="19"/>
      <c r="J855" s="19"/>
      <c r="K855" s="18"/>
      <c r="L855" s="19"/>
      <c r="M855" s="19"/>
      <c r="N855" s="19"/>
      <c r="O855" s="18"/>
      <c r="P855" s="19"/>
      <c r="Q855" s="19"/>
      <c r="R855" s="19"/>
      <c r="S855" s="18"/>
      <c r="T855" s="19"/>
      <c r="U855" s="19"/>
      <c r="V855" s="19"/>
      <c r="W855" s="18"/>
      <c r="X855" s="19"/>
      <c r="Y855" s="19"/>
      <c r="Z855" s="19"/>
      <c r="AA855" s="18"/>
      <c r="AB855" s="19"/>
      <c r="AC855" s="19"/>
      <c r="AD855" s="19"/>
      <c r="AE855" s="18"/>
      <c r="AF855" s="19"/>
      <c r="AG855" s="19"/>
      <c r="AH855" s="19"/>
      <c r="AI855" s="18"/>
      <c r="AJ855" s="19"/>
      <c r="AK855" s="19"/>
      <c r="AL855" s="19"/>
      <c r="AM855" s="18"/>
      <c r="AN855" s="19"/>
      <c r="AO855" s="19"/>
      <c r="AP855" s="19"/>
      <c r="AQ855" s="18"/>
      <c r="AR855" s="19"/>
      <c r="AS855" s="19"/>
      <c r="AT855" s="19"/>
      <c r="AU855" s="18"/>
      <c r="AV855" s="19"/>
      <c r="AW855" s="19"/>
      <c r="AX855" s="19"/>
      <c r="AY855" s="18"/>
      <c r="AZ855" s="19"/>
      <c r="BA855" s="19"/>
      <c r="BB855" s="19"/>
      <c r="BC855" s="18"/>
      <c r="BD855" s="19"/>
      <c r="BE855" s="19"/>
      <c r="BF855" s="19"/>
    </row>
    <row r="856" spans="1:58" ht="15" thickBot="1" x14ac:dyDescent="0.35">
      <c r="A856" s="19"/>
      <c r="B856" s="19"/>
      <c r="C856" s="18"/>
      <c r="D856" s="19"/>
      <c r="E856" s="19"/>
      <c r="F856" s="19"/>
      <c r="G856" s="18"/>
      <c r="H856" s="19"/>
      <c r="I856" s="19"/>
      <c r="J856" s="19"/>
      <c r="K856" s="18"/>
      <c r="L856" s="19"/>
      <c r="M856" s="19"/>
      <c r="N856" s="19"/>
      <c r="O856" s="18"/>
      <c r="P856" s="19"/>
      <c r="Q856" s="19"/>
      <c r="R856" s="19"/>
      <c r="S856" s="18"/>
      <c r="T856" s="19"/>
      <c r="U856" s="19"/>
      <c r="V856" s="19"/>
      <c r="W856" s="18"/>
      <c r="X856" s="19"/>
      <c r="Y856" s="19"/>
      <c r="Z856" s="19"/>
      <c r="AA856" s="18"/>
      <c r="AB856" s="19"/>
      <c r="AC856" s="19"/>
      <c r="AD856" s="19"/>
      <c r="AE856" s="18"/>
      <c r="AF856" s="19"/>
      <c r="AG856" s="19"/>
      <c r="AH856" s="19"/>
      <c r="AI856" s="18"/>
      <c r="AJ856" s="19"/>
      <c r="AK856" s="19"/>
      <c r="AL856" s="19"/>
      <c r="AM856" s="18"/>
      <c r="AN856" s="19"/>
      <c r="AO856" s="19"/>
      <c r="AP856" s="19"/>
      <c r="AQ856" s="18"/>
      <c r="AR856" s="19"/>
      <c r="AS856" s="19"/>
      <c r="AT856" s="19"/>
      <c r="AU856" s="18"/>
      <c r="AV856" s="19"/>
      <c r="AW856" s="19"/>
      <c r="AX856" s="19"/>
      <c r="AY856" s="18"/>
      <c r="AZ856" s="19"/>
      <c r="BA856" s="19"/>
      <c r="BB856" s="19"/>
      <c r="BC856" s="18"/>
      <c r="BD856" s="19"/>
      <c r="BE856" s="19"/>
      <c r="BF856" s="19"/>
    </row>
    <row r="857" spans="1:58" ht="15" thickBot="1" x14ac:dyDescent="0.35">
      <c r="A857" s="19"/>
      <c r="B857" s="19"/>
      <c r="C857" s="18"/>
      <c r="D857" s="19"/>
      <c r="E857" s="19"/>
      <c r="F857" s="19"/>
      <c r="G857" s="18"/>
      <c r="H857" s="19"/>
      <c r="I857" s="19"/>
      <c r="J857" s="19"/>
      <c r="K857" s="18"/>
      <c r="L857" s="19"/>
      <c r="M857" s="19"/>
      <c r="N857" s="19"/>
      <c r="O857" s="18"/>
      <c r="P857" s="19"/>
      <c r="Q857" s="19"/>
      <c r="R857" s="19"/>
      <c r="S857" s="18"/>
      <c r="T857" s="19"/>
      <c r="U857" s="19"/>
      <c r="V857" s="19"/>
      <c r="W857" s="18"/>
      <c r="X857" s="19"/>
      <c r="Y857" s="19"/>
      <c r="Z857" s="19"/>
      <c r="AA857" s="18"/>
      <c r="AB857" s="19"/>
      <c r="AC857" s="19"/>
      <c r="AD857" s="19"/>
      <c r="AE857" s="18"/>
      <c r="AF857" s="19"/>
      <c r="AG857" s="19"/>
      <c r="AH857" s="19"/>
      <c r="AI857" s="18"/>
      <c r="AJ857" s="19"/>
      <c r="AK857" s="19"/>
      <c r="AL857" s="19"/>
      <c r="AM857" s="18"/>
      <c r="AN857" s="19"/>
      <c r="AO857" s="19"/>
      <c r="AP857" s="19"/>
      <c r="AQ857" s="18"/>
      <c r="AR857" s="19"/>
      <c r="AS857" s="19"/>
      <c r="AT857" s="19"/>
      <c r="AU857" s="18"/>
      <c r="AV857" s="19"/>
      <c r="AW857" s="19"/>
      <c r="AX857" s="19"/>
      <c r="AY857" s="18"/>
      <c r="AZ857" s="19"/>
      <c r="BA857" s="19"/>
      <c r="BB857" s="19"/>
      <c r="BC857" s="18"/>
      <c r="BD857" s="19"/>
      <c r="BE857" s="19"/>
      <c r="BF857" s="19"/>
    </row>
    <row r="858" spans="1:58" ht="15" thickBot="1" x14ac:dyDescent="0.35">
      <c r="A858" s="19"/>
      <c r="B858" s="19"/>
      <c r="C858" s="18"/>
      <c r="D858" s="19"/>
      <c r="E858" s="19"/>
      <c r="F858" s="19"/>
      <c r="G858" s="18"/>
      <c r="H858" s="19"/>
      <c r="I858" s="19"/>
      <c r="J858" s="19"/>
      <c r="K858" s="18"/>
      <c r="L858" s="19"/>
      <c r="M858" s="19"/>
      <c r="N858" s="19"/>
      <c r="O858" s="18"/>
      <c r="P858" s="19"/>
      <c r="Q858" s="19"/>
      <c r="R858" s="19"/>
      <c r="S858" s="18"/>
      <c r="T858" s="19"/>
      <c r="U858" s="19"/>
      <c r="V858" s="19"/>
      <c r="W858" s="18"/>
      <c r="X858" s="19"/>
      <c r="Y858" s="19"/>
      <c r="Z858" s="19"/>
      <c r="AA858" s="18"/>
      <c r="AB858" s="19"/>
      <c r="AC858" s="19"/>
      <c r="AD858" s="19"/>
      <c r="AE858" s="18"/>
      <c r="AF858" s="19"/>
      <c r="AG858" s="19"/>
      <c r="AH858" s="19"/>
      <c r="AI858" s="18"/>
      <c r="AJ858" s="19"/>
      <c r="AK858" s="19"/>
      <c r="AL858" s="19"/>
      <c r="AM858" s="18"/>
      <c r="AN858" s="19"/>
      <c r="AO858" s="19"/>
      <c r="AP858" s="19"/>
      <c r="AQ858" s="18"/>
      <c r="AR858" s="19"/>
      <c r="AS858" s="19"/>
      <c r="AT858" s="19"/>
      <c r="AU858" s="18"/>
      <c r="AV858" s="19"/>
      <c r="AW858" s="19"/>
      <c r="AX858" s="19"/>
      <c r="AY858" s="18"/>
      <c r="AZ858" s="19"/>
      <c r="BA858" s="19"/>
      <c r="BB858" s="19"/>
      <c r="BC858" s="18"/>
      <c r="BD858" s="19"/>
      <c r="BE858" s="19"/>
      <c r="BF858" s="19"/>
    </row>
    <row r="859" spans="1:58" ht="15" thickBot="1" x14ac:dyDescent="0.35">
      <c r="A859" s="19"/>
      <c r="B859" s="19"/>
      <c r="C859" s="18"/>
      <c r="D859" s="19"/>
      <c r="E859" s="19"/>
      <c r="F859" s="19"/>
      <c r="G859" s="18"/>
      <c r="H859" s="19"/>
      <c r="I859" s="19"/>
      <c r="J859" s="19"/>
      <c r="K859" s="18"/>
      <c r="L859" s="19"/>
      <c r="M859" s="19"/>
      <c r="N859" s="19"/>
      <c r="O859" s="18"/>
      <c r="P859" s="19"/>
      <c r="Q859" s="19"/>
      <c r="R859" s="19"/>
      <c r="S859" s="18"/>
      <c r="T859" s="19"/>
      <c r="U859" s="19"/>
      <c r="V859" s="19"/>
      <c r="W859" s="18"/>
      <c r="X859" s="19"/>
      <c r="Y859" s="19"/>
      <c r="Z859" s="19"/>
      <c r="AA859" s="18"/>
      <c r="AB859" s="19"/>
      <c r="AC859" s="19"/>
      <c r="AD859" s="19"/>
      <c r="AE859" s="18"/>
      <c r="AF859" s="19"/>
      <c r="AG859" s="19"/>
      <c r="AH859" s="19"/>
      <c r="AI859" s="18"/>
      <c r="AJ859" s="19"/>
      <c r="AK859" s="19"/>
      <c r="AL859" s="19"/>
      <c r="AM859" s="18"/>
      <c r="AN859" s="19"/>
      <c r="AO859" s="19"/>
      <c r="AP859" s="19"/>
      <c r="AQ859" s="18"/>
      <c r="AR859" s="19"/>
      <c r="AS859" s="19"/>
      <c r="AT859" s="19"/>
      <c r="AU859" s="18"/>
      <c r="AV859" s="19"/>
      <c r="AW859" s="19"/>
      <c r="AX859" s="19"/>
      <c r="AY859" s="18"/>
      <c r="AZ859" s="19"/>
      <c r="BA859" s="19"/>
      <c r="BB859" s="19"/>
      <c r="BC859" s="18"/>
      <c r="BD859" s="19"/>
      <c r="BE859" s="19"/>
      <c r="BF859" s="19"/>
    </row>
    <row r="860" spans="1:58" ht="15" thickBot="1" x14ac:dyDescent="0.35">
      <c r="A860" s="19"/>
      <c r="B860" s="19"/>
      <c r="C860" s="18"/>
      <c r="D860" s="19"/>
      <c r="E860" s="19"/>
      <c r="F860" s="19"/>
      <c r="G860" s="18"/>
      <c r="H860" s="19"/>
      <c r="I860" s="19"/>
      <c r="J860" s="19"/>
      <c r="K860" s="18"/>
      <c r="L860" s="19"/>
      <c r="M860" s="19"/>
      <c r="N860" s="19"/>
      <c r="O860" s="18"/>
      <c r="P860" s="19"/>
      <c r="Q860" s="19"/>
      <c r="R860" s="19"/>
      <c r="S860" s="18"/>
      <c r="T860" s="19"/>
      <c r="U860" s="19"/>
      <c r="V860" s="19"/>
      <c r="W860" s="18"/>
      <c r="X860" s="19"/>
      <c r="Y860" s="19"/>
      <c r="Z860" s="19"/>
      <c r="AA860" s="18"/>
      <c r="AB860" s="19"/>
      <c r="AC860" s="19"/>
      <c r="AD860" s="19"/>
      <c r="AE860" s="18"/>
      <c r="AF860" s="19"/>
      <c r="AG860" s="19"/>
      <c r="AH860" s="19"/>
      <c r="AI860" s="18"/>
      <c r="AJ860" s="19"/>
      <c r="AK860" s="19"/>
      <c r="AL860" s="19"/>
      <c r="AM860" s="18"/>
      <c r="AN860" s="19"/>
      <c r="AO860" s="19"/>
      <c r="AP860" s="19"/>
      <c r="AQ860" s="18"/>
      <c r="AR860" s="19"/>
      <c r="AS860" s="19"/>
      <c r="AT860" s="19"/>
      <c r="AU860" s="18"/>
      <c r="AV860" s="19"/>
      <c r="AW860" s="19"/>
      <c r="AX860" s="19"/>
      <c r="AY860" s="18"/>
      <c r="AZ860" s="19"/>
      <c r="BA860" s="19"/>
      <c r="BB860" s="19"/>
      <c r="BC860" s="18"/>
      <c r="BD860" s="19"/>
      <c r="BE860" s="19"/>
      <c r="BF860" s="19"/>
    </row>
    <row r="861" spans="1:58" ht="15" thickBot="1" x14ac:dyDescent="0.35">
      <c r="A861" s="19"/>
      <c r="B861" s="19"/>
      <c r="C861" s="18"/>
      <c r="D861" s="19"/>
      <c r="E861" s="19"/>
      <c r="F861" s="19"/>
      <c r="G861" s="18"/>
      <c r="H861" s="19"/>
      <c r="I861" s="19"/>
      <c r="J861" s="19"/>
      <c r="K861" s="18"/>
      <c r="L861" s="19"/>
      <c r="M861" s="19"/>
      <c r="N861" s="19"/>
      <c r="O861" s="18"/>
      <c r="P861" s="19"/>
      <c r="Q861" s="19"/>
      <c r="R861" s="19"/>
      <c r="S861" s="18"/>
      <c r="T861" s="19"/>
      <c r="U861" s="19"/>
      <c r="V861" s="19"/>
      <c r="W861" s="18"/>
      <c r="X861" s="19"/>
      <c r="Y861" s="19"/>
      <c r="Z861" s="19"/>
      <c r="AA861" s="18"/>
      <c r="AB861" s="19"/>
      <c r="AC861" s="19"/>
      <c r="AD861" s="19"/>
      <c r="AE861" s="18"/>
      <c r="AF861" s="19"/>
      <c r="AG861" s="19"/>
      <c r="AH861" s="19"/>
      <c r="AI861" s="18"/>
      <c r="AJ861" s="19"/>
      <c r="AK861" s="19"/>
      <c r="AL861" s="19"/>
      <c r="AM861" s="18"/>
      <c r="AN861" s="19"/>
      <c r="AO861" s="19"/>
      <c r="AP861" s="19"/>
      <c r="AQ861" s="18"/>
      <c r="AR861" s="19"/>
      <c r="AS861" s="19"/>
      <c r="AT861" s="19"/>
      <c r="AU861" s="18"/>
      <c r="AV861" s="19"/>
      <c r="AW861" s="19"/>
      <c r="AX861" s="19"/>
      <c r="AY861" s="18"/>
      <c r="AZ861" s="19"/>
      <c r="BA861" s="19"/>
      <c r="BB861" s="19"/>
      <c r="BC861" s="18"/>
      <c r="BD861" s="19"/>
      <c r="BE861" s="19"/>
      <c r="BF861" s="19"/>
    </row>
    <row r="862" spans="1:58" ht="15" thickBot="1" x14ac:dyDescent="0.35">
      <c r="A862" s="19"/>
      <c r="B862" s="19"/>
      <c r="C862" s="18"/>
      <c r="D862" s="19"/>
      <c r="E862" s="19"/>
      <c r="F862" s="19"/>
      <c r="G862" s="18"/>
      <c r="H862" s="19"/>
      <c r="I862" s="19"/>
      <c r="J862" s="19"/>
      <c r="K862" s="18"/>
      <c r="L862" s="19"/>
      <c r="M862" s="19"/>
      <c r="N862" s="19"/>
      <c r="O862" s="18"/>
      <c r="P862" s="19"/>
      <c r="Q862" s="19"/>
      <c r="R862" s="19"/>
      <c r="S862" s="18"/>
      <c r="T862" s="19"/>
      <c r="U862" s="19"/>
      <c r="V862" s="19"/>
      <c r="W862" s="18"/>
      <c r="X862" s="19"/>
      <c r="Y862" s="19"/>
      <c r="Z862" s="19"/>
      <c r="AA862" s="18"/>
      <c r="AB862" s="19"/>
      <c r="AC862" s="19"/>
      <c r="AD862" s="19"/>
      <c r="AE862" s="18"/>
      <c r="AF862" s="19"/>
      <c r="AG862" s="19"/>
      <c r="AH862" s="19"/>
      <c r="AI862" s="18"/>
      <c r="AJ862" s="19"/>
      <c r="AK862" s="19"/>
      <c r="AL862" s="19"/>
      <c r="AM862" s="18"/>
      <c r="AN862" s="19"/>
      <c r="AO862" s="19"/>
      <c r="AP862" s="19"/>
      <c r="AQ862" s="18"/>
      <c r="AR862" s="19"/>
      <c r="AS862" s="19"/>
      <c r="AT862" s="19"/>
      <c r="AU862" s="18"/>
      <c r="AV862" s="19"/>
      <c r="AW862" s="19"/>
      <c r="AX862" s="19"/>
      <c r="AY862" s="18"/>
      <c r="AZ862" s="19"/>
      <c r="BA862" s="19"/>
      <c r="BB862" s="19"/>
      <c r="BC862" s="18"/>
      <c r="BD862" s="19"/>
      <c r="BE862" s="19"/>
      <c r="BF862" s="19"/>
    </row>
    <row r="863" spans="1:58" ht="15" thickBot="1" x14ac:dyDescent="0.35">
      <c r="A863" s="19"/>
      <c r="B863" s="19"/>
      <c r="C863" s="18"/>
      <c r="D863" s="19"/>
      <c r="E863" s="19"/>
      <c r="F863" s="19"/>
      <c r="G863" s="18"/>
      <c r="H863" s="19"/>
      <c r="I863" s="19"/>
      <c r="J863" s="19"/>
      <c r="K863" s="18"/>
      <c r="L863" s="19"/>
      <c r="M863" s="19"/>
      <c r="N863" s="19"/>
      <c r="O863" s="18"/>
      <c r="P863" s="19"/>
      <c r="Q863" s="19"/>
      <c r="R863" s="19"/>
      <c r="S863" s="18"/>
      <c r="T863" s="19"/>
      <c r="U863" s="19"/>
      <c r="V863" s="19"/>
      <c r="W863" s="18"/>
      <c r="X863" s="19"/>
      <c r="Y863" s="19"/>
      <c r="Z863" s="19"/>
      <c r="AA863" s="18"/>
      <c r="AB863" s="19"/>
      <c r="AC863" s="19"/>
      <c r="AD863" s="19"/>
      <c r="AE863" s="18"/>
      <c r="AF863" s="19"/>
      <c r="AG863" s="19"/>
      <c r="AH863" s="19"/>
      <c r="AI863" s="18"/>
      <c r="AJ863" s="19"/>
      <c r="AK863" s="19"/>
      <c r="AL863" s="19"/>
      <c r="AM863" s="18"/>
      <c r="AN863" s="19"/>
      <c r="AO863" s="19"/>
      <c r="AP863" s="19"/>
      <c r="AQ863" s="18"/>
      <c r="AR863" s="19"/>
      <c r="AS863" s="19"/>
      <c r="AT863" s="19"/>
      <c r="AU863" s="18"/>
      <c r="AV863" s="19"/>
      <c r="AW863" s="19"/>
      <c r="AX863" s="19"/>
      <c r="AY863" s="18"/>
      <c r="AZ863" s="19"/>
      <c r="BA863" s="19"/>
      <c r="BB863" s="19"/>
      <c r="BC863" s="18"/>
      <c r="BD863" s="19"/>
      <c r="BE863" s="19"/>
      <c r="BF863" s="19"/>
    </row>
    <row r="864" spans="1:58" ht="15" thickBot="1" x14ac:dyDescent="0.35">
      <c r="A864" s="19"/>
      <c r="B864" s="19"/>
      <c r="C864" s="18"/>
      <c r="D864" s="19"/>
      <c r="E864" s="19"/>
      <c r="F864" s="19"/>
      <c r="G864" s="18"/>
      <c r="H864" s="19"/>
      <c r="I864" s="19"/>
      <c r="J864" s="19"/>
      <c r="K864" s="18"/>
      <c r="L864" s="19"/>
      <c r="M864" s="19"/>
      <c r="N864" s="19"/>
      <c r="O864" s="18"/>
      <c r="P864" s="19"/>
      <c r="Q864" s="19"/>
      <c r="R864" s="19"/>
      <c r="S864" s="18"/>
      <c r="T864" s="19"/>
      <c r="U864" s="19"/>
      <c r="V864" s="19"/>
      <c r="W864" s="18"/>
      <c r="X864" s="19"/>
      <c r="Y864" s="19"/>
      <c r="Z864" s="19"/>
      <c r="AA864" s="18"/>
      <c r="AB864" s="19"/>
      <c r="AC864" s="19"/>
      <c r="AD864" s="19"/>
      <c r="AE864" s="18"/>
      <c r="AF864" s="19"/>
      <c r="AG864" s="19"/>
      <c r="AH864" s="19"/>
      <c r="AI864" s="18"/>
      <c r="AJ864" s="19"/>
      <c r="AK864" s="19"/>
      <c r="AL864" s="19"/>
      <c r="AM864" s="18"/>
      <c r="AN864" s="19"/>
      <c r="AO864" s="19"/>
      <c r="AP864" s="19"/>
      <c r="AQ864" s="18"/>
      <c r="AR864" s="19"/>
      <c r="AS864" s="19"/>
      <c r="AT864" s="19"/>
      <c r="AU864" s="18"/>
      <c r="AV864" s="19"/>
      <c r="AW864" s="19"/>
      <c r="AX864" s="19"/>
      <c r="AY864" s="18"/>
      <c r="AZ864" s="19"/>
      <c r="BA864" s="19"/>
      <c r="BB864" s="19"/>
      <c r="BC864" s="18"/>
      <c r="BD864" s="19"/>
      <c r="BE864" s="19"/>
      <c r="BF864" s="19"/>
    </row>
    <row r="865" spans="1:58" ht="15" thickBot="1" x14ac:dyDescent="0.35">
      <c r="A865" s="19"/>
      <c r="B865" s="19"/>
      <c r="C865" s="18"/>
      <c r="D865" s="19"/>
      <c r="E865" s="19"/>
      <c r="F865" s="19"/>
      <c r="G865" s="18"/>
      <c r="H865" s="19"/>
      <c r="I865" s="19"/>
      <c r="J865" s="19"/>
      <c r="K865" s="18"/>
      <c r="L865" s="19"/>
      <c r="M865" s="19"/>
      <c r="N865" s="19"/>
      <c r="O865" s="18"/>
      <c r="P865" s="19"/>
      <c r="Q865" s="19"/>
      <c r="R865" s="19"/>
      <c r="S865" s="18"/>
      <c r="T865" s="19"/>
      <c r="U865" s="19"/>
      <c r="V865" s="19"/>
      <c r="W865" s="18"/>
      <c r="X865" s="19"/>
      <c r="Y865" s="19"/>
      <c r="Z865" s="19"/>
      <c r="AA865" s="18"/>
      <c r="AB865" s="19"/>
      <c r="AC865" s="19"/>
      <c r="AD865" s="19"/>
      <c r="AE865" s="18"/>
      <c r="AF865" s="19"/>
      <c r="AG865" s="19"/>
      <c r="AH865" s="19"/>
      <c r="AI865" s="18"/>
      <c r="AJ865" s="19"/>
      <c r="AK865" s="19"/>
      <c r="AL865" s="19"/>
      <c r="AM865" s="18"/>
      <c r="AN865" s="19"/>
      <c r="AO865" s="19"/>
      <c r="AP865" s="19"/>
      <c r="AQ865" s="18"/>
      <c r="AR865" s="19"/>
      <c r="AS865" s="19"/>
      <c r="AT865" s="19"/>
      <c r="AU865" s="18"/>
      <c r="AV865" s="19"/>
      <c r="AW865" s="19"/>
      <c r="AX865" s="19"/>
      <c r="AY865" s="18"/>
      <c r="AZ865" s="19"/>
      <c r="BA865" s="19"/>
      <c r="BB865" s="19"/>
      <c r="BC865" s="18"/>
      <c r="BD865" s="19"/>
      <c r="BE865" s="19"/>
      <c r="BF865" s="19"/>
    </row>
    <row r="866" spans="1:58" ht="15" thickBot="1" x14ac:dyDescent="0.35">
      <c r="A866" s="19"/>
      <c r="B866" s="19"/>
      <c r="C866" s="18"/>
      <c r="D866" s="19"/>
      <c r="E866" s="19"/>
      <c r="F866" s="19"/>
      <c r="G866" s="18"/>
      <c r="H866" s="19"/>
      <c r="I866" s="19"/>
      <c r="J866" s="19"/>
      <c r="K866" s="18"/>
      <c r="L866" s="19"/>
      <c r="M866" s="19"/>
      <c r="N866" s="19"/>
      <c r="O866" s="18"/>
      <c r="P866" s="19"/>
      <c r="Q866" s="19"/>
      <c r="R866" s="19"/>
      <c r="S866" s="18"/>
      <c r="T866" s="19"/>
      <c r="U866" s="19"/>
      <c r="V866" s="19"/>
      <c r="W866" s="18"/>
      <c r="X866" s="19"/>
      <c r="Y866" s="19"/>
      <c r="Z866" s="19"/>
      <c r="AA866" s="18"/>
      <c r="AB866" s="19"/>
      <c r="AC866" s="19"/>
      <c r="AD866" s="19"/>
      <c r="AE866" s="18"/>
      <c r="AF866" s="19"/>
      <c r="AG866" s="19"/>
      <c r="AH866" s="19"/>
      <c r="AI866" s="18"/>
      <c r="AJ866" s="19"/>
      <c r="AK866" s="19"/>
      <c r="AL866" s="19"/>
      <c r="AM866" s="18"/>
      <c r="AN866" s="19"/>
      <c r="AO866" s="19"/>
      <c r="AP866" s="19"/>
      <c r="AQ866" s="18"/>
      <c r="AR866" s="19"/>
      <c r="AS866" s="19"/>
      <c r="AT866" s="19"/>
      <c r="AU866" s="18"/>
      <c r="AV866" s="19"/>
      <c r="AW866" s="19"/>
      <c r="AX866" s="19"/>
      <c r="AY866" s="18"/>
      <c r="AZ866" s="19"/>
      <c r="BA866" s="19"/>
      <c r="BB866" s="19"/>
      <c r="BC866" s="18"/>
      <c r="BD866" s="19"/>
      <c r="BE866" s="19"/>
      <c r="BF866" s="19"/>
    </row>
    <row r="867" spans="1:58" ht="15" thickBot="1" x14ac:dyDescent="0.35">
      <c r="A867" s="19"/>
      <c r="B867" s="19"/>
      <c r="C867" s="18"/>
      <c r="D867" s="19"/>
      <c r="E867" s="19"/>
      <c r="F867" s="19"/>
      <c r="G867" s="18"/>
      <c r="H867" s="19"/>
      <c r="I867" s="19"/>
      <c r="J867" s="19"/>
      <c r="K867" s="18"/>
      <c r="L867" s="19"/>
      <c r="M867" s="19"/>
      <c r="N867" s="19"/>
      <c r="O867" s="18"/>
      <c r="P867" s="19"/>
      <c r="Q867" s="19"/>
      <c r="R867" s="19"/>
      <c r="S867" s="18"/>
      <c r="T867" s="19"/>
      <c r="U867" s="19"/>
      <c r="V867" s="19"/>
      <c r="W867" s="18"/>
      <c r="X867" s="19"/>
      <c r="Y867" s="19"/>
      <c r="Z867" s="19"/>
      <c r="AA867" s="18"/>
      <c r="AB867" s="19"/>
      <c r="AC867" s="19"/>
      <c r="AD867" s="19"/>
      <c r="AE867" s="18"/>
      <c r="AF867" s="19"/>
      <c r="AG867" s="19"/>
      <c r="AH867" s="19"/>
      <c r="AI867" s="18"/>
      <c r="AJ867" s="19"/>
      <c r="AK867" s="19"/>
      <c r="AL867" s="19"/>
      <c r="AM867" s="18"/>
      <c r="AN867" s="19"/>
      <c r="AO867" s="19"/>
      <c r="AP867" s="19"/>
      <c r="AQ867" s="18"/>
      <c r="AR867" s="19"/>
      <c r="AS867" s="19"/>
      <c r="AT867" s="19"/>
      <c r="AU867" s="18"/>
      <c r="AV867" s="19"/>
      <c r="AW867" s="19"/>
      <c r="AX867" s="19"/>
      <c r="AY867" s="18"/>
      <c r="AZ867" s="19"/>
      <c r="BA867" s="19"/>
      <c r="BB867" s="19"/>
      <c r="BC867" s="18"/>
      <c r="BD867" s="19"/>
      <c r="BE867" s="19"/>
      <c r="BF867" s="19"/>
    </row>
    <row r="868" spans="1:58" ht="15" thickBot="1" x14ac:dyDescent="0.35">
      <c r="A868" s="19"/>
      <c r="B868" s="19"/>
      <c r="C868" s="18"/>
      <c r="D868" s="19"/>
      <c r="E868" s="19"/>
      <c r="F868" s="19"/>
      <c r="G868" s="18"/>
      <c r="H868" s="19"/>
      <c r="I868" s="19"/>
      <c r="J868" s="19"/>
      <c r="K868" s="18"/>
      <c r="L868" s="19"/>
      <c r="M868" s="19"/>
      <c r="N868" s="19"/>
      <c r="O868" s="18"/>
      <c r="P868" s="19"/>
      <c r="Q868" s="19"/>
      <c r="R868" s="19"/>
      <c r="S868" s="18"/>
      <c r="T868" s="19"/>
      <c r="U868" s="19"/>
      <c r="V868" s="19"/>
      <c r="W868" s="18"/>
      <c r="X868" s="19"/>
      <c r="Y868" s="19"/>
      <c r="Z868" s="19"/>
      <c r="AA868" s="18"/>
      <c r="AB868" s="19"/>
      <c r="AC868" s="19"/>
      <c r="AD868" s="19"/>
      <c r="AE868" s="18"/>
      <c r="AF868" s="19"/>
      <c r="AG868" s="19"/>
      <c r="AH868" s="19"/>
      <c r="AI868" s="18"/>
      <c r="AJ868" s="19"/>
      <c r="AK868" s="19"/>
      <c r="AL868" s="19"/>
      <c r="AM868" s="18"/>
      <c r="AN868" s="19"/>
      <c r="AO868" s="19"/>
      <c r="AP868" s="19"/>
      <c r="AQ868" s="18"/>
      <c r="AR868" s="19"/>
      <c r="AS868" s="19"/>
      <c r="AT868" s="19"/>
      <c r="AU868" s="18"/>
      <c r="AV868" s="19"/>
      <c r="AW868" s="19"/>
      <c r="AX868" s="19"/>
      <c r="AY868" s="18"/>
      <c r="AZ868" s="19"/>
      <c r="BA868" s="19"/>
      <c r="BB868" s="19"/>
      <c r="BC868" s="18"/>
      <c r="BD868" s="19"/>
      <c r="BE868" s="19"/>
      <c r="BF868" s="19"/>
    </row>
    <row r="869" spans="1:58" ht="15" thickBot="1" x14ac:dyDescent="0.35">
      <c r="A869" s="19"/>
      <c r="B869" s="19"/>
      <c r="C869" s="18"/>
      <c r="D869" s="19"/>
      <c r="E869" s="19"/>
      <c r="F869" s="19"/>
      <c r="G869" s="18"/>
      <c r="H869" s="19"/>
      <c r="I869" s="19"/>
      <c r="J869" s="19"/>
      <c r="K869" s="18"/>
      <c r="L869" s="19"/>
      <c r="M869" s="19"/>
      <c r="N869" s="19"/>
      <c r="O869" s="18"/>
      <c r="P869" s="19"/>
      <c r="Q869" s="19"/>
      <c r="R869" s="19"/>
      <c r="S869" s="18"/>
      <c r="T869" s="19"/>
      <c r="U869" s="19"/>
      <c r="V869" s="19"/>
      <c r="W869" s="18"/>
      <c r="X869" s="19"/>
      <c r="Y869" s="19"/>
      <c r="Z869" s="19"/>
      <c r="AA869" s="18"/>
      <c r="AB869" s="19"/>
      <c r="AC869" s="19"/>
      <c r="AD869" s="19"/>
      <c r="AE869" s="18"/>
      <c r="AF869" s="19"/>
      <c r="AG869" s="19"/>
      <c r="AH869" s="19"/>
      <c r="AI869" s="18"/>
      <c r="AJ869" s="19"/>
      <c r="AK869" s="19"/>
      <c r="AL869" s="19"/>
      <c r="AM869" s="18"/>
      <c r="AN869" s="19"/>
      <c r="AO869" s="19"/>
      <c r="AP869" s="19"/>
      <c r="AQ869" s="18"/>
      <c r="AR869" s="19"/>
      <c r="AS869" s="19"/>
      <c r="AT869" s="19"/>
      <c r="AU869" s="18"/>
      <c r="AV869" s="19"/>
      <c r="AW869" s="19"/>
      <c r="AX869" s="19"/>
      <c r="AY869" s="18"/>
      <c r="AZ869" s="19"/>
      <c r="BA869" s="19"/>
      <c r="BB869" s="19"/>
      <c r="BC869" s="18"/>
      <c r="BD869" s="19"/>
      <c r="BE869" s="19"/>
      <c r="BF869" s="19"/>
    </row>
    <row r="870" spans="1:58" ht="15" thickBot="1" x14ac:dyDescent="0.35">
      <c r="A870" s="19"/>
      <c r="B870" s="19"/>
      <c r="C870" s="18"/>
      <c r="D870" s="19"/>
      <c r="E870" s="19"/>
      <c r="F870" s="19"/>
      <c r="G870" s="18"/>
      <c r="H870" s="19"/>
      <c r="I870" s="19"/>
      <c r="J870" s="19"/>
      <c r="K870" s="18"/>
      <c r="L870" s="19"/>
      <c r="M870" s="19"/>
      <c r="N870" s="19"/>
      <c r="O870" s="18"/>
      <c r="P870" s="19"/>
      <c r="Q870" s="19"/>
      <c r="R870" s="19"/>
      <c r="S870" s="18"/>
      <c r="T870" s="19"/>
      <c r="U870" s="19"/>
      <c r="V870" s="19"/>
      <c r="W870" s="18"/>
      <c r="X870" s="19"/>
      <c r="Y870" s="19"/>
      <c r="Z870" s="19"/>
      <c r="AA870" s="18"/>
      <c r="AB870" s="19"/>
      <c r="AC870" s="19"/>
      <c r="AD870" s="19"/>
      <c r="AE870" s="18"/>
      <c r="AF870" s="19"/>
      <c r="AG870" s="19"/>
      <c r="AH870" s="19"/>
      <c r="AI870" s="18"/>
      <c r="AJ870" s="19"/>
      <c r="AK870" s="19"/>
      <c r="AL870" s="19"/>
      <c r="AM870" s="18"/>
      <c r="AN870" s="19"/>
      <c r="AO870" s="19"/>
      <c r="AP870" s="19"/>
      <c r="AQ870" s="18"/>
      <c r="AR870" s="19"/>
      <c r="AS870" s="19"/>
      <c r="AT870" s="19"/>
      <c r="AU870" s="18"/>
      <c r="AV870" s="19"/>
      <c r="AW870" s="19"/>
      <c r="AX870" s="19"/>
      <c r="AY870" s="18"/>
      <c r="AZ870" s="19"/>
      <c r="BA870" s="19"/>
      <c r="BB870" s="19"/>
      <c r="BC870" s="18"/>
      <c r="BD870" s="19"/>
      <c r="BE870" s="19"/>
      <c r="BF870" s="19"/>
    </row>
    <row r="871" spans="1:58" ht="15" thickBot="1" x14ac:dyDescent="0.35">
      <c r="A871" s="19"/>
      <c r="B871" s="19"/>
      <c r="C871" s="18"/>
      <c r="D871" s="19"/>
      <c r="E871" s="19"/>
      <c r="F871" s="19"/>
      <c r="G871" s="18"/>
      <c r="H871" s="19"/>
      <c r="I871" s="19"/>
      <c r="J871" s="19"/>
      <c r="K871" s="18"/>
      <c r="L871" s="19"/>
      <c r="M871" s="19"/>
      <c r="N871" s="19"/>
      <c r="O871" s="18"/>
      <c r="P871" s="19"/>
      <c r="Q871" s="19"/>
      <c r="R871" s="19"/>
      <c r="S871" s="18"/>
      <c r="T871" s="19"/>
      <c r="U871" s="19"/>
      <c r="V871" s="19"/>
      <c r="W871" s="18"/>
      <c r="X871" s="19"/>
      <c r="Y871" s="19"/>
      <c r="Z871" s="19"/>
      <c r="AA871" s="18"/>
      <c r="AB871" s="19"/>
      <c r="AC871" s="19"/>
      <c r="AD871" s="19"/>
      <c r="AE871" s="18"/>
      <c r="AF871" s="19"/>
      <c r="AG871" s="19"/>
      <c r="AH871" s="19"/>
      <c r="AI871" s="18"/>
      <c r="AJ871" s="19"/>
      <c r="AK871" s="19"/>
      <c r="AL871" s="19"/>
      <c r="AM871" s="18"/>
      <c r="AN871" s="19"/>
      <c r="AO871" s="19"/>
      <c r="AP871" s="19"/>
      <c r="AQ871" s="18"/>
      <c r="AR871" s="19"/>
      <c r="AS871" s="19"/>
      <c r="AT871" s="19"/>
      <c r="AU871" s="18"/>
      <c r="AV871" s="19"/>
      <c r="AW871" s="19"/>
      <c r="AX871" s="19"/>
      <c r="AY871" s="18"/>
      <c r="AZ871" s="19"/>
      <c r="BA871" s="19"/>
      <c r="BB871" s="19"/>
      <c r="BC871" s="18"/>
      <c r="BD871" s="19"/>
      <c r="BE871" s="19"/>
      <c r="BF871" s="19"/>
    </row>
    <row r="872" spans="1:58" ht="15" thickBot="1" x14ac:dyDescent="0.35">
      <c r="A872" s="19"/>
      <c r="B872" s="19"/>
      <c r="C872" s="18"/>
      <c r="D872" s="19"/>
      <c r="E872" s="19"/>
      <c r="F872" s="19"/>
      <c r="G872" s="18"/>
      <c r="H872" s="19"/>
      <c r="I872" s="19"/>
      <c r="J872" s="19"/>
      <c r="K872" s="18"/>
      <c r="L872" s="19"/>
      <c r="M872" s="19"/>
      <c r="N872" s="19"/>
      <c r="O872" s="18"/>
      <c r="P872" s="19"/>
      <c r="Q872" s="19"/>
      <c r="R872" s="19"/>
      <c r="S872" s="18"/>
      <c r="T872" s="19"/>
      <c r="U872" s="19"/>
      <c r="V872" s="19"/>
      <c r="W872" s="18"/>
      <c r="X872" s="19"/>
      <c r="Y872" s="19"/>
      <c r="Z872" s="19"/>
      <c r="AA872" s="18"/>
      <c r="AB872" s="19"/>
      <c r="AC872" s="19"/>
      <c r="AD872" s="19"/>
      <c r="AE872" s="18"/>
      <c r="AF872" s="19"/>
      <c r="AG872" s="19"/>
      <c r="AH872" s="19"/>
      <c r="AI872" s="18"/>
      <c r="AJ872" s="19"/>
      <c r="AK872" s="19"/>
      <c r="AL872" s="19"/>
      <c r="AM872" s="18"/>
      <c r="AN872" s="19"/>
      <c r="AO872" s="19"/>
      <c r="AP872" s="19"/>
      <c r="AQ872" s="18"/>
      <c r="AR872" s="19"/>
      <c r="AS872" s="19"/>
      <c r="AT872" s="19"/>
      <c r="AU872" s="18"/>
      <c r="AV872" s="19"/>
      <c r="AW872" s="19"/>
      <c r="AX872" s="19"/>
      <c r="AY872" s="18"/>
      <c r="AZ872" s="19"/>
      <c r="BA872" s="19"/>
      <c r="BB872" s="19"/>
      <c r="BC872" s="18"/>
      <c r="BD872" s="19"/>
      <c r="BE872" s="19"/>
      <c r="BF872" s="19"/>
    </row>
    <row r="873" spans="1:58" ht="15" thickBot="1" x14ac:dyDescent="0.35">
      <c r="A873" s="19"/>
      <c r="B873" s="19"/>
      <c r="C873" s="18"/>
      <c r="D873" s="19"/>
      <c r="E873" s="19"/>
      <c r="F873" s="19"/>
      <c r="G873" s="18"/>
      <c r="H873" s="19"/>
      <c r="I873" s="19"/>
      <c r="J873" s="19"/>
      <c r="K873" s="18"/>
      <c r="L873" s="19"/>
      <c r="M873" s="19"/>
      <c r="N873" s="19"/>
      <c r="O873" s="18"/>
      <c r="P873" s="19"/>
      <c r="Q873" s="19"/>
      <c r="R873" s="19"/>
      <c r="S873" s="18"/>
      <c r="T873" s="19"/>
      <c r="U873" s="19"/>
      <c r="V873" s="19"/>
      <c r="W873" s="18"/>
      <c r="X873" s="19"/>
      <c r="Y873" s="19"/>
      <c r="Z873" s="19"/>
      <c r="AA873" s="18"/>
      <c r="AB873" s="19"/>
      <c r="AC873" s="19"/>
      <c r="AD873" s="19"/>
      <c r="AE873" s="18"/>
      <c r="AF873" s="19"/>
      <c r="AG873" s="19"/>
      <c r="AH873" s="19"/>
      <c r="AI873" s="18"/>
      <c r="AJ873" s="19"/>
      <c r="AK873" s="19"/>
      <c r="AL873" s="19"/>
      <c r="AM873" s="18"/>
      <c r="AN873" s="19"/>
      <c r="AO873" s="19"/>
      <c r="AP873" s="19"/>
      <c r="AQ873" s="18"/>
      <c r="AR873" s="19"/>
      <c r="AS873" s="19"/>
      <c r="AT873" s="19"/>
      <c r="AU873" s="18"/>
      <c r="AV873" s="19"/>
      <c r="AW873" s="19"/>
      <c r="AX873" s="19"/>
      <c r="AY873" s="18"/>
      <c r="AZ873" s="19"/>
      <c r="BA873" s="19"/>
      <c r="BB873" s="19"/>
      <c r="BC873" s="18"/>
      <c r="BD873" s="19"/>
      <c r="BE873" s="19"/>
      <c r="BF873" s="19"/>
    </row>
    <row r="874" spans="1:58" ht="15" thickBot="1" x14ac:dyDescent="0.35">
      <c r="A874" s="19"/>
      <c r="B874" s="19"/>
      <c r="C874" s="18"/>
      <c r="D874" s="19"/>
      <c r="E874" s="19"/>
      <c r="F874" s="19"/>
      <c r="G874" s="18"/>
      <c r="H874" s="19"/>
      <c r="I874" s="19"/>
      <c r="J874" s="19"/>
      <c r="K874" s="18"/>
      <c r="L874" s="19"/>
      <c r="M874" s="19"/>
      <c r="N874" s="19"/>
      <c r="O874" s="18"/>
      <c r="P874" s="19"/>
      <c r="Q874" s="19"/>
      <c r="R874" s="19"/>
      <c r="S874" s="18"/>
      <c r="T874" s="19"/>
      <c r="U874" s="19"/>
      <c r="V874" s="19"/>
      <c r="W874" s="18"/>
      <c r="X874" s="19"/>
      <c r="Y874" s="19"/>
      <c r="Z874" s="19"/>
      <c r="AA874" s="18"/>
      <c r="AB874" s="19"/>
      <c r="AC874" s="19"/>
      <c r="AD874" s="19"/>
      <c r="AE874" s="18"/>
      <c r="AF874" s="19"/>
      <c r="AG874" s="19"/>
      <c r="AH874" s="19"/>
      <c r="AI874" s="18"/>
      <c r="AJ874" s="19"/>
      <c r="AK874" s="19"/>
      <c r="AL874" s="19"/>
      <c r="AM874" s="18"/>
      <c r="AN874" s="19"/>
      <c r="AO874" s="19"/>
      <c r="AP874" s="19"/>
      <c r="AQ874" s="18"/>
      <c r="AR874" s="19"/>
      <c r="AS874" s="19"/>
      <c r="AT874" s="19"/>
      <c r="AU874" s="18"/>
      <c r="AV874" s="19"/>
      <c r="AW874" s="19"/>
      <c r="AX874" s="19"/>
      <c r="AY874" s="18"/>
      <c r="AZ874" s="19"/>
      <c r="BA874" s="19"/>
      <c r="BB874" s="19"/>
      <c r="BC874" s="18"/>
      <c r="BD874" s="19"/>
      <c r="BE874" s="19"/>
      <c r="BF874" s="19"/>
    </row>
    <row r="875" spans="1:58" ht="15" thickBot="1" x14ac:dyDescent="0.35">
      <c r="A875" s="19"/>
      <c r="B875" s="19"/>
      <c r="C875" s="18"/>
      <c r="D875" s="19"/>
      <c r="E875" s="19"/>
      <c r="F875" s="19"/>
      <c r="G875" s="18"/>
      <c r="H875" s="19"/>
      <c r="I875" s="19"/>
      <c r="J875" s="19"/>
      <c r="K875" s="18"/>
      <c r="L875" s="19"/>
      <c r="M875" s="19"/>
      <c r="N875" s="19"/>
      <c r="O875" s="18"/>
      <c r="P875" s="19"/>
      <c r="Q875" s="19"/>
      <c r="R875" s="19"/>
      <c r="S875" s="18"/>
      <c r="T875" s="19"/>
      <c r="U875" s="19"/>
      <c r="V875" s="19"/>
      <c r="W875" s="18"/>
      <c r="X875" s="19"/>
      <c r="Y875" s="19"/>
      <c r="Z875" s="19"/>
      <c r="AA875" s="18"/>
      <c r="AB875" s="19"/>
      <c r="AC875" s="19"/>
      <c r="AD875" s="19"/>
      <c r="AE875" s="18"/>
      <c r="AF875" s="19"/>
      <c r="AG875" s="19"/>
      <c r="AH875" s="19"/>
      <c r="AI875" s="18"/>
      <c r="AJ875" s="19"/>
      <c r="AK875" s="19"/>
      <c r="AL875" s="19"/>
      <c r="AM875" s="18"/>
      <c r="AN875" s="19"/>
      <c r="AO875" s="19"/>
      <c r="AP875" s="19"/>
      <c r="AQ875" s="18"/>
      <c r="AR875" s="19"/>
      <c r="AS875" s="19"/>
      <c r="AT875" s="19"/>
      <c r="AU875" s="18"/>
      <c r="AV875" s="19"/>
      <c r="AW875" s="19"/>
      <c r="AX875" s="19"/>
      <c r="AY875" s="18"/>
      <c r="AZ875" s="19"/>
      <c r="BA875" s="19"/>
      <c r="BB875" s="19"/>
      <c r="BC875" s="18"/>
      <c r="BD875" s="19"/>
      <c r="BE875" s="19"/>
      <c r="BF875" s="19"/>
    </row>
    <row r="876" spans="1:58" ht="15" thickBot="1" x14ac:dyDescent="0.35">
      <c r="A876" s="19"/>
      <c r="B876" s="19"/>
      <c r="C876" s="18"/>
      <c r="D876" s="19"/>
      <c r="E876" s="19"/>
      <c r="F876" s="19"/>
      <c r="G876" s="18"/>
      <c r="H876" s="19"/>
      <c r="I876" s="19"/>
      <c r="J876" s="19"/>
      <c r="K876" s="18"/>
      <c r="L876" s="19"/>
      <c r="M876" s="19"/>
      <c r="N876" s="19"/>
      <c r="O876" s="18"/>
      <c r="P876" s="19"/>
      <c r="Q876" s="19"/>
      <c r="R876" s="19"/>
      <c r="S876" s="18"/>
      <c r="T876" s="19"/>
      <c r="U876" s="19"/>
      <c r="V876" s="19"/>
      <c r="W876" s="18"/>
      <c r="X876" s="19"/>
      <c r="Y876" s="19"/>
      <c r="Z876" s="19"/>
      <c r="AA876" s="18"/>
      <c r="AB876" s="19"/>
      <c r="AC876" s="19"/>
      <c r="AD876" s="19"/>
      <c r="AE876" s="18"/>
      <c r="AF876" s="19"/>
      <c r="AG876" s="19"/>
      <c r="AH876" s="19"/>
      <c r="AI876" s="18"/>
      <c r="AJ876" s="19"/>
      <c r="AK876" s="19"/>
      <c r="AL876" s="19"/>
      <c r="AM876" s="18"/>
      <c r="AN876" s="19"/>
      <c r="AO876" s="19"/>
      <c r="AP876" s="19"/>
      <c r="AQ876" s="18"/>
      <c r="AR876" s="19"/>
      <c r="AS876" s="19"/>
      <c r="AT876" s="19"/>
      <c r="AU876" s="18"/>
      <c r="AV876" s="19"/>
      <c r="AW876" s="19"/>
      <c r="AX876" s="19"/>
      <c r="AY876" s="18"/>
      <c r="AZ876" s="19"/>
      <c r="BA876" s="19"/>
      <c r="BB876" s="19"/>
      <c r="BC876" s="18"/>
      <c r="BD876" s="19"/>
      <c r="BE876" s="19"/>
      <c r="BF876" s="19"/>
    </row>
    <row r="877" spans="1:58" ht="15" thickBot="1" x14ac:dyDescent="0.35">
      <c r="A877" s="19"/>
      <c r="B877" s="19"/>
      <c r="C877" s="18"/>
      <c r="D877" s="19"/>
      <c r="E877" s="19"/>
      <c r="F877" s="19"/>
      <c r="G877" s="18"/>
      <c r="H877" s="19"/>
      <c r="I877" s="19"/>
      <c r="J877" s="19"/>
      <c r="K877" s="18"/>
      <c r="L877" s="19"/>
      <c r="M877" s="19"/>
      <c r="N877" s="19"/>
      <c r="O877" s="18"/>
      <c r="P877" s="19"/>
      <c r="Q877" s="19"/>
      <c r="R877" s="19"/>
      <c r="S877" s="18"/>
      <c r="T877" s="19"/>
      <c r="U877" s="19"/>
      <c r="V877" s="19"/>
      <c r="W877" s="18"/>
      <c r="X877" s="19"/>
      <c r="Y877" s="19"/>
      <c r="Z877" s="19"/>
      <c r="AA877" s="18"/>
      <c r="AB877" s="19"/>
      <c r="AC877" s="19"/>
      <c r="AD877" s="19"/>
      <c r="AE877" s="18"/>
      <c r="AF877" s="19"/>
      <c r="AG877" s="19"/>
      <c r="AH877" s="19"/>
      <c r="AI877" s="18"/>
      <c r="AJ877" s="19"/>
      <c r="AK877" s="19"/>
      <c r="AL877" s="19"/>
      <c r="AM877" s="18"/>
      <c r="AN877" s="19"/>
      <c r="AO877" s="19"/>
      <c r="AP877" s="19"/>
      <c r="AQ877" s="18"/>
      <c r="AR877" s="19"/>
      <c r="AS877" s="19"/>
      <c r="AT877" s="19"/>
      <c r="AU877" s="18"/>
      <c r="AV877" s="19"/>
      <c r="AW877" s="19"/>
      <c r="AX877" s="19"/>
      <c r="AY877" s="18"/>
      <c r="AZ877" s="19"/>
      <c r="BA877" s="19"/>
      <c r="BB877" s="19"/>
      <c r="BC877" s="18"/>
      <c r="BD877" s="19"/>
      <c r="BE877" s="19"/>
      <c r="BF877" s="19"/>
    </row>
    <row r="878" spans="1:58" ht="15" thickBot="1" x14ac:dyDescent="0.35">
      <c r="A878" s="19"/>
      <c r="B878" s="19"/>
      <c r="C878" s="18"/>
      <c r="D878" s="19"/>
      <c r="E878" s="19"/>
      <c r="F878" s="19"/>
      <c r="G878" s="18"/>
      <c r="H878" s="19"/>
      <c r="I878" s="19"/>
      <c r="J878" s="19"/>
      <c r="K878" s="18"/>
      <c r="L878" s="19"/>
      <c r="M878" s="19"/>
      <c r="N878" s="19"/>
      <c r="O878" s="18"/>
      <c r="P878" s="19"/>
      <c r="Q878" s="19"/>
      <c r="R878" s="19"/>
      <c r="S878" s="18"/>
      <c r="T878" s="19"/>
      <c r="U878" s="19"/>
      <c r="V878" s="19"/>
      <c r="W878" s="18"/>
      <c r="X878" s="19"/>
      <c r="Y878" s="19"/>
      <c r="Z878" s="19"/>
      <c r="AA878" s="18"/>
      <c r="AB878" s="19"/>
      <c r="AC878" s="19"/>
      <c r="AD878" s="19"/>
      <c r="AE878" s="18"/>
      <c r="AF878" s="19"/>
      <c r="AG878" s="19"/>
      <c r="AH878" s="19"/>
      <c r="AI878" s="18"/>
      <c r="AJ878" s="19"/>
      <c r="AK878" s="19"/>
      <c r="AL878" s="19"/>
      <c r="AM878" s="18"/>
      <c r="AN878" s="19"/>
      <c r="AO878" s="19"/>
      <c r="AP878" s="19"/>
      <c r="AQ878" s="18"/>
      <c r="AR878" s="19"/>
      <c r="AS878" s="19"/>
      <c r="AT878" s="19"/>
      <c r="AU878" s="18"/>
      <c r="AV878" s="19"/>
      <c r="AW878" s="19"/>
      <c r="AX878" s="19"/>
      <c r="AY878" s="18"/>
      <c r="AZ878" s="19"/>
      <c r="BA878" s="19"/>
      <c r="BB878" s="19"/>
      <c r="BC878" s="18"/>
      <c r="BD878" s="19"/>
      <c r="BE878" s="19"/>
      <c r="BF878" s="19"/>
    </row>
    <row r="879" spans="1:58" ht="15" thickBot="1" x14ac:dyDescent="0.35">
      <c r="A879" s="19"/>
      <c r="B879" s="19"/>
      <c r="C879" s="18"/>
      <c r="D879" s="19"/>
      <c r="E879" s="19"/>
      <c r="F879" s="19"/>
      <c r="G879" s="18"/>
      <c r="H879" s="19"/>
      <c r="I879" s="19"/>
      <c r="J879" s="19"/>
      <c r="K879" s="18"/>
      <c r="L879" s="19"/>
      <c r="M879" s="19"/>
      <c r="N879" s="19"/>
      <c r="O879" s="18"/>
      <c r="P879" s="19"/>
      <c r="Q879" s="19"/>
      <c r="R879" s="19"/>
      <c r="S879" s="18"/>
      <c r="T879" s="19"/>
      <c r="U879" s="19"/>
      <c r="V879" s="19"/>
      <c r="W879" s="18"/>
      <c r="X879" s="19"/>
      <c r="Y879" s="19"/>
      <c r="Z879" s="19"/>
      <c r="AA879" s="18"/>
      <c r="AB879" s="19"/>
      <c r="AC879" s="19"/>
      <c r="AD879" s="19"/>
      <c r="AE879" s="18"/>
      <c r="AF879" s="19"/>
      <c r="AG879" s="19"/>
      <c r="AH879" s="19"/>
      <c r="AI879" s="18"/>
      <c r="AJ879" s="19"/>
      <c r="AK879" s="19"/>
      <c r="AL879" s="19"/>
      <c r="AM879" s="18"/>
      <c r="AN879" s="19"/>
      <c r="AO879" s="19"/>
      <c r="AP879" s="19"/>
      <c r="AQ879" s="18"/>
      <c r="AR879" s="19"/>
      <c r="AS879" s="19"/>
      <c r="AT879" s="19"/>
      <c r="AU879" s="18"/>
      <c r="AV879" s="19"/>
      <c r="AW879" s="19"/>
      <c r="AX879" s="19"/>
      <c r="AY879" s="18"/>
      <c r="AZ879" s="19"/>
      <c r="BA879" s="19"/>
      <c r="BB879" s="19"/>
      <c r="BC879" s="18"/>
      <c r="BD879" s="19"/>
      <c r="BE879" s="19"/>
      <c r="BF879" s="19"/>
    </row>
    <row r="880" spans="1:58" ht="15" thickBot="1" x14ac:dyDescent="0.35">
      <c r="A880" s="19"/>
      <c r="B880" s="19"/>
      <c r="C880" s="18"/>
      <c r="D880" s="19"/>
      <c r="E880" s="19"/>
      <c r="F880" s="19"/>
      <c r="G880" s="18"/>
      <c r="H880" s="19"/>
      <c r="I880" s="19"/>
      <c r="J880" s="19"/>
      <c r="K880" s="18"/>
      <c r="L880" s="19"/>
      <c r="M880" s="19"/>
      <c r="N880" s="19"/>
      <c r="O880" s="18"/>
      <c r="P880" s="19"/>
      <c r="Q880" s="19"/>
      <c r="R880" s="19"/>
      <c r="S880" s="18"/>
      <c r="T880" s="19"/>
      <c r="U880" s="19"/>
      <c r="V880" s="19"/>
      <c r="W880" s="18"/>
      <c r="X880" s="19"/>
      <c r="Y880" s="19"/>
      <c r="Z880" s="19"/>
      <c r="AA880" s="18"/>
      <c r="AB880" s="19"/>
      <c r="AC880" s="19"/>
      <c r="AD880" s="19"/>
      <c r="AE880" s="18"/>
      <c r="AF880" s="19"/>
      <c r="AG880" s="19"/>
      <c r="AH880" s="19"/>
      <c r="AI880" s="18"/>
      <c r="AJ880" s="19"/>
      <c r="AK880" s="19"/>
      <c r="AL880" s="19"/>
      <c r="AM880" s="18"/>
      <c r="AN880" s="19"/>
      <c r="AO880" s="19"/>
      <c r="AP880" s="19"/>
      <c r="AQ880" s="18"/>
      <c r="AR880" s="19"/>
      <c r="AS880" s="19"/>
      <c r="AT880" s="19"/>
      <c r="AU880" s="18"/>
      <c r="AV880" s="19"/>
      <c r="AW880" s="19"/>
      <c r="AX880" s="19"/>
      <c r="AY880" s="18"/>
      <c r="AZ880" s="19"/>
      <c r="BA880" s="19"/>
      <c r="BB880" s="19"/>
      <c r="BC880" s="18"/>
      <c r="BD880" s="19"/>
      <c r="BE880" s="19"/>
      <c r="BF880" s="19"/>
    </row>
    <row r="881" spans="1:58" ht="15" thickBot="1" x14ac:dyDescent="0.35">
      <c r="A881" s="19"/>
      <c r="B881" s="19"/>
      <c r="C881" s="18"/>
      <c r="D881" s="19"/>
      <c r="E881" s="19"/>
      <c r="F881" s="19"/>
      <c r="G881" s="18"/>
      <c r="H881" s="19"/>
      <c r="I881" s="19"/>
      <c r="J881" s="19"/>
      <c r="K881" s="18"/>
      <c r="L881" s="19"/>
      <c r="M881" s="19"/>
      <c r="N881" s="19"/>
      <c r="O881" s="18"/>
      <c r="P881" s="19"/>
      <c r="Q881" s="19"/>
      <c r="R881" s="19"/>
      <c r="S881" s="18"/>
      <c r="T881" s="19"/>
      <c r="U881" s="19"/>
      <c r="V881" s="19"/>
      <c r="W881" s="18"/>
      <c r="X881" s="19"/>
      <c r="Y881" s="19"/>
      <c r="Z881" s="19"/>
      <c r="AA881" s="18"/>
      <c r="AB881" s="19"/>
      <c r="AC881" s="19"/>
      <c r="AD881" s="19"/>
      <c r="AE881" s="18"/>
      <c r="AF881" s="19"/>
      <c r="AG881" s="19"/>
      <c r="AH881" s="19"/>
      <c r="AI881" s="18"/>
      <c r="AJ881" s="19"/>
      <c r="AK881" s="19"/>
      <c r="AL881" s="19"/>
      <c r="AM881" s="18"/>
      <c r="AN881" s="19"/>
      <c r="AO881" s="19"/>
      <c r="AP881" s="19"/>
      <c r="AQ881" s="18"/>
      <c r="AR881" s="19"/>
      <c r="AS881" s="19"/>
      <c r="AT881" s="19"/>
      <c r="AU881" s="18"/>
      <c r="AV881" s="19"/>
      <c r="AW881" s="19"/>
      <c r="AX881" s="19"/>
      <c r="AY881" s="18"/>
      <c r="AZ881" s="19"/>
      <c r="BA881" s="19"/>
      <c r="BB881" s="19"/>
      <c r="BC881" s="18"/>
      <c r="BD881" s="19"/>
      <c r="BE881" s="19"/>
      <c r="BF881" s="19"/>
    </row>
    <row r="882" spans="1:58" ht="15" thickBot="1" x14ac:dyDescent="0.35">
      <c r="A882" s="19"/>
      <c r="B882" s="19"/>
      <c r="C882" s="18"/>
      <c r="D882" s="19"/>
      <c r="E882" s="19"/>
      <c r="F882" s="19"/>
      <c r="G882" s="18"/>
      <c r="H882" s="19"/>
      <c r="I882" s="19"/>
      <c r="J882" s="19"/>
      <c r="K882" s="18"/>
      <c r="L882" s="19"/>
      <c r="M882" s="19"/>
      <c r="N882" s="19"/>
      <c r="O882" s="18"/>
      <c r="P882" s="19"/>
      <c r="Q882" s="19"/>
      <c r="R882" s="19"/>
      <c r="S882" s="18"/>
      <c r="T882" s="19"/>
      <c r="U882" s="19"/>
      <c r="V882" s="19"/>
      <c r="W882" s="18"/>
      <c r="X882" s="19"/>
      <c r="Y882" s="19"/>
      <c r="Z882" s="19"/>
      <c r="AA882" s="18"/>
      <c r="AB882" s="19"/>
      <c r="AC882" s="19"/>
      <c r="AD882" s="19"/>
      <c r="AE882" s="18"/>
      <c r="AF882" s="19"/>
      <c r="AG882" s="19"/>
      <c r="AH882" s="19"/>
      <c r="AI882" s="18"/>
      <c r="AJ882" s="19"/>
      <c r="AK882" s="19"/>
      <c r="AL882" s="19"/>
      <c r="AM882" s="18"/>
      <c r="AN882" s="19"/>
      <c r="AO882" s="19"/>
      <c r="AP882" s="19"/>
      <c r="AQ882" s="18"/>
      <c r="AR882" s="19"/>
      <c r="AS882" s="19"/>
      <c r="AT882" s="19"/>
      <c r="AU882" s="18"/>
      <c r="AV882" s="19"/>
      <c r="AW882" s="19"/>
      <c r="AX882" s="19"/>
      <c r="AY882" s="18"/>
      <c r="AZ882" s="19"/>
      <c r="BA882" s="19"/>
      <c r="BB882" s="19"/>
      <c r="BC882" s="18"/>
      <c r="BD882" s="19"/>
      <c r="BE882" s="19"/>
      <c r="BF882" s="19"/>
    </row>
    <row r="883" spans="1:58" ht="15" thickBot="1" x14ac:dyDescent="0.35">
      <c r="A883" s="19"/>
      <c r="B883" s="19"/>
      <c r="C883" s="18"/>
      <c r="D883" s="19"/>
      <c r="E883" s="19"/>
      <c r="F883" s="19"/>
      <c r="G883" s="18"/>
      <c r="H883" s="19"/>
      <c r="I883" s="19"/>
      <c r="J883" s="19"/>
      <c r="K883" s="18"/>
      <c r="L883" s="19"/>
      <c r="M883" s="19"/>
      <c r="N883" s="19"/>
      <c r="O883" s="18"/>
      <c r="P883" s="19"/>
      <c r="Q883" s="19"/>
      <c r="R883" s="19"/>
      <c r="S883" s="18"/>
      <c r="T883" s="19"/>
      <c r="U883" s="19"/>
      <c r="V883" s="19"/>
      <c r="W883" s="18"/>
      <c r="X883" s="19"/>
      <c r="Y883" s="19"/>
      <c r="Z883" s="19"/>
      <c r="AA883" s="18"/>
      <c r="AB883" s="19"/>
      <c r="AC883" s="19"/>
      <c r="AD883" s="19"/>
      <c r="AE883" s="18"/>
      <c r="AF883" s="19"/>
      <c r="AG883" s="19"/>
      <c r="AH883" s="19"/>
      <c r="AI883" s="18"/>
      <c r="AJ883" s="19"/>
      <c r="AK883" s="19"/>
      <c r="AL883" s="19"/>
      <c r="AM883" s="18"/>
      <c r="AN883" s="19"/>
      <c r="AO883" s="19"/>
      <c r="AP883" s="19"/>
      <c r="AQ883" s="18"/>
      <c r="AR883" s="19"/>
      <c r="AS883" s="19"/>
      <c r="AT883" s="19"/>
      <c r="AU883" s="18"/>
      <c r="AV883" s="19"/>
      <c r="AW883" s="19"/>
      <c r="AX883" s="19"/>
      <c r="AY883" s="18"/>
      <c r="AZ883" s="19"/>
      <c r="BA883" s="19"/>
      <c r="BB883" s="19"/>
      <c r="BC883" s="18"/>
      <c r="BD883" s="19"/>
      <c r="BE883" s="19"/>
      <c r="BF883" s="19"/>
    </row>
    <row r="884" spans="1:58" ht="15" thickBot="1" x14ac:dyDescent="0.35">
      <c r="A884" s="19"/>
      <c r="B884" s="19"/>
      <c r="C884" s="18"/>
      <c r="D884" s="19"/>
      <c r="E884" s="19"/>
      <c r="F884" s="19"/>
      <c r="G884" s="18"/>
      <c r="H884" s="19"/>
      <c r="I884" s="19"/>
      <c r="J884" s="19"/>
      <c r="K884" s="18"/>
      <c r="L884" s="19"/>
      <c r="M884" s="19"/>
      <c r="N884" s="19"/>
      <c r="O884" s="18"/>
      <c r="P884" s="19"/>
      <c r="Q884" s="19"/>
      <c r="R884" s="19"/>
      <c r="S884" s="18"/>
      <c r="T884" s="19"/>
      <c r="U884" s="19"/>
      <c r="V884" s="19"/>
      <c r="W884" s="18"/>
      <c r="X884" s="19"/>
      <c r="Y884" s="19"/>
      <c r="Z884" s="19"/>
      <c r="AA884" s="18"/>
      <c r="AB884" s="19"/>
      <c r="AC884" s="19"/>
      <c r="AD884" s="19"/>
      <c r="AE884" s="18"/>
      <c r="AF884" s="19"/>
      <c r="AG884" s="19"/>
      <c r="AH884" s="19"/>
      <c r="AI884" s="18"/>
      <c r="AJ884" s="19"/>
      <c r="AK884" s="19"/>
      <c r="AL884" s="19"/>
      <c r="AM884" s="18"/>
      <c r="AN884" s="19"/>
      <c r="AO884" s="19"/>
      <c r="AP884" s="19"/>
      <c r="AQ884" s="18"/>
      <c r="AR884" s="19"/>
      <c r="AS884" s="19"/>
      <c r="AT884" s="19"/>
      <c r="AU884" s="18"/>
      <c r="AV884" s="19"/>
      <c r="AW884" s="19"/>
      <c r="AX884" s="19"/>
      <c r="AY884" s="18"/>
      <c r="AZ884" s="19"/>
      <c r="BA884" s="19"/>
      <c r="BB884" s="19"/>
      <c r="BC884" s="18"/>
      <c r="BD884" s="19"/>
      <c r="BE884" s="19"/>
      <c r="BF884" s="19"/>
    </row>
    <row r="885" spans="1:58" ht="15" thickBot="1" x14ac:dyDescent="0.35">
      <c r="A885" s="19"/>
      <c r="B885" s="19"/>
      <c r="C885" s="18"/>
      <c r="D885" s="19"/>
      <c r="E885" s="19"/>
      <c r="F885" s="19"/>
      <c r="G885" s="18"/>
      <c r="H885" s="19"/>
      <c r="I885" s="19"/>
      <c r="J885" s="19"/>
      <c r="K885" s="18"/>
      <c r="L885" s="19"/>
      <c r="M885" s="19"/>
      <c r="N885" s="19"/>
      <c r="O885" s="18"/>
      <c r="P885" s="19"/>
      <c r="Q885" s="19"/>
      <c r="R885" s="19"/>
      <c r="S885" s="18"/>
      <c r="T885" s="19"/>
      <c r="U885" s="19"/>
      <c r="V885" s="19"/>
      <c r="W885" s="18"/>
      <c r="X885" s="19"/>
      <c r="Y885" s="19"/>
      <c r="Z885" s="19"/>
      <c r="AA885" s="18"/>
      <c r="AB885" s="19"/>
      <c r="AC885" s="19"/>
      <c r="AD885" s="19"/>
      <c r="AE885" s="18"/>
      <c r="AF885" s="19"/>
      <c r="AG885" s="19"/>
      <c r="AH885" s="19"/>
      <c r="AI885" s="18"/>
      <c r="AJ885" s="19"/>
      <c r="AK885" s="19"/>
      <c r="AL885" s="19"/>
      <c r="AM885" s="18"/>
      <c r="AN885" s="19"/>
      <c r="AO885" s="19"/>
      <c r="AP885" s="19"/>
      <c r="AQ885" s="18"/>
      <c r="AR885" s="19"/>
      <c r="AS885" s="19"/>
      <c r="AT885" s="19"/>
      <c r="AU885" s="18"/>
      <c r="AV885" s="19"/>
      <c r="AW885" s="19"/>
      <c r="AX885" s="19"/>
      <c r="AY885" s="18"/>
      <c r="AZ885" s="19"/>
      <c r="BA885" s="19"/>
      <c r="BB885" s="19"/>
      <c r="BC885" s="18"/>
      <c r="BD885" s="19"/>
      <c r="BE885" s="19"/>
      <c r="BF885" s="19"/>
    </row>
    <row r="886" spans="1:58" ht="15" thickBot="1" x14ac:dyDescent="0.35">
      <c r="A886" s="19"/>
      <c r="B886" s="19"/>
      <c r="C886" s="18"/>
      <c r="D886" s="19"/>
      <c r="E886" s="19"/>
      <c r="F886" s="19"/>
      <c r="G886" s="18"/>
      <c r="H886" s="19"/>
      <c r="I886" s="19"/>
      <c r="J886" s="19"/>
      <c r="K886" s="18"/>
      <c r="L886" s="19"/>
      <c r="M886" s="19"/>
      <c r="N886" s="19"/>
      <c r="O886" s="18"/>
      <c r="P886" s="19"/>
      <c r="Q886" s="19"/>
      <c r="R886" s="19"/>
      <c r="S886" s="18"/>
      <c r="T886" s="19"/>
      <c r="U886" s="19"/>
      <c r="V886" s="19"/>
      <c r="W886" s="18"/>
      <c r="X886" s="19"/>
      <c r="Y886" s="19"/>
      <c r="Z886" s="19"/>
      <c r="AA886" s="18"/>
      <c r="AB886" s="19"/>
      <c r="AC886" s="19"/>
      <c r="AD886" s="19"/>
      <c r="AE886" s="18"/>
      <c r="AF886" s="19"/>
      <c r="AG886" s="19"/>
      <c r="AH886" s="19"/>
      <c r="AI886" s="18"/>
      <c r="AJ886" s="19"/>
      <c r="AK886" s="19"/>
      <c r="AL886" s="19"/>
      <c r="AM886" s="18"/>
      <c r="AN886" s="19"/>
      <c r="AO886" s="19"/>
      <c r="AP886" s="19"/>
      <c r="AQ886" s="18"/>
      <c r="AR886" s="19"/>
      <c r="AS886" s="19"/>
      <c r="AT886" s="19"/>
      <c r="AU886" s="18"/>
      <c r="AV886" s="19"/>
      <c r="AW886" s="19"/>
      <c r="AX886" s="19"/>
      <c r="AY886" s="18"/>
      <c r="AZ886" s="19"/>
      <c r="BA886" s="19"/>
      <c r="BB886" s="19"/>
      <c r="BC886" s="18"/>
      <c r="BD886" s="19"/>
      <c r="BE886" s="19"/>
      <c r="BF886" s="19"/>
    </row>
    <row r="887" spans="1:58" ht="15" thickBot="1" x14ac:dyDescent="0.35">
      <c r="A887" s="19"/>
      <c r="B887" s="19"/>
      <c r="C887" s="18"/>
      <c r="D887" s="19"/>
      <c r="E887" s="19"/>
      <c r="F887" s="19"/>
      <c r="G887" s="18"/>
      <c r="H887" s="19"/>
      <c r="I887" s="19"/>
      <c r="J887" s="19"/>
      <c r="K887" s="18"/>
      <c r="L887" s="19"/>
      <c r="M887" s="19"/>
      <c r="N887" s="19"/>
      <c r="O887" s="18"/>
      <c r="P887" s="19"/>
      <c r="Q887" s="19"/>
      <c r="R887" s="19"/>
      <c r="S887" s="18"/>
      <c r="T887" s="19"/>
      <c r="U887" s="19"/>
      <c r="V887" s="19"/>
      <c r="W887" s="18"/>
      <c r="X887" s="19"/>
      <c r="Y887" s="19"/>
      <c r="Z887" s="19"/>
      <c r="AA887" s="18"/>
      <c r="AB887" s="19"/>
      <c r="AC887" s="19"/>
      <c r="AD887" s="19"/>
      <c r="AE887" s="18"/>
      <c r="AF887" s="19"/>
      <c r="AG887" s="19"/>
      <c r="AH887" s="19"/>
      <c r="AI887" s="18"/>
      <c r="AJ887" s="19"/>
      <c r="AK887" s="19"/>
      <c r="AL887" s="19"/>
      <c r="AM887" s="18"/>
      <c r="AN887" s="19"/>
      <c r="AO887" s="19"/>
      <c r="AP887" s="19"/>
      <c r="AQ887" s="18"/>
      <c r="AR887" s="19"/>
      <c r="AS887" s="19"/>
      <c r="AT887" s="19"/>
      <c r="AU887" s="18"/>
      <c r="AV887" s="19"/>
      <c r="AW887" s="19"/>
      <c r="AX887" s="19"/>
      <c r="AY887" s="18"/>
      <c r="AZ887" s="19"/>
      <c r="BA887" s="19"/>
      <c r="BB887" s="19"/>
      <c r="BC887" s="18"/>
      <c r="BD887" s="19"/>
      <c r="BE887" s="19"/>
      <c r="BF887" s="19"/>
    </row>
    <row r="888" spans="1:58" ht="15" thickBot="1" x14ac:dyDescent="0.35">
      <c r="A888" s="19"/>
      <c r="B888" s="19"/>
      <c r="C888" s="18"/>
      <c r="D888" s="19"/>
      <c r="E888" s="19"/>
      <c r="F888" s="19"/>
      <c r="G888" s="18"/>
      <c r="H888" s="19"/>
      <c r="I888" s="19"/>
      <c r="J888" s="19"/>
      <c r="K888" s="18"/>
      <c r="L888" s="19"/>
      <c r="M888" s="19"/>
      <c r="N888" s="19"/>
      <c r="O888" s="18"/>
      <c r="P888" s="19"/>
      <c r="Q888" s="19"/>
      <c r="R888" s="19"/>
      <c r="S888" s="18"/>
      <c r="T888" s="19"/>
      <c r="U888" s="19"/>
      <c r="V888" s="19"/>
      <c r="W888" s="18"/>
      <c r="X888" s="19"/>
      <c r="Y888" s="19"/>
      <c r="Z888" s="19"/>
      <c r="AA888" s="18"/>
      <c r="AB888" s="19"/>
      <c r="AC888" s="19"/>
      <c r="AD888" s="19"/>
      <c r="AE888" s="18"/>
      <c r="AF888" s="19"/>
      <c r="AG888" s="19"/>
      <c r="AH888" s="19"/>
      <c r="AI888" s="18"/>
      <c r="AJ888" s="19"/>
      <c r="AK888" s="19"/>
      <c r="AL888" s="19"/>
      <c r="AM888" s="18"/>
      <c r="AN888" s="19"/>
      <c r="AO888" s="19"/>
      <c r="AP888" s="19"/>
      <c r="AQ888" s="18"/>
      <c r="AR888" s="19"/>
      <c r="AS888" s="19"/>
      <c r="AT888" s="19"/>
      <c r="AU888" s="18"/>
      <c r="AV888" s="19"/>
      <c r="AW888" s="19"/>
      <c r="AX888" s="19"/>
      <c r="AY888" s="18"/>
      <c r="AZ888" s="19"/>
      <c r="BA888" s="19"/>
      <c r="BB888" s="19"/>
      <c r="BC888" s="18"/>
      <c r="BD888" s="19"/>
      <c r="BE888" s="19"/>
      <c r="BF888" s="19"/>
    </row>
    <row r="889" spans="1:58" ht="15" thickBot="1" x14ac:dyDescent="0.35">
      <c r="A889" s="19"/>
      <c r="B889" s="19"/>
      <c r="C889" s="18"/>
      <c r="D889" s="19"/>
      <c r="E889" s="19"/>
      <c r="F889" s="19"/>
      <c r="G889" s="18"/>
      <c r="H889" s="19"/>
      <c r="I889" s="19"/>
      <c r="J889" s="19"/>
      <c r="K889" s="18"/>
      <c r="L889" s="19"/>
      <c r="M889" s="19"/>
      <c r="N889" s="19"/>
      <c r="O889" s="18"/>
      <c r="P889" s="19"/>
      <c r="Q889" s="19"/>
      <c r="R889" s="19"/>
      <c r="S889" s="18"/>
      <c r="T889" s="19"/>
      <c r="U889" s="19"/>
      <c r="V889" s="19"/>
      <c r="W889" s="18"/>
      <c r="X889" s="19"/>
      <c r="Y889" s="19"/>
      <c r="Z889" s="19"/>
      <c r="AA889" s="18"/>
      <c r="AB889" s="19"/>
      <c r="AC889" s="19"/>
      <c r="AD889" s="19"/>
      <c r="AE889" s="18"/>
      <c r="AF889" s="19"/>
      <c r="AG889" s="19"/>
      <c r="AH889" s="19"/>
      <c r="AI889" s="18"/>
      <c r="AJ889" s="19"/>
      <c r="AK889" s="19"/>
      <c r="AL889" s="19"/>
      <c r="AM889" s="18"/>
      <c r="AN889" s="19"/>
      <c r="AO889" s="19"/>
      <c r="AP889" s="19"/>
      <c r="AQ889" s="18"/>
      <c r="AR889" s="19"/>
      <c r="AS889" s="19"/>
      <c r="AT889" s="19"/>
      <c r="AU889" s="18"/>
      <c r="AV889" s="19"/>
      <c r="AW889" s="19"/>
      <c r="AX889" s="19"/>
      <c r="AY889" s="18"/>
      <c r="AZ889" s="19"/>
      <c r="BA889" s="19"/>
      <c r="BB889" s="19"/>
      <c r="BC889" s="18"/>
      <c r="BD889" s="19"/>
      <c r="BE889" s="19"/>
      <c r="BF889" s="19"/>
    </row>
    <row r="890" spans="1:58" ht="15" thickBot="1" x14ac:dyDescent="0.35">
      <c r="A890" s="19"/>
      <c r="B890" s="19"/>
      <c r="C890" s="18"/>
      <c r="D890" s="19"/>
      <c r="E890" s="19"/>
      <c r="F890" s="19"/>
      <c r="G890" s="18"/>
      <c r="H890" s="19"/>
      <c r="I890" s="19"/>
      <c r="J890" s="19"/>
      <c r="K890" s="18"/>
      <c r="L890" s="19"/>
      <c r="M890" s="19"/>
      <c r="N890" s="19"/>
      <c r="O890" s="18"/>
      <c r="P890" s="19"/>
      <c r="Q890" s="19"/>
      <c r="R890" s="19"/>
      <c r="S890" s="18"/>
      <c r="T890" s="19"/>
      <c r="U890" s="19"/>
      <c r="V890" s="19"/>
      <c r="W890" s="18"/>
      <c r="X890" s="19"/>
      <c r="Y890" s="19"/>
      <c r="Z890" s="19"/>
      <c r="AA890" s="18"/>
      <c r="AB890" s="19"/>
      <c r="AC890" s="19"/>
      <c r="AD890" s="19"/>
      <c r="AE890" s="18"/>
      <c r="AF890" s="19"/>
      <c r="AG890" s="19"/>
      <c r="AH890" s="19"/>
      <c r="AI890" s="18"/>
      <c r="AJ890" s="19"/>
      <c r="AK890" s="19"/>
      <c r="AL890" s="19"/>
      <c r="AM890" s="18"/>
      <c r="AN890" s="19"/>
      <c r="AO890" s="19"/>
      <c r="AP890" s="19"/>
      <c r="AQ890" s="18"/>
      <c r="AR890" s="19"/>
      <c r="AS890" s="19"/>
      <c r="AT890" s="19"/>
      <c r="AU890" s="18"/>
      <c r="AV890" s="19"/>
      <c r="AW890" s="19"/>
      <c r="AX890" s="19"/>
      <c r="AY890" s="18"/>
      <c r="AZ890" s="19"/>
      <c r="BA890" s="19"/>
      <c r="BB890" s="19"/>
      <c r="BC890" s="18"/>
      <c r="BD890" s="19"/>
      <c r="BE890" s="19"/>
      <c r="BF890" s="19"/>
    </row>
    <row r="891" spans="1:58" ht="15" thickBot="1" x14ac:dyDescent="0.35">
      <c r="A891" s="19"/>
      <c r="B891" s="19"/>
      <c r="C891" s="18"/>
      <c r="D891" s="19"/>
      <c r="E891" s="19"/>
      <c r="F891" s="19"/>
      <c r="G891" s="18"/>
      <c r="H891" s="19"/>
      <c r="I891" s="19"/>
      <c r="J891" s="19"/>
      <c r="K891" s="18"/>
      <c r="L891" s="19"/>
      <c r="M891" s="19"/>
      <c r="N891" s="19"/>
      <c r="O891" s="18"/>
      <c r="P891" s="19"/>
      <c r="Q891" s="19"/>
      <c r="R891" s="19"/>
      <c r="S891" s="18"/>
      <c r="T891" s="19"/>
      <c r="U891" s="19"/>
      <c r="V891" s="19"/>
      <c r="W891" s="18"/>
      <c r="X891" s="19"/>
      <c r="Y891" s="19"/>
      <c r="Z891" s="19"/>
      <c r="AA891" s="18"/>
      <c r="AB891" s="19"/>
      <c r="AC891" s="19"/>
      <c r="AD891" s="19"/>
      <c r="AE891" s="18"/>
      <c r="AF891" s="19"/>
      <c r="AG891" s="19"/>
      <c r="AH891" s="19"/>
      <c r="AI891" s="18"/>
      <c r="AJ891" s="19"/>
      <c r="AK891" s="19"/>
      <c r="AL891" s="19"/>
      <c r="AM891" s="18"/>
      <c r="AN891" s="19"/>
      <c r="AO891" s="19"/>
      <c r="AP891" s="19"/>
      <c r="AQ891" s="18"/>
      <c r="AR891" s="19"/>
      <c r="AS891" s="19"/>
      <c r="AT891" s="19"/>
      <c r="AU891" s="18"/>
      <c r="AV891" s="19"/>
      <c r="AW891" s="19"/>
      <c r="AX891" s="19"/>
      <c r="AY891" s="18"/>
      <c r="AZ891" s="19"/>
      <c r="BA891" s="19"/>
      <c r="BB891" s="19"/>
      <c r="BC891" s="18"/>
      <c r="BD891" s="19"/>
      <c r="BE891" s="19"/>
      <c r="BF891" s="19"/>
    </row>
    <row r="892" spans="1:58" ht="15" thickBot="1" x14ac:dyDescent="0.35">
      <c r="A892" s="19"/>
      <c r="B892" s="19"/>
      <c r="C892" s="18"/>
      <c r="D892" s="19"/>
      <c r="E892" s="19"/>
      <c r="F892" s="19"/>
      <c r="G892" s="18"/>
      <c r="H892" s="19"/>
      <c r="I892" s="19"/>
      <c r="J892" s="19"/>
      <c r="K892" s="18"/>
      <c r="L892" s="19"/>
      <c r="M892" s="19"/>
      <c r="N892" s="19"/>
      <c r="O892" s="18"/>
      <c r="P892" s="19"/>
      <c r="Q892" s="19"/>
      <c r="R892" s="19"/>
      <c r="S892" s="18"/>
      <c r="T892" s="19"/>
      <c r="U892" s="19"/>
      <c r="V892" s="19"/>
      <c r="W892" s="18"/>
      <c r="X892" s="19"/>
      <c r="Y892" s="19"/>
      <c r="Z892" s="19"/>
      <c r="AA892" s="18"/>
      <c r="AB892" s="19"/>
      <c r="AC892" s="19"/>
      <c r="AD892" s="19"/>
      <c r="AE892" s="18"/>
      <c r="AF892" s="19"/>
      <c r="AG892" s="19"/>
      <c r="AH892" s="19"/>
      <c r="AI892" s="18"/>
      <c r="AJ892" s="19"/>
      <c r="AK892" s="19"/>
      <c r="AL892" s="19"/>
      <c r="AM892" s="18"/>
      <c r="AN892" s="19"/>
      <c r="AO892" s="19"/>
      <c r="AP892" s="19"/>
      <c r="AQ892" s="18"/>
      <c r="AR892" s="19"/>
      <c r="AS892" s="19"/>
      <c r="AT892" s="19"/>
      <c r="AU892" s="18"/>
      <c r="AV892" s="19"/>
      <c r="AW892" s="19"/>
      <c r="AX892" s="19"/>
      <c r="AY892" s="18"/>
      <c r="AZ892" s="19"/>
      <c r="BA892" s="19"/>
      <c r="BB892" s="19"/>
      <c r="BC892" s="18"/>
      <c r="BD892" s="19"/>
      <c r="BE892" s="19"/>
      <c r="BF892" s="19"/>
    </row>
    <row r="893" spans="1:58" ht="15" thickBot="1" x14ac:dyDescent="0.35">
      <c r="A893" s="19"/>
      <c r="B893" s="19"/>
      <c r="C893" s="18"/>
      <c r="D893" s="19"/>
      <c r="E893" s="19"/>
      <c r="F893" s="19"/>
      <c r="G893" s="18"/>
      <c r="H893" s="19"/>
      <c r="I893" s="19"/>
      <c r="J893" s="19"/>
      <c r="K893" s="18"/>
      <c r="L893" s="19"/>
      <c r="M893" s="19"/>
      <c r="N893" s="19"/>
      <c r="O893" s="18"/>
      <c r="P893" s="19"/>
      <c r="Q893" s="19"/>
      <c r="R893" s="19"/>
      <c r="S893" s="18"/>
      <c r="T893" s="19"/>
      <c r="U893" s="19"/>
      <c r="V893" s="19"/>
      <c r="W893" s="18"/>
      <c r="X893" s="19"/>
      <c r="Y893" s="19"/>
      <c r="Z893" s="19"/>
      <c r="AA893" s="18"/>
      <c r="AB893" s="19"/>
      <c r="AC893" s="19"/>
      <c r="AD893" s="19"/>
      <c r="AE893" s="18"/>
      <c r="AF893" s="19"/>
      <c r="AG893" s="19"/>
      <c r="AH893" s="19"/>
      <c r="AI893" s="18"/>
      <c r="AJ893" s="19"/>
      <c r="AK893" s="19"/>
      <c r="AL893" s="19"/>
      <c r="AM893" s="18"/>
      <c r="AN893" s="19"/>
      <c r="AO893" s="19"/>
      <c r="AP893" s="19"/>
      <c r="AQ893" s="18"/>
      <c r="AR893" s="19"/>
      <c r="AS893" s="19"/>
      <c r="AT893" s="19"/>
      <c r="AU893" s="18"/>
      <c r="AV893" s="19"/>
      <c r="AW893" s="19"/>
      <c r="AX893" s="19"/>
      <c r="AY893" s="18"/>
      <c r="AZ893" s="19"/>
      <c r="BA893" s="19"/>
      <c r="BB893" s="19"/>
      <c r="BC893" s="18"/>
      <c r="BD893" s="19"/>
      <c r="BE893" s="19"/>
      <c r="BF893" s="19"/>
    </row>
    <row r="894" spans="1:58" ht="15" thickBot="1" x14ac:dyDescent="0.35">
      <c r="A894" s="19"/>
      <c r="B894" s="19"/>
      <c r="C894" s="18"/>
      <c r="D894" s="19"/>
      <c r="E894" s="19"/>
      <c r="F894" s="19"/>
      <c r="G894" s="18"/>
      <c r="H894" s="19"/>
      <c r="I894" s="19"/>
      <c r="J894" s="19"/>
      <c r="K894" s="18"/>
      <c r="L894" s="19"/>
      <c r="M894" s="19"/>
      <c r="N894" s="19"/>
      <c r="O894" s="18"/>
      <c r="P894" s="19"/>
      <c r="Q894" s="19"/>
      <c r="R894" s="19"/>
      <c r="S894" s="18"/>
      <c r="T894" s="19"/>
      <c r="U894" s="19"/>
      <c r="V894" s="19"/>
      <c r="W894" s="18"/>
      <c r="X894" s="19"/>
      <c r="Y894" s="19"/>
      <c r="Z894" s="19"/>
      <c r="AA894" s="18"/>
      <c r="AB894" s="19"/>
      <c r="AC894" s="19"/>
      <c r="AD894" s="19"/>
      <c r="AE894" s="18"/>
      <c r="AF894" s="19"/>
      <c r="AG894" s="19"/>
      <c r="AH894" s="19"/>
      <c r="AI894" s="18"/>
      <c r="AJ894" s="19"/>
      <c r="AK894" s="19"/>
      <c r="AL894" s="19"/>
      <c r="AM894" s="18"/>
      <c r="AN894" s="19"/>
      <c r="AO894" s="19"/>
      <c r="AP894" s="19"/>
      <c r="AQ894" s="18"/>
      <c r="AR894" s="19"/>
      <c r="AS894" s="19"/>
      <c r="AT894" s="19"/>
      <c r="AU894" s="18"/>
      <c r="AV894" s="19"/>
      <c r="AW894" s="19"/>
      <c r="AX894" s="19"/>
      <c r="AY894" s="18"/>
      <c r="AZ894" s="19"/>
      <c r="BA894" s="19"/>
      <c r="BB894" s="19"/>
      <c r="BC894" s="18"/>
      <c r="BD894" s="19"/>
      <c r="BE894" s="19"/>
      <c r="BF894" s="19"/>
    </row>
    <row r="895" spans="1:58" ht="15" thickBot="1" x14ac:dyDescent="0.35">
      <c r="A895" s="19"/>
      <c r="B895" s="19"/>
      <c r="C895" s="18"/>
      <c r="D895" s="19"/>
      <c r="E895" s="19"/>
      <c r="F895" s="19"/>
      <c r="G895" s="18"/>
      <c r="H895" s="19"/>
      <c r="I895" s="19"/>
      <c r="J895" s="19"/>
      <c r="K895" s="18"/>
      <c r="L895" s="19"/>
      <c r="M895" s="19"/>
      <c r="N895" s="19"/>
      <c r="O895" s="18"/>
      <c r="P895" s="19"/>
      <c r="Q895" s="19"/>
      <c r="R895" s="19"/>
      <c r="S895" s="18"/>
      <c r="T895" s="19"/>
      <c r="U895" s="19"/>
      <c r="V895" s="19"/>
      <c r="W895" s="18"/>
      <c r="X895" s="19"/>
      <c r="Y895" s="19"/>
      <c r="Z895" s="19"/>
      <c r="AA895" s="18"/>
      <c r="AB895" s="19"/>
      <c r="AC895" s="19"/>
      <c r="AD895" s="19"/>
      <c r="AE895" s="18"/>
      <c r="AF895" s="19"/>
      <c r="AG895" s="19"/>
      <c r="AH895" s="19"/>
      <c r="AI895" s="18"/>
      <c r="AJ895" s="19"/>
      <c r="AK895" s="19"/>
      <c r="AL895" s="19"/>
      <c r="AM895" s="18"/>
      <c r="AN895" s="19"/>
      <c r="AO895" s="19"/>
      <c r="AP895" s="19"/>
      <c r="AQ895" s="18"/>
      <c r="AR895" s="19"/>
      <c r="AS895" s="19"/>
      <c r="AT895" s="19"/>
      <c r="AU895" s="18"/>
      <c r="AV895" s="19"/>
      <c r="AW895" s="19"/>
      <c r="AX895" s="19"/>
      <c r="AY895" s="18"/>
      <c r="AZ895" s="19"/>
      <c r="BA895" s="19"/>
      <c r="BB895" s="19"/>
      <c r="BC895" s="18"/>
      <c r="BD895" s="19"/>
      <c r="BE895" s="19"/>
      <c r="BF895" s="19"/>
    </row>
    <row r="896" spans="1:58" ht="15" thickBot="1" x14ac:dyDescent="0.35">
      <c r="A896" s="19"/>
      <c r="B896" s="19"/>
      <c r="C896" s="18"/>
      <c r="D896" s="19"/>
      <c r="E896" s="19"/>
      <c r="F896" s="19"/>
      <c r="G896" s="18"/>
      <c r="H896" s="19"/>
      <c r="I896" s="19"/>
      <c r="J896" s="19"/>
      <c r="K896" s="18"/>
      <c r="L896" s="19"/>
      <c r="M896" s="19"/>
      <c r="N896" s="19"/>
      <c r="O896" s="18"/>
      <c r="P896" s="19"/>
      <c r="Q896" s="19"/>
      <c r="R896" s="19"/>
      <c r="S896" s="18"/>
      <c r="T896" s="19"/>
      <c r="U896" s="19"/>
      <c r="V896" s="19"/>
      <c r="W896" s="18"/>
      <c r="X896" s="19"/>
      <c r="Y896" s="19"/>
      <c r="Z896" s="19"/>
      <c r="AA896" s="18"/>
      <c r="AB896" s="19"/>
      <c r="AC896" s="19"/>
      <c r="AD896" s="19"/>
      <c r="AE896" s="18"/>
      <c r="AF896" s="19"/>
      <c r="AG896" s="19"/>
      <c r="AH896" s="19"/>
      <c r="AI896" s="18"/>
      <c r="AJ896" s="19"/>
      <c r="AK896" s="19"/>
      <c r="AL896" s="19"/>
      <c r="AM896" s="18"/>
      <c r="AN896" s="19"/>
      <c r="AO896" s="19"/>
      <c r="AP896" s="19"/>
      <c r="AQ896" s="18"/>
      <c r="AR896" s="19"/>
      <c r="AS896" s="19"/>
      <c r="AT896" s="19"/>
      <c r="AU896" s="18"/>
      <c r="AV896" s="19"/>
      <c r="AW896" s="19"/>
      <c r="AX896" s="19"/>
      <c r="AY896" s="18"/>
      <c r="AZ896" s="19"/>
      <c r="BA896" s="19"/>
      <c r="BB896" s="19"/>
      <c r="BC896" s="18"/>
      <c r="BD896" s="19"/>
      <c r="BE896" s="19"/>
      <c r="BF896" s="19"/>
    </row>
    <row r="897" spans="1:58" ht="15" thickBot="1" x14ac:dyDescent="0.35">
      <c r="A897" s="19"/>
      <c r="B897" s="19"/>
      <c r="C897" s="18"/>
      <c r="D897" s="19"/>
      <c r="E897" s="19"/>
      <c r="F897" s="19"/>
      <c r="G897" s="18"/>
      <c r="H897" s="19"/>
      <c r="I897" s="19"/>
      <c r="J897" s="19"/>
      <c r="K897" s="18"/>
      <c r="L897" s="19"/>
      <c r="M897" s="19"/>
      <c r="N897" s="19"/>
      <c r="O897" s="18"/>
      <c r="P897" s="19"/>
      <c r="Q897" s="19"/>
      <c r="R897" s="19"/>
      <c r="S897" s="18"/>
      <c r="T897" s="19"/>
      <c r="U897" s="19"/>
      <c r="V897" s="19"/>
      <c r="W897" s="18"/>
      <c r="X897" s="19"/>
      <c r="Y897" s="19"/>
      <c r="Z897" s="19"/>
      <c r="AA897" s="18"/>
      <c r="AB897" s="19"/>
      <c r="AC897" s="19"/>
      <c r="AD897" s="19"/>
      <c r="AE897" s="18"/>
      <c r="AF897" s="19"/>
      <c r="AG897" s="19"/>
      <c r="AH897" s="19"/>
      <c r="AI897" s="18"/>
      <c r="AJ897" s="19"/>
      <c r="AK897" s="19"/>
      <c r="AL897" s="19"/>
      <c r="AM897" s="18"/>
      <c r="AN897" s="19"/>
      <c r="AO897" s="19"/>
      <c r="AP897" s="19"/>
      <c r="AQ897" s="18"/>
      <c r="AR897" s="19"/>
      <c r="AS897" s="19"/>
      <c r="AT897" s="19"/>
      <c r="AU897" s="18"/>
      <c r="AV897" s="19"/>
      <c r="AW897" s="19"/>
      <c r="AX897" s="19"/>
      <c r="AY897" s="18"/>
      <c r="AZ897" s="19"/>
      <c r="BA897" s="19"/>
      <c r="BB897" s="19"/>
      <c r="BC897" s="18"/>
      <c r="BD897" s="19"/>
      <c r="BE897" s="19"/>
      <c r="BF897" s="19"/>
    </row>
    <row r="898" spans="1:58" ht="15" thickBot="1" x14ac:dyDescent="0.35">
      <c r="A898" s="19"/>
      <c r="B898" s="19"/>
      <c r="C898" s="18"/>
      <c r="D898" s="19"/>
      <c r="E898" s="19"/>
      <c r="F898" s="19"/>
      <c r="G898" s="18"/>
      <c r="H898" s="19"/>
      <c r="I898" s="19"/>
      <c r="J898" s="19"/>
      <c r="K898" s="18"/>
      <c r="L898" s="19"/>
      <c r="M898" s="19"/>
      <c r="N898" s="19"/>
      <c r="O898" s="18"/>
      <c r="P898" s="19"/>
      <c r="Q898" s="19"/>
      <c r="R898" s="19"/>
      <c r="S898" s="18"/>
      <c r="T898" s="19"/>
      <c r="U898" s="19"/>
      <c r="V898" s="19"/>
      <c r="W898" s="18"/>
      <c r="X898" s="19"/>
      <c r="Y898" s="19"/>
      <c r="Z898" s="19"/>
      <c r="AA898" s="18"/>
      <c r="AB898" s="19"/>
      <c r="AC898" s="19"/>
      <c r="AD898" s="19"/>
      <c r="AE898" s="18"/>
      <c r="AF898" s="19"/>
      <c r="AG898" s="19"/>
      <c r="AH898" s="19"/>
      <c r="AI898" s="18"/>
      <c r="AJ898" s="19"/>
      <c r="AK898" s="19"/>
      <c r="AL898" s="19"/>
      <c r="AM898" s="18"/>
      <c r="AN898" s="19"/>
      <c r="AO898" s="19"/>
      <c r="AP898" s="19"/>
      <c r="AQ898" s="18"/>
      <c r="AR898" s="19"/>
      <c r="AS898" s="19"/>
      <c r="AT898" s="19"/>
      <c r="AU898" s="18"/>
      <c r="AV898" s="19"/>
      <c r="AW898" s="19"/>
      <c r="AX898" s="19"/>
      <c r="AY898" s="18"/>
      <c r="AZ898" s="19"/>
      <c r="BA898" s="19"/>
      <c r="BB898" s="19"/>
      <c r="BC898" s="18"/>
      <c r="BD898" s="19"/>
      <c r="BE898" s="19"/>
      <c r="BF898" s="19"/>
    </row>
    <row r="899" spans="1:58" ht="15" thickBot="1" x14ac:dyDescent="0.35">
      <c r="A899" s="19"/>
      <c r="B899" s="19"/>
      <c r="C899" s="18"/>
      <c r="D899" s="19"/>
      <c r="E899" s="19"/>
      <c r="F899" s="19"/>
      <c r="G899" s="18"/>
      <c r="H899" s="19"/>
      <c r="I899" s="19"/>
      <c r="J899" s="19"/>
      <c r="K899" s="18"/>
      <c r="L899" s="19"/>
      <c r="M899" s="19"/>
      <c r="N899" s="19"/>
      <c r="O899" s="18"/>
      <c r="P899" s="19"/>
      <c r="Q899" s="19"/>
      <c r="R899" s="19"/>
      <c r="S899" s="18"/>
      <c r="T899" s="19"/>
      <c r="U899" s="19"/>
      <c r="V899" s="19"/>
      <c r="W899" s="18"/>
      <c r="X899" s="19"/>
      <c r="Y899" s="19"/>
      <c r="Z899" s="19"/>
      <c r="AA899" s="18"/>
      <c r="AB899" s="19"/>
      <c r="AC899" s="19"/>
      <c r="AD899" s="19"/>
      <c r="AE899" s="18"/>
      <c r="AF899" s="19"/>
      <c r="AG899" s="19"/>
      <c r="AH899" s="19"/>
      <c r="AI899" s="18"/>
      <c r="AJ899" s="19"/>
      <c r="AK899" s="19"/>
      <c r="AL899" s="19"/>
      <c r="AM899" s="18"/>
      <c r="AN899" s="19"/>
      <c r="AO899" s="19"/>
      <c r="AP899" s="19"/>
      <c r="AQ899" s="18"/>
      <c r="AR899" s="19"/>
      <c r="AS899" s="19"/>
      <c r="AT899" s="19"/>
      <c r="AU899" s="18"/>
      <c r="AV899" s="19"/>
      <c r="AW899" s="19"/>
      <c r="AX899" s="19"/>
      <c r="AY899" s="18"/>
      <c r="AZ899" s="19"/>
      <c r="BA899" s="19"/>
      <c r="BB899" s="19"/>
      <c r="BC899" s="18"/>
      <c r="BD899" s="19"/>
      <c r="BE899" s="19"/>
      <c r="BF899" s="19"/>
    </row>
    <row r="900" spans="1:58" ht="15" thickBot="1" x14ac:dyDescent="0.35">
      <c r="A900" s="19"/>
      <c r="B900" s="19"/>
      <c r="C900" s="18"/>
      <c r="D900" s="19"/>
      <c r="E900" s="19"/>
      <c r="F900" s="19"/>
      <c r="G900" s="18"/>
      <c r="H900" s="19"/>
      <c r="I900" s="19"/>
      <c r="J900" s="19"/>
      <c r="K900" s="18"/>
      <c r="L900" s="19"/>
      <c r="M900" s="19"/>
      <c r="N900" s="19"/>
      <c r="O900" s="18"/>
      <c r="P900" s="19"/>
      <c r="Q900" s="19"/>
      <c r="R900" s="19"/>
      <c r="S900" s="18"/>
      <c r="T900" s="19"/>
      <c r="U900" s="19"/>
      <c r="V900" s="19"/>
      <c r="W900" s="18"/>
      <c r="X900" s="19"/>
      <c r="Y900" s="19"/>
      <c r="Z900" s="19"/>
      <c r="AA900" s="18"/>
      <c r="AB900" s="19"/>
      <c r="AC900" s="19"/>
      <c r="AD900" s="19"/>
      <c r="AE900" s="18"/>
      <c r="AF900" s="19"/>
      <c r="AG900" s="19"/>
      <c r="AH900" s="19"/>
      <c r="AI900" s="18"/>
      <c r="AJ900" s="19"/>
      <c r="AK900" s="19"/>
      <c r="AL900" s="19"/>
      <c r="AM900" s="18"/>
      <c r="AN900" s="19"/>
      <c r="AO900" s="19"/>
      <c r="AP900" s="19"/>
      <c r="AQ900" s="18"/>
      <c r="AR900" s="19"/>
      <c r="AS900" s="19"/>
      <c r="AT900" s="19"/>
      <c r="AU900" s="18"/>
      <c r="AV900" s="19"/>
      <c r="AW900" s="19"/>
      <c r="AX900" s="19"/>
      <c r="AY900" s="18"/>
      <c r="AZ900" s="19"/>
      <c r="BA900" s="19"/>
      <c r="BB900" s="19"/>
      <c r="BC900" s="18"/>
      <c r="BD900" s="19"/>
      <c r="BE900" s="19"/>
      <c r="BF900" s="19"/>
    </row>
    <row r="901" spans="1:58" ht="15" thickBot="1" x14ac:dyDescent="0.35">
      <c r="A901" s="19"/>
      <c r="B901" s="19"/>
      <c r="C901" s="18"/>
      <c r="D901" s="19"/>
      <c r="E901" s="19"/>
      <c r="F901" s="19"/>
      <c r="G901" s="18"/>
      <c r="H901" s="19"/>
      <c r="I901" s="19"/>
      <c r="J901" s="19"/>
      <c r="K901" s="18"/>
      <c r="L901" s="19"/>
      <c r="M901" s="19"/>
      <c r="N901" s="19"/>
      <c r="O901" s="18"/>
      <c r="P901" s="19"/>
      <c r="Q901" s="19"/>
      <c r="R901" s="19"/>
      <c r="S901" s="18"/>
      <c r="T901" s="19"/>
      <c r="U901" s="19"/>
      <c r="V901" s="19"/>
      <c r="W901" s="18"/>
      <c r="X901" s="19"/>
      <c r="Y901" s="19"/>
      <c r="Z901" s="19"/>
      <c r="AA901" s="18"/>
      <c r="AB901" s="19"/>
      <c r="AC901" s="19"/>
      <c r="AD901" s="19"/>
      <c r="AE901" s="18"/>
      <c r="AF901" s="19"/>
      <c r="AG901" s="19"/>
      <c r="AH901" s="19"/>
      <c r="AI901" s="18"/>
      <c r="AJ901" s="19"/>
      <c r="AK901" s="19"/>
      <c r="AL901" s="19"/>
      <c r="AM901" s="18"/>
      <c r="AN901" s="19"/>
      <c r="AO901" s="19"/>
      <c r="AP901" s="19"/>
      <c r="AQ901" s="18"/>
      <c r="AR901" s="19"/>
      <c r="AS901" s="19"/>
      <c r="AT901" s="19"/>
      <c r="AU901" s="18"/>
      <c r="AV901" s="19"/>
      <c r="AW901" s="19"/>
      <c r="AX901" s="19"/>
      <c r="AY901" s="18"/>
      <c r="AZ901" s="19"/>
      <c r="BA901" s="19"/>
      <c r="BB901" s="19"/>
      <c r="BC901" s="18"/>
      <c r="BD901" s="19"/>
      <c r="BE901" s="19"/>
      <c r="BF901" s="19"/>
    </row>
    <row r="902" spans="1:58" ht="15" thickBot="1" x14ac:dyDescent="0.35">
      <c r="A902" s="19"/>
      <c r="B902" s="19"/>
      <c r="C902" s="18"/>
      <c r="D902" s="19"/>
      <c r="E902" s="19"/>
      <c r="F902" s="19"/>
      <c r="G902" s="18"/>
      <c r="H902" s="19"/>
      <c r="I902" s="19"/>
      <c r="J902" s="19"/>
      <c r="K902" s="18"/>
      <c r="L902" s="19"/>
      <c r="M902" s="19"/>
      <c r="N902" s="19"/>
      <c r="O902" s="18"/>
      <c r="P902" s="19"/>
      <c r="Q902" s="19"/>
      <c r="R902" s="19"/>
      <c r="S902" s="18"/>
      <c r="T902" s="19"/>
      <c r="U902" s="19"/>
      <c r="V902" s="19"/>
      <c r="W902" s="18"/>
      <c r="X902" s="19"/>
      <c r="Y902" s="19"/>
      <c r="Z902" s="19"/>
      <c r="AA902" s="18"/>
      <c r="AB902" s="19"/>
      <c r="AC902" s="19"/>
      <c r="AD902" s="19"/>
      <c r="AE902" s="18"/>
      <c r="AF902" s="19"/>
      <c r="AG902" s="19"/>
      <c r="AH902" s="19"/>
      <c r="AI902" s="18"/>
      <c r="AJ902" s="19"/>
      <c r="AK902" s="19"/>
      <c r="AL902" s="19"/>
      <c r="AM902" s="18"/>
      <c r="AN902" s="19"/>
      <c r="AO902" s="19"/>
      <c r="AP902" s="19"/>
      <c r="AQ902" s="18"/>
      <c r="AR902" s="19"/>
      <c r="AS902" s="19"/>
      <c r="AT902" s="19"/>
      <c r="AU902" s="18"/>
      <c r="AV902" s="19"/>
      <c r="AW902" s="19"/>
      <c r="AX902" s="19"/>
      <c r="AY902" s="18"/>
      <c r="AZ902" s="19"/>
      <c r="BA902" s="19"/>
      <c r="BB902" s="19"/>
      <c r="BC902" s="18"/>
      <c r="BD902" s="19"/>
      <c r="BE902" s="19"/>
      <c r="BF902" s="19"/>
    </row>
    <row r="903" spans="1:58" ht="15" thickBot="1" x14ac:dyDescent="0.35">
      <c r="A903" s="19"/>
      <c r="B903" s="19"/>
      <c r="C903" s="18"/>
      <c r="D903" s="19"/>
      <c r="E903" s="19"/>
      <c r="F903" s="19"/>
      <c r="G903" s="18"/>
      <c r="H903" s="19"/>
      <c r="I903" s="19"/>
      <c r="J903" s="19"/>
      <c r="K903" s="18"/>
      <c r="L903" s="19"/>
      <c r="M903" s="19"/>
      <c r="N903" s="19"/>
      <c r="O903" s="18"/>
      <c r="P903" s="19"/>
      <c r="Q903" s="19"/>
      <c r="R903" s="19"/>
      <c r="S903" s="18"/>
      <c r="T903" s="19"/>
      <c r="U903" s="19"/>
      <c r="V903" s="19"/>
      <c r="W903" s="18"/>
      <c r="X903" s="19"/>
      <c r="Y903" s="19"/>
      <c r="Z903" s="19"/>
      <c r="AA903" s="18"/>
      <c r="AB903" s="19"/>
      <c r="AC903" s="19"/>
      <c r="AD903" s="19"/>
      <c r="AE903" s="18"/>
      <c r="AF903" s="19"/>
      <c r="AG903" s="19"/>
      <c r="AH903" s="19"/>
      <c r="AI903" s="18"/>
      <c r="AJ903" s="19"/>
      <c r="AK903" s="19"/>
      <c r="AL903" s="19"/>
      <c r="AM903" s="18"/>
      <c r="AN903" s="19"/>
      <c r="AO903" s="19"/>
      <c r="AP903" s="19"/>
      <c r="AQ903" s="18"/>
      <c r="AR903" s="19"/>
      <c r="AS903" s="19"/>
      <c r="AT903" s="19"/>
      <c r="AU903" s="18"/>
      <c r="AV903" s="19"/>
      <c r="AW903" s="19"/>
      <c r="AX903" s="19"/>
      <c r="AY903" s="18"/>
      <c r="AZ903" s="19"/>
      <c r="BA903" s="19"/>
      <c r="BB903" s="19"/>
      <c r="BC903" s="18"/>
      <c r="BD903" s="19"/>
      <c r="BE903" s="19"/>
      <c r="BF903" s="19"/>
    </row>
    <row r="904" spans="1:58" ht="15" thickBot="1" x14ac:dyDescent="0.35">
      <c r="A904" s="19"/>
      <c r="B904" s="19"/>
      <c r="C904" s="18"/>
      <c r="D904" s="19"/>
      <c r="E904" s="19"/>
      <c r="F904" s="19"/>
      <c r="G904" s="18"/>
      <c r="H904" s="19"/>
      <c r="I904" s="19"/>
      <c r="J904" s="19"/>
      <c r="K904" s="18"/>
      <c r="L904" s="19"/>
      <c r="M904" s="19"/>
      <c r="N904" s="19"/>
      <c r="O904" s="18"/>
      <c r="P904" s="19"/>
      <c r="Q904" s="19"/>
      <c r="R904" s="19"/>
      <c r="S904" s="18"/>
      <c r="T904" s="19"/>
      <c r="U904" s="19"/>
      <c r="V904" s="19"/>
      <c r="W904" s="18"/>
      <c r="X904" s="19"/>
      <c r="Y904" s="19"/>
      <c r="Z904" s="19"/>
      <c r="AA904" s="18"/>
      <c r="AB904" s="19"/>
      <c r="AC904" s="19"/>
      <c r="AD904" s="19"/>
      <c r="AE904" s="18"/>
      <c r="AF904" s="19"/>
      <c r="AG904" s="19"/>
      <c r="AH904" s="19"/>
      <c r="AI904" s="18"/>
      <c r="AJ904" s="19"/>
      <c r="AK904" s="19"/>
      <c r="AL904" s="19"/>
      <c r="AM904" s="18"/>
      <c r="AN904" s="19"/>
      <c r="AO904" s="19"/>
      <c r="AP904" s="19"/>
      <c r="AQ904" s="18"/>
      <c r="AR904" s="19"/>
      <c r="AS904" s="19"/>
      <c r="AT904" s="19"/>
      <c r="AU904" s="18"/>
      <c r="AV904" s="19"/>
      <c r="AW904" s="19"/>
      <c r="AX904" s="19"/>
      <c r="AY904" s="18"/>
      <c r="AZ904" s="19"/>
      <c r="BA904" s="19"/>
      <c r="BB904" s="19"/>
      <c r="BC904" s="18"/>
      <c r="BD904" s="19"/>
      <c r="BE904" s="19"/>
      <c r="BF904" s="19"/>
    </row>
    <row r="905" spans="1:58" ht="15" thickBot="1" x14ac:dyDescent="0.35">
      <c r="A905" s="19"/>
      <c r="B905" s="19"/>
      <c r="C905" s="18"/>
      <c r="D905" s="19"/>
      <c r="E905" s="19"/>
      <c r="F905" s="19"/>
      <c r="G905" s="18"/>
      <c r="H905" s="19"/>
      <c r="I905" s="19"/>
      <c r="J905" s="19"/>
      <c r="K905" s="18"/>
      <c r="L905" s="19"/>
      <c r="M905" s="19"/>
      <c r="N905" s="19"/>
      <c r="O905" s="18"/>
      <c r="P905" s="19"/>
      <c r="Q905" s="19"/>
      <c r="R905" s="19"/>
      <c r="S905" s="18"/>
      <c r="T905" s="19"/>
      <c r="U905" s="19"/>
      <c r="V905" s="19"/>
      <c r="W905" s="18"/>
      <c r="X905" s="19"/>
      <c r="Y905" s="19"/>
      <c r="Z905" s="19"/>
      <c r="AA905" s="18"/>
      <c r="AB905" s="19"/>
      <c r="AC905" s="19"/>
      <c r="AD905" s="19"/>
      <c r="AE905" s="18"/>
      <c r="AF905" s="19"/>
      <c r="AG905" s="19"/>
      <c r="AH905" s="19"/>
      <c r="AI905" s="18"/>
      <c r="AJ905" s="19"/>
      <c r="AK905" s="19"/>
      <c r="AL905" s="19"/>
      <c r="AM905" s="18"/>
      <c r="AN905" s="19"/>
      <c r="AO905" s="19"/>
      <c r="AP905" s="19"/>
      <c r="AQ905" s="18"/>
      <c r="AR905" s="19"/>
      <c r="AS905" s="19"/>
      <c r="AT905" s="19"/>
      <c r="AU905" s="18"/>
      <c r="AV905" s="19"/>
      <c r="AW905" s="19"/>
      <c r="AX905" s="19"/>
      <c r="AY905" s="18"/>
      <c r="AZ905" s="19"/>
      <c r="BA905" s="19"/>
      <c r="BB905" s="19"/>
      <c r="BC905" s="18"/>
      <c r="BD905" s="19"/>
      <c r="BE905" s="19"/>
      <c r="BF905" s="19"/>
    </row>
    <row r="906" spans="1:58" ht="15" thickBot="1" x14ac:dyDescent="0.35">
      <c r="A906" s="19"/>
      <c r="B906" s="19"/>
      <c r="C906" s="18"/>
      <c r="D906" s="19"/>
      <c r="E906" s="19"/>
      <c r="F906" s="19"/>
      <c r="G906" s="18"/>
      <c r="H906" s="19"/>
      <c r="I906" s="19"/>
      <c r="J906" s="19"/>
      <c r="K906" s="18"/>
      <c r="L906" s="19"/>
      <c r="M906" s="19"/>
      <c r="N906" s="19"/>
      <c r="O906" s="18"/>
      <c r="P906" s="19"/>
      <c r="Q906" s="19"/>
      <c r="R906" s="19"/>
      <c r="S906" s="18"/>
      <c r="T906" s="19"/>
      <c r="U906" s="19"/>
      <c r="V906" s="19"/>
      <c r="W906" s="18"/>
      <c r="X906" s="19"/>
      <c r="Y906" s="19"/>
      <c r="Z906" s="19"/>
      <c r="AA906" s="18"/>
      <c r="AB906" s="19"/>
      <c r="AC906" s="19"/>
      <c r="AD906" s="19"/>
      <c r="AE906" s="18"/>
      <c r="AF906" s="19"/>
      <c r="AG906" s="19"/>
      <c r="AH906" s="19"/>
      <c r="AI906" s="18"/>
      <c r="AJ906" s="19"/>
      <c r="AK906" s="19"/>
      <c r="AL906" s="19"/>
      <c r="AM906" s="18"/>
      <c r="AN906" s="19"/>
      <c r="AO906" s="19"/>
      <c r="AP906" s="19"/>
      <c r="AQ906" s="18"/>
      <c r="AR906" s="19"/>
      <c r="AS906" s="19"/>
      <c r="AT906" s="19"/>
      <c r="AU906" s="18"/>
      <c r="AV906" s="19"/>
      <c r="AW906" s="19"/>
      <c r="AX906" s="19"/>
      <c r="AY906" s="18"/>
      <c r="AZ906" s="19"/>
      <c r="BA906" s="19"/>
      <c r="BB906" s="19"/>
      <c r="BC906" s="18"/>
      <c r="BD906" s="19"/>
      <c r="BE906" s="19"/>
      <c r="BF906" s="19"/>
    </row>
    <row r="907" spans="1:58" ht="15" thickBot="1" x14ac:dyDescent="0.35">
      <c r="A907" s="19"/>
      <c r="B907" s="19"/>
      <c r="C907" s="18"/>
      <c r="D907" s="19"/>
      <c r="E907" s="19"/>
      <c r="F907" s="19"/>
      <c r="G907" s="18"/>
      <c r="H907" s="19"/>
      <c r="I907" s="19"/>
      <c r="J907" s="19"/>
      <c r="K907" s="18"/>
      <c r="L907" s="19"/>
      <c r="M907" s="19"/>
      <c r="N907" s="19"/>
      <c r="O907" s="18"/>
      <c r="P907" s="19"/>
      <c r="Q907" s="19"/>
      <c r="R907" s="19"/>
      <c r="S907" s="18"/>
      <c r="T907" s="19"/>
      <c r="U907" s="19"/>
      <c r="V907" s="19"/>
      <c r="W907" s="18"/>
      <c r="X907" s="19"/>
      <c r="Y907" s="19"/>
      <c r="Z907" s="19"/>
      <c r="AA907" s="18"/>
      <c r="AB907" s="19"/>
      <c r="AC907" s="19"/>
      <c r="AD907" s="19"/>
      <c r="AE907" s="18"/>
      <c r="AF907" s="19"/>
      <c r="AG907" s="19"/>
      <c r="AH907" s="19"/>
      <c r="AI907" s="18"/>
      <c r="AJ907" s="19"/>
      <c r="AK907" s="19"/>
      <c r="AL907" s="19"/>
      <c r="AM907" s="18"/>
      <c r="AN907" s="19"/>
      <c r="AO907" s="19"/>
      <c r="AP907" s="19"/>
      <c r="AQ907" s="18"/>
      <c r="AR907" s="19"/>
      <c r="AS907" s="19"/>
      <c r="AT907" s="19"/>
      <c r="AU907" s="18"/>
      <c r="AV907" s="19"/>
      <c r="AW907" s="19"/>
      <c r="AX907" s="19"/>
      <c r="AY907" s="18"/>
      <c r="AZ907" s="19"/>
      <c r="BA907" s="19"/>
      <c r="BB907" s="19"/>
      <c r="BC907" s="18"/>
      <c r="BD907" s="19"/>
      <c r="BE907" s="19"/>
      <c r="BF907" s="19"/>
    </row>
    <row r="908" spans="1:58" ht="15" thickBot="1" x14ac:dyDescent="0.35">
      <c r="A908" s="19"/>
      <c r="B908" s="19"/>
      <c r="C908" s="18"/>
      <c r="D908" s="19"/>
      <c r="E908" s="19"/>
      <c r="F908" s="19"/>
      <c r="G908" s="18"/>
      <c r="H908" s="19"/>
      <c r="I908" s="19"/>
      <c r="J908" s="19"/>
      <c r="K908" s="18"/>
      <c r="L908" s="19"/>
      <c r="M908" s="19"/>
      <c r="N908" s="19"/>
      <c r="O908" s="18"/>
      <c r="P908" s="19"/>
      <c r="Q908" s="19"/>
      <c r="R908" s="19"/>
      <c r="S908" s="18"/>
      <c r="T908" s="19"/>
      <c r="U908" s="19"/>
      <c r="V908" s="19"/>
      <c r="W908" s="18"/>
      <c r="X908" s="19"/>
      <c r="Y908" s="19"/>
      <c r="Z908" s="19"/>
      <c r="AA908" s="18"/>
      <c r="AB908" s="19"/>
      <c r="AC908" s="19"/>
      <c r="AD908" s="19"/>
      <c r="AE908" s="18"/>
      <c r="AF908" s="19"/>
      <c r="AG908" s="19"/>
      <c r="AH908" s="19"/>
      <c r="AI908" s="18"/>
      <c r="AJ908" s="19"/>
      <c r="AK908" s="19"/>
      <c r="AL908" s="19"/>
      <c r="AM908" s="18"/>
      <c r="AN908" s="19"/>
      <c r="AO908" s="19"/>
      <c r="AP908" s="19"/>
      <c r="AQ908" s="18"/>
      <c r="AR908" s="19"/>
      <c r="AS908" s="19"/>
      <c r="AT908" s="19"/>
      <c r="AU908" s="18"/>
      <c r="AV908" s="19"/>
      <c r="AW908" s="19"/>
      <c r="AX908" s="19"/>
      <c r="AY908" s="18"/>
      <c r="AZ908" s="19"/>
      <c r="BA908" s="19"/>
      <c r="BB908" s="19"/>
      <c r="BC908" s="18"/>
      <c r="BD908" s="19"/>
      <c r="BE908" s="19"/>
      <c r="BF908" s="19"/>
    </row>
    <row r="909" spans="1:58" ht="15" thickBot="1" x14ac:dyDescent="0.35">
      <c r="A909" s="19"/>
      <c r="B909" s="19"/>
      <c r="C909" s="18"/>
      <c r="D909" s="19"/>
      <c r="E909" s="19"/>
      <c r="F909" s="19"/>
      <c r="G909" s="18"/>
      <c r="H909" s="19"/>
      <c r="I909" s="19"/>
      <c r="J909" s="19"/>
      <c r="K909" s="18"/>
      <c r="L909" s="19"/>
      <c r="M909" s="19"/>
      <c r="N909" s="19"/>
      <c r="O909" s="18"/>
      <c r="P909" s="19"/>
      <c r="Q909" s="19"/>
      <c r="R909" s="19"/>
      <c r="S909" s="18"/>
      <c r="T909" s="19"/>
      <c r="U909" s="19"/>
      <c r="V909" s="19"/>
      <c r="W909" s="18"/>
      <c r="X909" s="19"/>
      <c r="Y909" s="19"/>
      <c r="Z909" s="19"/>
      <c r="AA909" s="18"/>
      <c r="AB909" s="19"/>
      <c r="AC909" s="19"/>
      <c r="AD909" s="19"/>
      <c r="AE909" s="18"/>
      <c r="AF909" s="19"/>
      <c r="AG909" s="19"/>
      <c r="AH909" s="19"/>
      <c r="AI909" s="18"/>
      <c r="AJ909" s="19"/>
      <c r="AK909" s="19"/>
      <c r="AL909" s="19"/>
      <c r="AM909" s="18"/>
      <c r="AN909" s="19"/>
      <c r="AO909" s="19"/>
      <c r="AP909" s="19"/>
      <c r="AQ909" s="18"/>
      <c r="AR909" s="19"/>
      <c r="AS909" s="19"/>
      <c r="AT909" s="19"/>
      <c r="AU909" s="18"/>
      <c r="AV909" s="19"/>
      <c r="AW909" s="19"/>
      <c r="AX909" s="19"/>
      <c r="AY909" s="18"/>
      <c r="AZ909" s="19"/>
      <c r="BA909" s="19"/>
      <c r="BB909" s="19"/>
      <c r="BC909" s="18"/>
      <c r="BD909" s="19"/>
      <c r="BE909" s="19"/>
      <c r="BF909" s="19"/>
    </row>
    <row r="910" spans="1:58" ht="15" thickBot="1" x14ac:dyDescent="0.35">
      <c r="A910" s="19"/>
      <c r="B910" s="19"/>
      <c r="C910" s="18"/>
      <c r="D910" s="19"/>
      <c r="E910" s="19"/>
      <c r="F910" s="19"/>
      <c r="G910" s="18"/>
      <c r="H910" s="19"/>
      <c r="I910" s="19"/>
      <c r="J910" s="19"/>
      <c r="K910" s="18"/>
      <c r="L910" s="19"/>
      <c r="M910" s="19"/>
      <c r="N910" s="19"/>
      <c r="O910" s="18"/>
      <c r="P910" s="19"/>
      <c r="Q910" s="19"/>
      <c r="R910" s="19"/>
      <c r="S910" s="18"/>
      <c r="T910" s="19"/>
      <c r="U910" s="19"/>
      <c r="V910" s="19"/>
      <c r="W910" s="18"/>
      <c r="X910" s="19"/>
      <c r="Y910" s="19"/>
      <c r="Z910" s="19"/>
      <c r="AA910" s="18"/>
      <c r="AB910" s="19"/>
      <c r="AC910" s="19"/>
      <c r="AD910" s="19"/>
      <c r="AE910" s="18"/>
      <c r="AF910" s="19"/>
      <c r="AG910" s="19"/>
      <c r="AH910" s="19"/>
      <c r="AI910" s="18"/>
      <c r="AJ910" s="19"/>
      <c r="AK910" s="19"/>
      <c r="AL910" s="19"/>
      <c r="AM910" s="18"/>
      <c r="AN910" s="19"/>
      <c r="AO910" s="19"/>
      <c r="AP910" s="19"/>
      <c r="AQ910" s="18"/>
      <c r="AR910" s="19"/>
      <c r="AS910" s="19"/>
      <c r="AT910" s="19"/>
      <c r="AU910" s="18"/>
      <c r="AV910" s="19"/>
      <c r="AW910" s="19"/>
      <c r="AX910" s="19"/>
      <c r="AY910" s="18"/>
      <c r="AZ910" s="19"/>
      <c r="BA910" s="19"/>
      <c r="BB910" s="19"/>
      <c r="BC910" s="18"/>
      <c r="BD910" s="19"/>
      <c r="BE910" s="19"/>
      <c r="BF910" s="19"/>
    </row>
    <row r="911" spans="1:58" ht="15" thickBot="1" x14ac:dyDescent="0.35">
      <c r="A911" s="19"/>
      <c r="B911" s="19"/>
      <c r="C911" s="18"/>
      <c r="D911" s="19"/>
      <c r="E911" s="19"/>
      <c r="F911" s="19"/>
      <c r="G911" s="18"/>
      <c r="H911" s="19"/>
      <c r="I911" s="19"/>
      <c r="J911" s="19"/>
      <c r="K911" s="18"/>
      <c r="L911" s="19"/>
      <c r="M911" s="19"/>
      <c r="N911" s="19"/>
      <c r="O911" s="18"/>
      <c r="P911" s="19"/>
      <c r="Q911" s="19"/>
      <c r="R911" s="19"/>
      <c r="S911" s="18"/>
      <c r="T911" s="19"/>
      <c r="U911" s="19"/>
      <c r="V911" s="19"/>
      <c r="W911" s="18"/>
      <c r="X911" s="19"/>
      <c r="Y911" s="19"/>
      <c r="Z911" s="19"/>
      <c r="AA911" s="18"/>
      <c r="AB911" s="19"/>
      <c r="AC911" s="19"/>
      <c r="AD911" s="19"/>
      <c r="AE911" s="18"/>
      <c r="AF911" s="19"/>
      <c r="AG911" s="19"/>
      <c r="AH911" s="19"/>
      <c r="AI911" s="18"/>
      <c r="AJ911" s="19"/>
      <c r="AK911" s="19"/>
      <c r="AL911" s="19"/>
      <c r="AM911" s="18"/>
      <c r="AN911" s="19"/>
      <c r="AO911" s="19"/>
      <c r="AP911" s="19"/>
      <c r="AQ911" s="18"/>
      <c r="AR911" s="19"/>
      <c r="AS911" s="19"/>
      <c r="AT911" s="19"/>
      <c r="AU911" s="18"/>
      <c r="AV911" s="19"/>
      <c r="AW911" s="19"/>
      <c r="AX911" s="19"/>
      <c r="AY911" s="18"/>
      <c r="AZ911" s="19"/>
      <c r="BA911" s="19"/>
      <c r="BB911" s="19"/>
      <c r="BC911" s="18"/>
      <c r="BD911" s="19"/>
      <c r="BE911" s="19"/>
      <c r="BF911" s="19"/>
    </row>
    <row r="912" spans="1:58" ht="15" thickBot="1" x14ac:dyDescent="0.35">
      <c r="A912" s="19"/>
      <c r="B912" s="19"/>
      <c r="C912" s="18"/>
      <c r="D912" s="19"/>
      <c r="E912" s="19"/>
      <c r="F912" s="19"/>
      <c r="G912" s="18"/>
      <c r="H912" s="19"/>
      <c r="I912" s="19"/>
      <c r="J912" s="19"/>
      <c r="K912" s="18"/>
      <c r="L912" s="19"/>
      <c r="M912" s="19"/>
      <c r="N912" s="19"/>
      <c r="O912" s="18"/>
      <c r="P912" s="19"/>
      <c r="Q912" s="19"/>
      <c r="R912" s="19"/>
      <c r="S912" s="18"/>
      <c r="T912" s="19"/>
      <c r="U912" s="19"/>
      <c r="V912" s="19"/>
      <c r="W912" s="18"/>
      <c r="X912" s="19"/>
      <c r="Y912" s="19"/>
      <c r="Z912" s="19"/>
      <c r="AA912" s="18"/>
      <c r="AB912" s="19"/>
      <c r="AC912" s="19"/>
      <c r="AD912" s="19"/>
      <c r="AE912" s="18"/>
      <c r="AF912" s="19"/>
      <c r="AG912" s="19"/>
      <c r="AH912" s="19"/>
      <c r="AI912" s="18"/>
      <c r="AJ912" s="19"/>
      <c r="AK912" s="19"/>
      <c r="AL912" s="19"/>
      <c r="AM912" s="18"/>
      <c r="AN912" s="19"/>
      <c r="AO912" s="19"/>
      <c r="AP912" s="19"/>
      <c r="AQ912" s="18"/>
      <c r="AR912" s="19"/>
      <c r="AS912" s="19"/>
      <c r="AT912" s="19"/>
      <c r="AU912" s="18"/>
      <c r="AV912" s="19"/>
      <c r="AW912" s="19"/>
      <c r="AX912" s="19"/>
      <c r="AY912" s="18"/>
      <c r="AZ912" s="19"/>
      <c r="BA912" s="19"/>
      <c r="BB912" s="19"/>
      <c r="BC912" s="18"/>
      <c r="BD912" s="19"/>
      <c r="BE912" s="19"/>
      <c r="BF912" s="19"/>
    </row>
    <row r="913" spans="1:58" ht="15" thickBot="1" x14ac:dyDescent="0.35">
      <c r="A913" s="19"/>
      <c r="B913" s="19"/>
      <c r="C913" s="18"/>
      <c r="D913" s="19"/>
      <c r="E913" s="19"/>
      <c r="F913" s="19"/>
      <c r="G913" s="18"/>
      <c r="H913" s="19"/>
      <c r="I913" s="19"/>
      <c r="J913" s="19"/>
      <c r="K913" s="18"/>
      <c r="L913" s="19"/>
      <c r="M913" s="19"/>
      <c r="N913" s="19"/>
      <c r="O913" s="18"/>
      <c r="P913" s="19"/>
      <c r="Q913" s="19"/>
      <c r="R913" s="19"/>
      <c r="S913" s="18"/>
      <c r="T913" s="19"/>
      <c r="U913" s="19"/>
      <c r="V913" s="19"/>
      <c r="W913" s="18"/>
      <c r="X913" s="19"/>
      <c r="Y913" s="19"/>
      <c r="Z913" s="19"/>
      <c r="AA913" s="18"/>
      <c r="AB913" s="19"/>
      <c r="AC913" s="19"/>
      <c r="AD913" s="19"/>
      <c r="AE913" s="18"/>
      <c r="AF913" s="19"/>
      <c r="AG913" s="19"/>
      <c r="AH913" s="19"/>
      <c r="AI913" s="18"/>
      <c r="AJ913" s="19"/>
      <c r="AK913" s="19"/>
      <c r="AL913" s="19"/>
      <c r="AM913" s="18"/>
      <c r="AN913" s="19"/>
      <c r="AO913" s="19"/>
      <c r="AP913" s="19"/>
      <c r="AQ913" s="18"/>
      <c r="AR913" s="19"/>
      <c r="AS913" s="19"/>
      <c r="AT913" s="19"/>
      <c r="AU913" s="18"/>
      <c r="AV913" s="19"/>
      <c r="AW913" s="19"/>
      <c r="AX913" s="19"/>
      <c r="AY913" s="18"/>
      <c r="AZ913" s="19"/>
      <c r="BA913" s="19"/>
      <c r="BB913" s="19"/>
      <c r="BC913" s="18"/>
      <c r="BD913" s="19"/>
      <c r="BE913" s="19"/>
      <c r="BF913" s="19"/>
    </row>
    <row r="914" spans="1:58" ht="15" thickBot="1" x14ac:dyDescent="0.35">
      <c r="A914" s="19"/>
      <c r="B914" s="19"/>
      <c r="C914" s="18"/>
      <c r="D914" s="19"/>
      <c r="E914" s="19"/>
      <c r="F914" s="19"/>
      <c r="G914" s="18"/>
      <c r="H914" s="19"/>
      <c r="I914" s="19"/>
      <c r="J914" s="19"/>
      <c r="K914" s="18"/>
      <c r="L914" s="19"/>
      <c r="M914" s="19"/>
      <c r="N914" s="19"/>
      <c r="O914" s="18"/>
      <c r="P914" s="19"/>
      <c r="Q914" s="19"/>
      <c r="R914" s="19"/>
      <c r="S914" s="18"/>
      <c r="T914" s="19"/>
      <c r="U914" s="19"/>
      <c r="V914" s="19"/>
      <c r="W914" s="18"/>
      <c r="X914" s="19"/>
      <c r="Y914" s="19"/>
      <c r="Z914" s="19"/>
      <c r="AA914" s="18"/>
      <c r="AB914" s="19"/>
      <c r="AC914" s="19"/>
      <c r="AD914" s="19"/>
      <c r="AE914" s="18"/>
      <c r="AF914" s="19"/>
      <c r="AG914" s="19"/>
      <c r="AH914" s="19"/>
      <c r="AI914" s="18"/>
      <c r="AJ914" s="19"/>
      <c r="AK914" s="19"/>
      <c r="AL914" s="19"/>
      <c r="AM914" s="18"/>
      <c r="AN914" s="19"/>
      <c r="AO914" s="19"/>
      <c r="AP914" s="19"/>
      <c r="AQ914" s="18"/>
      <c r="AR914" s="19"/>
      <c r="AS914" s="19"/>
      <c r="AT914" s="19"/>
      <c r="AU914" s="18"/>
      <c r="AV914" s="19"/>
      <c r="AW914" s="19"/>
      <c r="AX914" s="19"/>
      <c r="AY914" s="18"/>
      <c r="AZ914" s="19"/>
      <c r="BA914" s="19"/>
      <c r="BB914" s="19"/>
      <c r="BC914" s="18"/>
      <c r="BD914" s="19"/>
      <c r="BE914" s="19"/>
      <c r="BF914" s="19"/>
    </row>
    <row r="915" spans="1:58" ht="15" thickBot="1" x14ac:dyDescent="0.35">
      <c r="A915" s="19"/>
      <c r="B915" s="19"/>
      <c r="C915" s="18"/>
      <c r="D915" s="19"/>
      <c r="E915" s="19"/>
      <c r="F915" s="19"/>
      <c r="G915" s="18"/>
      <c r="H915" s="19"/>
      <c r="I915" s="19"/>
      <c r="J915" s="19"/>
      <c r="K915" s="18"/>
      <c r="L915" s="19"/>
      <c r="M915" s="19"/>
      <c r="N915" s="19"/>
      <c r="O915" s="18"/>
      <c r="P915" s="19"/>
      <c r="Q915" s="19"/>
      <c r="R915" s="19"/>
      <c r="S915" s="18"/>
      <c r="T915" s="19"/>
      <c r="U915" s="19"/>
      <c r="V915" s="19"/>
      <c r="W915" s="18"/>
      <c r="X915" s="19"/>
      <c r="Y915" s="19"/>
      <c r="Z915" s="19"/>
      <c r="AA915" s="18"/>
      <c r="AB915" s="19"/>
      <c r="AC915" s="19"/>
      <c r="AD915" s="19"/>
      <c r="AE915" s="18"/>
      <c r="AF915" s="19"/>
      <c r="AG915" s="19"/>
      <c r="AH915" s="19"/>
      <c r="AI915" s="18"/>
      <c r="AJ915" s="19"/>
      <c r="AK915" s="19"/>
      <c r="AL915" s="19"/>
      <c r="AM915" s="18"/>
      <c r="AN915" s="19"/>
      <c r="AO915" s="19"/>
      <c r="AP915" s="19"/>
      <c r="AQ915" s="18"/>
      <c r="AR915" s="19"/>
      <c r="AS915" s="19"/>
      <c r="AT915" s="19"/>
      <c r="AU915" s="18"/>
      <c r="AV915" s="19"/>
      <c r="AW915" s="19"/>
      <c r="AX915" s="19"/>
      <c r="AY915" s="18"/>
      <c r="AZ915" s="19"/>
      <c r="BA915" s="19"/>
      <c r="BB915" s="19"/>
      <c r="BC915" s="18"/>
      <c r="BD915" s="19"/>
      <c r="BE915" s="19"/>
      <c r="BF915" s="19"/>
    </row>
    <row r="916" spans="1:58" ht="15" thickBot="1" x14ac:dyDescent="0.35">
      <c r="A916" s="19"/>
      <c r="B916" s="19"/>
      <c r="C916" s="18"/>
      <c r="D916" s="19"/>
      <c r="E916" s="19"/>
      <c r="F916" s="19"/>
      <c r="G916" s="18"/>
      <c r="H916" s="19"/>
      <c r="I916" s="19"/>
      <c r="J916" s="19"/>
      <c r="K916" s="18"/>
      <c r="L916" s="19"/>
      <c r="M916" s="19"/>
      <c r="N916" s="19"/>
      <c r="O916" s="18"/>
      <c r="P916" s="19"/>
      <c r="Q916" s="19"/>
      <c r="R916" s="19"/>
      <c r="S916" s="18"/>
      <c r="T916" s="19"/>
      <c r="U916" s="19"/>
      <c r="V916" s="19"/>
      <c r="W916" s="18"/>
      <c r="X916" s="19"/>
      <c r="Y916" s="19"/>
      <c r="Z916" s="19"/>
      <c r="AA916" s="18"/>
      <c r="AB916" s="19"/>
      <c r="AC916" s="19"/>
      <c r="AD916" s="19"/>
      <c r="AE916" s="18"/>
      <c r="AF916" s="19"/>
      <c r="AG916" s="19"/>
      <c r="AH916" s="19"/>
      <c r="AI916" s="18"/>
      <c r="AJ916" s="19"/>
      <c r="AK916" s="19"/>
      <c r="AL916" s="19"/>
      <c r="AM916" s="18"/>
      <c r="AN916" s="19"/>
      <c r="AO916" s="19"/>
      <c r="AP916" s="19"/>
      <c r="AQ916" s="18"/>
      <c r="AR916" s="19"/>
      <c r="AS916" s="19"/>
      <c r="AT916" s="19"/>
      <c r="AU916" s="18"/>
      <c r="AV916" s="19"/>
      <c r="AW916" s="19"/>
      <c r="AX916" s="19"/>
      <c r="AY916" s="18"/>
      <c r="AZ916" s="19"/>
      <c r="BA916" s="19"/>
      <c r="BB916" s="19"/>
      <c r="BC916" s="18"/>
      <c r="BD916" s="19"/>
      <c r="BE916" s="19"/>
      <c r="BF916" s="19"/>
    </row>
    <row r="917" spans="1:58" ht="15" thickBot="1" x14ac:dyDescent="0.35">
      <c r="A917" s="19"/>
      <c r="B917" s="19"/>
      <c r="C917" s="18"/>
      <c r="D917" s="19"/>
      <c r="E917" s="19"/>
      <c r="F917" s="19"/>
      <c r="G917" s="18"/>
      <c r="H917" s="19"/>
      <c r="I917" s="19"/>
      <c r="J917" s="19"/>
      <c r="K917" s="18"/>
      <c r="L917" s="19"/>
      <c r="M917" s="19"/>
      <c r="N917" s="19"/>
      <c r="O917" s="18"/>
      <c r="P917" s="19"/>
      <c r="Q917" s="19"/>
      <c r="R917" s="19"/>
      <c r="S917" s="18"/>
      <c r="T917" s="19"/>
      <c r="U917" s="19"/>
      <c r="V917" s="19"/>
      <c r="W917" s="18"/>
      <c r="X917" s="19"/>
      <c r="Y917" s="19"/>
      <c r="Z917" s="19"/>
      <c r="AA917" s="18"/>
      <c r="AB917" s="19"/>
      <c r="AC917" s="19"/>
      <c r="AD917" s="19"/>
      <c r="AE917" s="18"/>
      <c r="AF917" s="19"/>
      <c r="AG917" s="19"/>
      <c r="AH917" s="19"/>
      <c r="AI917" s="18"/>
      <c r="AJ917" s="19"/>
      <c r="AK917" s="19"/>
      <c r="AL917" s="19"/>
      <c r="AM917" s="18"/>
      <c r="AN917" s="19"/>
      <c r="AO917" s="19"/>
      <c r="AP917" s="19"/>
      <c r="AQ917" s="18"/>
      <c r="AR917" s="19"/>
      <c r="AS917" s="19"/>
      <c r="AT917" s="19"/>
      <c r="AU917" s="18"/>
      <c r="AV917" s="19"/>
      <c r="AW917" s="19"/>
      <c r="AX917" s="19"/>
      <c r="AY917" s="18"/>
      <c r="AZ917" s="19"/>
      <c r="BA917" s="19"/>
      <c r="BB917" s="19"/>
      <c r="BC917" s="18"/>
      <c r="BD917" s="19"/>
      <c r="BE917" s="19"/>
      <c r="BF917" s="19"/>
    </row>
    <row r="918" spans="1:58" ht="15" thickBot="1" x14ac:dyDescent="0.35">
      <c r="A918" s="19"/>
      <c r="B918" s="19"/>
      <c r="C918" s="18"/>
      <c r="D918" s="19"/>
      <c r="E918" s="19"/>
      <c r="F918" s="19"/>
      <c r="G918" s="18"/>
      <c r="H918" s="19"/>
      <c r="I918" s="19"/>
      <c r="J918" s="19"/>
      <c r="K918" s="18"/>
      <c r="L918" s="19"/>
      <c r="M918" s="19"/>
      <c r="N918" s="19"/>
      <c r="O918" s="18"/>
      <c r="P918" s="19"/>
      <c r="Q918" s="19"/>
      <c r="R918" s="19"/>
      <c r="S918" s="18"/>
      <c r="T918" s="19"/>
      <c r="U918" s="19"/>
      <c r="V918" s="19"/>
      <c r="W918" s="18"/>
      <c r="X918" s="19"/>
      <c r="Y918" s="19"/>
      <c r="Z918" s="19"/>
      <c r="AA918" s="18"/>
      <c r="AB918" s="19"/>
      <c r="AC918" s="19"/>
      <c r="AD918" s="19"/>
      <c r="AE918" s="18"/>
      <c r="AF918" s="19"/>
      <c r="AG918" s="19"/>
      <c r="AH918" s="19"/>
      <c r="AI918" s="18"/>
      <c r="AJ918" s="19"/>
      <c r="AK918" s="19"/>
      <c r="AL918" s="19"/>
      <c r="AM918" s="18"/>
      <c r="AN918" s="19"/>
      <c r="AO918" s="19"/>
      <c r="AP918" s="19"/>
      <c r="AQ918" s="18"/>
      <c r="AR918" s="19"/>
      <c r="AS918" s="19"/>
      <c r="AT918" s="19"/>
      <c r="AU918" s="18"/>
      <c r="AV918" s="19"/>
      <c r="AW918" s="19"/>
      <c r="AX918" s="19"/>
      <c r="AY918" s="18"/>
      <c r="AZ918" s="19"/>
      <c r="BA918" s="19"/>
      <c r="BB918" s="19"/>
      <c r="BC918" s="18"/>
      <c r="BD918" s="19"/>
      <c r="BE918" s="19"/>
      <c r="BF918" s="19"/>
    </row>
    <row r="919" spans="1:58" ht="15" thickBot="1" x14ac:dyDescent="0.35">
      <c r="A919" s="19"/>
      <c r="B919" s="19"/>
      <c r="C919" s="18"/>
      <c r="D919" s="19"/>
      <c r="E919" s="19"/>
      <c r="F919" s="19"/>
      <c r="G919" s="18"/>
      <c r="H919" s="19"/>
      <c r="I919" s="19"/>
      <c r="J919" s="19"/>
      <c r="K919" s="18"/>
      <c r="L919" s="19"/>
      <c r="M919" s="19"/>
      <c r="N919" s="19"/>
      <c r="O919" s="18"/>
      <c r="P919" s="19"/>
      <c r="Q919" s="19"/>
      <c r="R919" s="19"/>
      <c r="S919" s="18"/>
      <c r="T919" s="19"/>
      <c r="U919" s="19"/>
      <c r="V919" s="19"/>
      <c r="W919" s="18"/>
      <c r="X919" s="19"/>
      <c r="Y919" s="19"/>
      <c r="Z919" s="19"/>
      <c r="AA919" s="18"/>
      <c r="AB919" s="19"/>
      <c r="AC919" s="19"/>
      <c r="AD919" s="19"/>
      <c r="AE919" s="18"/>
      <c r="AF919" s="19"/>
      <c r="AG919" s="19"/>
      <c r="AH919" s="19"/>
      <c r="AI919" s="18"/>
      <c r="AJ919" s="19"/>
      <c r="AK919" s="19"/>
      <c r="AL919" s="19"/>
      <c r="AM919" s="18"/>
      <c r="AN919" s="19"/>
      <c r="AO919" s="19"/>
      <c r="AP919" s="19"/>
      <c r="AQ919" s="18"/>
      <c r="AR919" s="19"/>
      <c r="AS919" s="19"/>
      <c r="AT919" s="19"/>
      <c r="AU919" s="18"/>
      <c r="AV919" s="19"/>
      <c r="AW919" s="19"/>
      <c r="AX919" s="19"/>
      <c r="AY919" s="18"/>
      <c r="AZ919" s="19"/>
      <c r="BA919" s="19"/>
      <c r="BB919" s="19"/>
      <c r="BC919" s="18"/>
      <c r="BD919" s="19"/>
      <c r="BE919" s="19"/>
      <c r="BF919" s="19"/>
    </row>
    <row r="920" spans="1:58" ht="15" thickBot="1" x14ac:dyDescent="0.35">
      <c r="A920" s="19"/>
      <c r="B920" s="19"/>
      <c r="C920" s="18"/>
      <c r="D920" s="19"/>
      <c r="E920" s="19"/>
      <c r="F920" s="19"/>
      <c r="G920" s="18"/>
      <c r="H920" s="19"/>
      <c r="I920" s="19"/>
      <c r="J920" s="19"/>
      <c r="K920" s="18"/>
      <c r="L920" s="19"/>
      <c r="M920" s="19"/>
      <c r="N920" s="19"/>
      <c r="O920" s="18"/>
      <c r="P920" s="19"/>
      <c r="Q920" s="19"/>
      <c r="R920" s="19"/>
      <c r="S920" s="18"/>
      <c r="T920" s="19"/>
      <c r="U920" s="19"/>
      <c r="V920" s="19"/>
      <c r="W920" s="18"/>
      <c r="X920" s="19"/>
      <c r="Y920" s="19"/>
      <c r="Z920" s="19"/>
      <c r="AA920" s="18"/>
      <c r="AB920" s="19"/>
      <c r="AC920" s="19"/>
      <c r="AD920" s="19"/>
      <c r="AE920" s="18"/>
      <c r="AF920" s="19"/>
      <c r="AG920" s="19"/>
      <c r="AH920" s="19"/>
      <c r="AI920" s="18"/>
      <c r="AJ920" s="19"/>
      <c r="AK920" s="19"/>
      <c r="AL920" s="19"/>
      <c r="AM920" s="18"/>
      <c r="AN920" s="19"/>
      <c r="AO920" s="19"/>
      <c r="AP920" s="19"/>
      <c r="AQ920" s="18"/>
      <c r="AR920" s="19"/>
      <c r="AS920" s="19"/>
      <c r="AT920" s="19"/>
      <c r="AU920" s="18"/>
      <c r="AV920" s="19"/>
      <c r="AW920" s="19"/>
      <c r="AX920" s="19"/>
      <c r="AY920" s="18"/>
      <c r="AZ920" s="19"/>
      <c r="BA920" s="19"/>
      <c r="BB920" s="19"/>
      <c r="BC920" s="18"/>
      <c r="BD920" s="19"/>
      <c r="BE920" s="19"/>
      <c r="BF920" s="19"/>
    </row>
    <row r="921" spans="1:58" ht="15" thickBot="1" x14ac:dyDescent="0.35">
      <c r="A921" s="19"/>
      <c r="B921" s="19"/>
      <c r="C921" s="18"/>
      <c r="D921" s="19"/>
      <c r="E921" s="19"/>
      <c r="F921" s="19"/>
      <c r="G921" s="18"/>
      <c r="H921" s="19"/>
      <c r="I921" s="19"/>
      <c r="J921" s="19"/>
      <c r="K921" s="18"/>
      <c r="L921" s="19"/>
      <c r="M921" s="19"/>
      <c r="N921" s="19"/>
      <c r="O921" s="18"/>
      <c r="P921" s="19"/>
      <c r="Q921" s="19"/>
      <c r="R921" s="19"/>
      <c r="S921" s="18"/>
      <c r="T921" s="19"/>
      <c r="U921" s="19"/>
      <c r="V921" s="19"/>
      <c r="W921" s="18"/>
      <c r="X921" s="19"/>
      <c r="Y921" s="19"/>
      <c r="Z921" s="19"/>
      <c r="AA921" s="18"/>
      <c r="AB921" s="19"/>
      <c r="AC921" s="19"/>
      <c r="AD921" s="19"/>
      <c r="AE921" s="18"/>
      <c r="AF921" s="19"/>
      <c r="AG921" s="19"/>
      <c r="AH921" s="19"/>
      <c r="AI921" s="18"/>
      <c r="AJ921" s="19"/>
      <c r="AK921" s="19"/>
      <c r="AL921" s="19"/>
      <c r="AM921" s="18"/>
      <c r="AN921" s="19"/>
      <c r="AO921" s="19"/>
      <c r="AP921" s="19"/>
      <c r="AQ921" s="18"/>
      <c r="AR921" s="19"/>
      <c r="AS921" s="19"/>
      <c r="AT921" s="19"/>
      <c r="AU921" s="18"/>
      <c r="AV921" s="19"/>
      <c r="AW921" s="19"/>
      <c r="AX921" s="19"/>
      <c r="AY921" s="18"/>
      <c r="AZ921" s="19"/>
      <c r="BA921" s="19"/>
      <c r="BB921" s="19"/>
      <c r="BC921" s="18"/>
      <c r="BD921" s="19"/>
      <c r="BE921" s="19"/>
      <c r="BF921" s="19"/>
    </row>
    <row r="922" spans="1:58" ht="15" thickBot="1" x14ac:dyDescent="0.35">
      <c r="A922" s="19"/>
      <c r="B922" s="19"/>
      <c r="C922" s="18"/>
      <c r="D922" s="19"/>
      <c r="E922" s="19"/>
      <c r="F922" s="19"/>
      <c r="G922" s="18"/>
      <c r="H922" s="19"/>
      <c r="I922" s="19"/>
      <c r="J922" s="19"/>
      <c r="K922" s="18"/>
      <c r="L922" s="19"/>
      <c r="M922" s="19"/>
      <c r="N922" s="19"/>
      <c r="O922" s="18"/>
      <c r="P922" s="19"/>
      <c r="Q922" s="19"/>
      <c r="R922" s="19"/>
      <c r="S922" s="18"/>
      <c r="T922" s="19"/>
      <c r="U922" s="19"/>
      <c r="V922" s="19"/>
      <c r="W922" s="18"/>
      <c r="X922" s="19"/>
      <c r="Y922" s="19"/>
      <c r="Z922" s="19"/>
      <c r="AA922" s="18"/>
      <c r="AB922" s="19"/>
      <c r="AC922" s="19"/>
      <c r="AD922" s="19"/>
      <c r="AE922" s="18"/>
      <c r="AF922" s="19"/>
      <c r="AG922" s="19"/>
      <c r="AH922" s="19"/>
      <c r="AI922" s="18"/>
      <c r="AJ922" s="19"/>
      <c r="AK922" s="19"/>
      <c r="AL922" s="19"/>
      <c r="AM922" s="18"/>
      <c r="AN922" s="19"/>
      <c r="AO922" s="19"/>
      <c r="AP922" s="19"/>
      <c r="AQ922" s="18"/>
      <c r="AR922" s="19"/>
      <c r="AS922" s="19"/>
      <c r="AT922" s="19"/>
      <c r="AU922" s="18"/>
      <c r="AV922" s="19"/>
      <c r="AW922" s="19"/>
      <c r="AX922" s="19"/>
      <c r="AY922" s="18"/>
      <c r="AZ922" s="19"/>
      <c r="BA922" s="19"/>
      <c r="BB922" s="19"/>
      <c r="BC922" s="18"/>
      <c r="BD922" s="19"/>
      <c r="BE922" s="19"/>
      <c r="BF922" s="19"/>
    </row>
    <row r="923" spans="1:58" ht="15" thickBot="1" x14ac:dyDescent="0.35">
      <c r="A923" s="19"/>
      <c r="B923" s="19"/>
      <c r="C923" s="18"/>
      <c r="D923" s="19"/>
      <c r="E923" s="19"/>
      <c r="F923" s="19"/>
      <c r="G923" s="18"/>
      <c r="H923" s="19"/>
      <c r="I923" s="19"/>
      <c r="J923" s="19"/>
      <c r="K923" s="18"/>
      <c r="L923" s="19"/>
      <c r="M923" s="19"/>
      <c r="N923" s="19"/>
      <c r="O923" s="18"/>
      <c r="P923" s="19"/>
      <c r="Q923" s="19"/>
      <c r="R923" s="19"/>
      <c r="S923" s="18"/>
      <c r="T923" s="19"/>
      <c r="U923" s="19"/>
      <c r="V923" s="19"/>
      <c r="W923" s="18"/>
      <c r="X923" s="19"/>
      <c r="Y923" s="19"/>
      <c r="Z923" s="19"/>
      <c r="AA923" s="18"/>
      <c r="AB923" s="19"/>
      <c r="AC923" s="19"/>
      <c r="AD923" s="19"/>
      <c r="AE923" s="18"/>
      <c r="AF923" s="19"/>
      <c r="AG923" s="19"/>
      <c r="AH923" s="19"/>
      <c r="AI923" s="18"/>
      <c r="AJ923" s="19"/>
      <c r="AK923" s="19"/>
      <c r="AL923" s="19"/>
      <c r="AM923" s="18"/>
      <c r="AN923" s="19"/>
      <c r="AO923" s="19"/>
      <c r="AP923" s="19"/>
      <c r="AQ923" s="18"/>
      <c r="AR923" s="19"/>
      <c r="AS923" s="19"/>
      <c r="AT923" s="19"/>
      <c r="AU923" s="18"/>
      <c r="AV923" s="19"/>
      <c r="AW923" s="19"/>
      <c r="AX923" s="19"/>
      <c r="AY923" s="18"/>
      <c r="AZ923" s="19"/>
      <c r="BA923" s="19"/>
      <c r="BB923" s="19"/>
      <c r="BC923" s="18"/>
      <c r="BD923" s="19"/>
      <c r="BE923" s="19"/>
      <c r="BF923" s="19"/>
    </row>
    <row r="924" spans="1:58" ht="15" thickBot="1" x14ac:dyDescent="0.35">
      <c r="A924" s="19"/>
      <c r="B924" s="19"/>
      <c r="C924" s="18"/>
      <c r="D924" s="19"/>
      <c r="E924" s="19"/>
      <c r="F924" s="19"/>
      <c r="G924" s="18"/>
      <c r="H924" s="19"/>
      <c r="I924" s="19"/>
      <c r="J924" s="19"/>
      <c r="K924" s="18"/>
      <c r="L924" s="19"/>
      <c r="M924" s="19"/>
      <c r="N924" s="19"/>
      <c r="O924" s="18"/>
      <c r="P924" s="19"/>
      <c r="Q924" s="19"/>
      <c r="R924" s="19"/>
      <c r="S924" s="18"/>
      <c r="T924" s="19"/>
      <c r="U924" s="19"/>
      <c r="V924" s="19"/>
      <c r="W924" s="18"/>
      <c r="X924" s="19"/>
      <c r="Y924" s="19"/>
      <c r="Z924" s="19"/>
      <c r="AA924" s="18"/>
      <c r="AB924" s="19"/>
      <c r="AC924" s="19"/>
      <c r="AD924" s="19"/>
      <c r="AE924" s="18"/>
      <c r="AF924" s="19"/>
      <c r="AG924" s="19"/>
      <c r="AH924" s="19"/>
      <c r="AI924" s="18"/>
      <c r="AJ924" s="19"/>
      <c r="AK924" s="19"/>
      <c r="AL924" s="19"/>
      <c r="AM924" s="18"/>
      <c r="AN924" s="19"/>
      <c r="AO924" s="19"/>
      <c r="AP924" s="19"/>
      <c r="AQ924" s="18"/>
      <c r="AR924" s="19"/>
      <c r="AS924" s="19"/>
      <c r="AT924" s="19"/>
      <c r="AU924" s="18"/>
      <c r="AV924" s="19"/>
      <c r="AW924" s="19"/>
      <c r="AX924" s="19"/>
      <c r="AY924" s="18"/>
      <c r="AZ924" s="19"/>
      <c r="BA924" s="19"/>
      <c r="BB924" s="19"/>
      <c r="BC924" s="18"/>
      <c r="BD924" s="19"/>
      <c r="BE924" s="19"/>
      <c r="BF924" s="19"/>
    </row>
    <row r="925" spans="1:58" ht="15" thickBot="1" x14ac:dyDescent="0.35">
      <c r="A925" s="19"/>
      <c r="B925" s="19"/>
      <c r="C925" s="18"/>
      <c r="D925" s="19"/>
      <c r="E925" s="19"/>
      <c r="F925" s="19"/>
      <c r="G925" s="18"/>
      <c r="H925" s="19"/>
      <c r="I925" s="19"/>
      <c r="J925" s="19"/>
      <c r="K925" s="18"/>
      <c r="L925" s="19"/>
      <c r="M925" s="19"/>
      <c r="N925" s="19"/>
      <c r="O925" s="18"/>
      <c r="P925" s="19"/>
      <c r="Q925" s="19"/>
      <c r="R925" s="19"/>
      <c r="S925" s="18"/>
      <c r="T925" s="19"/>
      <c r="U925" s="19"/>
      <c r="V925" s="19"/>
      <c r="W925" s="18"/>
      <c r="X925" s="19"/>
      <c r="Y925" s="19"/>
      <c r="Z925" s="19"/>
      <c r="AA925" s="18"/>
      <c r="AB925" s="19"/>
      <c r="AC925" s="19"/>
      <c r="AD925" s="19"/>
      <c r="AE925" s="18"/>
      <c r="AF925" s="19"/>
      <c r="AG925" s="19"/>
      <c r="AH925" s="19"/>
      <c r="AI925" s="18"/>
      <c r="AJ925" s="19"/>
      <c r="AK925" s="19"/>
      <c r="AL925" s="19"/>
      <c r="AM925" s="18"/>
      <c r="AN925" s="19"/>
      <c r="AO925" s="19"/>
      <c r="AP925" s="19"/>
      <c r="AQ925" s="18"/>
      <c r="AR925" s="19"/>
      <c r="AS925" s="19"/>
      <c r="AT925" s="19"/>
      <c r="AU925" s="18"/>
      <c r="AV925" s="19"/>
      <c r="AW925" s="19"/>
      <c r="AX925" s="19"/>
      <c r="AY925" s="18"/>
      <c r="AZ925" s="19"/>
      <c r="BA925" s="19"/>
      <c r="BB925" s="19"/>
      <c r="BC925" s="18"/>
      <c r="BD925" s="19"/>
      <c r="BE925" s="19"/>
      <c r="BF925" s="19"/>
    </row>
    <row r="926" spans="1:58" ht="15" thickBot="1" x14ac:dyDescent="0.35">
      <c r="A926" s="19"/>
      <c r="B926" s="19"/>
      <c r="C926" s="18"/>
      <c r="D926" s="19"/>
      <c r="E926" s="19"/>
      <c r="F926" s="19"/>
      <c r="G926" s="18"/>
      <c r="H926" s="19"/>
      <c r="I926" s="19"/>
      <c r="J926" s="19"/>
      <c r="K926" s="18"/>
      <c r="L926" s="19"/>
      <c r="M926" s="19"/>
      <c r="N926" s="19"/>
      <c r="O926" s="18"/>
      <c r="P926" s="19"/>
      <c r="Q926" s="19"/>
      <c r="R926" s="19"/>
      <c r="S926" s="18"/>
      <c r="T926" s="19"/>
      <c r="U926" s="19"/>
      <c r="V926" s="19"/>
      <c r="W926" s="18"/>
      <c r="X926" s="19"/>
      <c r="Y926" s="19"/>
      <c r="Z926" s="19"/>
      <c r="AA926" s="18"/>
      <c r="AB926" s="19"/>
      <c r="AC926" s="19"/>
      <c r="AD926" s="19"/>
      <c r="AE926" s="18"/>
      <c r="AF926" s="19"/>
      <c r="AG926" s="19"/>
      <c r="AH926" s="19"/>
      <c r="AI926" s="18"/>
      <c r="AJ926" s="19"/>
      <c r="AK926" s="19"/>
      <c r="AL926" s="19"/>
      <c r="AM926" s="18"/>
      <c r="AN926" s="19"/>
      <c r="AO926" s="19"/>
      <c r="AP926" s="19"/>
      <c r="AQ926" s="18"/>
      <c r="AR926" s="19"/>
      <c r="AS926" s="19"/>
      <c r="AT926" s="19"/>
      <c r="AU926" s="18"/>
      <c r="AV926" s="19"/>
      <c r="AW926" s="19"/>
      <c r="AX926" s="19"/>
      <c r="AY926" s="18"/>
      <c r="AZ926" s="19"/>
      <c r="BA926" s="19"/>
      <c r="BB926" s="19"/>
      <c r="BC926" s="18"/>
      <c r="BD926" s="19"/>
      <c r="BE926" s="19"/>
      <c r="BF926" s="19"/>
    </row>
    <row r="927" spans="1:58" ht="15" thickBot="1" x14ac:dyDescent="0.35">
      <c r="A927" s="19"/>
      <c r="B927" s="19"/>
      <c r="C927" s="18"/>
      <c r="D927" s="19"/>
      <c r="E927" s="19"/>
      <c r="F927" s="19"/>
      <c r="G927" s="18"/>
      <c r="H927" s="19"/>
      <c r="I927" s="19"/>
      <c r="J927" s="19"/>
      <c r="K927" s="18"/>
      <c r="L927" s="19"/>
      <c r="M927" s="19"/>
      <c r="N927" s="19"/>
      <c r="O927" s="18"/>
      <c r="P927" s="19"/>
      <c r="Q927" s="19"/>
      <c r="R927" s="19"/>
      <c r="S927" s="18"/>
      <c r="T927" s="19"/>
      <c r="U927" s="19"/>
      <c r="V927" s="19"/>
      <c r="W927" s="18"/>
      <c r="X927" s="19"/>
      <c r="Y927" s="19"/>
      <c r="Z927" s="19"/>
      <c r="AA927" s="18"/>
      <c r="AB927" s="19"/>
      <c r="AC927" s="19"/>
      <c r="AD927" s="19"/>
      <c r="AE927" s="18"/>
      <c r="AF927" s="19"/>
      <c r="AG927" s="19"/>
      <c r="AH927" s="19"/>
      <c r="AI927" s="18"/>
      <c r="AJ927" s="19"/>
      <c r="AK927" s="19"/>
      <c r="AL927" s="19"/>
      <c r="AM927" s="18"/>
      <c r="AN927" s="19"/>
      <c r="AO927" s="19"/>
      <c r="AP927" s="19"/>
      <c r="AQ927" s="18"/>
      <c r="AR927" s="19"/>
      <c r="AS927" s="19"/>
      <c r="AT927" s="19"/>
      <c r="AU927" s="18"/>
      <c r="AV927" s="19"/>
      <c r="AW927" s="19"/>
      <c r="AX927" s="19"/>
      <c r="AY927" s="18"/>
      <c r="AZ927" s="19"/>
      <c r="BA927" s="19"/>
      <c r="BB927" s="19"/>
      <c r="BC927" s="18"/>
      <c r="BD927" s="19"/>
      <c r="BE927" s="19"/>
      <c r="BF927" s="19"/>
    </row>
    <row r="928" spans="1:58" ht="15" thickBot="1" x14ac:dyDescent="0.35">
      <c r="A928" s="19"/>
      <c r="B928" s="19"/>
      <c r="C928" s="18"/>
      <c r="D928" s="19"/>
      <c r="E928" s="19"/>
      <c r="F928" s="19"/>
      <c r="G928" s="18"/>
      <c r="H928" s="19"/>
      <c r="I928" s="19"/>
      <c r="J928" s="19"/>
      <c r="K928" s="18"/>
      <c r="L928" s="19"/>
      <c r="M928" s="19"/>
      <c r="N928" s="19"/>
      <c r="O928" s="18"/>
      <c r="P928" s="19"/>
      <c r="Q928" s="19"/>
      <c r="R928" s="19"/>
      <c r="S928" s="18"/>
      <c r="T928" s="19"/>
      <c r="U928" s="19"/>
      <c r="V928" s="19"/>
      <c r="W928" s="18"/>
      <c r="X928" s="19"/>
      <c r="Y928" s="19"/>
      <c r="Z928" s="19"/>
      <c r="AA928" s="18"/>
      <c r="AB928" s="19"/>
      <c r="AC928" s="19"/>
      <c r="AD928" s="19"/>
      <c r="AE928" s="18"/>
      <c r="AF928" s="19"/>
      <c r="AG928" s="19"/>
      <c r="AH928" s="19"/>
      <c r="AI928" s="18"/>
      <c r="AJ928" s="19"/>
      <c r="AK928" s="19"/>
      <c r="AL928" s="19"/>
      <c r="AM928" s="18"/>
      <c r="AN928" s="19"/>
      <c r="AO928" s="19"/>
      <c r="AP928" s="19"/>
      <c r="AQ928" s="18"/>
      <c r="AR928" s="19"/>
      <c r="AS928" s="19"/>
      <c r="AT928" s="19"/>
      <c r="AU928" s="18"/>
      <c r="AV928" s="19"/>
      <c r="AW928" s="19"/>
      <c r="AX928" s="19"/>
      <c r="AY928" s="18"/>
      <c r="AZ928" s="19"/>
      <c r="BA928" s="19"/>
      <c r="BB928" s="19"/>
      <c r="BC928" s="18"/>
      <c r="BD928" s="19"/>
      <c r="BE928" s="19"/>
      <c r="BF928" s="19"/>
    </row>
    <row r="929" spans="1:58" ht="15" thickBot="1" x14ac:dyDescent="0.35">
      <c r="A929" s="19"/>
      <c r="B929" s="19"/>
      <c r="C929" s="18"/>
      <c r="D929" s="19"/>
      <c r="E929" s="19"/>
      <c r="F929" s="19"/>
      <c r="G929" s="18"/>
      <c r="H929" s="19"/>
      <c r="I929" s="19"/>
      <c r="J929" s="19"/>
      <c r="K929" s="18"/>
      <c r="L929" s="19"/>
      <c r="M929" s="19"/>
      <c r="N929" s="19"/>
      <c r="O929" s="18"/>
      <c r="P929" s="19"/>
      <c r="Q929" s="19"/>
      <c r="R929" s="19"/>
      <c r="S929" s="18"/>
      <c r="T929" s="19"/>
      <c r="U929" s="19"/>
      <c r="V929" s="19"/>
      <c r="W929" s="18"/>
      <c r="X929" s="19"/>
      <c r="Y929" s="19"/>
      <c r="Z929" s="19"/>
      <c r="AA929" s="18"/>
      <c r="AB929" s="19"/>
      <c r="AC929" s="19"/>
      <c r="AD929" s="19"/>
      <c r="AE929" s="18"/>
      <c r="AF929" s="19"/>
      <c r="AG929" s="19"/>
      <c r="AH929" s="19"/>
      <c r="AI929" s="18"/>
      <c r="AJ929" s="19"/>
      <c r="AK929" s="19"/>
      <c r="AL929" s="19"/>
      <c r="AM929" s="18"/>
      <c r="AN929" s="19"/>
      <c r="AO929" s="19"/>
      <c r="AP929" s="19"/>
      <c r="AQ929" s="18"/>
      <c r="AR929" s="19"/>
      <c r="AS929" s="19"/>
      <c r="AT929" s="19"/>
      <c r="AU929" s="18"/>
      <c r="AV929" s="19"/>
      <c r="AW929" s="19"/>
      <c r="AX929" s="19"/>
      <c r="AY929" s="18"/>
      <c r="AZ929" s="19"/>
      <c r="BA929" s="19"/>
      <c r="BB929" s="19"/>
      <c r="BC929" s="18"/>
      <c r="BD929" s="19"/>
      <c r="BE929" s="19"/>
      <c r="BF929" s="19"/>
    </row>
    <row r="930" spans="1:58" ht="15" thickBot="1" x14ac:dyDescent="0.35">
      <c r="A930" s="19"/>
      <c r="B930" s="19"/>
      <c r="C930" s="18"/>
      <c r="D930" s="19"/>
      <c r="E930" s="19"/>
      <c r="F930" s="19"/>
      <c r="G930" s="18"/>
      <c r="H930" s="19"/>
      <c r="I930" s="19"/>
      <c r="J930" s="19"/>
      <c r="K930" s="18"/>
      <c r="L930" s="19"/>
      <c r="M930" s="19"/>
      <c r="N930" s="19"/>
      <c r="O930" s="18"/>
      <c r="P930" s="19"/>
      <c r="Q930" s="19"/>
      <c r="R930" s="19"/>
      <c r="S930" s="18"/>
      <c r="T930" s="19"/>
      <c r="U930" s="19"/>
      <c r="V930" s="19"/>
      <c r="W930" s="18"/>
      <c r="X930" s="19"/>
      <c r="Y930" s="19"/>
      <c r="Z930" s="19"/>
      <c r="AA930" s="18"/>
      <c r="AB930" s="19"/>
      <c r="AC930" s="19"/>
      <c r="AD930" s="19"/>
      <c r="AE930" s="18"/>
      <c r="AF930" s="19"/>
      <c r="AG930" s="19"/>
      <c r="AH930" s="19"/>
      <c r="AI930" s="18"/>
      <c r="AJ930" s="19"/>
      <c r="AK930" s="19"/>
      <c r="AL930" s="19"/>
      <c r="AM930" s="18"/>
      <c r="AN930" s="19"/>
      <c r="AO930" s="19"/>
      <c r="AP930" s="19"/>
      <c r="AQ930" s="18"/>
      <c r="AR930" s="19"/>
      <c r="AS930" s="19"/>
      <c r="AT930" s="19"/>
      <c r="AU930" s="18"/>
      <c r="AV930" s="19"/>
      <c r="AW930" s="19"/>
      <c r="AX930" s="19"/>
      <c r="AY930" s="18"/>
      <c r="AZ930" s="19"/>
      <c r="BA930" s="19"/>
      <c r="BB930" s="19"/>
      <c r="BC930" s="18"/>
      <c r="BD930" s="19"/>
      <c r="BE930" s="19"/>
      <c r="BF930" s="19"/>
    </row>
    <row r="931" spans="1:58" ht="15" thickBot="1" x14ac:dyDescent="0.35">
      <c r="A931" s="19"/>
      <c r="B931" s="19"/>
      <c r="C931" s="18"/>
      <c r="D931" s="19"/>
      <c r="E931" s="19"/>
      <c r="F931" s="19"/>
      <c r="G931" s="18"/>
      <c r="H931" s="19"/>
      <c r="I931" s="19"/>
      <c r="J931" s="19"/>
      <c r="K931" s="18"/>
      <c r="L931" s="19"/>
      <c r="M931" s="19"/>
      <c r="N931" s="19"/>
      <c r="O931" s="18"/>
      <c r="P931" s="19"/>
      <c r="Q931" s="19"/>
      <c r="R931" s="19"/>
      <c r="S931" s="18"/>
      <c r="T931" s="19"/>
      <c r="U931" s="19"/>
      <c r="V931" s="19"/>
      <c r="W931" s="18"/>
      <c r="X931" s="19"/>
      <c r="Y931" s="19"/>
      <c r="Z931" s="19"/>
      <c r="AA931" s="18"/>
      <c r="AB931" s="19"/>
      <c r="AC931" s="19"/>
      <c r="AD931" s="19"/>
      <c r="AE931" s="18"/>
      <c r="AF931" s="19"/>
      <c r="AG931" s="19"/>
      <c r="AH931" s="19"/>
      <c r="AI931" s="18"/>
      <c r="AJ931" s="19"/>
      <c r="AK931" s="19"/>
      <c r="AL931" s="19"/>
      <c r="AM931" s="18"/>
      <c r="AN931" s="19"/>
      <c r="AO931" s="19"/>
      <c r="AP931" s="19"/>
      <c r="AQ931" s="18"/>
      <c r="AR931" s="19"/>
      <c r="AS931" s="19"/>
      <c r="AT931" s="19"/>
      <c r="AU931" s="18"/>
      <c r="AV931" s="19"/>
      <c r="AW931" s="19"/>
      <c r="AX931" s="19"/>
      <c r="AY931" s="18"/>
      <c r="AZ931" s="19"/>
      <c r="BA931" s="19"/>
      <c r="BB931" s="19"/>
      <c r="BC931" s="18"/>
      <c r="BD931" s="19"/>
      <c r="BE931" s="19"/>
      <c r="BF931" s="19"/>
    </row>
    <row r="932" spans="1:58" ht="15" thickBot="1" x14ac:dyDescent="0.35">
      <c r="A932" s="19"/>
      <c r="B932" s="19"/>
      <c r="C932" s="18"/>
      <c r="D932" s="19"/>
      <c r="E932" s="19"/>
      <c r="F932" s="19"/>
      <c r="G932" s="18"/>
      <c r="H932" s="19"/>
      <c r="I932" s="19"/>
      <c r="J932" s="19"/>
      <c r="K932" s="18"/>
      <c r="L932" s="19"/>
      <c r="M932" s="19"/>
      <c r="N932" s="19"/>
      <c r="O932" s="18"/>
      <c r="P932" s="19"/>
      <c r="Q932" s="19"/>
      <c r="R932" s="19"/>
      <c r="S932" s="18"/>
      <c r="T932" s="19"/>
      <c r="U932" s="19"/>
      <c r="V932" s="19"/>
      <c r="W932" s="18"/>
      <c r="X932" s="19"/>
      <c r="Y932" s="19"/>
      <c r="Z932" s="19"/>
      <c r="AA932" s="18"/>
      <c r="AB932" s="19"/>
      <c r="AC932" s="19"/>
      <c r="AD932" s="19"/>
      <c r="AE932" s="18"/>
      <c r="AF932" s="19"/>
      <c r="AG932" s="19"/>
      <c r="AH932" s="19"/>
      <c r="AI932" s="18"/>
      <c r="AJ932" s="19"/>
      <c r="AK932" s="19"/>
      <c r="AL932" s="19"/>
      <c r="AM932" s="18"/>
      <c r="AN932" s="19"/>
      <c r="AO932" s="19"/>
      <c r="AP932" s="19"/>
      <c r="AQ932" s="18"/>
      <c r="AR932" s="19"/>
      <c r="AS932" s="19"/>
      <c r="AT932" s="19"/>
      <c r="AU932" s="18"/>
      <c r="AV932" s="19"/>
      <c r="AW932" s="19"/>
      <c r="AX932" s="19"/>
      <c r="AY932" s="18"/>
      <c r="AZ932" s="19"/>
      <c r="BA932" s="19"/>
      <c r="BB932" s="19"/>
      <c r="BC932" s="18"/>
      <c r="BD932" s="19"/>
      <c r="BE932" s="19"/>
      <c r="BF932" s="19"/>
    </row>
    <row r="933" spans="1:58" ht="15" thickBot="1" x14ac:dyDescent="0.35">
      <c r="A933" s="19"/>
      <c r="B933" s="19"/>
      <c r="C933" s="18"/>
      <c r="D933" s="19"/>
      <c r="E933" s="19"/>
      <c r="F933" s="19"/>
      <c r="G933" s="18"/>
      <c r="H933" s="19"/>
      <c r="I933" s="19"/>
      <c r="J933" s="19"/>
      <c r="K933" s="18"/>
      <c r="L933" s="19"/>
      <c r="M933" s="19"/>
      <c r="N933" s="19"/>
      <c r="O933" s="18"/>
      <c r="P933" s="19"/>
      <c r="Q933" s="19"/>
      <c r="R933" s="19"/>
      <c r="S933" s="18"/>
      <c r="T933" s="19"/>
      <c r="U933" s="19"/>
      <c r="V933" s="19"/>
      <c r="W933" s="18"/>
      <c r="X933" s="19"/>
      <c r="Y933" s="19"/>
      <c r="Z933" s="19"/>
      <c r="AA933" s="18"/>
      <c r="AB933" s="19"/>
      <c r="AC933" s="19"/>
      <c r="AD933" s="19"/>
      <c r="AE933" s="18"/>
      <c r="AF933" s="19"/>
      <c r="AG933" s="19"/>
      <c r="AH933" s="19"/>
      <c r="AI933" s="18"/>
      <c r="AJ933" s="19"/>
      <c r="AK933" s="19"/>
      <c r="AL933" s="19"/>
      <c r="AM933" s="18"/>
      <c r="AN933" s="19"/>
      <c r="AO933" s="19"/>
      <c r="AP933" s="19"/>
      <c r="AQ933" s="18"/>
      <c r="AR933" s="19"/>
      <c r="AS933" s="19"/>
      <c r="AT933" s="19"/>
      <c r="AU933" s="18"/>
      <c r="AV933" s="19"/>
      <c r="AW933" s="19"/>
      <c r="AX933" s="19"/>
      <c r="AY933" s="18"/>
      <c r="AZ933" s="19"/>
      <c r="BA933" s="19"/>
      <c r="BB933" s="19"/>
      <c r="BC933" s="18"/>
      <c r="BD933" s="19"/>
      <c r="BE933" s="19"/>
      <c r="BF933" s="19"/>
    </row>
    <row r="934" spans="1:58" ht="15" thickBot="1" x14ac:dyDescent="0.35">
      <c r="A934" s="19"/>
      <c r="B934" s="19"/>
      <c r="C934" s="18"/>
      <c r="D934" s="19"/>
      <c r="E934" s="19"/>
      <c r="F934" s="19"/>
      <c r="G934" s="18"/>
      <c r="H934" s="19"/>
      <c r="I934" s="19"/>
      <c r="J934" s="19"/>
      <c r="K934" s="18"/>
      <c r="L934" s="19"/>
      <c r="M934" s="19"/>
      <c r="N934" s="19"/>
      <c r="O934" s="18"/>
      <c r="P934" s="19"/>
      <c r="Q934" s="19"/>
      <c r="R934" s="19"/>
      <c r="S934" s="18"/>
      <c r="T934" s="19"/>
      <c r="U934" s="19"/>
      <c r="V934" s="19"/>
      <c r="W934" s="18"/>
      <c r="X934" s="19"/>
      <c r="Y934" s="19"/>
      <c r="Z934" s="19"/>
      <c r="AA934" s="18"/>
      <c r="AB934" s="19"/>
      <c r="AC934" s="19"/>
      <c r="AD934" s="19"/>
      <c r="AE934" s="18"/>
      <c r="AF934" s="19"/>
      <c r="AG934" s="19"/>
      <c r="AH934" s="19"/>
      <c r="AI934" s="18"/>
      <c r="AJ934" s="19"/>
      <c r="AK934" s="19"/>
      <c r="AL934" s="19"/>
      <c r="AM934" s="18"/>
      <c r="AN934" s="19"/>
      <c r="AO934" s="19"/>
      <c r="AP934" s="19"/>
      <c r="AQ934" s="18"/>
      <c r="AR934" s="19"/>
      <c r="AS934" s="19"/>
      <c r="AT934" s="19"/>
      <c r="AU934" s="18"/>
      <c r="AV934" s="19"/>
      <c r="AW934" s="19"/>
      <c r="AX934" s="19"/>
      <c r="AY934" s="18"/>
      <c r="AZ934" s="19"/>
      <c r="BA934" s="19"/>
      <c r="BB934" s="19"/>
      <c r="BC934" s="18"/>
      <c r="BD934" s="19"/>
      <c r="BE934" s="19"/>
      <c r="BF934" s="19"/>
    </row>
    <row r="935" spans="1:58" ht="15" thickBot="1" x14ac:dyDescent="0.35">
      <c r="A935" s="19"/>
      <c r="B935" s="19"/>
      <c r="C935" s="18"/>
      <c r="D935" s="19"/>
      <c r="E935" s="19"/>
      <c r="F935" s="19"/>
      <c r="G935" s="18"/>
      <c r="H935" s="19"/>
      <c r="I935" s="19"/>
      <c r="J935" s="19"/>
      <c r="K935" s="18"/>
      <c r="L935" s="19"/>
      <c r="M935" s="19"/>
      <c r="N935" s="19"/>
      <c r="O935" s="18"/>
      <c r="P935" s="19"/>
      <c r="Q935" s="19"/>
      <c r="R935" s="19"/>
      <c r="S935" s="18"/>
      <c r="T935" s="19"/>
      <c r="U935" s="19"/>
      <c r="V935" s="19"/>
      <c r="W935" s="18"/>
      <c r="X935" s="19"/>
      <c r="Y935" s="19"/>
      <c r="Z935" s="19"/>
      <c r="AA935" s="18"/>
      <c r="AB935" s="19"/>
      <c r="AC935" s="19"/>
      <c r="AD935" s="19"/>
      <c r="AE935" s="18"/>
      <c r="AF935" s="19"/>
      <c r="AG935" s="19"/>
      <c r="AH935" s="19"/>
      <c r="AI935" s="18"/>
      <c r="AJ935" s="19"/>
      <c r="AK935" s="19"/>
      <c r="AL935" s="19"/>
      <c r="AM935" s="18"/>
      <c r="AN935" s="19"/>
      <c r="AO935" s="19"/>
      <c r="AP935" s="19"/>
      <c r="AQ935" s="18"/>
      <c r="AR935" s="19"/>
      <c r="AS935" s="19"/>
      <c r="AT935" s="19"/>
      <c r="AU935" s="18"/>
      <c r="AV935" s="19"/>
      <c r="AW935" s="19"/>
      <c r="AX935" s="19"/>
      <c r="AY935" s="18"/>
      <c r="AZ935" s="19"/>
      <c r="BA935" s="19"/>
      <c r="BB935" s="19"/>
      <c r="BC935" s="18"/>
      <c r="BD935" s="19"/>
      <c r="BE935" s="19"/>
      <c r="BF935" s="19"/>
    </row>
    <row r="936" spans="1:58" ht="15" thickBot="1" x14ac:dyDescent="0.35">
      <c r="A936" s="19"/>
      <c r="B936" s="19"/>
      <c r="C936" s="18"/>
      <c r="D936" s="19"/>
      <c r="E936" s="19"/>
      <c r="F936" s="19"/>
      <c r="G936" s="18"/>
      <c r="H936" s="19"/>
      <c r="I936" s="19"/>
      <c r="J936" s="19"/>
      <c r="K936" s="18"/>
      <c r="L936" s="19"/>
      <c r="M936" s="19"/>
      <c r="N936" s="19"/>
      <c r="O936" s="18"/>
      <c r="P936" s="19"/>
      <c r="Q936" s="19"/>
      <c r="R936" s="19"/>
      <c r="S936" s="18"/>
      <c r="T936" s="19"/>
      <c r="U936" s="19"/>
      <c r="V936" s="19"/>
      <c r="W936" s="18"/>
      <c r="X936" s="19"/>
      <c r="Y936" s="19"/>
      <c r="Z936" s="19"/>
      <c r="AA936" s="18"/>
      <c r="AB936" s="19"/>
      <c r="AC936" s="19"/>
      <c r="AD936" s="19"/>
      <c r="AE936" s="18"/>
      <c r="AF936" s="19"/>
      <c r="AG936" s="19"/>
      <c r="AH936" s="19"/>
      <c r="AI936" s="18"/>
      <c r="AJ936" s="19"/>
      <c r="AK936" s="19"/>
      <c r="AL936" s="19"/>
      <c r="AM936" s="18"/>
      <c r="AN936" s="19"/>
      <c r="AO936" s="19"/>
      <c r="AP936" s="19"/>
      <c r="AQ936" s="18"/>
      <c r="AR936" s="19"/>
      <c r="AS936" s="19"/>
      <c r="AT936" s="19"/>
      <c r="AU936" s="18"/>
      <c r="AV936" s="19"/>
      <c r="AW936" s="19"/>
      <c r="AX936" s="19"/>
      <c r="AY936" s="18"/>
      <c r="AZ936" s="19"/>
      <c r="BA936" s="19"/>
      <c r="BB936" s="19"/>
      <c r="BC936" s="18"/>
      <c r="BD936" s="19"/>
      <c r="BE936" s="19"/>
      <c r="BF936" s="19"/>
    </row>
    <row r="937" spans="1:58" ht="15" thickBot="1" x14ac:dyDescent="0.35">
      <c r="A937" s="19"/>
      <c r="B937" s="19"/>
      <c r="C937" s="18"/>
      <c r="D937" s="19"/>
      <c r="E937" s="19"/>
      <c r="F937" s="19"/>
      <c r="G937" s="18"/>
      <c r="H937" s="19"/>
      <c r="I937" s="19"/>
      <c r="J937" s="19"/>
      <c r="K937" s="18"/>
      <c r="L937" s="19"/>
      <c r="M937" s="19"/>
      <c r="N937" s="19"/>
      <c r="O937" s="18"/>
      <c r="P937" s="19"/>
      <c r="Q937" s="19"/>
      <c r="R937" s="19"/>
      <c r="S937" s="18"/>
      <c r="T937" s="19"/>
      <c r="U937" s="19"/>
      <c r="V937" s="19"/>
      <c r="W937" s="18"/>
      <c r="X937" s="19"/>
      <c r="Y937" s="19"/>
      <c r="Z937" s="19"/>
      <c r="AA937" s="18"/>
      <c r="AB937" s="19"/>
      <c r="AC937" s="19"/>
      <c r="AD937" s="19"/>
      <c r="AE937" s="18"/>
      <c r="AF937" s="19"/>
      <c r="AG937" s="19"/>
      <c r="AH937" s="19"/>
      <c r="AI937" s="18"/>
      <c r="AJ937" s="19"/>
      <c r="AK937" s="19"/>
      <c r="AL937" s="19"/>
      <c r="AM937" s="18"/>
      <c r="AN937" s="19"/>
      <c r="AO937" s="19"/>
      <c r="AP937" s="19"/>
      <c r="AQ937" s="18"/>
      <c r="AR937" s="19"/>
      <c r="AS937" s="19"/>
      <c r="AT937" s="19"/>
      <c r="AU937" s="18"/>
      <c r="AV937" s="19"/>
      <c r="AW937" s="19"/>
      <c r="AX937" s="19"/>
      <c r="AY937" s="18"/>
      <c r="AZ937" s="19"/>
      <c r="BA937" s="19"/>
      <c r="BB937" s="19"/>
      <c r="BC937" s="18"/>
      <c r="BD937" s="19"/>
      <c r="BE937" s="19"/>
      <c r="BF937" s="19"/>
    </row>
    <row r="938" spans="1:58" ht="15" thickBot="1" x14ac:dyDescent="0.35">
      <c r="A938" s="19"/>
      <c r="B938" s="19"/>
      <c r="C938" s="18"/>
      <c r="D938" s="19"/>
      <c r="E938" s="19"/>
      <c r="F938" s="19"/>
      <c r="G938" s="18"/>
      <c r="H938" s="19"/>
      <c r="I938" s="19"/>
      <c r="J938" s="19"/>
      <c r="K938" s="18"/>
      <c r="L938" s="19"/>
      <c r="M938" s="19"/>
      <c r="N938" s="19"/>
      <c r="O938" s="18"/>
      <c r="P938" s="19"/>
      <c r="Q938" s="19"/>
      <c r="R938" s="19"/>
      <c r="S938" s="18"/>
      <c r="T938" s="19"/>
      <c r="U938" s="19"/>
      <c r="V938" s="19"/>
      <c r="W938" s="18"/>
      <c r="X938" s="19"/>
      <c r="Y938" s="19"/>
      <c r="Z938" s="19"/>
      <c r="AA938" s="18"/>
      <c r="AB938" s="19"/>
      <c r="AC938" s="19"/>
      <c r="AD938" s="19"/>
      <c r="AE938" s="18"/>
      <c r="AF938" s="19"/>
      <c r="AG938" s="19"/>
      <c r="AH938" s="19"/>
      <c r="AI938" s="18"/>
      <c r="AJ938" s="19"/>
      <c r="AK938" s="19"/>
      <c r="AL938" s="19"/>
      <c r="AM938" s="18"/>
      <c r="AN938" s="19"/>
      <c r="AO938" s="19"/>
      <c r="AP938" s="19"/>
      <c r="AQ938" s="18"/>
      <c r="AR938" s="19"/>
      <c r="AS938" s="19"/>
      <c r="AT938" s="19"/>
      <c r="AU938" s="18"/>
      <c r="AV938" s="19"/>
      <c r="AW938" s="19"/>
      <c r="AX938" s="19"/>
      <c r="AY938" s="18"/>
      <c r="AZ938" s="19"/>
      <c r="BA938" s="19"/>
      <c r="BB938" s="19"/>
      <c r="BC938" s="18"/>
      <c r="BD938" s="19"/>
      <c r="BE938" s="19"/>
      <c r="BF938" s="19"/>
    </row>
    <row r="939" spans="1:58" ht="15" thickBot="1" x14ac:dyDescent="0.35">
      <c r="A939" s="19"/>
      <c r="B939" s="19"/>
      <c r="C939" s="18"/>
      <c r="D939" s="19"/>
      <c r="E939" s="19"/>
      <c r="F939" s="19"/>
      <c r="G939" s="18"/>
      <c r="H939" s="19"/>
      <c r="I939" s="19"/>
      <c r="J939" s="19"/>
      <c r="K939" s="18"/>
      <c r="L939" s="19"/>
      <c r="M939" s="19"/>
      <c r="N939" s="19"/>
      <c r="O939" s="18"/>
      <c r="P939" s="19"/>
      <c r="Q939" s="19"/>
      <c r="R939" s="19"/>
      <c r="S939" s="18"/>
      <c r="T939" s="19"/>
      <c r="U939" s="19"/>
      <c r="V939" s="19"/>
      <c r="W939" s="18"/>
      <c r="X939" s="19"/>
      <c r="Y939" s="19"/>
      <c r="Z939" s="19"/>
      <c r="AA939" s="18"/>
      <c r="AB939" s="19"/>
      <c r="AC939" s="19"/>
      <c r="AD939" s="19"/>
      <c r="AE939" s="18"/>
      <c r="AF939" s="19"/>
      <c r="AG939" s="19"/>
      <c r="AH939" s="19"/>
      <c r="AI939" s="18"/>
      <c r="AJ939" s="19"/>
      <c r="AK939" s="19"/>
      <c r="AL939" s="19"/>
      <c r="AM939" s="18"/>
      <c r="AN939" s="19"/>
      <c r="AO939" s="19"/>
      <c r="AP939" s="19"/>
      <c r="AQ939" s="18"/>
      <c r="AR939" s="19"/>
      <c r="AS939" s="19"/>
      <c r="AT939" s="19"/>
      <c r="AU939" s="18"/>
      <c r="AV939" s="19"/>
      <c r="AW939" s="19"/>
      <c r="AX939" s="19"/>
      <c r="AY939" s="18"/>
      <c r="AZ939" s="19"/>
      <c r="BA939" s="19"/>
      <c r="BB939" s="19"/>
      <c r="BC939" s="18"/>
      <c r="BD939" s="19"/>
      <c r="BE939" s="19"/>
      <c r="BF939" s="19"/>
    </row>
    <row r="940" spans="1:58" ht="15" thickBot="1" x14ac:dyDescent="0.35">
      <c r="A940" s="19"/>
      <c r="B940" s="19"/>
      <c r="C940" s="18"/>
      <c r="D940" s="19"/>
      <c r="E940" s="19"/>
      <c r="F940" s="19"/>
      <c r="G940" s="18"/>
      <c r="H940" s="19"/>
      <c r="I940" s="19"/>
      <c r="J940" s="19"/>
      <c r="K940" s="18"/>
      <c r="L940" s="19"/>
      <c r="M940" s="19"/>
      <c r="N940" s="19"/>
      <c r="O940" s="18"/>
      <c r="P940" s="19"/>
      <c r="Q940" s="19"/>
      <c r="R940" s="19"/>
      <c r="S940" s="18"/>
      <c r="T940" s="19"/>
      <c r="U940" s="19"/>
      <c r="V940" s="19"/>
      <c r="W940" s="18"/>
      <c r="X940" s="19"/>
      <c r="Y940" s="19"/>
      <c r="Z940" s="19"/>
      <c r="AA940" s="18"/>
      <c r="AB940" s="19"/>
      <c r="AC940" s="19"/>
      <c r="AD940" s="19"/>
      <c r="AE940" s="18"/>
      <c r="AF940" s="19"/>
      <c r="AG940" s="19"/>
      <c r="AH940" s="19"/>
      <c r="AI940" s="18"/>
      <c r="AJ940" s="19"/>
      <c r="AK940" s="19"/>
      <c r="AL940" s="19"/>
      <c r="AM940" s="18"/>
      <c r="AN940" s="19"/>
      <c r="AO940" s="19"/>
      <c r="AP940" s="19"/>
      <c r="AQ940" s="18"/>
      <c r="AR940" s="19"/>
      <c r="AS940" s="19"/>
      <c r="AT940" s="19"/>
      <c r="AU940" s="18"/>
      <c r="AV940" s="19"/>
      <c r="AW940" s="19"/>
      <c r="AX940" s="19"/>
      <c r="AY940" s="18"/>
      <c r="AZ940" s="19"/>
      <c r="BA940" s="19"/>
      <c r="BB940" s="19"/>
      <c r="BC940" s="18"/>
      <c r="BD940" s="19"/>
      <c r="BE940" s="19"/>
      <c r="BF940" s="19"/>
    </row>
    <row r="941" spans="1:58" ht="15" thickBot="1" x14ac:dyDescent="0.35">
      <c r="A941" s="19"/>
      <c r="B941" s="19"/>
      <c r="C941" s="18"/>
      <c r="D941" s="19"/>
      <c r="E941" s="19"/>
      <c r="F941" s="19"/>
      <c r="G941" s="18"/>
      <c r="H941" s="19"/>
      <c r="I941" s="19"/>
      <c r="J941" s="19"/>
      <c r="K941" s="18"/>
      <c r="L941" s="19"/>
      <c r="M941" s="19"/>
      <c r="N941" s="19"/>
      <c r="O941" s="18"/>
      <c r="P941" s="19"/>
      <c r="Q941" s="19"/>
      <c r="R941" s="19"/>
      <c r="S941" s="18"/>
      <c r="T941" s="19"/>
      <c r="U941" s="19"/>
      <c r="V941" s="19"/>
      <c r="W941" s="18"/>
      <c r="X941" s="19"/>
      <c r="Y941" s="19"/>
      <c r="Z941" s="19"/>
      <c r="AA941" s="18"/>
      <c r="AB941" s="19"/>
      <c r="AC941" s="19"/>
      <c r="AD941" s="19"/>
      <c r="AE941" s="18"/>
      <c r="AF941" s="19"/>
      <c r="AG941" s="19"/>
      <c r="AH941" s="19"/>
      <c r="AI941" s="18"/>
      <c r="AJ941" s="19"/>
      <c r="AK941" s="19"/>
      <c r="AL941" s="19"/>
      <c r="AM941" s="18"/>
      <c r="AN941" s="19"/>
      <c r="AO941" s="19"/>
      <c r="AP941" s="19"/>
      <c r="AQ941" s="18"/>
      <c r="AR941" s="19"/>
      <c r="AS941" s="19"/>
      <c r="AT941" s="19"/>
      <c r="AU941" s="18"/>
      <c r="AV941" s="19"/>
      <c r="AW941" s="19"/>
      <c r="AX941" s="19"/>
      <c r="AY941" s="18"/>
      <c r="AZ941" s="19"/>
      <c r="BA941" s="19"/>
      <c r="BB941" s="19"/>
      <c r="BC941" s="18"/>
      <c r="BD941" s="19"/>
      <c r="BE941" s="19"/>
      <c r="BF941" s="19"/>
    </row>
    <row r="942" spans="1:58" ht="15" thickBot="1" x14ac:dyDescent="0.35">
      <c r="A942" s="19"/>
      <c r="B942" s="19"/>
      <c r="C942" s="18"/>
      <c r="D942" s="19"/>
      <c r="E942" s="19"/>
      <c r="F942" s="19"/>
      <c r="G942" s="18"/>
      <c r="H942" s="19"/>
      <c r="I942" s="19"/>
      <c r="J942" s="19"/>
      <c r="K942" s="18"/>
      <c r="L942" s="19"/>
      <c r="M942" s="19"/>
      <c r="N942" s="19"/>
      <c r="O942" s="18"/>
      <c r="P942" s="19"/>
      <c r="Q942" s="19"/>
      <c r="R942" s="19"/>
      <c r="S942" s="18"/>
      <c r="T942" s="19"/>
      <c r="U942" s="19"/>
      <c r="V942" s="19"/>
      <c r="W942" s="18"/>
      <c r="X942" s="19"/>
      <c r="Y942" s="19"/>
      <c r="Z942" s="19"/>
      <c r="AA942" s="18"/>
      <c r="AB942" s="19"/>
      <c r="AC942" s="19"/>
      <c r="AD942" s="19"/>
      <c r="AE942" s="18"/>
      <c r="AF942" s="19"/>
      <c r="AG942" s="19"/>
      <c r="AH942" s="19"/>
      <c r="AI942" s="18"/>
      <c r="AJ942" s="19"/>
      <c r="AK942" s="19"/>
      <c r="AL942" s="19"/>
      <c r="AM942" s="18"/>
      <c r="AN942" s="19"/>
      <c r="AO942" s="19"/>
      <c r="AP942" s="19"/>
      <c r="AQ942" s="18"/>
      <c r="AR942" s="19"/>
      <c r="AS942" s="19"/>
      <c r="AT942" s="19"/>
      <c r="AU942" s="18"/>
      <c r="AV942" s="19"/>
      <c r="AW942" s="19"/>
      <c r="AX942" s="19"/>
      <c r="AY942" s="18"/>
      <c r="AZ942" s="19"/>
      <c r="BA942" s="19"/>
      <c r="BB942" s="19"/>
      <c r="BC942" s="18"/>
      <c r="BD942" s="19"/>
      <c r="BE942" s="19"/>
      <c r="BF942" s="19"/>
    </row>
    <row r="943" spans="1:58" ht="15" thickBot="1" x14ac:dyDescent="0.35">
      <c r="A943" s="19"/>
      <c r="B943" s="19"/>
      <c r="C943" s="18"/>
      <c r="D943" s="19"/>
      <c r="E943" s="19"/>
      <c r="F943" s="19"/>
      <c r="G943" s="18"/>
      <c r="H943" s="19"/>
      <c r="I943" s="19"/>
      <c r="J943" s="19"/>
      <c r="K943" s="18"/>
      <c r="L943" s="19"/>
      <c r="M943" s="19"/>
      <c r="N943" s="19"/>
      <c r="O943" s="18"/>
      <c r="P943" s="19"/>
      <c r="Q943" s="19"/>
      <c r="R943" s="19"/>
      <c r="S943" s="18"/>
      <c r="T943" s="19"/>
      <c r="U943" s="19"/>
      <c r="V943" s="19"/>
      <c r="W943" s="18"/>
      <c r="X943" s="19"/>
      <c r="Y943" s="19"/>
      <c r="Z943" s="19"/>
      <c r="AA943" s="18"/>
      <c r="AB943" s="19"/>
      <c r="AC943" s="19"/>
      <c r="AD943" s="19"/>
      <c r="AE943" s="18"/>
      <c r="AF943" s="19"/>
      <c r="AG943" s="19"/>
      <c r="AH943" s="19"/>
      <c r="AI943" s="18"/>
      <c r="AJ943" s="19"/>
      <c r="AK943" s="19"/>
      <c r="AL943" s="19"/>
      <c r="AM943" s="18"/>
      <c r="AN943" s="19"/>
      <c r="AO943" s="19"/>
      <c r="AP943" s="19"/>
      <c r="AQ943" s="18"/>
      <c r="AR943" s="19"/>
      <c r="AS943" s="19"/>
      <c r="AT943" s="19"/>
      <c r="AU943" s="18"/>
      <c r="AV943" s="19"/>
      <c r="AW943" s="19"/>
      <c r="AX943" s="19"/>
      <c r="AY943" s="18"/>
      <c r="AZ943" s="19"/>
      <c r="BA943" s="19"/>
      <c r="BB943" s="19"/>
      <c r="BC943" s="18"/>
      <c r="BD943" s="19"/>
      <c r="BE943" s="19"/>
      <c r="BF943" s="19"/>
    </row>
    <row r="944" spans="1:58" ht="15" thickBot="1" x14ac:dyDescent="0.35">
      <c r="A944" s="19"/>
      <c r="B944" s="19"/>
      <c r="C944" s="18"/>
      <c r="D944" s="19"/>
      <c r="E944" s="19"/>
      <c r="F944" s="19"/>
      <c r="G944" s="18"/>
      <c r="H944" s="19"/>
      <c r="I944" s="19"/>
      <c r="J944" s="19"/>
      <c r="K944" s="18"/>
      <c r="L944" s="19"/>
      <c r="M944" s="19"/>
      <c r="N944" s="19"/>
      <c r="O944" s="18"/>
      <c r="P944" s="19"/>
      <c r="Q944" s="19"/>
      <c r="R944" s="19"/>
      <c r="S944" s="18"/>
      <c r="T944" s="19"/>
      <c r="U944" s="19"/>
      <c r="V944" s="19"/>
      <c r="W944" s="18"/>
      <c r="X944" s="19"/>
      <c r="Y944" s="19"/>
      <c r="Z944" s="19"/>
      <c r="AA944" s="18"/>
      <c r="AB944" s="19"/>
      <c r="AC944" s="19"/>
      <c r="AD944" s="19"/>
      <c r="AE944" s="18"/>
      <c r="AF944" s="19"/>
      <c r="AG944" s="19"/>
      <c r="AH944" s="19"/>
      <c r="AI944" s="18"/>
      <c r="AJ944" s="19"/>
      <c r="AK944" s="19"/>
      <c r="AL944" s="19"/>
      <c r="AM944" s="18"/>
      <c r="AN944" s="19"/>
      <c r="AO944" s="19"/>
      <c r="AP944" s="19"/>
      <c r="AQ944" s="18"/>
      <c r="AR944" s="19"/>
      <c r="AS944" s="19"/>
      <c r="AT944" s="19"/>
      <c r="AU944" s="18"/>
      <c r="AV944" s="19"/>
      <c r="AW944" s="19"/>
      <c r="AX944" s="19"/>
      <c r="AY944" s="18"/>
      <c r="AZ944" s="19"/>
      <c r="BA944" s="19"/>
      <c r="BB944" s="19"/>
      <c r="BC944" s="18"/>
      <c r="BD944" s="19"/>
      <c r="BE944" s="19"/>
      <c r="BF944" s="19"/>
    </row>
    <row r="945" spans="1:58" ht="15" thickBot="1" x14ac:dyDescent="0.35">
      <c r="A945" s="19"/>
      <c r="B945" s="19"/>
      <c r="C945" s="18"/>
      <c r="D945" s="19"/>
      <c r="E945" s="19"/>
      <c r="F945" s="19"/>
      <c r="G945" s="18"/>
      <c r="H945" s="19"/>
      <c r="I945" s="19"/>
      <c r="J945" s="19"/>
      <c r="K945" s="18"/>
      <c r="L945" s="19"/>
      <c r="M945" s="19"/>
      <c r="N945" s="19"/>
      <c r="O945" s="18"/>
      <c r="P945" s="19"/>
      <c r="Q945" s="19"/>
      <c r="R945" s="19"/>
      <c r="S945" s="18"/>
      <c r="T945" s="19"/>
      <c r="U945" s="19"/>
      <c r="V945" s="19"/>
      <c r="W945" s="18"/>
      <c r="X945" s="19"/>
      <c r="Y945" s="19"/>
      <c r="Z945" s="19"/>
      <c r="AA945" s="18"/>
      <c r="AB945" s="19"/>
      <c r="AC945" s="19"/>
      <c r="AD945" s="19"/>
      <c r="AE945" s="18"/>
      <c r="AF945" s="19"/>
      <c r="AG945" s="19"/>
      <c r="AH945" s="19"/>
      <c r="AI945" s="18"/>
      <c r="AJ945" s="19"/>
      <c r="AK945" s="19"/>
      <c r="AL945" s="19"/>
      <c r="AM945" s="18"/>
      <c r="AN945" s="19"/>
      <c r="AO945" s="19"/>
      <c r="AP945" s="19"/>
      <c r="AQ945" s="18"/>
      <c r="AR945" s="19"/>
      <c r="AS945" s="19"/>
      <c r="AT945" s="19"/>
      <c r="AU945" s="18"/>
      <c r="AV945" s="19"/>
      <c r="AW945" s="19"/>
      <c r="AX945" s="19"/>
      <c r="AY945" s="18"/>
      <c r="AZ945" s="19"/>
      <c r="BA945" s="19"/>
      <c r="BB945" s="19"/>
      <c r="BC945" s="18"/>
      <c r="BD945" s="19"/>
      <c r="BE945" s="19"/>
      <c r="BF945" s="19"/>
    </row>
    <row r="946" spans="1:58" ht="15" thickBot="1" x14ac:dyDescent="0.35">
      <c r="A946" s="19"/>
      <c r="B946" s="19"/>
      <c r="C946" s="18"/>
      <c r="D946" s="19"/>
      <c r="E946" s="19"/>
      <c r="F946" s="19"/>
      <c r="G946" s="18"/>
      <c r="H946" s="19"/>
      <c r="I946" s="19"/>
      <c r="J946" s="19"/>
      <c r="K946" s="18"/>
      <c r="L946" s="19"/>
      <c r="M946" s="19"/>
      <c r="N946" s="19"/>
      <c r="O946" s="18"/>
      <c r="P946" s="19"/>
      <c r="Q946" s="19"/>
      <c r="R946" s="19"/>
      <c r="S946" s="18"/>
      <c r="T946" s="19"/>
      <c r="U946" s="19"/>
      <c r="V946" s="19"/>
      <c r="W946" s="18"/>
      <c r="X946" s="19"/>
      <c r="Y946" s="19"/>
      <c r="Z946" s="19"/>
      <c r="AA946" s="18"/>
      <c r="AB946" s="19"/>
      <c r="AC946" s="19"/>
      <c r="AD946" s="19"/>
      <c r="AE946" s="18"/>
      <c r="AF946" s="19"/>
      <c r="AG946" s="19"/>
      <c r="AH946" s="19"/>
      <c r="AI946" s="18"/>
      <c r="AJ946" s="19"/>
      <c r="AK946" s="19"/>
      <c r="AL946" s="19"/>
      <c r="AM946" s="18"/>
      <c r="AN946" s="19"/>
      <c r="AO946" s="19"/>
      <c r="AP946" s="19"/>
      <c r="AQ946" s="18"/>
      <c r="AR946" s="19"/>
      <c r="AS946" s="19"/>
      <c r="AT946" s="19"/>
      <c r="AU946" s="18"/>
      <c r="AV946" s="19"/>
      <c r="AW946" s="19"/>
      <c r="AX946" s="19"/>
      <c r="AY946" s="18"/>
      <c r="AZ946" s="19"/>
      <c r="BA946" s="19"/>
      <c r="BB946" s="19"/>
      <c r="BC946" s="18"/>
      <c r="BD946" s="19"/>
      <c r="BE946" s="19"/>
      <c r="BF946" s="19"/>
    </row>
    <row r="947" spans="1:58" ht="15" thickBot="1" x14ac:dyDescent="0.35">
      <c r="A947" s="19"/>
      <c r="B947" s="19"/>
      <c r="C947" s="18"/>
      <c r="D947" s="19"/>
      <c r="E947" s="19"/>
      <c r="F947" s="19"/>
      <c r="G947" s="18"/>
      <c r="H947" s="19"/>
      <c r="I947" s="19"/>
      <c r="J947" s="19"/>
      <c r="K947" s="18"/>
      <c r="L947" s="19"/>
      <c r="M947" s="19"/>
      <c r="N947" s="19"/>
      <c r="O947" s="18"/>
      <c r="P947" s="19"/>
      <c r="Q947" s="19"/>
      <c r="R947" s="19"/>
      <c r="S947" s="18"/>
      <c r="T947" s="19"/>
      <c r="U947" s="19"/>
      <c r="V947" s="19"/>
      <c r="W947" s="18"/>
      <c r="X947" s="19"/>
      <c r="Y947" s="19"/>
      <c r="Z947" s="19"/>
      <c r="AA947" s="18"/>
      <c r="AB947" s="19"/>
      <c r="AC947" s="19"/>
      <c r="AD947" s="19"/>
      <c r="AE947" s="18"/>
      <c r="AF947" s="19"/>
      <c r="AG947" s="19"/>
      <c r="AH947" s="19"/>
      <c r="AI947" s="18"/>
      <c r="AJ947" s="19"/>
      <c r="AK947" s="19"/>
      <c r="AL947" s="19"/>
      <c r="AM947" s="18"/>
      <c r="AN947" s="19"/>
      <c r="AO947" s="19"/>
      <c r="AP947" s="19"/>
      <c r="AQ947" s="18"/>
      <c r="AR947" s="19"/>
      <c r="AS947" s="19"/>
      <c r="AT947" s="19"/>
      <c r="AU947" s="18"/>
      <c r="AV947" s="19"/>
      <c r="AW947" s="19"/>
      <c r="AX947" s="19"/>
      <c r="AY947" s="18"/>
      <c r="AZ947" s="19"/>
      <c r="BA947" s="19"/>
      <c r="BB947" s="19"/>
      <c r="BC947" s="18"/>
      <c r="BD947" s="19"/>
      <c r="BE947" s="19"/>
      <c r="BF947" s="19"/>
    </row>
    <row r="948" spans="1:58" ht="15" thickBot="1" x14ac:dyDescent="0.35">
      <c r="A948" s="19"/>
      <c r="B948" s="19"/>
      <c r="C948" s="18"/>
      <c r="D948" s="19"/>
      <c r="E948" s="19"/>
      <c r="F948" s="19"/>
      <c r="G948" s="18"/>
      <c r="H948" s="19"/>
      <c r="I948" s="19"/>
      <c r="J948" s="19"/>
      <c r="K948" s="18"/>
      <c r="L948" s="19"/>
      <c r="M948" s="19"/>
      <c r="N948" s="19"/>
      <c r="O948" s="18"/>
      <c r="P948" s="19"/>
      <c r="Q948" s="19"/>
      <c r="R948" s="19"/>
      <c r="S948" s="18"/>
      <c r="T948" s="19"/>
      <c r="U948" s="19"/>
      <c r="V948" s="19"/>
      <c r="W948" s="18"/>
      <c r="X948" s="19"/>
      <c r="Y948" s="19"/>
      <c r="Z948" s="19"/>
      <c r="AA948" s="18"/>
      <c r="AB948" s="19"/>
      <c r="AC948" s="19"/>
      <c r="AD948" s="19"/>
      <c r="AE948" s="18"/>
      <c r="AF948" s="19"/>
      <c r="AG948" s="19"/>
      <c r="AH948" s="19"/>
      <c r="AI948" s="18"/>
      <c r="AJ948" s="19"/>
      <c r="AK948" s="19"/>
      <c r="AL948" s="19"/>
      <c r="AM948" s="18"/>
      <c r="AN948" s="19"/>
      <c r="AO948" s="19"/>
      <c r="AP948" s="19"/>
      <c r="AQ948" s="18"/>
      <c r="AR948" s="19"/>
      <c r="AS948" s="19"/>
      <c r="AT948" s="19"/>
      <c r="AU948" s="18"/>
      <c r="AV948" s="19"/>
      <c r="AW948" s="19"/>
      <c r="AX948" s="19"/>
      <c r="AY948" s="18"/>
      <c r="AZ948" s="19"/>
      <c r="BA948" s="19"/>
      <c r="BB948" s="19"/>
      <c r="BC948" s="18"/>
      <c r="BD948" s="19"/>
      <c r="BE948" s="19"/>
      <c r="BF948" s="19"/>
    </row>
    <row r="949" spans="1:58" ht="15" thickBot="1" x14ac:dyDescent="0.35">
      <c r="A949" s="19"/>
      <c r="B949" s="19"/>
      <c r="C949" s="18"/>
      <c r="D949" s="19"/>
      <c r="E949" s="19"/>
      <c r="F949" s="19"/>
      <c r="G949" s="18"/>
      <c r="H949" s="19"/>
      <c r="I949" s="19"/>
      <c r="J949" s="19"/>
      <c r="K949" s="18"/>
      <c r="L949" s="19"/>
      <c r="M949" s="19"/>
      <c r="N949" s="19"/>
      <c r="O949" s="18"/>
      <c r="P949" s="19"/>
      <c r="Q949" s="19"/>
      <c r="R949" s="19"/>
      <c r="S949" s="18"/>
      <c r="T949" s="19"/>
      <c r="U949" s="19"/>
      <c r="V949" s="19"/>
      <c r="W949" s="18"/>
      <c r="X949" s="19"/>
      <c r="Y949" s="19"/>
      <c r="Z949" s="19"/>
      <c r="AA949" s="18"/>
      <c r="AB949" s="19"/>
      <c r="AC949" s="19"/>
      <c r="AD949" s="19"/>
      <c r="AE949" s="18"/>
      <c r="AF949" s="19"/>
      <c r="AG949" s="19"/>
      <c r="AH949" s="19"/>
      <c r="AI949" s="18"/>
      <c r="AJ949" s="19"/>
      <c r="AK949" s="19"/>
      <c r="AL949" s="19"/>
      <c r="AM949" s="18"/>
      <c r="AN949" s="19"/>
      <c r="AO949" s="19"/>
      <c r="AP949" s="19"/>
      <c r="AQ949" s="18"/>
      <c r="AR949" s="19"/>
      <c r="AS949" s="19"/>
      <c r="AT949" s="19"/>
      <c r="AU949" s="18"/>
      <c r="AV949" s="19"/>
      <c r="AW949" s="19"/>
      <c r="AX949" s="19"/>
      <c r="AY949" s="18"/>
      <c r="AZ949" s="19"/>
      <c r="BA949" s="19"/>
      <c r="BB949" s="19"/>
      <c r="BC949" s="18"/>
      <c r="BD949" s="19"/>
      <c r="BE949" s="19"/>
      <c r="BF949" s="19"/>
    </row>
    <row r="950" spans="1:58" ht="15" thickBot="1" x14ac:dyDescent="0.35">
      <c r="A950" s="19"/>
      <c r="B950" s="19"/>
      <c r="C950" s="18"/>
      <c r="D950" s="19"/>
      <c r="E950" s="19"/>
      <c r="F950" s="19"/>
      <c r="G950" s="18"/>
      <c r="H950" s="19"/>
      <c r="I950" s="19"/>
      <c r="J950" s="19"/>
      <c r="K950" s="18"/>
      <c r="L950" s="19"/>
      <c r="M950" s="19"/>
      <c r="N950" s="19"/>
      <c r="O950" s="18"/>
      <c r="P950" s="19"/>
      <c r="Q950" s="19"/>
      <c r="R950" s="19"/>
      <c r="S950" s="18"/>
      <c r="T950" s="19"/>
      <c r="U950" s="19"/>
      <c r="V950" s="19"/>
      <c r="W950" s="18"/>
      <c r="X950" s="19"/>
      <c r="Y950" s="19"/>
      <c r="Z950" s="19"/>
      <c r="AA950" s="18"/>
      <c r="AB950" s="19"/>
      <c r="AC950" s="19"/>
      <c r="AD950" s="19"/>
      <c r="AE950" s="18"/>
      <c r="AF950" s="19"/>
      <c r="AG950" s="19"/>
      <c r="AH950" s="19"/>
      <c r="AI950" s="18"/>
      <c r="AJ950" s="19"/>
      <c r="AK950" s="19"/>
      <c r="AL950" s="19"/>
      <c r="AM950" s="18"/>
      <c r="AN950" s="19"/>
      <c r="AO950" s="19"/>
      <c r="AP950" s="19"/>
      <c r="AQ950" s="18"/>
      <c r="AR950" s="19"/>
      <c r="AS950" s="19"/>
      <c r="AT950" s="19"/>
      <c r="AU950" s="18"/>
      <c r="AV950" s="19"/>
      <c r="AW950" s="19"/>
      <c r="AX950" s="19"/>
      <c r="AY950" s="18"/>
      <c r="AZ950" s="19"/>
      <c r="BA950" s="19"/>
      <c r="BB950" s="19"/>
      <c r="BC950" s="18"/>
      <c r="BD950" s="19"/>
      <c r="BE950" s="19"/>
      <c r="BF950" s="19"/>
    </row>
    <row r="951" spans="1:58" ht="15" thickBot="1" x14ac:dyDescent="0.35">
      <c r="A951" s="19"/>
      <c r="B951" s="19"/>
      <c r="C951" s="18"/>
      <c r="D951" s="19"/>
      <c r="E951" s="19"/>
      <c r="F951" s="19"/>
      <c r="G951" s="18"/>
      <c r="H951" s="19"/>
      <c r="I951" s="19"/>
      <c r="J951" s="19"/>
      <c r="K951" s="18"/>
      <c r="L951" s="19"/>
      <c r="M951" s="19"/>
      <c r="N951" s="19"/>
      <c r="O951" s="18"/>
      <c r="P951" s="19"/>
      <c r="Q951" s="19"/>
      <c r="R951" s="19"/>
      <c r="S951" s="18"/>
      <c r="T951" s="19"/>
      <c r="U951" s="19"/>
      <c r="V951" s="19"/>
      <c r="W951" s="18"/>
      <c r="X951" s="19"/>
      <c r="Y951" s="19"/>
      <c r="Z951" s="19"/>
      <c r="AA951" s="18"/>
      <c r="AB951" s="19"/>
      <c r="AC951" s="19"/>
      <c r="AD951" s="19"/>
      <c r="AE951" s="18"/>
      <c r="AF951" s="19"/>
      <c r="AG951" s="19"/>
      <c r="AH951" s="19"/>
      <c r="AI951" s="18"/>
      <c r="AJ951" s="19"/>
      <c r="AK951" s="19"/>
      <c r="AL951" s="19"/>
      <c r="AM951" s="18"/>
      <c r="AN951" s="19"/>
      <c r="AO951" s="19"/>
      <c r="AP951" s="19"/>
      <c r="AQ951" s="18"/>
      <c r="AR951" s="19"/>
      <c r="AS951" s="19"/>
      <c r="AT951" s="19"/>
      <c r="AU951" s="18"/>
      <c r="AV951" s="19"/>
      <c r="AW951" s="19"/>
      <c r="AX951" s="19"/>
      <c r="AY951" s="18"/>
      <c r="AZ951" s="19"/>
      <c r="BA951" s="19"/>
      <c r="BB951" s="19"/>
      <c r="BC951" s="18"/>
      <c r="BD951" s="19"/>
      <c r="BE951" s="19"/>
      <c r="BF951" s="19"/>
    </row>
    <row r="952" spans="1:58" ht="15" thickBot="1" x14ac:dyDescent="0.35">
      <c r="A952" s="19"/>
      <c r="B952" s="19"/>
      <c r="C952" s="18"/>
      <c r="D952" s="19"/>
      <c r="E952" s="19"/>
      <c r="F952" s="19"/>
      <c r="G952" s="18"/>
      <c r="H952" s="19"/>
      <c r="I952" s="19"/>
      <c r="J952" s="19"/>
      <c r="K952" s="18"/>
      <c r="L952" s="19"/>
      <c r="M952" s="19"/>
      <c r="N952" s="19"/>
      <c r="O952" s="18"/>
      <c r="P952" s="19"/>
      <c r="Q952" s="19"/>
      <c r="R952" s="19"/>
      <c r="S952" s="18"/>
      <c r="T952" s="19"/>
      <c r="U952" s="19"/>
      <c r="V952" s="19"/>
      <c r="W952" s="18"/>
      <c r="X952" s="19"/>
      <c r="Y952" s="19"/>
      <c r="Z952" s="19"/>
      <c r="AA952" s="18"/>
      <c r="AB952" s="19"/>
      <c r="AC952" s="19"/>
      <c r="AD952" s="19"/>
      <c r="AE952" s="18"/>
      <c r="AF952" s="19"/>
      <c r="AG952" s="19"/>
      <c r="AH952" s="19"/>
      <c r="AI952" s="18"/>
      <c r="AJ952" s="19"/>
      <c r="AK952" s="19"/>
      <c r="AL952" s="19"/>
      <c r="AM952" s="18"/>
      <c r="AN952" s="19"/>
      <c r="AO952" s="19"/>
      <c r="AP952" s="19"/>
      <c r="AQ952" s="18"/>
      <c r="AR952" s="19"/>
      <c r="AS952" s="19"/>
      <c r="AT952" s="19"/>
      <c r="AU952" s="18"/>
      <c r="AV952" s="19"/>
      <c r="AW952" s="19"/>
      <c r="AX952" s="19"/>
      <c r="AY952" s="18"/>
      <c r="AZ952" s="19"/>
      <c r="BA952" s="19"/>
      <c r="BB952" s="19"/>
      <c r="BC952" s="18"/>
      <c r="BD952" s="19"/>
      <c r="BE952" s="19"/>
      <c r="BF952" s="19"/>
    </row>
    <row r="953" spans="1:58" ht="15" thickBot="1" x14ac:dyDescent="0.35">
      <c r="A953" s="19"/>
      <c r="B953" s="19"/>
      <c r="C953" s="18"/>
      <c r="D953" s="19"/>
      <c r="E953" s="19"/>
      <c r="F953" s="19"/>
      <c r="G953" s="18"/>
      <c r="H953" s="19"/>
      <c r="I953" s="19"/>
      <c r="J953" s="19"/>
      <c r="K953" s="18"/>
      <c r="L953" s="19"/>
      <c r="M953" s="19"/>
      <c r="N953" s="19"/>
      <c r="O953" s="18"/>
      <c r="P953" s="19"/>
      <c r="Q953" s="19"/>
      <c r="R953" s="19"/>
      <c r="S953" s="18"/>
      <c r="T953" s="19"/>
      <c r="U953" s="19"/>
      <c r="V953" s="19"/>
      <c r="W953" s="18"/>
      <c r="X953" s="19"/>
      <c r="Y953" s="19"/>
      <c r="Z953" s="19"/>
      <c r="AA953" s="18"/>
      <c r="AB953" s="19"/>
      <c r="AC953" s="19"/>
      <c r="AD953" s="19"/>
      <c r="AE953" s="18"/>
      <c r="AF953" s="19"/>
      <c r="AG953" s="19"/>
      <c r="AH953" s="19"/>
      <c r="AI953" s="18"/>
      <c r="AJ953" s="19"/>
      <c r="AK953" s="19"/>
      <c r="AL953" s="19"/>
      <c r="AM953" s="18"/>
      <c r="AN953" s="19"/>
      <c r="AO953" s="19"/>
      <c r="AP953" s="19"/>
      <c r="AQ953" s="18"/>
      <c r="AR953" s="19"/>
      <c r="AS953" s="19"/>
      <c r="AT953" s="19"/>
      <c r="AU953" s="18"/>
      <c r="AV953" s="19"/>
      <c r="AW953" s="19"/>
      <c r="AX953" s="19"/>
      <c r="AY953" s="18"/>
      <c r="AZ953" s="19"/>
      <c r="BA953" s="19"/>
      <c r="BB953" s="19"/>
      <c r="BC953" s="18"/>
      <c r="BD953" s="19"/>
      <c r="BE953" s="19"/>
      <c r="BF953" s="19"/>
    </row>
    <row r="954" spans="1:58" ht="15" thickBot="1" x14ac:dyDescent="0.35">
      <c r="A954" s="19"/>
      <c r="B954" s="19"/>
      <c r="C954" s="18"/>
      <c r="D954" s="19"/>
      <c r="E954" s="19"/>
      <c r="F954" s="19"/>
      <c r="G954" s="18"/>
      <c r="H954" s="19"/>
      <c r="I954" s="19"/>
      <c r="J954" s="19"/>
      <c r="K954" s="18"/>
      <c r="L954" s="19"/>
      <c r="M954" s="19"/>
      <c r="N954" s="19"/>
      <c r="O954" s="18"/>
      <c r="P954" s="19"/>
      <c r="Q954" s="19"/>
      <c r="R954" s="19"/>
      <c r="S954" s="18"/>
      <c r="T954" s="19"/>
      <c r="U954" s="19"/>
      <c r="V954" s="19"/>
      <c r="W954" s="18"/>
      <c r="X954" s="19"/>
      <c r="Y954" s="19"/>
      <c r="Z954" s="19"/>
      <c r="AA954" s="18"/>
      <c r="AB954" s="19"/>
      <c r="AC954" s="19"/>
      <c r="AD954" s="19"/>
      <c r="AE954" s="18"/>
      <c r="AF954" s="19"/>
      <c r="AG954" s="19"/>
      <c r="AH954" s="19"/>
      <c r="AI954" s="18"/>
      <c r="AJ954" s="19"/>
      <c r="AK954" s="19"/>
      <c r="AL954" s="19"/>
      <c r="AM954" s="18"/>
      <c r="AN954" s="19"/>
      <c r="AO954" s="19"/>
      <c r="AP954" s="19"/>
      <c r="AQ954" s="18"/>
      <c r="AR954" s="19"/>
      <c r="AS954" s="19"/>
      <c r="AT954" s="19"/>
      <c r="AU954" s="18"/>
      <c r="AV954" s="19"/>
      <c r="AW954" s="19"/>
      <c r="AX954" s="19"/>
      <c r="AY954" s="18"/>
      <c r="AZ954" s="19"/>
      <c r="BA954" s="19"/>
      <c r="BB954" s="19"/>
      <c r="BC954" s="18"/>
      <c r="BD954" s="19"/>
      <c r="BE954" s="19"/>
      <c r="BF954" s="19"/>
    </row>
    <row r="955" spans="1:58" ht="15" thickBot="1" x14ac:dyDescent="0.35">
      <c r="A955" s="19"/>
      <c r="B955" s="19"/>
      <c r="C955" s="18"/>
      <c r="D955" s="19"/>
      <c r="E955" s="19"/>
      <c r="F955" s="19"/>
      <c r="G955" s="18"/>
      <c r="H955" s="19"/>
      <c r="I955" s="19"/>
      <c r="J955" s="19"/>
      <c r="K955" s="18"/>
      <c r="L955" s="19"/>
      <c r="M955" s="19"/>
      <c r="N955" s="19"/>
      <c r="O955" s="18"/>
      <c r="P955" s="19"/>
      <c r="Q955" s="19"/>
      <c r="R955" s="19"/>
      <c r="S955" s="18"/>
      <c r="T955" s="19"/>
      <c r="U955" s="19"/>
      <c r="V955" s="19"/>
      <c r="W955" s="18"/>
      <c r="X955" s="19"/>
      <c r="Y955" s="19"/>
      <c r="Z955" s="19"/>
      <c r="AA955" s="18"/>
      <c r="AB955" s="19"/>
      <c r="AC955" s="19"/>
      <c r="AD955" s="19"/>
      <c r="AE955" s="18"/>
      <c r="AF955" s="19"/>
      <c r="AG955" s="19"/>
      <c r="AH955" s="19"/>
      <c r="AI955" s="18"/>
      <c r="AJ955" s="19"/>
      <c r="AK955" s="19"/>
      <c r="AL955" s="19"/>
      <c r="AM955" s="18"/>
      <c r="AN955" s="19"/>
      <c r="AO955" s="19"/>
      <c r="AP955" s="19"/>
      <c r="AQ955" s="18"/>
      <c r="AR955" s="19"/>
      <c r="AS955" s="19"/>
      <c r="AT955" s="19"/>
      <c r="AU955" s="18"/>
      <c r="AV955" s="19"/>
      <c r="AW955" s="19"/>
      <c r="AX955" s="19"/>
      <c r="AY955" s="18"/>
      <c r="AZ955" s="19"/>
      <c r="BA955" s="19"/>
      <c r="BB955" s="19"/>
      <c r="BC955" s="18"/>
      <c r="BD955" s="19"/>
      <c r="BE955" s="19"/>
      <c r="BF955" s="19"/>
    </row>
    <row r="956" spans="1:58" ht="15" thickBot="1" x14ac:dyDescent="0.35">
      <c r="A956" s="19"/>
      <c r="B956" s="19"/>
      <c r="C956" s="18"/>
      <c r="D956" s="19"/>
      <c r="E956" s="19"/>
      <c r="F956" s="19"/>
      <c r="G956" s="18"/>
      <c r="H956" s="19"/>
      <c r="I956" s="19"/>
      <c r="J956" s="19"/>
      <c r="K956" s="18"/>
      <c r="L956" s="19"/>
      <c r="M956" s="19"/>
      <c r="N956" s="19"/>
      <c r="O956" s="18"/>
      <c r="P956" s="19"/>
      <c r="Q956" s="19"/>
      <c r="R956" s="19"/>
      <c r="S956" s="18"/>
      <c r="T956" s="19"/>
      <c r="U956" s="19"/>
      <c r="V956" s="19"/>
      <c r="W956" s="18"/>
      <c r="X956" s="19"/>
      <c r="Y956" s="19"/>
      <c r="Z956" s="19"/>
      <c r="AA956" s="18"/>
      <c r="AB956" s="19"/>
      <c r="AC956" s="19"/>
      <c r="AD956" s="19"/>
      <c r="AE956" s="18"/>
      <c r="AF956" s="19"/>
      <c r="AG956" s="19"/>
      <c r="AH956" s="19"/>
      <c r="AI956" s="18"/>
      <c r="AJ956" s="19"/>
      <c r="AK956" s="19"/>
      <c r="AL956" s="19"/>
      <c r="AM956" s="18"/>
      <c r="AN956" s="19"/>
      <c r="AO956" s="19"/>
      <c r="AP956" s="19"/>
      <c r="AQ956" s="18"/>
      <c r="AR956" s="19"/>
      <c r="AS956" s="19"/>
      <c r="AT956" s="19"/>
      <c r="AU956" s="18"/>
      <c r="AV956" s="19"/>
      <c r="AW956" s="19"/>
      <c r="AX956" s="19"/>
      <c r="AY956" s="18"/>
      <c r="AZ956" s="19"/>
      <c r="BA956" s="19"/>
      <c r="BB956" s="19"/>
      <c r="BC956" s="18"/>
      <c r="BD956" s="19"/>
      <c r="BE956" s="19"/>
      <c r="BF956" s="19"/>
    </row>
    <row r="957" spans="1:58" ht="15" thickBot="1" x14ac:dyDescent="0.35">
      <c r="A957" s="19"/>
      <c r="B957" s="19"/>
      <c r="C957" s="18"/>
      <c r="D957" s="19"/>
      <c r="E957" s="19"/>
      <c r="F957" s="19"/>
      <c r="G957" s="18"/>
      <c r="H957" s="19"/>
      <c r="I957" s="19"/>
      <c r="J957" s="19"/>
      <c r="K957" s="18"/>
      <c r="L957" s="19"/>
      <c r="M957" s="19"/>
      <c r="N957" s="19"/>
      <c r="O957" s="18"/>
      <c r="P957" s="19"/>
      <c r="Q957" s="19"/>
      <c r="R957" s="19"/>
      <c r="S957" s="18"/>
      <c r="T957" s="19"/>
      <c r="U957" s="19"/>
      <c r="V957" s="19"/>
      <c r="W957" s="18"/>
      <c r="X957" s="19"/>
      <c r="Y957" s="19"/>
      <c r="Z957" s="19"/>
      <c r="AA957" s="18"/>
      <c r="AB957" s="19"/>
      <c r="AC957" s="19"/>
      <c r="AD957" s="19"/>
      <c r="AE957" s="18"/>
      <c r="AF957" s="19"/>
      <c r="AG957" s="19"/>
      <c r="AH957" s="19"/>
      <c r="AI957" s="18"/>
      <c r="AJ957" s="19"/>
      <c r="AK957" s="19"/>
      <c r="AL957" s="19"/>
      <c r="AM957" s="18"/>
      <c r="AN957" s="19"/>
      <c r="AO957" s="19"/>
      <c r="AP957" s="19"/>
      <c r="AQ957" s="18"/>
      <c r="AR957" s="19"/>
      <c r="AS957" s="19"/>
      <c r="AT957" s="19"/>
      <c r="AU957" s="18"/>
      <c r="AV957" s="19"/>
      <c r="AW957" s="19"/>
      <c r="AX957" s="19"/>
      <c r="AY957" s="18"/>
      <c r="AZ957" s="19"/>
      <c r="BA957" s="19"/>
      <c r="BB957" s="19"/>
      <c r="BC957" s="18"/>
      <c r="BD957" s="19"/>
      <c r="BE957" s="19"/>
      <c r="BF957" s="19"/>
    </row>
    <row r="958" spans="1:58" ht="15" thickBot="1" x14ac:dyDescent="0.35">
      <c r="A958" s="19"/>
      <c r="B958" s="19"/>
      <c r="C958" s="18"/>
      <c r="D958" s="19"/>
      <c r="E958" s="19"/>
      <c r="F958" s="19"/>
      <c r="G958" s="18"/>
      <c r="H958" s="19"/>
      <c r="I958" s="19"/>
      <c r="J958" s="19"/>
      <c r="K958" s="18"/>
      <c r="L958" s="19"/>
      <c r="M958" s="19"/>
      <c r="N958" s="19"/>
      <c r="O958" s="18"/>
      <c r="P958" s="19"/>
      <c r="Q958" s="19"/>
      <c r="R958" s="19"/>
      <c r="S958" s="18"/>
      <c r="T958" s="19"/>
      <c r="U958" s="19"/>
      <c r="V958" s="19"/>
      <c r="W958" s="18"/>
      <c r="X958" s="19"/>
      <c r="Y958" s="19"/>
      <c r="Z958" s="19"/>
      <c r="AA958" s="18"/>
      <c r="AB958" s="19"/>
      <c r="AC958" s="19"/>
      <c r="AD958" s="19"/>
      <c r="AE958" s="18"/>
      <c r="AF958" s="19"/>
      <c r="AG958" s="19"/>
      <c r="AH958" s="19"/>
      <c r="AI958" s="18"/>
      <c r="AJ958" s="19"/>
      <c r="AK958" s="19"/>
      <c r="AL958" s="19"/>
      <c r="AM958" s="18"/>
      <c r="AN958" s="19"/>
      <c r="AO958" s="19"/>
      <c r="AP958" s="19"/>
      <c r="AQ958" s="18"/>
      <c r="AR958" s="19"/>
      <c r="AS958" s="19"/>
      <c r="AT958" s="19"/>
      <c r="AU958" s="18"/>
      <c r="AV958" s="19"/>
      <c r="AW958" s="19"/>
      <c r="AX958" s="19"/>
      <c r="AY958" s="18"/>
      <c r="AZ958" s="19"/>
      <c r="BA958" s="19"/>
      <c r="BB958" s="19"/>
      <c r="BC958" s="18"/>
      <c r="BD958" s="19"/>
      <c r="BE958" s="19"/>
      <c r="BF958" s="19"/>
    </row>
    <row r="959" spans="1:58" ht="15" thickBot="1" x14ac:dyDescent="0.35">
      <c r="A959" s="19"/>
      <c r="B959" s="19"/>
      <c r="C959" s="18"/>
      <c r="D959" s="19"/>
      <c r="E959" s="19"/>
      <c r="F959" s="19"/>
      <c r="G959" s="18"/>
      <c r="H959" s="19"/>
      <c r="I959" s="19"/>
      <c r="J959" s="19"/>
      <c r="K959" s="18"/>
      <c r="L959" s="19"/>
      <c r="M959" s="19"/>
      <c r="N959" s="19"/>
      <c r="O959" s="18"/>
      <c r="P959" s="19"/>
      <c r="Q959" s="19"/>
      <c r="R959" s="19"/>
      <c r="S959" s="18"/>
      <c r="T959" s="19"/>
      <c r="U959" s="19"/>
      <c r="V959" s="19"/>
      <c r="W959" s="18"/>
      <c r="X959" s="19"/>
      <c r="Y959" s="19"/>
      <c r="Z959" s="19"/>
      <c r="AA959" s="18"/>
      <c r="AB959" s="19"/>
      <c r="AC959" s="19"/>
      <c r="AD959" s="19"/>
      <c r="AE959" s="18"/>
      <c r="AF959" s="19"/>
      <c r="AG959" s="19"/>
      <c r="AH959" s="19"/>
      <c r="AI959" s="18"/>
      <c r="AJ959" s="19"/>
      <c r="AK959" s="19"/>
      <c r="AL959" s="19"/>
      <c r="AM959" s="18"/>
      <c r="AN959" s="19"/>
      <c r="AO959" s="19"/>
      <c r="AP959" s="19"/>
      <c r="AQ959" s="18"/>
      <c r="AR959" s="19"/>
      <c r="AS959" s="19"/>
      <c r="AT959" s="19"/>
      <c r="AU959" s="18"/>
      <c r="AV959" s="19"/>
      <c r="AW959" s="19"/>
      <c r="AX959" s="19"/>
      <c r="AY959" s="18"/>
      <c r="AZ959" s="19"/>
      <c r="BA959" s="19"/>
      <c r="BB959" s="19"/>
      <c r="BC959" s="18"/>
      <c r="BD959" s="19"/>
      <c r="BE959" s="19"/>
      <c r="BF959" s="19"/>
    </row>
    <row r="960" spans="1:58" ht="15" thickBot="1" x14ac:dyDescent="0.35">
      <c r="A960" s="19"/>
      <c r="B960" s="19"/>
      <c r="C960" s="18"/>
      <c r="D960" s="19"/>
      <c r="E960" s="19"/>
      <c r="F960" s="19"/>
      <c r="G960" s="18"/>
      <c r="H960" s="19"/>
      <c r="I960" s="19"/>
      <c r="J960" s="19"/>
      <c r="K960" s="18"/>
      <c r="L960" s="19"/>
      <c r="M960" s="19"/>
      <c r="N960" s="19"/>
      <c r="O960" s="18"/>
      <c r="P960" s="19"/>
      <c r="Q960" s="19"/>
      <c r="R960" s="19"/>
      <c r="S960" s="18"/>
      <c r="T960" s="19"/>
      <c r="U960" s="19"/>
      <c r="V960" s="19"/>
      <c r="W960" s="18"/>
      <c r="X960" s="19"/>
      <c r="Y960" s="19"/>
      <c r="Z960" s="19"/>
      <c r="AA960" s="18"/>
      <c r="AB960" s="19"/>
      <c r="AC960" s="19"/>
      <c r="AD960" s="19"/>
      <c r="AE960" s="18"/>
      <c r="AF960" s="19"/>
      <c r="AG960" s="19"/>
      <c r="AH960" s="19"/>
      <c r="AI960" s="18"/>
      <c r="AJ960" s="19"/>
      <c r="AK960" s="19"/>
      <c r="AL960" s="19"/>
      <c r="AM960" s="18"/>
      <c r="AN960" s="19"/>
      <c r="AO960" s="19"/>
      <c r="AP960" s="19"/>
      <c r="AQ960" s="18"/>
      <c r="AR960" s="19"/>
      <c r="AS960" s="19"/>
      <c r="AT960" s="19"/>
      <c r="AU960" s="18"/>
      <c r="AV960" s="19"/>
      <c r="AW960" s="19"/>
      <c r="AX960" s="19"/>
      <c r="AY960" s="18"/>
      <c r="AZ960" s="19"/>
      <c r="BA960" s="19"/>
      <c r="BB960" s="19"/>
      <c r="BC960" s="18"/>
      <c r="BD960" s="19"/>
      <c r="BE960" s="19"/>
      <c r="BF960" s="19"/>
    </row>
    <row r="961" spans="1:58" ht="15" thickBot="1" x14ac:dyDescent="0.35">
      <c r="A961" s="19"/>
      <c r="B961" s="19"/>
      <c r="C961" s="18"/>
      <c r="D961" s="19"/>
      <c r="E961" s="19"/>
      <c r="F961" s="19"/>
      <c r="G961" s="18"/>
      <c r="H961" s="19"/>
      <c r="I961" s="19"/>
      <c r="J961" s="19"/>
      <c r="K961" s="18"/>
      <c r="L961" s="19"/>
      <c r="M961" s="19"/>
      <c r="N961" s="19"/>
      <c r="O961" s="18"/>
      <c r="P961" s="19"/>
      <c r="Q961" s="19"/>
      <c r="R961" s="19"/>
      <c r="S961" s="18"/>
      <c r="T961" s="19"/>
      <c r="U961" s="19"/>
      <c r="V961" s="19"/>
      <c r="W961" s="18"/>
      <c r="X961" s="19"/>
      <c r="Y961" s="19"/>
      <c r="Z961" s="19"/>
      <c r="AA961" s="18"/>
      <c r="AB961" s="19"/>
      <c r="AC961" s="19"/>
      <c r="AD961" s="19"/>
      <c r="AE961" s="18"/>
      <c r="AF961" s="19"/>
      <c r="AG961" s="19"/>
      <c r="AH961" s="19"/>
      <c r="AI961" s="18"/>
      <c r="AJ961" s="19"/>
      <c r="AK961" s="19"/>
      <c r="AL961" s="19"/>
      <c r="AM961" s="18"/>
      <c r="AN961" s="19"/>
      <c r="AO961" s="19"/>
      <c r="AP961" s="19"/>
      <c r="AQ961" s="18"/>
      <c r="AR961" s="19"/>
      <c r="AS961" s="19"/>
      <c r="AT961" s="19"/>
      <c r="AU961" s="18"/>
      <c r="AV961" s="19"/>
      <c r="AW961" s="19"/>
      <c r="AX961" s="19"/>
      <c r="AY961" s="18"/>
      <c r="AZ961" s="19"/>
      <c r="BA961" s="19"/>
      <c r="BB961" s="19"/>
      <c r="BC961" s="18"/>
      <c r="BD961" s="19"/>
      <c r="BE961" s="19"/>
      <c r="BF961" s="19"/>
    </row>
    <row r="962" spans="1:58" ht="15" thickBot="1" x14ac:dyDescent="0.35">
      <c r="A962" s="19"/>
      <c r="B962" s="19"/>
      <c r="C962" s="18"/>
      <c r="D962" s="19"/>
      <c r="E962" s="19"/>
      <c r="F962" s="19"/>
      <c r="G962" s="18"/>
      <c r="H962" s="19"/>
      <c r="I962" s="19"/>
      <c r="J962" s="19"/>
      <c r="K962" s="18"/>
      <c r="L962" s="19"/>
      <c r="M962" s="19"/>
      <c r="N962" s="19"/>
      <c r="O962" s="18"/>
      <c r="P962" s="19"/>
      <c r="Q962" s="19"/>
      <c r="R962" s="19"/>
      <c r="S962" s="18"/>
      <c r="T962" s="19"/>
      <c r="U962" s="19"/>
      <c r="V962" s="19"/>
      <c r="W962" s="18"/>
      <c r="X962" s="19"/>
      <c r="Y962" s="19"/>
      <c r="Z962" s="19"/>
      <c r="AA962" s="18"/>
      <c r="AB962" s="19"/>
      <c r="AC962" s="19"/>
      <c r="AD962" s="19"/>
      <c r="AE962" s="18"/>
      <c r="AF962" s="19"/>
      <c r="AG962" s="19"/>
      <c r="AH962" s="19"/>
      <c r="AI962" s="18"/>
      <c r="AJ962" s="19"/>
      <c r="AK962" s="19"/>
      <c r="AL962" s="19"/>
      <c r="AM962" s="18"/>
      <c r="AN962" s="19"/>
      <c r="AO962" s="19"/>
      <c r="AP962" s="19"/>
      <c r="AQ962" s="18"/>
      <c r="AR962" s="19"/>
      <c r="AS962" s="19"/>
      <c r="AT962" s="19"/>
      <c r="AU962" s="18"/>
      <c r="AV962" s="19"/>
      <c r="AW962" s="19"/>
      <c r="AX962" s="19"/>
      <c r="AY962" s="18"/>
      <c r="AZ962" s="19"/>
      <c r="BA962" s="19"/>
      <c r="BB962" s="19"/>
      <c r="BC962" s="18"/>
      <c r="BD962" s="19"/>
      <c r="BE962" s="19"/>
      <c r="BF962" s="19"/>
    </row>
    <row r="963" spans="1:58" ht="15" thickBot="1" x14ac:dyDescent="0.35">
      <c r="A963" s="19"/>
      <c r="B963" s="19"/>
      <c r="C963" s="18"/>
      <c r="D963" s="19"/>
      <c r="E963" s="19"/>
      <c r="F963" s="19"/>
      <c r="G963" s="18"/>
      <c r="H963" s="19"/>
      <c r="I963" s="19"/>
      <c r="J963" s="19"/>
      <c r="K963" s="18"/>
      <c r="L963" s="19"/>
      <c r="M963" s="19"/>
      <c r="N963" s="19"/>
      <c r="O963" s="18"/>
      <c r="P963" s="19"/>
      <c r="Q963" s="19"/>
      <c r="R963" s="19"/>
      <c r="S963" s="18"/>
      <c r="T963" s="19"/>
      <c r="U963" s="19"/>
      <c r="V963" s="19"/>
      <c r="W963" s="18"/>
      <c r="X963" s="19"/>
      <c r="Y963" s="19"/>
      <c r="Z963" s="19"/>
      <c r="AA963" s="18"/>
      <c r="AB963" s="19"/>
      <c r="AC963" s="19"/>
      <c r="AD963" s="19"/>
      <c r="AE963" s="18"/>
      <c r="AF963" s="19"/>
      <c r="AG963" s="19"/>
      <c r="AH963" s="19"/>
      <c r="AI963" s="18"/>
      <c r="AJ963" s="19"/>
      <c r="AK963" s="19"/>
      <c r="AL963" s="19"/>
      <c r="AM963" s="18"/>
      <c r="AN963" s="19"/>
      <c r="AO963" s="19"/>
      <c r="AP963" s="19"/>
      <c r="AQ963" s="18"/>
      <c r="AR963" s="19"/>
      <c r="AS963" s="19"/>
      <c r="AT963" s="19"/>
      <c r="AU963" s="18"/>
      <c r="AV963" s="19"/>
      <c r="AW963" s="19"/>
      <c r="AX963" s="19"/>
      <c r="AY963" s="18"/>
      <c r="AZ963" s="19"/>
      <c r="BA963" s="19"/>
      <c r="BB963" s="19"/>
      <c r="BC963" s="18"/>
      <c r="BD963" s="19"/>
      <c r="BE963" s="19"/>
      <c r="BF963" s="19"/>
    </row>
    <row r="964" spans="1:58" ht="15" thickBot="1" x14ac:dyDescent="0.35">
      <c r="A964" s="19"/>
      <c r="B964" s="19"/>
      <c r="C964" s="18"/>
      <c r="D964" s="19"/>
      <c r="E964" s="19"/>
      <c r="F964" s="19"/>
      <c r="G964" s="18"/>
      <c r="H964" s="19"/>
      <c r="I964" s="19"/>
      <c r="J964" s="19"/>
      <c r="K964" s="18"/>
      <c r="L964" s="19"/>
      <c r="M964" s="19"/>
      <c r="N964" s="19"/>
      <c r="O964" s="18"/>
      <c r="P964" s="19"/>
      <c r="Q964" s="19"/>
      <c r="R964" s="19"/>
      <c r="S964" s="18"/>
      <c r="T964" s="19"/>
      <c r="U964" s="19"/>
      <c r="V964" s="19"/>
      <c r="W964" s="18"/>
      <c r="X964" s="19"/>
      <c r="Y964" s="19"/>
      <c r="Z964" s="19"/>
      <c r="AA964" s="18"/>
      <c r="AB964" s="19"/>
      <c r="AC964" s="19"/>
      <c r="AD964" s="19"/>
      <c r="AE964" s="18"/>
      <c r="AF964" s="19"/>
      <c r="AG964" s="19"/>
      <c r="AH964" s="19"/>
      <c r="AI964" s="18"/>
      <c r="AJ964" s="19"/>
      <c r="AK964" s="19"/>
      <c r="AL964" s="19"/>
      <c r="AM964" s="18"/>
      <c r="AN964" s="19"/>
      <c r="AO964" s="19"/>
      <c r="AP964" s="19"/>
      <c r="AQ964" s="18"/>
      <c r="AR964" s="19"/>
      <c r="AS964" s="19"/>
      <c r="AT964" s="19"/>
      <c r="AU964" s="18"/>
      <c r="AV964" s="19"/>
      <c r="AW964" s="19"/>
      <c r="AX964" s="19"/>
      <c r="AY964" s="18"/>
      <c r="AZ964" s="19"/>
      <c r="BA964" s="19"/>
      <c r="BB964" s="19"/>
      <c r="BC964" s="18"/>
      <c r="BD964" s="19"/>
      <c r="BE964" s="19"/>
      <c r="BF964" s="19"/>
    </row>
    <row r="965" spans="1:58" ht="15" thickBot="1" x14ac:dyDescent="0.35">
      <c r="A965" s="19"/>
      <c r="B965" s="19"/>
      <c r="C965" s="18"/>
      <c r="D965" s="19"/>
      <c r="E965" s="19"/>
      <c r="F965" s="19"/>
      <c r="G965" s="18"/>
      <c r="H965" s="19"/>
      <c r="I965" s="19"/>
      <c r="J965" s="19"/>
      <c r="K965" s="18"/>
      <c r="L965" s="19"/>
      <c r="M965" s="19"/>
      <c r="N965" s="19"/>
      <c r="O965" s="18"/>
      <c r="P965" s="19"/>
      <c r="Q965" s="19"/>
      <c r="R965" s="19"/>
      <c r="S965" s="18"/>
      <c r="T965" s="19"/>
      <c r="U965" s="19"/>
      <c r="V965" s="19"/>
      <c r="W965" s="18"/>
      <c r="X965" s="19"/>
      <c r="Y965" s="19"/>
      <c r="Z965" s="19"/>
      <c r="AA965" s="18"/>
      <c r="AB965" s="19"/>
      <c r="AC965" s="19"/>
      <c r="AD965" s="19"/>
      <c r="AE965" s="18"/>
      <c r="AF965" s="19"/>
      <c r="AG965" s="19"/>
      <c r="AH965" s="19"/>
      <c r="AI965" s="18"/>
      <c r="AJ965" s="19"/>
      <c r="AK965" s="19"/>
      <c r="AL965" s="19"/>
      <c r="AM965" s="18"/>
      <c r="AN965" s="19"/>
      <c r="AO965" s="19"/>
      <c r="AP965" s="19"/>
      <c r="AQ965" s="18"/>
      <c r="AR965" s="19"/>
      <c r="AS965" s="19"/>
      <c r="AT965" s="19"/>
      <c r="AU965" s="18"/>
      <c r="AV965" s="19"/>
      <c r="AW965" s="19"/>
      <c r="AX965" s="19"/>
      <c r="AY965" s="18"/>
      <c r="AZ965" s="19"/>
      <c r="BA965" s="19"/>
      <c r="BB965" s="19"/>
      <c r="BC965" s="18"/>
      <c r="BD965" s="19"/>
      <c r="BE965" s="19"/>
      <c r="BF965" s="19"/>
    </row>
    <row r="966" spans="1:58" ht="15" thickBot="1" x14ac:dyDescent="0.35">
      <c r="A966" s="19"/>
      <c r="B966" s="19"/>
      <c r="C966" s="18"/>
      <c r="D966" s="19"/>
      <c r="E966" s="19"/>
      <c r="F966" s="19"/>
      <c r="G966" s="18"/>
      <c r="H966" s="19"/>
      <c r="I966" s="19"/>
      <c r="J966" s="19"/>
      <c r="K966" s="18"/>
      <c r="L966" s="19"/>
      <c r="M966" s="19"/>
      <c r="N966" s="19"/>
      <c r="O966" s="18"/>
      <c r="P966" s="19"/>
      <c r="Q966" s="19"/>
      <c r="R966" s="19"/>
      <c r="S966" s="18"/>
      <c r="T966" s="19"/>
      <c r="U966" s="19"/>
      <c r="V966" s="19"/>
      <c r="W966" s="18"/>
      <c r="X966" s="19"/>
      <c r="Y966" s="19"/>
      <c r="Z966" s="19"/>
      <c r="AA966" s="18"/>
      <c r="AB966" s="19"/>
      <c r="AC966" s="19"/>
      <c r="AD966" s="19"/>
      <c r="AE966" s="18"/>
      <c r="AF966" s="19"/>
      <c r="AG966" s="19"/>
      <c r="AH966" s="19"/>
      <c r="AI966" s="18"/>
      <c r="AJ966" s="19"/>
      <c r="AK966" s="19"/>
      <c r="AL966" s="19"/>
      <c r="AM966" s="18"/>
      <c r="AN966" s="19"/>
      <c r="AO966" s="19"/>
      <c r="AP966" s="19"/>
      <c r="AQ966" s="18"/>
      <c r="AR966" s="19"/>
      <c r="AS966" s="19"/>
      <c r="AT966" s="19"/>
      <c r="AU966" s="18"/>
      <c r="AV966" s="19"/>
      <c r="AW966" s="19"/>
      <c r="AX966" s="19"/>
      <c r="AY966" s="18"/>
      <c r="AZ966" s="19"/>
      <c r="BA966" s="19"/>
      <c r="BB966" s="19"/>
      <c r="BC966" s="18"/>
      <c r="BD966" s="19"/>
      <c r="BE966" s="19"/>
      <c r="BF966" s="19"/>
    </row>
    <row r="967" spans="1:58" ht="15" thickBot="1" x14ac:dyDescent="0.35">
      <c r="A967" s="19"/>
      <c r="B967" s="19"/>
      <c r="C967" s="18"/>
      <c r="D967" s="19"/>
      <c r="E967" s="19"/>
      <c r="F967" s="19"/>
      <c r="G967" s="18"/>
      <c r="H967" s="19"/>
      <c r="I967" s="19"/>
      <c r="J967" s="19"/>
      <c r="K967" s="18"/>
      <c r="L967" s="19"/>
      <c r="M967" s="19"/>
      <c r="N967" s="19"/>
      <c r="O967" s="18"/>
      <c r="P967" s="19"/>
      <c r="Q967" s="19"/>
      <c r="R967" s="19"/>
      <c r="S967" s="18"/>
      <c r="T967" s="19"/>
      <c r="U967" s="19"/>
      <c r="V967" s="19"/>
      <c r="W967" s="18"/>
      <c r="X967" s="19"/>
      <c r="Y967" s="19"/>
      <c r="Z967" s="19"/>
      <c r="AA967" s="18"/>
      <c r="AB967" s="19"/>
      <c r="AC967" s="19"/>
      <c r="AD967" s="19"/>
      <c r="AE967" s="18"/>
      <c r="AF967" s="19"/>
      <c r="AG967" s="19"/>
      <c r="AH967" s="19"/>
      <c r="AI967" s="18"/>
      <c r="AJ967" s="19"/>
      <c r="AK967" s="19"/>
      <c r="AL967" s="19"/>
      <c r="AM967" s="18"/>
      <c r="AN967" s="19"/>
      <c r="AO967" s="19"/>
      <c r="AP967" s="19"/>
      <c r="AQ967" s="18"/>
      <c r="AR967" s="19"/>
      <c r="AS967" s="19"/>
      <c r="AT967" s="19"/>
      <c r="AU967" s="18"/>
      <c r="AV967" s="19"/>
      <c r="AW967" s="19"/>
      <c r="AX967" s="19"/>
      <c r="AY967" s="18"/>
      <c r="AZ967" s="19"/>
      <c r="BA967" s="19"/>
      <c r="BB967" s="19"/>
      <c r="BC967" s="18"/>
      <c r="BD967" s="19"/>
      <c r="BE967" s="19"/>
      <c r="BF967" s="19"/>
    </row>
    <row r="968" spans="1:58" ht="15" thickBot="1" x14ac:dyDescent="0.35">
      <c r="A968" s="19"/>
      <c r="B968" s="19"/>
      <c r="C968" s="18"/>
      <c r="D968" s="19"/>
      <c r="E968" s="19"/>
      <c r="F968" s="19"/>
      <c r="G968" s="18"/>
      <c r="H968" s="19"/>
      <c r="I968" s="19"/>
      <c r="J968" s="19"/>
      <c r="K968" s="18"/>
      <c r="L968" s="19"/>
      <c r="M968" s="19"/>
      <c r="N968" s="19"/>
      <c r="O968" s="18"/>
      <c r="P968" s="19"/>
      <c r="Q968" s="19"/>
      <c r="R968" s="19"/>
      <c r="S968" s="18"/>
      <c r="T968" s="19"/>
      <c r="U968" s="19"/>
      <c r="V968" s="19"/>
      <c r="W968" s="18"/>
      <c r="X968" s="19"/>
      <c r="Y968" s="19"/>
      <c r="Z968" s="19"/>
      <c r="AA968" s="18"/>
      <c r="AB968" s="19"/>
      <c r="AC968" s="19"/>
      <c r="AD968" s="19"/>
      <c r="AE968" s="18"/>
      <c r="AF968" s="19"/>
      <c r="AG968" s="19"/>
      <c r="AH968" s="19"/>
      <c r="AI968" s="18"/>
      <c r="AJ968" s="19"/>
      <c r="AK968" s="19"/>
      <c r="AL968" s="19"/>
      <c r="AM968" s="18"/>
      <c r="AN968" s="19"/>
      <c r="AO968" s="19"/>
      <c r="AP968" s="19"/>
      <c r="AQ968" s="18"/>
      <c r="AR968" s="19"/>
      <c r="AS968" s="19"/>
      <c r="AT968" s="19"/>
      <c r="AU968" s="18"/>
      <c r="AV968" s="19"/>
      <c r="AW968" s="19"/>
      <c r="AX968" s="19"/>
      <c r="AY968" s="18"/>
      <c r="AZ968" s="19"/>
      <c r="BA968" s="19"/>
      <c r="BB968" s="19"/>
      <c r="BC968" s="18"/>
      <c r="BD968" s="19"/>
      <c r="BE968" s="19"/>
      <c r="BF968" s="19"/>
    </row>
    <row r="969" spans="1:58" ht="15" thickBot="1" x14ac:dyDescent="0.35">
      <c r="A969" s="19"/>
      <c r="B969" s="19"/>
      <c r="C969" s="18"/>
      <c r="D969" s="19"/>
      <c r="E969" s="19"/>
      <c r="F969" s="19"/>
      <c r="G969" s="18"/>
      <c r="H969" s="19"/>
      <c r="I969" s="19"/>
      <c r="J969" s="19"/>
      <c r="K969" s="18"/>
      <c r="L969" s="19"/>
      <c r="M969" s="19"/>
      <c r="N969" s="19"/>
      <c r="O969" s="18"/>
      <c r="P969" s="19"/>
      <c r="Q969" s="19"/>
      <c r="R969" s="19"/>
      <c r="S969" s="18"/>
      <c r="T969" s="19"/>
      <c r="U969" s="19"/>
      <c r="V969" s="19"/>
      <c r="W969" s="18"/>
      <c r="X969" s="19"/>
      <c r="Y969" s="19"/>
      <c r="Z969" s="19"/>
      <c r="AA969" s="18"/>
      <c r="AB969" s="19"/>
      <c r="AC969" s="19"/>
      <c r="AD969" s="19"/>
      <c r="AE969" s="18"/>
      <c r="AF969" s="19"/>
      <c r="AG969" s="19"/>
      <c r="AH969" s="19"/>
      <c r="AI969" s="18"/>
      <c r="AJ969" s="19"/>
      <c r="AK969" s="19"/>
      <c r="AL969" s="19"/>
      <c r="AM969" s="18"/>
      <c r="AN969" s="19"/>
      <c r="AO969" s="19"/>
      <c r="AP969" s="19"/>
      <c r="AQ969" s="18"/>
      <c r="AR969" s="19"/>
      <c r="AS969" s="19"/>
      <c r="AT969" s="19"/>
      <c r="AU969" s="18"/>
      <c r="AV969" s="19"/>
      <c r="AW969" s="19"/>
      <c r="AX969" s="19"/>
      <c r="AY969" s="18"/>
      <c r="AZ969" s="19"/>
      <c r="BA969" s="19"/>
      <c r="BB969" s="19"/>
      <c r="BC969" s="18"/>
      <c r="BD969" s="19"/>
      <c r="BE969" s="19"/>
      <c r="BF969" s="19"/>
    </row>
    <row r="970" spans="1:58" ht="15" thickBot="1" x14ac:dyDescent="0.35">
      <c r="A970" s="19"/>
      <c r="B970" s="19"/>
      <c r="C970" s="18"/>
      <c r="D970" s="19"/>
      <c r="E970" s="19"/>
      <c r="F970" s="19"/>
      <c r="G970" s="18"/>
      <c r="H970" s="19"/>
      <c r="I970" s="19"/>
      <c r="J970" s="19"/>
      <c r="K970" s="18"/>
      <c r="L970" s="19"/>
      <c r="M970" s="19"/>
      <c r="N970" s="19"/>
      <c r="O970" s="18"/>
      <c r="P970" s="19"/>
      <c r="Q970" s="19"/>
      <c r="R970" s="19"/>
      <c r="S970" s="18"/>
      <c r="T970" s="19"/>
      <c r="U970" s="19"/>
      <c r="V970" s="19"/>
      <c r="W970" s="18"/>
      <c r="X970" s="19"/>
      <c r="Y970" s="19"/>
      <c r="Z970" s="19"/>
      <c r="AA970" s="18"/>
      <c r="AB970" s="19"/>
      <c r="AC970" s="19"/>
      <c r="AD970" s="19"/>
      <c r="AE970" s="18"/>
      <c r="AF970" s="19"/>
      <c r="AG970" s="19"/>
      <c r="AH970" s="19"/>
      <c r="AI970" s="18"/>
      <c r="AJ970" s="19"/>
      <c r="AK970" s="19"/>
      <c r="AL970" s="19"/>
      <c r="AM970" s="18"/>
      <c r="AN970" s="19"/>
      <c r="AO970" s="19"/>
      <c r="AP970" s="19"/>
      <c r="AQ970" s="18"/>
      <c r="AR970" s="19"/>
      <c r="AS970" s="19"/>
      <c r="AT970" s="19"/>
      <c r="AU970" s="18"/>
      <c r="AV970" s="19"/>
      <c r="AW970" s="19"/>
      <c r="AX970" s="19"/>
      <c r="AY970" s="18"/>
      <c r="AZ970" s="19"/>
      <c r="BA970" s="19"/>
      <c r="BB970" s="19"/>
      <c r="BC970" s="18"/>
      <c r="BD970" s="19"/>
      <c r="BE970" s="19"/>
      <c r="BF970" s="19"/>
    </row>
    <row r="971" spans="1:58" ht="15" thickBot="1" x14ac:dyDescent="0.35">
      <c r="A971" s="19"/>
      <c r="B971" s="19"/>
      <c r="C971" s="18"/>
      <c r="D971" s="19"/>
      <c r="E971" s="19"/>
      <c r="F971" s="19"/>
      <c r="G971" s="18"/>
      <c r="H971" s="19"/>
      <c r="I971" s="19"/>
      <c r="J971" s="19"/>
      <c r="K971" s="18"/>
      <c r="L971" s="19"/>
      <c r="M971" s="19"/>
      <c r="N971" s="19"/>
      <c r="O971" s="18"/>
      <c r="P971" s="19"/>
      <c r="Q971" s="19"/>
      <c r="R971" s="19"/>
      <c r="S971" s="18"/>
      <c r="T971" s="19"/>
      <c r="U971" s="19"/>
      <c r="V971" s="19"/>
      <c r="W971" s="18"/>
      <c r="X971" s="19"/>
      <c r="Y971" s="19"/>
      <c r="Z971" s="19"/>
      <c r="AA971" s="18"/>
      <c r="AB971" s="19"/>
      <c r="AC971" s="19"/>
      <c r="AD971" s="19"/>
      <c r="AE971" s="18"/>
      <c r="AF971" s="19"/>
      <c r="AG971" s="19"/>
      <c r="AH971" s="19"/>
      <c r="AI971" s="18"/>
      <c r="AJ971" s="19"/>
      <c r="AK971" s="19"/>
      <c r="AL971" s="19"/>
      <c r="AM971" s="18"/>
      <c r="AN971" s="19"/>
      <c r="AO971" s="19"/>
      <c r="AP971" s="19"/>
      <c r="AQ971" s="18"/>
      <c r="AR971" s="19"/>
      <c r="AS971" s="19"/>
      <c r="AT971" s="19"/>
      <c r="AU971" s="18"/>
      <c r="AV971" s="19"/>
      <c r="AW971" s="19"/>
      <c r="AX971" s="19"/>
      <c r="AY971" s="18"/>
      <c r="AZ971" s="19"/>
      <c r="BA971" s="19"/>
      <c r="BB971" s="19"/>
      <c r="BC971" s="18"/>
      <c r="BD971" s="19"/>
      <c r="BE971" s="19"/>
      <c r="BF971" s="19"/>
    </row>
    <row r="972" spans="1:58" ht="15" thickBot="1" x14ac:dyDescent="0.35">
      <c r="A972" s="19"/>
      <c r="B972" s="19"/>
      <c r="C972" s="18"/>
      <c r="D972" s="19"/>
      <c r="E972" s="19"/>
      <c r="F972" s="19"/>
      <c r="G972" s="18"/>
      <c r="H972" s="19"/>
      <c r="I972" s="19"/>
      <c r="J972" s="19"/>
      <c r="K972" s="18"/>
      <c r="L972" s="19"/>
      <c r="M972" s="19"/>
      <c r="N972" s="19"/>
      <c r="O972" s="18"/>
      <c r="P972" s="19"/>
      <c r="Q972" s="19"/>
      <c r="R972" s="19"/>
      <c r="S972" s="18"/>
      <c r="T972" s="19"/>
      <c r="U972" s="19"/>
      <c r="V972" s="19"/>
      <c r="W972" s="18"/>
      <c r="X972" s="19"/>
      <c r="Y972" s="19"/>
      <c r="Z972" s="19"/>
      <c r="AA972" s="18"/>
      <c r="AB972" s="19"/>
      <c r="AC972" s="19"/>
      <c r="AD972" s="19"/>
      <c r="AE972" s="18"/>
      <c r="AF972" s="19"/>
      <c r="AG972" s="19"/>
      <c r="AH972" s="19"/>
      <c r="AI972" s="18"/>
      <c r="AJ972" s="19"/>
      <c r="AK972" s="19"/>
      <c r="AL972" s="19"/>
      <c r="AM972" s="18"/>
      <c r="AN972" s="19"/>
      <c r="AO972" s="19"/>
      <c r="AP972" s="19"/>
      <c r="AQ972" s="18"/>
      <c r="AR972" s="19"/>
      <c r="AS972" s="19"/>
      <c r="AT972" s="19"/>
      <c r="AU972" s="18"/>
      <c r="AV972" s="19"/>
      <c r="AW972" s="19"/>
      <c r="AX972" s="19"/>
      <c r="AY972" s="18"/>
      <c r="AZ972" s="19"/>
      <c r="BA972" s="19"/>
      <c r="BB972" s="19"/>
      <c r="BC972" s="18"/>
      <c r="BD972" s="19"/>
      <c r="BE972" s="19"/>
      <c r="BF972" s="19"/>
    </row>
    <row r="973" spans="1:58" ht="15" thickBot="1" x14ac:dyDescent="0.35">
      <c r="A973" s="19"/>
      <c r="B973" s="19"/>
      <c r="C973" s="18"/>
      <c r="D973" s="19"/>
      <c r="E973" s="19"/>
      <c r="F973" s="19"/>
      <c r="G973" s="18"/>
      <c r="H973" s="19"/>
      <c r="I973" s="19"/>
      <c r="J973" s="19"/>
      <c r="K973" s="18"/>
      <c r="L973" s="19"/>
      <c r="M973" s="19"/>
      <c r="N973" s="19"/>
      <c r="O973" s="18"/>
      <c r="P973" s="19"/>
      <c r="Q973" s="19"/>
      <c r="R973" s="19"/>
      <c r="S973" s="18"/>
      <c r="T973" s="19"/>
      <c r="U973" s="19"/>
      <c r="V973" s="19"/>
      <c r="W973" s="18"/>
      <c r="X973" s="19"/>
      <c r="Y973" s="19"/>
      <c r="Z973" s="19"/>
      <c r="AA973" s="18"/>
      <c r="AB973" s="19"/>
      <c r="AC973" s="19"/>
      <c r="AD973" s="19"/>
      <c r="AE973" s="18"/>
      <c r="AF973" s="19"/>
      <c r="AG973" s="19"/>
      <c r="AH973" s="19"/>
      <c r="AI973" s="18"/>
      <c r="AJ973" s="19"/>
      <c r="AK973" s="19"/>
      <c r="AL973" s="19"/>
      <c r="AM973" s="18"/>
      <c r="AN973" s="19"/>
      <c r="AO973" s="19"/>
      <c r="AP973" s="19"/>
      <c r="AQ973" s="18"/>
      <c r="AR973" s="19"/>
      <c r="AS973" s="19"/>
      <c r="AT973" s="19"/>
      <c r="AU973" s="18"/>
      <c r="AV973" s="19"/>
      <c r="AW973" s="19"/>
      <c r="AX973" s="19"/>
      <c r="AY973" s="18"/>
      <c r="AZ973" s="19"/>
      <c r="BA973" s="19"/>
      <c r="BB973" s="19"/>
      <c r="BC973" s="18"/>
      <c r="BD973" s="19"/>
      <c r="BE973" s="19"/>
      <c r="BF973" s="19"/>
    </row>
    <row r="974" spans="1:58" ht="15" thickBot="1" x14ac:dyDescent="0.35">
      <c r="A974" s="19"/>
      <c r="B974" s="19"/>
      <c r="C974" s="18"/>
      <c r="D974" s="19"/>
      <c r="E974" s="19"/>
      <c r="F974" s="19"/>
      <c r="G974" s="18"/>
      <c r="H974" s="19"/>
      <c r="I974" s="19"/>
      <c r="J974" s="19"/>
      <c r="K974" s="18"/>
      <c r="L974" s="19"/>
      <c r="M974" s="19"/>
      <c r="N974" s="19"/>
      <c r="O974" s="18"/>
      <c r="P974" s="19"/>
      <c r="Q974" s="19"/>
      <c r="R974" s="19"/>
      <c r="S974" s="18"/>
      <c r="T974" s="19"/>
      <c r="U974" s="19"/>
      <c r="V974" s="19"/>
      <c r="W974" s="18"/>
      <c r="X974" s="19"/>
      <c r="Y974" s="19"/>
      <c r="Z974" s="19"/>
      <c r="AA974" s="18"/>
      <c r="AB974" s="19"/>
      <c r="AC974" s="19"/>
      <c r="AD974" s="19"/>
      <c r="AE974" s="18"/>
      <c r="AF974" s="19"/>
      <c r="AG974" s="19"/>
      <c r="AH974" s="19"/>
      <c r="AI974" s="18"/>
      <c r="AJ974" s="19"/>
      <c r="AK974" s="19"/>
      <c r="AL974" s="19"/>
      <c r="AM974" s="18"/>
      <c r="AN974" s="19"/>
      <c r="AO974" s="19"/>
      <c r="AP974" s="19"/>
      <c r="AQ974" s="18"/>
      <c r="AR974" s="19"/>
      <c r="AS974" s="19"/>
      <c r="AT974" s="19"/>
      <c r="AU974" s="18"/>
      <c r="AV974" s="19"/>
      <c r="AW974" s="19"/>
      <c r="AX974" s="19"/>
      <c r="AY974" s="18"/>
      <c r="AZ974" s="19"/>
      <c r="BA974" s="19"/>
      <c r="BB974" s="19"/>
      <c r="BC974" s="18"/>
      <c r="BD974" s="19"/>
      <c r="BE974" s="19"/>
      <c r="BF974" s="19"/>
    </row>
    <row r="975" spans="1:58" ht="15" thickBot="1" x14ac:dyDescent="0.35">
      <c r="A975" s="19"/>
      <c r="B975" s="19"/>
      <c r="C975" s="18"/>
      <c r="D975" s="19"/>
      <c r="E975" s="19"/>
      <c r="F975" s="19"/>
      <c r="G975" s="18"/>
      <c r="H975" s="19"/>
      <c r="I975" s="19"/>
      <c r="J975" s="19"/>
      <c r="K975" s="18"/>
      <c r="L975" s="19"/>
      <c r="M975" s="19"/>
      <c r="N975" s="19"/>
      <c r="O975" s="18"/>
      <c r="P975" s="19"/>
      <c r="Q975" s="19"/>
      <c r="R975" s="19"/>
      <c r="S975" s="18"/>
      <c r="T975" s="19"/>
      <c r="U975" s="19"/>
      <c r="V975" s="19"/>
      <c r="W975" s="18"/>
      <c r="X975" s="19"/>
      <c r="Y975" s="19"/>
      <c r="Z975" s="19"/>
      <c r="AA975" s="18"/>
      <c r="AB975" s="19"/>
      <c r="AC975" s="19"/>
      <c r="AD975" s="19"/>
      <c r="AE975" s="18"/>
      <c r="AF975" s="19"/>
      <c r="AG975" s="19"/>
      <c r="AH975" s="19"/>
      <c r="AI975" s="18"/>
      <c r="AJ975" s="19"/>
      <c r="AK975" s="19"/>
      <c r="AL975" s="19"/>
      <c r="AM975" s="18"/>
      <c r="AN975" s="19"/>
      <c r="AO975" s="19"/>
      <c r="AP975" s="19"/>
      <c r="AQ975" s="18"/>
      <c r="AR975" s="19"/>
      <c r="AS975" s="19"/>
      <c r="AT975" s="19"/>
      <c r="AU975" s="18"/>
      <c r="AV975" s="19"/>
      <c r="AW975" s="19"/>
      <c r="AX975" s="19"/>
      <c r="AY975" s="18"/>
      <c r="AZ975" s="19"/>
      <c r="BA975" s="19"/>
      <c r="BB975" s="19"/>
      <c r="BC975" s="18"/>
      <c r="BD975" s="19"/>
      <c r="BE975" s="19"/>
      <c r="BF975" s="19"/>
    </row>
    <row r="976" spans="1:58" ht="15" thickBot="1" x14ac:dyDescent="0.35">
      <c r="A976" s="19"/>
      <c r="B976" s="19"/>
      <c r="C976" s="18"/>
      <c r="D976" s="19"/>
      <c r="E976" s="19"/>
      <c r="F976" s="19"/>
      <c r="G976" s="18"/>
      <c r="H976" s="19"/>
      <c r="I976" s="19"/>
      <c r="J976" s="19"/>
      <c r="K976" s="18"/>
      <c r="L976" s="19"/>
      <c r="M976" s="19"/>
      <c r="N976" s="19"/>
      <c r="O976" s="18"/>
      <c r="P976" s="19"/>
      <c r="Q976" s="19"/>
      <c r="R976" s="19"/>
      <c r="S976" s="18"/>
      <c r="T976" s="19"/>
      <c r="U976" s="19"/>
      <c r="V976" s="19"/>
      <c r="W976" s="18"/>
      <c r="X976" s="19"/>
      <c r="Y976" s="19"/>
      <c r="Z976" s="19"/>
      <c r="AA976" s="18"/>
      <c r="AB976" s="19"/>
      <c r="AC976" s="19"/>
      <c r="AD976" s="19"/>
      <c r="AE976" s="18"/>
      <c r="AF976" s="19"/>
      <c r="AG976" s="19"/>
      <c r="AH976" s="19"/>
      <c r="AI976" s="18"/>
      <c r="AJ976" s="19"/>
      <c r="AK976" s="19"/>
      <c r="AL976" s="19"/>
      <c r="AM976" s="18"/>
      <c r="AN976" s="19"/>
      <c r="AO976" s="19"/>
      <c r="AP976" s="19"/>
      <c r="AQ976" s="18"/>
      <c r="AR976" s="19"/>
      <c r="AS976" s="19"/>
      <c r="AT976" s="19"/>
      <c r="AU976" s="18"/>
      <c r="AV976" s="19"/>
      <c r="AW976" s="19"/>
      <c r="AX976" s="19"/>
      <c r="AY976" s="18"/>
      <c r="AZ976" s="19"/>
      <c r="BA976" s="19"/>
      <c r="BB976" s="19"/>
      <c r="BC976" s="18"/>
      <c r="BD976" s="19"/>
      <c r="BE976" s="19"/>
      <c r="BF976" s="19"/>
    </row>
    <row r="977" spans="1:58" ht="15" thickBot="1" x14ac:dyDescent="0.35">
      <c r="A977" s="19"/>
      <c r="B977" s="19"/>
      <c r="C977" s="18"/>
      <c r="D977" s="19"/>
      <c r="E977" s="19"/>
      <c r="F977" s="19"/>
      <c r="G977" s="18"/>
      <c r="H977" s="19"/>
      <c r="I977" s="19"/>
      <c r="J977" s="19"/>
      <c r="K977" s="18"/>
      <c r="L977" s="19"/>
      <c r="M977" s="19"/>
      <c r="N977" s="19"/>
      <c r="O977" s="18"/>
      <c r="P977" s="19"/>
      <c r="Q977" s="19"/>
      <c r="R977" s="19"/>
      <c r="S977" s="18"/>
      <c r="T977" s="19"/>
      <c r="U977" s="19"/>
      <c r="V977" s="19"/>
      <c r="W977" s="18"/>
      <c r="X977" s="19"/>
      <c r="Y977" s="19"/>
      <c r="Z977" s="19"/>
      <c r="AA977" s="18"/>
      <c r="AB977" s="19"/>
      <c r="AC977" s="19"/>
      <c r="AD977" s="19"/>
      <c r="AE977" s="18"/>
      <c r="AF977" s="19"/>
      <c r="AG977" s="19"/>
      <c r="AH977" s="19"/>
      <c r="AI977" s="18"/>
      <c r="AJ977" s="19"/>
      <c r="AK977" s="19"/>
      <c r="AL977" s="19"/>
      <c r="AM977" s="18"/>
      <c r="AN977" s="19"/>
      <c r="AO977" s="19"/>
      <c r="AP977" s="19"/>
      <c r="AQ977" s="18"/>
      <c r="AR977" s="19"/>
      <c r="AS977" s="19"/>
      <c r="AT977" s="19"/>
      <c r="AU977" s="18"/>
      <c r="AV977" s="19"/>
      <c r="AW977" s="19"/>
      <c r="AX977" s="19"/>
      <c r="AY977" s="18"/>
      <c r="AZ977" s="19"/>
      <c r="BA977" s="19"/>
      <c r="BB977" s="19"/>
      <c r="BC977" s="18"/>
      <c r="BD977" s="19"/>
      <c r="BE977" s="19"/>
      <c r="BF977" s="19"/>
    </row>
    <row r="978" spans="1:58" ht="15" thickBot="1" x14ac:dyDescent="0.35">
      <c r="A978" s="19"/>
      <c r="B978" s="19"/>
      <c r="C978" s="18"/>
      <c r="D978" s="19"/>
      <c r="E978" s="19"/>
      <c r="F978" s="19"/>
      <c r="G978" s="18"/>
      <c r="H978" s="19"/>
      <c r="I978" s="19"/>
      <c r="J978" s="19"/>
      <c r="K978" s="18"/>
      <c r="L978" s="19"/>
      <c r="M978" s="19"/>
      <c r="N978" s="19"/>
      <c r="O978" s="18"/>
      <c r="P978" s="19"/>
      <c r="Q978" s="19"/>
      <c r="R978" s="19"/>
      <c r="S978" s="18"/>
      <c r="T978" s="19"/>
      <c r="U978" s="19"/>
      <c r="V978" s="19"/>
      <c r="W978" s="18"/>
      <c r="X978" s="19"/>
      <c r="Y978" s="19"/>
      <c r="Z978" s="19"/>
      <c r="AA978" s="18"/>
      <c r="AB978" s="19"/>
      <c r="AC978" s="19"/>
      <c r="AD978" s="19"/>
      <c r="AE978" s="18"/>
      <c r="AF978" s="19"/>
      <c r="AG978" s="19"/>
      <c r="AH978" s="19"/>
      <c r="AI978" s="18"/>
      <c r="AJ978" s="19"/>
      <c r="AK978" s="19"/>
      <c r="AL978" s="19"/>
      <c r="AM978" s="18"/>
      <c r="AN978" s="19"/>
      <c r="AO978" s="19"/>
      <c r="AP978" s="19"/>
      <c r="AQ978" s="18"/>
      <c r="AR978" s="19"/>
      <c r="AS978" s="19"/>
      <c r="AT978" s="19"/>
      <c r="AU978" s="18"/>
      <c r="AV978" s="19"/>
      <c r="AW978" s="19"/>
      <c r="AX978" s="19"/>
      <c r="AY978" s="18"/>
      <c r="AZ978" s="19"/>
      <c r="BA978" s="19"/>
      <c r="BB978" s="19"/>
      <c r="BC978" s="18"/>
      <c r="BD978" s="19"/>
      <c r="BE978" s="19"/>
      <c r="BF978" s="19"/>
    </row>
    <row r="979" spans="1:58" ht="15" thickBot="1" x14ac:dyDescent="0.35">
      <c r="A979" s="19"/>
      <c r="B979" s="19"/>
      <c r="C979" s="18"/>
      <c r="D979" s="19"/>
      <c r="E979" s="19"/>
      <c r="F979" s="19"/>
      <c r="G979" s="18"/>
      <c r="H979" s="19"/>
      <c r="I979" s="19"/>
      <c r="J979" s="19"/>
      <c r="K979" s="18"/>
      <c r="L979" s="19"/>
      <c r="M979" s="19"/>
      <c r="N979" s="19"/>
      <c r="O979" s="18"/>
      <c r="P979" s="19"/>
      <c r="Q979" s="19"/>
      <c r="R979" s="19"/>
      <c r="S979" s="18"/>
      <c r="T979" s="19"/>
      <c r="U979" s="19"/>
      <c r="V979" s="19"/>
      <c r="W979" s="18"/>
      <c r="X979" s="19"/>
      <c r="Y979" s="19"/>
      <c r="Z979" s="19"/>
      <c r="AA979" s="18"/>
      <c r="AB979" s="19"/>
      <c r="AC979" s="19"/>
      <c r="AD979" s="19"/>
      <c r="AE979" s="18"/>
      <c r="AF979" s="19"/>
      <c r="AG979" s="19"/>
      <c r="AH979" s="19"/>
      <c r="AI979" s="18"/>
      <c r="AJ979" s="19"/>
      <c r="AK979" s="19"/>
      <c r="AL979" s="19"/>
      <c r="AM979" s="18"/>
      <c r="AN979" s="19"/>
      <c r="AO979" s="19"/>
      <c r="AP979" s="19"/>
      <c r="AQ979" s="18"/>
      <c r="AR979" s="19"/>
      <c r="AS979" s="19"/>
      <c r="AT979" s="19"/>
      <c r="AU979" s="18"/>
      <c r="AV979" s="19"/>
      <c r="AW979" s="19"/>
      <c r="AX979" s="19"/>
      <c r="AY979" s="18"/>
      <c r="AZ979" s="19"/>
      <c r="BA979" s="19"/>
      <c r="BB979" s="19"/>
      <c r="BC979" s="18"/>
      <c r="BD979" s="19"/>
      <c r="BE979" s="19"/>
      <c r="BF979" s="19"/>
    </row>
    <row r="980" spans="1:58" ht="15" thickBot="1" x14ac:dyDescent="0.35">
      <c r="A980" s="19"/>
      <c r="B980" s="19"/>
      <c r="C980" s="18"/>
      <c r="D980" s="19"/>
      <c r="E980" s="19"/>
      <c r="F980" s="19"/>
      <c r="G980" s="18"/>
      <c r="H980" s="19"/>
      <c r="I980" s="19"/>
      <c r="J980" s="19"/>
      <c r="K980" s="18"/>
      <c r="L980" s="19"/>
      <c r="M980" s="19"/>
      <c r="N980" s="19"/>
      <c r="O980" s="18"/>
      <c r="P980" s="19"/>
      <c r="Q980" s="19"/>
      <c r="R980" s="19"/>
      <c r="S980" s="18"/>
      <c r="T980" s="19"/>
      <c r="U980" s="19"/>
      <c r="V980" s="19"/>
      <c r="W980" s="18"/>
      <c r="X980" s="19"/>
      <c r="Y980" s="19"/>
      <c r="Z980" s="19"/>
      <c r="AA980" s="18"/>
      <c r="AB980" s="19"/>
      <c r="AC980" s="19"/>
      <c r="AD980" s="19"/>
      <c r="AE980" s="18"/>
      <c r="AF980" s="19"/>
      <c r="AG980" s="19"/>
      <c r="AH980" s="19"/>
      <c r="AI980" s="18"/>
      <c r="AJ980" s="19"/>
      <c r="AK980" s="19"/>
      <c r="AL980" s="19"/>
      <c r="AM980" s="18"/>
      <c r="AN980" s="19"/>
      <c r="AO980" s="19"/>
      <c r="AP980" s="19"/>
      <c r="AQ980" s="18"/>
      <c r="AR980" s="19"/>
      <c r="AS980" s="19"/>
      <c r="AT980" s="19"/>
      <c r="AU980" s="18"/>
      <c r="AV980" s="19"/>
      <c r="AW980" s="19"/>
      <c r="AX980" s="19"/>
      <c r="AY980" s="18"/>
      <c r="AZ980" s="19"/>
      <c r="BA980" s="19"/>
      <c r="BB980" s="19"/>
      <c r="BC980" s="18"/>
      <c r="BD980" s="19"/>
      <c r="BE980" s="19"/>
      <c r="BF980" s="19"/>
    </row>
    <row r="981" spans="1:58" ht="15" thickBot="1" x14ac:dyDescent="0.35">
      <c r="A981" s="19"/>
      <c r="B981" s="19"/>
      <c r="C981" s="18"/>
      <c r="D981" s="19"/>
      <c r="E981" s="19"/>
      <c r="F981" s="19"/>
      <c r="G981" s="18"/>
      <c r="H981" s="19"/>
      <c r="I981" s="19"/>
      <c r="J981" s="19"/>
      <c r="K981" s="18"/>
      <c r="L981" s="19"/>
      <c r="M981" s="19"/>
      <c r="N981" s="19"/>
      <c r="O981" s="18"/>
      <c r="P981" s="19"/>
      <c r="Q981" s="19"/>
      <c r="R981" s="19"/>
      <c r="S981" s="18"/>
      <c r="T981" s="19"/>
      <c r="U981" s="19"/>
      <c r="V981" s="19"/>
      <c r="W981" s="18"/>
      <c r="X981" s="19"/>
      <c r="Y981" s="19"/>
      <c r="Z981" s="19"/>
      <c r="AA981" s="18"/>
      <c r="AB981" s="19"/>
      <c r="AC981" s="19"/>
      <c r="AD981" s="19"/>
      <c r="AE981" s="18"/>
      <c r="AF981" s="19"/>
      <c r="AG981" s="19"/>
      <c r="AH981" s="19"/>
      <c r="AI981" s="18"/>
      <c r="AJ981" s="19"/>
      <c r="AK981" s="19"/>
      <c r="AL981" s="19"/>
      <c r="AM981" s="18"/>
      <c r="AN981" s="19"/>
      <c r="AO981" s="19"/>
      <c r="AP981" s="19"/>
      <c r="AQ981" s="18"/>
      <c r="AR981" s="19"/>
      <c r="AS981" s="19"/>
      <c r="AT981" s="19"/>
      <c r="AU981" s="18"/>
      <c r="AV981" s="19"/>
      <c r="AW981" s="19"/>
      <c r="AX981" s="19"/>
      <c r="AY981" s="18"/>
      <c r="AZ981" s="19"/>
      <c r="BA981" s="19"/>
      <c r="BB981" s="19"/>
      <c r="BC981" s="18"/>
      <c r="BD981" s="19"/>
      <c r="BE981" s="19"/>
      <c r="BF981" s="19"/>
    </row>
    <row r="982" spans="1:58" ht="15" thickBot="1" x14ac:dyDescent="0.35">
      <c r="A982" s="19"/>
      <c r="B982" s="19"/>
      <c r="C982" s="18"/>
      <c r="D982" s="19"/>
      <c r="E982" s="19"/>
      <c r="F982" s="19"/>
      <c r="G982" s="18"/>
      <c r="H982" s="19"/>
      <c r="I982" s="19"/>
      <c r="J982" s="19"/>
      <c r="K982" s="18"/>
      <c r="L982" s="19"/>
      <c r="M982" s="19"/>
      <c r="N982" s="19"/>
      <c r="O982" s="18"/>
      <c r="P982" s="19"/>
      <c r="Q982" s="19"/>
      <c r="R982" s="19"/>
      <c r="S982" s="18"/>
      <c r="T982" s="19"/>
      <c r="U982" s="19"/>
      <c r="V982" s="19"/>
      <c r="W982" s="18"/>
      <c r="X982" s="19"/>
      <c r="Y982" s="19"/>
      <c r="Z982" s="19"/>
      <c r="AA982" s="18"/>
      <c r="AB982" s="19"/>
      <c r="AC982" s="19"/>
      <c r="AD982" s="19"/>
      <c r="AE982" s="18"/>
      <c r="AF982" s="19"/>
      <c r="AG982" s="19"/>
      <c r="AH982" s="19"/>
      <c r="AI982" s="18"/>
      <c r="AJ982" s="19"/>
      <c r="AK982" s="19"/>
      <c r="AL982" s="19"/>
      <c r="AM982" s="18"/>
      <c r="AN982" s="19"/>
      <c r="AO982" s="19"/>
      <c r="AP982" s="19"/>
      <c r="AQ982" s="18"/>
      <c r="AR982" s="19"/>
      <c r="AS982" s="19"/>
      <c r="AT982" s="19"/>
      <c r="AU982" s="18"/>
      <c r="AV982" s="19"/>
      <c r="AW982" s="19"/>
      <c r="AX982" s="19"/>
      <c r="AY982" s="18"/>
      <c r="AZ982" s="19"/>
      <c r="BA982" s="19"/>
      <c r="BB982" s="19"/>
      <c r="BC982" s="18"/>
      <c r="BD982" s="19"/>
      <c r="BE982" s="19"/>
      <c r="BF982" s="19"/>
    </row>
    <row r="983" spans="1:58" ht="15" thickBot="1" x14ac:dyDescent="0.35">
      <c r="A983" s="19"/>
      <c r="B983" s="19"/>
      <c r="C983" s="18"/>
      <c r="D983" s="19"/>
      <c r="E983" s="19"/>
      <c r="F983" s="19"/>
      <c r="G983" s="18"/>
      <c r="H983" s="19"/>
      <c r="I983" s="19"/>
      <c r="J983" s="19"/>
      <c r="K983" s="18"/>
      <c r="L983" s="19"/>
      <c r="M983" s="19"/>
      <c r="N983" s="19"/>
      <c r="O983" s="18"/>
      <c r="P983" s="19"/>
      <c r="Q983" s="19"/>
      <c r="R983" s="19"/>
      <c r="S983" s="18"/>
      <c r="T983" s="19"/>
      <c r="U983" s="19"/>
      <c r="V983" s="19"/>
      <c r="W983" s="18"/>
      <c r="X983" s="19"/>
      <c r="Y983" s="19"/>
      <c r="Z983" s="19"/>
      <c r="AA983" s="18"/>
      <c r="AB983" s="19"/>
      <c r="AC983" s="19"/>
      <c r="AD983" s="19"/>
      <c r="AE983" s="18"/>
      <c r="AF983" s="19"/>
      <c r="AG983" s="19"/>
      <c r="AH983" s="19"/>
      <c r="AI983" s="18"/>
      <c r="AJ983" s="19"/>
      <c r="AK983" s="19"/>
      <c r="AL983" s="19"/>
      <c r="AM983" s="18"/>
      <c r="AN983" s="19"/>
      <c r="AO983" s="19"/>
      <c r="AP983" s="19"/>
      <c r="AQ983" s="18"/>
      <c r="AR983" s="19"/>
      <c r="AS983" s="19"/>
      <c r="AT983" s="19"/>
      <c r="AU983" s="18"/>
      <c r="AV983" s="19"/>
      <c r="AW983" s="19"/>
      <c r="AX983" s="19"/>
      <c r="AY983" s="18"/>
      <c r="AZ983" s="19"/>
      <c r="BA983" s="19"/>
      <c r="BB983" s="19"/>
      <c r="BC983" s="18"/>
      <c r="BD983" s="19"/>
      <c r="BE983" s="19"/>
      <c r="BF983" s="19"/>
    </row>
    <row r="984" spans="1:58" ht="15" thickBot="1" x14ac:dyDescent="0.35">
      <c r="A984" s="19"/>
      <c r="B984" s="19"/>
      <c r="C984" s="18"/>
      <c r="D984" s="19"/>
      <c r="E984" s="19"/>
      <c r="F984" s="19"/>
      <c r="G984" s="18"/>
      <c r="H984" s="19"/>
      <c r="I984" s="19"/>
      <c r="J984" s="19"/>
      <c r="K984" s="18"/>
      <c r="L984" s="19"/>
      <c r="M984" s="19"/>
      <c r="N984" s="19"/>
      <c r="O984" s="18"/>
      <c r="P984" s="19"/>
      <c r="Q984" s="19"/>
      <c r="R984" s="19"/>
      <c r="S984" s="18"/>
      <c r="T984" s="19"/>
      <c r="U984" s="19"/>
      <c r="V984" s="19"/>
      <c r="W984" s="18"/>
      <c r="X984" s="19"/>
      <c r="Y984" s="19"/>
      <c r="Z984" s="19"/>
      <c r="AA984" s="18"/>
      <c r="AB984" s="19"/>
      <c r="AC984" s="19"/>
      <c r="AD984" s="19"/>
      <c r="AE984" s="18"/>
      <c r="AF984" s="19"/>
      <c r="AG984" s="19"/>
      <c r="AH984" s="19"/>
      <c r="AI984" s="18"/>
      <c r="AJ984" s="19"/>
      <c r="AK984" s="19"/>
      <c r="AL984" s="19"/>
      <c r="AM984" s="18"/>
      <c r="AN984" s="19"/>
      <c r="AO984" s="19"/>
      <c r="AP984" s="19"/>
      <c r="AQ984" s="18"/>
      <c r="AR984" s="19"/>
      <c r="AS984" s="19"/>
      <c r="AT984" s="19"/>
      <c r="AU984" s="18"/>
      <c r="AV984" s="19"/>
      <c r="AW984" s="19"/>
      <c r="AX984" s="19"/>
      <c r="AY984" s="18"/>
      <c r="AZ984" s="19"/>
      <c r="BA984" s="19"/>
      <c r="BB984" s="19"/>
      <c r="BC984" s="18"/>
      <c r="BD984" s="19"/>
      <c r="BE984" s="19"/>
      <c r="BF984" s="19"/>
    </row>
    <row r="985" spans="1:58" ht="15" thickBot="1" x14ac:dyDescent="0.35">
      <c r="A985" s="19"/>
      <c r="B985" s="19"/>
      <c r="C985" s="18"/>
      <c r="D985" s="19"/>
      <c r="E985" s="19"/>
      <c r="F985" s="19"/>
      <c r="G985" s="18"/>
      <c r="H985" s="19"/>
      <c r="I985" s="19"/>
      <c r="J985" s="19"/>
      <c r="K985" s="18"/>
      <c r="L985" s="19"/>
      <c r="M985" s="19"/>
      <c r="N985" s="19"/>
      <c r="O985" s="18"/>
      <c r="P985" s="19"/>
      <c r="Q985" s="19"/>
      <c r="R985" s="19"/>
      <c r="S985" s="18"/>
      <c r="T985" s="19"/>
      <c r="U985" s="19"/>
      <c r="V985" s="19"/>
      <c r="W985" s="18"/>
      <c r="X985" s="19"/>
      <c r="Y985" s="19"/>
      <c r="Z985" s="19"/>
      <c r="AA985" s="18"/>
      <c r="AB985" s="19"/>
      <c r="AC985" s="19"/>
      <c r="AD985" s="19"/>
      <c r="AE985" s="18"/>
      <c r="AF985" s="19"/>
      <c r="AG985" s="19"/>
      <c r="AH985" s="19"/>
      <c r="AI985" s="18"/>
      <c r="AJ985" s="19"/>
      <c r="AK985" s="19"/>
      <c r="AL985" s="19"/>
      <c r="AM985" s="18"/>
      <c r="AN985" s="19"/>
      <c r="AO985" s="19"/>
      <c r="AP985" s="19"/>
      <c r="AQ985" s="18"/>
      <c r="AR985" s="19"/>
      <c r="AS985" s="19"/>
      <c r="AT985" s="19"/>
      <c r="AU985" s="18"/>
      <c r="AV985" s="19"/>
      <c r="AW985" s="19"/>
      <c r="AX985" s="19"/>
      <c r="AY985" s="18"/>
      <c r="AZ985" s="19"/>
      <c r="BA985" s="19"/>
      <c r="BB985" s="19"/>
      <c r="BC985" s="18"/>
      <c r="BD985" s="19"/>
      <c r="BE985" s="19"/>
      <c r="BF985" s="19"/>
    </row>
    <row r="986" spans="1:58" ht="15" thickBot="1" x14ac:dyDescent="0.35">
      <c r="A986" s="19"/>
      <c r="B986" s="19"/>
      <c r="C986" s="18"/>
      <c r="D986" s="19"/>
      <c r="E986" s="19"/>
      <c r="F986" s="19"/>
      <c r="G986" s="18"/>
      <c r="H986" s="19"/>
      <c r="I986" s="19"/>
      <c r="J986" s="19"/>
      <c r="K986" s="18"/>
      <c r="L986" s="19"/>
      <c r="M986" s="19"/>
      <c r="N986" s="19"/>
      <c r="O986" s="18"/>
      <c r="P986" s="19"/>
      <c r="Q986" s="19"/>
      <c r="R986" s="19"/>
      <c r="S986" s="18"/>
      <c r="T986" s="19"/>
      <c r="U986" s="19"/>
      <c r="V986" s="19"/>
      <c r="W986" s="18"/>
      <c r="X986" s="19"/>
      <c r="Y986" s="19"/>
      <c r="Z986" s="19"/>
      <c r="AA986" s="18"/>
      <c r="AB986" s="19"/>
      <c r="AC986" s="19"/>
      <c r="AD986" s="19"/>
      <c r="AE986" s="18"/>
      <c r="AF986" s="19"/>
      <c r="AG986" s="19"/>
      <c r="AH986" s="19"/>
      <c r="AI986" s="18"/>
      <c r="AJ986" s="19"/>
      <c r="AK986" s="19"/>
      <c r="AL986" s="19"/>
      <c r="AM986" s="18"/>
      <c r="AN986" s="19"/>
      <c r="AO986" s="19"/>
      <c r="AP986" s="19"/>
      <c r="AQ986" s="18"/>
      <c r="AR986" s="19"/>
      <c r="AS986" s="19"/>
      <c r="AT986" s="19"/>
      <c r="AU986" s="18"/>
      <c r="AV986" s="19"/>
      <c r="AW986" s="19"/>
      <c r="AX986" s="19"/>
      <c r="AY986" s="18"/>
      <c r="AZ986" s="19"/>
      <c r="BA986" s="19"/>
      <c r="BB986" s="19"/>
      <c r="BC986" s="18"/>
      <c r="BD986" s="19"/>
      <c r="BE986" s="19"/>
      <c r="BF986" s="19"/>
    </row>
    <row r="987" spans="1:58" ht="15" thickBot="1" x14ac:dyDescent="0.35">
      <c r="A987" s="19"/>
      <c r="B987" s="19"/>
      <c r="C987" s="18"/>
      <c r="D987" s="19"/>
      <c r="E987" s="19"/>
      <c r="F987" s="19"/>
      <c r="G987" s="18"/>
      <c r="H987" s="19"/>
      <c r="I987" s="19"/>
      <c r="J987" s="19"/>
      <c r="K987" s="18"/>
      <c r="L987" s="19"/>
      <c r="M987" s="19"/>
      <c r="N987" s="19"/>
      <c r="O987" s="18"/>
      <c r="P987" s="19"/>
      <c r="Q987" s="19"/>
      <c r="R987" s="19"/>
      <c r="S987" s="18"/>
      <c r="T987" s="19"/>
      <c r="U987" s="19"/>
      <c r="V987" s="19"/>
      <c r="W987" s="18"/>
      <c r="X987" s="19"/>
      <c r="Y987" s="19"/>
      <c r="Z987" s="19"/>
      <c r="AA987" s="18"/>
      <c r="AB987" s="19"/>
      <c r="AC987" s="19"/>
      <c r="AD987" s="19"/>
      <c r="AE987" s="18"/>
      <c r="AF987" s="19"/>
      <c r="AG987" s="19"/>
      <c r="AH987" s="19"/>
      <c r="AI987" s="18"/>
      <c r="AJ987" s="19"/>
      <c r="AK987" s="19"/>
      <c r="AL987" s="19"/>
      <c r="AM987" s="18"/>
      <c r="AN987" s="19"/>
      <c r="AO987" s="19"/>
      <c r="AP987" s="19"/>
      <c r="AQ987" s="18"/>
      <c r="AR987" s="19"/>
      <c r="AS987" s="19"/>
      <c r="AT987" s="19"/>
      <c r="AU987" s="18"/>
      <c r="AV987" s="19"/>
      <c r="AW987" s="19"/>
      <c r="AX987" s="19"/>
      <c r="AY987" s="18"/>
      <c r="AZ987" s="19"/>
      <c r="BA987" s="19"/>
      <c r="BB987" s="19"/>
      <c r="BC987" s="18"/>
      <c r="BD987" s="19"/>
      <c r="BE987" s="19"/>
      <c r="BF987" s="19"/>
    </row>
    <row r="988" spans="1:58" ht="15" thickBot="1" x14ac:dyDescent="0.35">
      <c r="A988" s="19"/>
      <c r="B988" s="19"/>
      <c r="C988" s="18"/>
      <c r="D988" s="19"/>
      <c r="E988" s="19"/>
      <c r="F988" s="19"/>
      <c r="G988" s="18"/>
      <c r="H988" s="19"/>
      <c r="I988" s="19"/>
      <c r="J988" s="19"/>
      <c r="K988" s="18"/>
      <c r="L988" s="19"/>
      <c r="M988" s="19"/>
      <c r="N988" s="19"/>
      <c r="O988" s="18"/>
      <c r="P988" s="19"/>
      <c r="Q988" s="19"/>
      <c r="R988" s="19"/>
      <c r="S988" s="18"/>
      <c r="T988" s="19"/>
      <c r="U988" s="19"/>
      <c r="V988" s="19"/>
      <c r="W988" s="18"/>
      <c r="X988" s="19"/>
      <c r="Y988" s="19"/>
      <c r="Z988" s="19"/>
      <c r="AA988" s="18"/>
      <c r="AB988" s="19"/>
      <c r="AC988" s="19"/>
      <c r="AD988" s="19"/>
      <c r="AE988" s="18"/>
      <c r="AF988" s="19"/>
      <c r="AG988" s="19"/>
      <c r="AH988" s="19"/>
      <c r="AI988" s="18"/>
      <c r="AJ988" s="19"/>
      <c r="AK988" s="19"/>
      <c r="AL988" s="19"/>
      <c r="AM988" s="18"/>
      <c r="AN988" s="19"/>
      <c r="AO988" s="19"/>
      <c r="AP988" s="19"/>
      <c r="AQ988" s="18"/>
      <c r="AR988" s="19"/>
      <c r="AS988" s="19"/>
      <c r="AT988" s="19"/>
      <c r="AU988" s="18"/>
      <c r="AV988" s="19"/>
      <c r="AW988" s="19"/>
      <c r="AX988" s="19"/>
      <c r="AY988" s="18"/>
      <c r="AZ988" s="19"/>
      <c r="BA988" s="19"/>
      <c r="BB988" s="19"/>
      <c r="BC988" s="18"/>
      <c r="BD988" s="19"/>
      <c r="BE988" s="19"/>
      <c r="BF988" s="19"/>
    </row>
    <row r="989" spans="1:58" ht="15" thickBot="1" x14ac:dyDescent="0.35">
      <c r="A989" s="19"/>
      <c r="B989" s="19"/>
      <c r="C989" s="18"/>
      <c r="D989" s="19"/>
      <c r="E989" s="19"/>
      <c r="F989" s="19"/>
      <c r="G989" s="18"/>
      <c r="H989" s="19"/>
      <c r="I989" s="19"/>
      <c r="J989" s="19"/>
      <c r="K989" s="18"/>
      <c r="L989" s="19"/>
      <c r="M989" s="19"/>
      <c r="N989" s="19"/>
      <c r="O989" s="18"/>
      <c r="P989" s="19"/>
      <c r="Q989" s="19"/>
      <c r="R989" s="19"/>
      <c r="S989" s="18"/>
      <c r="T989" s="19"/>
      <c r="U989" s="19"/>
      <c r="V989" s="19"/>
      <c r="W989" s="18"/>
      <c r="X989" s="19"/>
      <c r="Y989" s="19"/>
      <c r="Z989" s="19"/>
      <c r="AA989" s="18"/>
      <c r="AB989" s="19"/>
      <c r="AC989" s="19"/>
      <c r="AD989" s="19"/>
      <c r="AE989" s="18"/>
      <c r="AF989" s="19"/>
      <c r="AG989" s="19"/>
      <c r="AH989" s="19"/>
      <c r="AI989" s="18"/>
      <c r="AJ989" s="19"/>
      <c r="AK989" s="19"/>
      <c r="AL989" s="19"/>
      <c r="AM989" s="18"/>
      <c r="AN989" s="19"/>
      <c r="AO989" s="19"/>
      <c r="AP989" s="19"/>
      <c r="AQ989" s="18"/>
      <c r="AR989" s="19"/>
      <c r="AS989" s="19"/>
      <c r="AT989" s="19"/>
      <c r="AU989" s="18"/>
      <c r="AV989" s="19"/>
      <c r="AW989" s="19"/>
      <c r="AX989" s="19"/>
      <c r="AY989" s="18"/>
      <c r="AZ989" s="19"/>
      <c r="BA989" s="19"/>
      <c r="BB989" s="19"/>
      <c r="BC989" s="18"/>
      <c r="BD989" s="19"/>
      <c r="BE989" s="19"/>
      <c r="BF989" s="19"/>
    </row>
    <row r="990" spans="1:58" ht="15" thickBot="1" x14ac:dyDescent="0.35">
      <c r="A990" s="19"/>
      <c r="B990" s="19"/>
      <c r="C990" s="18"/>
      <c r="D990" s="19"/>
      <c r="E990" s="19"/>
      <c r="F990" s="19"/>
      <c r="G990" s="18"/>
      <c r="H990" s="19"/>
      <c r="I990" s="19"/>
      <c r="J990" s="19"/>
      <c r="K990" s="18"/>
      <c r="L990" s="19"/>
      <c r="M990" s="19"/>
      <c r="N990" s="19"/>
      <c r="O990" s="18"/>
      <c r="P990" s="19"/>
      <c r="Q990" s="19"/>
      <c r="R990" s="19"/>
      <c r="S990" s="18"/>
      <c r="T990" s="19"/>
      <c r="U990" s="19"/>
      <c r="V990" s="19"/>
      <c r="W990" s="18"/>
      <c r="X990" s="19"/>
      <c r="Y990" s="19"/>
      <c r="Z990" s="19"/>
      <c r="AA990" s="18"/>
      <c r="AB990" s="19"/>
      <c r="AC990" s="19"/>
      <c r="AD990" s="19"/>
      <c r="AE990" s="18"/>
      <c r="AF990" s="19"/>
      <c r="AG990" s="19"/>
      <c r="AH990" s="19"/>
      <c r="AI990" s="18"/>
      <c r="AJ990" s="19"/>
      <c r="AK990" s="19"/>
      <c r="AL990" s="19"/>
      <c r="AM990" s="18"/>
      <c r="AN990" s="19"/>
      <c r="AO990" s="19"/>
      <c r="AP990" s="19"/>
      <c r="AQ990" s="18"/>
      <c r="AR990" s="19"/>
      <c r="AS990" s="19"/>
      <c r="AT990" s="19"/>
      <c r="AU990" s="18"/>
      <c r="AV990" s="19"/>
      <c r="AW990" s="19"/>
      <c r="AX990" s="19"/>
      <c r="AY990" s="18"/>
      <c r="AZ990" s="19"/>
      <c r="BA990" s="19"/>
      <c r="BB990" s="19"/>
      <c r="BC990" s="18"/>
      <c r="BD990" s="19"/>
      <c r="BE990" s="19"/>
      <c r="BF990" s="19"/>
    </row>
    <row r="991" spans="1:58" ht="15" thickBot="1" x14ac:dyDescent="0.35">
      <c r="A991" s="19"/>
      <c r="B991" s="19"/>
      <c r="C991" s="18"/>
      <c r="D991" s="19"/>
      <c r="E991" s="19"/>
      <c r="F991" s="19"/>
      <c r="G991" s="18"/>
      <c r="H991" s="19"/>
      <c r="I991" s="19"/>
      <c r="J991" s="19"/>
      <c r="K991" s="18"/>
      <c r="L991" s="19"/>
      <c r="M991" s="19"/>
      <c r="N991" s="19"/>
      <c r="O991" s="18"/>
      <c r="P991" s="19"/>
      <c r="Q991" s="19"/>
      <c r="R991" s="19"/>
      <c r="S991" s="18"/>
      <c r="T991" s="19"/>
      <c r="U991" s="19"/>
      <c r="V991" s="19"/>
      <c r="W991" s="18"/>
      <c r="X991" s="19"/>
      <c r="Y991" s="19"/>
      <c r="Z991" s="19"/>
      <c r="AA991" s="18"/>
      <c r="AB991" s="19"/>
      <c r="AC991" s="19"/>
      <c r="AD991" s="19"/>
      <c r="AE991" s="18"/>
      <c r="AF991" s="19"/>
      <c r="AG991" s="19"/>
      <c r="AH991" s="19"/>
      <c r="AI991" s="18"/>
      <c r="AJ991" s="19"/>
      <c r="AK991" s="19"/>
      <c r="AL991" s="19"/>
      <c r="AM991" s="18"/>
      <c r="AN991" s="19"/>
      <c r="AO991" s="19"/>
      <c r="AP991" s="19"/>
      <c r="AQ991" s="18"/>
      <c r="AR991" s="19"/>
      <c r="AS991" s="19"/>
      <c r="AT991" s="19"/>
      <c r="AU991" s="18"/>
      <c r="AV991" s="19"/>
      <c r="AW991" s="19"/>
      <c r="AX991" s="19"/>
      <c r="AY991" s="18"/>
      <c r="AZ991" s="19"/>
      <c r="BA991" s="19"/>
      <c r="BB991" s="19"/>
      <c r="BC991" s="18"/>
      <c r="BD991" s="19"/>
      <c r="BE991" s="19"/>
      <c r="BF991" s="19"/>
    </row>
    <row r="992" spans="1:58" ht="15" thickBot="1" x14ac:dyDescent="0.35">
      <c r="A992" s="19"/>
      <c r="B992" s="19"/>
      <c r="C992" s="18"/>
      <c r="D992" s="19"/>
      <c r="E992" s="19"/>
      <c r="F992" s="19"/>
      <c r="G992" s="18"/>
      <c r="H992" s="19"/>
      <c r="I992" s="19"/>
      <c r="J992" s="19"/>
      <c r="K992" s="18"/>
      <c r="L992" s="19"/>
      <c r="M992" s="19"/>
      <c r="N992" s="19"/>
      <c r="O992" s="18"/>
      <c r="P992" s="19"/>
      <c r="Q992" s="19"/>
      <c r="R992" s="19"/>
      <c r="S992" s="18"/>
      <c r="T992" s="19"/>
      <c r="U992" s="19"/>
      <c r="V992" s="19"/>
      <c r="W992" s="18"/>
      <c r="X992" s="19"/>
      <c r="Y992" s="19"/>
      <c r="Z992" s="19"/>
      <c r="AA992" s="18"/>
      <c r="AB992" s="19"/>
      <c r="AC992" s="19"/>
      <c r="AD992" s="19"/>
      <c r="AE992" s="18"/>
      <c r="AF992" s="19"/>
      <c r="AG992" s="19"/>
      <c r="AH992" s="19"/>
      <c r="AI992" s="18"/>
      <c r="AJ992" s="19"/>
      <c r="AK992" s="19"/>
      <c r="AL992" s="19"/>
      <c r="AM992" s="18"/>
      <c r="AN992" s="19"/>
      <c r="AO992" s="19"/>
      <c r="AP992" s="19"/>
      <c r="AQ992" s="18"/>
      <c r="AR992" s="19"/>
      <c r="AS992" s="19"/>
      <c r="AT992" s="19"/>
      <c r="AU992" s="18"/>
      <c r="AV992" s="19"/>
      <c r="AW992" s="19"/>
      <c r="AX992" s="19"/>
      <c r="AY992" s="18"/>
      <c r="AZ992" s="19"/>
      <c r="BA992" s="19"/>
      <c r="BB992" s="19"/>
      <c r="BC992" s="18"/>
      <c r="BD992" s="19"/>
      <c r="BE992" s="19"/>
      <c r="BF992" s="19"/>
    </row>
    <row r="993" spans="1:58" ht="15" thickBot="1" x14ac:dyDescent="0.35">
      <c r="A993" s="19"/>
      <c r="B993" s="19"/>
      <c r="C993" s="18"/>
      <c r="D993" s="19"/>
      <c r="E993" s="19"/>
      <c r="F993" s="19"/>
      <c r="G993" s="18"/>
      <c r="H993" s="19"/>
      <c r="I993" s="19"/>
      <c r="J993" s="19"/>
      <c r="K993" s="18"/>
      <c r="L993" s="19"/>
      <c r="M993" s="19"/>
      <c r="N993" s="19"/>
      <c r="O993" s="18"/>
      <c r="P993" s="19"/>
      <c r="Q993" s="19"/>
      <c r="R993" s="19"/>
      <c r="S993" s="18"/>
      <c r="T993" s="19"/>
      <c r="U993" s="19"/>
      <c r="V993" s="19"/>
      <c r="W993" s="18"/>
      <c r="X993" s="19"/>
      <c r="Y993" s="19"/>
      <c r="Z993" s="19"/>
      <c r="AA993" s="18"/>
      <c r="AB993" s="19"/>
      <c r="AC993" s="19"/>
      <c r="AD993" s="19"/>
      <c r="AE993" s="18"/>
      <c r="AF993" s="19"/>
      <c r="AG993" s="19"/>
      <c r="AH993" s="19"/>
      <c r="AI993" s="18"/>
      <c r="AJ993" s="19"/>
      <c r="AK993" s="19"/>
      <c r="AL993" s="19"/>
      <c r="AM993" s="18"/>
      <c r="AN993" s="19"/>
      <c r="AO993" s="19"/>
      <c r="AP993" s="19"/>
      <c r="AQ993" s="18"/>
      <c r="AR993" s="19"/>
      <c r="AS993" s="19"/>
      <c r="AT993" s="19"/>
      <c r="AU993" s="18"/>
      <c r="AV993" s="19"/>
      <c r="AW993" s="19"/>
      <c r="AX993" s="19"/>
      <c r="AY993" s="18"/>
      <c r="AZ993" s="19"/>
      <c r="BA993" s="19"/>
      <c r="BB993" s="19"/>
      <c r="BC993" s="18"/>
      <c r="BD993" s="19"/>
      <c r="BE993" s="19"/>
      <c r="BF993" s="19"/>
    </row>
    <row r="994" spans="1:58" ht="15" thickBot="1" x14ac:dyDescent="0.35">
      <c r="A994" s="19"/>
      <c r="B994" s="19"/>
      <c r="C994" s="18"/>
      <c r="D994" s="19"/>
      <c r="E994" s="19"/>
      <c r="F994" s="19"/>
      <c r="G994" s="18"/>
      <c r="H994" s="19"/>
      <c r="I994" s="19"/>
      <c r="J994" s="19"/>
      <c r="K994" s="18"/>
      <c r="L994" s="19"/>
      <c r="M994" s="19"/>
      <c r="N994" s="19"/>
      <c r="O994" s="18"/>
      <c r="P994" s="19"/>
      <c r="Q994" s="19"/>
      <c r="R994" s="19"/>
      <c r="S994" s="18"/>
      <c r="T994" s="19"/>
      <c r="U994" s="19"/>
      <c r="V994" s="19"/>
      <c r="W994" s="18"/>
      <c r="X994" s="19"/>
      <c r="Y994" s="19"/>
      <c r="Z994" s="19"/>
      <c r="AA994" s="18"/>
      <c r="AB994" s="19"/>
      <c r="AC994" s="19"/>
      <c r="AD994" s="19"/>
      <c r="AE994" s="18"/>
      <c r="AF994" s="19"/>
      <c r="AG994" s="19"/>
      <c r="AH994" s="19"/>
      <c r="AI994" s="18"/>
      <c r="AJ994" s="19"/>
      <c r="AK994" s="19"/>
      <c r="AL994" s="19"/>
      <c r="AM994" s="18"/>
      <c r="AN994" s="19"/>
      <c r="AO994" s="19"/>
      <c r="AP994" s="19"/>
      <c r="AQ994" s="18"/>
      <c r="AR994" s="19"/>
      <c r="AS994" s="19"/>
      <c r="AT994" s="19"/>
      <c r="AU994" s="18"/>
      <c r="AV994" s="19"/>
      <c r="AW994" s="19"/>
      <c r="AX994" s="19"/>
      <c r="AY994" s="18"/>
      <c r="AZ994" s="19"/>
      <c r="BA994" s="19"/>
      <c r="BB994" s="19"/>
      <c r="BC994" s="18"/>
      <c r="BD994" s="19"/>
      <c r="BE994" s="19"/>
      <c r="BF994" s="19"/>
    </row>
    <row r="995" spans="1:58" ht="15" thickBot="1" x14ac:dyDescent="0.35">
      <c r="A995" s="19"/>
      <c r="B995" s="19"/>
      <c r="C995" s="18"/>
      <c r="D995" s="19"/>
      <c r="E995" s="19"/>
      <c r="F995" s="19"/>
      <c r="G995" s="18"/>
      <c r="H995" s="19"/>
      <c r="I995" s="19"/>
      <c r="J995" s="19"/>
      <c r="K995" s="18"/>
      <c r="L995" s="19"/>
      <c r="M995" s="19"/>
      <c r="N995" s="19"/>
      <c r="O995" s="18"/>
      <c r="P995" s="19"/>
      <c r="Q995" s="19"/>
      <c r="R995" s="19"/>
      <c r="S995" s="18"/>
      <c r="T995" s="19"/>
      <c r="U995" s="19"/>
      <c r="V995" s="19"/>
      <c r="W995" s="18"/>
      <c r="X995" s="19"/>
      <c r="Y995" s="19"/>
      <c r="Z995" s="19"/>
      <c r="AA995" s="18"/>
      <c r="AB995" s="19"/>
      <c r="AC995" s="19"/>
      <c r="AD995" s="19"/>
      <c r="AE995" s="18"/>
      <c r="AF995" s="19"/>
      <c r="AG995" s="19"/>
      <c r="AH995" s="19"/>
      <c r="AI995" s="18"/>
      <c r="AJ995" s="19"/>
      <c r="AK995" s="19"/>
      <c r="AL995" s="19"/>
      <c r="AM995" s="18"/>
      <c r="AN995" s="19"/>
      <c r="AO995" s="19"/>
      <c r="AP995" s="19"/>
      <c r="AQ995" s="18"/>
      <c r="AR995" s="19"/>
      <c r="AS995" s="19"/>
      <c r="AT995" s="19"/>
      <c r="AU995" s="18"/>
      <c r="AV995" s="19"/>
      <c r="AW995" s="19"/>
      <c r="AX995" s="19"/>
      <c r="AY995" s="18"/>
      <c r="AZ995" s="19"/>
      <c r="BA995" s="19"/>
      <c r="BB995" s="19"/>
      <c r="BC995" s="18"/>
      <c r="BD995" s="19"/>
      <c r="BE995" s="19"/>
      <c r="BF995" s="19"/>
    </row>
    <row r="996" spans="1:58" ht="15" thickBot="1" x14ac:dyDescent="0.35">
      <c r="A996" s="19"/>
      <c r="B996" s="19"/>
      <c r="C996" s="18"/>
      <c r="D996" s="19"/>
      <c r="E996" s="19"/>
      <c r="F996" s="19"/>
      <c r="G996" s="18"/>
      <c r="H996" s="19"/>
      <c r="I996" s="19"/>
      <c r="J996" s="19"/>
      <c r="K996" s="18"/>
      <c r="L996" s="19"/>
      <c r="M996" s="19"/>
      <c r="N996" s="19"/>
      <c r="O996" s="18"/>
      <c r="P996" s="19"/>
      <c r="Q996" s="19"/>
      <c r="R996" s="19"/>
      <c r="S996" s="18"/>
      <c r="T996" s="19"/>
      <c r="U996" s="19"/>
      <c r="V996" s="19"/>
      <c r="W996" s="18"/>
      <c r="X996" s="19"/>
      <c r="Y996" s="19"/>
      <c r="Z996" s="19"/>
      <c r="AA996" s="18"/>
      <c r="AB996" s="19"/>
      <c r="AC996" s="19"/>
      <c r="AD996" s="19"/>
      <c r="AE996" s="18"/>
      <c r="AF996" s="19"/>
      <c r="AG996" s="19"/>
      <c r="AH996" s="19"/>
      <c r="AI996" s="18"/>
      <c r="AJ996" s="19"/>
      <c r="AK996" s="19"/>
      <c r="AL996" s="19"/>
      <c r="AM996" s="18"/>
      <c r="AN996" s="19"/>
      <c r="AO996" s="19"/>
      <c r="AP996" s="19"/>
      <c r="AQ996" s="18"/>
      <c r="AR996" s="19"/>
      <c r="AS996" s="19"/>
      <c r="AT996" s="19"/>
      <c r="AU996" s="18"/>
      <c r="AV996" s="19"/>
      <c r="AW996" s="19"/>
      <c r="AX996" s="19"/>
      <c r="AY996" s="18"/>
      <c r="AZ996" s="19"/>
      <c r="BA996" s="19"/>
      <c r="BB996" s="19"/>
      <c r="BC996" s="18"/>
      <c r="BD996" s="19"/>
      <c r="BE996" s="19"/>
      <c r="BF996" s="19"/>
    </row>
    <row r="997" spans="1:58" ht="15" thickBot="1" x14ac:dyDescent="0.35">
      <c r="A997" s="19"/>
      <c r="B997" s="19"/>
      <c r="C997" s="18"/>
      <c r="D997" s="19"/>
      <c r="E997" s="19"/>
      <c r="F997" s="19"/>
      <c r="G997" s="18"/>
      <c r="H997" s="19"/>
      <c r="I997" s="19"/>
      <c r="J997" s="19"/>
      <c r="K997" s="18"/>
      <c r="L997" s="19"/>
      <c r="M997" s="19"/>
      <c r="N997" s="19"/>
      <c r="O997" s="18"/>
      <c r="P997" s="19"/>
      <c r="Q997" s="19"/>
      <c r="R997" s="19"/>
      <c r="S997" s="18"/>
      <c r="T997" s="19"/>
      <c r="U997" s="19"/>
      <c r="V997" s="19"/>
      <c r="W997" s="18"/>
      <c r="X997" s="19"/>
      <c r="Y997" s="19"/>
      <c r="Z997" s="19"/>
      <c r="AA997" s="18"/>
      <c r="AB997" s="19"/>
      <c r="AC997" s="19"/>
      <c r="AD997" s="19"/>
      <c r="AE997" s="18"/>
      <c r="AF997" s="19"/>
      <c r="AG997" s="19"/>
      <c r="AH997" s="19"/>
      <c r="AI997" s="18"/>
      <c r="AJ997" s="19"/>
      <c r="AK997" s="19"/>
      <c r="AL997" s="19"/>
      <c r="AM997" s="18"/>
      <c r="AN997" s="19"/>
      <c r="AO997" s="19"/>
      <c r="AP997" s="19"/>
      <c r="AQ997" s="18"/>
      <c r="AR997" s="19"/>
      <c r="AS997" s="19"/>
      <c r="AT997" s="19"/>
      <c r="AU997" s="18"/>
      <c r="AV997" s="19"/>
      <c r="AW997" s="19"/>
      <c r="AX997" s="19"/>
      <c r="AY997" s="18"/>
      <c r="AZ997" s="19"/>
      <c r="BA997" s="19"/>
      <c r="BB997" s="19"/>
      <c r="BC997" s="18"/>
      <c r="BD997" s="19"/>
      <c r="BE997" s="19"/>
      <c r="BF997" s="19"/>
    </row>
    <row r="998" spans="1:58" ht="15" thickBot="1" x14ac:dyDescent="0.35">
      <c r="A998" s="19"/>
      <c r="B998" s="19"/>
      <c r="C998" s="18"/>
      <c r="D998" s="19"/>
      <c r="E998" s="19"/>
      <c r="F998" s="19"/>
      <c r="G998" s="18"/>
      <c r="H998" s="19"/>
      <c r="I998" s="19"/>
      <c r="J998" s="19"/>
      <c r="K998" s="18"/>
      <c r="L998" s="19"/>
      <c r="M998" s="19"/>
      <c r="N998" s="19"/>
      <c r="O998" s="18"/>
      <c r="P998" s="19"/>
      <c r="Q998" s="19"/>
      <c r="R998" s="19"/>
      <c r="S998" s="18"/>
      <c r="T998" s="19"/>
      <c r="U998" s="19"/>
      <c r="V998" s="19"/>
      <c r="W998" s="18"/>
      <c r="X998" s="19"/>
      <c r="Y998" s="19"/>
      <c r="Z998" s="19"/>
      <c r="AA998" s="18"/>
      <c r="AB998" s="19"/>
      <c r="AC998" s="19"/>
      <c r="AD998" s="19"/>
      <c r="AE998" s="18"/>
      <c r="AF998" s="19"/>
      <c r="AG998" s="19"/>
      <c r="AH998" s="19"/>
      <c r="AI998" s="18"/>
      <c r="AJ998" s="19"/>
      <c r="AK998" s="19"/>
      <c r="AL998" s="19"/>
      <c r="AM998" s="18"/>
      <c r="AN998" s="19"/>
      <c r="AO998" s="19"/>
      <c r="AP998" s="19"/>
      <c r="AQ998" s="18"/>
      <c r="AR998" s="19"/>
      <c r="AS998" s="19"/>
      <c r="AT998" s="19"/>
      <c r="AU998" s="18"/>
      <c r="AV998" s="19"/>
      <c r="AW998" s="19"/>
      <c r="AX998" s="19"/>
      <c r="AY998" s="18"/>
      <c r="AZ998" s="19"/>
      <c r="BA998" s="19"/>
      <c r="BB998" s="19"/>
      <c r="BC998" s="18"/>
      <c r="BD998" s="19"/>
      <c r="BE998" s="19"/>
      <c r="BF998" s="19"/>
    </row>
    <row r="999" spans="1:58" ht="15" thickBot="1" x14ac:dyDescent="0.35">
      <c r="A999" s="19"/>
      <c r="B999" s="19"/>
      <c r="C999" s="18"/>
      <c r="D999" s="19"/>
      <c r="E999" s="19"/>
      <c r="F999" s="19"/>
      <c r="G999" s="18"/>
      <c r="H999" s="19"/>
      <c r="I999" s="19"/>
      <c r="J999" s="19"/>
      <c r="K999" s="18"/>
      <c r="L999" s="19"/>
      <c r="M999" s="19"/>
      <c r="N999" s="19"/>
      <c r="O999" s="18"/>
      <c r="P999" s="19"/>
      <c r="Q999" s="19"/>
      <c r="R999" s="19"/>
      <c r="S999" s="18"/>
      <c r="T999" s="19"/>
      <c r="U999" s="19"/>
      <c r="V999" s="19"/>
      <c r="W999" s="18"/>
      <c r="X999" s="19"/>
      <c r="Y999" s="19"/>
      <c r="Z999" s="19"/>
      <c r="AA999" s="18"/>
      <c r="AB999" s="19"/>
      <c r="AC999" s="19"/>
      <c r="AD999" s="19"/>
      <c r="AE999" s="18"/>
      <c r="AF999" s="19"/>
      <c r="AG999" s="19"/>
      <c r="AH999" s="19"/>
      <c r="AI999" s="18"/>
      <c r="AJ999" s="19"/>
      <c r="AK999" s="19"/>
      <c r="AL999" s="19"/>
      <c r="AM999" s="18"/>
      <c r="AN999" s="19"/>
      <c r="AO999" s="19"/>
      <c r="AP999" s="19"/>
      <c r="AQ999" s="18"/>
      <c r="AR999" s="19"/>
      <c r="AS999" s="19"/>
      <c r="AT999" s="19"/>
      <c r="AU999" s="18"/>
      <c r="AV999" s="19"/>
      <c r="AW999" s="19"/>
      <c r="AX999" s="19"/>
      <c r="AY999" s="18"/>
      <c r="AZ999" s="19"/>
      <c r="BA999" s="19"/>
      <c r="BB999" s="19"/>
      <c r="BC999" s="18"/>
      <c r="BD999" s="19"/>
      <c r="BE999" s="19"/>
      <c r="BF999" s="19"/>
    </row>
    <row r="1000" spans="1:58" ht="15" thickBot="1" x14ac:dyDescent="0.35">
      <c r="A1000" s="19"/>
      <c r="B1000" s="19"/>
      <c r="C1000" s="18"/>
      <c r="D1000" s="19"/>
      <c r="E1000" s="19"/>
      <c r="F1000" s="19"/>
      <c r="G1000" s="18"/>
      <c r="H1000" s="19"/>
      <c r="I1000" s="19"/>
      <c r="J1000" s="19"/>
      <c r="K1000" s="18"/>
      <c r="L1000" s="19"/>
      <c r="M1000" s="19"/>
      <c r="N1000" s="19"/>
      <c r="O1000" s="18"/>
      <c r="P1000" s="19"/>
      <c r="Q1000" s="19"/>
      <c r="R1000" s="19"/>
      <c r="S1000" s="18"/>
      <c r="T1000" s="19"/>
      <c r="U1000" s="19"/>
      <c r="V1000" s="19"/>
      <c r="W1000" s="18"/>
      <c r="X1000" s="19"/>
      <c r="Y1000" s="19"/>
      <c r="Z1000" s="19"/>
      <c r="AA1000" s="18"/>
      <c r="AB1000" s="19"/>
      <c r="AC1000" s="19"/>
      <c r="AD1000" s="19"/>
      <c r="AE1000" s="18"/>
      <c r="AF1000" s="19"/>
      <c r="AG1000" s="19"/>
      <c r="AH1000" s="19"/>
      <c r="AI1000" s="18"/>
      <c r="AJ1000" s="19"/>
      <c r="AK1000" s="19"/>
      <c r="AL1000" s="19"/>
      <c r="AM1000" s="18"/>
      <c r="AN1000" s="19"/>
      <c r="AO1000" s="19"/>
      <c r="AP1000" s="19"/>
      <c r="AQ1000" s="18"/>
      <c r="AR1000" s="19"/>
      <c r="AS1000" s="19"/>
      <c r="AT1000" s="19"/>
      <c r="AU1000" s="18"/>
      <c r="AV1000" s="19"/>
      <c r="AW1000" s="19"/>
      <c r="AX1000" s="19"/>
      <c r="AY1000" s="18"/>
      <c r="AZ1000" s="19"/>
      <c r="BA1000" s="19"/>
      <c r="BB1000" s="19"/>
      <c r="BC1000" s="18"/>
      <c r="BD1000" s="19"/>
      <c r="BE1000" s="19"/>
      <c r="BF1000" s="19"/>
    </row>
    <row r="1001" spans="1:58" ht="15" thickBot="1" x14ac:dyDescent="0.35">
      <c r="A1001" s="19"/>
      <c r="B1001" s="19"/>
      <c r="C1001" s="18"/>
      <c r="D1001" s="19"/>
      <c r="E1001" s="19"/>
      <c r="F1001" s="19"/>
      <c r="G1001" s="18"/>
      <c r="H1001" s="19"/>
      <c r="I1001" s="19"/>
      <c r="J1001" s="19"/>
      <c r="K1001" s="18"/>
      <c r="L1001" s="19"/>
      <c r="M1001" s="19"/>
      <c r="N1001" s="19"/>
      <c r="O1001" s="18"/>
      <c r="P1001" s="19"/>
      <c r="Q1001" s="19"/>
      <c r="R1001" s="19"/>
      <c r="S1001" s="18"/>
      <c r="T1001" s="19"/>
      <c r="U1001" s="19"/>
      <c r="V1001" s="19"/>
      <c r="W1001" s="18"/>
      <c r="X1001" s="19"/>
      <c r="Y1001" s="19"/>
      <c r="Z1001" s="19"/>
      <c r="AA1001" s="18"/>
      <c r="AB1001" s="19"/>
      <c r="AC1001" s="19"/>
      <c r="AD1001" s="19"/>
      <c r="AE1001" s="18"/>
      <c r="AF1001" s="19"/>
      <c r="AG1001" s="19"/>
      <c r="AH1001" s="19"/>
      <c r="AI1001" s="18"/>
      <c r="AJ1001" s="19"/>
      <c r="AK1001" s="19"/>
      <c r="AL1001" s="19"/>
      <c r="AM1001" s="18"/>
      <c r="AN1001" s="19"/>
      <c r="AO1001" s="19"/>
      <c r="AP1001" s="19"/>
      <c r="AQ1001" s="18"/>
      <c r="AR1001" s="19"/>
      <c r="AS1001" s="19"/>
      <c r="AT1001" s="19"/>
      <c r="AU1001" s="18"/>
      <c r="AV1001" s="19"/>
      <c r="AW1001" s="19"/>
      <c r="AX1001" s="19"/>
      <c r="AY1001" s="18"/>
      <c r="AZ1001" s="19"/>
      <c r="BA1001" s="19"/>
      <c r="BB1001" s="19"/>
      <c r="BC1001" s="18"/>
      <c r="BD1001" s="19"/>
      <c r="BE1001" s="19"/>
      <c r="BF1001" s="19"/>
    </row>
    <row r="1002" spans="1:58" ht="15" thickBot="1" x14ac:dyDescent="0.35">
      <c r="A1002" s="19"/>
      <c r="B1002" s="19"/>
      <c r="C1002" s="18"/>
      <c r="D1002" s="19"/>
      <c r="E1002" s="19"/>
      <c r="F1002" s="19"/>
      <c r="G1002" s="18"/>
      <c r="H1002" s="19"/>
      <c r="I1002" s="19"/>
      <c r="J1002" s="19"/>
      <c r="K1002" s="18"/>
      <c r="L1002" s="19"/>
      <c r="M1002" s="19"/>
      <c r="N1002" s="19"/>
      <c r="O1002" s="18"/>
      <c r="P1002" s="19"/>
      <c r="Q1002" s="19"/>
      <c r="R1002" s="19"/>
      <c r="S1002" s="18"/>
      <c r="T1002" s="19"/>
      <c r="U1002" s="19"/>
      <c r="V1002" s="19"/>
      <c r="W1002" s="18"/>
      <c r="X1002" s="19"/>
      <c r="Y1002" s="19"/>
      <c r="Z1002" s="19"/>
      <c r="AA1002" s="18"/>
      <c r="AB1002" s="19"/>
      <c r="AC1002" s="19"/>
      <c r="AD1002" s="19"/>
      <c r="AE1002" s="18"/>
      <c r="AF1002" s="19"/>
      <c r="AG1002" s="19"/>
      <c r="AH1002" s="19"/>
      <c r="AI1002" s="18"/>
      <c r="AJ1002" s="19"/>
      <c r="AK1002" s="19"/>
      <c r="AL1002" s="19"/>
      <c r="AM1002" s="18"/>
      <c r="AN1002" s="19"/>
      <c r="AO1002" s="19"/>
      <c r="AP1002" s="19"/>
      <c r="AQ1002" s="18"/>
      <c r="AR1002" s="19"/>
      <c r="AS1002" s="19"/>
      <c r="AT1002" s="19"/>
      <c r="AU1002" s="18"/>
      <c r="AV1002" s="19"/>
      <c r="AW1002" s="19"/>
      <c r="AX1002" s="19"/>
      <c r="AY1002" s="18"/>
      <c r="AZ1002" s="19"/>
      <c r="BA1002" s="19"/>
      <c r="BB1002" s="19"/>
      <c r="BC1002" s="18"/>
      <c r="BD1002" s="19"/>
      <c r="BE1002" s="19"/>
      <c r="BF1002" s="19"/>
    </row>
  </sheetData>
  <mergeCells count="20">
    <mergeCell ref="M2:O2"/>
    <mergeCell ref="I2:K2"/>
    <mergeCell ref="E2:G2"/>
    <mergeCell ref="A2:C2"/>
    <mergeCell ref="U2:W2"/>
    <mergeCell ref="BE2:BG2"/>
    <mergeCell ref="BA2:BC2"/>
    <mergeCell ref="AW2:AY2"/>
    <mergeCell ref="AS2:AU2"/>
    <mergeCell ref="Q2:S2"/>
    <mergeCell ref="AG2:AI2"/>
    <mergeCell ref="AC2:AE2"/>
    <mergeCell ref="Y2:AA2"/>
    <mergeCell ref="AO2:AQ2"/>
    <mergeCell ref="AK2:AM2"/>
    <mergeCell ref="A1:K1"/>
    <mergeCell ref="M1:W1"/>
    <mergeCell ref="AK1:AU1"/>
    <mergeCell ref="Y1:AI1"/>
    <mergeCell ref="AW1:BG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88DC-04CD-421E-B124-A4BC100F3B22}">
  <dimension ref="A1:BG1002"/>
  <sheetViews>
    <sheetView workbookViewId="0">
      <selection activeCell="A3" sqref="A3:BG3"/>
    </sheetView>
  </sheetViews>
  <sheetFormatPr defaultRowHeight="14.4" x14ac:dyDescent="0.3"/>
  <cols>
    <col min="1" max="1" width="12.5546875" bestFit="1" customWidth="1"/>
    <col min="2" max="2" width="7.77734375" bestFit="1" customWidth="1"/>
    <col min="3" max="3" width="9.21875" style="17" bestFit="1" customWidth="1"/>
    <col min="4" max="4" width="6.5546875" customWidth="1"/>
    <col min="5" max="5" width="12.21875" bestFit="1" customWidth="1"/>
    <col min="6" max="6" width="7.77734375" bestFit="1" customWidth="1"/>
    <col min="7" max="7" width="8.33203125" style="17" bestFit="1" customWidth="1"/>
    <col min="8" max="8" width="6.5546875" customWidth="1"/>
    <col min="9" max="9" width="14.109375" bestFit="1" customWidth="1"/>
    <col min="10" max="10" width="6.5546875" bestFit="1" customWidth="1"/>
    <col min="11" max="11" width="8.33203125" style="17" bestFit="1" customWidth="1"/>
    <col min="12" max="12" width="15.5546875" customWidth="1"/>
    <col min="13" max="13" width="12.21875" bestFit="1" customWidth="1"/>
    <col min="14" max="14" width="6.5546875" bestFit="1" customWidth="1"/>
    <col min="15" max="15" width="8.33203125" style="17" bestFit="1" customWidth="1"/>
    <col min="16" max="16" width="6.5546875" customWidth="1"/>
    <col min="17" max="17" width="12.21875" bestFit="1" customWidth="1"/>
    <col min="18" max="18" width="6.5546875" bestFit="1" customWidth="1"/>
    <col min="19" max="19" width="8.33203125" style="17" bestFit="1" customWidth="1"/>
    <col min="20" max="20" width="6.5546875" customWidth="1"/>
    <col min="21" max="21" width="12.5546875" bestFit="1" customWidth="1"/>
    <col min="22" max="22" width="6.5546875" bestFit="1" customWidth="1"/>
    <col min="23" max="23" width="8.33203125" style="17" bestFit="1" customWidth="1"/>
    <col min="24" max="24" width="15.5546875" customWidth="1"/>
    <col min="25" max="25" width="12.21875" bestFit="1" customWidth="1"/>
    <col min="26" max="26" width="6.5546875" bestFit="1" customWidth="1"/>
    <col min="27" max="27" width="8.33203125" style="17" bestFit="1" customWidth="1"/>
    <col min="28" max="28" width="6.5546875" customWidth="1"/>
    <col min="29" max="29" width="12.21875" bestFit="1" customWidth="1"/>
    <col min="30" max="30" width="7.77734375" bestFit="1" customWidth="1"/>
    <col min="31" max="31" width="8.33203125" style="17" bestFit="1" customWidth="1"/>
    <col min="32" max="32" width="6.5546875" customWidth="1"/>
    <col min="33" max="33" width="12.21875" bestFit="1" customWidth="1"/>
    <col min="34" max="34" width="6.109375" bestFit="1" customWidth="1"/>
    <col min="35" max="35" width="8.6640625" style="17" bestFit="1" customWidth="1"/>
    <col min="36" max="36" width="15.5546875" customWidth="1"/>
    <col min="37" max="37" width="13.44140625" bestFit="1" customWidth="1"/>
    <col min="38" max="38" width="7.77734375" bestFit="1" customWidth="1"/>
    <col min="39" max="39" width="8.6640625" style="17" bestFit="1" customWidth="1"/>
    <col min="40" max="40" width="6.5546875" customWidth="1"/>
    <col min="41" max="41" width="12.21875" bestFit="1" customWidth="1"/>
    <col min="42" max="42" width="6.5546875" bestFit="1" customWidth="1"/>
    <col min="43" max="43" width="8.6640625" style="17" bestFit="1" customWidth="1"/>
    <col min="44" max="44" width="6.5546875" customWidth="1"/>
    <col min="45" max="45" width="12.21875" bestFit="1" customWidth="1"/>
    <col min="46" max="46" width="6.5546875" bestFit="1" customWidth="1"/>
    <col min="47" max="47" width="8.33203125" style="17" bestFit="1" customWidth="1"/>
    <col min="48" max="48" width="15.5546875" customWidth="1"/>
    <col min="49" max="49" width="12.21875" bestFit="1" customWidth="1"/>
    <col min="50" max="50" width="6.5546875" bestFit="1" customWidth="1"/>
    <col min="51" max="51" width="8.33203125" style="17" bestFit="1" customWidth="1"/>
    <col min="52" max="52" width="6.5546875" customWidth="1"/>
    <col min="53" max="53" width="13.88671875" bestFit="1" customWidth="1"/>
    <col min="54" max="54" width="6.5546875" bestFit="1" customWidth="1"/>
    <col min="55" max="55" width="8.33203125" style="17" bestFit="1" customWidth="1"/>
    <col min="56" max="56" width="6.5546875" customWidth="1"/>
    <col min="57" max="57" width="10.88671875" bestFit="1" customWidth="1"/>
    <col min="58" max="58" width="6.21875" bestFit="1" customWidth="1"/>
    <col min="59" max="59" width="8.6640625" style="17" bestFit="1" customWidth="1"/>
  </cols>
  <sheetData>
    <row r="1" spans="1:59" s="21" customFormat="1" ht="16.2" thickBot="1" x14ac:dyDescent="0.35">
      <c r="A1" s="363" t="s">
        <v>99</v>
      </c>
      <c r="B1" s="364"/>
      <c r="C1" s="364"/>
      <c r="D1" s="364"/>
      <c r="E1" s="364"/>
      <c r="F1" s="364"/>
      <c r="G1" s="364"/>
      <c r="H1" s="364"/>
      <c r="I1" s="364"/>
      <c r="J1" s="364"/>
      <c r="K1" s="365"/>
      <c r="L1" s="164"/>
      <c r="M1" s="366" t="s">
        <v>93</v>
      </c>
      <c r="N1" s="367"/>
      <c r="O1" s="367"/>
      <c r="P1" s="367"/>
      <c r="Q1" s="367"/>
      <c r="R1" s="367"/>
      <c r="S1" s="367"/>
      <c r="T1" s="367"/>
      <c r="U1" s="367"/>
      <c r="V1" s="367"/>
      <c r="W1" s="368"/>
      <c r="X1" s="156"/>
      <c r="Y1" s="369" t="s">
        <v>94</v>
      </c>
      <c r="Z1" s="370"/>
      <c r="AA1" s="370"/>
      <c r="AB1" s="370"/>
      <c r="AC1" s="370"/>
      <c r="AD1" s="370"/>
      <c r="AE1" s="370"/>
      <c r="AF1" s="370"/>
      <c r="AG1" s="370"/>
      <c r="AH1" s="370"/>
      <c r="AI1" s="371"/>
      <c r="AJ1" s="156"/>
      <c r="AK1" s="372" t="s">
        <v>95</v>
      </c>
      <c r="AL1" s="373"/>
      <c r="AM1" s="373"/>
      <c r="AN1" s="373"/>
      <c r="AO1" s="373"/>
      <c r="AP1" s="373"/>
      <c r="AQ1" s="373"/>
      <c r="AR1" s="373"/>
      <c r="AS1" s="373"/>
      <c r="AT1" s="373"/>
      <c r="AU1" s="374"/>
      <c r="AV1" s="149"/>
      <c r="AW1" s="375" t="s">
        <v>96</v>
      </c>
      <c r="AX1" s="376"/>
      <c r="AY1" s="376"/>
      <c r="AZ1" s="376"/>
      <c r="BA1" s="376"/>
      <c r="BB1" s="376"/>
      <c r="BC1" s="376"/>
      <c r="BD1" s="376"/>
      <c r="BE1" s="376"/>
      <c r="BF1" s="376"/>
      <c r="BG1" s="377"/>
    </row>
    <row r="2" spans="1:59" ht="18" thickBot="1" x14ac:dyDescent="0.35">
      <c r="A2" s="392" t="s">
        <v>42</v>
      </c>
      <c r="B2" s="392"/>
      <c r="C2" s="392"/>
      <c r="D2" s="138"/>
      <c r="E2" s="392" t="s">
        <v>2</v>
      </c>
      <c r="F2" s="392"/>
      <c r="G2" s="392"/>
      <c r="H2" s="138"/>
      <c r="I2" s="392" t="s">
        <v>3</v>
      </c>
      <c r="J2" s="392"/>
      <c r="K2" s="392"/>
      <c r="L2" s="138"/>
      <c r="M2" s="392" t="s">
        <v>16</v>
      </c>
      <c r="N2" s="392"/>
      <c r="O2" s="392"/>
      <c r="P2" s="138"/>
      <c r="Q2" s="393" t="s">
        <v>15</v>
      </c>
      <c r="R2" s="393"/>
      <c r="S2" s="393"/>
      <c r="T2" s="138"/>
      <c r="U2" s="393" t="s">
        <v>14</v>
      </c>
      <c r="V2" s="393"/>
      <c r="W2" s="393"/>
      <c r="X2" s="138"/>
      <c r="Y2" s="392" t="s">
        <v>23</v>
      </c>
      <c r="Z2" s="392"/>
      <c r="AA2" s="392"/>
      <c r="AB2" s="138"/>
      <c r="AC2" s="392" t="s">
        <v>24</v>
      </c>
      <c r="AD2" s="392"/>
      <c r="AE2" s="392"/>
      <c r="AF2" s="138"/>
      <c r="AG2" s="392" t="s">
        <v>89</v>
      </c>
      <c r="AH2" s="392"/>
      <c r="AI2" s="392"/>
      <c r="AJ2" s="138"/>
      <c r="AK2" s="392" t="s">
        <v>43</v>
      </c>
      <c r="AL2" s="392"/>
      <c r="AM2" s="392"/>
      <c r="AN2" s="138"/>
      <c r="AO2" s="392" t="s">
        <v>45</v>
      </c>
      <c r="AP2" s="392"/>
      <c r="AQ2" s="392"/>
      <c r="AR2" s="138"/>
      <c r="AS2" s="392" t="s">
        <v>44</v>
      </c>
      <c r="AT2" s="392"/>
      <c r="AU2" s="392"/>
      <c r="AV2" s="138"/>
      <c r="AW2" s="392" t="s">
        <v>20</v>
      </c>
      <c r="AX2" s="392"/>
      <c r="AY2" s="392"/>
      <c r="AZ2" s="138"/>
      <c r="BA2" s="392" t="s">
        <v>22</v>
      </c>
      <c r="BB2" s="392"/>
      <c r="BC2" s="392"/>
      <c r="BD2" s="138"/>
      <c r="BE2" s="392" t="s">
        <v>21</v>
      </c>
      <c r="BF2" s="392"/>
      <c r="BG2" s="392"/>
    </row>
    <row r="3" spans="1:59" ht="16.2" thickBot="1" x14ac:dyDescent="0.35">
      <c r="A3" s="236" t="s">
        <v>97</v>
      </c>
      <c r="B3" s="143" t="s">
        <v>87</v>
      </c>
      <c r="C3" s="173" t="s">
        <v>90</v>
      </c>
      <c r="D3" s="237"/>
      <c r="E3" s="236" t="s">
        <v>97</v>
      </c>
      <c r="F3" s="143" t="s">
        <v>87</v>
      </c>
      <c r="G3" s="173" t="s">
        <v>86</v>
      </c>
      <c r="H3" s="202"/>
      <c r="I3" s="236" t="s">
        <v>97</v>
      </c>
      <c r="J3" s="143" t="s">
        <v>87</v>
      </c>
      <c r="K3" s="173" t="s">
        <v>86</v>
      </c>
      <c r="L3" s="237"/>
      <c r="M3" s="236" t="s">
        <v>97</v>
      </c>
      <c r="N3" s="143" t="s">
        <v>87</v>
      </c>
      <c r="O3" s="173" t="s">
        <v>86</v>
      </c>
      <c r="P3" s="237"/>
      <c r="Q3" s="236" t="s">
        <v>97</v>
      </c>
      <c r="R3" s="143" t="s">
        <v>87</v>
      </c>
      <c r="S3" s="173" t="s">
        <v>86</v>
      </c>
      <c r="T3" s="237"/>
      <c r="U3" s="236" t="s">
        <v>97</v>
      </c>
      <c r="V3" s="143" t="s">
        <v>87</v>
      </c>
      <c r="W3" s="173" t="s">
        <v>86</v>
      </c>
      <c r="X3" s="238"/>
      <c r="Y3" s="236" t="s">
        <v>97</v>
      </c>
      <c r="Z3" s="143" t="s">
        <v>87</v>
      </c>
      <c r="AA3" s="173" t="s">
        <v>86</v>
      </c>
      <c r="AB3" s="239"/>
      <c r="AC3" s="236" t="s">
        <v>97</v>
      </c>
      <c r="AD3" s="143" t="s">
        <v>87</v>
      </c>
      <c r="AE3" s="173" t="s">
        <v>86</v>
      </c>
      <c r="AF3" s="240"/>
      <c r="AG3" s="236" t="s">
        <v>97</v>
      </c>
      <c r="AH3" s="143" t="s">
        <v>87</v>
      </c>
      <c r="AI3" s="173" t="s">
        <v>86</v>
      </c>
      <c r="AJ3" s="241"/>
      <c r="AK3" s="236" t="s">
        <v>97</v>
      </c>
      <c r="AL3" s="143" t="s">
        <v>87</v>
      </c>
      <c r="AM3" s="173" t="s">
        <v>86</v>
      </c>
      <c r="AN3" s="237"/>
      <c r="AO3" s="236" t="s">
        <v>97</v>
      </c>
      <c r="AP3" s="143" t="s">
        <v>87</v>
      </c>
      <c r="AQ3" s="173" t="s">
        <v>86</v>
      </c>
      <c r="AR3" s="237"/>
      <c r="AS3" s="236" t="s">
        <v>97</v>
      </c>
      <c r="AT3" s="143" t="s">
        <v>87</v>
      </c>
      <c r="AU3" s="173" t="s">
        <v>86</v>
      </c>
      <c r="AV3" s="237"/>
      <c r="AW3" s="236" t="s">
        <v>97</v>
      </c>
      <c r="AX3" s="143" t="s">
        <v>87</v>
      </c>
      <c r="AY3" s="173" t="s">
        <v>86</v>
      </c>
      <c r="AZ3" s="237"/>
      <c r="BA3" s="236" t="s">
        <v>97</v>
      </c>
      <c r="BB3" s="143" t="s">
        <v>87</v>
      </c>
      <c r="BC3" s="173" t="s">
        <v>86</v>
      </c>
      <c r="BD3" s="242"/>
      <c r="BE3" s="236" t="s">
        <v>97</v>
      </c>
      <c r="BF3" s="143" t="s">
        <v>87</v>
      </c>
      <c r="BG3" s="173" t="s">
        <v>86</v>
      </c>
    </row>
    <row r="4" spans="1:59" ht="16.2" thickBot="1" x14ac:dyDescent="0.35">
      <c r="A4" s="160">
        <v>45748</v>
      </c>
      <c r="B4" s="136">
        <v>1579.7</v>
      </c>
      <c r="C4" s="216"/>
      <c r="D4" s="217"/>
      <c r="E4" s="160">
        <v>45749</v>
      </c>
      <c r="F4" s="136">
        <v>896.3</v>
      </c>
      <c r="G4" s="216"/>
      <c r="H4" s="217"/>
      <c r="I4" s="160">
        <v>45748</v>
      </c>
      <c r="J4" s="136">
        <v>352.5</v>
      </c>
      <c r="K4" s="216"/>
      <c r="L4" s="217"/>
      <c r="M4" s="160">
        <v>45748</v>
      </c>
      <c r="N4" s="136">
        <v>573.4</v>
      </c>
      <c r="O4" s="216"/>
      <c r="P4" s="217"/>
      <c r="Q4" s="160">
        <v>45748</v>
      </c>
      <c r="R4" s="136">
        <v>248.1</v>
      </c>
      <c r="S4" s="216"/>
      <c r="T4" s="217"/>
      <c r="U4" s="160">
        <v>45749</v>
      </c>
      <c r="V4" s="136">
        <v>172.6</v>
      </c>
      <c r="W4" s="216"/>
      <c r="X4" s="217"/>
      <c r="Y4" s="160">
        <v>45748</v>
      </c>
      <c r="Z4" s="136">
        <v>612.70000000000005</v>
      </c>
      <c r="AA4" s="216"/>
      <c r="AB4" s="217"/>
      <c r="AC4" s="160">
        <v>45748</v>
      </c>
      <c r="AD4" s="136">
        <v>1352.1</v>
      </c>
      <c r="AE4" s="216"/>
      <c r="AF4" s="217"/>
      <c r="AG4" s="160">
        <v>45741</v>
      </c>
      <c r="AH4" s="136">
        <v>93.8</v>
      </c>
      <c r="AI4" s="216"/>
      <c r="AJ4" s="217"/>
      <c r="AK4" s="160">
        <v>45749</v>
      </c>
      <c r="AL4" s="136">
        <v>909.15</v>
      </c>
      <c r="AM4" s="216"/>
      <c r="AN4" s="217"/>
      <c r="AO4" s="160">
        <v>45748</v>
      </c>
      <c r="AP4" s="136">
        <v>528.1</v>
      </c>
      <c r="AQ4" s="216"/>
      <c r="AR4" s="217"/>
      <c r="AS4" s="160">
        <v>45748</v>
      </c>
      <c r="AT4" s="136">
        <v>153.1</v>
      </c>
      <c r="AU4" s="216"/>
      <c r="AV4" s="217"/>
      <c r="AW4" s="160">
        <v>45748</v>
      </c>
      <c r="AX4" s="136">
        <v>500.4</v>
      </c>
      <c r="AY4" s="216"/>
      <c r="AZ4" s="217"/>
      <c r="BA4" s="160">
        <v>45748</v>
      </c>
      <c r="BB4" s="136">
        <v>367.1</v>
      </c>
      <c r="BC4" s="216"/>
      <c r="BD4" s="223"/>
      <c r="BE4" s="160">
        <v>45749</v>
      </c>
      <c r="BF4" s="136">
        <v>876.7</v>
      </c>
      <c r="BG4" s="123"/>
    </row>
    <row r="5" spans="1:59" ht="16.2" thickBot="1" x14ac:dyDescent="0.35">
      <c r="A5" s="160">
        <v>45749</v>
      </c>
      <c r="B5" s="136">
        <v>1595.2</v>
      </c>
      <c r="C5" s="216">
        <f t="shared" ref="C5:C36" si="0">(B5-B4)/B4</f>
        <v>9.8119896182819518E-3</v>
      </c>
      <c r="D5" s="217"/>
      <c r="E5" s="160">
        <v>45750</v>
      </c>
      <c r="F5" s="136">
        <v>907.7</v>
      </c>
      <c r="G5" s="216">
        <f t="shared" ref="G5:G36" si="1">(F5-F4)/F4</f>
        <v>1.2718955706794701E-2</v>
      </c>
      <c r="H5" s="217"/>
      <c r="I5" s="160">
        <v>45749</v>
      </c>
      <c r="J5" s="136">
        <v>361.3</v>
      </c>
      <c r="K5" s="216">
        <f t="shared" ref="K5:K36" si="2">(J5-J4)/J4</f>
        <v>2.496453900709223E-2</v>
      </c>
      <c r="L5" s="217"/>
      <c r="M5" s="160">
        <v>45749</v>
      </c>
      <c r="N5" s="136">
        <v>570</v>
      </c>
      <c r="O5" s="216">
        <f t="shared" ref="O5:O36" si="3">(N5-N4)/N4</f>
        <v>-5.9295430763864274E-3</v>
      </c>
      <c r="P5" s="217"/>
      <c r="Q5" s="160">
        <v>45749</v>
      </c>
      <c r="R5" s="136">
        <v>250.6</v>
      </c>
      <c r="S5" s="216">
        <f t="shared" ref="S5:S36" si="4">(R5-R4)/R4</f>
        <v>1.007658202337767E-2</v>
      </c>
      <c r="T5" s="217"/>
      <c r="U5" s="160">
        <v>45750</v>
      </c>
      <c r="V5" s="136">
        <v>173.9</v>
      </c>
      <c r="W5" s="216">
        <f t="shared" ref="W5:W36" si="5">(V5-V4)/V4</f>
        <v>7.5318655851680846E-3</v>
      </c>
      <c r="X5" s="217"/>
      <c r="Y5" s="160">
        <v>45749</v>
      </c>
      <c r="Z5" s="136">
        <v>631.70000000000005</v>
      </c>
      <c r="AA5" s="216">
        <f t="shared" ref="AA5:AA36" si="6">(Z5-Z4)/Z4</f>
        <v>3.1010282356781455E-2</v>
      </c>
      <c r="AB5" s="217"/>
      <c r="AC5" s="160">
        <v>45749</v>
      </c>
      <c r="AD5" s="136">
        <v>1344.8</v>
      </c>
      <c r="AE5" s="216">
        <f t="shared" ref="AE5:AE36" si="7">(AD5-AD4)/AD4</f>
        <v>-5.3990089490421975E-3</v>
      </c>
      <c r="AF5" s="217"/>
      <c r="AG5" s="160">
        <v>45742</v>
      </c>
      <c r="AH5" s="136">
        <v>93.9</v>
      </c>
      <c r="AI5" s="216">
        <f t="shared" ref="AI5:AI36" si="8">(AH5-AH4)/AH4</f>
        <v>1.066098081023545E-3</v>
      </c>
      <c r="AJ5" s="217"/>
      <c r="AK5" s="160">
        <v>45750</v>
      </c>
      <c r="AL5" s="136">
        <v>923.8</v>
      </c>
      <c r="AM5" s="216">
        <f t="shared" ref="AM5:AM36" si="9">(AL5-AL4)/AL4</f>
        <v>1.6113952593081425E-2</v>
      </c>
      <c r="AN5" s="217"/>
      <c r="AO5" s="160">
        <v>45749</v>
      </c>
      <c r="AP5" s="136">
        <v>536.70000000000005</v>
      </c>
      <c r="AQ5" s="216">
        <f t="shared" ref="AQ5:AQ36" si="10">(AP5-AP4)/AP4</f>
        <v>1.6284794546487451E-2</v>
      </c>
      <c r="AR5" s="217"/>
      <c r="AS5" s="160">
        <v>45749</v>
      </c>
      <c r="AT5" s="136">
        <v>154.69999999999999</v>
      </c>
      <c r="AU5" s="216">
        <f t="shared" ref="AU5:AU36" si="11">(AT5-AT4)/AT4</f>
        <v>1.0450685826257312E-2</v>
      </c>
      <c r="AV5" s="217"/>
      <c r="AW5" s="160">
        <v>45749</v>
      </c>
      <c r="AX5" s="136">
        <v>500.7</v>
      </c>
      <c r="AY5" s="216">
        <f t="shared" ref="AY5:AY36" si="12">(AX5-AX4)/AX4</f>
        <v>5.9952038369306829E-4</v>
      </c>
      <c r="AZ5" s="217"/>
      <c r="BA5" s="160">
        <v>45749</v>
      </c>
      <c r="BB5" s="136">
        <v>373.5</v>
      </c>
      <c r="BC5" s="216">
        <f t="shared" ref="BC5:BC36" si="13">(BB5-BB4)/BB4</f>
        <v>1.7433941705257361E-2</v>
      </c>
      <c r="BD5" s="223"/>
      <c r="BE5" s="160">
        <v>45750</v>
      </c>
      <c r="BF5" s="136">
        <v>857.9</v>
      </c>
      <c r="BG5" s="123">
        <f t="shared" ref="BG5:BG36" si="14">(BF5-BF4)/BF4</f>
        <v>-2.1444051556975097E-2</v>
      </c>
    </row>
    <row r="6" spans="1:59" ht="16.2" thickBot="1" x14ac:dyDescent="0.35">
      <c r="A6" s="160">
        <v>45750</v>
      </c>
      <c r="B6" s="136">
        <v>1631.3</v>
      </c>
      <c r="C6" s="216">
        <f t="shared" si="0"/>
        <v>2.2630391173520503E-2</v>
      </c>
      <c r="D6" s="217"/>
      <c r="E6" s="160">
        <v>45751</v>
      </c>
      <c r="F6" s="136">
        <v>875.15</v>
      </c>
      <c r="G6" s="216">
        <f t="shared" si="1"/>
        <v>-3.5859865594359441E-2</v>
      </c>
      <c r="H6" s="217"/>
      <c r="I6" s="160">
        <v>45750</v>
      </c>
      <c r="J6" s="136">
        <v>358</v>
      </c>
      <c r="K6" s="216">
        <f t="shared" si="2"/>
        <v>-9.133683919180768E-3</v>
      </c>
      <c r="L6" s="217"/>
      <c r="M6" s="160">
        <v>45750</v>
      </c>
      <c r="N6" s="136">
        <v>573.6</v>
      </c>
      <c r="O6" s="216">
        <f t="shared" si="3"/>
        <v>6.3157894736842503E-3</v>
      </c>
      <c r="P6" s="217"/>
      <c r="Q6" s="160">
        <v>45750</v>
      </c>
      <c r="R6" s="136">
        <v>243.3</v>
      </c>
      <c r="S6" s="216">
        <f t="shared" si="4"/>
        <v>-2.9130087789305599E-2</v>
      </c>
      <c r="T6" s="217"/>
      <c r="U6" s="160">
        <v>45751</v>
      </c>
      <c r="V6" s="136">
        <v>166.7</v>
      </c>
      <c r="W6" s="216">
        <f t="shared" si="5"/>
        <v>-4.1403105232892562E-2</v>
      </c>
      <c r="X6" s="217"/>
      <c r="Y6" s="160">
        <v>45750</v>
      </c>
      <c r="Z6" s="136">
        <v>626.6</v>
      </c>
      <c r="AA6" s="216">
        <f t="shared" si="6"/>
        <v>-8.0734525882539526E-3</v>
      </c>
      <c r="AB6" s="217"/>
      <c r="AC6" s="160">
        <v>45750</v>
      </c>
      <c r="AD6" s="136">
        <v>1352</v>
      </c>
      <c r="AE6" s="216">
        <f t="shared" si="7"/>
        <v>5.3539559785842098E-3</v>
      </c>
      <c r="AF6" s="217"/>
      <c r="AG6" s="160">
        <v>45743</v>
      </c>
      <c r="AH6" s="136">
        <v>93</v>
      </c>
      <c r="AI6" s="216">
        <f t="shared" si="8"/>
        <v>-9.5846645367412744E-3</v>
      </c>
      <c r="AJ6" s="217"/>
      <c r="AK6" s="160">
        <v>45751</v>
      </c>
      <c r="AL6" s="136">
        <v>891.3</v>
      </c>
      <c r="AM6" s="216">
        <f t="shared" si="9"/>
        <v>-3.5180775059536699E-2</v>
      </c>
      <c r="AN6" s="217"/>
      <c r="AO6" s="160">
        <v>45750</v>
      </c>
      <c r="AP6" s="136">
        <v>528.9</v>
      </c>
      <c r="AQ6" s="216">
        <f t="shared" si="10"/>
        <v>-1.4533258803801132E-2</v>
      </c>
      <c r="AR6" s="217"/>
      <c r="AS6" s="160">
        <v>45750</v>
      </c>
      <c r="AT6" s="136">
        <v>153.6</v>
      </c>
      <c r="AU6" s="216">
        <f t="shared" si="11"/>
        <v>-7.1105365223011916E-3</v>
      </c>
      <c r="AV6" s="217"/>
      <c r="AW6" s="160">
        <v>45750</v>
      </c>
      <c r="AX6" s="136">
        <v>507.2</v>
      </c>
      <c r="AY6" s="216">
        <f t="shared" si="12"/>
        <v>1.2981825444377872E-2</v>
      </c>
      <c r="AZ6" s="217"/>
      <c r="BA6" s="160">
        <v>45750</v>
      </c>
      <c r="BB6" s="136">
        <v>399.6</v>
      </c>
      <c r="BC6" s="216">
        <f t="shared" si="13"/>
        <v>6.9879518072289218E-2</v>
      </c>
      <c r="BD6" s="223"/>
      <c r="BE6" s="160">
        <v>45751</v>
      </c>
      <c r="BF6" s="136">
        <v>810.7</v>
      </c>
      <c r="BG6" s="123">
        <f t="shared" si="14"/>
        <v>-5.5018067373819715E-2</v>
      </c>
    </row>
    <row r="7" spans="1:59" ht="16.2" thickBot="1" x14ac:dyDescent="0.35">
      <c r="A7" s="160">
        <v>45751</v>
      </c>
      <c r="B7" s="136">
        <v>1598.1</v>
      </c>
      <c r="C7" s="216">
        <f t="shared" si="0"/>
        <v>-2.0351866609452613E-2</v>
      </c>
      <c r="D7" s="217"/>
      <c r="E7" s="160">
        <v>45754</v>
      </c>
      <c r="F7" s="136">
        <v>829</v>
      </c>
      <c r="G7" s="216">
        <f t="shared" si="1"/>
        <v>-5.2733817059932561E-2</v>
      </c>
      <c r="H7" s="217"/>
      <c r="I7" s="160">
        <v>45751</v>
      </c>
      <c r="J7" s="136">
        <v>360.5</v>
      </c>
      <c r="K7" s="216">
        <f t="shared" si="2"/>
        <v>6.9832402234636867E-3</v>
      </c>
      <c r="L7" s="217"/>
      <c r="M7" s="160">
        <v>45751</v>
      </c>
      <c r="N7" s="136">
        <v>546</v>
      </c>
      <c r="O7" s="216">
        <f t="shared" si="3"/>
        <v>-4.8117154811715517E-2</v>
      </c>
      <c r="P7" s="217"/>
      <c r="Q7" s="160">
        <v>45751</v>
      </c>
      <c r="R7" s="136">
        <v>226</v>
      </c>
      <c r="S7" s="216">
        <f t="shared" si="4"/>
        <v>-7.1105630908343653E-2</v>
      </c>
      <c r="T7" s="217"/>
      <c r="U7" s="160">
        <v>45754</v>
      </c>
      <c r="V7" s="136">
        <v>162.4</v>
      </c>
      <c r="W7" s="216">
        <f t="shared" si="5"/>
        <v>-2.5794841031793542E-2</v>
      </c>
      <c r="X7" s="217"/>
      <c r="Y7" s="160">
        <v>45751</v>
      </c>
      <c r="Z7" s="136">
        <v>626.6</v>
      </c>
      <c r="AA7" s="216">
        <f t="shared" si="6"/>
        <v>0</v>
      </c>
      <c r="AB7" s="217"/>
      <c r="AC7" s="160">
        <v>45751</v>
      </c>
      <c r="AD7" s="136">
        <v>1298.0999999999999</v>
      </c>
      <c r="AE7" s="216">
        <f t="shared" si="7"/>
        <v>-3.9866863905325511E-2</v>
      </c>
      <c r="AF7" s="217"/>
      <c r="AG7" s="160">
        <v>45744</v>
      </c>
      <c r="AH7" s="136">
        <v>89.5</v>
      </c>
      <c r="AI7" s="216">
        <f t="shared" si="8"/>
        <v>-3.7634408602150539E-2</v>
      </c>
      <c r="AJ7" s="217"/>
      <c r="AK7" s="160">
        <v>45754</v>
      </c>
      <c r="AL7" s="136">
        <v>850.1</v>
      </c>
      <c r="AM7" s="216">
        <f t="shared" si="9"/>
        <v>-4.6224615729832753E-2</v>
      </c>
      <c r="AN7" s="217"/>
      <c r="AO7" s="160">
        <v>45751</v>
      </c>
      <c r="AP7" s="136">
        <v>495.8</v>
      </c>
      <c r="AQ7" s="216">
        <f t="shared" si="10"/>
        <v>-6.2582718850444252E-2</v>
      </c>
      <c r="AR7" s="217"/>
      <c r="AS7" s="160">
        <v>45751</v>
      </c>
      <c r="AT7" s="136">
        <v>140.4</v>
      </c>
      <c r="AU7" s="216">
        <f t="shared" si="11"/>
        <v>-8.5937499999999931E-2</v>
      </c>
      <c r="AV7" s="217"/>
      <c r="AW7" s="160">
        <v>45751</v>
      </c>
      <c r="AX7" s="136">
        <v>489.8</v>
      </c>
      <c r="AY7" s="216">
        <f t="shared" si="12"/>
        <v>-3.4305993690851688E-2</v>
      </c>
      <c r="AZ7" s="217"/>
      <c r="BA7" s="160">
        <v>45751</v>
      </c>
      <c r="BB7" s="136">
        <v>384.3</v>
      </c>
      <c r="BC7" s="216">
        <f t="shared" si="13"/>
        <v>-3.8288288288288314E-2</v>
      </c>
      <c r="BD7" s="223"/>
      <c r="BE7" s="160">
        <v>45754</v>
      </c>
      <c r="BF7" s="136">
        <v>691.7</v>
      </c>
      <c r="BG7" s="123">
        <f t="shared" si="14"/>
        <v>-0.14678672751942765</v>
      </c>
    </row>
    <row r="8" spans="1:59" ht="16.2" thickBot="1" x14ac:dyDescent="0.35">
      <c r="A8" s="160">
        <v>45754</v>
      </c>
      <c r="B8" s="136">
        <v>1549.9</v>
      </c>
      <c r="C8" s="216">
        <f t="shared" si="0"/>
        <v>-3.0160815968963032E-2</v>
      </c>
      <c r="D8" s="217"/>
      <c r="E8" s="160">
        <v>45755</v>
      </c>
      <c r="F8" s="136">
        <v>845.1</v>
      </c>
      <c r="G8" s="216">
        <f t="shared" si="1"/>
        <v>1.9420989143546469E-2</v>
      </c>
      <c r="H8" s="217"/>
      <c r="I8" s="160">
        <v>45754</v>
      </c>
      <c r="J8" s="136">
        <v>356</v>
      </c>
      <c r="K8" s="216">
        <f t="shared" si="2"/>
        <v>-1.2482662968099861E-2</v>
      </c>
      <c r="L8" s="217"/>
      <c r="M8" s="160">
        <v>45754</v>
      </c>
      <c r="N8" s="136">
        <v>543.6</v>
      </c>
      <c r="O8" s="216">
        <f t="shared" si="3"/>
        <v>-4.395604395604354E-3</v>
      </c>
      <c r="P8" s="217"/>
      <c r="Q8" s="160">
        <v>45754</v>
      </c>
      <c r="R8" s="136">
        <v>219.8</v>
      </c>
      <c r="S8" s="216">
        <f t="shared" si="4"/>
        <v>-2.7433628318584022E-2</v>
      </c>
      <c r="T8" s="217"/>
      <c r="U8" s="160">
        <v>45755</v>
      </c>
      <c r="V8" s="136">
        <v>161.80000000000001</v>
      </c>
      <c r="W8" s="216">
        <f t="shared" si="5"/>
        <v>-3.694581280788142E-3</v>
      </c>
      <c r="X8" s="217"/>
      <c r="Y8" s="160">
        <v>45754</v>
      </c>
      <c r="Z8" s="136">
        <v>622.1</v>
      </c>
      <c r="AA8" s="216">
        <f t="shared" si="6"/>
        <v>-7.1816150654324925E-3</v>
      </c>
      <c r="AB8" s="217"/>
      <c r="AC8" s="160">
        <v>45754</v>
      </c>
      <c r="AD8" s="136">
        <v>1295</v>
      </c>
      <c r="AE8" s="216">
        <f t="shared" si="7"/>
        <v>-2.3881056929357593E-3</v>
      </c>
      <c r="AF8" s="217"/>
      <c r="AG8" s="160">
        <v>45747</v>
      </c>
      <c r="AH8" s="136">
        <v>90.1</v>
      </c>
      <c r="AI8" s="216">
        <f t="shared" si="8"/>
        <v>6.7039106145250762E-3</v>
      </c>
      <c r="AJ8" s="217"/>
      <c r="AK8" s="160">
        <v>45755</v>
      </c>
      <c r="AL8" s="136">
        <v>868.45</v>
      </c>
      <c r="AM8" s="216">
        <f t="shared" si="9"/>
        <v>2.1585695800494086E-2</v>
      </c>
      <c r="AN8" s="217"/>
      <c r="AO8" s="160">
        <v>45754</v>
      </c>
      <c r="AP8" s="136">
        <v>455.9</v>
      </c>
      <c r="AQ8" s="216">
        <f t="shared" si="10"/>
        <v>-8.0475998386446215E-2</v>
      </c>
      <c r="AR8" s="217"/>
      <c r="AS8" s="160">
        <v>45754</v>
      </c>
      <c r="AT8" s="136">
        <v>129.5</v>
      </c>
      <c r="AU8" s="216">
        <f t="shared" si="11"/>
        <v>-7.7635327635327669E-2</v>
      </c>
      <c r="AV8" s="217"/>
      <c r="AW8" s="160">
        <v>45754</v>
      </c>
      <c r="AX8" s="136">
        <v>464</v>
      </c>
      <c r="AY8" s="216">
        <f t="shared" si="12"/>
        <v>-5.2674561045324642E-2</v>
      </c>
      <c r="AZ8" s="217"/>
      <c r="BA8" s="160">
        <v>45754</v>
      </c>
      <c r="BB8" s="136">
        <v>362</v>
      </c>
      <c r="BC8" s="216">
        <f t="shared" si="13"/>
        <v>-5.8027582617746577E-2</v>
      </c>
      <c r="BD8" s="223"/>
      <c r="BE8" s="160">
        <v>45755</v>
      </c>
      <c r="BF8" s="136">
        <v>707.7</v>
      </c>
      <c r="BG8" s="123">
        <f t="shared" si="14"/>
        <v>2.3131415353476941E-2</v>
      </c>
    </row>
    <row r="9" spans="1:59" ht="16.2" thickBot="1" x14ac:dyDescent="0.35">
      <c r="A9" s="160">
        <v>45755</v>
      </c>
      <c r="B9" s="136">
        <v>1565.5</v>
      </c>
      <c r="C9" s="216">
        <f t="shared" si="0"/>
        <v>1.0065165494547976E-2</v>
      </c>
      <c r="D9" s="217"/>
      <c r="E9" s="160">
        <v>45756</v>
      </c>
      <c r="F9" s="136">
        <v>817.25</v>
      </c>
      <c r="G9" s="216">
        <f t="shared" si="1"/>
        <v>-3.2954679919536177E-2</v>
      </c>
      <c r="H9" s="217"/>
      <c r="I9" s="160">
        <v>45755</v>
      </c>
      <c r="J9" s="136">
        <v>370.7</v>
      </c>
      <c r="K9" s="216">
        <f t="shared" si="2"/>
        <v>4.1292134831460645E-2</v>
      </c>
      <c r="L9" s="217"/>
      <c r="M9" s="160">
        <v>45755</v>
      </c>
      <c r="N9" s="136">
        <v>574</v>
      </c>
      <c r="O9" s="216">
        <f t="shared" si="3"/>
        <v>5.5923473142016143E-2</v>
      </c>
      <c r="P9" s="217"/>
      <c r="Q9" s="160">
        <v>45755</v>
      </c>
      <c r="R9" s="136">
        <v>226.7</v>
      </c>
      <c r="S9" s="216">
        <f t="shared" si="4"/>
        <v>3.1392174704276507E-2</v>
      </c>
      <c r="T9" s="217"/>
      <c r="U9" s="160">
        <v>45756</v>
      </c>
      <c r="V9" s="136">
        <v>160.69999999999999</v>
      </c>
      <c r="W9" s="216">
        <f t="shared" si="5"/>
        <v>-6.7985166872683725E-3</v>
      </c>
      <c r="X9" s="217"/>
      <c r="Y9" s="160">
        <v>45755</v>
      </c>
      <c r="Z9" s="136">
        <v>639.4</v>
      </c>
      <c r="AA9" s="216">
        <f t="shared" si="6"/>
        <v>2.7809033917376554E-2</v>
      </c>
      <c r="AB9" s="217"/>
      <c r="AC9" s="160">
        <v>45755</v>
      </c>
      <c r="AD9" s="136">
        <v>1320.7</v>
      </c>
      <c r="AE9" s="216">
        <f t="shared" si="7"/>
        <v>1.9845559845559881E-2</v>
      </c>
      <c r="AF9" s="217"/>
      <c r="AG9" s="160">
        <v>45748</v>
      </c>
      <c r="AH9" s="136">
        <v>91.2</v>
      </c>
      <c r="AI9" s="216">
        <f t="shared" si="8"/>
        <v>1.2208657047724846E-2</v>
      </c>
      <c r="AJ9" s="217"/>
      <c r="AK9" s="160">
        <v>45756</v>
      </c>
      <c r="AL9" s="136">
        <v>860.85</v>
      </c>
      <c r="AM9" s="216">
        <f t="shared" si="9"/>
        <v>-8.7512234440670425E-3</v>
      </c>
      <c r="AN9" s="217"/>
      <c r="AO9" s="160">
        <v>45755</v>
      </c>
      <c r="AP9" s="136">
        <v>439</v>
      </c>
      <c r="AQ9" s="216">
        <f t="shared" si="10"/>
        <v>-3.706953279227896E-2</v>
      </c>
      <c r="AR9" s="217"/>
      <c r="AS9" s="160">
        <v>45755</v>
      </c>
      <c r="AT9" s="136">
        <v>130.30000000000001</v>
      </c>
      <c r="AU9" s="216">
        <f t="shared" si="11"/>
        <v>6.1776061776062652E-3</v>
      </c>
      <c r="AV9" s="217"/>
      <c r="AW9" s="160">
        <v>45755</v>
      </c>
      <c r="AX9" s="136">
        <v>473.2</v>
      </c>
      <c r="AY9" s="216">
        <f t="shared" si="12"/>
        <v>1.9827586206896529E-2</v>
      </c>
      <c r="AZ9" s="217"/>
      <c r="BA9" s="160">
        <v>45755</v>
      </c>
      <c r="BB9" s="136">
        <v>386.1</v>
      </c>
      <c r="BC9" s="216">
        <f t="shared" si="13"/>
        <v>6.6574585635359174E-2</v>
      </c>
      <c r="BD9" s="223"/>
      <c r="BE9" s="160">
        <v>45756</v>
      </c>
      <c r="BF9" s="136">
        <v>663.8</v>
      </c>
      <c r="BG9" s="123">
        <f t="shared" si="14"/>
        <v>-6.2031934435495394E-2</v>
      </c>
    </row>
    <row r="10" spans="1:59" ht="16.2" thickBot="1" x14ac:dyDescent="0.35">
      <c r="A10" s="160">
        <v>45756</v>
      </c>
      <c r="B10" s="136">
        <v>1547.4</v>
      </c>
      <c r="C10" s="216">
        <f t="shared" si="0"/>
        <v>-1.1561801341424406E-2</v>
      </c>
      <c r="D10" s="217"/>
      <c r="E10" s="160">
        <v>45758</v>
      </c>
      <c r="F10" s="136">
        <v>858.9</v>
      </c>
      <c r="G10" s="216">
        <f t="shared" si="1"/>
        <v>5.0963597430406828E-2</v>
      </c>
      <c r="H10" s="217"/>
      <c r="I10" s="160">
        <v>45756</v>
      </c>
      <c r="J10" s="136">
        <v>370.6</v>
      </c>
      <c r="K10" s="216">
        <f t="shared" si="2"/>
        <v>-2.6975991367673562E-4</v>
      </c>
      <c r="L10" s="217"/>
      <c r="M10" s="160">
        <v>45756</v>
      </c>
      <c r="N10" s="136">
        <v>576.29999999999995</v>
      </c>
      <c r="O10" s="216">
        <f t="shared" si="3"/>
        <v>4.006968641114903E-3</v>
      </c>
      <c r="P10" s="217"/>
      <c r="Q10" s="160">
        <v>45756</v>
      </c>
      <c r="R10" s="136">
        <v>221.9</v>
      </c>
      <c r="S10" s="216">
        <f t="shared" si="4"/>
        <v>-2.1173356859285324E-2</v>
      </c>
      <c r="T10" s="217"/>
      <c r="U10" s="160">
        <v>45758</v>
      </c>
      <c r="V10" s="136">
        <v>163.4</v>
      </c>
      <c r="W10" s="216">
        <f t="shared" si="5"/>
        <v>1.6801493466085983E-2</v>
      </c>
      <c r="X10" s="217"/>
      <c r="Y10" s="160">
        <v>45756</v>
      </c>
      <c r="Z10" s="136">
        <v>623.9</v>
      </c>
      <c r="AA10" s="216">
        <f t="shared" si="6"/>
        <v>-2.4241476384110103E-2</v>
      </c>
      <c r="AB10" s="217"/>
      <c r="AC10" s="160">
        <v>45756</v>
      </c>
      <c r="AD10" s="136">
        <v>1277.8</v>
      </c>
      <c r="AE10" s="216">
        <f t="shared" si="7"/>
        <v>-3.2482774286363363E-2</v>
      </c>
      <c r="AF10" s="217"/>
      <c r="AG10" s="160">
        <v>45749</v>
      </c>
      <c r="AH10" s="136">
        <v>90.8</v>
      </c>
      <c r="AI10" s="216">
        <f t="shared" si="8"/>
        <v>-4.385964912280764E-3</v>
      </c>
      <c r="AJ10" s="217"/>
      <c r="AK10" s="160">
        <v>45758</v>
      </c>
      <c r="AL10" s="136">
        <v>871</v>
      </c>
      <c r="AM10" s="216">
        <f t="shared" si="9"/>
        <v>1.1790672010222427E-2</v>
      </c>
      <c r="AN10" s="217"/>
      <c r="AO10" s="160">
        <v>45756</v>
      </c>
      <c r="AP10" s="136">
        <v>418.6</v>
      </c>
      <c r="AQ10" s="216">
        <f t="shared" si="10"/>
        <v>-4.6469248291571702E-2</v>
      </c>
      <c r="AR10" s="217"/>
      <c r="AS10" s="160">
        <v>45756</v>
      </c>
      <c r="AT10" s="136">
        <v>127.2</v>
      </c>
      <c r="AU10" s="216">
        <f t="shared" si="11"/>
        <v>-2.3791250959324699E-2</v>
      </c>
      <c r="AV10" s="217"/>
      <c r="AW10" s="160">
        <v>45756</v>
      </c>
      <c r="AX10" s="136">
        <v>473.1</v>
      </c>
      <c r="AY10" s="216">
        <f t="shared" si="12"/>
        <v>-2.1132713440398542E-4</v>
      </c>
      <c r="AZ10" s="217"/>
      <c r="BA10" s="160">
        <v>45756</v>
      </c>
      <c r="BB10" s="136">
        <v>386.8</v>
      </c>
      <c r="BC10" s="216">
        <f t="shared" si="13"/>
        <v>1.8130018130017834E-3</v>
      </c>
      <c r="BD10" s="223"/>
      <c r="BE10" s="160">
        <v>45758</v>
      </c>
      <c r="BF10" s="136">
        <v>675.9</v>
      </c>
      <c r="BG10" s="123">
        <f t="shared" si="14"/>
        <v>1.8228382042784007E-2</v>
      </c>
    </row>
    <row r="11" spans="1:59" ht="16.2" thickBot="1" x14ac:dyDescent="0.35">
      <c r="A11" s="160">
        <v>45758</v>
      </c>
      <c r="B11" s="136">
        <v>1564.3</v>
      </c>
      <c r="C11" s="216">
        <f t="shared" si="0"/>
        <v>1.0921545818792724E-2</v>
      </c>
      <c r="D11" s="217"/>
      <c r="E11" s="160">
        <v>45762</v>
      </c>
      <c r="F11" s="136">
        <v>903.75</v>
      </c>
      <c r="G11" s="216">
        <f t="shared" si="1"/>
        <v>5.2217953195948331E-2</v>
      </c>
      <c r="H11" s="217"/>
      <c r="I11" s="160">
        <v>45758</v>
      </c>
      <c r="J11" s="136">
        <v>373.7</v>
      </c>
      <c r="K11" s="216">
        <f t="shared" si="2"/>
        <v>8.3648138154343386E-3</v>
      </c>
      <c r="L11" s="217"/>
      <c r="M11" s="160">
        <v>45758</v>
      </c>
      <c r="N11" s="136">
        <v>561.29999999999995</v>
      </c>
      <c r="O11" s="216">
        <f t="shared" si="3"/>
        <v>-2.6028110359187926E-2</v>
      </c>
      <c r="P11" s="217"/>
      <c r="Q11" s="160">
        <v>45758</v>
      </c>
      <c r="R11" s="136">
        <v>230.4</v>
      </c>
      <c r="S11" s="216">
        <f t="shared" si="4"/>
        <v>3.8305543037404237E-2</v>
      </c>
      <c r="T11" s="217"/>
      <c r="U11" s="160">
        <v>45762</v>
      </c>
      <c r="V11" s="136">
        <v>170.8</v>
      </c>
      <c r="W11" s="216">
        <f t="shared" si="5"/>
        <v>4.5287637698898445E-2</v>
      </c>
      <c r="X11" s="217"/>
      <c r="Y11" s="160">
        <v>45758</v>
      </c>
      <c r="Z11" s="136">
        <v>646.79999999999995</v>
      </c>
      <c r="AA11" s="216">
        <f t="shared" si="6"/>
        <v>3.6704600096169222E-2</v>
      </c>
      <c r="AB11" s="217"/>
      <c r="AC11" s="160">
        <v>45758</v>
      </c>
      <c r="AD11" s="136">
        <v>1284.9000000000001</v>
      </c>
      <c r="AE11" s="216">
        <f t="shared" si="7"/>
        <v>5.5564251056504435E-3</v>
      </c>
      <c r="AF11" s="217"/>
      <c r="AG11" s="160">
        <v>45750</v>
      </c>
      <c r="AH11" s="136">
        <v>86.1</v>
      </c>
      <c r="AI11" s="216">
        <f t="shared" si="8"/>
        <v>-5.1762114537444968E-2</v>
      </c>
      <c r="AJ11" s="217"/>
      <c r="AK11" s="160">
        <v>45762</v>
      </c>
      <c r="AL11" s="136">
        <v>894.2</v>
      </c>
      <c r="AM11" s="216">
        <f t="shared" si="9"/>
        <v>2.6636050516647584E-2</v>
      </c>
      <c r="AN11" s="217"/>
      <c r="AO11" s="160">
        <v>45758</v>
      </c>
      <c r="AP11" s="136">
        <v>467.7</v>
      </c>
      <c r="AQ11" s="216">
        <f t="shared" si="10"/>
        <v>0.11729574773053025</v>
      </c>
      <c r="AR11" s="217"/>
      <c r="AS11" s="160">
        <v>45758</v>
      </c>
      <c r="AT11" s="136">
        <v>133.4</v>
      </c>
      <c r="AU11" s="216">
        <f t="shared" si="11"/>
        <v>4.8742138364779898E-2</v>
      </c>
      <c r="AV11" s="217"/>
      <c r="AW11" s="160">
        <v>45758</v>
      </c>
      <c r="AX11" s="136">
        <v>488.4</v>
      </c>
      <c r="AY11" s="216">
        <f t="shared" si="12"/>
        <v>3.2339885859226279E-2</v>
      </c>
      <c r="AZ11" s="217"/>
      <c r="BA11" s="160">
        <v>45758</v>
      </c>
      <c r="BB11" s="136">
        <v>389</v>
      </c>
      <c r="BC11" s="216">
        <f t="shared" si="13"/>
        <v>5.6876938986556063E-3</v>
      </c>
      <c r="BD11" s="223"/>
      <c r="BE11" s="160">
        <v>45762</v>
      </c>
      <c r="BF11" s="136">
        <v>732.7</v>
      </c>
      <c r="BG11" s="123">
        <f t="shared" si="14"/>
        <v>8.4036100014795195E-2</v>
      </c>
    </row>
    <row r="12" spans="1:59" ht="16.2" thickBot="1" x14ac:dyDescent="0.35">
      <c r="A12" s="160">
        <v>45762</v>
      </c>
      <c r="B12" s="136">
        <v>1591</v>
      </c>
      <c r="C12" s="216">
        <f t="shared" si="0"/>
        <v>1.70683372754587E-2</v>
      </c>
      <c r="D12" s="217"/>
      <c r="E12" s="160">
        <v>45763</v>
      </c>
      <c r="F12" s="136">
        <v>910.5</v>
      </c>
      <c r="G12" s="216">
        <f t="shared" si="1"/>
        <v>7.4688796680497929E-3</v>
      </c>
      <c r="H12" s="217"/>
      <c r="I12" s="160">
        <v>45762</v>
      </c>
      <c r="J12" s="136">
        <v>380.5</v>
      </c>
      <c r="K12" s="216">
        <f t="shared" si="2"/>
        <v>1.8196414236018227E-2</v>
      </c>
      <c r="L12" s="217"/>
      <c r="M12" s="160">
        <v>45762</v>
      </c>
      <c r="N12" s="136">
        <v>570.20000000000005</v>
      </c>
      <c r="O12" s="216">
        <f t="shared" si="3"/>
        <v>1.585604845893478E-2</v>
      </c>
      <c r="P12" s="217"/>
      <c r="Q12" s="160">
        <v>45762</v>
      </c>
      <c r="R12" s="136">
        <v>232.7</v>
      </c>
      <c r="S12" s="216">
        <f t="shared" si="4"/>
        <v>9.9826388888888153E-3</v>
      </c>
      <c r="T12" s="217"/>
      <c r="U12" s="160">
        <v>45763</v>
      </c>
      <c r="V12" s="136">
        <v>175.7</v>
      </c>
      <c r="W12" s="216">
        <f t="shared" si="5"/>
        <v>2.86885245901638E-2</v>
      </c>
      <c r="X12" s="217"/>
      <c r="Y12" s="160">
        <v>45762</v>
      </c>
      <c r="Z12" s="136">
        <v>666.5</v>
      </c>
      <c r="AA12" s="216">
        <f t="shared" si="6"/>
        <v>3.0457637600494816E-2</v>
      </c>
      <c r="AB12" s="217"/>
      <c r="AC12" s="160">
        <v>45762</v>
      </c>
      <c r="AD12" s="136">
        <v>1289.3</v>
      </c>
      <c r="AE12" s="216">
        <f t="shared" si="7"/>
        <v>3.4243910031908032E-3</v>
      </c>
      <c r="AF12" s="217"/>
      <c r="AG12" s="160">
        <v>45751</v>
      </c>
      <c r="AH12" s="136">
        <v>85.7</v>
      </c>
      <c r="AI12" s="216">
        <f t="shared" si="8"/>
        <v>-4.64576074332162E-3</v>
      </c>
      <c r="AJ12" s="217"/>
      <c r="AK12" s="160">
        <v>45763</v>
      </c>
      <c r="AL12" s="136">
        <v>904</v>
      </c>
      <c r="AM12" s="216">
        <f t="shared" si="9"/>
        <v>1.0959516886602499E-2</v>
      </c>
      <c r="AN12" s="217"/>
      <c r="AO12" s="160">
        <v>45762</v>
      </c>
      <c r="AP12" s="136">
        <v>485.6</v>
      </c>
      <c r="AQ12" s="216">
        <f t="shared" si="10"/>
        <v>3.8272396835578433E-2</v>
      </c>
      <c r="AR12" s="217"/>
      <c r="AS12" s="160">
        <v>45762</v>
      </c>
      <c r="AT12" s="136">
        <v>136.4</v>
      </c>
      <c r="AU12" s="216">
        <f t="shared" si="11"/>
        <v>2.2488755622188904E-2</v>
      </c>
      <c r="AV12" s="217"/>
      <c r="AW12" s="160">
        <v>45762</v>
      </c>
      <c r="AX12" s="136">
        <v>505.6</v>
      </c>
      <c r="AY12" s="216">
        <f t="shared" si="12"/>
        <v>3.5217035217035314E-2</v>
      </c>
      <c r="AZ12" s="217"/>
      <c r="BA12" s="160">
        <v>45762</v>
      </c>
      <c r="BB12" s="136">
        <v>397.6</v>
      </c>
      <c r="BC12" s="216">
        <f t="shared" si="13"/>
        <v>2.2107969151671011E-2</v>
      </c>
      <c r="BD12" s="223"/>
      <c r="BE12" s="160">
        <v>45763</v>
      </c>
      <c r="BF12" s="136">
        <v>767.3</v>
      </c>
      <c r="BG12" s="123">
        <f t="shared" si="14"/>
        <v>4.7222601337518641E-2</v>
      </c>
    </row>
    <row r="13" spans="1:59" ht="16.2" thickBot="1" x14ac:dyDescent="0.35">
      <c r="A13" s="160">
        <v>45763</v>
      </c>
      <c r="B13" s="136">
        <v>1593.7</v>
      </c>
      <c r="C13" s="216">
        <f t="shared" si="0"/>
        <v>1.6970458830924233E-3</v>
      </c>
      <c r="D13" s="217"/>
      <c r="E13" s="160">
        <v>45764</v>
      </c>
      <c r="F13" s="136">
        <v>907.95</v>
      </c>
      <c r="G13" s="216">
        <f t="shared" si="1"/>
        <v>-2.8006589785831461E-3</v>
      </c>
      <c r="H13" s="217"/>
      <c r="I13" s="160">
        <v>45763</v>
      </c>
      <c r="J13" s="136">
        <v>386.1</v>
      </c>
      <c r="K13" s="216">
        <f t="shared" si="2"/>
        <v>1.471747700394224E-2</v>
      </c>
      <c r="L13" s="217"/>
      <c r="M13" s="160">
        <v>45763</v>
      </c>
      <c r="N13" s="136">
        <v>565.20000000000005</v>
      </c>
      <c r="O13" s="216">
        <f t="shared" si="3"/>
        <v>-8.7688530340231489E-3</v>
      </c>
      <c r="P13" s="217"/>
      <c r="Q13" s="160">
        <v>45763</v>
      </c>
      <c r="R13" s="136">
        <v>241.2</v>
      </c>
      <c r="S13" s="216">
        <f t="shared" si="4"/>
        <v>3.6527718091963902E-2</v>
      </c>
      <c r="T13" s="217"/>
      <c r="U13" s="160">
        <v>45764</v>
      </c>
      <c r="V13" s="136">
        <v>177.6</v>
      </c>
      <c r="W13" s="216">
        <f t="shared" si="5"/>
        <v>1.0813887307911245E-2</v>
      </c>
      <c r="X13" s="217"/>
      <c r="Y13" s="160">
        <v>45763</v>
      </c>
      <c r="Z13" s="136">
        <v>658.9</v>
      </c>
      <c r="AA13" s="216">
        <f t="shared" si="6"/>
        <v>-1.1402850712678204E-2</v>
      </c>
      <c r="AB13" s="217"/>
      <c r="AC13" s="160">
        <v>45763</v>
      </c>
      <c r="AD13" s="136">
        <v>1277.0999999999999</v>
      </c>
      <c r="AE13" s="216">
        <f t="shared" si="7"/>
        <v>-9.4624990304816928E-3</v>
      </c>
      <c r="AF13" s="217"/>
      <c r="AG13" s="160">
        <v>45754</v>
      </c>
      <c r="AH13" s="136">
        <v>83.1</v>
      </c>
      <c r="AI13" s="216">
        <f t="shared" si="8"/>
        <v>-3.0338389731622034E-2</v>
      </c>
      <c r="AJ13" s="217"/>
      <c r="AK13" s="160">
        <v>45764</v>
      </c>
      <c r="AL13" s="136">
        <v>908.3</v>
      </c>
      <c r="AM13" s="216">
        <f t="shared" si="9"/>
        <v>4.7566371681415425E-3</v>
      </c>
      <c r="AN13" s="217"/>
      <c r="AO13" s="160">
        <v>45763</v>
      </c>
      <c r="AP13" s="136">
        <v>486.1</v>
      </c>
      <c r="AQ13" s="216">
        <f t="shared" si="10"/>
        <v>1.029654036243822E-3</v>
      </c>
      <c r="AR13" s="217"/>
      <c r="AS13" s="160">
        <v>45763</v>
      </c>
      <c r="AT13" s="136">
        <v>137</v>
      </c>
      <c r="AU13" s="216">
        <f t="shared" si="11"/>
        <v>4.3988269794720987E-3</v>
      </c>
      <c r="AV13" s="217"/>
      <c r="AW13" s="160">
        <v>45763</v>
      </c>
      <c r="AX13" s="136">
        <v>511.6</v>
      </c>
      <c r="AY13" s="216">
        <f t="shared" si="12"/>
        <v>1.1867088607594936E-2</v>
      </c>
      <c r="AZ13" s="217"/>
      <c r="BA13" s="160">
        <v>45763</v>
      </c>
      <c r="BB13" s="136">
        <v>398.7</v>
      </c>
      <c r="BC13" s="216">
        <f t="shared" si="13"/>
        <v>2.7665995975854271E-3</v>
      </c>
      <c r="BD13" s="223"/>
      <c r="BE13" s="160">
        <v>45764</v>
      </c>
      <c r="BF13" s="136">
        <v>769.7</v>
      </c>
      <c r="BG13" s="123">
        <f t="shared" si="14"/>
        <v>3.1278509057736104E-3</v>
      </c>
    </row>
    <row r="14" spans="1:59" ht="16.2" thickBot="1" x14ac:dyDescent="0.35">
      <c r="A14" s="160">
        <v>45764</v>
      </c>
      <c r="B14" s="136">
        <v>1565</v>
      </c>
      <c r="C14" s="216">
        <f t="shared" si="0"/>
        <v>-1.8008408106921031E-2</v>
      </c>
      <c r="D14" s="217"/>
      <c r="E14" s="160">
        <v>45768</v>
      </c>
      <c r="F14" s="136">
        <v>924.5</v>
      </c>
      <c r="G14" s="216">
        <f t="shared" si="1"/>
        <v>1.822787598436032E-2</v>
      </c>
      <c r="H14" s="217"/>
      <c r="I14" s="160">
        <v>45764</v>
      </c>
      <c r="J14" s="136">
        <v>397.9</v>
      </c>
      <c r="K14" s="216">
        <f t="shared" si="2"/>
        <v>3.0562030562030443E-2</v>
      </c>
      <c r="L14" s="217"/>
      <c r="M14" s="160">
        <v>45764</v>
      </c>
      <c r="N14" s="136">
        <v>567.20000000000005</v>
      </c>
      <c r="O14" s="216">
        <f t="shared" si="3"/>
        <v>3.5385704175513091E-3</v>
      </c>
      <c r="P14" s="217"/>
      <c r="Q14" s="160">
        <v>45764</v>
      </c>
      <c r="R14" s="136">
        <v>243.5</v>
      </c>
      <c r="S14" s="216">
        <f t="shared" si="4"/>
        <v>9.5356550580431645E-3</v>
      </c>
      <c r="T14" s="217"/>
      <c r="U14" s="160">
        <v>45768</v>
      </c>
      <c r="V14" s="136">
        <v>188.2</v>
      </c>
      <c r="W14" s="216">
        <f t="shared" si="5"/>
        <v>5.9684684684684658E-2</v>
      </c>
      <c r="X14" s="217"/>
      <c r="Y14" s="160">
        <v>45764</v>
      </c>
      <c r="Z14" s="136">
        <v>656.4</v>
      </c>
      <c r="AA14" s="216">
        <f t="shared" si="6"/>
        <v>-3.7942024586431933E-3</v>
      </c>
      <c r="AB14" s="217"/>
      <c r="AC14" s="160">
        <v>45764</v>
      </c>
      <c r="AD14" s="136">
        <v>1284.9000000000001</v>
      </c>
      <c r="AE14" s="216">
        <f t="shared" si="7"/>
        <v>6.1075875029364826E-3</v>
      </c>
      <c r="AF14" s="217"/>
      <c r="AG14" s="160">
        <v>45755</v>
      </c>
      <c r="AH14" s="136">
        <v>77.400000000000006</v>
      </c>
      <c r="AI14" s="216">
        <f t="shared" si="8"/>
        <v>-6.8592057761732717E-2</v>
      </c>
      <c r="AJ14" s="217"/>
      <c r="AK14" s="160">
        <v>45768</v>
      </c>
      <c r="AL14" s="136">
        <v>920.4</v>
      </c>
      <c r="AM14" s="216">
        <f t="shared" si="9"/>
        <v>1.3321589783111333E-2</v>
      </c>
      <c r="AN14" s="217"/>
      <c r="AO14" s="160">
        <v>45764</v>
      </c>
      <c r="AP14" s="136">
        <v>479.1</v>
      </c>
      <c r="AQ14" s="216">
        <f t="shared" si="10"/>
        <v>-1.4400329150380579E-2</v>
      </c>
      <c r="AR14" s="217"/>
      <c r="AS14" s="160">
        <v>45764</v>
      </c>
      <c r="AT14" s="136">
        <v>137.1</v>
      </c>
      <c r="AU14" s="216">
        <f t="shared" si="11"/>
        <v>7.2992700729922861E-4</v>
      </c>
      <c r="AV14" s="217"/>
      <c r="AW14" s="160">
        <v>45764</v>
      </c>
      <c r="AX14" s="136">
        <v>507</v>
      </c>
      <c r="AY14" s="216">
        <f t="shared" si="12"/>
        <v>-8.9913995308835461E-3</v>
      </c>
      <c r="AZ14" s="217"/>
      <c r="BA14" s="160">
        <v>45764</v>
      </c>
      <c r="BB14" s="136">
        <v>401.5</v>
      </c>
      <c r="BC14" s="216">
        <f t="shared" si="13"/>
        <v>7.0228241785804148E-3</v>
      </c>
      <c r="BD14" s="223"/>
      <c r="BE14" s="160">
        <v>45768</v>
      </c>
      <c r="BF14" s="136">
        <v>796.8</v>
      </c>
      <c r="BG14" s="123">
        <f t="shared" si="14"/>
        <v>3.5208522801091213E-2</v>
      </c>
    </row>
    <row r="15" spans="1:59" ht="16.2" thickBot="1" x14ac:dyDescent="0.35">
      <c r="A15" s="160">
        <v>45768</v>
      </c>
      <c r="B15" s="136">
        <v>1573.8</v>
      </c>
      <c r="C15" s="216">
        <f t="shared" si="0"/>
        <v>5.6230031948881496E-3</v>
      </c>
      <c r="D15" s="217"/>
      <c r="E15" s="160">
        <v>45769</v>
      </c>
      <c r="F15" s="136">
        <v>909.7</v>
      </c>
      <c r="G15" s="216">
        <f t="shared" si="1"/>
        <v>-1.6008653326122179E-2</v>
      </c>
      <c r="H15" s="217"/>
      <c r="I15" s="160">
        <v>45768</v>
      </c>
      <c r="J15" s="136">
        <v>407.5</v>
      </c>
      <c r="K15" s="216">
        <f t="shared" si="2"/>
        <v>2.4126664991203878E-2</v>
      </c>
      <c r="L15" s="217"/>
      <c r="M15" s="160">
        <v>45768</v>
      </c>
      <c r="N15" s="136">
        <v>570.79999999999995</v>
      </c>
      <c r="O15" s="216">
        <f t="shared" si="3"/>
        <v>6.3469675599434217E-3</v>
      </c>
      <c r="P15" s="217"/>
      <c r="Q15" s="160">
        <v>45768</v>
      </c>
      <c r="R15" s="136">
        <v>249.8</v>
      </c>
      <c r="S15" s="216">
        <f t="shared" si="4"/>
        <v>2.5872689938398405E-2</v>
      </c>
      <c r="T15" s="217"/>
      <c r="U15" s="160">
        <v>45769</v>
      </c>
      <c r="V15" s="136">
        <v>194.7</v>
      </c>
      <c r="W15" s="216">
        <f t="shared" si="5"/>
        <v>3.4537725823591922E-2</v>
      </c>
      <c r="X15" s="217"/>
      <c r="Y15" s="160">
        <v>45768</v>
      </c>
      <c r="Z15" s="136">
        <v>652.9</v>
      </c>
      <c r="AA15" s="216">
        <f t="shared" si="6"/>
        <v>-5.3321145642900676E-3</v>
      </c>
      <c r="AB15" s="217"/>
      <c r="AC15" s="160">
        <v>45768</v>
      </c>
      <c r="AD15" s="136">
        <v>1318</v>
      </c>
      <c r="AE15" s="216">
        <f t="shared" si="7"/>
        <v>2.5760759592186089E-2</v>
      </c>
      <c r="AF15" s="217"/>
      <c r="AG15" s="160">
        <v>45756</v>
      </c>
      <c r="AH15" s="136">
        <v>85.3</v>
      </c>
      <c r="AI15" s="216">
        <f t="shared" si="8"/>
        <v>0.10206718346253218</v>
      </c>
      <c r="AJ15" s="217"/>
      <c r="AK15" s="160">
        <v>45769</v>
      </c>
      <c r="AL15" s="136">
        <v>992.45</v>
      </c>
      <c r="AM15" s="216">
        <f t="shared" si="9"/>
        <v>7.8281182094741497E-2</v>
      </c>
      <c r="AN15" s="217"/>
      <c r="AO15" s="160">
        <v>45768</v>
      </c>
      <c r="AP15" s="136">
        <v>488.8</v>
      </c>
      <c r="AQ15" s="216">
        <f t="shared" si="10"/>
        <v>2.0246295136714648E-2</v>
      </c>
      <c r="AR15" s="217"/>
      <c r="AS15" s="160">
        <v>45768</v>
      </c>
      <c r="AT15" s="136">
        <v>139.19999999999999</v>
      </c>
      <c r="AU15" s="216">
        <f t="shared" si="11"/>
        <v>1.5317286652078734E-2</v>
      </c>
      <c r="AV15" s="217"/>
      <c r="AW15" s="160">
        <v>45768</v>
      </c>
      <c r="AX15" s="136">
        <v>511.8</v>
      </c>
      <c r="AY15" s="216">
        <f t="shared" si="12"/>
        <v>9.4674556213017978E-3</v>
      </c>
      <c r="AZ15" s="217"/>
      <c r="BA15" s="160">
        <v>45768</v>
      </c>
      <c r="BB15" s="136">
        <v>399.7</v>
      </c>
      <c r="BC15" s="216">
        <f t="shared" si="13"/>
        <v>-4.4831880448319089E-3</v>
      </c>
      <c r="BD15" s="223"/>
      <c r="BE15" s="160">
        <v>45769</v>
      </c>
      <c r="BF15" s="136">
        <v>736.5</v>
      </c>
      <c r="BG15" s="123">
        <f t="shared" si="14"/>
        <v>-7.5677710843373436E-2</v>
      </c>
    </row>
    <row r="16" spans="1:59" ht="16.2" thickBot="1" x14ac:dyDescent="0.35">
      <c r="A16" s="160">
        <v>45769</v>
      </c>
      <c r="B16" s="136">
        <v>1598.7</v>
      </c>
      <c r="C16" s="216">
        <f t="shared" si="0"/>
        <v>1.5821578345406082E-2</v>
      </c>
      <c r="D16" s="217"/>
      <c r="E16" s="160">
        <v>45770</v>
      </c>
      <c r="F16" s="136">
        <v>890.6</v>
      </c>
      <c r="G16" s="216">
        <f t="shared" si="1"/>
        <v>-2.0995932725074225E-2</v>
      </c>
      <c r="H16" s="217"/>
      <c r="I16" s="160">
        <v>45769</v>
      </c>
      <c r="J16" s="136">
        <v>400.9</v>
      </c>
      <c r="K16" s="216">
        <f t="shared" si="2"/>
        <v>-1.6196319018404962E-2</v>
      </c>
      <c r="L16" s="217"/>
      <c r="M16" s="160">
        <v>45769</v>
      </c>
      <c r="N16" s="136">
        <v>578.5</v>
      </c>
      <c r="O16" s="216">
        <f t="shared" si="3"/>
        <v>1.3489838822705056E-2</v>
      </c>
      <c r="P16" s="217"/>
      <c r="Q16" s="160">
        <v>45769</v>
      </c>
      <c r="R16" s="136">
        <v>247.8</v>
      </c>
      <c r="S16" s="216">
        <f t="shared" si="4"/>
        <v>-8.0064051240992789E-3</v>
      </c>
      <c r="T16" s="217"/>
      <c r="U16" s="160">
        <v>45770</v>
      </c>
      <c r="V16" s="136">
        <v>191.5</v>
      </c>
      <c r="W16" s="216">
        <f t="shared" si="5"/>
        <v>-1.6435541859270614E-2</v>
      </c>
      <c r="X16" s="217"/>
      <c r="Y16" s="160">
        <v>45769</v>
      </c>
      <c r="Z16" s="136">
        <v>650.5</v>
      </c>
      <c r="AA16" s="216">
        <f t="shared" si="6"/>
        <v>-3.6759074896614754E-3</v>
      </c>
      <c r="AB16" s="217"/>
      <c r="AC16" s="160">
        <v>45769</v>
      </c>
      <c r="AD16" s="136">
        <v>1344.6</v>
      </c>
      <c r="AE16" s="216">
        <f t="shared" si="7"/>
        <v>2.0182094081942267E-2</v>
      </c>
      <c r="AF16" s="217"/>
      <c r="AG16" s="160">
        <v>45757</v>
      </c>
      <c r="AH16" s="136">
        <v>81</v>
      </c>
      <c r="AI16" s="216">
        <f t="shared" si="8"/>
        <v>-5.0410316529894458E-2</v>
      </c>
      <c r="AJ16" s="217"/>
      <c r="AK16" s="160">
        <v>45770</v>
      </c>
      <c r="AL16" s="136">
        <v>982.3</v>
      </c>
      <c r="AM16" s="216">
        <f t="shared" si="9"/>
        <v>-1.0227215476850311E-2</v>
      </c>
      <c r="AN16" s="217"/>
      <c r="AO16" s="160">
        <v>45769</v>
      </c>
      <c r="AP16" s="136">
        <v>506</v>
      </c>
      <c r="AQ16" s="216">
        <f t="shared" si="10"/>
        <v>3.5188216039279845E-2</v>
      </c>
      <c r="AR16" s="217"/>
      <c r="AS16" s="160">
        <v>45769</v>
      </c>
      <c r="AT16" s="136">
        <v>138.19999999999999</v>
      </c>
      <c r="AU16" s="216">
        <f t="shared" si="11"/>
        <v>-7.1839080459770123E-3</v>
      </c>
      <c r="AV16" s="217"/>
      <c r="AW16" s="160">
        <v>45769</v>
      </c>
      <c r="AX16" s="136">
        <v>510.1</v>
      </c>
      <c r="AY16" s="216">
        <f t="shared" si="12"/>
        <v>-3.3216100039077543E-3</v>
      </c>
      <c r="AZ16" s="217"/>
      <c r="BA16" s="160">
        <v>45769</v>
      </c>
      <c r="BB16" s="136">
        <v>406.9</v>
      </c>
      <c r="BC16" s="216">
        <f t="shared" si="13"/>
        <v>1.8013510132599421E-2</v>
      </c>
      <c r="BD16" s="223"/>
      <c r="BE16" s="160">
        <v>45770</v>
      </c>
      <c r="BF16" s="136">
        <v>721.9</v>
      </c>
      <c r="BG16" s="123">
        <f t="shared" si="14"/>
        <v>-1.9823489477257331E-2</v>
      </c>
    </row>
    <row r="17" spans="1:59" ht="16.2" thickBot="1" x14ac:dyDescent="0.35">
      <c r="A17" s="160">
        <v>45770</v>
      </c>
      <c r="B17" s="136">
        <v>1584.4</v>
      </c>
      <c r="C17" s="216">
        <f t="shared" si="0"/>
        <v>-8.9447676236942223E-3</v>
      </c>
      <c r="D17" s="217"/>
      <c r="E17" s="160">
        <v>45771</v>
      </c>
      <c r="F17" s="136">
        <v>879.2</v>
      </c>
      <c r="G17" s="216">
        <f t="shared" si="1"/>
        <v>-1.2800359308331436E-2</v>
      </c>
      <c r="H17" s="217"/>
      <c r="I17" s="160">
        <v>45770</v>
      </c>
      <c r="J17" s="136">
        <v>400.1</v>
      </c>
      <c r="K17" s="216">
        <f t="shared" si="2"/>
        <v>-1.9955101022697793E-3</v>
      </c>
      <c r="L17" s="217"/>
      <c r="M17" s="160">
        <v>45770</v>
      </c>
      <c r="N17" s="136">
        <v>559.20000000000005</v>
      </c>
      <c r="O17" s="216">
        <f t="shared" si="3"/>
        <v>-3.3362143474502948E-2</v>
      </c>
      <c r="P17" s="217"/>
      <c r="Q17" s="160">
        <v>45770</v>
      </c>
      <c r="R17" s="136">
        <v>252.2</v>
      </c>
      <c r="S17" s="216">
        <f t="shared" si="4"/>
        <v>1.7756255044390545E-2</v>
      </c>
      <c r="T17" s="217"/>
      <c r="U17" s="160">
        <v>45771</v>
      </c>
      <c r="V17" s="136">
        <v>191.6</v>
      </c>
      <c r="W17" s="216">
        <f t="shared" si="5"/>
        <v>5.2219321148822093E-4</v>
      </c>
      <c r="X17" s="217"/>
      <c r="Y17" s="160">
        <v>45770</v>
      </c>
      <c r="Z17" s="136">
        <v>645.29999999999995</v>
      </c>
      <c r="AA17" s="216">
        <f t="shared" si="6"/>
        <v>-7.9938508839355049E-3</v>
      </c>
      <c r="AB17" s="217"/>
      <c r="AC17" s="160">
        <v>45770</v>
      </c>
      <c r="AD17" s="136">
        <v>1299</v>
      </c>
      <c r="AE17" s="216">
        <f t="shared" si="7"/>
        <v>-3.3913431503792883E-2</v>
      </c>
      <c r="AF17" s="217"/>
      <c r="AG17" s="160">
        <v>45758</v>
      </c>
      <c r="AH17" s="136">
        <v>81.3</v>
      </c>
      <c r="AI17" s="216">
        <f t="shared" si="8"/>
        <v>3.7037037037036687E-3</v>
      </c>
      <c r="AJ17" s="217"/>
      <c r="AK17" s="160">
        <v>45771</v>
      </c>
      <c r="AL17" s="136">
        <v>998.35</v>
      </c>
      <c r="AM17" s="216">
        <f t="shared" si="9"/>
        <v>1.633920390919278E-2</v>
      </c>
      <c r="AN17" s="217"/>
      <c r="AO17" s="160">
        <v>45770</v>
      </c>
      <c r="AP17" s="136">
        <v>499.9</v>
      </c>
      <c r="AQ17" s="216">
        <f t="shared" si="10"/>
        <v>-1.2055335968379492E-2</v>
      </c>
      <c r="AR17" s="217"/>
      <c r="AS17" s="160">
        <v>45770</v>
      </c>
      <c r="AT17" s="136">
        <v>141.19999999999999</v>
      </c>
      <c r="AU17" s="216">
        <f t="shared" si="11"/>
        <v>2.1707670043415343E-2</v>
      </c>
      <c r="AV17" s="217"/>
      <c r="AW17" s="160">
        <v>45770</v>
      </c>
      <c r="AX17" s="136">
        <v>499.4</v>
      </c>
      <c r="AY17" s="216">
        <f t="shared" si="12"/>
        <v>-2.0976279160948921E-2</v>
      </c>
      <c r="AZ17" s="217"/>
      <c r="BA17" s="160">
        <v>45770</v>
      </c>
      <c r="BB17" s="136">
        <v>402.4</v>
      </c>
      <c r="BC17" s="216">
        <f t="shared" si="13"/>
        <v>-1.1059228311624479E-2</v>
      </c>
      <c r="BD17" s="223"/>
      <c r="BE17" s="160">
        <v>45771</v>
      </c>
      <c r="BF17" s="136">
        <v>713.3</v>
      </c>
      <c r="BG17" s="123">
        <f t="shared" si="14"/>
        <v>-1.1913007341737114E-2</v>
      </c>
    </row>
    <row r="18" spans="1:59" ht="16.2" thickBot="1" x14ac:dyDescent="0.35">
      <c r="A18" s="160">
        <v>45771</v>
      </c>
      <c r="B18" s="136">
        <v>1608.1</v>
      </c>
      <c r="C18" s="216">
        <f t="shared" si="0"/>
        <v>1.4958343852562369E-2</v>
      </c>
      <c r="D18" s="217"/>
      <c r="E18" s="160">
        <v>45772</v>
      </c>
      <c r="F18" s="136">
        <v>813.15</v>
      </c>
      <c r="G18" s="216">
        <f t="shared" si="1"/>
        <v>-7.5125113739763494E-2</v>
      </c>
      <c r="H18" s="217"/>
      <c r="I18" s="160">
        <v>45771</v>
      </c>
      <c r="J18" s="136">
        <v>406.5</v>
      </c>
      <c r="K18" s="216">
        <f t="shared" si="2"/>
        <v>1.5996000999750005E-2</v>
      </c>
      <c r="L18" s="217"/>
      <c r="M18" s="160">
        <v>45771</v>
      </c>
      <c r="N18" s="136">
        <v>563</v>
      </c>
      <c r="O18" s="216">
        <f t="shared" si="3"/>
        <v>6.7954220314734521E-3</v>
      </c>
      <c r="P18" s="217"/>
      <c r="Q18" s="160">
        <v>45771</v>
      </c>
      <c r="R18" s="136">
        <v>249.4</v>
      </c>
      <c r="S18" s="216">
        <f t="shared" si="4"/>
        <v>-1.1102299762093509E-2</v>
      </c>
      <c r="T18" s="217"/>
      <c r="U18" s="160">
        <v>45772</v>
      </c>
      <c r="V18" s="136">
        <v>187.6</v>
      </c>
      <c r="W18" s="216">
        <f t="shared" si="5"/>
        <v>-2.0876826722338204E-2</v>
      </c>
      <c r="X18" s="217"/>
      <c r="Y18" s="160">
        <v>45771</v>
      </c>
      <c r="Z18" s="136">
        <v>653.20000000000005</v>
      </c>
      <c r="AA18" s="216">
        <f t="shared" si="6"/>
        <v>1.2242367890903598E-2</v>
      </c>
      <c r="AB18" s="217"/>
      <c r="AC18" s="160">
        <v>45771</v>
      </c>
      <c r="AD18" s="136">
        <v>1276</v>
      </c>
      <c r="AE18" s="216">
        <f t="shared" si="7"/>
        <v>-1.7705927636643571E-2</v>
      </c>
      <c r="AF18" s="217"/>
      <c r="AG18" s="160">
        <v>45761</v>
      </c>
      <c r="AH18" s="136">
        <v>80.2</v>
      </c>
      <c r="AI18" s="216">
        <f t="shared" si="8"/>
        <v>-1.3530135301352945E-2</v>
      </c>
      <c r="AJ18" s="217"/>
      <c r="AK18" s="160">
        <v>45772</v>
      </c>
      <c r="AL18" s="136">
        <v>964.2</v>
      </c>
      <c r="AM18" s="216">
        <f t="shared" si="9"/>
        <v>-3.4206440627034582E-2</v>
      </c>
      <c r="AN18" s="217"/>
      <c r="AO18" s="160">
        <v>45771</v>
      </c>
      <c r="AP18" s="136">
        <v>494</v>
      </c>
      <c r="AQ18" s="216">
        <f t="shared" si="10"/>
        <v>-1.1802360472094374E-2</v>
      </c>
      <c r="AR18" s="217"/>
      <c r="AS18" s="160">
        <v>45771</v>
      </c>
      <c r="AT18" s="136">
        <v>141.5</v>
      </c>
      <c r="AU18" s="216">
        <f t="shared" si="11"/>
        <v>2.1246458923513557E-3</v>
      </c>
      <c r="AV18" s="217"/>
      <c r="AW18" s="160">
        <v>45771</v>
      </c>
      <c r="AX18" s="136">
        <v>509.8</v>
      </c>
      <c r="AY18" s="216">
        <f t="shared" si="12"/>
        <v>2.082498998798565E-2</v>
      </c>
      <c r="AZ18" s="217"/>
      <c r="BA18" s="160">
        <v>45771</v>
      </c>
      <c r="BB18" s="136">
        <v>409</v>
      </c>
      <c r="BC18" s="216">
        <f t="shared" si="13"/>
        <v>1.6401590457256518E-2</v>
      </c>
      <c r="BD18" s="223"/>
      <c r="BE18" s="160">
        <v>45772</v>
      </c>
      <c r="BF18" s="136">
        <v>697.9</v>
      </c>
      <c r="BG18" s="123">
        <f t="shared" si="14"/>
        <v>-2.1589793915603502E-2</v>
      </c>
    </row>
    <row r="19" spans="1:59" ht="16.2" thickBot="1" x14ac:dyDescent="0.35">
      <c r="A19" s="160">
        <v>45772</v>
      </c>
      <c r="B19" s="136">
        <v>1569.6</v>
      </c>
      <c r="C19" s="216">
        <f t="shared" si="0"/>
        <v>-2.3941297183011009E-2</v>
      </c>
      <c r="D19" s="217"/>
      <c r="E19" s="160">
        <v>45775</v>
      </c>
      <c r="F19" s="136">
        <v>817.5</v>
      </c>
      <c r="G19" s="216">
        <f t="shared" si="1"/>
        <v>5.3495665006456656E-3</v>
      </c>
      <c r="H19" s="217"/>
      <c r="I19" s="160">
        <v>45772</v>
      </c>
      <c r="J19" s="136">
        <v>397.4</v>
      </c>
      <c r="K19" s="216">
        <f t="shared" si="2"/>
        <v>-2.238622386223868E-2</v>
      </c>
      <c r="L19" s="217"/>
      <c r="M19" s="160">
        <v>45772</v>
      </c>
      <c r="N19" s="136">
        <v>555.9</v>
      </c>
      <c r="O19" s="216">
        <f t="shared" si="3"/>
        <v>-1.261101243339258E-2</v>
      </c>
      <c r="P19" s="217"/>
      <c r="Q19" s="160">
        <v>45772</v>
      </c>
      <c r="R19" s="136">
        <v>246.3</v>
      </c>
      <c r="S19" s="216">
        <f t="shared" si="4"/>
        <v>-1.2429831595829969E-2</v>
      </c>
      <c r="T19" s="217"/>
      <c r="U19" s="160">
        <v>45775</v>
      </c>
      <c r="V19" s="136">
        <v>190.9</v>
      </c>
      <c r="W19" s="216">
        <f t="shared" si="5"/>
        <v>1.7590618336887055E-2</v>
      </c>
      <c r="X19" s="217"/>
      <c r="Y19" s="160">
        <v>45772</v>
      </c>
      <c r="Z19" s="136">
        <v>637</v>
      </c>
      <c r="AA19" s="216">
        <f t="shared" si="6"/>
        <v>-2.4800979791794311E-2</v>
      </c>
      <c r="AB19" s="217"/>
      <c r="AC19" s="160">
        <v>45772</v>
      </c>
      <c r="AD19" s="136">
        <v>1229.4000000000001</v>
      </c>
      <c r="AE19" s="216">
        <f t="shared" si="7"/>
        <v>-3.652037617554852E-2</v>
      </c>
      <c r="AF19" s="217"/>
      <c r="AG19" s="160">
        <v>45762</v>
      </c>
      <c r="AH19" s="136">
        <v>79.400000000000006</v>
      </c>
      <c r="AI19" s="216">
        <f t="shared" si="8"/>
        <v>-9.9750623441396159E-3</v>
      </c>
      <c r="AJ19" s="217"/>
      <c r="AK19" s="160">
        <v>45775</v>
      </c>
      <c r="AL19" s="136">
        <v>959.5</v>
      </c>
      <c r="AM19" s="216">
        <f t="shared" si="9"/>
        <v>-4.8745073636175537E-3</v>
      </c>
      <c r="AN19" s="217"/>
      <c r="AO19" s="160">
        <v>45772</v>
      </c>
      <c r="AP19" s="136">
        <v>477.3</v>
      </c>
      <c r="AQ19" s="216">
        <f t="shared" si="10"/>
        <v>-3.3805668016194307E-2</v>
      </c>
      <c r="AR19" s="217"/>
      <c r="AS19" s="160">
        <v>45772</v>
      </c>
      <c r="AT19" s="136">
        <v>138.9</v>
      </c>
      <c r="AU19" s="216">
        <f t="shared" si="11"/>
        <v>-1.8374558303886887E-2</v>
      </c>
      <c r="AV19" s="217"/>
      <c r="AW19" s="160">
        <v>45772</v>
      </c>
      <c r="AX19" s="136">
        <v>501.4</v>
      </c>
      <c r="AY19" s="216">
        <f t="shared" si="12"/>
        <v>-1.6477049823460248E-2</v>
      </c>
      <c r="AZ19" s="217"/>
      <c r="BA19" s="160">
        <v>45772</v>
      </c>
      <c r="BB19" s="136">
        <v>399.3</v>
      </c>
      <c r="BC19" s="216">
        <f t="shared" si="13"/>
        <v>-2.3716381418092881E-2</v>
      </c>
      <c r="BD19" s="223"/>
      <c r="BE19" s="160">
        <v>45775</v>
      </c>
      <c r="BF19" s="136">
        <v>687.8</v>
      </c>
      <c r="BG19" s="123">
        <f t="shared" si="14"/>
        <v>-1.4471987390743693E-2</v>
      </c>
    </row>
    <row r="20" spans="1:59" ht="16.2" thickBot="1" x14ac:dyDescent="0.35">
      <c r="A20" s="160">
        <v>45775</v>
      </c>
      <c r="B20" s="136">
        <v>1581.1</v>
      </c>
      <c r="C20" s="216">
        <f t="shared" si="0"/>
        <v>7.3267074413863407E-3</v>
      </c>
      <c r="D20" s="217"/>
      <c r="E20" s="160">
        <v>45776</v>
      </c>
      <c r="F20" s="136">
        <v>810.4</v>
      </c>
      <c r="G20" s="216">
        <f t="shared" si="1"/>
        <v>-8.6850152905199058E-3</v>
      </c>
      <c r="H20" s="217"/>
      <c r="I20" s="160">
        <v>45775</v>
      </c>
      <c r="J20" s="136">
        <v>408.1</v>
      </c>
      <c r="K20" s="216">
        <f t="shared" si="2"/>
        <v>2.6925012581781697E-2</v>
      </c>
      <c r="L20" s="217"/>
      <c r="M20" s="160">
        <v>45775</v>
      </c>
      <c r="N20" s="136">
        <v>543.20000000000005</v>
      </c>
      <c r="O20" s="216">
        <f t="shared" si="3"/>
        <v>-2.2845835581939075E-2</v>
      </c>
      <c r="P20" s="217"/>
      <c r="Q20" s="160">
        <v>45775</v>
      </c>
      <c r="R20" s="136">
        <v>250.6</v>
      </c>
      <c r="S20" s="216">
        <f t="shared" si="4"/>
        <v>1.7458384084449788E-2</v>
      </c>
      <c r="T20" s="217"/>
      <c r="U20" s="160">
        <v>45776</v>
      </c>
      <c r="V20" s="136">
        <v>189.1</v>
      </c>
      <c r="W20" s="216">
        <f t="shared" si="5"/>
        <v>-9.4290204295443235E-3</v>
      </c>
      <c r="X20" s="217"/>
      <c r="Y20" s="160">
        <v>45775</v>
      </c>
      <c r="Z20" s="136">
        <v>630.5</v>
      </c>
      <c r="AA20" s="216">
        <f t="shared" si="6"/>
        <v>-1.020408163265306E-2</v>
      </c>
      <c r="AB20" s="217"/>
      <c r="AC20" s="160">
        <v>45775</v>
      </c>
      <c r="AD20" s="136">
        <v>1246.4000000000001</v>
      </c>
      <c r="AE20" s="216">
        <f t="shared" si="7"/>
        <v>1.3827883520416463E-2</v>
      </c>
      <c r="AF20" s="217"/>
      <c r="AG20" s="160">
        <v>45763</v>
      </c>
      <c r="AH20" s="136">
        <v>77.400000000000006</v>
      </c>
      <c r="AI20" s="216">
        <f t="shared" si="8"/>
        <v>-2.5188916876574305E-2</v>
      </c>
      <c r="AJ20" s="217"/>
      <c r="AK20" s="160">
        <v>45776</v>
      </c>
      <c r="AL20" s="136">
        <v>953.75</v>
      </c>
      <c r="AM20" s="216">
        <f t="shared" si="9"/>
        <v>-5.9927045336112556E-3</v>
      </c>
      <c r="AN20" s="217"/>
      <c r="AO20" s="160">
        <v>45775</v>
      </c>
      <c r="AP20" s="136">
        <v>473.8</v>
      </c>
      <c r="AQ20" s="216">
        <f t="shared" si="10"/>
        <v>-7.3329143096584953E-3</v>
      </c>
      <c r="AR20" s="217"/>
      <c r="AS20" s="160">
        <v>45775</v>
      </c>
      <c r="AT20" s="136">
        <v>142.1</v>
      </c>
      <c r="AU20" s="216">
        <f t="shared" si="11"/>
        <v>2.303815694744412E-2</v>
      </c>
      <c r="AV20" s="217"/>
      <c r="AW20" s="160">
        <v>45775</v>
      </c>
      <c r="AX20" s="136">
        <v>493.3</v>
      </c>
      <c r="AY20" s="216">
        <f t="shared" si="12"/>
        <v>-1.6154766653370494E-2</v>
      </c>
      <c r="AZ20" s="217"/>
      <c r="BA20" s="160">
        <v>45775</v>
      </c>
      <c r="BB20" s="136">
        <v>392.1</v>
      </c>
      <c r="BC20" s="216">
        <f t="shared" si="13"/>
        <v>-1.8031555221637838E-2</v>
      </c>
      <c r="BD20" s="223"/>
      <c r="BE20" s="160">
        <v>45776</v>
      </c>
      <c r="BF20" s="136">
        <v>679.3</v>
      </c>
      <c r="BG20" s="123">
        <f t="shared" si="14"/>
        <v>-1.2358243675487062E-2</v>
      </c>
    </row>
    <row r="21" spans="1:59" ht="16.2" thickBot="1" x14ac:dyDescent="0.35">
      <c r="A21" s="160">
        <v>45776</v>
      </c>
      <c r="B21" s="136">
        <v>1579.5</v>
      </c>
      <c r="C21" s="216">
        <f t="shared" si="0"/>
        <v>-1.0119537031180249E-3</v>
      </c>
      <c r="D21" s="217"/>
      <c r="E21" s="160">
        <v>45777</v>
      </c>
      <c r="F21" s="136">
        <v>823.45</v>
      </c>
      <c r="G21" s="216">
        <f t="shared" si="1"/>
        <v>1.6103158933859905E-2</v>
      </c>
      <c r="H21" s="217"/>
      <c r="I21" s="160">
        <v>45776</v>
      </c>
      <c r="J21" s="136">
        <v>402.6</v>
      </c>
      <c r="K21" s="216">
        <f t="shared" si="2"/>
        <v>-1.3477088948787061E-2</v>
      </c>
      <c r="L21" s="217"/>
      <c r="M21" s="160">
        <v>45776</v>
      </c>
      <c r="N21" s="136">
        <v>536.4</v>
      </c>
      <c r="O21" s="216">
        <f t="shared" si="3"/>
        <v>-1.2518409425626044E-2</v>
      </c>
      <c r="P21" s="217"/>
      <c r="Q21" s="160">
        <v>45776</v>
      </c>
      <c r="R21" s="136">
        <v>245.7</v>
      </c>
      <c r="S21" s="216">
        <f t="shared" si="4"/>
        <v>-1.9553072625698349E-2</v>
      </c>
      <c r="T21" s="217"/>
      <c r="U21" s="160">
        <v>45777</v>
      </c>
      <c r="V21" s="136">
        <v>183.2</v>
      </c>
      <c r="W21" s="216">
        <f t="shared" si="5"/>
        <v>-3.120042305658385E-2</v>
      </c>
      <c r="X21" s="217"/>
      <c r="Y21" s="160">
        <v>45776</v>
      </c>
      <c r="Z21" s="136">
        <v>619.79999999999995</v>
      </c>
      <c r="AA21" s="216">
        <f t="shared" si="6"/>
        <v>-1.6970658207771681E-2</v>
      </c>
      <c r="AB21" s="217"/>
      <c r="AC21" s="160">
        <v>45776</v>
      </c>
      <c r="AD21" s="136">
        <v>1264.5999999999999</v>
      </c>
      <c r="AE21" s="216">
        <f t="shared" si="7"/>
        <v>1.4602053915275848E-2</v>
      </c>
      <c r="AF21" s="217"/>
      <c r="AG21" s="160">
        <v>45764</v>
      </c>
      <c r="AH21" s="136">
        <v>78.8</v>
      </c>
      <c r="AI21" s="216">
        <f t="shared" si="8"/>
        <v>1.808785529715751E-2</v>
      </c>
      <c r="AJ21" s="217"/>
      <c r="AK21" s="160">
        <v>45777</v>
      </c>
      <c r="AL21" s="136">
        <v>930.15</v>
      </c>
      <c r="AM21" s="216">
        <f t="shared" si="9"/>
        <v>-2.4744429882044585E-2</v>
      </c>
      <c r="AN21" s="217"/>
      <c r="AO21" s="160">
        <v>45776</v>
      </c>
      <c r="AP21" s="136">
        <v>462.8</v>
      </c>
      <c r="AQ21" s="216">
        <f t="shared" si="10"/>
        <v>-2.3216547066272689E-2</v>
      </c>
      <c r="AR21" s="217"/>
      <c r="AS21" s="160">
        <v>45776</v>
      </c>
      <c r="AT21" s="136">
        <v>141.5</v>
      </c>
      <c r="AU21" s="216">
        <f t="shared" si="11"/>
        <v>-4.2223786066150201E-3</v>
      </c>
      <c r="AV21" s="217"/>
      <c r="AW21" s="160">
        <v>45776</v>
      </c>
      <c r="AX21" s="136">
        <v>498.7</v>
      </c>
      <c r="AY21" s="216">
        <f t="shared" si="12"/>
        <v>1.094668558686393E-2</v>
      </c>
      <c r="AZ21" s="217"/>
      <c r="BA21" s="160">
        <v>45776</v>
      </c>
      <c r="BB21" s="136">
        <v>389.2</v>
      </c>
      <c r="BC21" s="216">
        <f t="shared" si="13"/>
        <v>-7.3960724305025096E-3</v>
      </c>
      <c r="BD21" s="223"/>
      <c r="BE21" s="160">
        <v>45777</v>
      </c>
      <c r="BF21" s="136">
        <v>655.29999999999995</v>
      </c>
      <c r="BG21" s="123">
        <f t="shared" si="14"/>
        <v>-3.5330487266303549E-2</v>
      </c>
    </row>
    <row r="22" spans="1:59" ht="16.2" thickBot="1" x14ac:dyDescent="0.35">
      <c r="A22" s="160">
        <v>45777</v>
      </c>
      <c r="B22" s="136">
        <v>1591.4</v>
      </c>
      <c r="C22" s="216">
        <f t="shared" si="0"/>
        <v>7.5340297562520361E-3</v>
      </c>
      <c r="D22" s="217"/>
      <c r="E22" s="160">
        <v>45779</v>
      </c>
      <c r="F22" s="136">
        <v>809.5</v>
      </c>
      <c r="G22" s="216">
        <f t="shared" si="1"/>
        <v>-1.6940919302932837E-2</v>
      </c>
      <c r="H22" s="217"/>
      <c r="I22" s="160">
        <v>45777</v>
      </c>
      <c r="J22" s="136">
        <v>408.2</v>
      </c>
      <c r="K22" s="216">
        <f t="shared" si="2"/>
        <v>1.3909587680079398E-2</v>
      </c>
      <c r="L22" s="217"/>
      <c r="M22" s="160">
        <v>45777</v>
      </c>
      <c r="N22" s="136">
        <v>527.79999999999995</v>
      </c>
      <c r="O22" s="216">
        <f t="shared" si="3"/>
        <v>-1.6032811334824801E-2</v>
      </c>
      <c r="P22" s="217"/>
      <c r="Q22" s="160">
        <v>45777</v>
      </c>
      <c r="R22" s="136">
        <v>244.5</v>
      </c>
      <c r="S22" s="216">
        <f t="shared" si="4"/>
        <v>-4.884004884004838E-3</v>
      </c>
      <c r="T22" s="217"/>
      <c r="U22" s="160">
        <v>45779</v>
      </c>
      <c r="V22" s="136">
        <v>181.1</v>
      </c>
      <c r="W22" s="216">
        <f t="shared" si="5"/>
        <v>-1.1462882096069838E-2</v>
      </c>
      <c r="X22" s="217"/>
      <c r="Y22" s="160">
        <v>45777</v>
      </c>
      <c r="Z22" s="136">
        <v>606.6</v>
      </c>
      <c r="AA22" s="216">
        <f t="shared" si="6"/>
        <v>-2.1297192642787888E-2</v>
      </c>
      <c r="AB22" s="217"/>
      <c r="AC22" s="160">
        <v>45777</v>
      </c>
      <c r="AD22" s="136">
        <v>1236.0999999999999</v>
      </c>
      <c r="AE22" s="216">
        <f t="shared" si="7"/>
        <v>-2.2536770520322633E-2</v>
      </c>
      <c r="AF22" s="217"/>
      <c r="AG22" s="160">
        <v>45768</v>
      </c>
      <c r="AH22" s="136">
        <v>77</v>
      </c>
      <c r="AI22" s="216">
        <f t="shared" si="8"/>
        <v>-2.2842639593908594E-2</v>
      </c>
      <c r="AJ22" s="217"/>
      <c r="AK22" s="160">
        <v>45779</v>
      </c>
      <c r="AL22" s="136">
        <v>960.45</v>
      </c>
      <c r="AM22" s="216">
        <f t="shared" si="9"/>
        <v>3.2575391065957179E-2</v>
      </c>
      <c r="AN22" s="217"/>
      <c r="AO22" s="160">
        <v>45777</v>
      </c>
      <c r="AP22" s="136">
        <v>452</v>
      </c>
      <c r="AQ22" s="216">
        <f t="shared" si="10"/>
        <v>-2.3336214347450326E-2</v>
      </c>
      <c r="AR22" s="217"/>
      <c r="AS22" s="160">
        <v>45777</v>
      </c>
      <c r="AT22" s="136">
        <v>140.1</v>
      </c>
      <c r="AU22" s="216">
        <f t="shared" si="11"/>
        <v>-9.8939929328622309E-3</v>
      </c>
      <c r="AV22" s="217"/>
      <c r="AW22" s="160">
        <v>45777</v>
      </c>
      <c r="AX22" s="136">
        <v>476.2</v>
      </c>
      <c r="AY22" s="216">
        <f t="shared" si="12"/>
        <v>-4.5117304992981756E-2</v>
      </c>
      <c r="AZ22" s="217"/>
      <c r="BA22" s="160">
        <v>45777</v>
      </c>
      <c r="BB22" s="136">
        <v>381.4</v>
      </c>
      <c r="BC22" s="216">
        <f t="shared" si="13"/>
        <v>-2.0041109969167553E-2</v>
      </c>
      <c r="BD22" s="223"/>
      <c r="BE22" s="160">
        <v>45779</v>
      </c>
      <c r="BF22" s="136">
        <v>642.6</v>
      </c>
      <c r="BG22" s="123">
        <f t="shared" si="14"/>
        <v>-1.9380436441324481E-2</v>
      </c>
    </row>
    <row r="23" spans="1:59" ht="16.2" thickBot="1" x14ac:dyDescent="0.35">
      <c r="A23" s="160">
        <v>45779</v>
      </c>
      <c r="B23" s="136">
        <v>1559.2</v>
      </c>
      <c r="C23" s="216">
        <f t="shared" si="0"/>
        <v>-2.02337564408697E-2</v>
      </c>
      <c r="D23" s="217"/>
      <c r="E23" s="160">
        <v>45782</v>
      </c>
      <c r="F23" s="136">
        <v>819.1</v>
      </c>
      <c r="G23" s="216">
        <f t="shared" si="1"/>
        <v>1.1859172328597928E-2</v>
      </c>
      <c r="H23" s="217"/>
      <c r="I23" s="160">
        <v>45779</v>
      </c>
      <c r="J23" s="136">
        <v>379.3</v>
      </c>
      <c r="K23" s="216">
        <f t="shared" si="2"/>
        <v>-7.0798628123468835E-2</v>
      </c>
      <c r="L23" s="217"/>
      <c r="M23" s="160">
        <v>45779</v>
      </c>
      <c r="N23" s="136">
        <v>518.6</v>
      </c>
      <c r="O23" s="216">
        <f t="shared" si="3"/>
        <v>-1.7430845017051787E-2</v>
      </c>
      <c r="P23" s="217"/>
      <c r="Q23" s="160">
        <v>45779</v>
      </c>
      <c r="R23" s="136">
        <v>243.4</v>
      </c>
      <c r="S23" s="216">
        <f t="shared" si="4"/>
        <v>-4.4989775051124514E-3</v>
      </c>
      <c r="T23" s="217"/>
      <c r="U23" s="160">
        <v>45782</v>
      </c>
      <c r="V23" s="136">
        <v>180.9</v>
      </c>
      <c r="W23" s="216">
        <f t="shared" si="5"/>
        <v>-1.1043622308116435E-3</v>
      </c>
      <c r="X23" s="217"/>
      <c r="Y23" s="160">
        <v>45779</v>
      </c>
      <c r="Z23" s="136">
        <v>612</v>
      </c>
      <c r="AA23" s="216">
        <f t="shared" si="6"/>
        <v>8.9020771513352737E-3</v>
      </c>
      <c r="AB23" s="217"/>
      <c r="AC23" s="160">
        <v>45779</v>
      </c>
      <c r="AD23" s="136">
        <v>1207.8</v>
      </c>
      <c r="AE23" s="216">
        <f t="shared" si="7"/>
        <v>-2.2894587816519665E-2</v>
      </c>
      <c r="AF23" s="217"/>
      <c r="AG23" s="160">
        <v>45769</v>
      </c>
      <c r="AH23" s="136">
        <v>77.3</v>
      </c>
      <c r="AI23" s="216">
        <f t="shared" si="8"/>
        <v>3.8961038961038592E-3</v>
      </c>
      <c r="AJ23" s="217"/>
      <c r="AK23" s="160">
        <v>45782</v>
      </c>
      <c r="AL23" s="136">
        <v>974.25</v>
      </c>
      <c r="AM23" s="216">
        <f t="shared" si="9"/>
        <v>1.4368264875839401E-2</v>
      </c>
      <c r="AN23" s="217"/>
      <c r="AO23" s="160">
        <v>45779</v>
      </c>
      <c r="AP23" s="136">
        <v>442.2</v>
      </c>
      <c r="AQ23" s="216">
        <f t="shared" si="10"/>
        <v>-2.1681415929203564E-2</v>
      </c>
      <c r="AR23" s="217"/>
      <c r="AS23" s="160">
        <v>45779</v>
      </c>
      <c r="AT23" s="136">
        <v>141.19999999999999</v>
      </c>
      <c r="AU23" s="216">
        <f t="shared" si="11"/>
        <v>7.851534618129867E-3</v>
      </c>
      <c r="AV23" s="217"/>
      <c r="AW23" s="160">
        <v>45779</v>
      </c>
      <c r="AX23" s="136">
        <v>470.8</v>
      </c>
      <c r="AY23" s="216">
        <f t="shared" si="12"/>
        <v>-1.1339773204535861E-2</v>
      </c>
      <c r="AZ23" s="217"/>
      <c r="BA23" s="160">
        <v>45779</v>
      </c>
      <c r="BB23" s="136">
        <v>386.4</v>
      </c>
      <c r="BC23" s="216">
        <f t="shared" si="13"/>
        <v>1.3109596224436288E-2</v>
      </c>
      <c r="BD23" s="223"/>
      <c r="BE23" s="160">
        <v>45782</v>
      </c>
      <c r="BF23" s="136">
        <v>621.6</v>
      </c>
      <c r="BG23" s="123">
        <f t="shared" si="14"/>
        <v>-3.2679738562091505E-2</v>
      </c>
    </row>
    <row r="24" spans="1:59" ht="16.2" thickBot="1" x14ac:dyDescent="0.35">
      <c r="A24" s="160">
        <v>45782</v>
      </c>
      <c r="B24" s="136">
        <v>1591.1</v>
      </c>
      <c r="C24" s="216">
        <f t="shared" si="0"/>
        <v>2.0459209851205657E-2</v>
      </c>
      <c r="D24" s="217"/>
      <c r="E24" s="160">
        <v>45783</v>
      </c>
      <c r="F24" s="136">
        <v>784.85</v>
      </c>
      <c r="G24" s="216">
        <f t="shared" si="1"/>
        <v>-4.1814186302038821E-2</v>
      </c>
      <c r="H24" s="217"/>
      <c r="I24" s="160">
        <v>45782</v>
      </c>
      <c r="J24" s="136">
        <v>384.1</v>
      </c>
      <c r="K24" s="216">
        <f t="shared" si="2"/>
        <v>1.2654890587925155E-2</v>
      </c>
      <c r="L24" s="217"/>
      <c r="M24" s="160">
        <v>45782</v>
      </c>
      <c r="N24" s="136">
        <v>522</v>
      </c>
      <c r="O24" s="216">
        <f t="shared" si="3"/>
        <v>6.5561126108753896E-3</v>
      </c>
      <c r="P24" s="217"/>
      <c r="Q24" s="160">
        <v>45782</v>
      </c>
      <c r="R24" s="136">
        <v>239.2</v>
      </c>
      <c r="S24" s="216">
        <f t="shared" si="4"/>
        <v>-1.725554642563688E-2</v>
      </c>
      <c r="T24" s="217"/>
      <c r="U24" s="160">
        <v>45783</v>
      </c>
      <c r="V24" s="136">
        <v>175.4</v>
      </c>
      <c r="W24" s="216">
        <f t="shared" si="5"/>
        <v>-3.0403537866224434E-2</v>
      </c>
      <c r="X24" s="217"/>
      <c r="Y24" s="160">
        <v>45782</v>
      </c>
      <c r="Z24" s="136">
        <v>645.29999999999995</v>
      </c>
      <c r="AA24" s="216">
        <f t="shared" si="6"/>
        <v>5.4411764705882278E-2</v>
      </c>
      <c r="AB24" s="217"/>
      <c r="AC24" s="160">
        <v>45782</v>
      </c>
      <c r="AD24" s="136">
        <v>1240.3</v>
      </c>
      <c r="AE24" s="216">
        <f t="shared" si="7"/>
        <v>2.6908428547772811E-2</v>
      </c>
      <c r="AF24" s="217"/>
      <c r="AG24" s="160">
        <v>45770</v>
      </c>
      <c r="AH24" s="136">
        <v>77.7</v>
      </c>
      <c r="AI24" s="216">
        <f t="shared" si="8"/>
        <v>5.1746442432083536E-3</v>
      </c>
      <c r="AJ24" s="217"/>
      <c r="AK24" s="160">
        <v>45783</v>
      </c>
      <c r="AL24" s="136">
        <v>951.85</v>
      </c>
      <c r="AM24" s="216">
        <f t="shared" si="9"/>
        <v>-2.2992045162945833E-2</v>
      </c>
      <c r="AN24" s="217"/>
      <c r="AO24" s="160">
        <v>45782</v>
      </c>
      <c r="AP24" s="136">
        <v>445.4</v>
      </c>
      <c r="AQ24" s="216">
        <f t="shared" si="10"/>
        <v>7.2365445499773607E-3</v>
      </c>
      <c r="AR24" s="217"/>
      <c r="AS24" s="160">
        <v>45782</v>
      </c>
      <c r="AT24" s="136">
        <v>142.1</v>
      </c>
      <c r="AU24" s="216">
        <f t="shared" si="11"/>
        <v>6.3739376770538649E-3</v>
      </c>
      <c r="AV24" s="217"/>
      <c r="AW24" s="160">
        <v>45782</v>
      </c>
      <c r="AX24" s="136">
        <v>489</v>
      </c>
      <c r="AY24" s="216">
        <f t="shared" si="12"/>
        <v>3.8657604078164799E-2</v>
      </c>
      <c r="AZ24" s="217"/>
      <c r="BA24" s="160">
        <v>45782</v>
      </c>
      <c r="BB24" s="136">
        <v>389.7</v>
      </c>
      <c r="BC24" s="216">
        <f t="shared" si="13"/>
        <v>8.5403726708074834E-3</v>
      </c>
      <c r="BD24" s="223"/>
      <c r="BE24" s="160">
        <v>45783</v>
      </c>
      <c r="BF24" s="136">
        <v>617.20000000000005</v>
      </c>
      <c r="BG24" s="123">
        <f t="shared" si="14"/>
        <v>-7.0785070785070415E-3</v>
      </c>
    </row>
    <row r="25" spans="1:59" ht="16.2" thickBot="1" x14ac:dyDescent="0.35">
      <c r="A25" s="160">
        <v>45783</v>
      </c>
      <c r="B25" s="136">
        <v>1545.6</v>
      </c>
      <c r="C25" s="216">
        <f t="shared" si="0"/>
        <v>-2.8596568411790587E-2</v>
      </c>
      <c r="D25" s="217"/>
      <c r="E25" s="160">
        <v>45784</v>
      </c>
      <c r="F25" s="136">
        <v>809.7</v>
      </c>
      <c r="G25" s="216">
        <f t="shared" si="1"/>
        <v>3.1662101038415012E-2</v>
      </c>
      <c r="H25" s="217"/>
      <c r="I25" s="160">
        <v>45783</v>
      </c>
      <c r="J25" s="136">
        <v>378.9</v>
      </c>
      <c r="K25" s="216">
        <f t="shared" si="2"/>
        <v>-1.3538141109086294E-2</v>
      </c>
      <c r="L25" s="217"/>
      <c r="M25" s="160">
        <v>45783</v>
      </c>
      <c r="N25" s="136">
        <v>505.7</v>
      </c>
      <c r="O25" s="216">
        <f t="shared" si="3"/>
        <v>-3.1226053639846766E-2</v>
      </c>
      <c r="P25" s="217"/>
      <c r="Q25" s="160">
        <v>45783</v>
      </c>
      <c r="R25" s="136">
        <v>237</v>
      </c>
      <c r="S25" s="216">
        <f t="shared" si="4"/>
        <v>-9.1973244147156713E-3</v>
      </c>
      <c r="T25" s="217"/>
      <c r="U25" s="160">
        <v>45784</v>
      </c>
      <c r="V25" s="136">
        <v>176.7</v>
      </c>
      <c r="W25" s="216">
        <f t="shared" si="5"/>
        <v>7.4116305587228213E-3</v>
      </c>
      <c r="X25" s="217"/>
      <c r="Y25" s="160">
        <v>45783</v>
      </c>
      <c r="Z25" s="136">
        <v>639.1</v>
      </c>
      <c r="AA25" s="216">
        <f t="shared" si="6"/>
        <v>-9.6079342941266573E-3</v>
      </c>
      <c r="AB25" s="217"/>
      <c r="AC25" s="160">
        <v>45783</v>
      </c>
      <c r="AD25" s="136">
        <v>1229.5999999999999</v>
      </c>
      <c r="AE25" s="216">
        <f t="shared" si="7"/>
        <v>-8.6269450939289258E-3</v>
      </c>
      <c r="AF25" s="217"/>
      <c r="AG25" s="160">
        <v>45771</v>
      </c>
      <c r="AH25" s="136">
        <v>79</v>
      </c>
      <c r="AI25" s="216">
        <f t="shared" si="8"/>
        <v>1.6731016731016693E-2</v>
      </c>
      <c r="AJ25" s="217"/>
      <c r="AK25" s="160">
        <v>45784</v>
      </c>
      <c r="AL25" s="136">
        <v>945</v>
      </c>
      <c r="AM25" s="216">
        <f t="shared" si="9"/>
        <v>-7.1965120554709485E-3</v>
      </c>
      <c r="AN25" s="217"/>
      <c r="AO25" s="160">
        <v>45783</v>
      </c>
      <c r="AP25" s="136">
        <v>441.4</v>
      </c>
      <c r="AQ25" s="216">
        <f t="shared" si="10"/>
        <v>-8.9806915132465207E-3</v>
      </c>
      <c r="AR25" s="217"/>
      <c r="AS25" s="160">
        <v>45783</v>
      </c>
      <c r="AT25" s="136">
        <v>144.4</v>
      </c>
      <c r="AU25" s="216">
        <f t="shared" si="11"/>
        <v>1.6185784658691145E-2</v>
      </c>
      <c r="AV25" s="217"/>
      <c r="AW25" s="160">
        <v>45783</v>
      </c>
      <c r="AX25" s="136">
        <v>483.5</v>
      </c>
      <c r="AY25" s="216">
        <f t="shared" si="12"/>
        <v>-1.1247443762781187E-2</v>
      </c>
      <c r="AZ25" s="217"/>
      <c r="BA25" s="160">
        <v>45783</v>
      </c>
      <c r="BB25" s="136">
        <v>379.3</v>
      </c>
      <c r="BC25" s="216">
        <f t="shared" si="13"/>
        <v>-2.6687195278419239E-2</v>
      </c>
      <c r="BD25" s="223"/>
      <c r="BE25" s="160">
        <v>45784</v>
      </c>
      <c r="BF25" s="136">
        <v>625</v>
      </c>
      <c r="BG25" s="123">
        <f t="shared" si="14"/>
        <v>1.2637718729747172E-2</v>
      </c>
    </row>
    <row r="26" spans="1:59" ht="16.2" thickBot="1" x14ac:dyDescent="0.35">
      <c r="A26" s="160">
        <v>45784</v>
      </c>
      <c r="B26" s="136">
        <v>1543.6</v>
      </c>
      <c r="C26" s="216">
        <f t="shared" si="0"/>
        <v>-1.2939958592132505E-3</v>
      </c>
      <c r="D26" s="217"/>
      <c r="E26" s="160">
        <v>45785</v>
      </c>
      <c r="F26" s="136">
        <v>788.25</v>
      </c>
      <c r="G26" s="216">
        <f t="shared" si="1"/>
        <v>-2.6491293071508021E-2</v>
      </c>
      <c r="H26" s="217"/>
      <c r="I26" s="160">
        <v>45784</v>
      </c>
      <c r="J26" s="136">
        <v>383.9</v>
      </c>
      <c r="K26" s="216">
        <f t="shared" si="2"/>
        <v>1.3196093956188969E-2</v>
      </c>
      <c r="L26" s="217"/>
      <c r="M26" s="160">
        <v>45784</v>
      </c>
      <c r="N26" s="136">
        <v>507.7</v>
      </c>
      <c r="O26" s="216">
        <f t="shared" si="3"/>
        <v>3.9549139806209213E-3</v>
      </c>
      <c r="P26" s="217"/>
      <c r="Q26" s="160">
        <v>45784</v>
      </c>
      <c r="R26" s="136">
        <v>238.7</v>
      </c>
      <c r="S26" s="216">
        <f t="shared" si="4"/>
        <v>7.1729957805906691E-3</v>
      </c>
      <c r="T26" s="217"/>
      <c r="U26" s="160">
        <v>45785</v>
      </c>
      <c r="V26" s="136">
        <v>173.7</v>
      </c>
      <c r="W26" s="216">
        <f t="shared" si="5"/>
        <v>-1.6977928692699491E-2</v>
      </c>
      <c r="X26" s="217"/>
      <c r="Y26" s="160">
        <v>45784</v>
      </c>
      <c r="Z26" s="136">
        <v>640.4</v>
      </c>
      <c r="AA26" s="216">
        <f t="shared" si="6"/>
        <v>2.0341104678453363E-3</v>
      </c>
      <c r="AB26" s="217"/>
      <c r="AC26" s="160">
        <v>45784</v>
      </c>
      <c r="AD26" s="136">
        <v>1244</v>
      </c>
      <c r="AE26" s="216">
        <f t="shared" si="7"/>
        <v>1.1711125569290902E-2</v>
      </c>
      <c r="AF26" s="217"/>
      <c r="AG26" s="160">
        <v>45772</v>
      </c>
      <c r="AH26" s="136">
        <v>77.400000000000006</v>
      </c>
      <c r="AI26" s="216">
        <f t="shared" si="8"/>
        <v>-2.0253164556961953E-2</v>
      </c>
      <c r="AJ26" s="217"/>
      <c r="AK26" s="160">
        <v>45785</v>
      </c>
      <c r="AL26" s="136">
        <v>925.85</v>
      </c>
      <c r="AM26" s="216">
        <f t="shared" si="9"/>
        <v>-2.0264550264550242E-2</v>
      </c>
      <c r="AN26" s="217"/>
      <c r="AO26" s="160">
        <v>45784</v>
      </c>
      <c r="AP26" s="136">
        <v>433.3</v>
      </c>
      <c r="AQ26" s="216">
        <f t="shared" si="10"/>
        <v>-1.8350702310829102E-2</v>
      </c>
      <c r="AR26" s="217"/>
      <c r="AS26" s="160">
        <v>45784</v>
      </c>
      <c r="AT26" s="136">
        <v>146</v>
      </c>
      <c r="AU26" s="216">
        <f t="shared" si="11"/>
        <v>1.1080332409972259E-2</v>
      </c>
      <c r="AV26" s="217"/>
      <c r="AW26" s="160">
        <v>45784</v>
      </c>
      <c r="AX26" s="136">
        <v>483.9</v>
      </c>
      <c r="AY26" s="216">
        <f t="shared" si="12"/>
        <v>8.2730093071349997E-4</v>
      </c>
      <c r="AZ26" s="217"/>
      <c r="BA26" s="160">
        <v>45784</v>
      </c>
      <c r="BB26" s="136">
        <v>388.5</v>
      </c>
      <c r="BC26" s="216">
        <f t="shared" si="13"/>
        <v>2.4255206960189794E-2</v>
      </c>
      <c r="BD26" s="223"/>
      <c r="BE26" s="160">
        <v>45785</v>
      </c>
      <c r="BF26" s="136">
        <v>598.1</v>
      </c>
      <c r="BG26" s="123">
        <f t="shared" si="14"/>
        <v>-4.303999999999996E-2</v>
      </c>
    </row>
    <row r="27" spans="1:59" ht="16.2" thickBot="1" x14ac:dyDescent="0.35">
      <c r="A27" s="160">
        <v>45785</v>
      </c>
      <c r="B27" s="136">
        <v>1507.5</v>
      </c>
      <c r="C27" s="216">
        <f t="shared" si="0"/>
        <v>-2.3386887794765426E-2</v>
      </c>
      <c r="D27" s="217"/>
      <c r="E27" s="160">
        <v>45786</v>
      </c>
      <c r="F27" s="136">
        <v>790.6</v>
      </c>
      <c r="G27" s="216">
        <f t="shared" si="1"/>
        <v>2.981287662543638E-3</v>
      </c>
      <c r="H27" s="217"/>
      <c r="I27" s="160">
        <v>45785</v>
      </c>
      <c r="J27" s="136">
        <v>384.7</v>
      </c>
      <c r="K27" s="216">
        <f t="shared" si="2"/>
        <v>2.0838760093774716E-3</v>
      </c>
      <c r="L27" s="217"/>
      <c r="M27" s="160">
        <v>45785</v>
      </c>
      <c r="N27" s="136">
        <v>506.3</v>
      </c>
      <c r="O27" s="216">
        <f t="shared" si="3"/>
        <v>-2.7575339767578833E-3</v>
      </c>
      <c r="P27" s="217"/>
      <c r="Q27" s="160">
        <v>45785</v>
      </c>
      <c r="R27" s="136">
        <v>233.2</v>
      </c>
      <c r="S27" s="216">
        <f t="shared" si="4"/>
        <v>-2.3041474654377881E-2</v>
      </c>
      <c r="T27" s="217"/>
      <c r="U27" s="160">
        <v>45786</v>
      </c>
      <c r="V27" s="136">
        <v>172.8</v>
      </c>
      <c r="W27" s="216">
        <f t="shared" si="5"/>
        <v>-5.1813471502589366E-3</v>
      </c>
      <c r="X27" s="217"/>
      <c r="Y27" s="160">
        <v>45785</v>
      </c>
      <c r="Z27" s="136">
        <v>629.4</v>
      </c>
      <c r="AA27" s="216">
        <f t="shared" si="6"/>
        <v>-1.7176764522173642E-2</v>
      </c>
      <c r="AB27" s="217"/>
      <c r="AC27" s="160">
        <v>45785</v>
      </c>
      <c r="AD27" s="136">
        <v>1223.0999999999999</v>
      </c>
      <c r="AE27" s="216">
        <f t="shared" si="7"/>
        <v>-1.6800643086816794E-2</v>
      </c>
      <c r="AF27" s="217"/>
      <c r="AG27" s="160">
        <v>45775</v>
      </c>
      <c r="AH27" s="136">
        <v>77.099999999999994</v>
      </c>
      <c r="AI27" s="216">
        <f t="shared" si="8"/>
        <v>-3.8759689922482085E-3</v>
      </c>
      <c r="AJ27" s="217"/>
      <c r="AK27" s="160">
        <v>45786</v>
      </c>
      <c r="AL27" s="136">
        <v>921.9</v>
      </c>
      <c r="AM27" s="216">
        <f t="shared" si="9"/>
        <v>-4.2663498406869853E-3</v>
      </c>
      <c r="AN27" s="217"/>
      <c r="AO27" s="160">
        <v>45785</v>
      </c>
      <c r="AP27" s="136">
        <v>418.1</v>
      </c>
      <c r="AQ27" s="216">
        <f t="shared" si="10"/>
        <v>-3.5079621509346848E-2</v>
      </c>
      <c r="AR27" s="217"/>
      <c r="AS27" s="160">
        <v>45785</v>
      </c>
      <c r="AT27" s="136">
        <v>143.69999999999999</v>
      </c>
      <c r="AU27" s="216">
        <f t="shared" si="11"/>
        <v>-1.5753424657534324E-2</v>
      </c>
      <c r="AV27" s="217"/>
      <c r="AW27" s="160">
        <v>45785</v>
      </c>
      <c r="AX27" s="136">
        <v>486.4</v>
      </c>
      <c r="AY27" s="216">
        <f t="shared" si="12"/>
        <v>5.1663566852655513E-3</v>
      </c>
      <c r="AZ27" s="217"/>
      <c r="BA27" s="160">
        <v>45785</v>
      </c>
      <c r="BB27" s="136">
        <v>378.8</v>
      </c>
      <c r="BC27" s="216">
        <f t="shared" si="13"/>
        <v>-2.4967824967824938E-2</v>
      </c>
      <c r="BD27" s="223"/>
      <c r="BE27" s="160">
        <v>45786</v>
      </c>
      <c r="BF27" s="136">
        <v>599.5</v>
      </c>
      <c r="BG27" s="123">
        <f t="shared" si="14"/>
        <v>2.3407456946998449E-3</v>
      </c>
    </row>
    <row r="28" spans="1:59" ht="16.2" thickBot="1" x14ac:dyDescent="0.35">
      <c r="A28" s="160">
        <v>45786</v>
      </c>
      <c r="B28" s="136">
        <v>1515.8</v>
      </c>
      <c r="C28" s="216">
        <f t="shared" si="0"/>
        <v>5.5058043117744305E-3</v>
      </c>
      <c r="D28" s="217"/>
      <c r="E28" s="160">
        <v>45789</v>
      </c>
      <c r="F28" s="136">
        <v>840.3</v>
      </c>
      <c r="G28" s="216">
        <f t="shared" si="1"/>
        <v>6.286364786238291E-2</v>
      </c>
      <c r="H28" s="217"/>
      <c r="I28" s="160">
        <v>45786</v>
      </c>
      <c r="J28" s="136">
        <v>388.2</v>
      </c>
      <c r="K28" s="216">
        <f t="shared" si="2"/>
        <v>9.0979984403431243E-3</v>
      </c>
      <c r="L28" s="217"/>
      <c r="M28" s="160">
        <v>45786</v>
      </c>
      <c r="N28" s="136">
        <v>500.2</v>
      </c>
      <c r="O28" s="216">
        <f t="shared" si="3"/>
        <v>-1.2048192771084381E-2</v>
      </c>
      <c r="P28" s="217"/>
      <c r="Q28" s="160">
        <v>45786</v>
      </c>
      <c r="R28" s="136">
        <v>235</v>
      </c>
      <c r="S28" s="216">
        <f t="shared" si="4"/>
        <v>7.7186963979417305E-3</v>
      </c>
      <c r="T28" s="217"/>
      <c r="U28" s="160">
        <v>45789</v>
      </c>
      <c r="V28" s="136">
        <v>182</v>
      </c>
      <c r="W28" s="216">
        <f t="shared" si="5"/>
        <v>5.3240740740740672E-2</v>
      </c>
      <c r="X28" s="217"/>
      <c r="Y28" s="160">
        <v>45786</v>
      </c>
      <c r="Z28" s="136">
        <v>612.4</v>
      </c>
      <c r="AA28" s="216">
        <f t="shared" si="6"/>
        <v>-2.7009850651414046E-2</v>
      </c>
      <c r="AB28" s="217"/>
      <c r="AC28" s="160">
        <v>45786</v>
      </c>
      <c r="AD28" s="136">
        <v>1235.5999999999999</v>
      </c>
      <c r="AE28" s="216">
        <f t="shared" si="7"/>
        <v>1.0219932957239801E-2</v>
      </c>
      <c r="AF28" s="217"/>
      <c r="AG28" s="160">
        <v>45776</v>
      </c>
      <c r="AH28" s="136">
        <v>76.599999999999994</v>
      </c>
      <c r="AI28" s="216">
        <f t="shared" si="8"/>
        <v>-6.4850843060959796E-3</v>
      </c>
      <c r="AJ28" s="217"/>
      <c r="AK28" s="160">
        <v>45789</v>
      </c>
      <c r="AL28" s="136">
        <v>964.5</v>
      </c>
      <c r="AM28" s="216">
        <f t="shared" si="9"/>
        <v>4.6208916368369699E-2</v>
      </c>
      <c r="AN28" s="217"/>
      <c r="AO28" s="160">
        <v>45786</v>
      </c>
      <c r="AP28" s="136">
        <v>421.4</v>
      </c>
      <c r="AQ28" s="216">
        <f t="shared" si="10"/>
        <v>7.8928486008130929E-3</v>
      </c>
      <c r="AR28" s="217"/>
      <c r="AS28" s="160">
        <v>45786</v>
      </c>
      <c r="AT28" s="136">
        <v>142.80000000000001</v>
      </c>
      <c r="AU28" s="216">
        <f t="shared" si="11"/>
        <v>-6.2630480167013038E-3</v>
      </c>
      <c r="AV28" s="217"/>
      <c r="AW28" s="160">
        <v>45786</v>
      </c>
      <c r="AX28" s="136">
        <v>471.6</v>
      </c>
      <c r="AY28" s="216">
        <f t="shared" si="12"/>
        <v>-3.0427631578947276E-2</v>
      </c>
      <c r="AZ28" s="217"/>
      <c r="BA28" s="160">
        <v>45786</v>
      </c>
      <c r="BB28" s="136">
        <v>378.5</v>
      </c>
      <c r="BC28" s="216">
        <f t="shared" si="13"/>
        <v>-7.9197465681101202E-4</v>
      </c>
      <c r="BD28" s="223"/>
      <c r="BE28" s="160">
        <v>45789</v>
      </c>
      <c r="BF28" s="136">
        <v>620.20000000000005</v>
      </c>
      <c r="BG28" s="123">
        <f t="shared" si="14"/>
        <v>3.4528773978315337E-2</v>
      </c>
    </row>
    <row r="29" spans="1:59" ht="16.2" thickBot="1" x14ac:dyDescent="0.35">
      <c r="A29" s="160">
        <v>45789</v>
      </c>
      <c r="B29" s="136">
        <v>1567.4</v>
      </c>
      <c r="C29" s="216">
        <f t="shared" si="0"/>
        <v>3.4041430267845452E-2</v>
      </c>
      <c r="D29" s="217"/>
      <c r="E29" s="160">
        <v>45790</v>
      </c>
      <c r="F29" s="136">
        <v>883.35</v>
      </c>
      <c r="G29" s="216">
        <f t="shared" si="1"/>
        <v>5.1231702963227502E-2</v>
      </c>
      <c r="H29" s="217"/>
      <c r="I29" s="160">
        <v>45789</v>
      </c>
      <c r="J29" s="136">
        <v>397.4</v>
      </c>
      <c r="K29" s="216">
        <f t="shared" si="2"/>
        <v>2.3699124162802652E-2</v>
      </c>
      <c r="L29" s="217"/>
      <c r="M29" s="160">
        <v>45789</v>
      </c>
      <c r="N29" s="136">
        <v>529.6</v>
      </c>
      <c r="O29" s="216">
        <f t="shared" si="3"/>
        <v>5.8776489404238373E-2</v>
      </c>
      <c r="P29" s="217"/>
      <c r="Q29" s="160">
        <v>45789</v>
      </c>
      <c r="R29" s="136">
        <v>244</v>
      </c>
      <c r="S29" s="216">
        <f t="shared" si="4"/>
        <v>3.8297872340425532E-2</v>
      </c>
      <c r="T29" s="217"/>
      <c r="U29" s="160">
        <v>45790</v>
      </c>
      <c r="V29" s="136">
        <v>184.4</v>
      </c>
      <c r="W29" s="216">
        <f t="shared" si="5"/>
        <v>1.3186813186813218E-2</v>
      </c>
      <c r="X29" s="217"/>
      <c r="Y29" s="160">
        <v>45789</v>
      </c>
      <c r="Z29" s="136">
        <v>631.9</v>
      </c>
      <c r="AA29" s="216">
        <f t="shared" si="6"/>
        <v>3.1841933376877858E-2</v>
      </c>
      <c r="AB29" s="217"/>
      <c r="AC29" s="160">
        <v>45789</v>
      </c>
      <c r="AD29" s="136">
        <v>1265.7</v>
      </c>
      <c r="AE29" s="216">
        <f t="shared" si="7"/>
        <v>2.4360634509550127E-2</v>
      </c>
      <c r="AF29" s="217"/>
      <c r="AG29" s="160">
        <v>45777</v>
      </c>
      <c r="AH29" s="136">
        <v>76.3</v>
      </c>
      <c r="AI29" s="216">
        <f t="shared" si="8"/>
        <v>-3.9164490861618431E-3</v>
      </c>
      <c r="AJ29" s="217"/>
      <c r="AK29" s="160">
        <v>45790</v>
      </c>
      <c r="AL29" s="136">
        <v>981.9</v>
      </c>
      <c r="AM29" s="216">
        <f t="shared" si="9"/>
        <v>1.8040435458786912E-2</v>
      </c>
      <c r="AN29" s="217"/>
      <c r="AO29" s="160">
        <v>45789</v>
      </c>
      <c r="AP29" s="136">
        <v>442.9</v>
      </c>
      <c r="AQ29" s="216">
        <f t="shared" si="10"/>
        <v>5.1020408163265307E-2</v>
      </c>
      <c r="AR29" s="217"/>
      <c r="AS29" s="160">
        <v>45789</v>
      </c>
      <c r="AT29" s="136">
        <v>151.6</v>
      </c>
      <c r="AU29" s="216">
        <f t="shared" si="11"/>
        <v>6.1624649859943856E-2</v>
      </c>
      <c r="AV29" s="217"/>
      <c r="AW29" s="160">
        <v>45789</v>
      </c>
      <c r="AX29" s="136">
        <v>500</v>
      </c>
      <c r="AY29" s="216">
        <f t="shared" si="12"/>
        <v>6.022052586938078E-2</v>
      </c>
      <c r="AZ29" s="217"/>
      <c r="BA29" s="160">
        <v>45789</v>
      </c>
      <c r="BB29" s="136">
        <v>401.4</v>
      </c>
      <c r="BC29" s="216">
        <f t="shared" si="13"/>
        <v>6.0501981505944456E-2</v>
      </c>
      <c r="BD29" s="223"/>
      <c r="BE29" s="160">
        <v>45790</v>
      </c>
      <c r="BF29" s="136">
        <v>632.4</v>
      </c>
      <c r="BG29" s="123">
        <f t="shared" si="14"/>
        <v>1.9671073847145972E-2</v>
      </c>
    </row>
    <row r="30" spans="1:59" ht="16.2" thickBot="1" x14ac:dyDescent="0.35">
      <c r="A30" s="160">
        <v>45790</v>
      </c>
      <c r="B30" s="136">
        <v>1565.3</v>
      </c>
      <c r="C30" s="216">
        <f t="shared" si="0"/>
        <v>-1.3397983922420163E-3</v>
      </c>
      <c r="D30" s="217"/>
      <c r="E30" s="160">
        <v>45791</v>
      </c>
      <c r="F30" s="136">
        <v>883.75</v>
      </c>
      <c r="G30" s="216">
        <f t="shared" si="1"/>
        <v>4.5282164487459926E-4</v>
      </c>
      <c r="H30" s="217"/>
      <c r="I30" s="160">
        <v>45790</v>
      </c>
      <c r="J30" s="136">
        <v>394.8</v>
      </c>
      <c r="K30" s="216">
        <f t="shared" si="2"/>
        <v>-6.542526421741233E-3</v>
      </c>
      <c r="L30" s="217"/>
      <c r="M30" s="160">
        <v>45790</v>
      </c>
      <c r="N30" s="136">
        <v>543.9</v>
      </c>
      <c r="O30" s="216">
        <f t="shared" si="3"/>
        <v>2.7001510574018041E-2</v>
      </c>
      <c r="P30" s="217"/>
      <c r="Q30" s="160">
        <v>45790</v>
      </c>
      <c r="R30" s="136">
        <v>241.2</v>
      </c>
      <c r="S30" s="216">
        <f t="shared" si="4"/>
        <v>-1.147540983606562E-2</v>
      </c>
      <c r="T30" s="217"/>
      <c r="U30" s="160">
        <v>45791</v>
      </c>
      <c r="V30" s="136">
        <v>186.2</v>
      </c>
      <c r="W30" s="216">
        <f t="shared" si="5"/>
        <v>9.7613882863339628E-3</v>
      </c>
      <c r="X30" s="217"/>
      <c r="Y30" s="160">
        <v>45790</v>
      </c>
      <c r="Z30" s="136">
        <v>633</v>
      </c>
      <c r="AA30" s="216">
        <f t="shared" si="6"/>
        <v>1.7407817692673252E-3</v>
      </c>
      <c r="AB30" s="217"/>
      <c r="AC30" s="160">
        <v>45790</v>
      </c>
      <c r="AD30" s="136">
        <v>1257.7</v>
      </c>
      <c r="AE30" s="216">
        <f t="shared" si="7"/>
        <v>-6.3206130994706488E-3</v>
      </c>
      <c r="AF30" s="217"/>
      <c r="AG30" s="160">
        <v>45778</v>
      </c>
      <c r="AH30" s="136">
        <v>75.7</v>
      </c>
      <c r="AI30" s="216">
        <f t="shared" si="8"/>
        <v>-7.8636959370903588E-3</v>
      </c>
      <c r="AJ30" s="217"/>
      <c r="AK30" s="160">
        <v>45791</v>
      </c>
      <c r="AL30" s="136">
        <v>999.05</v>
      </c>
      <c r="AM30" s="216">
        <f t="shared" si="9"/>
        <v>1.746613708116914E-2</v>
      </c>
      <c r="AN30" s="217"/>
      <c r="AO30" s="160">
        <v>45790</v>
      </c>
      <c r="AP30" s="136">
        <v>447.5</v>
      </c>
      <c r="AQ30" s="216">
        <f t="shared" si="10"/>
        <v>1.0386091668548257E-2</v>
      </c>
      <c r="AR30" s="217"/>
      <c r="AS30" s="160">
        <v>45790</v>
      </c>
      <c r="AT30" s="136">
        <v>149.4</v>
      </c>
      <c r="AU30" s="216">
        <f t="shared" si="11"/>
        <v>-1.4511873350923408E-2</v>
      </c>
      <c r="AV30" s="217"/>
      <c r="AW30" s="160">
        <v>45790</v>
      </c>
      <c r="AX30" s="136">
        <v>494.5</v>
      </c>
      <c r="AY30" s="216">
        <f t="shared" si="12"/>
        <v>-1.0999999999999999E-2</v>
      </c>
      <c r="AZ30" s="217"/>
      <c r="BA30" s="160">
        <v>45790</v>
      </c>
      <c r="BB30" s="136">
        <v>404.1</v>
      </c>
      <c r="BC30" s="216">
        <f t="shared" si="13"/>
        <v>6.726457399103253E-3</v>
      </c>
      <c r="BD30" s="223"/>
      <c r="BE30" s="160">
        <v>45791</v>
      </c>
      <c r="BF30" s="136">
        <v>625.70000000000005</v>
      </c>
      <c r="BG30" s="123">
        <f t="shared" si="14"/>
        <v>-1.0594560404806977E-2</v>
      </c>
    </row>
    <row r="31" spans="1:59" ht="16.2" thickBot="1" x14ac:dyDescent="0.35">
      <c r="A31" s="160">
        <v>45791</v>
      </c>
      <c r="B31" s="136">
        <v>1603.8</v>
      </c>
      <c r="C31" s="216">
        <f t="shared" si="0"/>
        <v>2.4595924104005622E-2</v>
      </c>
      <c r="D31" s="217"/>
      <c r="E31" s="160">
        <v>45792</v>
      </c>
      <c r="F31" s="136">
        <v>892.35</v>
      </c>
      <c r="G31" s="216">
        <f t="shared" si="1"/>
        <v>9.7312588401697563E-3</v>
      </c>
      <c r="H31" s="217"/>
      <c r="I31" s="160">
        <v>45791</v>
      </c>
      <c r="J31" s="136">
        <v>396</v>
      </c>
      <c r="K31" s="216">
        <f t="shared" si="2"/>
        <v>3.0395136778115211E-3</v>
      </c>
      <c r="L31" s="217"/>
      <c r="M31" s="160">
        <v>45791</v>
      </c>
      <c r="N31" s="136">
        <v>535.4</v>
      </c>
      <c r="O31" s="216">
        <f t="shared" si="3"/>
        <v>-1.5627872770729915E-2</v>
      </c>
      <c r="P31" s="217"/>
      <c r="Q31" s="160">
        <v>45791</v>
      </c>
      <c r="R31" s="136">
        <v>246</v>
      </c>
      <c r="S31" s="216">
        <f t="shared" si="4"/>
        <v>1.9900497512437859E-2</v>
      </c>
      <c r="T31" s="217"/>
      <c r="U31" s="160">
        <v>45792</v>
      </c>
      <c r="V31" s="136">
        <v>189.4</v>
      </c>
      <c r="W31" s="216">
        <f t="shared" si="5"/>
        <v>1.7185821697099986E-2</v>
      </c>
      <c r="X31" s="217"/>
      <c r="Y31" s="160">
        <v>45791</v>
      </c>
      <c r="Z31" s="136">
        <v>634</v>
      </c>
      <c r="AA31" s="216">
        <f t="shared" si="6"/>
        <v>1.5797788309636651E-3</v>
      </c>
      <c r="AB31" s="217"/>
      <c r="AC31" s="160">
        <v>45791</v>
      </c>
      <c r="AD31" s="136">
        <v>1248.5</v>
      </c>
      <c r="AE31" s="216">
        <f t="shared" si="7"/>
        <v>-7.3149399697861536E-3</v>
      </c>
      <c r="AF31" s="217"/>
      <c r="AG31" s="160">
        <v>45779</v>
      </c>
      <c r="AH31" s="136">
        <v>77.900000000000006</v>
      </c>
      <c r="AI31" s="216">
        <f t="shared" si="8"/>
        <v>2.9062087186261597E-2</v>
      </c>
      <c r="AJ31" s="217"/>
      <c r="AK31" s="160">
        <v>45792</v>
      </c>
      <c r="AL31" s="136">
        <v>1002.2</v>
      </c>
      <c r="AM31" s="216">
        <f t="shared" si="9"/>
        <v>3.1529953455783906E-3</v>
      </c>
      <c r="AN31" s="217"/>
      <c r="AO31" s="160">
        <v>45791</v>
      </c>
      <c r="AP31" s="136">
        <v>452</v>
      </c>
      <c r="AQ31" s="216">
        <f t="shared" si="10"/>
        <v>1.0055865921787709E-2</v>
      </c>
      <c r="AR31" s="217"/>
      <c r="AS31" s="160">
        <v>45791</v>
      </c>
      <c r="AT31" s="136">
        <v>155.30000000000001</v>
      </c>
      <c r="AU31" s="216">
        <f t="shared" si="11"/>
        <v>3.9491298527443139E-2</v>
      </c>
      <c r="AV31" s="217"/>
      <c r="AW31" s="160">
        <v>45791</v>
      </c>
      <c r="AX31" s="136">
        <v>492.7</v>
      </c>
      <c r="AY31" s="216">
        <f t="shared" si="12"/>
        <v>-3.640040444893855E-3</v>
      </c>
      <c r="AZ31" s="217"/>
      <c r="BA31" s="160">
        <v>45791</v>
      </c>
      <c r="BB31" s="136">
        <v>407.1</v>
      </c>
      <c r="BC31" s="216">
        <f t="shared" si="13"/>
        <v>7.4239049740163323E-3</v>
      </c>
      <c r="BD31" s="223"/>
      <c r="BE31" s="160">
        <v>45792</v>
      </c>
      <c r="BF31" s="136">
        <v>634.70000000000005</v>
      </c>
      <c r="BG31" s="123">
        <f t="shared" si="14"/>
        <v>1.438389004315167E-2</v>
      </c>
    </row>
    <row r="32" spans="1:59" ht="16.2" thickBot="1" x14ac:dyDescent="0.35">
      <c r="A32" s="160">
        <v>45792</v>
      </c>
      <c r="B32" s="136">
        <v>1615.1</v>
      </c>
      <c r="C32" s="216">
        <f t="shared" si="0"/>
        <v>7.0457663050255363E-3</v>
      </c>
      <c r="D32" s="217"/>
      <c r="E32" s="160">
        <v>45793</v>
      </c>
      <c r="F32" s="136">
        <v>931</v>
      </c>
      <c r="G32" s="216">
        <f t="shared" si="1"/>
        <v>4.3312601557684738E-2</v>
      </c>
      <c r="H32" s="217"/>
      <c r="I32" s="160">
        <v>45792</v>
      </c>
      <c r="J32" s="136">
        <v>397</v>
      </c>
      <c r="K32" s="216">
        <f t="shared" si="2"/>
        <v>2.5252525252525255E-3</v>
      </c>
      <c r="L32" s="217"/>
      <c r="M32" s="160">
        <v>45792</v>
      </c>
      <c r="N32" s="136">
        <v>567.4</v>
      </c>
      <c r="O32" s="216">
        <f t="shared" si="3"/>
        <v>5.9768397459843109E-2</v>
      </c>
      <c r="P32" s="217"/>
      <c r="Q32" s="160">
        <v>45792</v>
      </c>
      <c r="R32" s="136">
        <v>247.6</v>
      </c>
      <c r="S32" s="216">
        <f t="shared" si="4"/>
        <v>6.5040650406503831E-3</v>
      </c>
      <c r="T32" s="217"/>
      <c r="U32" s="160">
        <v>45793</v>
      </c>
      <c r="V32" s="136">
        <v>189.2</v>
      </c>
      <c r="W32" s="216">
        <f t="shared" si="5"/>
        <v>-1.0559662090813993E-3</v>
      </c>
      <c r="X32" s="217"/>
      <c r="Y32" s="160">
        <v>45792</v>
      </c>
      <c r="Z32" s="136">
        <v>641.29999999999995</v>
      </c>
      <c r="AA32" s="216">
        <f t="shared" si="6"/>
        <v>1.1514195583596143E-2</v>
      </c>
      <c r="AB32" s="217"/>
      <c r="AC32" s="160">
        <v>45792</v>
      </c>
      <c r="AD32" s="136">
        <v>1262.4000000000001</v>
      </c>
      <c r="AE32" s="216">
        <f t="shared" si="7"/>
        <v>1.113336003203852E-2</v>
      </c>
      <c r="AF32" s="217"/>
      <c r="AG32" s="160">
        <v>45782</v>
      </c>
      <c r="AH32" s="136">
        <v>77.099999999999994</v>
      </c>
      <c r="AI32" s="216">
        <f t="shared" si="8"/>
        <v>-1.0269576379974471E-2</v>
      </c>
      <c r="AJ32" s="217"/>
      <c r="AK32" s="160">
        <v>45793</v>
      </c>
      <c r="AL32" s="136">
        <v>1006.7</v>
      </c>
      <c r="AM32" s="216">
        <f t="shared" si="9"/>
        <v>4.490121732189184E-3</v>
      </c>
      <c r="AN32" s="217"/>
      <c r="AO32" s="160">
        <v>45792</v>
      </c>
      <c r="AP32" s="136">
        <v>454.8</v>
      </c>
      <c r="AQ32" s="216">
        <f t="shared" si="10"/>
        <v>6.1946902654867507E-3</v>
      </c>
      <c r="AR32" s="217"/>
      <c r="AS32" s="160">
        <v>45792</v>
      </c>
      <c r="AT32" s="136">
        <v>157.4</v>
      </c>
      <c r="AU32" s="216">
        <f t="shared" si="11"/>
        <v>1.3522215067611037E-2</v>
      </c>
      <c r="AV32" s="217"/>
      <c r="AW32" s="160">
        <v>45792</v>
      </c>
      <c r="AX32" s="136">
        <v>494.6</v>
      </c>
      <c r="AY32" s="216">
        <f t="shared" si="12"/>
        <v>3.8563020093363796E-3</v>
      </c>
      <c r="AZ32" s="217"/>
      <c r="BA32" s="160">
        <v>45792</v>
      </c>
      <c r="BB32" s="136">
        <v>410.3</v>
      </c>
      <c r="BC32" s="216">
        <f t="shared" si="13"/>
        <v>7.8604765413902936E-3</v>
      </c>
      <c r="BD32" s="223"/>
      <c r="BE32" s="160">
        <v>45793</v>
      </c>
      <c r="BF32" s="136">
        <v>662.1</v>
      </c>
      <c r="BG32" s="123">
        <f t="shared" si="14"/>
        <v>4.3170001575547463E-2</v>
      </c>
    </row>
    <row r="33" spans="1:59" ht="16.2" thickBot="1" x14ac:dyDescent="0.35">
      <c r="A33" s="160">
        <v>45793</v>
      </c>
      <c r="B33" s="136">
        <v>1632.3</v>
      </c>
      <c r="C33" s="216">
        <f t="shared" si="0"/>
        <v>1.064949538728255E-2</v>
      </c>
      <c r="D33" s="217"/>
      <c r="E33" s="160">
        <v>45796</v>
      </c>
      <c r="F33" s="136">
        <v>919.75</v>
      </c>
      <c r="G33" s="216">
        <f t="shared" si="1"/>
        <v>-1.2083780880773363E-2</v>
      </c>
      <c r="H33" s="217"/>
      <c r="I33" s="160">
        <v>45793</v>
      </c>
      <c r="J33" s="136">
        <v>400.5</v>
      </c>
      <c r="K33" s="216">
        <f t="shared" si="2"/>
        <v>8.8161209068010078E-3</v>
      </c>
      <c r="L33" s="217"/>
      <c r="M33" s="160">
        <v>45793</v>
      </c>
      <c r="N33" s="136">
        <v>572.70000000000005</v>
      </c>
      <c r="O33" s="216">
        <f t="shared" si="3"/>
        <v>9.3408530137470362E-3</v>
      </c>
      <c r="P33" s="217"/>
      <c r="Q33" s="160">
        <v>45793</v>
      </c>
      <c r="R33" s="136">
        <v>247.3</v>
      </c>
      <c r="S33" s="216">
        <f t="shared" si="4"/>
        <v>-1.2116316639740831E-3</v>
      </c>
      <c r="T33" s="217"/>
      <c r="U33" s="160">
        <v>45796</v>
      </c>
      <c r="V33" s="136">
        <v>191.4</v>
      </c>
      <c r="W33" s="216">
        <f t="shared" si="5"/>
        <v>1.1627906976744276E-2</v>
      </c>
      <c r="X33" s="217"/>
      <c r="Y33" s="160">
        <v>45793</v>
      </c>
      <c r="Z33" s="136">
        <v>652.6</v>
      </c>
      <c r="AA33" s="216">
        <f t="shared" si="6"/>
        <v>1.7620458443786166E-2</v>
      </c>
      <c r="AB33" s="217"/>
      <c r="AC33" s="160">
        <v>45793</v>
      </c>
      <c r="AD33" s="136">
        <v>1261.4000000000001</v>
      </c>
      <c r="AE33" s="216">
        <f t="shared" si="7"/>
        <v>-7.9214195183776931E-4</v>
      </c>
      <c r="AF33" s="217"/>
      <c r="AG33" s="160">
        <v>45783</v>
      </c>
      <c r="AH33" s="136">
        <v>76.599999999999994</v>
      </c>
      <c r="AI33" s="216">
        <f t="shared" si="8"/>
        <v>-6.4850843060959796E-3</v>
      </c>
      <c r="AJ33" s="217"/>
      <c r="AK33" s="160">
        <v>45796</v>
      </c>
      <c r="AL33" s="136">
        <v>1010.7</v>
      </c>
      <c r="AM33" s="216">
        <f t="shared" si="9"/>
        <v>3.973378364954803E-3</v>
      </c>
      <c r="AN33" s="217"/>
      <c r="AO33" s="160">
        <v>45793</v>
      </c>
      <c r="AP33" s="136">
        <v>454.8</v>
      </c>
      <c r="AQ33" s="216">
        <f t="shared" si="10"/>
        <v>0</v>
      </c>
      <c r="AR33" s="217"/>
      <c r="AS33" s="160">
        <v>45793</v>
      </c>
      <c r="AT33" s="136">
        <v>157.6</v>
      </c>
      <c r="AU33" s="216">
        <f t="shared" si="11"/>
        <v>1.2706480304954804E-3</v>
      </c>
      <c r="AV33" s="217"/>
      <c r="AW33" s="160">
        <v>45793</v>
      </c>
      <c r="AX33" s="136">
        <v>517.6</v>
      </c>
      <c r="AY33" s="216">
        <f t="shared" si="12"/>
        <v>4.6502224019409621E-2</v>
      </c>
      <c r="AZ33" s="217"/>
      <c r="BA33" s="160">
        <v>45793</v>
      </c>
      <c r="BB33" s="136">
        <v>408.9</v>
      </c>
      <c r="BC33" s="216">
        <f t="shared" si="13"/>
        <v>-3.4121374603949162E-3</v>
      </c>
      <c r="BD33" s="223"/>
      <c r="BE33" s="160">
        <v>45796</v>
      </c>
      <c r="BF33" s="136">
        <v>684.9</v>
      </c>
      <c r="BG33" s="123">
        <f t="shared" si="14"/>
        <v>3.4435885817852216E-2</v>
      </c>
    </row>
    <row r="34" spans="1:59" ht="16.2" thickBot="1" x14ac:dyDescent="0.35">
      <c r="A34" s="160">
        <v>45796</v>
      </c>
      <c r="B34" s="136">
        <v>1643.5</v>
      </c>
      <c r="C34" s="216">
        <f t="shared" si="0"/>
        <v>6.8614837958708855E-3</v>
      </c>
      <c r="D34" s="217"/>
      <c r="E34" s="160">
        <v>45797</v>
      </c>
      <c r="F34" s="136">
        <v>892.4</v>
      </c>
      <c r="G34" s="216">
        <f t="shared" si="1"/>
        <v>-2.9736341397118806E-2</v>
      </c>
      <c r="H34" s="217"/>
      <c r="I34" s="160">
        <v>45796</v>
      </c>
      <c r="J34" s="136">
        <v>389.1</v>
      </c>
      <c r="K34" s="216">
        <f t="shared" si="2"/>
        <v>-2.8464419475655374E-2</v>
      </c>
      <c r="L34" s="217"/>
      <c r="M34" s="160">
        <v>45796</v>
      </c>
      <c r="N34" s="136">
        <v>570.6</v>
      </c>
      <c r="O34" s="216">
        <f t="shared" si="3"/>
        <v>-3.6668412781561419E-3</v>
      </c>
      <c r="P34" s="217"/>
      <c r="Q34" s="160">
        <v>45796</v>
      </c>
      <c r="R34" s="136">
        <v>246.6</v>
      </c>
      <c r="S34" s="216">
        <f t="shared" si="4"/>
        <v>-2.8305701577032633E-3</v>
      </c>
      <c r="T34" s="217"/>
      <c r="U34" s="160">
        <v>45797</v>
      </c>
      <c r="V34" s="136">
        <v>188.4</v>
      </c>
      <c r="W34" s="216">
        <f t="shared" si="5"/>
        <v>-1.5673981191222569E-2</v>
      </c>
      <c r="X34" s="217"/>
      <c r="Y34" s="160">
        <v>45796</v>
      </c>
      <c r="Z34" s="136">
        <v>671.4</v>
      </c>
      <c r="AA34" s="216">
        <f t="shared" si="6"/>
        <v>2.8807845540913198E-2</v>
      </c>
      <c r="AB34" s="217"/>
      <c r="AC34" s="160">
        <v>45796</v>
      </c>
      <c r="AD34" s="136">
        <v>1270</v>
      </c>
      <c r="AE34" s="216">
        <f t="shared" si="7"/>
        <v>6.8178214682098528E-3</v>
      </c>
      <c r="AF34" s="217"/>
      <c r="AG34" s="160">
        <v>45784</v>
      </c>
      <c r="AH34" s="136">
        <v>76.5</v>
      </c>
      <c r="AI34" s="216">
        <f t="shared" si="8"/>
        <v>-1.3054830287205525E-3</v>
      </c>
      <c r="AJ34" s="217"/>
      <c r="AK34" s="160">
        <v>45797</v>
      </c>
      <c r="AL34" s="136">
        <v>995.85</v>
      </c>
      <c r="AM34" s="216">
        <f t="shared" si="9"/>
        <v>-1.469278717720394E-2</v>
      </c>
      <c r="AN34" s="217"/>
      <c r="AO34" s="160">
        <v>45796</v>
      </c>
      <c r="AP34" s="136">
        <v>470</v>
      </c>
      <c r="AQ34" s="216">
        <f t="shared" si="10"/>
        <v>3.3421284080914659E-2</v>
      </c>
      <c r="AR34" s="217"/>
      <c r="AS34" s="160">
        <v>45796</v>
      </c>
      <c r="AT34" s="136">
        <v>157.6</v>
      </c>
      <c r="AU34" s="216">
        <f t="shared" si="11"/>
        <v>0</v>
      </c>
      <c r="AV34" s="217"/>
      <c r="AW34" s="160">
        <v>45796</v>
      </c>
      <c r="AX34" s="136">
        <v>516.70000000000005</v>
      </c>
      <c r="AY34" s="216">
        <f t="shared" si="12"/>
        <v>-1.7387944358577612E-3</v>
      </c>
      <c r="AZ34" s="217"/>
      <c r="BA34" s="160">
        <v>45796</v>
      </c>
      <c r="BB34" s="136">
        <v>438</v>
      </c>
      <c r="BC34" s="216">
        <f t="shared" si="13"/>
        <v>7.1166544387380834E-2</v>
      </c>
      <c r="BD34" s="223"/>
      <c r="BE34" s="160">
        <v>45797</v>
      </c>
      <c r="BF34" s="136">
        <v>667.5</v>
      </c>
      <c r="BG34" s="123">
        <f t="shared" si="14"/>
        <v>-2.5405168637757304E-2</v>
      </c>
    </row>
    <row r="35" spans="1:59" ht="16.2" thickBot="1" x14ac:dyDescent="0.35">
      <c r="A35" s="160">
        <v>45797</v>
      </c>
      <c r="B35" s="136">
        <v>1634.3</v>
      </c>
      <c r="C35" s="216">
        <f t="shared" si="0"/>
        <v>-5.5978095527837212E-3</v>
      </c>
      <c r="D35" s="217"/>
      <c r="E35" s="160">
        <v>45798</v>
      </c>
      <c r="F35" s="136">
        <v>910.1</v>
      </c>
      <c r="G35" s="216">
        <f t="shared" si="1"/>
        <v>1.9834155087404801E-2</v>
      </c>
      <c r="H35" s="217"/>
      <c r="I35" s="160">
        <v>45797</v>
      </c>
      <c r="J35" s="136">
        <v>386.5</v>
      </c>
      <c r="K35" s="216">
        <f t="shared" si="2"/>
        <v>-6.6820868671293304E-3</v>
      </c>
      <c r="L35" s="217"/>
      <c r="M35" s="160">
        <v>45797</v>
      </c>
      <c r="N35" s="136">
        <v>560.70000000000005</v>
      </c>
      <c r="O35" s="216">
        <f t="shared" si="3"/>
        <v>-1.7350157728706583E-2</v>
      </c>
      <c r="P35" s="217"/>
      <c r="Q35" s="160">
        <v>45797</v>
      </c>
      <c r="R35" s="136">
        <v>249.3</v>
      </c>
      <c r="S35" s="216">
        <f t="shared" si="4"/>
        <v>1.0948905109489121E-2</v>
      </c>
      <c r="T35" s="217"/>
      <c r="U35" s="160">
        <v>45798</v>
      </c>
      <c r="V35" s="136">
        <v>188.8</v>
      </c>
      <c r="W35" s="216">
        <f t="shared" si="5"/>
        <v>2.1231422505308159E-3</v>
      </c>
      <c r="X35" s="217"/>
      <c r="Y35" s="160">
        <v>45797</v>
      </c>
      <c r="Z35" s="136">
        <v>688.9</v>
      </c>
      <c r="AA35" s="216">
        <f t="shared" si="6"/>
        <v>2.6064938933571643E-2</v>
      </c>
      <c r="AB35" s="217"/>
      <c r="AC35" s="160">
        <v>45797</v>
      </c>
      <c r="AD35" s="136">
        <v>1239.4000000000001</v>
      </c>
      <c r="AE35" s="216">
        <f t="shared" si="7"/>
        <v>-2.4094488188976308E-2</v>
      </c>
      <c r="AF35" s="217"/>
      <c r="AG35" s="160">
        <v>45785</v>
      </c>
      <c r="AH35" s="136">
        <v>79.900000000000006</v>
      </c>
      <c r="AI35" s="216">
        <f t="shared" si="8"/>
        <v>4.4444444444444516E-2</v>
      </c>
      <c r="AJ35" s="217"/>
      <c r="AK35" s="160">
        <v>45798</v>
      </c>
      <c r="AL35" s="136">
        <v>997.35</v>
      </c>
      <c r="AM35" s="216">
        <f t="shared" si="9"/>
        <v>1.5062509414068383E-3</v>
      </c>
      <c r="AN35" s="217"/>
      <c r="AO35" s="160">
        <v>45797</v>
      </c>
      <c r="AP35" s="136">
        <v>466.5</v>
      </c>
      <c r="AQ35" s="216">
        <f t="shared" si="10"/>
        <v>-7.4468085106382982E-3</v>
      </c>
      <c r="AR35" s="217"/>
      <c r="AS35" s="160">
        <v>45797</v>
      </c>
      <c r="AT35" s="136">
        <v>158.69999999999999</v>
      </c>
      <c r="AU35" s="216">
        <f t="shared" si="11"/>
        <v>6.9796954314720458E-3</v>
      </c>
      <c r="AV35" s="217"/>
      <c r="AW35" s="160">
        <v>45797</v>
      </c>
      <c r="AX35" s="136">
        <v>487.7</v>
      </c>
      <c r="AY35" s="216">
        <f t="shared" si="12"/>
        <v>-5.6125411263789539E-2</v>
      </c>
      <c r="AZ35" s="217"/>
      <c r="BA35" s="160">
        <v>45797</v>
      </c>
      <c r="BB35" s="136">
        <v>428.1</v>
      </c>
      <c r="BC35" s="216">
        <f t="shared" si="13"/>
        <v>-2.2602739726027346E-2</v>
      </c>
      <c r="BD35" s="223"/>
      <c r="BE35" s="160">
        <v>45798</v>
      </c>
      <c r="BF35" s="136">
        <v>672.5</v>
      </c>
      <c r="BG35" s="123">
        <f t="shared" si="14"/>
        <v>7.4906367041198503E-3</v>
      </c>
    </row>
    <row r="36" spans="1:59" ht="16.2" thickBot="1" x14ac:dyDescent="0.35">
      <c r="A36" s="160">
        <v>45798</v>
      </c>
      <c r="B36" s="136">
        <v>1664.7</v>
      </c>
      <c r="C36" s="216">
        <f t="shared" si="0"/>
        <v>1.8601236003181847E-2</v>
      </c>
      <c r="D36" s="217"/>
      <c r="E36" s="160">
        <v>45799</v>
      </c>
      <c r="F36" s="136">
        <v>910.55</v>
      </c>
      <c r="G36" s="216">
        <f t="shared" si="1"/>
        <v>4.9445115921319832E-4</v>
      </c>
      <c r="H36" s="217"/>
      <c r="I36" s="160">
        <v>45798</v>
      </c>
      <c r="J36" s="136">
        <v>388</v>
      </c>
      <c r="K36" s="216">
        <f t="shared" si="2"/>
        <v>3.8809831824062097E-3</v>
      </c>
      <c r="L36" s="217"/>
      <c r="M36" s="160">
        <v>45798</v>
      </c>
      <c r="N36" s="136">
        <v>558.9</v>
      </c>
      <c r="O36" s="216">
        <f t="shared" si="3"/>
        <v>-3.2102728731943429E-3</v>
      </c>
      <c r="P36" s="217"/>
      <c r="Q36" s="160">
        <v>45798</v>
      </c>
      <c r="R36" s="136">
        <v>248.7</v>
      </c>
      <c r="S36" s="216">
        <f t="shared" si="4"/>
        <v>-2.4067388688328228E-3</v>
      </c>
      <c r="T36" s="217"/>
      <c r="U36" s="160">
        <v>45799</v>
      </c>
      <c r="V36" s="136">
        <v>180.9</v>
      </c>
      <c r="W36" s="216">
        <f t="shared" si="5"/>
        <v>-4.1843220338983078E-2</v>
      </c>
      <c r="X36" s="217"/>
      <c r="Y36" s="160">
        <v>45798</v>
      </c>
      <c r="Z36" s="136">
        <v>678.1</v>
      </c>
      <c r="AA36" s="216">
        <f t="shared" si="6"/>
        <v>-1.5677166497314494E-2</v>
      </c>
      <c r="AB36" s="217"/>
      <c r="AC36" s="160">
        <v>45798</v>
      </c>
      <c r="AD36" s="136">
        <v>1268.5999999999999</v>
      </c>
      <c r="AE36" s="216">
        <f t="shared" si="7"/>
        <v>2.3559786993706484E-2</v>
      </c>
      <c r="AF36" s="217"/>
      <c r="AG36" s="160">
        <v>45786</v>
      </c>
      <c r="AH36" s="136">
        <v>80</v>
      </c>
      <c r="AI36" s="216">
        <f t="shared" si="8"/>
        <v>1.2515644555693905E-3</v>
      </c>
      <c r="AJ36" s="217"/>
      <c r="AK36" s="160">
        <v>45799</v>
      </c>
      <c r="AL36" s="136">
        <v>999.75</v>
      </c>
      <c r="AM36" s="216">
        <f t="shared" si="9"/>
        <v>2.4063768987817487E-3</v>
      </c>
      <c r="AN36" s="217"/>
      <c r="AO36" s="160">
        <v>45798</v>
      </c>
      <c r="AP36" s="136">
        <v>474</v>
      </c>
      <c r="AQ36" s="216">
        <f t="shared" si="10"/>
        <v>1.607717041800643E-2</v>
      </c>
      <c r="AR36" s="217"/>
      <c r="AS36" s="160">
        <v>45798</v>
      </c>
      <c r="AT36" s="136">
        <v>161.6</v>
      </c>
      <c r="AU36" s="216">
        <f t="shared" si="11"/>
        <v>1.8273471959672376E-2</v>
      </c>
      <c r="AV36" s="217"/>
      <c r="AW36" s="160">
        <v>45798</v>
      </c>
      <c r="AX36" s="136">
        <v>484.2</v>
      </c>
      <c r="AY36" s="216">
        <f t="shared" si="12"/>
        <v>-7.1765429567356986E-3</v>
      </c>
      <c r="AZ36" s="217"/>
      <c r="BA36" s="160">
        <v>45798</v>
      </c>
      <c r="BB36" s="136">
        <v>433.1</v>
      </c>
      <c r="BC36" s="216">
        <f t="shared" si="13"/>
        <v>1.1679514132212099E-2</v>
      </c>
      <c r="BD36" s="223"/>
      <c r="BE36" s="160">
        <v>45799</v>
      </c>
      <c r="BF36" s="136">
        <v>679.6</v>
      </c>
      <c r="BG36" s="123">
        <f t="shared" si="14"/>
        <v>1.05576208178439E-2</v>
      </c>
    </row>
    <row r="37" spans="1:59" ht="16.2" thickBot="1" x14ac:dyDescent="0.35">
      <c r="A37" s="160">
        <v>45799</v>
      </c>
      <c r="B37" s="136">
        <v>1667.4</v>
      </c>
      <c r="C37" s="216">
        <f t="shared" ref="C37:C64" si="15">(B37-B36)/B36</f>
        <v>1.6219138583528836E-3</v>
      </c>
      <c r="D37" s="217"/>
      <c r="E37" s="160">
        <v>45800</v>
      </c>
      <c r="F37" s="136">
        <v>911.95</v>
      </c>
      <c r="G37" s="216">
        <f t="shared" ref="G37:G64" si="16">(F37-F36)/F36</f>
        <v>1.5375322607216419E-3</v>
      </c>
      <c r="H37" s="217"/>
      <c r="I37" s="160">
        <v>45799</v>
      </c>
      <c r="J37" s="136">
        <v>384</v>
      </c>
      <c r="K37" s="216">
        <f t="shared" ref="K37:K64" si="17">(J37-J36)/J36</f>
        <v>-1.0309278350515464E-2</v>
      </c>
      <c r="L37" s="217"/>
      <c r="M37" s="160">
        <v>45799</v>
      </c>
      <c r="N37" s="136">
        <v>554.79999999999995</v>
      </c>
      <c r="O37" s="216">
        <f t="shared" ref="O37:O64" si="18">(N37-N36)/N36</f>
        <v>-7.3358382537126905E-3</v>
      </c>
      <c r="P37" s="217"/>
      <c r="Q37" s="160">
        <v>45799</v>
      </c>
      <c r="R37" s="136">
        <v>241.7</v>
      </c>
      <c r="S37" s="216">
        <f t="shared" ref="S37:S64" si="19">(R37-R36)/R36</f>
        <v>-2.814636107760354E-2</v>
      </c>
      <c r="T37" s="217"/>
      <c r="U37" s="160">
        <v>45800</v>
      </c>
      <c r="V37" s="136">
        <v>181.1</v>
      </c>
      <c r="W37" s="216">
        <f t="shared" ref="W37:W64" si="20">(V37-V36)/V36</f>
        <v>1.105583195135371E-3</v>
      </c>
      <c r="X37" s="217"/>
      <c r="Y37" s="160">
        <v>45799</v>
      </c>
      <c r="Z37" s="136">
        <v>689.1</v>
      </c>
      <c r="AA37" s="216">
        <f t="shared" ref="AA37:AA64" si="21">(Z37-Z36)/Z36</f>
        <v>1.6221796195251437E-2</v>
      </c>
      <c r="AB37" s="217"/>
      <c r="AC37" s="160">
        <v>45799</v>
      </c>
      <c r="AD37" s="136">
        <v>1272</v>
      </c>
      <c r="AE37" s="216">
        <f t="shared" ref="AE37:AE64" si="22">(AD37-AD36)/AD36</f>
        <v>2.680119817121308E-3</v>
      </c>
      <c r="AF37" s="217"/>
      <c r="AG37" s="160">
        <v>45789</v>
      </c>
      <c r="AH37" s="136">
        <v>83.6</v>
      </c>
      <c r="AI37" s="216">
        <f t="shared" ref="AI37:AI64" si="23">(AH37-AH36)/AH36</f>
        <v>4.4999999999999929E-2</v>
      </c>
      <c r="AJ37" s="217"/>
      <c r="AK37" s="160">
        <v>45800</v>
      </c>
      <c r="AL37" s="136">
        <v>1017.8</v>
      </c>
      <c r="AM37" s="216">
        <f t="shared" ref="AM37:AM64" si="24">(AL37-AL36)/AL36</f>
        <v>1.8054513628407057E-2</v>
      </c>
      <c r="AN37" s="217"/>
      <c r="AO37" s="160">
        <v>45799</v>
      </c>
      <c r="AP37" s="136">
        <v>468.9</v>
      </c>
      <c r="AQ37" s="216">
        <f t="shared" ref="AQ37:AQ64" si="25">(AP37-AP36)/AP36</f>
        <v>-1.0759493670886125E-2</v>
      </c>
      <c r="AR37" s="217"/>
      <c r="AS37" s="160">
        <v>45799</v>
      </c>
      <c r="AT37" s="136">
        <v>161.30000000000001</v>
      </c>
      <c r="AU37" s="216">
        <f t="shared" ref="AU37:AU64" si="26">(AT37-AT36)/AT36</f>
        <v>-1.856435643564251E-3</v>
      </c>
      <c r="AV37" s="217"/>
      <c r="AW37" s="160">
        <v>45799</v>
      </c>
      <c r="AX37" s="136">
        <v>472.3</v>
      </c>
      <c r="AY37" s="216">
        <f t="shared" ref="AY37:AY64" si="27">(AX37-AX36)/AX36</f>
        <v>-2.4576621230896278E-2</v>
      </c>
      <c r="AZ37" s="217"/>
      <c r="BA37" s="160">
        <v>45799</v>
      </c>
      <c r="BB37" s="136">
        <v>424.8</v>
      </c>
      <c r="BC37" s="216">
        <f t="shared" ref="BC37:BC64" si="28">(BB37-BB36)/BB36</f>
        <v>-1.9164165319787603E-2</v>
      </c>
      <c r="BD37" s="223"/>
      <c r="BE37" s="160">
        <v>45800</v>
      </c>
      <c r="BF37" s="136">
        <v>700.3</v>
      </c>
      <c r="BG37" s="123">
        <f t="shared" ref="BG37:BG64" si="29">(BF37-BF36)/BF36</f>
        <v>3.0459093584461347E-2</v>
      </c>
    </row>
    <row r="38" spans="1:59" ht="16.2" thickBot="1" x14ac:dyDescent="0.35">
      <c r="A38" s="160">
        <v>45800</v>
      </c>
      <c r="B38" s="136">
        <v>1674.6</v>
      </c>
      <c r="C38" s="216">
        <f t="shared" si="15"/>
        <v>4.3181000359840578E-3</v>
      </c>
      <c r="D38" s="217"/>
      <c r="E38" s="160">
        <v>45803</v>
      </c>
      <c r="F38" s="136">
        <v>910.95</v>
      </c>
      <c r="G38" s="216">
        <f t="shared" si="16"/>
        <v>-1.0965513460167772E-3</v>
      </c>
      <c r="H38" s="217"/>
      <c r="I38" s="160">
        <v>45800</v>
      </c>
      <c r="J38" s="136">
        <v>383.6</v>
      </c>
      <c r="K38" s="216">
        <f t="shared" si="17"/>
        <v>-1.0416666666666075E-3</v>
      </c>
      <c r="L38" s="217"/>
      <c r="M38" s="160">
        <v>45800</v>
      </c>
      <c r="N38" s="136">
        <v>556.4</v>
      </c>
      <c r="O38" s="216">
        <f t="shared" si="18"/>
        <v>2.8839221341024203E-3</v>
      </c>
      <c r="P38" s="217"/>
      <c r="Q38" s="160">
        <v>45800</v>
      </c>
      <c r="R38" s="136">
        <v>244.2</v>
      </c>
      <c r="S38" s="216">
        <f t="shared" si="19"/>
        <v>1.0343400910219281E-2</v>
      </c>
      <c r="T38" s="217"/>
      <c r="U38" s="160">
        <v>45803</v>
      </c>
      <c r="V38" s="136">
        <v>178.8</v>
      </c>
      <c r="W38" s="216">
        <f t="shared" si="20"/>
        <v>-1.2700165654334529E-2</v>
      </c>
      <c r="X38" s="217"/>
      <c r="Y38" s="160">
        <v>45800</v>
      </c>
      <c r="Z38" s="136">
        <v>678.8</v>
      </c>
      <c r="AA38" s="216">
        <f t="shared" si="21"/>
        <v>-1.4947032361050744E-2</v>
      </c>
      <c r="AB38" s="217"/>
      <c r="AC38" s="160">
        <v>45800</v>
      </c>
      <c r="AD38" s="136">
        <v>1260.3</v>
      </c>
      <c r="AE38" s="216">
        <f t="shared" si="22"/>
        <v>-9.1981132075472059E-3</v>
      </c>
      <c r="AF38" s="217"/>
      <c r="AG38" s="160">
        <v>45790</v>
      </c>
      <c r="AH38" s="136">
        <v>84.1</v>
      </c>
      <c r="AI38" s="216">
        <f t="shared" si="23"/>
        <v>5.9808612440191387E-3</v>
      </c>
      <c r="AJ38" s="217"/>
      <c r="AK38" s="160">
        <v>45803</v>
      </c>
      <c r="AL38" s="136">
        <v>1064</v>
      </c>
      <c r="AM38" s="216">
        <f t="shared" si="24"/>
        <v>4.5392022008253138E-2</v>
      </c>
      <c r="AN38" s="217"/>
      <c r="AO38" s="160">
        <v>45800</v>
      </c>
      <c r="AP38" s="136">
        <v>469.4</v>
      </c>
      <c r="AQ38" s="216">
        <f t="shared" si="25"/>
        <v>1.0663254425250586E-3</v>
      </c>
      <c r="AR38" s="217"/>
      <c r="AS38" s="160">
        <v>45800</v>
      </c>
      <c r="AT38" s="136">
        <v>163</v>
      </c>
      <c r="AU38" s="216">
        <f t="shared" si="26"/>
        <v>1.0539367637941652E-2</v>
      </c>
      <c r="AV38" s="217"/>
      <c r="AW38" s="160">
        <v>45800</v>
      </c>
      <c r="AX38" s="136">
        <v>489.7</v>
      </c>
      <c r="AY38" s="216">
        <f t="shared" si="27"/>
        <v>3.684099089561714E-2</v>
      </c>
      <c r="AZ38" s="217"/>
      <c r="BA38" s="160">
        <v>45800</v>
      </c>
      <c r="BB38" s="136">
        <v>431.1</v>
      </c>
      <c r="BC38" s="216">
        <f t="shared" si="28"/>
        <v>1.4830508474576298E-2</v>
      </c>
      <c r="BD38" s="223"/>
      <c r="BE38" s="160">
        <v>45803</v>
      </c>
      <c r="BF38" s="136">
        <v>715.6</v>
      </c>
      <c r="BG38" s="123">
        <f t="shared" si="29"/>
        <v>2.1847779523061644E-2</v>
      </c>
    </row>
    <row r="39" spans="1:59" ht="16.2" thickBot="1" x14ac:dyDescent="0.35">
      <c r="A39" s="160">
        <v>45803</v>
      </c>
      <c r="B39" s="136">
        <v>1690.7</v>
      </c>
      <c r="C39" s="216">
        <f t="shared" si="15"/>
        <v>9.6142362355190122E-3</v>
      </c>
      <c r="D39" s="217"/>
      <c r="E39" s="160">
        <v>45804</v>
      </c>
      <c r="F39" s="136">
        <v>907.55</v>
      </c>
      <c r="G39" s="216">
        <f t="shared" si="16"/>
        <v>-3.7323673088534943E-3</v>
      </c>
      <c r="H39" s="217"/>
      <c r="I39" s="160">
        <v>45803</v>
      </c>
      <c r="J39" s="136">
        <v>380.5</v>
      </c>
      <c r="K39" s="216">
        <f t="shared" si="17"/>
        <v>-8.0813347236705496E-3</v>
      </c>
      <c r="L39" s="217"/>
      <c r="M39" s="160">
        <v>45803</v>
      </c>
      <c r="N39" s="136">
        <v>546.79999999999995</v>
      </c>
      <c r="O39" s="216">
        <f t="shared" si="18"/>
        <v>-1.7253774263120098E-2</v>
      </c>
      <c r="P39" s="217"/>
      <c r="Q39" s="160">
        <v>45803</v>
      </c>
      <c r="R39" s="136">
        <v>245.9</v>
      </c>
      <c r="S39" s="216">
        <f t="shared" si="19"/>
        <v>6.9615069615070312E-3</v>
      </c>
      <c r="T39" s="217"/>
      <c r="U39" s="160">
        <v>45804</v>
      </c>
      <c r="V39" s="136">
        <v>182.4</v>
      </c>
      <c r="W39" s="216">
        <f t="shared" si="20"/>
        <v>2.0134228187919431E-2</v>
      </c>
      <c r="X39" s="217"/>
      <c r="Y39" s="160">
        <v>45803</v>
      </c>
      <c r="Z39" s="136">
        <v>685.5</v>
      </c>
      <c r="AA39" s="216">
        <f t="shared" si="21"/>
        <v>9.8703594578668907E-3</v>
      </c>
      <c r="AB39" s="217"/>
      <c r="AC39" s="160">
        <v>45803</v>
      </c>
      <c r="AD39" s="136">
        <v>1253.8</v>
      </c>
      <c r="AE39" s="216">
        <f t="shared" si="22"/>
        <v>-5.1575021820201537E-3</v>
      </c>
      <c r="AF39" s="217"/>
      <c r="AG39" s="160">
        <v>45791</v>
      </c>
      <c r="AH39" s="136">
        <v>83.6</v>
      </c>
      <c r="AI39" s="216">
        <f t="shared" si="23"/>
        <v>-5.945303210463734E-3</v>
      </c>
      <c r="AJ39" s="217"/>
      <c r="AK39" s="160">
        <v>45804</v>
      </c>
      <c r="AL39" s="136">
        <v>1109.4000000000001</v>
      </c>
      <c r="AM39" s="216">
        <f t="shared" si="24"/>
        <v>4.2669172932330912E-2</v>
      </c>
      <c r="AN39" s="217"/>
      <c r="AO39" s="160">
        <v>45803</v>
      </c>
      <c r="AP39" s="136">
        <v>444.4</v>
      </c>
      <c r="AQ39" s="216">
        <f t="shared" si="25"/>
        <v>-5.3259480187473375E-2</v>
      </c>
      <c r="AR39" s="217"/>
      <c r="AS39" s="160">
        <v>45803</v>
      </c>
      <c r="AT39" s="136">
        <v>162.5</v>
      </c>
      <c r="AU39" s="216">
        <f t="shared" si="26"/>
        <v>-3.0674846625766872E-3</v>
      </c>
      <c r="AV39" s="217"/>
      <c r="AW39" s="160">
        <v>45803</v>
      </c>
      <c r="AX39" s="136">
        <v>485.6</v>
      </c>
      <c r="AY39" s="216">
        <f t="shared" si="27"/>
        <v>-8.3724729426178594E-3</v>
      </c>
      <c r="AZ39" s="217"/>
      <c r="BA39" s="160">
        <v>45803</v>
      </c>
      <c r="BB39" s="136">
        <v>427.5</v>
      </c>
      <c r="BC39" s="216">
        <f t="shared" si="28"/>
        <v>-8.3507306889353348E-3</v>
      </c>
      <c r="BD39" s="223"/>
      <c r="BE39" s="160">
        <v>45804</v>
      </c>
      <c r="BF39" s="136">
        <v>681.9</v>
      </c>
      <c r="BG39" s="123">
        <f t="shared" si="29"/>
        <v>-4.7093348239239864E-2</v>
      </c>
    </row>
    <row r="40" spans="1:59" ht="16.2" thickBot="1" x14ac:dyDescent="0.35">
      <c r="A40" s="160">
        <v>45804</v>
      </c>
      <c r="B40" s="136">
        <v>1687.9</v>
      </c>
      <c r="C40" s="216">
        <f t="shared" si="15"/>
        <v>-1.6561187673744334E-3</v>
      </c>
      <c r="D40" s="217"/>
      <c r="E40" s="160">
        <v>45805</v>
      </c>
      <c r="F40" s="136">
        <v>901.65</v>
      </c>
      <c r="G40" s="216">
        <f t="shared" si="16"/>
        <v>-6.5010192275907416E-3</v>
      </c>
      <c r="H40" s="217"/>
      <c r="I40" s="160">
        <v>45804</v>
      </c>
      <c r="J40" s="136">
        <v>383.9</v>
      </c>
      <c r="K40" s="216">
        <f t="shared" si="17"/>
        <v>8.9356110381076936E-3</v>
      </c>
      <c r="L40" s="217"/>
      <c r="M40" s="160">
        <v>45804</v>
      </c>
      <c r="N40" s="136">
        <v>546.9</v>
      </c>
      <c r="O40" s="216">
        <f t="shared" si="18"/>
        <v>1.8288222384788358E-4</v>
      </c>
      <c r="P40" s="217"/>
      <c r="Q40" s="160">
        <v>45804</v>
      </c>
      <c r="R40" s="136">
        <v>244.5</v>
      </c>
      <c r="S40" s="216">
        <f t="shared" si="19"/>
        <v>-5.6933712891419509E-3</v>
      </c>
      <c r="T40" s="217"/>
      <c r="U40" s="160">
        <v>45805</v>
      </c>
      <c r="V40" s="136">
        <v>179.9</v>
      </c>
      <c r="W40" s="216">
        <f t="shared" si="20"/>
        <v>-1.3706140350877192E-2</v>
      </c>
      <c r="X40" s="217"/>
      <c r="Y40" s="160">
        <v>45804</v>
      </c>
      <c r="Z40" s="136">
        <v>645.9</v>
      </c>
      <c r="AA40" s="216">
        <f t="shared" si="21"/>
        <v>-5.7768052516411414E-2</v>
      </c>
      <c r="AB40" s="217"/>
      <c r="AC40" s="160">
        <v>45804</v>
      </c>
      <c r="AD40" s="136">
        <v>1261.7</v>
      </c>
      <c r="AE40" s="216">
        <f t="shared" si="22"/>
        <v>6.3008454298931977E-3</v>
      </c>
      <c r="AF40" s="217"/>
      <c r="AG40" s="160">
        <v>45792</v>
      </c>
      <c r="AH40" s="136">
        <v>83.6</v>
      </c>
      <c r="AI40" s="216">
        <f t="shared" si="23"/>
        <v>0</v>
      </c>
      <c r="AJ40" s="217"/>
      <c r="AK40" s="160">
        <v>45805</v>
      </c>
      <c r="AL40" s="136">
        <v>1119.7</v>
      </c>
      <c r="AM40" s="216">
        <f t="shared" si="24"/>
        <v>9.2842978186406643E-3</v>
      </c>
      <c r="AN40" s="217"/>
      <c r="AO40" s="160">
        <v>45804</v>
      </c>
      <c r="AP40" s="136">
        <v>430.1</v>
      </c>
      <c r="AQ40" s="216">
        <f t="shared" si="25"/>
        <v>-3.2178217821782075E-2</v>
      </c>
      <c r="AR40" s="217"/>
      <c r="AS40" s="160">
        <v>45804</v>
      </c>
      <c r="AT40" s="136">
        <v>161.69999999999999</v>
      </c>
      <c r="AU40" s="216">
        <f t="shared" si="26"/>
        <v>-4.9230769230769926E-3</v>
      </c>
      <c r="AV40" s="217"/>
      <c r="AW40" s="160">
        <v>45804</v>
      </c>
      <c r="AX40" s="136">
        <v>504.6</v>
      </c>
      <c r="AY40" s="216">
        <f t="shared" si="27"/>
        <v>3.9126853377265236E-2</v>
      </c>
      <c r="AZ40" s="217"/>
      <c r="BA40" s="160">
        <v>45804</v>
      </c>
      <c r="BB40" s="136">
        <v>429.7</v>
      </c>
      <c r="BC40" s="216">
        <f t="shared" si="28"/>
        <v>5.1461988304093301E-3</v>
      </c>
      <c r="BD40" s="223"/>
      <c r="BE40" s="160">
        <v>45805</v>
      </c>
      <c r="BF40" s="136">
        <v>664.3</v>
      </c>
      <c r="BG40" s="123">
        <f t="shared" si="29"/>
        <v>-2.5810236105000769E-2</v>
      </c>
    </row>
    <row r="41" spans="1:59" ht="16.2" thickBot="1" x14ac:dyDescent="0.35">
      <c r="A41" s="160">
        <v>45805</v>
      </c>
      <c r="B41" s="136">
        <v>1690.1</v>
      </c>
      <c r="C41" s="216">
        <f t="shared" si="15"/>
        <v>1.303394750873759E-3</v>
      </c>
      <c r="D41" s="217"/>
      <c r="E41" s="160">
        <v>45806</v>
      </c>
      <c r="F41" s="136">
        <v>899</v>
      </c>
      <c r="G41" s="216">
        <f t="shared" si="16"/>
        <v>-2.9390561747906366E-3</v>
      </c>
      <c r="H41" s="217"/>
      <c r="I41" s="160">
        <v>45805</v>
      </c>
      <c r="J41" s="136">
        <v>391.3</v>
      </c>
      <c r="K41" s="216">
        <f t="shared" si="17"/>
        <v>1.9275853086741429E-2</v>
      </c>
      <c r="L41" s="217"/>
      <c r="M41" s="160">
        <v>45805</v>
      </c>
      <c r="N41" s="136">
        <v>548.6</v>
      </c>
      <c r="O41" s="216">
        <f t="shared" si="18"/>
        <v>3.1084293289450459E-3</v>
      </c>
      <c r="P41" s="217"/>
      <c r="Q41" s="160">
        <v>45805</v>
      </c>
      <c r="R41" s="136">
        <v>242.7</v>
      </c>
      <c r="S41" s="216">
        <f t="shared" si="19"/>
        <v>-7.3619631901840959E-3</v>
      </c>
      <c r="T41" s="217"/>
      <c r="U41" s="160">
        <v>45806</v>
      </c>
      <c r="V41" s="136">
        <v>171.6</v>
      </c>
      <c r="W41" s="216">
        <f t="shared" si="20"/>
        <v>-4.6136742634797175E-2</v>
      </c>
      <c r="X41" s="217"/>
      <c r="Y41" s="160">
        <v>45805</v>
      </c>
      <c r="Z41" s="136">
        <v>621</v>
      </c>
      <c r="AA41" s="216">
        <f t="shared" si="21"/>
        <v>-3.8550859266140235E-2</v>
      </c>
      <c r="AB41" s="217"/>
      <c r="AC41" s="160">
        <v>45805</v>
      </c>
      <c r="AD41" s="136">
        <v>1257.8</v>
      </c>
      <c r="AE41" s="216">
        <f t="shared" si="22"/>
        <v>-3.0910676071967116E-3</v>
      </c>
      <c r="AF41" s="217"/>
      <c r="AG41" s="160">
        <v>45793</v>
      </c>
      <c r="AH41" s="136">
        <v>82.7</v>
      </c>
      <c r="AI41" s="216">
        <f t="shared" si="23"/>
        <v>-1.0765550239234348E-2</v>
      </c>
      <c r="AJ41" s="217"/>
      <c r="AK41" s="160">
        <v>45806</v>
      </c>
      <c r="AL41" s="136">
        <v>1066.7</v>
      </c>
      <c r="AM41" s="216">
        <f t="shared" si="24"/>
        <v>-4.7334107350183084E-2</v>
      </c>
      <c r="AN41" s="217"/>
      <c r="AO41" s="160">
        <v>45805</v>
      </c>
      <c r="AP41" s="136">
        <v>435.4</v>
      </c>
      <c r="AQ41" s="216">
        <f t="shared" si="25"/>
        <v>1.2322715647523725E-2</v>
      </c>
      <c r="AR41" s="217"/>
      <c r="AS41" s="160">
        <v>45805</v>
      </c>
      <c r="AT41" s="136">
        <v>161.19999999999999</v>
      </c>
      <c r="AU41" s="216">
        <f t="shared" si="26"/>
        <v>-3.0921459492888066E-3</v>
      </c>
      <c r="AV41" s="217"/>
      <c r="AW41" s="160">
        <v>45805</v>
      </c>
      <c r="AX41" s="136">
        <v>489.2</v>
      </c>
      <c r="AY41" s="216">
        <f t="shared" si="27"/>
        <v>-3.0519223147047234E-2</v>
      </c>
      <c r="AZ41" s="217"/>
      <c r="BA41" s="160">
        <v>45805</v>
      </c>
      <c r="BB41" s="136">
        <v>436.4</v>
      </c>
      <c r="BC41" s="216">
        <f t="shared" si="28"/>
        <v>1.5592273679311121E-2</v>
      </c>
      <c r="BD41" s="223"/>
      <c r="BE41" s="160">
        <v>45806</v>
      </c>
      <c r="BF41" s="136">
        <v>662.7</v>
      </c>
      <c r="BG41" s="123">
        <f t="shared" si="29"/>
        <v>-2.4085503537556964E-3</v>
      </c>
    </row>
    <row r="42" spans="1:59" ht="16.2" thickBot="1" x14ac:dyDescent="0.35">
      <c r="A42" s="160">
        <v>45806</v>
      </c>
      <c r="B42" s="136">
        <v>1688.4</v>
      </c>
      <c r="C42" s="216">
        <f t="shared" si="15"/>
        <v>-1.0058576415595635E-3</v>
      </c>
      <c r="D42" s="217"/>
      <c r="E42" s="160">
        <v>45807</v>
      </c>
      <c r="F42" s="136">
        <v>900.45</v>
      </c>
      <c r="G42" s="216">
        <f t="shared" si="16"/>
        <v>1.6129032258065021E-3</v>
      </c>
      <c r="H42" s="217"/>
      <c r="I42" s="160">
        <v>45806</v>
      </c>
      <c r="J42" s="136">
        <v>391.3</v>
      </c>
      <c r="K42" s="216">
        <f t="shared" si="17"/>
        <v>0</v>
      </c>
      <c r="L42" s="217"/>
      <c r="M42" s="160">
        <v>45806</v>
      </c>
      <c r="N42" s="136">
        <v>539.9</v>
      </c>
      <c r="O42" s="216">
        <f t="shared" si="18"/>
        <v>-1.5858549033904566E-2</v>
      </c>
      <c r="P42" s="217"/>
      <c r="Q42" s="160">
        <v>45806</v>
      </c>
      <c r="R42" s="136">
        <v>243</v>
      </c>
      <c r="S42" s="216">
        <f t="shared" si="19"/>
        <v>1.2360939431397256E-3</v>
      </c>
      <c r="T42" s="217"/>
      <c r="U42" s="160">
        <v>45807</v>
      </c>
      <c r="V42" s="136">
        <v>173.5</v>
      </c>
      <c r="W42" s="216">
        <f t="shared" si="20"/>
        <v>1.1072261072261105E-2</v>
      </c>
      <c r="X42" s="217"/>
      <c r="Y42" s="160">
        <v>45806</v>
      </c>
      <c r="Z42" s="136">
        <v>622.5</v>
      </c>
      <c r="AA42" s="216">
        <f t="shared" si="21"/>
        <v>2.4154589371980675E-3</v>
      </c>
      <c r="AB42" s="217"/>
      <c r="AC42" s="160">
        <v>45806</v>
      </c>
      <c r="AD42" s="136">
        <v>1262.0999999999999</v>
      </c>
      <c r="AE42" s="216">
        <f t="shared" si="22"/>
        <v>3.4186675147081847E-3</v>
      </c>
      <c r="AF42" s="217"/>
      <c r="AG42" s="160">
        <v>45796</v>
      </c>
      <c r="AH42" s="136">
        <v>82.2</v>
      </c>
      <c r="AI42" s="216">
        <f t="shared" si="23"/>
        <v>-6.0459492140266021E-3</v>
      </c>
      <c r="AJ42" s="217"/>
      <c r="AK42" s="160">
        <v>45807</v>
      </c>
      <c r="AL42" s="136">
        <v>1104.3</v>
      </c>
      <c r="AM42" s="216">
        <f t="shared" si="24"/>
        <v>3.5248898471922668E-2</v>
      </c>
      <c r="AN42" s="217"/>
      <c r="AO42" s="160">
        <v>45806</v>
      </c>
      <c r="AP42" s="136">
        <v>437.2</v>
      </c>
      <c r="AQ42" s="216">
        <f t="shared" si="25"/>
        <v>4.1341295360588226E-3</v>
      </c>
      <c r="AR42" s="217"/>
      <c r="AS42" s="160">
        <v>45806</v>
      </c>
      <c r="AT42" s="136">
        <v>163.1</v>
      </c>
      <c r="AU42" s="216">
        <f t="shared" si="26"/>
        <v>1.1786600496277952E-2</v>
      </c>
      <c r="AV42" s="217"/>
      <c r="AW42" s="160">
        <v>45806</v>
      </c>
      <c r="AX42" s="136">
        <v>492.1</v>
      </c>
      <c r="AY42" s="216">
        <f t="shared" si="27"/>
        <v>5.928045789043406E-3</v>
      </c>
      <c r="AZ42" s="217"/>
      <c r="BA42" s="160">
        <v>45806</v>
      </c>
      <c r="BB42" s="136">
        <v>431.3</v>
      </c>
      <c r="BC42" s="216">
        <f t="shared" si="28"/>
        <v>-1.168652612282302E-2</v>
      </c>
      <c r="BD42" s="223"/>
      <c r="BE42" s="160">
        <v>45807</v>
      </c>
      <c r="BF42" s="136">
        <v>645.1</v>
      </c>
      <c r="BG42" s="123">
        <f t="shared" si="29"/>
        <v>-2.6558020220310882E-2</v>
      </c>
    </row>
    <row r="43" spans="1:59" ht="16.2" thickBot="1" x14ac:dyDescent="0.35">
      <c r="A43" s="160">
        <v>45807</v>
      </c>
      <c r="B43" s="136">
        <v>1676.2</v>
      </c>
      <c r="C43" s="216">
        <f t="shared" si="15"/>
        <v>-7.2257758824923269E-3</v>
      </c>
      <c r="D43" s="217"/>
      <c r="E43" s="160">
        <v>45810</v>
      </c>
      <c r="F43" s="136">
        <v>900.9</v>
      </c>
      <c r="G43" s="216">
        <f t="shared" si="16"/>
        <v>4.9975012493745543E-4</v>
      </c>
      <c r="H43" s="217"/>
      <c r="I43" s="160">
        <v>45807</v>
      </c>
      <c r="J43" s="136">
        <v>384.2</v>
      </c>
      <c r="K43" s="216">
        <f t="shared" si="17"/>
        <v>-1.8144646051622852E-2</v>
      </c>
      <c r="L43" s="217"/>
      <c r="M43" s="160">
        <v>45807</v>
      </c>
      <c r="N43" s="136">
        <v>549.29999999999995</v>
      </c>
      <c r="O43" s="216">
        <f t="shared" si="18"/>
        <v>1.7410631598444117E-2</v>
      </c>
      <c r="P43" s="217"/>
      <c r="Q43" s="160">
        <v>45807</v>
      </c>
      <c r="R43" s="136">
        <v>239.4</v>
      </c>
      <c r="S43" s="216">
        <f t="shared" si="19"/>
        <v>-1.4814814814814791E-2</v>
      </c>
      <c r="T43" s="217"/>
      <c r="U43" s="160">
        <v>45810</v>
      </c>
      <c r="V43" s="136">
        <v>169.7</v>
      </c>
      <c r="W43" s="216">
        <f t="shared" si="20"/>
        <v>-2.1902017291066347E-2</v>
      </c>
      <c r="X43" s="217"/>
      <c r="Y43" s="160">
        <v>45807</v>
      </c>
      <c r="Z43" s="136">
        <v>621.9</v>
      </c>
      <c r="AA43" s="216">
        <f t="shared" si="21"/>
        <v>-9.6385542168678348E-4</v>
      </c>
      <c r="AB43" s="217"/>
      <c r="AC43" s="160">
        <v>45807</v>
      </c>
      <c r="AD43" s="136">
        <v>1262.8</v>
      </c>
      <c r="AE43" s="216">
        <f t="shared" si="22"/>
        <v>5.5463117027180532E-4</v>
      </c>
      <c r="AF43" s="217"/>
      <c r="AG43" s="160">
        <v>45797</v>
      </c>
      <c r="AH43" s="136">
        <v>82</v>
      </c>
      <c r="AI43" s="216">
        <f t="shared" si="23"/>
        <v>-2.4330900243309346E-3</v>
      </c>
      <c r="AJ43" s="217"/>
      <c r="AK43" s="160">
        <v>45810</v>
      </c>
      <c r="AL43" s="136">
        <v>1120.5</v>
      </c>
      <c r="AM43" s="216">
        <f t="shared" si="24"/>
        <v>1.466992665036679E-2</v>
      </c>
      <c r="AN43" s="217"/>
      <c r="AO43" s="160">
        <v>45807</v>
      </c>
      <c r="AP43" s="136">
        <v>437.1</v>
      </c>
      <c r="AQ43" s="216">
        <f t="shared" si="25"/>
        <v>-2.2872827081419465E-4</v>
      </c>
      <c r="AR43" s="217"/>
      <c r="AS43" s="160">
        <v>45807</v>
      </c>
      <c r="AT43" s="136">
        <v>161</v>
      </c>
      <c r="AU43" s="216">
        <f t="shared" si="26"/>
        <v>-1.2875536480686661E-2</v>
      </c>
      <c r="AV43" s="217"/>
      <c r="AW43" s="160">
        <v>45807</v>
      </c>
      <c r="AX43" s="136">
        <v>504.7</v>
      </c>
      <c r="AY43" s="216">
        <f t="shared" si="27"/>
        <v>2.5604551920341324E-2</v>
      </c>
      <c r="AZ43" s="217"/>
      <c r="BA43" s="160">
        <v>45807</v>
      </c>
      <c r="BB43" s="136">
        <v>426.1</v>
      </c>
      <c r="BC43" s="216">
        <f t="shared" si="28"/>
        <v>-1.2056573150938995E-2</v>
      </c>
      <c r="BD43" s="223"/>
      <c r="BE43" s="160">
        <v>45810</v>
      </c>
      <c r="BF43" s="136">
        <v>663.7</v>
      </c>
      <c r="BG43" s="123">
        <f t="shared" si="29"/>
        <v>2.8832739110215503E-2</v>
      </c>
    </row>
    <row r="44" spans="1:59" ht="16.2" thickBot="1" x14ac:dyDescent="0.35">
      <c r="A44" s="160">
        <v>45810</v>
      </c>
      <c r="B44" s="136">
        <v>1676.2</v>
      </c>
      <c r="C44" s="216">
        <f t="shared" si="15"/>
        <v>0</v>
      </c>
      <c r="D44" s="217"/>
      <c r="E44" s="160">
        <v>45811</v>
      </c>
      <c r="F44" s="136">
        <v>899.85</v>
      </c>
      <c r="G44" s="216">
        <f t="shared" si="16"/>
        <v>-1.165501165501115E-3</v>
      </c>
      <c r="H44" s="217"/>
      <c r="I44" s="160">
        <v>45810</v>
      </c>
      <c r="J44" s="136">
        <v>382.5</v>
      </c>
      <c r="K44" s="216">
        <f t="shared" si="17"/>
        <v>-4.4247787610619174E-3</v>
      </c>
      <c r="L44" s="217"/>
      <c r="M44" s="160">
        <v>45810</v>
      </c>
      <c r="N44" s="136">
        <v>565.70000000000005</v>
      </c>
      <c r="O44" s="216">
        <f t="shared" si="18"/>
        <v>2.9856180593482783E-2</v>
      </c>
      <c r="P44" s="217"/>
      <c r="Q44" s="160">
        <v>45810</v>
      </c>
      <c r="R44" s="136">
        <v>238.3</v>
      </c>
      <c r="S44" s="216">
        <f t="shared" si="19"/>
        <v>-4.5948203842940448E-3</v>
      </c>
      <c r="T44" s="217"/>
      <c r="U44" s="160">
        <v>45811</v>
      </c>
      <c r="V44" s="136">
        <v>169.7</v>
      </c>
      <c r="W44" s="216">
        <f t="shared" si="20"/>
        <v>0</v>
      </c>
      <c r="X44" s="217"/>
      <c r="Y44" s="160">
        <v>45810</v>
      </c>
      <c r="Z44" s="136">
        <v>613.70000000000005</v>
      </c>
      <c r="AA44" s="216">
        <f t="shared" si="21"/>
        <v>-1.3185399581926245E-2</v>
      </c>
      <c r="AB44" s="217"/>
      <c r="AC44" s="160">
        <v>45810</v>
      </c>
      <c r="AD44" s="136">
        <v>1246</v>
      </c>
      <c r="AE44" s="216">
        <f t="shared" si="22"/>
        <v>-1.3303769401330342E-2</v>
      </c>
      <c r="AF44" s="217"/>
      <c r="AG44" s="160">
        <v>45798</v>
      </c>
      <c r="AH44" s="136">
        <v>77.2</v>
      </c>
      <c r="AI44" s="216">
        <f t="shared" si="23"/>
        <v>-5.8536585365853627E-2</v>
      </c>
      <c r="AJ44" s="217"/>
      <c r="AK44" s="160">
        <v>45811</v>
      </c>
      <c r="AL44" s="136">
        <v>1122.4000000000001</v>
      </c>
      <c r="AM44" s="216">
        <f t="shared" si="24"/>
        <v>1.6956715751897287E-3</v>
      </c>
      <c r="AN44" s="217"/>
      <c r="AO44" s="160">
        <v>45810</v>
      </c>
      <c r="AP44" s="136">
        <v>434</v>
      </c>
      <c r="AQ44" s="216">
        <f t="shared" si="25"/>
        <v>-7.0921985815603356E-3</v>
      </c>
      <c r="AR44" s="217"/>
      <c r="AS44" s="160">
        <v>45810</v>
      </c>
      <c r="AT44" s="136">
        <v>159</v>
      </c>
      <c r="AU44" s="216">
        <f t="shared" si="26"/>
        <v>-1.2422360248447204E-2</v>
      </c>
      <c r="AV44" s="217"/>
      <c r="AW44" s="160">
        <v>45810</v>
      </c>
      <c r="AX44" s="136">
        <v>501.8</v>
      </c>
      <c r="AY44" s="216">
        <f t="shared" si="27"/>
        <v>-5.745987715474494E-3</v>
      </c>
      <c r="AZ44" s="217"/>
      <c r="BA44" s="160">
        <v>45810</v>
      </c>
      <c r="BB44" s="136">
        <v>425.2</v>
      </c>
      <c r="BC44" s="216">
        <f t="shared" si="28"/>
        <v>-2.1121802393805071E-3</v>
      </c>
      <c r="BD44" s="223"/>
      <c r="BE44" s="160">
        <v>45811</v>
      </c>
      <c r="BF44" s="136">
        <v>648.20000000000005</v>
      </c>
      <c r="BG44" s="123">
        <f t="shared" si="29"/>
        <v>-2.335392496609914E-2</v>
      </c>
    </row>
    <row r="45" spans="1:59" ht="16.2" thickBot="1" x14ac:dyDescent="0.35">
      <c r="A45" s="160">
        <v>45811</v>
      </c>
      <c r="B45" s="136">
        <v>1663.2</v>
      </c>
      <c r="C45" s="216">
        <f t="shared" si="15"/>
        <v>-7.7556377520582266E-3</v>
      </c>
      <c r="D45" s="217"/>
      <c r="E45" s="160">
        <v>45812</v>
      </c>
      <c r="F45" s="136">
        <v>889.7</v>
      </c>
      <c r="G45" s="216">
        <f t="shared" si="16"/>
        <v>-1.1279657720731208E-2</v>
      </c>
      <c r="H45" s="217"/>
      <c r="I45" s="160">
        <v>45811</v>
      </c>
      <c r="J45" s="136">
        <v>380.9</v>
      </c>
      <c r="K45" s="216">
        <f t="shared" si="17"/>
        <v>-4.1830065359477718E-3</v>
      </c>
      <c r="L45" s="217"/>
      <c r="M45" s="160">
        <v>45811</v>
      </c>
      <c r="N45" s="136">
        <v>563.29999999999995</v>
      </c>
      <c r="O45" s="216">
        <f t="shared" si="18"/>
        <v>-4.2425313770551362E-3</v>
      </c>
      <c r="P45" s="217"/>
      <c r="Q45" s="160">
        <v>45811</v>
      </c>
      <c r="R45" s="136">
        <v>237.3</v>
      </c>
      <c r="S45" s="216">
        <f t="shared" si="19"/>
        <v>-4.1963911036508603E-3</v>
      </c>
      <c r="T45" s="217"/>
      <c r="U45" s="160">
        <v>45812</v>
      </c>
      <c r="V45" s="136">
        <v>169.1</v>
      </c>
      <c r="W45" s="216">
        <f t="shared" si="20"/>
        <v>-3.5356511490865902E-3</v>
      </c>
      <c r="X45" s="217"/>
      <c r="Y45" s="160">
        <v>45811</v>
      </c>
      <c r="Z45" s="136">
        <v>609.1</v>
      </c>
      <c r="AA45" s="216">
        <f t="shared" si="21"/>
        <v>-7.495518983216592E-3</v>
      </c>
      <c r="AB45" s="217"/>
      <c r="AC45" s="160">
        <v>45811</v>
      </c>
      <c r="AD45" s="136">
        <v>1228.0999999999999</v>
      </c>
      <c r="AE45" s="216">
        <f t="shared" si="22"/>
        <v>-1.4365971107544215E-2</v>
      </c>
      <c r="AF45" s="217"/>
      <c r="AG45" s="160">
        <v>45799</v>
      </c>
      <c r="AH45" s="136">
        <v>77.7</v>
      </c>
      <c r="AI45" s="216">
        <f t="shared" si="23"/>
        <v>6.4766839378238338E-3</v>
      </c>
      <c r="AJ45" s="217"/>
      <c r="AK45" s="160">
        <v>45812</v>
      </c>
      <c r="AL45" s="136">
        <v>1125.5999999999999</v>
      </c>
      <c r="AM45" s="216">
        <f t="shared" si="24"/>
        <v>2.8510334996434583E-3</v>
      </c>
      <c r="AN45" s="217"/>
      <c r="AO45" s="160">
        <v>45811</v>
      </c>
      <c r="AP45" s="136">
        <v>435.5</v>
      </c>
      <c r="AQ45" s="216">
        <f t="shared" si="25"/>
        <v>3.4562211981566822E-3</v>
      </c>
      <c r="AR45" s="217"/>
      <c r="AS45" s="160">
        <v>45811</v>
      </c>
      <c r="AT45" s="136">
        <v>157.4</v>
      </c>
      <c r="AU45" s="216">
        <f t="shared" si="26"/>
        <v>-1.0062893081760971E-2</v>
      </c>
      <c r="AV45" s="217"/>
      <c r="AW45" s="160">
        <v>45811</v>
      </c>
      <c r="AX45" s="136">
        <v>496.4</v>
      </c>
      <c r="AY45" s="216">
        <f t="shared" si="27"/>
        <v>-1.0761259465922745E-2</v>
      </c>
      <c r="AZ45" s="217"/>
      <c r="BA45" s="160">
        <v>45811</v>
      </c>
      <c r="BB45" s="136">
        <v>419.1</v>
      </c>
      <c r="BC45" s="216">
        <f t="shared" si="28"/>
        <v>-1.4346190028221933E-2</v>
      </c>
      <c r="BD45" s="223"/>
      <c r="BE45" s="160">
        <v>45812</v>
      </c>
      <c r="BF45" s="136">
        <v>634.9</v>
      </c>
      <c r="BG45" s="123">
        <f t="shared" si="29"/>
        <v>-2.0518358531317598E-2</v>
      </c>
    </row>
    <row r="46" spans="1:59" ht="16.2" thickBot="1" x14ac:dyDescent="0.35">
      <c r="A46" s="160">
        <v>45812</v>
      </c>
      <c r="B46" s="136">
        <v>1682.7</v>
      </c>
      <c r="C46" s="216">
        <f t="shared" si="15"/>
        <v>1.1724386724386724E-2</v>
      </c>
      <c r="D46" s="217"/>
      <c r="E46" s="160">
        <v>45813</v>
      </c>
      <c r="F46" s="136">
        <v>897.3</v>
      </c>
      <c r="G46" s="216">
        <f t="shared" si="16"/>
        <v>8.5422052377204776E-3</v>
      </c>
      <c r="H46" s="217"/>
      <c r="I46" s="160">
        <v>45812</v>
      </c>
      <c r="J46" s="136">
        <v>383.4</v>
      </c>
      <c r="K46" s="216">
        <f t="shared" si="17"/>
        <v>6.5634024678393283E-3</v>
      </c>
      <c r="L46" s="217"/>
      <c r="M46" s="160">
        <v>45812</v>
      </c>
      <c r="N46" s="136">
        <v>573</v>
      </c>
      <c r="O46" s="216">
        <f t="shared" si="18"/>
        <v>1.7219953843422769E-2</v>
      </c>
      <c r="P46" s="217"/>
      <c r="Q46" s="160">
        <v>45812</v>
      </c>
      <c r="R46" s="136">
        <v>238.1</v>
      </c>
      <c r="S46" s="216">
        <f t="shared" si="19"/>
        <v>3.3712600084280782E-3</v>
      </c>
      <c r="T46" s="217"/>
      <c r="U46" s="160">
        <v>45813</v>
      </c>
      <c r="V46" s="136">
        <v>171</v>
      </c>
      <c r="W46" s="216">
        <f t="shared" si="20"/>
        <v>1.123595505617981E-2</v>
      </c>
      <c r="X46" s="217"/>
      <c r="Y46" s="160">
        <v>45812</v>
      </c>
      <c r="Z46" s="136">
        <v>613.79999999999995</v>
      </c>
      <c r="AA46" s="216">
        <f t="shared" si="21"/>
        <v>7.7163027417500108E-3</v>
      </c>
      <c r="AB46" s="217"/>
      <c r="AC46" s="160">
        <v>45812</v>
      </c>
      <c r="AD46" s="136">
        <v>1229.4000000000001</v>
      </c>
      <c r="AE46" s="216">
        <f t="shared" si="22"/>
        <v>1.0585457210326374E-3</v>
      </c>
      <c r="AF46" s="217"/>
      <c r="AG46" s="160">
        <v>45800</v>
      </c>
      <c r="AH46" s="136">
        <v>77.3</v>
      </c>
      <c r="AI46" s="216">
        <f t="shared" si="23"/>
        <v>-5.1480051480052207E-3</v>
      </c>
      <c r="AJ46" s="217"/>
      <c r="AK46" s="160">
        <v>45813</v>
      </c>
      <c r="AL46" s="136">
        <v>1074</v>
      </c>
      <c r="AM46" s="216">
        <f t="shared" si="24"/>
        <v>-4.5842217484008449E-2</v>
      </c>
      <c r="AN46" s="217"/>
      <c r="AO46" s="160">
        <v>45812</v>
      </c>
      <c r="AP46" s="136">
        <v>438.6</v>
      </c>
      <c r="AQ46" s="216">
        <f t="shared" si="25"/>
        <v>7.1182548794489616E-3</v>
      </c>
      <c r="AR46" s="217"/>
      <c r="AS46" s="160">
        <v>45812</v>
      </c>
      <c r="AT46" s="136">
        <v>158.19999999999999</v>
      </c>
      <c r="AU46" s="216">
        <f t="shared" si="26"/>
        <v>5.0825921219821027E-3</v>
      </c>
      <c r="AV46" s="217"/>
      <c r="AW46" s="160">
        <v>45812</v>
      </c>
      <c r="AX46" s="136">
        <v>496.3</v>
      </c>
      <c r="AY46" s="216">
        <f t="shared" si="27"/>
        <v>-2.0145044319090633E-4</v>
      </c>
      <c r="AZ46" s="217"/>
      <c r="BA46" s="160">
        <v>45812</v>
      </c>
      <c r="BB46" s="136">
        <v>419.5</v>
      </c>
      <c r="BC46" s="216">
        <f t="shared" si="28"/>
        <v>9.5442615127649066E-4</v>
      </c>
      <c r="BD46" s="223"/>
      <c r="BE46" s="160">
        <v>45813</v>
      </c>
      <c r="BF46" s="136">
        <v>630.70000000000005</v>
      </c>
      <c r="BG46" s="123">
        <f t="shared" si="29"/>
        <v>-6.6152149944872134E-3</v>
      </c>
    </row>
    <row r="47" spans="1:59" ht="16.2" thickBot="1" x14ac:dyDescent="0.35">
      <c r="A47" s="160">
        <v>45813</v>
      </c>
      <c r="B47" s="136">
        <v>1713.1</v>
      </c>
      <c r="C47" s="216">
        <f t="shared" si="15"/>
        <v>1.8066203125928486E-2</v>
      </c>
      <c r="D47" s="217"/>
      <c r="E47" s="160">
        <v>45814</v>
      </c>
      <c r="F47" s="136">
        <v>908.2</v>
      </c>
      <c r="G47" s="216">
        <f t="shared" si="16"/>
        <v>1.2147553772428498E-2</v>
      </c>
      <c r="H47" s="217"/>
      <c r="I47" s="160">
        <v>45813</v>
      </c>
      <c r="J47" s="136">
        <v>384.4</v>
      </c>
      <c r="K47" s="216">
        <f t="shared" si="17"/>
        <v>2.6082420448617634E-3</v>
      </c>
      <c r="L47" s="217"/>
      <c r="M47" s="160">
        <v>45813</v>
      </c>
      <c r="N47" s="136">
        <v>562.4</v>
      </c>
      <c r="O47" s="216">
        <f t="shared" si="18"/>
        <v>-1.8499127399651E-2</v>
      </c>
      <c r="P47" s="217"/>
      <c r="Q47" s="160">
        <v>45813</v>
      </c>
      <c r="R47" s="136">
        <v>237.8</v>
      </c>
      <c r="S47" s="216">
        <f t="shared" si="19"/>
        <v>-1.2599748005039184E-3</v>
      </c>
      <c r="T47" s="217"/>
      <c r="U47" s="160">
        <v>45814</v>
      </c>
      <c r="V47" s="136">
        <v>170.1</v>
      </c>
      <c r="W47" s="216">
        <f t="shared" si="20"/>
        <v>-5.2631578947368749E-3</v>
      </c>
      <c r="X47" s="217"/>
      <c r="Y47" s="160">
        <v>45813</v>
      </c>
      <c r="Z47" s="136">
        <v>618.5</v>
      </c>
      <c r="AA47" s="216">
        <f t="shared" si="21"/>
        <v>7.6572173346367645E-3</v>
      </c>
      <c r="AB47" s="217"/>
      <c r="AC47" s="160">
        <v>45813</v>
      </c>
      <c r="AD47" s="136">
        <v>1247.5</v>
      </c>
      <c r="AE47" s="216">
        <f t="shared" si="22"/>
        <v>1.472262892467863E-2</v>
      </c>
      <c r="AF47" s="217"/>
      <c r="AG47" s="160">
        <v>45804</v>
      </c>
      <c r="AH47" s="136">
        <v>79.7</v>
      </c>
      <c r="AI47" s="216">
        <f t="shared" si="23"/>
        <v>3.104786545924975E-2</v>
      </c>
      <c r="AJ47" s="217"/>
      <c r="AK47" s="160">
        <v>45814</v>
      </c>
      <c r="AL47" s="136">
        <v>1090.5999999999999</v>
      </c>
      <c r="AM47" s="216">
        <f t="shared" si="24"/>
        <v>1.545623836126621E-2</v>
      </c>
      <c r="AN47" s="217"/>
      <c r="AO47" s="160">
        <v>45813</v>
      </c>
      <c r="AP47" s="136">
        <v>442.4</v>
      </c>
      <c r="AQ47" s="216">
        <f t="shared" si="25"/>
        <v>8.6639306885543874E-3</v>
      </c>
      <c r="AR47" s="217"/>
      <c r="AS47" s="160">
        <v>45813</v>
      </c>
      <c r="AT47" s="136">
        <v>158</v>
      </c>
      <c r="AU47" s="216">
        <f t="shared" si="26"/>
        <v>-1.2642225031604846E-3</v>
      </c>
      <c r="AV47" s="217"/>
      <c r="AW47" s="160">
        <v>45813</v>
      </c>
      <c r="AX47" s="136">
        <v>518.29999999999995</v>
      </c>
      <c r="AY47" s="216">
        <f t="shared" si="27"/>
        <v>4.4328027402780461E-2</v>
      </c>
      <c r="AZ47" s="217"/>
      <c r="BA47" s="160">
        <v>45813</v>
      </c>
      <c r="BB47" s="136">
        <v>434.7</v>
      </c>
      <c r="BC47" s="216">
        <f t="shared" si="28"/>
        <v>3.6233611442193059E-2</v>
      </c>
      <c r="BD47" s="223"/>
      <c r="BE47" s="160">
        <v>45814</v>
      </c>
      <c r="BF47" s="136">
        <v>624.6</v>
      </c>
      <c r="BG47" s="123">
        <f t="shared" si="29"/>
        <v>-9.6717932456001614E-3</v>
      </c>
    </row>
    <row r="48" spans="1:59" ht="16.2" thickBot="1" x14ac:dyDescent="0.35">
      <c r="A48" s="160">
        <v>45814</v>
      </c>
      <c r="B48" s="136">
        <v>1713.1</v>
      </c>
      <c r="C48" s="216">
        <f t="shared" si="15"/>
        <v>0</v>
      </c>
      <c r="D48" s="217"/>
      <c r="E48" s="160">
        <v>45817</v>
      </c>
      <c r="F48" s="136">
        <v>897.9</v>
      </c>
      <c r="G48" s="216">
        <f t="shared" si="16"/>
        <v>-1.134111429200624E-2</v>
      </c>
      <c r="H48" s="217"/>
      <c r="I48" s="160">
        <v>45814</v>
      </c>
      <c r="J48" s="136">
        <v>391.1</v>
      </c>
      <c r="K48" s="216">
        <f t="shared" si="17"/>
        <v>1.7429760665973064E-2</v>
      </c>
      <c r="L48" s="217"/>
      <c r="M48" s="160">
        <v>45814</v>
      </c>
      <c r="N48" s="136">
        <v>602.5</v>
      </c>
      <c r="O48" s="216">
        <f t="shared" si="18"/>
        <v>7.1301564722617394E-2</v>
      </c>
      <c r="P48" s="217"/>
      <c r="Q48" s="160">
        <v>45814</v>
      </c>
      <c r="R48" s="136">
        <v>240.1</v>
      </c>
      <c r="S48" s="216">
        <f t="shared" si="19"/>
        <v>9.6719932716567824E-3</v>
      </c>
      <c r="T48" s="217"/>
      <c r="U48" s="160">
        <v>45817</v>
      </c>
      <c r="V48" s="136">
        <v>172.5</v>
      </c>
      <c r="W48" s="216">
        <f t="shared" si="20"/>
        <v>1.410934744268081E-2</v>
      </c>
      <c r="X48" s="217"/>
      <c r="Y48" s="160">
        <v>45814</v>
      </c>
      <c r="Z48" s="136">
        <v>621.4</v>
      </c>
      <c r="AA48" s="216">
        <f t="shared" si="21"/>
        <v>4.68876313662082E-3</v>
      </c>
      <c r="AB48" s="217"/>
      <c r="AC48" s="160">
        <v>45814</v>
      </c>
      <c r="AD48" s="136">
        <v>1271.0999999999999</v>
      </c>
      <c r="AE48" s="216">
        <f t="shared" si="22"/>
        <v>1.8917835671342611E-2</v>
      </c>
      <c r="AF48" s="217"/>
      <c r="AG48" s="160">
        <v>45805</v>
      </c>
      <c r="AH48" s="136">
        <v>78.099999999999994</v>
      </c>
      <c r="AI48" s="216">
        <f t="shared" si="23"/>
        <v>-2.0075282308657572E-2</v>
      </c>
      <c r="AJ48" s="217"/>
      <c r="AK48" s="160">
        <v>45817</v>
      </c>
      <c r="AL48" s="136">
        <v>1220</v>
      </c>
      <c r="AM48" s="216">
        <f t="shared" si="24"/>
        <v>0.11865028424720346</v>
      </c>
      <c r="AN48" s="217"/>
      <c r="AO48" s="160">
        <v>45814</v>
      </c>
      <c r="AP48" s="136">
        <v>436</v>
      </c>
      <c r="AQ48" s="216">
        <f t="shared" si="25"/>
        <v>-1.4466546112115682E-2</v>
      </c>
      <c r="AR48" s="217"/>
      <c r="AS48" s="160">
        <v>45814</v>
      </c>
      <c r="AT48" s="136">
        <v>157.5</v>
      </c>
      <c r="AU48" s="216">
        <f t="shared" si="26"/>
        <v>-3.1645569620253164E-3</v>
      </c>
      <c r="AV48" s="217"/>
      <c r="AW48" s="160">
        <v>45814</v>
      </c>
      <c r="AX48" s="136">
        <v>521</v>
      </c>
      <c r="AY48" s="216">
        <f t="shared" si="27"/>
        <v>5.209338221107555E-3</v>
      </c>
      <c r="AZ48" s="217"/>
      <c r="BA48" s="160">
        <v>45814</v>
      </c>
      <c r="BB48" s="136">
        <v>429</v>
      </c>
      <c r="BC48" s="216">
        <f t="shared" si="28"/>
        <v>-1.3112491373360912E-2</v>
      </c>
      <c r="BD48" s="223"/>
      <c r="BE48" s="160">
        <v>45817</v>
      </c>
      <c r="BF48" s="136">
        <v>640.9</v>
      </c>
      <c r="BG48" s="123">
        <f t="shared" si="29"/>
        <v>2.6096701889209019E-2</v>
      </c>
    </row>
    <row r="49" spans="1:59" ht="16.2" thickBot="1" x14ac:dyDescent="0.35">
      <c r="A49" s="160">
        <v>45817</v>
      </c>
      <c r="B49" s="136">
        <v>1744.6</v>
      </c>
      <c r="C49" s="216">
        <f t="shared" si="15"/>
        <v>1.8387718171735453E-2</v>
      </c>
      <c r="D49" s="217"/>
      <c r="E49" s="160">
        <v>45818</v>
      </c>
      <c r="F49" s="136">
        <v>978.45</v>
      </c>
      <c r="G49" s="216">
        <f t="shared" si="16"/>
        <v>8.970932175075183E-2</v>
      </c>
      <c r="H49" s="217"/>
      <c r="I49" s="160">
        <v>45817</v>
      </c>
      <c r="J49" s="136">
        <v>395.7</v>
      </c>
      <c r="K49" s="216">
        <f t="shared" si="17"/>
        <v>1.1761697775504898E-2</v>
      </c>
      <c r="L49" s="217"/>
      <c r="M49" s="160">
        <v>45817</v>
      </c>
      <c r="N49" s="136">
        <v>662.2</v>
      </c>
      <c r="O49" s="216">
        <f t="shared" si="18"/>
        <v>9.9087136929460654E-2</v>
      </c>
      <c r="P49" s="217"/>
      <c r="Q49" s="160">
        <v>45817</v>
      </c>
      <c r="R49" s="136">
        <v>242.8</v>
      </c>
      <c r="S49" s="216">
        <f t="shared" si="19"/>
        <v>1.1245314452311608E-2</v>
      </c>
      <c r="T49" s="217"/>
      <c r="U49" s="160">
        <v>45818</v>
      </c>
      <c r="V49" s="136">
        <v>173.2</v>
      </c>
      <c r="W49" s="216">
        <f t="shared" si="20"/>
        <v>4.0579710144926879E-3</v>
      </c>
      <c r="X49" s="217"/>
      <c r="Y49" s="160">
        <v>45817</v>
      </c>
      <c r="Z49" s="136">
        <v>617.79999999999995</v>
      </c>
      <c r="AA49" s="216">
        <f t="shared" si="21"/>
        <v>-5.7933698101062482E-3</v>
      </c>
      <c r="AB49" s="217"/>
      <c r="AC49" s="160">
        <v>45817</v>
      </c>
      <c r="AD49" s="136">
        <v>1286.5</v>
      </c>
      <c r="AE49" s="216">
        <f t="shared" si="22"/>
        <v>1.2115490520022101E-2</v>
      </c>
      <c r="AF49" s="217"/>
      <c r="AG49" s="160">
        <v>45806</v>
      </c>
      <c r="AH49" s="136">
        <v>78.599999999999994</v>
      </c>
      <c r="AI49" s="216">
        <f t="shared" si="23"/>
        <v>6.4020486555697829E-3</v>
      </c>
      <c r="AJ49" s="217"/>
      <c r="AK49" s="160">
        <v>45818</v>
      </c>
      <c r="AL49" s="136">
        <v>1232.9000000000001</v>
      </c>
      <c r="AM49" s="216">
        <f t="shared" si="24"/>
        <v>1.0573770491803353E-2</v>
      </c>
      <c r="AN49" s="217"/>
      <c r="AO49" s="160">
        <v>45817</v>
      </c>
      <c r="AP49" s="136">
        <v>449.5</v>
      </c>
      <c r="AQ49" s="216">
        <f t="shared" si="25"/>
        <v>3.096330275229358E-2</v>
      </c>
      <c r="AR49" s="217"/>
      <c r="AS49" s="160">
        <v>45817</v>
      </c>
      <c r="AT49" s="136">
        <v>157.30000000000001</v>
      </c>
      <c r="AU49" s="216">
        <f t="shared" si="26"/>
        <v>-1.2698412698411976E-3</v>
      </c>
      <c r="AV49" s="217"/>
      <c r="AW49" s="160">
        <v>45817</v>
      </c>
      <c r="AX49" s="136">
        <v>516.4</v>
      </c>
      <c r="AY49" s="216">
        <f t="shared" si="27"/>
        <v>-8.8291746641075298E-3</v>
      </c>
      <c r="AZ49" s="217"/>
      <c r="BA49" s="160">
        <v>45817</v>
      </c>
      <c r="BB49" s="136">
        <v>434.4</v>
      </c>
      <c r="BC49" s="216">
        <f t="shared" si="28"/>
        <v>1.2587412587412534E-2</v>
      </c>
      <c r="BD49" s="223"/>
      <c r="BE49" s="160">
        <v>45818</v>
      </c>
      <c r="BF49" s="136">
        <v>648.9</v>
      </c>
      <c r="BG49" s="123">
        <f t="shared" si="29"/>
        <v>1.2482446559525668E-2</v>
      </c>
    </row>
    <row r="50" spans="1:59" ht="16.2" thickBot="1" x14ac:dyDescent="0.35">
      <c r="A50" s="160">
        <v>45818</v>
      </c>
      <c r="B50" s="136">
        <v>1735</v>
      </c>
      <c r="C50" s="216">
        <f t="shared" si="15"/>
        <v>-5.5026940272841392E-3</v>
      </c>
      <c r="D50" s="217"/>
      <c r="E50" s="160">
        <v>45819</v>
      </c>
      <c r="F50" s="136">
        <v>1033.4000000000001</v>
      </c>
      <c r="G50" s="216">
        <f t="shared" si="16"/>
        <v>5.6160253462108484E-2</v>
      </c>
      <c r="H50" s="217"/>
      <c r="I50" s="160">
        <v>45818</v>
      </c>
      <c r="J50" s="136">
        <v>393.4</v>
      </c>
      <c r="K50" s="216">
        <f t="shared" si="17"/>
        <v>-5.8124842052059934E-3</v>
      </c>
      <c r="L50" s="217"/>
      <c r="M50" s="160">
        <v>45818</v>
      </c>
      <c r="N50" s="136">
        <v>686.5</v>
      </c>
      <c r="O50" s="216">
        <f t="shared" si="18"/>
        <v>3.6695862277257553E-2</v>
      </c>
      <c r="P50" s="217"/>
      <c r="Q50" s="160">
        <v>45818</v>
      </c>
      <c r="R50" s="136">
        <v>244.7</v>
      </c>
      <c r="S50" s="216">
        <f t="shared" si="19"/>
        <v>7.8253706754529539E-3</v>
      </c>
      <c r="T50" s="217"/>
      <c r="U50" s="160">
        <v>45819</v>
      </c>
      <c r="V50" s="136">
        <v>174.9</v>
      </c>
      <c r="W50" s="216">
        <f t="shared" si="20"/>
        <v>9.8152424942264272E-3</v>
      </c>
      <c r="X50" s="217"/>
      <c r="Y50" s="160">
        <v>45818</v>
      </c>
      <c r="Z50" s="136">
        <v>621.20000000000005</v>
      </c>
      <c r="AA50" s="216">
        <f t="shared" si="21"/>
        <v>5.5033991583038058E-3</v>
      </c>
      <c r="AB50" s="217"/>
      <c r="AC50" s="160">
        <v>45818</v>
      </c>
      <c r="AD50" s="136">
        <v>1317.7</v>
      </c>
      <c r="AE50" s="216">
        <f t="shared" si="22"/>
        <v>2.4251846094053668E-2</v>
      </c>
      <c r="AF50" s="217"/>
      <c r="AG50" s="160">
        <v>45807</v>
      </c>
      <c r="AH50" s="136">
        <v>78.099999999999994</v>
      </c>
      <c r="AI50" s="216">
        <f t="shared" si="23"/>
        <v>-6.3613231552162855E-3</v>
      </c>
      <c r="AJ50" s="217"/>
      <c r="AK50" s="160">
        <v>45819</v>
      </c>
      <c r="AL50" s="136">
        <v>1209.9000000000001</v>
      </c>
      <c r="AM50" s="216">
        <f t="shared" si="24"/>
        <v>-1.8655203179495497E-2</v>
      </c>
      <c r="AN50" s="217"/>
      <c r="AO50" s="160">
        <v>45818</v>
      </c>
      <c r="AP50" s="136">
        <v>453.7</v>
      </c>
      <c r="AQ50" s="216">
        <f t="shared" si="25"/>
        <v>9.3437152391545909E-3</v>
      </c>
      <c r="AR50" s="217"/>
      <c r="AS50" s="160">
        <v>45818</v>
      </c>
      <c r="AT50" s="136">
        <v>155.69999999999999</v>
      </c>
      <c r="AU50" s="216">
        <f t="shared" si="26"/>
        <v>-1.0171646535283043E-2</v>
      </c>
      <c r="AV50" s="217"/>
      <c r="AW50" s="160">
        <v>45818</v>
      </c>
      <c r="AX50" s="136">
        <v>526.5</v>
      </c>
      <c r="AY50" s="216">
        <f t="shared" si="27"/>
        <v>1.955848179705659E-2</v>
      </c>
      <c r="AZ50" s="217"/>
      <c r="BA50" s="160">
        <v>45818</v>
      </c>
      <c r="BB50" s="136">
        <v>438.1</v>
      </c>
      <c r="BC50" s="216">
        <f t="shared" si="28"/>
        <v>8.5174953959485395E-3</v>
      </c>
      <c r="BD50" s="223"/>
      <c r="BE50" s="160">
        <v>45819</v>
      </c>
      <c r="BF50" s="136">
        <v>653.20000000000005</v>
      </c>
      <c r="BG50" s="123">
        <f t="shared" si="29"/>
        <v>6.6265988596086733E-3</v>
      </c>
    </row>
    <row r="51" spans="1:59" ht="16.2" thickBot="1" x14ac:dyDescent="0.35">
      <c r="A51" s="160">
        <v>45819</v>
      </c>
      <c r="B51" s="136">
        <v>1712.8</v>
      </c>
      <c r="C51" s="216">
        <f t="shared" si="15"/>
        <v>-1.2795389048991381E-2</v>
      </c>
      <c r="D51" s="217"/>
      <c r="E51" s="160">
        <v>45820</v>
      </c>
      <c r="F51" s="136">
        <v>1054.5</v>
      </c>
      <c r="G51" s="216">
        <f t="shared" si="16"/>
        <v>2.0418037545964687E-2</v>
      </c>
      <c r="H51" s="217"/>
      <c r="I51" s="160">
        <v>45819</v>
      </c>
      <c r="J51" s="136">
        <v>387.9</v>
      </c>
      <c r="K51" s="216">
        <f t="shared" si="17"/>
        <v>-1.3980681240467719E-2</v>
      </c>
      <c r="L51" s="217"/>
      <c r="M51" s="160">
        <v>45819</v>
      </c>
      <c r="N51" s="136">
        <v>702.1</v>
      </c>
      <c r="O51" s="216">
        <f t="shared" si="18"/>
        <v>2.2723962126729821E-2</v>
      </c>
      <c r="P51" s="217"/>
      <c r="Q51" s="160">
        <v>45819</v>
      </c>
      <c r="R51" s="136">
        <v>247.3</v>
      </c>
      <c r="S51" s="216">
        <f t="shared" si="19"/>
        <v>1.0625255414793719E-2</v>
      </c>
      <c r="T51" s="217"/>
      <c r="U51" s="160">
        <v>45820</v>
      </c>
      <c r="V51" s="136">
        <v>174.4</v>
      </c>
      <c r="W51" s="216">
        <f t="shared" si="20"/>
        <v>-2.858776443682104E-3</v>
      </c>
      <c r="X51" s="217"/>
      <c r="Y51" s="160">
        <v>45819</v>
      </c>
      <c r="Z51" s="136">
        <v>623.29999999999995</v>
      </c>
      <c r="AA51" s="216">
        <f t="shared" si="21"/>
        <v>3.3805537669026223E-3</v>
      </c>
      <c r="AB51" s="217"/>
      <c r="AC51" s="160">
        <v>45819</v>
      </c>
      <c r="AD51" s="136">
        <v>1312.3</v>
      </c>
      <c r="AE51" s="216">
        <f t="shared" si="22"/>
        <v>-4.0980496319344998E-3</v>
      </c>
      <c r="AF51" s="217"/>
      <c r="AG51" s="160">
        <v>45810</v>
      </c>
      <c r="AH51" s="136">
        <v>78.599999999999994</v>
      </c>
      <c r="AI51" s="216">
        <f t="shared" si="23"/>
        <v>6.4020486555697829E-3</v>
      </c>
      <c r="AJ51" s="217"/>
      <c r="AK51" s="160">
        <v>45820</v>
      </c>
      <c r="AL51" s="136">
        <v>1207.8</v>
      </c>
      <c r="AM51" s="216">
        <f t="shared" si="24"/>
        <v>-1.7356806347633162E-3</v>
      </c>
      <c r="AN51" s="217"/>
      <c r="AO51" s="160">
        <v>45819</v>
      </c>
      <c r="AP51" s="136">
        <v>451.9</v>
      </c>
      <c r="AQ51" s="216">
        <f t="shared" si="25"/>
        <v>-3.9673793255455402E-3</v>
      </c>
      <c r="AR51" s="217"/>
      <c r="AS51" s="160">
        <v>45819</v>
      </c>
      <c r="AT51" s="136">
        <v>156.4</v>
      </c>
      <c r="AU51" s="216">
        <f t="shared" si="26"/>
        <v>4.4958253050739697E-3</v>
      </c>
      <c r="AV51" s="217"/>
      <c r="AW51" s="160">
        <v>45819</v>
      </c>
      <c r="AX51" s="136">
        <v>535.79999999999995</v>
      </c>
      <c r="AY51" s="216">
        <f t="shared" si="27"/>
        <v>1.7663817663817579E-2</v>
      </c>
      <c r="AZ51" s="217"/>
      <c r="BA51" s="160">
        <v>45819</v>
      </c>
      <c r="BB51" s="136">
        <v>454.9</v>
      </c>
      <c r="BC51" s="216">
        <f t="shared" si="28"/>
        <v>3.8347409267290467E-2</v>
      </c>
      <c r="BD51" s="223"/>
      <c r="BE51" s="160">
        <v>45820</v>
      </c>
      <c r="BF51" s="136">
        <v>652.9</v>
      </c>
      <c r="BG51" s="123">
        <f t="shared" si="29"/>
        <v>-4.5927740355184967E-4</v>
      </c>
    </row>
    <row r="52" spans="1:59" ht="16.2" thickBot="1" x14ac:dyDescent="0.35">
      <c r="A52" s="160">
        <v>45820</v>
      </c>
      <c r="B52" s="136">
        <v>1700.7</v>
      </c>
      <c r="C52" s="216">
        <f t="shared" si="15"/>
        <v>-7.0644558617467944E-3</v>
      </c>
      <c r="D52" s="217"/>
      <c r="E52" s="160">
        <v>45821</v>
      </c>
      <c r="F52" s="136">
        <v>1069.0999999999999</v>
      </c>
      <c r="G52" s="216">
        <f t="shared" si="16"/>
        <v>1.3845424371740075E-2</v>
      </c>
      <c r="H52" s="217"/>
      <c r="I52" s="160">
        <v>45820</v>
      </c>
      <c r="J52" s="136">
        <v>382.8</v>
      </c>
      <c r="K52" s="216">
        <f t="shared" si="17"/>
        <v>-1.3147718484145312E-2</v>
      </c>
      <c r="L52" s="217"/>
      <c r="M52" s="160">
        <v>45820</v>
      </c>
      <c r="N52" s="136">
        <v>711.7</v>
      </c>
      <c r="O52" s="216">
        <f t="shared" si="18"/>
        <v>1.3673265916536137E-2</v>
      </c>
      <c r="P52" s="217"/>
      <c r="Q52" s="160">
        <v>45820</v>
      </c>
      <c r="R52" s="136">
        <v>247.9</v>
      </c>
      <c r="S52" s="216">
        <f t="shared" si="19"/>
        <v>2.4262029923170008E-3</v>
      </c>
      <c r="T52" s="217"/>
      <c r="U52" s="160">
        <v>45821</v>
      </c>
      <c r="V52" s="136">
        <v>175.8</v>
      </c>
      <c r="W52" s="216">
        <f t="shared" si="20"/>
        <v>8.0275229357798482E-3</v>
      </c>
      <c r="X52" s="217"/>
      <c r="Y52" s="160">
        <v>45820</v>
      </c>
      <c r="Z52" s="136">
        <v>617.4</v>
      </c>
      <c r="AA52" s="216">
        <f t="shared" si="21"/>
        <v>-9.465746831381322E-3</v>
      </c>
      <c r="AB52" s="217"/>
      <c r="AC52" s="160">
        <v>45820</v>
      </c>
      <c r="AD52" s="136">
        <v>1289.9000000000001</v>
      </c>
      <c r="AE52" s="216">
        <f t="shared" si="22"/>
        <v>-1.706926769793482E-2</v>
      </c>
      <c r="AF52" s="217"/>
      <c r="AG52" s="160">
        <v>45811</v>
      </c>
      <c r="AH52" s="136">
        <v>81.400000000000006</v>
      </c>
      <c r="AI52" s="216">
        <f t="shared" si="23"/>
        <v>3.5623409669211341E-2</v>
      </c>
      <c r="AJ52" s="217"/>
      <c r="AK52" s="160">
        <v>45821</v>
      </c>
      <c r="AL52" s="136">
        <v>1206.7</v>
      </c>
      <c r="AM52" s="216">
        <f t="shared" si="24"/>
        <v>-9.107468123860814E-4</v>
      </c>
      <c r="AN52" s="217"/>
      <c r="AO52" s="160">
        <v>45820</v>
      </c>
      <c r="AP52" s="136">
        <v>448.7</v>
      </c>
      <c r="AQ52" s="216">
        <f t="shared" si="25"/>
        <v>-7.0812126576676009E-3</v>
      </c>
      <c r="AR52" s="217"/>
      <c r="AS52" s="160">
        <v>45820</v>
      </c>
      <c r="AT52" s="136">
        <v>152.9</v>
      </c>
      <c r="AU52" s="216">
        <f t="shared" si="26"/>
        <v>-2.2378516624040921E-2</v>
      </c>
      <c r="AV52" s="217"/>
      <c r="AW52" s="160">
        <v>45820</v>
      </c>
      <c r="AX52" s="136">
        <v>518.29999999999995</v>
      </c>
      <c r="AY52" s="216">
        <f t="shared" si="27"/>
        <v>-3.2661440836132885E-2</v>
      </c>
      <c r="AZ52" s="217"/>
      <c r="BA52" s="160">
        <v>45820</v>
      </c>
      <c r="BB52" s="136">
        <v>438.2</v>
      </c>
      <c r="BC52" s="216">
        <f t="shared" si="28"/>
        <v>-3.6711365135194525E-2</v>
      </c>
      <c r="BD52" s="223"/>
      <c r="BE52" s="160">
        <v>45821</v>
      </c>
      <c r="BF52" s="136">
        <v>668.4</v>
      </c>
      <c r="BG52" s="123">
        <f t="shared" si="29"/>
        <v>2.3740235870730587E-2</v>
      </c>
    </row>
    <row r="53" spans="1:59" ht="16.2" thickBot="1" x14ac:dyDescent="0.35">
      <c r="A53" s="160">
        <v>45821</v>
      </c>
      <c r="B53" s="136">
        <v>1706</v>
      </c>
      <c r="C53" s="216">
        <f t="shared" si="15"/>
        <v>3.1163638501793111E-3</v>
      </c>
      <c r="D53" s="217"/>
      <c r="E53" s="160">
        <v>45824</v>
      </c>
      <c r="F53" s="136">
        <v>1124.9000000000001</v>
      </c>
      <c r="G53" s="216">
        <f t="shared" si="16"/>
        <v>5.2193433729305197E-2</v>
      </c>
      <c r="H53" s="217"/>
      <c r="I53" s="160">
        <v>45821</v>
      </c>
      <c r="J53" s="136">
        <v>380.4</v>
      </c>
      <c r="K53" s="216">
        <f t="shared" si="17"/>
        <v>-6.2695924764891173E-3</v>
      </c>
      <c r="L53" s="217"/>
      <c r="M53" s="160">
        <v>45821</v>
      </c>
      <c r="N53" s="136">
        <v>731.4</v>
      </c>
      <c r="O53" s="216">
        <f t="shared" si="18"/>
        <v>2.7680202332443348E-2</v>
      </c>
      <c r="P53" s="217"/>
      <c r="Q53" s="160">
        <v>45821</v>
      </c>
      <c r="R53" s="136">
        <v>251.5</v>
      </c>
      <c r="S53" s="216">
        <f t="shared" si="19"/>
        <v>1.4521984671238379E-2</v>
      </c>
      <c r="T53" s="217"/>
      <c r="U53" s="160">
        <v>45824</v>
      </c>
      <c r="V53" s="136">
        <v>175.9</v>
      </c>
      <c r="W53" s="216">
        <f t="shared" si="20"/>
        <v>5.6882821387937608E-4</v>
      </c>
      <c r="X53" s="217"/>
      <c r="Y53" s="160">
        <v>45821</v>
      </c>
      <c r="Z53" s="136">
        <v>620</v>
      </c>
      <c r="AA53" s="216">
        <f t="shared" si="21"/>
        <v>4.2112082928409825E-3</v>
      </c>
      <c r="AB53" s="217"/>
      <c r="AC53" s="160">
        <v>45821</v>
      </c>
      <c r="AD53" s="136">
        <v>1277.2</v>
      </c>
      <c r="AE53" s="216">
        <f t="shared" si="22"/>
        <v>-9.8457244747655204E-3</v>
      </c>
      <c r="AF53" s="217"/>
      <c r="AG53" s="160">
        <v>45812</v>
      </c>
      <c r="AH53" s="136">
        <v>81.7</v>
      </c>
      <c r="AI53" s="216">
        <f t="shared" si="23"/>
        <v>3.6855036855036505E-3</v>
      </c>
      <c r="AJ53" s="217"/>
      <c r="AK53" s="160">
        <v>45824</v>
      </c>
      <c r="AL53" s="136">
        <v>1176.4000000000001</v>
      </c>
      <c r="AM53" s="216">
        <f t="shared" si="24"/>
        <v>-2.5109803596585691E-2</v>
      </c>
      <c r="AN53" s="217"/>
      <c r="AO53" s="160">
        <v>45821</v>
      </c>
      <c r="AP53" s="136">
        <v>449</v>
      </c>
      <c r="AQ53" s="216">
        <f t="shared" si="25"/>
        <v>6.6859817249835388E-4</v>
      </c>
      <c r="AR53" s="217"/>
      <c r="AS53" s="160">
        <v>45821</v>
      </c>
      <c r="AT53" s="136">
        <v>152.1</v>
      </c>
      <c r="AU53" s="216">
        <f t="shared" si="26"/>
        <v>-5.2321778940484717E-3</v>
      </c>
      <c r="AV53" s="217"/>
      <c r="AW53" s="160">
        <v>45821</v>
      </c>
      <c r="AX53" s="136">
        <v>514.79999999999995</v>
      </c>
      <c r="AY53" s="216">
        <f t="shared" si="27"/>
        <v>-6.7528458421763464E-3</v>
      </c>
      <c r="AZ53" s="217"/>
      <c r="BA53" s="160">
        <v>45821</v>
      </c>
      <c r="BB53" s="136">
        <v>428.2</v>
      </c>
      <c r="BC53" s="216">
        <f t="shared" si="28"/>
        <v>-2.2820629849383843E-2</v>
      </c>
      <c r="BD53" s="223"/>
      <c r="BE53" s="160">
        <v>45824</v>
      </c>
      <c r="BF53" s="136">
        <v>673.6</v>
      </c>
      <c r="BG53" s="123">
        <f t="shared" si="29"/>
        <v>7.7797725912627852E-3</v>
      </c>
    </row>
    <row r="54" spans="1:59" ht="16.2" thickBot="1" x14ac:dyDescent="0.35">
      <c r="A54" s="160">
        <v>45824</v>
      </c>
      <c r="B54" s="136">
        <v>1710.5</v>
      </c>
      <c r="C54" s="216">
        <f t="shared" si="15"/>
        <v>2.637749120750293E-3</v>
      </c>
      <c r="D54" s="217"/>
      <c r="E54" s="160">
        <v>45825</v>
      </c>
      <c r="F54" s="136">
        <v>1093.4000000000001</v>
      </c>
      <c r="G54" s="216">
        <f t="shared" si="16"/>
        <v>-2.8002489110143122E-2</v>
      </c>
      <c r="H54" s="217"/>
      <c r="I54" s="160">
        <v>45824</v>
      </c>
      <c r="J54" s="136">
        <v>391.1</v>
      </c>
      <c r="K54" s="216">
        <f t="shared" si="17"/>
        <v>2.8128286014721466E-2</v>
      </c>
      <c r="L54" s="217"/>
      <c r="M54" s="160">
        <v>45824</v>
      </c>
      <c r="N54" s="136">
        <v>733.8</v>
      </c>
      <c r="O54" s="216">
        <f t="shared" si="18"/>
        <v>3.2813781788350797E-3</v>
      </c>
      <c r="P54" s="217"/>
      <c r="Q54" s="160">
        <v>45824</v>
      </c>
      <c r="R54" s="136">
        <v>256.8</v>
      </c>
      <c r="S54" s="216">
        <f t="shared" si="19"/>
        <v>2.1073558648111376E-2</v>
      </c>
      <c r="T54" s="217"/>
      <c r="U54" s="160">
        <v>45825</v>
      </c>
      <c r="V54" s="136">
        <v>170.5</v>
      </c>
      <c r="W54" s="216">
        <f t="shared" si="20"/>
        <v>-3.0699260943718054E-2</v>
      </c>
      <c r="X54" s="217"/>
      <c r="Y54" s="160">
        <v>45824</v>
      </c>
      <c r="Z54" s="136">
        <v>615.6</v>
      </c>
      <c r="AA54" s="216">
        <f t="shared" si="21"/>
        <v>-7.0967741935483502E-3</v>
      </c>
      <c r="AB54" s="217"/>
      <c r="AC54" s="160">
        <v>45824</v>
      </c>
      <c r="AD54" s="136">
        <v>1313.6</v>
      </c>
      <c r="AE54" s="216">
        <f t="shared" si="22"/>
        <v>2.8499843407453696E-2</v>
      </c>
      <c r="AF54" s="217"/>
      <c r="AG54" s="160">
        <v>45813</v>
      </c>
      <c r="AH54" s="136">
        <v>82.1</v>
      </c>
      <c r="AI54" s="216">
        <f t="shared" si="23"/>
        <v>4.895960832313237E-3</v>
      </c>
      <c r="AJ54" s="217"/>
      <c r="AK54" s="160">
        <v>45825</v>
      </c>
      <c r="AL54" s="136">
        <v>1153.5999999999999</v>
      </c>
      <c r="AM54" s="216">
        <f t="shared" si="24"/>
        <v>-1.9381162869772338E-2</v>
      </c>
      <c r="AN54" s="217"/>
      <c r="AO54" s="160">
        <v>45824</v>
      </c>
      <c r="AP54" s="136">
        <v>449.3</v>
      </c>
      <c r="AQ54" s="216">
        <f t="shared" si="25"/>
        <v>6.681514476614953E-4</v>
      </c>
      <c r="AR54" s="217"/>
      <c r="AS54" s="160">
        <v>45824</v>
      </c>
      <c r="AT54" s="136">
        <v>154.19999999999999</v>
      </c>
      <c r="AU54" s="216">
        <f t="shared" si="26"/>
        <v>1.3806706114398385E-2</v>
      </c>
      <c r="AV54" s="217"/>
      <c r="AW54" s="160">
        <v>45824</v>
      </c>
      <c r="AX54" s="136">
        <v>525.79999999999995</v>
      </c>
      <c r="AY54" s="216">
        <f t="shared" si="27"/>
        <v>2.1367521367521368E-2</v>
      </c>
      <c r="AZ54" s="217"/>
      <c r="BA54" s="160">
        <v>45824</v>
      </c>
      <c r="BB54" s="136">
        <v>419.6</v>
      </c>
      <c r="BC54" s="216">
        <f t="shared" si="28"/>
        <v>-2.0084072863147982E-2</v>
      </c>
      <c r="BD54" s="223"/>
      <c r="BE54" s="160">
        <v>45825</v>
      </c>
      <c r="BF54" s="136">
        <v>656.6</v>
      </c>
      <c r="BG54" s="123">
        <f t="shared" si="29"/>
        <v>-2.5237529691211402E-2</v>
      </c>
    </row>
    <row r="55" spans="1:59" ht="16.2" thickBot="1" x14ac:dyDescent="0.35">
      <c r="A55" s="160">
        <v>45825</v>
      </c>
      <c r="B55" s="136">
        <v>1709.6</v>
      </c>
      <c r="C55" s="216">
        <f t="shared" si="15"/>
        <v>-5.261619409529909E-4</v>
      </c>
      <c r="D55" s="217"/>
      <c r="E55" s="160">
        <v>45826</v>
      </c>
      <c r="F55" s="136">
        <v>1099.8</v>
      </c>
      <c r="G55" s="216">
        <f t="shared" si="16"/>
        <v>5.8533016279493904E-3</v>
      </c>
      <c r="H55" s="217"/>
      <c r="I55" s="160">
        <v>45825</v>
      </c>
      <c r="J55" s="136">
        <v>392.1</v>
      </c>
      <c r="K55" s="216">
        <f t="shared" si="17"/>
        <v>2.5568908207619532E-3</v>
      </c>
      <c r="L55" s="217"/>
      <c r="M55" s="160">
        <v>45825</v>
      </c>
      <c r="N55" s="136">
        <v>703.9</v>
      </c>
      <c r="O55" s="216">
        <f t="shared" si="18"/>
        <v>-4.074679749250474E-2</v>
      </c>
      <c r="P55" s="217"/>
      <c r="Q55" s="160">
        <v>45825</v>
      </c>
      <c r="R55" s="136">
        <v>252.3</v>
      </c>
      <c r="S55" s="216">
        <f t="shared" si="19"/>
        <v>-1.7523364485981307E-2</v>
      </c>
      <c r="T55" s="217"/>
      <c r="U55" s="160">
        <v>45826</v>
      </c>
      <c r="V55" s="136">
        <v>173.7</v>
      </c>
      <c r="W55" s="216">
        <f t="shared" si="20"/>
        <v>1.8768328445747735E-2</v>
      </c>
      <c r="X55" s="217"/>
      <c r="Y55" s="160">
        <v>45825</v>
      </c>
      <c r="Z55" s="136">
        <v>624.9</v>
      </c>
      <c r="AA55" s="216">
        <f t="shared" si="21"/>
        <v>1.5107212475633455E-2</v>
      </c>
      <c r="AB55" s="217"/>
      <c r="AC55" s="160">
        <v>45825</v>
      </c>
      <c r="AD55" s="136">
        <v>1294.2</v>
      </c>
      <c r="AE55" s="216">
        <f t="shared" si="22"/>
        <v>-1.4768574908647887E-2</v>
      </c>
      <c r="AF55" s="217"/>
      <c r="AG55" s="160">
        <v>45814</v>
      </c>
      <c r="AH55" s="136">
        <v>83</v>
      </c>
      <c r="AI55" s="216">
        <f t="shared" si="23"/>
        <v>1.0962241169305794E-2</v>
      </c>
      <c r="AJ55" s="217"/>
      <c r="AK55" s="160">
        <v>45826</v>
      </c>
      <c r="AL55" s="136">
        <v>1151.3</v>
      </c>
      <c r="AM55" s="216">
        <f t="shared" si="24"/>
        <v>-1.993758668515911E-3</v>
      </c>
      <c r="AN55" s="217"/>
      <c r="AO55" s="160">
        <v>45825</v>
      </c>
      <c r="AP55" s="136">
        <v>450.1</v>
      </c>
      <c r="AQ55" s="216">
        <f t="shared" si="25"/>
        <v>1.7805475183619215E-3</v>
      </c>
      <c r="AR55" s="217"/>
      <c r="AS55" s="160">
        <v>45825</v>
      </c>
      <c r="AT55" s="136">
        <v>152.6</v>
      </c>
      <c r="AU55" s="216">
        <f t="shared" si="26"/>
        <v>-1.037613488975353E-2</v>
      </c>
      <c r="AV55" s="217"/>
      <c r="AW55" s="160">
        <v>45825</v>
      </c>
      <c r="AX55" s="136">
        <v>520.9</v>
      </c>
      <c r="AY55" s="216">
        <f t="shared" si="27"/>
        <v>-9.3191327500950511E-3</v>
      </c>
      <c r="AZ55" s="217"/>
      <c r="BA55" s="160">
        <v>45825</v>
      </c>
      <c r="BB55" s="136">
        <v>418.6</v>
      </c>
      <c r="BC55" s="216">
        <f t="shared" si="28"/>
        <v>-2.383222116301239E-3</v>
      </c>
      <c r="BD55" s="223"/>
      <c r="BE55" s="160">
        <v>45826</v>
      </c>
      <c r="BF55" s="136">
        <v>657.3</v>
      </c>
      <c r="BG55" s="123">
        <f t="shared" si="29"/>
        <v>1.0660980810233503E-3</v>
      </c>
    </row>
    <row r="56" spans="1:59" ht="16.2" thickBot="1" x14ac:dyDescent="0.35">
      <c r="A56" s="160">
        <v>45826</v>
      </c>
      <c r="B56" s="136">
        <v>1699.7</v>
      </c>
      <c r="C56" s="216">
        <f t="shared" si="15"/>
        <v>-5.7908282639213054E-3</v>
      </c>
      <c r="D56" s="217"/>
      <c r="E56" s="160">
        <v>45827</v>
      </c>
      <c r="F56" s="136">
        <v>1062.9000000000001</v>
      </c>
      <c r="G56" s="216">
        <f t="shared" si="16"/>
        <v>-3.3551554828150448E-2</v>
      </c>
      <c r="H56" s="217"/>
      <c r="I56" s="160">
        <v>45826</v>
      </c>
      <c r="J56" s="136">
        <v>391.9</v>
      </c>
      <c r="K56" s="216">
        <f t="shared" si="17"/>
        <v>-5.1007396072442102E-4</v>
      </c>
      <c r="L56" s="217"/>
      <c r="M56" s="160">
        <v>45826</v>
      </c>
      <c r="N56" s="136">
        <v>685.2</v>
      </c>
      <c r="O56" s="216">
        <f t="shared" si="18"/>
        <v>-2.6566273618411611E-2</v>
      </c>
      <c r="P56" s="217"/>
      <c r="Q56" s="160">
        <v>45826</v>
      </c>
      <c r="R56" s="136">
        <v>250.4</v>
      </c>
      <c r="S56" s="216">
        <f t="shared" si="19"/>
        <v>-7.5307173999207512E-3</v>
      </c>
      <c r="T56" s="217"/>
      <c r="U56" s="160">
        <v>45827</v>
      </c>
      <c r="V56" s="136">
        <v>167.6</v>
      </c>
      <c r="W56" s="216">
        <f t="shared" si="20"/>
        <v>-3.5118019573978095E-2</v>
      </c>
      <c r="X56" s="217"/>
      <c r="Y56" s="160">
        <v>45826</v>
      </c>
      <c r="Z56" s="136">
        <v>621.9</v>
      </c>
      <c r="AA56" s="216">
        <f t="shared" si="21"/>
        <v>-4.8007681228996639E-3</v>
      </c>
      <c r="AB56" s="217"/>
      <c r="AC56" s="160">
        <v>45826</v>
      </c>
      <c r="AD56" s="136">
        <v>1291.5</v>
      </c>
      <c r="AE56" s="216">
        <f t="shared" si="22"/>
        <v>-2.0862308762170031E-3</v>
      </c>
      <c r="AF56" s="217"/>
      <c r="AG56" s="160">
        <v>45817</v>
      </c>
      <c r="AH56" s="136">
        <v>84.6</v>
      </c>
      <c r="AI56" s="216">
        <f t="shared" si="23"/>
        <v>1.9277108433734872E-2</v>
      </c>
      <c r="AJ56" s="217"/>
      <c r="AK56" s="160">
        <v>45827</v>
      </c>
      <c r="AL56" s="136">
        <v>1135.4000000000001</v>
      </c>
      <c r="AM56" s="216">
        <f t="shared" si="24"/>
        <v>-1.3810475115087175E-2</v>
      </c>
      <c r="AN56" s="217"/>
      <c r="AO56" s="160">
        <v>45826</v>
      </c>
      <c r="AP56" s="136">
        <v>449.9</v>
      </c>
      <c r="AQ56" s="216">
        <f t="shared" si="25"/>
        <v>-4.4434570095544426E-4</v>
      </c>
      <c r="AR56" s="217"/>
      <c r="AS56" s="160">
        <v>45826</v>
      </c>
      <c r="AT56" s="136">
        <v>152.1</v>
      </c>
      <c r="AU56" s="216">
        <f t="shared" si="26"/>
        <v>-3.2765399737876805E-3</v>
      </c>
      <c r="AV56" s="217"/>
      <c r="AW56" s="160">
        <v>45826</v>
      </c>
      <c r="AX56" s="136">
        <v>516.79999999999995</v>
      </c>
      <c r="AY56" s="216">
        <f t="shared" si="27"/>
        <v>-7.8709925129583861E-3</v>
      </c>
      <c r="AZ56" s="217"/>
      <c r="BA56" s="160">
        <v>45826</v>
      </c>
      <c r="BB56" s="136">
        <v>412.3</v>
      </c>
      <c r="BC56" s="216">
        <f t="shared" si="28"/>
        <v>-1.5050167224080294E-2</v>
      </c>
      <c r="BD56" s="223"/>
      <c r="BE56" s="160">
        <v>45827</v>
      </c>
      <c r="BF56" s="136">
        <v>642.70000000000005</v>
      </c>
      <c r="BG56" s="123">
        <f t="shared" si="29"/>
        <v>-2.2212079720066804E-2</v>
      </c>
    </row>
    <row r="57" spans="1:59" ht="16.2" thickBot="1" x14ac:dyDescent="0.35">
      <c r="A57" s="160">
        <v>45827</v>
      </c>
      <c r="B57" s="136">
        <v>1648.7</v>
      </c>
      <c r="C57" s="216">
        <f t="shared" si="15"/>
        <v>-3.0005295052068011E-2</v>
      </c>
      <c r="D57" s="217"/>
      <c r="E57" s="160">
        <v>45828</v>
      </c>
      <c r="F57" s="136">
        <v>1062.9000000000001</v>
      </c>
      <c r="G57" s="216">
        <f t="shared" si="16"/>
        <v>0</v>
      </c>
      <c r="H57" s="217"/>
      <c r="I57" s="160">
        <v>45827</v>
      </c>
      <c r="J57" s="136">
        <v>389.7</v>
      </c>
      <c r="K57" s="216">
        <f t="shared" si="17"/>
        <v>-5.6136769584077288E-3</v>
      </c>
      <c r="L57" s="217"/>
      <c r="M57" s="160">
        <v>45827</v>
      </c>
      <c r="N57" s="136">
        <v>709.3</v>
      </c>
      <c r="O57" s="216">
        <f t="shared" si="18"/>
        <v>3.5172212492702727E-2</v>
      </c>
      <c r="P57" s="217"/>
      <c r="Q57" s="160">
        <v>45827</v>
      </c>
      <c r="R57" s="136">
        <v>251.6</v>
      </c>
      <c r="S57" s="216">
        <f t="shared" si="19"/>
        <v>4.7923322683705617E-3</v>
      </c>
      <c r="T57" s="217"/>
      <c r="U57" s="160">
        <v>45828</v>
      </c>
      <c r="V57" s="136">
        <v>171.4</v>
      </c>
      <c r="W57" s="216">
        <f t="shared" si="20"/>
        <v>2.2673031026253052E-2</v>
      </c>
      <c r="X57" s="217"/>
      <c r="Y57" s="160">
        <v>45827</v>
      </c>
      <c r="Z57" s="136">
        <v>620.29999999999995</v>
      </c>
      <c r="AA57" s="216">
        <f t="shared" si="21"/>
        <v>-2.5727608940344475E-3</v>
      </c>
      <c r="AB57" s="217"/>
      <c r="AC57" s="160">
        <v>45827</v>
      </c>
      <c r="AD57" s="136">
        <v>1261</v>
      </c>
      <c r="AE57" s="216">
        <f t="shared" si="22"/>
        <v>-2.3615950445218737E-2</v>
      </c>
      <c r="AF57" s="217"/>
      <c r="AG57" s="160">
        <v>45818</v>
      </c>
      <c r="AH57" s="136">
        <v>88</v>
      </c>
      <c r="AI57" s="216">
        <f t="shared" si="23"/>
        <v>4.0189125295508346E-2</v>
      </c>
      <c r="AJ57" s="217"/>
      <c r="AK57" s="160">
        <v>45828</v>
      </c>
      <c r="AL57" s="136">
        <v>1139.2</v>
      </c>
      <c r="AM57" s="216">
        <f t="shared" si="24"/>
        <v>3.3468381187246382E-3</v>
      </c>
      <c r="AN57" s="217"/>
      <c r="AO57" s="160">
        <v>45827</v>
      </c>
      <c r="AP57" s="136">
        <v>440.2</v>
      </c>
      <c r="AQ57" s="216">
        <f t="shared" si="25"/>
        <v>-2.1560346743720801E-2</v>
      </c>
      <c r="AR57" s="217"/>
      <c r="AS57" s="160">
        <v>45827</v>
      </c>
      <c r="AT57" s="136">
        <v>151</v>
      </c>
      <c r="AU57" s="216">
        <f t="shared" si="26"/>
        <v>-7.2320841551610409E-3</v>
      </c>
      <c r="AV57" s="217"/>
      <c r="AW57" s="160">
        <v>45827</v>
      </c>
      <c r="AX57" s="136">
        <v>495</v>
      </c>
      <c r="AY57" s="216">
        <f t="shared" si="27"/>
        <v>-4.2182662538699608E-2</v>
      </c>
      <c r="AZ57" s="217"/>
      <c r="BA57" s="160">
        <v>45827</v>
      </c>
      <c r="BB57" s="136">
        <v>397.5</v>
      </c>
      <c r="BC57" s="216">
        <f t="shared" si="28"/>
        <v>-3.5896192093136089E-2</v>
      </c>
      <c r="BD57" s="223"/>
      <c r="BE57" s="160">
        <v>45828</v>
      </c>
      <c r="BF57" s="136">
        <v>640.29999999999995</v>
      </c>
      <c r="BG57" s="123">
        <f t="shared" si="29"/>
        <v>-3.7342461490588001E-3</v>
      </c>
    </row>
    <row r="58" spans="1:59" ht="16.2" thickBot="1" x14ac:dyDescent="0.35">
      <c r="A58" s="160">
        <v>45828</v>
      </c>
      <c r="B58" s="136">
        <v>1654.5</v>
      </c>
      <c r="C58" s="216">
        <f t="shared" si="15"/>
        <v>3.5179232122277884E-3</v>
      </c>
      <c r="D58" s="217"/>
      <c r="E58" s="160">
        <v>45831</v>
      </c>
      <c r="F58" s="136">
        <v>1059.8</v>
      </c>
      <c r="G58" s="216">
        <f t="shared" si="16"/>
        <v>-2.916549063881961E-3</v>
      </c>
      <c r="H58" s="217"/>
      <c r="I58" s="160">
        <v>45828</v>
      </c>
      <c r="J58" s="136">
        <v>404.3</v>
      </c>
      <c r="K58" s="216">
        <f t="shared" si="17"/>
        <v>3.7464716448550227E-2</v>
      </c>
      <c r="L58" s="217"/>
      <c r="M58" s="160">
        <v>45828</v>
      </c>
      <c r="N58" s="136">
        <v>698.3</v>
      </c>
      <c r="O58" s="216">
        <f t="shared" si="18"/>
        <v>-1.5508247568024814E-2</v>
      </c>
      <c r="P58" s="217"/>
      <c r="Q58" s="160">
        <v>45828</v>
      </c>
      <c r="R58" s="136">
        <v>251.9</v>
      </c>
      <c r="S58" s="216">
        <f t="shared" si="19"/>
        <v>1.1923688394277082E-3</v>
      </c>
      <c r="T58" s="217"/>
      <c r="U58" s="160">
        <v>45831</v>
      </c>
      <c r="V58" s="136">
        <v>171.4</v>
      </c>
      <c r="W58" s="216">
        <f t="shared" si="20"/>
        <v>0</v>
      </c>
      <c r="X58" s="217"/>
      <c r="Y58" s="160">
        <v>45828</v>
      </c>
      <c r="Z58" s="136">
        <v>621.29999999999995</v>
      </c>
      <c r="AA58" s="216">
        <f t="shared" si="21"/>
        <v>1.6121231662098985E-3</v>
      </c>
      <c r="AB58" s="217"/>
      <c r="AC58" s="160">
        <v>45828</v>
      </c>
      <c r="AD58" s="136">
        <v>1293.9000000000001</v>
      </c>
      <c r="AE58" s="216">
        <f t="shared" si="22"/>
        <v>2.6090404440919979E-2</v>
      </c>
      <c r="AF58" s="217"/>
      <c r="AG58" s="160">
        <v>45819</v>
      </c>
      <c r="AH58" s="136">
        <v>87.4</v>
      </c>
      <c r="AI58" s="216">
        <f t="shared" si="23"/>
        <v>-6.8181818181817537E-3</v>
      </c>
      <c r="AJ58" s="217"/>
      <c r="AK58" s="160">
        <v>45831</v>
      </c>
      <c r="AL58" s="136">
        <v>1151.2</v>
      </c>
      <c r="AM58" s="216">
        <f t="shared" si="24"/>
        <v>1.0533707865168539E-2</v>
      </c>
      <c r="AN58" s="217"/>
      <c r="AO58" s="160">
        <v>45828</v>
      </c>
      <c r="AP58" s="136">
        <v>431.4</v>
      </c>
      <c r="AQ58" s="216">
        <f t="shared" si="25"/>
        <v>-1.999091322126309E-2</v>
      </c>
      <c r="AR58" s="217"/>
      <c r="AS58" s="160">
        <v>45828</v>
      </c>
      <c r="AT58" s="136">
        <v>152</v>
      </c>
      <c r="AU58" s="216">
        <f t="shared" si="26"/>
        <v>6.6225165562913907E-3</v>
      </c>
      <c r="AV58" s="217"/>
      <c r="AW58" s="160">
        <v>45828</v>
      </c>
      <c r="AX58" s="136">
        <v>498.9</v>
      </c>
      <c r="AY58" s="216">
        <f t="shared" si="27"/>
        <v>7.8787878787878324E-3</v>
      </c>
      <c r="AZ58" s="217"/>
      <c r="BA58" s="160">
        <v>45828</v>
      </c>
      <c r="BB58" s="136">
        <v>405.9</v>
      </c>
      <c r="BC58" s="216">
        <f t="shared" si="28"/>
        <v>2.1132075471698056E-2</v>
      </c>
      <c r="BD58" s="223"/>
      <c r="BE58" s="160">
        <v>45831</v>
      </c>
      <c r="BF58" s="136">
        <v>648</v>
      </c>
      <c r="BG58" s="123">
        <f t="shared" si="29"/>
        <v>1.2025612993909177E-2</v>
      </c>
    </row>
    <row r="59" spans="1:59" ht="16.2" thickBot="1" x14ac:dyDescent="0.35">
      <c r="A59" s="160">
        <v>45831</v>
      </c>
      <c r="B59" s="136">
        <v>1643.7</v>
      </c>
      <c r="C59" s="216">
        <f t="shared" si="15"/>
        <v>-6.5276518585675155E-3</v>
      </c>
      <c r="D59" s="217"/>
      <c r="E59" s="160">
        <v>45832</v>
      </c>
      <c r="F59" s="136">
        <v>1087.8</v>
      </c>
      <c r="G59" s="216">
        <f t="shared" si="16"/>
        <v>2.6420079260237782E-2</v>
      </c>
      <c r="H59" s="217"/>
      <c r="I59" s="160">
        <v>45831</v>
      </c>
      <c r="J59" s="136">
        <v>401.9</v>
      </c>
      <c r="K59" s="216">
        <f t="shared" si="17"/>
        <v>-5.9361860004947661E-3</v>
      </c>
      <c r="L59" s="217"/>
      <c r="M59" s="160">
        <v>45831</v>
      </c>
      <c r="N59" s="136">
        <v>708</v>
      </c>
      <c r="O59" s="216">
        <f t="shared" si="18"/>
        <v>1.3890877846197976E-2</v>
      </c>
      <c r="P59" s="217"/>
      <c r="Q59" s="160">
        <v>45831</v>
      </c>
      <c r="R59" s="136">
        <v>251.4</v>
      </c>
      <c r="S59" s="216">
        <f t="shared" si="19"/>
        <v>-1.9849146486701072E-3</v>
      </c>
      <c r="T59" s="217"/>
      <c r="U59" s="160">
        <v>45832</v>
      </c>
      <c r="V59" s="136">
        <v>170.6</v>
      </c>
      <c r="W59" s="216">
        <f t="shared" si="20"/>
        <v>-4.667444574095749E-3</v>
      </c>
      <c r="X59" s="217"/>
      <c r="Y59" s="160">
        <v>45831</v>
      </c>
      <c r="Z59" s="136">
        <v>615.9</v>
      </c>
      <c r="AA59" s="216">
        <f t="shared" si="21"/>
        <v>-8.6914534041525465E-3</v>
      </c>
      <c r="AB59" s="217"/>
      <c r="AC59" s="160">
        <v>45831</v>
      </c>
      <c r="AD59" s="136">
        <v>1294.2</v>
      </c>
      <c r="AE59" s="216">
        <f t="shared" si="22"/>
        <v>2.3185717597956141E-4</v>
      </c>
      <c r="AF59" s="217"/>
      <c r="AG59" s="160">
        <v>45820</v>
      </c>
      <c r="AH59" s="136">
        <v>87.6</v>
      </c>
      <c r="AI59" s="216">
        <f t="shared" si="23"/>
        <v>2.2883295194506708E-3</v>
      </c>
      <c r="AJ59" s="217"/>
      <c r="AK59" s="160">
        <v>45832</v>
      </c>
      <c r="AL59" s="136">
        <v>1171.8</v>
      </c>
      <c r="AM59" s="216">
        <f t="shared" si="24"/>
        <v>1.7894371091035362E-2</v>
      </c>
      <c r="AN59" s="217"/>
      <c r="AO59" s="160">
        <v>45831</v>
      </c>
      <c r="AP59" s="136">
        <v>430.3</v>
      </c>
      <c r="AQ59" s="216">
        <f t="shared" si="25"/>
        <v>-2.5498377375984377E-3</v>
      </c>
      <c r="AR59" s="217"/>
      <c r="AS59" s="160">
        <v>45831</v>
      </c>
      <c r="AT59" s="136">
        <v>152.4</v>
      </c>
      <c r="AU59" s="216">
        <f t="shared" si="26"/>
        <v>2.6315789473684583E-3</v>
      </c>
      <c r="AV59" s="217"/>
      <c r="AW59" s="160">
        <v>45831</v>
      </c>
      <c r="AX59" s="136">
        <v>498</v>
      </c>
      <c r="AY59" s="216">
        <f t="shared" si="27"/>
        <v>-1.8039687312086136E-3</v>
      </c>
      <c r="AZ59" s="217"/>
      <c r="BA59" s="160">
        <v>45831</v>
      </c>
      <c r="BB59" s="136">
        <v>401.2</v>
      </c>
      <c r="BC59" s="216">
        <f t="shared" si="28"/>
        <v>-1.1579206701157894E-2</v>
      </c>
      <c r="BD59" s="223"/>
      <c r="BE59" s="160">
        <v>45832</v>
      </c>
      <c r="BF59" s="136">
        <v>636.79999999999995</v>
      </c>
      <c r="BG59" s="123">
        <f t="shared" si="29"/>
        <v>-1.7283950617284022E-2</v>
      </c>
    </row>
    <row r="60" spans="1:59" ht="16.2" thickBot="1" x14ac:dyDescent="0.35">
      <c r="A60" s="160">
        <v>45832</v>
      </c>
      <c r="B60" s="136">
        <v>1645.9</v>
      </c>
      <c r="C60" s="216">
        <f t="shared" si="15"/>
        <v>1.3384437549431437E-3</v>
      </c>
      <c r="D60" s="217"/>
      <c r="E60" s="160">
        <v>45833</v>
      </c>
      <c r="F60" s="136">
        <v>1056.9000000000001</v>
      </c>
      <c r="G60" s="216">
        <f t="shared" si="16"/>
        <v>-2.8405956977385426E-2</v>
      </c>
      <c r="H60" s="217"/>
      <c r="I60" s="160">
        <v>45832</v>
      </c>
      <c r="J60" s="136">
        <v>415.1</v>
      </c>
      <c r="K60" s="216">
        <f t="shared" si="17"/>
        <v>3.284399104254801E-2</v>
      </c>
      <c r="L60" s="217"/>
      <c r="M60" s="160">
        <v>45832</v>
      </c>
      <c r="N60" s="136">
        <v>681.7</v>
      </c>
      <c r="O60" s="216">
        <f t="shared" si="18"/>
        <v>-3.7146892655367164E-2</v>
      </c>
      <c r="P60" s="217"/>
      <c r="Q60" s="160">
        <v>45832</v>
      </c>
      <c r="R60" s="136">
        <v>243.9</v>
      </c>
      <c r="S60" s="216">
        <f t="shared" si="19"/>
        <v>-2.9832935560859187E-2</v>
      </c>
      <c r="T60" s="217"/>
      <c r="U60" s="160">
        <v>45833</v>
      </c>
      <c r="V60" s="136">
        <v>171.4</v>
      </c>
      <c r="W60" s="216">
        <f t="shared" si="20"/>
        <v>4.6893317702228097E-3</v>
      </c>
      <c r="X60" s="217"/>
      <c r="Y60" s="160">
        <v>45832</v>
      </c>
      <c r="Z60" s="136">
        <v>619.20000000000005</v>
      </c>
      <c r="AA60" s="216">
        <f t="shared" si="21"/>
        <v>5.3580126643936812E-3</v>
      </c>
      <c r="AB60" s="217"/>
      <c r="AC60" s="160">
        <v>45832</v>
      </c>
      <c r="AD60" s="136">
        <v>1306.2</v>
      </c>
      <c r="AE60" s="216">
        <f t="shared" si="22"/>
        <v>9.2721372276309694E-3</v>
      </c>
      <c r="AF60" s="217"/>
      <c r="AG60" s="160">
        <v>45821</v>
      </c>
      <c r="AH60" s="136">
        <v>90.2</v>
      </c>
      <c r="AI60" s="216">
        <f t="shared" si="23"/>
        <v>2.9680365296803752E-2</v>
      </c>
      <c r="AJ60" s="217"/>
      <c r="AK60" s="160">
        <v>45833</v>
      </c>
      <c r="AL60" s="136">
        <v>1228.5999999999999</v>
      </c>
      <c r="AM60" s="216">
        <f t="shared" si="24"/>
        <v>4.8472435569209729E-2</v>
      </c>
      <c r="AN60" s="217"/>
      <c r="AO60" s="160">
        <v>45832</v>
      </c>
      <c r="AP60" s="136">
        <v>440.3</v>
      </c>
      <c r="AQ60" s="216">
        <f t="shared" si="25"/>
        <v>2.3239600278875203E-2</v>
      </c>
      <c r="AR60" s="217"/>
      <c r="AS60" s="160">
        <v>45832</v>
      </c>
      <c r="AT60" s="136">
        <v>154.80000000000001</v>
      </c>
      <c r="AU60" s="216">
        <f t="shared" si="26"/>
        <v>1.574803149606303E-2</v>
      </c>
      <c r="AV60" s="217"/>
      <c r="AW60" s="160">
        <v>45832</v>
      </c>
      <c r="AX60" s="136">
        <v>500.7</v>
      </c>
      <c r="AY60" s="216">
        <f t="shared" si="27"/>
        <v>5.4216867469879292E-3</v>
      </c>
      <c r="AZ60" s="217"/>
      <c r="BA60" s="160">
        <v>45832</v>
      </c>
      <c r="BB60" s="136">
        <v>409.3</v>
      </c>
      <c r="BC60" s="216">
        <f t="shared" si="28"/>
        <v>2.0189431704885401E-2</v>
      </c>
      <c r="BD60" s="223"/>
      <c r="BE60" s="160">
        <v>45833</v>
      </c>
      <c r="BF60" s="136">
        <v>642.1</v>
      </c>
      <c r="BG60" s="123">
        <f t="shared" si="29"/>
        <v>8.3228643216081474E-3</v>
      </c>
    </row>
    <row r="61" spans="1:59" ht="16.2" thickBot="1" x14ac:dyDescent="0.35">
      <c r="A61" s="160">
        <v>45833</v>
      </c>
      <c r="B61" s="136">
        <v>1672.2</v>
      </c>
      <c r="C61" s="216">
        <f t="shared" si="15"/>
        <v>1.5979099580776448E-2</v>
      </c>
      <c r="D61" s="217"/>
      <c r="E61" s="160">
        <v>45834</v>
      </c>
      <c r="F61" s="136">
        <v>1037.8</v>
      </c>
      <c r="G61" s="216">
        <f t="shared" si="16"/>
        <v>-1.8071719178730378E-2</v>
      </c>
      <c r="H61" s="217"/>
      <c r="I61" s="160">
        <v>45833</v>
      </c>
      <c r="J61" s="136">
        <v>415.5</v>
      </c>
      <c r="K61" s="216">
        <f t="shared" si="17"/>
        <v>9.6362322331962715E-4</v>
      </c>
      <c r="L61" s="217"/>
      <c r="M61" s="160">
        <v>45833</v>
      </c>
      <c r="N61" s="136">
        <v>692.2</v>
      </c>
      <c r="O61" s="216">
        <f t="shared" si="18"/>
        <v>1.5402669796097989E-2</v>
      </c>
      <c r="P61" s="217"/>
      <c r="Q61" s="160">
        <v>45833</v>
      </c>
      <c r="R61" s="136">
        <v>241.9</v>
      </c>
      <c r="S61" s="216">
        <f t="shared" si="19"/>
        <v>-8.2000820008200082E-3</v>
      </c>
      <c r="T61" s="217"/>
      <c r="U61" s="160">
        <v>45834</v>
      </c>
      <c r="V61" s="136">
        <v>171</v>
      </c>
      <c r="W61" s="216">
        <f t="shared" si="20"/>
        <v>-2.3337222870478745E-3</v>
      </c>
      <c r="X61" s="217"/>
      <c r="Y61" s="160">
        <v>45833</v>
      </c>
      <c r="Z61" s="136">
        <v>624.1</v>
      </c>
      <c r="AA61" s="216">
        <f t="shared" si="21"/>
        <v>7.9134366925064231E-3</v>
      </c>
      <c r="AB61" s="217"/>
      <c r="AC61" s="160">
        <v>45833</v>
      </c>
      <c r="AD61" s="136">
        <v>1311</v>
      </c>
      <c r="AE61" s="216">
        <f t="shared" si="22"/>
        <v>3.6747818098300062E-3</v>
      </c>
      <c r="AF61" s="217"/>
      <c r="AG61" s="160">
        <v>45824</v>
      </c>
      <c r="AH61" s="136">
        <v>93.1</v>
      </c>
      <c r="AI61" s="216">
        <f t="shared" si="23"/>
        <v>3.215077605321498E-2</v>
      </c>
      <c r="AJ61" s="217"/>
      <c r="AK61" s="160">
        <v>45834</v>
      </c>
      <c r="AL61" s="136">
        <v>1229.0999999999999</v>
      </c>
      <c r="AM61" s="216">
        <f t="shared" si="24"/>
        <v>4.0696727983070163E-4</v>
      </c>
      <c r="AN61" s="217"/>
      <c r="AO61" s="160">
        <v>45833</v>
      </c>
      <c r="AP61" s="136">
        <v>438.9</v>
      </c>
      <c r="AQ61" s="216">
        <f t="shared" si="25"/>
        <v>-3.1796502384738453E-3</v>
      </c>
      <c r="AR61" s="217"/>
      <c r="AS61" s="160">
        <v>45833</v>
      </c>
      <c r="AT61" s="136">
        <v>156.4</v>
      </c>
      <c r="AU61" s="216">
        <f t="shared" si="26"/>
        <v>1.0335917312661461E-2</v>
      </c>
      <c r="AV61" s="217"/>
      <c r="AW61" s="160">
        <v>45833</v>
      </c>
      <c r="AX61" s="136">
        <v>513.5</v>
      </c>
      <c r="AY61" s="216">
        <f t="shared" si="27"/>
        <v>2.5564210105851831E-2</v>
      </c>
      <c r="AZ61" s="217"/>
      <c r="BA61" s="160">
        <v>45833</v>
      </c>
      <c r="BB61" s="136">
        <v>422.7</v>
      </c>
      <c r="BC61" s="216">
        <f t="shared" si="28"/>
        <v>3.2738822379672558E-2</v>
      </c>
      <c r="BD61" s="223"/>
      <c r="BE61" s="160">
        <v>45834</v>
      </c>
      <c r="BF61" s="136">
        <v>644.20000000000005</v>
      </c>
      <c r="BG61" s="123">
        <f t="shared" si="29"/>
        <v>3.2705186108083206E-3</v>
      </c>
    </row>
    <row r="62" spans="1:59" ht="16.2" thickBot="1" x14ac:dyDescent="0.35">
      <c r="A62" s="160">
        <v>45834</v>
      </c>
      <c r="B62" s="136">
        <v>1673</v>
      </c>
      <c r="C62" s="216">
        <f t="shared" si="15"/>
        <v>4.7841167324479995E-4</v>
      </c>
      <c r="D62" s="217"/>
      <c r="E62" s="160">
        <v>45835</v>
      </c>
      <c r="F62" s="136">
        <v>1017.5</v>
      </c>
      <c r="G62" s="216">
        <f t="shared" si="16"/>
        <v>-1.9560608980535705E-2</v>
      </c>
      <c r="H62" s="217"/>
      <c r="I62" s="160">
        <v>45834</v>
      </c>
      <c r="J62" s="136">
        <v>415.4</v>
      </c>
      <c r="K62" s="216">
        <f t="shared" si="17"/>
        <v>-2.4067388688332788E-4</v>
      </c>
      <c r="L62" s="217"/>
      <c r="M62" s="160">
        <v>45834</v>
      </c>
      <c r="N62" s="136">
        <v>683.9</v>
      </c>
      <c r="O62" s="216">
        <f t="shared" si="18"/>
        <v>-1.1990754117307234E-2</v>
      </c>
      <c r="P62" s="217"/>
      <c r="Q62" s="160">
        <v>45834</v>
      </c>
      <c r="R62" s="136">
        <v>244.7</v>
      </c>
      <c r="S62" s="216">
        <f t="shared" si="19"/>
        <v>1.1575031004547263E-2</v>
      </c>
      <c r="T62" s="217"/>
      <c r="U62" s="160">
        <v>45835</v>
      </c>
      <c r="V62" s="136">
        <v>169.9</v>
      </c>
      <c r="W62" s="216">
        <f t="shared" si="20"/>
        <v>-6.4327485380116624E-3</v>
      </c>
      <c r="X62" s="217"/>
      <c r="Y62" s="160">
        <v>45834</v>
      </c>
      <c r="Z62" s="136">
        <v>624</v>
      </c>
      <c r="AA62" s="216">
        <f t="shared" si="21"/>
        <v>-1.6023073225448283E-4</v>
      </c>
      <c r="AB62" s="217"/>
      <c r="AC62" s="160">
        <v>45834</v>
      </c>
      <c r="AD62" s="136">
        <v>1317.1</v>
      </c>
      <c r="AE62" s="216">
        <f t="shared" si="22"/>
        <v>4.6529366895498928E-3</v>
      </c>
      <c r="AF62" s="217"/>
      <c r="AG62" s="160">
        <v>45825</v>
      </c>
      <c r="AH62" s="136">
        <v>91.3</v>
      </c>
      <c r="AI62" s="216">
        <f t="shared" si="23"/>
        <v>-1.9334049409237351E-2</v>
      </c>
      <c r="AJ62" s="217"/>
      <c r="AK62" s="160">
        <v>45835</v>
      </c>
      <c r="AL62" s="136">
        <v>1224</v>
      </c>
      <c r="AM62" s="216">
        <f t="shared" si="24"/>
        <v>-4.1493775933609221E-3</v>
      </c>
      <c r="AN62" s="217"/>
      <c r="AO62" s="160">
        <v>45834</v>
      </c>
      <c r="AP62" s="136">
        <v>445.2</v>
      </c>
      <c r="AQ62" s="216">
        <f t="shared" si="25"/>
        <v>1.4354066985645959E-2</v>
      </c>
      <c r="AR62" s="217"/>
      <c r="AS62" s="160">
        <v>45834</v>
      </c>
      <c r="AT62" s="136">
        <v>160.5</v>
      </c>
      <c r="AU62" s="216">
        <f t="shared" si="26"/>
        <v>2.6214833759590755E-2</v>
      </c>
      <c r="AV62" s="217"/>
      <c r="AW62" s="160">
        <v>45834</v>
      </c>
      <c r="AX62" s="136">
        <v>542.1</v>
      </c>
      <c r="AY62" s="216">
        <f t="shared" si="27"/>
        <v>5.5696202531645617E-2</v>
      </c>
      <c r="AZ62" s="217"/>
      <c r="BA62" s="160">
        <v>45834</v>
      </c>
      <c r="BB62" s="136">
        <v>422.7</v>
      </c>
      <c r="BC62" s="216">
        <f t="shared" si="28"/>
        <v>0</v>
      </c>
      <c r="BD62" s="223"/>
      <c r="BE62" s="160">
        <v>45835</v>
      </c>
      <c r="BF62" s="136">
        <v>638.79999999999995</v>
      </c>
      <c r="BG62" s="123">
        <f t="shared" si="29"/>
        <v>-8.3824899099659896E-3</v>
      </c>
    </row>
    <row r="63" spans="1:59" ht="16.2" thickBot="1" x14ac:dyDescent="0.35">
      <c r="A63" s="160">
        <v>45835</v>
      </c>
      <c r="B63" s="136">
        <v>1678.8</v>
      </c>
      <c r="C63" s="216">
        <f t="shared" si="15"/>
        <v>3.466826060968293E-3</v>
      </c>
      <c r="D63" s="217"/>
      <c r="E63" s="160">
        <v>45838</v>
      </c>
      <c r="F63" s="136">
        <v>1015.1</v>
      </c>
      <c r="G63" s="216">
        <f t="shared" si="16"/>
        <v>-2.3587223587223363E-3</v>
      </c>
      <c r="H63" s="217"/>
      <c r="I63" s="160">
        <v>45835</v>
      </c>
      <c r="J63" s="136">
        <v>412.2</v>
      </c>
      <c r="K63" s="216">
        <f t="shared" si="17"/>
        <v>-7.7034183919113836E-3</v>
      </c>
      <c r="L63" s="217"/>
      <c r="M63" s="160">
        <v>45835</v>
      </c>
      <c r="N63" s="136">
        <v>699.8</v>
      </c>
      <c r="O63" s="216">
        <f t="shared" si="18"/>
        <v>2.3249013013598448E-2</v>
      </c>
      <c r="P63" s="217"/>
      <c r="Q63" s="160">
        <v>45835</v>
      </c>
      <c r="R63" s="136">
        <v>242.8</v>
      </c>
      <c r="S63" s="216">
        <f t="shared" si="19"/>
        <v>-7.7646097261952485E-3</v>
      </c>
      <c r="T63" s="217"/>
      <c r="U63" s="160">
        <v>45838</v>
      </c>
      <c r="V63" s="136">
        <v>169.5</v>
      </c>
      <c r="W63" s="216">
        <f t="shared" si="20"/>
        <v>-2.3543260741613046E-3</v>
      </c>
      <c r="X63" s="217"/>
      <c r="Y63" s="160">
        <v>45835</v>
      </c>
      <c r="Z63" s="136">
        <v>624.5</v>
      </c>
      <c r="AA63" s="216">
        <f t="shared" si="21"/>
        <v>8.0128205128205125E-4</v>
      </c>
      <c r="AB63" s="217"/>
      <c r="AC63" s="160">
        <v>45835</v>
      </c>
      <c r="AD63" s="136">
        <v>1305.3</v>
      </c>
      <c r="AE63" s="216">
        <f t="shared" si="22"/>
        <v>-8.959076759547456E-3</v>
      </c>
      <c r="AF63" s="217"/>
      <c r="AG63" s="160">
        <v>45826</v>
      </c>
      <c r="AH63" s="136">
        <v>91.8</v>
      </c>
      <c r="AI63" s="216">
        <f t="shared" si="23"/>
        <v>5.4764512595837896E-3</v>
      </c>
      <c r="AJ63" s="217"/>
      <c r="AK63" s="160">
        <v>45838</v>
      </c>
      <c r="AL63" s="136">
        <v>1232.4000000000001</v>
      </c>
      <c r="AM63" s="216">
        <f t="shared" si="24"/>
        <v>6.8627450980392902E-3</v>
      </c>
      <c r="AN63" s="217"/>
      <c r="AO63" s="160">
        <v>45835</v>
      </c>
      <c r="AP63" s="136">
        <v>450.6</v>
      </c>
      <c r="AQ63" s="216">
        <f t="shared" si="25"/>
        <v>1.2129380053908432E-2</v>
      </c>
      <c r="AR63" s="217"/>
      <c r="AS63" s="160">
        <v>45835</v>
      </c>
      <c r="AT63" s="136">
        <v>161.5</v>
      </c>
      <c r="AU63" s="216">
        <f t="shared" si="26"/>
        <v>6.2305295950155761E-3</v>
      </c>
      <c r="AV63" s="217"/>
      <c r="AW63" s="160">
        <v>45835</v>
      </c>
      <c r="AX63" s="136">
        <v>532.4</v>
      </c>
      <c r="AY63" s="216">
        <f t="shared" si="27"/>
        <v>-1.7893377605607906E-2</v>
      </c>
      <c r="AZ63" s="217"/>
      <c r="BA63" s="160">
        <v>45835</v>
      </c>
      <c r="BB63" s="136">
        <v>427.2</v>
      </c>
      <c r="BC63" s="216">
        <f t="shared" si="28"/>
        <v>1.0645848119233499E-2</v>
      </c>
      <c r="BD63" s="223"/>
      <c r="BE63" s="160">
        <v>45838</v>
      </c>
      <c r="BF63" s="136">
        <v>636.5</v>
      </c>
      <c r="BG63" s="123">
        <f t="shared" si="29"/>
        <v>-3.6005009392610435E-3</v>
      </c>
    </row>
    <row r="64" spans="1:59" ht="16.2" thickBot="1" x14ac:dyDescent="0.35">
      <c r="A64" s="160">
        <v>45838</v>
      </c>
      <c r="B64" s="136">
        <v>1690.6</v>
      </c>
      <c r="C64" s="216">
        <f t="shared" si="15"/>
        <v>7.0288301167500331E-3</v>
      </c>
      <c r="D64" s="217"/>
      <c r="E64" s="160">
        <v>45839</v>
      </c>
      <c r="F64" s="136">
        <v>1010.9</v>
      </c>
      <c r="G64" s="216">
        <f t="shared" si="16"/>
        <v>-4.1375233967097282E-3</v>
      </c>
      <c r="H64" s="217"/>
      <c r="I64" s="160">
        <v>45838</v>
      </c>
      <c r="J64" s="136">
        <v>421.1</v>
      </c>
      <c r="K64" s="216">
        <f t="shared" si="17"/>
        <v>2.1591460456089361E-2</v>
      </c>
      <c r="L64" s="217"/>
      <c r="M64" s="160">
        <v>45838</v>
      </c>
      <c r="N64" s="136">
        <v>694.9</v>
      </c>
      <c r="O64" s="216">
        <f t="shared" si="18"/>
        <v>-7.0020005715918515E-3</v>
      </c>
      <c r="P64" s="217"/>
      <c r="Q64" s="160">
        <v>45838</v>
      </c>
      <c r="R64" s="136">
        <v>244.2</v>
      </c>
      <c r="S64" s="216">
        <f t="shared" si="19"/>
        <v>5.7660626029653094E-3</v>
      </c>
      <c r="T64" s="217"/>
      <c r="U64" s="160">
        <v>45839</v>
      </c>
      <c r="V64" s="136">
        <v>167.1</v>
      </c>
      <c r="W64" s="216">
        <f t="shared" si="20"/>
        <v>-1.4159292035398263E-2</v>
      </c>
      <c r="X64" s="217"/>
      <c r="Y64" s="160">
        <v>45838</v>
      </c>
      <c r="Z64" s="136">
        <v>624.4</v>
      </c>
      <c r="AA64" s="216">
        <f t="shared" si="21"/>
        <v>-1.60128102482022E-4</v>
      </c>
      <c r="AB64" s="217"/>
      <c r="AC64" s="160">
        <v>45838</v>
      </c>
      <c r="AD64" s="136">
        <v>1314.1</v>
      </c>
      <c r="AE64" s="216">
        <f t="shared" si="22"/>
        <v>6.7417451926759788E-3</v>
      </c>
      <c r="AF64" s="217"/>
      <c r="AG64" s="160">
        <v>45828</v>
      </c>
      <c r="AH64" s="136">
        <v>93</v>
      </c>
      <c r="AI64" s="216">
        <f t="shared" si="23"/>
        <v>1.3071895424836633E-2</v>
      </c>
      <c r="AJ64" s="217"/>
      <c r="AK64" s="160">
        <v>45839</v>
      </c>
      <c r="AL64" s="136">
        <v>1234.0999999999999</v>
      </c>
      <c r="AM64" s="216">
        <f t="shared" si="24"/>
        <v>1.3794222654980673E-3</v>
      </c>
      <c r="AN64" s="217"/>
      <c r="AO64" s="160">
        <v>45838</v>
      </c>
      <c r="AP64" s="136">
        <v>443.4</v>
      </c>
      <c r="AQ64" s="216">
        <f t="shared" si="25"/>
        <v>-1.5978695073235787E-2</v>
      </c>
      <c r="AR64" s="217"/>
      <c r="AS64" s="160">
        <v>45838</v>
      </c>
      <c r="AT64" s="136">
        <v>159.80000000000001</v>
      </c>
      <c r="AU64" s="216">
        <f t="shared" si="26"/>
        <v>-1.0526315789473615E-2</v>
      </c>
      <c r="AV64" s="217"/>
      <c r="AW64" s="160">
        <v>45838</v>
      </c>
      <c r="AX64" s="136">
        <v>541</v>
      </c>
      <c r="AY64" s="216">
        <f t="shared" si="27"/>
        <v>1.6153268219383964E-2</v>
      </c>
      <c r="AZ64" s="217"/>
      <c r="BA64" s="160">
        <v>45838</v>
      </c>
      <c r="BB64" s="136">
        <v>435.4</v>
      </c>
      <c r="BC64" s="216">
        <f t="shared" si="28"/>
        <v>1.919475655430709E-2</v>
      </c>
      <c r="BD64" s="223"/>
      <c r="BE64" s="160">
        <v>45839</v>
      </c>
      <c r="BF64" s="136">
        <v>635.5</v>
      </c>
      <c r="BG64" s="123">
        <f t="shared" si="29"/>
        <v>-1.5710919088766694E-3</v>
      </c>
    </row>
    <row r="65" spans="1:58" ht="15" thickBot="1" x14ac:dyDescent="0.35">
      <c r="A65" s="168"/>
      <c r="B65" s="168"/>
      <c r="C65" s="169"/>
      <c r="D65" s="19"/>
      <c r="E65" s="168"/>
      <c r="F65" s="168"/>
      <c r="G65" s="169"/>
      <c r="H65" s="19"/>
      <c r="I65" s="168"/>
      <c r="J65" s="168"/>
      <c r="K65" s="169"/>
      <c r="L65" s="19"/>
      <c r="M65" s="168"/>
      <c r="N65" s="168"/>
      <c r="O65" s="169"/>
      <c r="P65" s="19"/>
      <c r="Q65" s="168"/>
      <c r="R65" s="168"/>
      <c r="S65" s="169"/>
      <c r="T65" s="19"/>
      <c r="U65" s="168"/>
      <c r="V65" s="168"/>
      <c r="W65" s="169"/>
      <c r="X65" s="19"/>
      <c r="Y65" s="168"/>
      <c r="Z65" s="168"/>
      <c r="AA65" s="169"/>
      <c r="AB65" s="19"/>
      <c r="AC65" s="168"/>
      <c r="AD65" s="168"/>
      <c r="AE65" s="169"/>
      <c r="AF65" s="19"/>
      <c r="AG65" s="168"/>
      <c r="AH65" s="168"/>
      <c r="AI65" s="169"/>
      <c r="AJ65" s="19"/>
      <c r="AK65" s="168"/>
      <c r="AL65" s="168"/>
      <c r="AM65" s="169"/>
      <c r="AN65" s="19"/>
      <c r="AO65" s="168"/>
      <c r="AP65" s="168"/>
      <c r="AQ65" s="169"/>
      <c r="AR65" s="19"/>
      <c r="AS65" s="168"/>
      <c r="AT65" s="168"/>
      <c r="AU65" s="169"/>
      <c r="AV65" s="19"/>
      <c r="AW65" s="168"/>
      <c r="AX65" s="168"/>
      <c r="AY65" s="169"/>
      <c r="AZ65" s="19"/>
      <c r="BA65" s="168"/>
      <c r="BB65" s="168"/>
      <c r="BC65" s="169"/>
      <c r="BD65" s="19"/>
      <c r="BE65" s="168"/>
      <c r="BF65" s="168"/>
    </row>
    <row r="66" spans="1:58" ht="15" thickBot="1" x14ac:dyDescent="0.35">
      <c r="A66" s="19"/>
      <c r="B66" s="19"/>
      <c r="C66" s="18"/>
      <c r="D66" s="19"/>
      <c r="E66" s="19"/>
      <c r="F66" s="19"/>
      <c r="G66" s="18"/>
      <c r="H66" s="19"/>
      <c r="I66" s="19"/>
      <c r="J66" s="19"/>
      <c r="K66" s="18"/>
      <c r="L66" s="19"/>
      <c r="M66" s="19"/>
      <c r="N66" s="19"/>
      <c r="O66" s="18"/>
      <c r="P66" s="19"/>
      <c r="Q66" s="19"/>
      <c r="R66" s="19"/>
      <c r="S66" s="18"/>
      <c r="T66" s="19"/>
      <c r="U66" s="19"/>
      <c r="V66" s="19"/>
      <c r="W66" s="18"/>
      <c r="X66" s="19"/>
      <c r="Y66" s="19"/>
      <c r="Z66" s="19"/>
      <c r="AA66" s="18"/>
      <c r="AB66" s="19"/>
      <c r="AC66" s="19"/>
      <c r="AD66" s="19"/>
      <c r="AE66" s="18"/>
      <c r="AF66" s="19"/>
      <c r="AG66" s="19"/>
      <c r="AH66" s="19"/>
      <c r="AI66" s="18"/>
      <c r="AJ66" s="19"/>
      <c r="AK66" s="19"/>
      <c r="AL66" s="19"/>
      <c r="AM66" s="18"/>
      <c r="AN66" s="19"/>
      <c r="AO66" s="19"/>
      <c r="AP66" s="19"/>
      <c r="AQ66" s="18"/>
      <c r="AR66" s="19"/>
      <c r="AS66" s="19"/>
      <c r="AT66" s="19"/>
      <c r="AU66" s="18"/>
      <c r="AV66" s="19"/>
      <c r="AW66" s="19"/>
      <c r="AX66" s="19"/>
      <c r="AY66" s="18"/>
      <c r="AZ66" s="19"/>
      <c r="BA66" s="19"/>
      <c r="BB66" s="19"/>
      <c r="BC66" s="18"/>
      <c r="BD66" s="19"/>
      <c r="BE66" s="19"/>
      <c r="BF66" s="19"/>
    </row>
    <row r="67" spans="1:58" ht="15" thickBot="1" x14ac:dyDescent="0.35">
      <c r="A67" s="19"/>
      <c r="B67" s="19"/>
      <c r="C67" s="18"/>
      <c r="D67" s="19"/>
      <c r="E67" s="19"/>
      <c r="F67" s="19"/>
      <c r="G67" s="18"/>
      <c r="H67" s="19"/>
      <c r="I67" s="19"/>
      <c r="J67" s="19"/>
      <c r="K67" s="18"/>
      <c r="L67" s="19"/>
      <c r="M67" s="19"/>
      <c r="N67" s="19"/>
      <c r="O67" s="18"/>
      <c r="P67" s="19"/>
      <c r="Q67" s="19"/>
      <c r="R67" s="19"/>
      <c r="S67" s="18"/>
      <c r="T67" s="19"/>
      <c r="U67" s="19"/>
      <c r="V67" s="19"/>
      <c r="W67" s="18"/>
      <c r="X67" s="19"/>
      <c r="Y67" s="19"/>
      <c r="Z67" s="19"/>
      <c r="AA67" s="18"/>
      <c r="AB67" s="19"/>
      <c r="AC67" s="19"/>
      <c r="AD67" s="19"/>
      <c r="AE67" s="18"/>
      <c r="AF67" s="19"/>
      <c r="AG67" s="19"/>
      <c r="AH67" s="19"/>
      <c r="AI67" s="18"/>
      <c r="AJ67" s="19"/>
      <c r="AK67" s="19"/>
      <c r="AL67" s="19"/>
      <c r="AM67" s="18"/>
      <c r="AN67" s="19"/>
      <c r="AO67" s="19"/>
      <c r="AP67" s="19"/>
      <c r="AQ67" s="18"/>
      <c r="AR67" s="19"/>
      <c r="AS67" s="19"/>
      <c r="AT67" s="19"/>
      <c r="AU67" s="18"/>
      <c r="AV67" s="19"/>
      <c r="AW67" s="19"/>
      <c r="AX67" s="19"/>
      <c r="AY67" s="18"/>
      <c r="AZ67" s="19"/>
      <c r="BA67" s="19"/>
      <c r="BB67" s="19"/>
      <c r="BC67" s="18"/>
      <c r="BD67" s="19"/>
      <c r="BE67" s="19"/>
      <c r="BF67" s="19"/>
    </row>
    <row r="68" spans="1:58" ht="15" thickBot="1" x14ac:dyDescent="0.35">
      <c r="A68" s="19"/>
      <c r="B68" s="19"/>
      <c r="C68" s="18"/>
      <c r="D68" s="19"/>
      <c r="E68" s="19"/>
      <c r="F68" s="19"/>
      <c r="G68" s="18"/>
      <c r="H68" s="19"/>
      <c r="I68" s="19"/>
      <c r="J68" s="19"/>
      <c r="K68" s="18"/>
      <c r="L68" s="19"/>
      <c r="M68" s="19"/>
      <c r="N68" s="19"/>
      <c r="O68" s="18"/>
      <c r="P68" s="19"/>
      <c r="Q68" s="19"/>
      <c r="R68" s="19"/>
      <c r="S68" s="18"/>
      <c r="T68" s="19"/>
      <c r="U68" s="19"/>
      <c r="V68" s="19"/>
      <c r="W68" s="18"/>
      <c r="X68" s="19"/>
      <c r="Y68" s="19"/>
      <c r="Z68" s="19"/>
      <c r="AA68" s="18"/>
      <c r="AB68" s="19"/>
      <c r="AC68" s="19"/>
      <c r="AD68" s="19"/>
      <c r="AE68" s="18"/>
      <c r="AF68" s="19"/>
      <c r="AG68" s="19"/>
      <c r="AH68" s="19"/>
      <c r="AI68" s="18"/>
      <c r="AJ68" s="19"/>
      <c r="AK68" s="19"/>
      <c r="AL68" s="19"/>
      <c r="AM68" s="18"/>
      <c r="AN68" s="19"/>
      <c r="AO68" s="19"/>
      <c r="AP68" s="19"/>
      <c r="AQ68" s="18"/>
      <c r="AR68" s="19"/>
      <c r="AS68" s="19"/>
      <c r="AT68" s="19"/>
      <c r="AU68" s="18"/>
      <c r="AV68" s="19"/>
      <c r="AW68" s="19"/>
      <c r="AX68" s="19"/>
      <c r="AY68" s="18"/>
      <c r="AZ68" s="19"/>
      <c r="BA68" s="19"/>
      <c r="BB68" s="19"/>
      <c r="BC68" s="18"/>
      <c r="BD68" s="19"/>
      <c r="BE68" s="19"/>
      <c r="BF68" s="19"/>
    </row>
    <row r="69" spans="1:58" ht="15" thickBot="1" x14ac:dyDescent="0.35">
      <c r="A69" s="19"/>
      <c r="B69" s="19"/>
      <c r="C69" s="18"/>
      <c r="D69" s="19"/>
      <c r="E69" s="19"/>
      <c r="F69" s="19"/>
      <c r="G69" s="18"/>
      <c r="H69" s="19"/>
      <c r="I69" s="19"/>
      <c r="J69" s="19"/>
      <c r="K69" s="18"/>
      <c r="L69" s="19"/>
      <c r="M69" s="19"/>
      <c r="N69" s="19"/>
      <c r="O69" s="18"/>
      <c r="P69" s="19"/>
      <c r="Q69" s="19"/>
      <c r="R69" s="19"/>
      <c r="S69" s="18"/>
      <c r="T69" s="19"/>
      <c r="U69" s="19"/>
      <c r="V69" s="19"/>
      <c r="W69" s="18"/>
      <c r="X69" s="19"/>
      <c r="Y69" s="19"/>
      <c r="Z69" s="19"/>
      <c r="AA69" s="18"/>
      <c r="AB69" s="19"/>
      <c r="AC69" s="19"/>
      <c r="AD69" s="19"/>
      <c r="AE69" s="18"/>
      <c r="AF69" s="19"/>
      <c r="AG69" s="19"/>
      <c r="AH69" s="19"/>
      <c r="AI69" s="18"/>
      <c r="AJ69" s="19"/>
      <c r="AK69" s="19"/>
      <c r="AL69" s="19"/>
      <c r="AM69" s="18"/>
      <c r="AN69" s="19"/>
      <c r="AO69" s="19"/>
      <c r="AP69" s="19"/>
      <c r="AQ69" s="18"/>
      <c r="AR69" s="19"/>
      <c r="AS69" s="19"/>
      <c r="AT69" s="19"/>
      <c r="AU69" s="18"/>
      <c r="AV69" s="19"/>
      <c r="AW69" s="19"/>
      <c r="AX69" s="19"/>
      <c r="AY69" s="18"/>
      <c r="AZ69" s="19"/>
      <c r="BA69" s="19"/>
      <c r="BB69" s="19"/>
      <c r="BC69" s="18"/>
      <c r="BD69" s="19"/>
      <c r="BE69" s="19"/>
      <c r="BF69" s="19"/>
    </row>
    <row r="70" spans="1:58" ht="15" thickBot="1" x14ac:dyDescent="0.35">
      <c r="A70" s="19"/>
      <c r="B70" s="19"/>
      <c r="C70" s="18"/>
      <c r="D70" s="19"/>
      <c r="E70" s="19"/>
      <c r="F70" s="19"/>
      <c r="G70" s="18"/>
      <c r="H70" s="19"/>
      <c r="I70" s="19"/>
      <c r="J70" s="19"/>
      <c r="K70" s="18"/>
      <c r="L70" s="19"/>
      <c r="M70" s="19"/>
      <c r="N70" s="19"/>
      <c r="O70" s="18"/>
      <c r="P70" s="19"/>
      <c r="Q70" s="19"/>
      <c r="R70" s="19"/>
      <c r="S70" s="18"/>
      <c r="T70" s="19"/>
      <c r="U70" s="19"/>
      <c r="V70" s="19"/>
      <c r="W70" s="18"/>
      <c r="X70" s="19"/>
      <c r="Y70" s="19"/>
      <c r="Z70" s="19"/>
      <c r="AA70" s="18"/>
      <c r="AB70" s="19"/>
      <c r="AC70" s="19"/>
      <c r="AD70" s="19"/>
      <c r="AE70" s="18"/>
      <c r="AF70" s="19"/>
      <c r="AG70" s="19"/>
      <c r="AH70" s="19"/>
      <c r="AI70" s="18"/>
      <c r="AJ70" s="19"/>
      <c r="AK70" s="19"/>
      <c r="AL70" s="19"/>
      <c r="AM70" s="18"/>
      <c r="AN70" s="19"/>
      <c r="AO70" s="19"/>
      <c r="AP70" s="19"/>
      <c r="AQ70" s="18"/>
      <c r="AR70" s="19"/>
      <c r="AS70" s="19"/>
      <c r="AT70" s="19"/>
      <c r="AU70" s="18"/>
      <c r="AV70" s="19"/>
      <c r="AW70" s="19"/>
      <c r="AX70" s="19"/>
      <c r="AY70" s="18"/>
      <c r="AZ70" s="19"/>
      <c r="BA70" s="19"/>
      <c r="BB70" s="19"/>
      <c r="BC70" s="18"/>
      <c r="BD70" s="19"/>
      <c r="BE70" s="19"/>
      <c r="BF70" s="19"/>
    </row>
    <row r="71" spans="1:58" ht="15" thickBot="1" x14ac:dyDescent="0.35">
      <c r="A71" s="19"/>
      <c r="B71" s="19"/>
      <c r="C71" s="18"/>
      <c r="D71" s="19"/>
      <c r="E71" s="19"/>
      <c r="F71" s="19"/>
      <c r="G71" s="18"/>
      <c r="H71" s="19"/>
      <c r="I71" s="19"/>
      <c r="J71" s="19"/>
      <c r="K71" s="18"/>
      <c r="L71" s="19"/>
      <c r="M71" s="19"/>
      <c r="N71" s="19"/>
      <c r="O71" s="18"/>
      <c r="P71" s="19"/>
      <c r="Q71" s="19"/>
      <c r="R71" s="19"/>
      <c r="S71" s="18"/>
      <c r="T71" s="19"/>
      <c r="U71" s="19"/>
      <c r="V71" s="19"/>
      <c r="W71" s="18"/>
      <c r="X71" s="19"/>
      <c r="Y71" s="19"/>
      <c r="Z71" s="19"/>
      <c r="AA71" s="18"/>
      <c r="AB71" s="19"/>
      <c r="AC71" s="19"/>
      <c r="AD71" s="19"/>
      <c r="AE71" s="18"/>
      <c r="AF71" s="19"/>
      <c r="AG71" s="19"/>
      <c r="AH71" s="19"/>
      <c r="AI71" s="18"/>
      <c r="AJ71" s="19"/>
      <c r="AK71" s="19"/>
      <c r="AL71" s="19"/>
      <c r="AM71" s="18"/>
      <c r="AN71" s="19"/>
      <c r="AO71" s="19"/>
      <c r="AP71" s="19"/>
      <c r="AQ71" s="18"/>
      <c r="AR71" s="19"/>
      <c r="AS71" s="19"/>
      <c r="AT71" s="19"/>
      <c r="AU71" s="18"/>
      <c r="AV71" s="19"/>
      <c r="AW71" s="19"/>
      <c r="AX71" s="19"/>
      <c r="AY71" s="18"/>
      <c r="AZ71" s="19"/>
      <c r="BA71" s="19"/>
      <c r="BB71" s="19"/>
      <c r="BC71" s="18"/>
      <c r="BD71" s="19"/>
      <c r="BE71" s="19"/>
      <c r="BF71" s="19"/>
    </row>
    <row r="72" spans="1:58" ht="15" thickBot="1" x14ac:dyDescent="0.35">
      <c r="A72" s="19"/>
      <c r="B72" s="19"/>
      <c r="C72" s="18"/>
      <c r="D72" s="19"/>
      <c r="E72" s="19"/>
      <c r="F72" s="19"/>
      <c r="G72" s="18"/>
      <c r="H72" s="19"/>
      <c r="I72" s="19"/>
      <c r="J72" s="19"/>
      <c r="K72" s="18"/>
      <c r="L72" s="19"/>
      <c r="M72" s="19"/>
      <c r="N72" s="19"/>
      <c r="O72" s="18"/>
      <c r="P72" s="19"/>
      <c r="Q72" s="19"/>
      <c r="R72" s="19"/>
      <c r="S72" s="18"/>
      <c r="T72" s="19"/>
      <c r="U72" s="19"/>
      <c r="V72" s="19"/>
      <c r="W72" s="18"/>
      <c r="X72" s="19"/>
      <c r="Y72" s="19"/>
      <c r="Z72" s="19"/>
      <c r="AA72" s="18"/>
      <c r="AB72" s="19"/>
      <c r="AC72" s="19"/>
      <c r="AD72" s="19"/>
      <c r="AE72" s="18"/>
      <c r="AF72" s="19"/>
      <c r="AG72" s="19"/>
      <c r="AH72" s="19"/>
      <c r="AI72" s="18"/>
      <c r="AJ72" s="19"/>
      <c r="AK72" s="19"/>
      <c r="AL72" s="19"/>
      <c r="AM72" s="18"/>
      <c r="AN72" s="19"/>
      <c r="AO72" s="19"/>
      <c r="AP72" s="19"/>
      <c r="AQ72" s="18"/>
      <c r="AR72" s="19"/>
      <c r="AS72" s="19"/>
      <c r="AT72" s="19"/>
      <c r="AU72" s="18"/>
      <c r="AV72" s="19"/>
      <c r="AW72" s="19"/>
      <c r="AX72" s="19"/>
      <c r="AY72" s="18"/>
      <c r="AZ72" s="19"/>
      <c r="BA72" s="19"/>
      <c r="BB72" s="19"/>
      <c r="BC72" s="18"/>
      <c r="BD72" s="19"/>
      <c r="BE72" s="19"/>
      <c r="BF72" s="19"/>
    </row>
    <row r="73" spans="1:58" ht="15" thickBot="1" x14ac:dyDescent="0.35">
      <c r="A73" s="19"/>
      <c r="B73" s="19"/>
      <c r="C73" s="18"/>
      <c r="D73" s="19"/>
      <c r="E73" s="19"/>
      <c r="F73" s="19"/>
      <c r="G73" s="18"/>
      <c r="H73" s="19"/>
      <c r="I73" s="19"/>
      <c r="J73" s="19"/>
      <c r="K73" s="18"/>
      <c r="L73" s="19"/>
      <c r="M73" s="19"/>
      <c r="N73" s="19"/>
      <c r="O73" s="18"/>
      <c r="P73" s="19"/>
      <c r="Q73" s="19"/>
      <c r="R73" s="19"/>
      <c r="S73" s="18"/>
      <c r="T73" s="19"/>
      <c r="U73" s="19"/>
      <c r="V73" s="19"/>
      <c r="W73" s="18"/>
      <c r="X73" s="19"/>
      <c r="Y73" s="19"/>
      <c r="Z73" s="19"/>
      <c r="AA73" s="18"/>
      <c r="AB73" s="19"/>
      <c r="AC73" s="19"/>
      <c r="AD73" s="19"/>
      <c r="AE73" s="18"/>
      <c r="AF73" s="19"/>
      <c r="AG73" s="19"/>
      <c r="AH73" s="19"/>
      <c r="AI73" s="18"/>
      <c r="AJ73" s="19"/>
      <c r="AK73" s="19"/>
      <c r="AL73" s="19"/>
      <c r="AM73" s="18"/>
      <c r="AN73" s="19"/>
      <c r="AO73" s="19"/>
      <c r="AP73" s="19"/>
      <c r="AQ73" s="18"/>
      <c r="AR73" s="19"/>
      <c r="AS73" s="19"/>
      <c r="AT73" s="19"/>
      <c r="AU73" s="18"/>
      <c r="AV73" s="19"/>
      <c r="AW73" s="19"/>
      <c r="AX73" s="19"/>
      <c r="AY73" s="18"/>
      <c r="AZ73" s="19"/>
      <c r="BA73" s="19"/>
      <c r="BB73" s="19"/>
      <c r="BC73" s="18"/>
      <c r="BD73" s="19"/>
      <c r="BE73" s="19"/>
      <c r="BF73" s="19"/>
    </row>
    <row r="74" spans="1:58" ht="15" thickBot="1" x14ac:dyDescent="0.35">
      <c r="A74" s="19"/>
      <c r="B74" s="19"/>
      <c r="C74" s="18"/>
      <c r="D74" s="19"/>
      <c r="E74" s="19"/>
      <c r="F74" s="19"/>
      <c r="G74" s="18"/>
      <c r="H74" s="19"/>
      <c r="I74" s="19"/>
      <c r="J74" s="19"/>
      <c r="K74" s="18"/>
      <c r="L74" s="19"/>
      <c r="M74" s="19"/>
      <c r="N74" s="19"/>
      <c r="O74" s="18"/>
      <c r="P74" s="19"/>
      <c r="Q74" s="19"/>
      <c r="R74" s="19"/>
      <c r="S74" s="18"/>
      <c r="T74" s="19"/>
      <c r="U74" s="19"/>
      <c r="V74" s="19"/>
      <c r="W74" s="18"/>
      <c r="X74" s="19"/>
      <c r="Y74" s="19"/>
      <c r="Z74" s="19"/>
      <c r="AA74" s="18"/>
      <c r="AB74" s="19"/>
      <c r="AC74" s="19"/>
      <c r="AD74" s="19"/>
      <c r="AE74" s="18"/>
      <c r="AF74" s="19"/>
      <c r="AG74" s="19"/>
      <c r="AH74" s="19"/>
      <c r="AI74" s="18"/>
      <c r="AJ74" s="19"/>
      <c r="AK74" s="19"/>
      <c r="AL74" s="19"/>
      <c r="AM74" s="18"/>
      <c r="AN74" s="19"/>
      <c r="AO74" s="19"/>
      <c r="AP74" s="19"/>
      <c r="AQ74" s="18"/>
      <c r="AR74" s="19"/>
      <c r="AS74" s="19"/>
      <c r="AT74" s="19"/>
      <c r="AU74" s="18"/>
      <c r="AV74" s="19"/>
      <c r="AW74" s="19"/>
      <c r="AX74" s="19"/>
      <c r="AY74" s="18"/>
      <c r="AZ74" s="19"/>
      <c r="BA74" s="19"/>
      <c r="BB74" s="19"/>
      <c r="BC74" s="18"/>
      <c r="BD74" s="19"/>
      <c r="BE74" s="19"/>
      <c r="BF74" s="19"/>
    </row>
    <row r="75" spans="1:58" ht="15" thickBot="1" x14ac:dyDescent="0.35">
      <c r="A75" s="19"/>
      <c r="B75" s="19"/>
      <c r="C75" s="18"/>
      <c r="D75" s="19"/>
      <c r="E75" s="19"/>
      <c r="F75" s="19"/>
      <c r="G75" s="18"/>
      <c r="H75" s="19"/>
      <c r="I75" s="19"/>
      <c r="J75" s="19"/>
      <c r="K75" s="18"/>
      <c r="L75" s="19"/>
      <c r="M75" s="19"/>
      <c r="N75" s="19"/>
      <c r="O75" s="18"/>
      <c r="P75" s="19"/>
      <c r="Q75" s="19"/>
      <c r="R75" s="19"/>
      <c r="S75" s="18"/>
      <c r="T75" s="19"/>
      <c r="U75" s="19"/>
      <c r="V75" s="19"/>
      <c r="W75" s="18"/>
      <c r="X75" s="19"/>
      <c r="Y75" s="19"/>
      <c r="Z75" s="19"/>
      <c r="AA75" s="18"/>
      <c r="AB75" s="19"/>
      <c r="AC75" s="19"/>
      <c r="AD75" s="19"/>
      <c r="AE75" s="18"/>
      <c r="AF75" s="19"/>
      <c r="AG75" s="19"/>
      <c r="AH75" s="19"/>
      <c r="AI75" s="18"/>
      <c r="AJ75" s="19"/>
      <c r="AK75" s="19"/>
      <c r="AL75" s="19"/>
      <c r="AM75" s="18"/>
      <c r="AN75" s="19"/>
      <c r="AO75" s="19"/>
      <c r="AP75" s="19"/>
      <c r="AQ75" s="18"/>
      <c r="AR75" s="19"/>
      <c r="AS75" s="19"/>
      <c r="AT75" s="19"/>
      <c r="AU75" s="18"/>
      <c r="AV75" s="19"/>
      <c r="AW75" s="19"/>
      <c r="AX75" s="19"/>
      <c r="AY75" s="18"/>
      <c r="AZ75" s="19"/>
      <c r="BA75" s="19"/>
      <c r="BB75" s="19"/>
      <c r="BC75" s="18"/>
      <c r="BD75" s="19"/>
      <c r="BE75" s="19"/>
      <c r="BF75" s="19"/>
    </row>
    <row r="76" spans="1:58" ht="15" thickBot="1" x14ac:dyDescent="0.35">
      <c r="A76" s="19"/>
      <c r="B76" s="19"/>
      <c r="C76" s="18"/>
      <c r="D76" s="19"/>
      <c r="E76" s="19"/>
      <c r="F76" s="19"/>
      <c r="G76" s="18"/>
      <c r="H76" s="19"/>
      <c r="I76" s="19"/>
      <c r="J76" s="19"/>
      <c r="K76" s="18"/>
      <c r="L76" s="19"/>
      <c r="M76" s="19"/>
      <c r="N76" s="19"/>
      <c r="O76" s="18"/>
      <c r="P76" s="19"/>
      <c r="Q76" s="19"/>
      <c r="R76" s="19"/>
      <c r="S76" s="18"/>
      <c r="T76" s="19"/>
      <c r="U76" s="19"/>
      <c r="V76" s="19"/>
      <c r="W76" s="18"/>
      <c r="X76" s="19"/>
      <c r="Y76" s="19"/>
      <c r="Z76" s="19"/>
      <c r="AA76" s="18"/>
      <c r="AB76" s="19"/>
      <c r="AC76" s="19"/>
      <c r="AD76" s="19"/>
      <c r="AE76" s="18"/>
      <c r="AF76" s="19"/>
      <c r="AG76" s="19"/>
      <c r="AH76" s="19"/>
      <c r="AI76" s="18"/>
      <c r="AJ76" s="19"/>
      <c r="AK76" s="19"/>
      <c r="AL76" s="19"/>
      <c r="AM76" s="18"/>
      <c r="AN76" s="19"/>
      <c r="AO76" s="19"/>
      <c r="AP76" s="19"/>
      <c r="AQ76" s="18"/>
      <c r="AR76" s="19"/>
      <c r="AS76" s="19"/>
      <c r="AT76" s="19"/>
      <c r="AU76" s="18"/>
      <c r="AV76" s="19"/>
      <c r="AW76" s="19"/>
      <c r="AX76" s="19"/>
      <c r="AY76" s="18"/>
      <c r="AZ76" s="19"/>
      <c r="BA76" s="19"/>
      <c r="BB76" s="19"/>
      <c r="BC76" s="18"/>
      <c r="BD76" s="19"/>
      <c r="BE76" s="19"/>
      <c r="BF76" s="19"/>
    </row>
    <row r="77" spans="1:58" ht="15" thickBot="1" x14ac:dyDescent="0.35">
      <c r="A77" s="19"/>
      <c r="B77" s="19"/>
      <c r="C77" s="18"/>
      <c r="D77" s="19"/>
      <c r="E77" s="19"/>
      <c r="F77" s="19"/>
      <c r="G77" s="18"/>
      <c r="H77" s="19"/>
      <c r="I77" s="19"/>
      <c r="J77" s="19"/>
      <c r="K77" s="18"/>
      <c r="L77" s="19"/>
      <c r="M77" s="19"/>
      <c r="N77" s="19"/>
      <c r="O77" s="18"/>
      <c r="P77" s="19"/>
      <c r="Q77" s="19"/>
      <c r="R77" s="19"/>
      <c r="S77" s="18"/>
      <c r="T77" s="19"/>
      <c r="U77" s="19"/>
      <c r="V77" s="19"/>
      <c r="W77" s="18"/>
      <c r="X77" s="19"/>
      <c r="Y77" s="19"/>
      <c r="Z77" s="19"/>
      <c r="AA77" s="18"/>
      <c r="AB77" s="19"/>
      <c r="AC77" s="19"/>
      <c r="AD77" s="19"/>
      <c r="AE77" s="18"/>
      <c r="AF77" s="19"/>
      <c r="AG77" s="19"/>
      <c r="AH77" s="19"/>
      <c r="AI77" s="18"/>
      <c r="AJ77" s="19"/>
      <c r="AK77" s="19"/>
      <c r="AL77" s="19"/>
      <c r="AM77" s="18"/>
      <c r="AN77" s="19"/>
      <c r="AO77" s="19"/>
      <c r="AP77" s="19"/>
      <c r="AQ77" s="18"/>
      <c r="AR77" s="19"/>
      <c r="AS77" s="19"/>
      <c r="AT77" s="19"/>
      <c r="AU77" s="18"/>
      <c r="AV77" s="19"/>
      <c r="AW77" s="19"/>
      <c r="AX77" s="19"/>
      <c r="AY77" s="18"/>
      <c r="AZ77" s="19"/>
      <c r="BA77" s="19"/>
      <c r="BB77" s="19"/>
      <c r="BC77" s="18"/>
      <c r="BD77" s="19"/>
      <c r="BE77" s="19"/>
      <c r="BF77" s="19"/>
    </row>
    <row r="78" spans="1:58" ht="15" thickBot="1" x14ac:dyDescent="0.35">
      <c r="A78" s="19"/>
      <c r="B78" s="19"/>
      <c r="C78" s="18"/>
      <c r="D78" s="19"/>
      <c r="E78" s="19"/>
      <c r="F78" s="19"/>
      <c r="G78" s="18"/>
      <c r="H78" s="19"/>
      <c r="I78" s="19"/>
      <c r="J78" s="19"/>
      <c r="K78" s="18"/>
      <c r="L78" s="19"/>
      <c r="M78" s="19"/>
      <c r="N78" s="19"/>
      <c r="O78" s="18"/>
      <c r="P78" s="19"/>
      <c r="Q78" s="19"/>
      <c r="R78" s="19"/>
      <c r="S78" s="18"/>
      <c r="T78" s="19"/>
      <c r="U78" s="19"/>
      <c r="V78" s="19"/>
      <c r="W78" s="18"/>
      <c r="X78" s="19"/>
      <c r="Y78" s="19"/>
      <c r="Z78" s="19"/>
      <c r="AA78" s="18"/>
      <c r="AB78" s="19"/>
      <c r="AC78" s="19"/>
      <c r="AD78" s="19"/>
      <c r="AE78" s="18"/>
      <c r="AF78" s="19"/>
      <c r="AG78" s="19"/>
      <c r="AH78" s="19"/>
      <c r="AI78" s="18"/>
      <c r="AJ78" s="19"/>
      <c r="AK78" s="19"/>
      <c r="AL78" s="19"/>
      <c r="AM78" s="18"/>
      <c r="AN78" s="19"/>
      <c r="AO78" s="19"/>
      <c r="AP78" s="19"/>
      <c r="AQ78" s="18"/>
      <c r="AR78" s="19"/>
      <c r="AS78" s="19"/>
      <c r="AT78" s="19"/>
      <c r="AU78" s="18"/>
      <c r="AV78" s="19"/>
      <c r="AW78" s="19"/>
      <c r="AX78" s="19"/>
      <c r="AY78" s="18"/>
      <c r="AZ78" s="19"/>
      <c r="BA78" s="19"/>
      <c r="BB78" s="19"/>
      <c r="BC78" s="18"/>
      <c r="BD78" s="19"/>
      <c r="BE78" s="19"/>
      <c r="BF78" s="19"/>
    </row>
    <row r="79" spans="1:58" ht="15" thickBot="1" x14ac:dyDescent="0.35">
      <c r="A79" s="19"/>
      <c r="B79" s="19"/>
      <c r="C79" s="18"/>
      <c r="D79" s="19"/>
      <c r="E79" s="19"/>
      <c r="F79" s="19"/>
      <c r="G79" s="18"/>
      <c r="H79" s="19"/>
      <c r="I79" s="19"/>
      <c r="J79" s="19"/>
      <c r="K79" s="18"/>
      <c r="L79" s="19"/>
      <c r="M79" s="19"/>
      <c r="N79" s="19"/>
      <c r="O79" s="18"/>
      <c r="P79" s="19"/>
      <c r="Q79" s="19"/>
      <c r="R79" s="19"/>
      <c r="S79" s="18"/>
      <c r="T79" s="19"/>
      <c r="U79" s="19"/>
      <c r="V79" s="19"/>
      <c r="W79" s="18"/>
      <c r="X79" s="19"/>
      <c r="Y79" s="19"/>
      <c r="Z79" s="19"/>
      <c r="AA79" s="18"/>
      <c r="AB79" s="19"/>
      <c r="AC79" s="19"/>
      <c r="AD79" s="19"/>
      <c r="AE79" s="18"/>
      <c r="AF79" s="19"/>
      <c r="AG79" s="19"/>
      <c r="AH79" s="19"/>
      <c r="AI79" s="18"/>
      <c r="AJ79" s="19"/>
      <c r="AK79" s="19"/>
      <c r="AL79" s="19"/>
      <c r="AM79" s="18"/>
      <c r="AN79" s="19"/>
      <c r="AO79" s="19"/>
      <c r="AP79" s="19"/>
      <c r="AQ79" s="18"/>
      <c r="AR79" s="19"/>
      <c r="AS79" s="19"/>
      <c r="AT79" s="19"/>
      <c r="AU79" s="18"/>
      <c r="AV79" s="19"/>
      <c r="AW79" s="19"/>
      <c r="AX79" s="19"/>
      <c r="AY79" s="18"/>
      <c r="AZ79" s="19"/>
      <c r="BA79" s="19"/>
      <c r="BB79" s="19"/>
      <c r="BC79" s="18"/>
      <c r="BD79" s="19"/>
      <c r="BE79" s="19"/>
      <c r="BF79" s="19"/>
    </row>
    <row r="80" spans="1:58" ht="15" thickBot="1" x14ac:dyDescent="0.35">
      <c r="A80" s="19"/>
      <c r="B80" s="19"/>
      <c r="C80" s="18"/>
      <c r="D80" s="19"/>
      <c r="E80" s="19"/>
      <c r="F80" s="19"/>
      <c r="G80" s="18"/>
      <c r="H80" s="19"/>
      <c r="I80" s="19"/>
      <c r="J80" s="19"/>
      <c r="K80" s="18"/>
      <c r="L80" s="19"/>
      <c r="M80" s="19"/>
      <c r="N80" s="19"/>
      <c r="O80" s="18"/>
      <c r="P80" s="19"/>
      <c r="Q80" s="19"/>
      <c r="R80" s="19"/>
      <c r="S80" s="18"/>
      <c r="T80" s="19"/>
      <c r="U80" s="19"/>
      <c r="V80" s="19"/>
      <c r="W80" s="18"/>
      <c r="X80" s="19"/>
      <c r="Y80" s="19"/>
      <c r="Z80" s="19"/>
      <c r="AA80" s="18"/>
      <c r="AB80" s="19"/>
      <c r="AC80" s="19"/>
      <c r="AD80" s="19"/>
      <c r="AE80" s="18"/>
      <c r="AF80" s="19"/>
      <c r="AG80" s="19"/>
      <c r="AH80" s="19"/>
      <c r="AI80" s="18"/>
      <c r="AJ80" s="19"/>
      <c r="AK80" s="19"/>
      <c r="AL80" s="19"/>
      <c r="AM80" s="18"/>
      <c r="AN80" s="19"/>
      <c r="AO80" s="19"/>
      <c r="AP80" s="19"/>
      <c r="AQ80" s="18"/>
      <c r="AR80" s="19"/>
      <c r="AS80" s="19"/>
      <c r="AT80" s="19"/>
      <c r="AU80" s="18"/>
      <c r="AV80" s="19"/>
      <c r="AW80" s="19"/>
      <c r="AX80" s="19"/>
      <c r="AY80" s="18"/>
      <c r="AZ80" s="19"/>
      <c r="BA80" s="19"/>
      <c r="BB80" s="19"/>
      <c r="BC80" s="18"/>
      <c r="BD80" s="19"/>
      <c r="BE80" s="19"/>
      <c r="BF80" s="19"/>
    </row>
    <row r="81" spans="1:58" ht="15" thickBot="1" x14ac:dyDescent="0.35">
      <c r="A81" s="19"/>
      <c r="B81" s="19"/>
      <c r="C81" s="18"/>
      <c r="D81" s="19"/>
      <c r="E81" s="19"/>
      <c r="F81" s="19"/>
      <c r="G81" s="18"/>
      <c r="H81" s="19"/>
      <c r="I81" s="19"/>
      <c r="J81" s="19"/>
      <c r="K81" s="18"/>
      <c r="L81" s="19"/>
      <c r="M81" s="19"/>
      <c r="N81" s="19"/>
      <c r="O81" s="18"/>
      <c r="P81" s="19"/>
      <c r="Q81" s="19"/>
      <c r="R81" s="19"/>
      <c r="S81" s="18"/>
      <c r="T81" s="19"/>
      <c r="U81" s="19"/>
      <c r="V81" s="19"/>
      <c r="W81" s="18"/>
      <c r="X81" s="19"/>
      <c r="Y81" s="19"/>
      <c r="Z81" s="19"/>
      <c r="AA81" s="18"/>
      <c r="AB81" s="19"/>
      <c r="AC81" s="19"/>
      <c r="AD81" s="19"/>
      <c r="AE81" s="18"/>
      <c r="AF81" s="19"/>
      <c r="AG81" s="19"/>
      <c r="AH81" s="19"/>
      <c r="AI81" s="18"/>
      <c r="AJ81" s="19"/>
      <c r="AK81" s="19"/>
      <c r="AL81" s="19"/>
      <c r="AM81" s="18"/>
      <c r="AN81" s="19"/>
      <c r="AO81" s="19"/>
      <c r="AP81" s="19"/>
      <c r="AQ81" s="18"/>
      <c r="AR81" s="19"/>
      <c r="AS81" s="19"/>
      <c r="AT81" s="19"/>
      <c r="AU81" s="18"/>
      <c r="AV81" s="19"/>
      <c r="AW81" s="19"/>
      <c r="AX81" s="19"/>
      <c r="AY81" s="18"/>
      <c r="AZ81" s="19"/>
      <c r="BA81" s="19"/>
      <c r="BB81" s="19"/>
      <c r="BC81" s="18"/>
      <c r="BD81" s="19"/>
      <c r="BE81" s="19"/>
      <c r="BF81" s="19"/>
    </row>
    <row r="82" spans="1:58" ht="15" thickBot="1" x14ac:dyDescent="0.35">
      <c r="A82" s="19"/>
      <c r="B82" s="19"/>
      <c r="C82" s="18"/>
      <c r="D82" s="19"/>
      <c r="E82" s="19"/>
      <c r="F82" s="19"/>
      <c r="G82" s="18"/>
      <c r="H82" s="19"/>
      <c r="I82" s="19"/>
      <c r="J82" s="19"/>
      <c r="K82" s="18"/>
      <c r="L82" s="19"/>
      <c r="M82" s="19"/>
      <c r="N82" s="19"/>
      <c r="O82" s="18"/>
      <c r="P82" s="19"/>
      <c r="Q82" s="19"/>
      <c r="R82" s="19"/>
      <c r="S82" s="18"/>
      <c r="T82" s="19"/>
      <c r="U82" s="19"/>
      <c r="V82" s="19"/>
      <c r="W82" s="18"/>
      <c r="X82" s="19"/>
      <c r="Y82" s="19"/>
      <c r="Z82" s="19"/>
      <c r="AA82" s="18"/>
      <c r="AB82" s="19"/>
      <c r="AC82" s="19"/>
      <c r="AD82" s="19"/>
      <c r="AE82" s="18"/>
      <c r="AF82" s="19"/>
      <c r="AG82" s="19"/>
      <c r="AH82" s="19"/>
      <c r="AI82" s="18"/>
      <c r="AJ82" s="19"/>
      <c r="AK82" s="19"/>
      <c r="AL82" s="19"/>
      <c r="AM82" s="18"/>
      <c r="AN82" s="19"/>
      <c r="AO82" s="19"/>
      <c r="AP82" s="19"/>
      <c r="AQ82" s="18"/>
      <c r="AR82" s="19"/>
      <c r="AS82" s="19"/>
      <c r="AT82" s="19"/>
      <c r="AU82" s="18"/>
      <c r="AV82" s="19"/>
      <c r="AW82" s="19"/>
      <c r="AX82" s="19"/>
      <c r="AY82" s="18"/>
      <c r="AZ82" s="19"/>
      <c r="BA82" s="19"/>
      <c r="BB82" s="19"/>
      <c r="BC82" s="18"/>
      <c r="BD82" s="19"/>
      <c r="BE82" s="19"/>
      <c r="BF82" s="19"/>
    </row>
    <row r="83" spans="1:58" ht="15" thickBot="1" x14ac:dyDescent="0.35">
      <c r="A83" s="19"/>
      <c r="B83" s="19"/>
      <c r="C83" s="18"/>
      <c r="D83" s="19"/>
      <c r="E83" s="19"/>
      <c r="F83" s="19"/>
      <c r="G83" s="18"/>
      <c r="H83" s="19"/>
      <c r="I83" s="19"/>
      <c r="J83" s="19"/>
      <c r="K83" s="18"/>
      <c r="L83" s="19"/>
      <c r="M83" s="19"/>
      <c r="N83" s="19"/>
      <c r="O83" s="18"/>
      <c r="P83" s="19"/>
      <c r="Q83" s="19"/>
      <c r="R83" s="19"/>
      <c r="S83" s="18"/>
      <c r="T83" s="19"/>
      <c r="U83" s="19"/>
      <c r="V83" s="19"/>
      <c r="W83" s="18"/>
      <c r="X83" s="19"/>
      <c r="Y83" s="19"/>
      <c r="Z83" s="19"/>
      <c r="AA83" s="18"/>
      <c r="AB83" s="19"/>
      <c r="AC83" s="19"/>
      <c r="AD83" s="19"/>
      <c r="AE83" s="18"/>
      <c r="AF83" s="19"/>
      <c r="AG83" s="19"/>
      <c r="AH83" s="19"/>
      <c r="AI83" s="18"/>
      <c r="AJ83" s="19"/>
      <c r="AK83" s="19"/>
      <c r="AL83" s="19"/>
      <c r="AM83" s="18"/>
      <c r="AN83" s="19"/>
      <c r="AO83" s="19"/>
      <c r="AP83" s="19"/>
      <c r="AQ83" s="18"/>
      <c r="AR83" s="19"/>
      <c r="AS83" s="19"/>
      <c r="AT83" s="19"/>
      <c r="AU83" s="18"/>
      <c r="AV83" s="19"/>
      <c r="AW83" s="19"/>
      <c r="AX83" s="19"/>
      <c r="AY83" s="18"/>
      <c r="AZ83" s="19"/>
      <c r="BA83" s="19"/>
      <c r="BB83" s="19"/>
      <c r="BC83" s="18"/>
      <c r="BD83" s="19"/>
      <c r="BE83" s="19"/>
      <c r="BF83" s="19"/>
    </row>
    <row r="84" spans="1:58" ht="15" thickBot="1" x14ac:dyDescent="0.35">
      <c r="A84" s="19"/>
      <c r="B84" s="19"/>
      <c r="C84" s="18"/>
      <c r="D84" s="19"/>
      <c r="E84" s="19"/>
      <c r="F84" s="19"/>
      <c r="G84" s="18"/>
      <c r="H84" s="19"/>
      <c r="I84" s="19"/>
      <c r="J84" s="19"/>
      <c r="K84" s="18"/>
      <c r="L84" s="19"/>
      <c r="M84" s="19"/>
      <c r="N84" s="19"/>
      <c r="O84" s="18"/>
      <c r="P84" s="19"/>
      <c r="Q84" s="19"/>
      <c r="R84" s="19"/>
      <c r="S84" s="18"/>
      <c r="T84" s="19"/>
      <c r="U84" s="19"/>
      <c r="V84" s="19"/>
      <c r="W84" s="18"/>
      <c r="X84" s="19"/>
      <c r="Y84" s="19"/>
      <c r="Z84" s="19"/>
      <c r="AA84" s="18"/>
      <c r="AB84" s="19"/>
      <c r="AC84" s="19"/>
      <c r="AD84" s="19"/>
      <c r="AE84" s="18"/>
      <c r="AF84" s="19"/>
      <c r="AG84" s="19"/>
      <c r="AH84" s="19"/>
      <c r="AI84" s="18"/>
      <c r="AJ84" s="19"/>
      <c r="AK84" s="19"/>
      <c r="AL84" s="19"/>
      <c r="AM84" s="18"/>
      <c r="AN84" s="19"/>
      <c r="AO84" s="19"/>
      <c r="AP84" s="19"/>
      <c r="AQ84" s="18"/>
      <c r="AR84" s="19"/>
      <c r="AS84" s="19"/>
      <c r="AT84" s="19"/>
      <c r="AU84" s="18"/>
      <c r="AV84" s="19"/>
      <c r="AW84" s="19"/>
      <c r="AX84" s="19"/>
      <c r="AY84" s="18"/>
      <c r="AZ84" s="19"/>
      <c r="BA84" s="19"/>
      <c r="BB84" s="19"/>
      <c r="BC84" s="18"/>
      <c r="BD84" s="19"/>
      <c r="BE84" s="19"/>
      <c r="BF84" s="19"/>
    </row>
    <row r="85" spans="1:58" ht="15" thickBot="1" x14ac:dyDescent="0.35">
      <c r="A85" s="19"/>
      <c r="B85" s="19"/>
      <c r="C85" s="18"/>
      <c r="D85" s="19"/>
      <c r="E85" s="19"/>
      <c r="F85" s="19"/>
      <c r="G85" s="18"/>
      <c r="H85" s="19"/>
      <c r="I85" s="19"/>
      <c r="J85" s="19"/>
      <c r="K85" s="18"/>
      <c r="L85" s="19"/>
      <c r="M85" s="19"/>
      <c r="N85" s="19"/>
      <c r="O85" s="18"/>
      <c r="P85" s="19"/>
      <c r="Q85" s="19"/>
      <c r="R85" s="19"/>
      <c r="S85" s="18"/>
      <c r="T85" s="19"/>
      <c r="U85" s="19"/>
      <c r="V85" s="19"/>
      <c r="W85" s="18"/>
      <c r="X85" s="19"/>
      <c r="Y85" s="19"/>
      <c r="Z85" s="19"/>
      <c r="AA85" s="18"/>
      <c r="AB85" s="19"/>
      <c r="AC85" s="19"/>
      <c r="AD85" s="19"/>
      <c r="AE85" s="18"/>
      <c r="AF85" s="19"/>
      <c r="AG85" s="19"/>
      <c r="AH85" s="19"/>
      <c r="AI85" s="18"/>
      <c r="AJ85" s="19"/>
      <c r="AK85" s="19"/>
      <c r="AL85" s="19"/>
      <c r="AM85" s="18"/>
      <c r="AN85" s="19"/>
      <c r="AO85" s="19"/>
      <c r="AP85" s="19"/>
      <c r="AQ85" s="18"/>
      <c r="AR85" s="19"/>
      <c r="AS85" s="19"/>
      <c r="AT85" s="19"/>
      <c r="AU85" s="18"/>
      <c r="AV85" s="19"/>
      <c r="AW85" s="19"/>
      <c r="AX85" s="19"/>
      <c r="AY85" s="18"/>
      <c r="AZ85" s="19"/>
      <c r="BA85" s="19"/>
      <c r="BB85" s="19"/>
      <c r="BC85" s="18"/>
      <c r="BD85" s="19"/>
      <c r="BE85" s="19"/>
      <c r="BF85" s="19"/>
    </row>
    <row r="86" spans="1:58" ht="15" thickBot="1" x14ac:dyDescent="0.35">
      <c r="A86" s="19"/>
      <c r="B86" s="19"/>
      <c r="C86" s="18"/>
      <c r="D86" s="19"/>
      <c r="E86" s="19"/>
      <c r="F86" s="19"/>
      <c r="G86" s="18"/>
      <c r="H86" s="19"/>
      <c r="I86" s="19"/>
      <c r="J86" s="19"/>
      <c r="K86" s="18"/>
      <c r="L86" s="19"/>
      <c r="M86" s="19"/>
      <c r="N86" s="19"/>
      <c r="O86" s="18"/>
      <c r="P86" s="19"/>
      <c r="Q86" s="19"/>
      <c r="R86" s="19"/>
      <c r="S86" s="18"/>
      <c r="T86" s="19"/>
      <c r="U86" s="19"/>
      <c r="V86" s="19"/>
      <c r="W86" s="18"/>
      <c r="X86" s="19"/>
      <c r="Y86" s="19"/>
      <c r="Z86" s="19"/>
      <c r="AA86" s="18"/>
      <c r="AB86" s="19"/>
      <c r="AC86" s="19"/>
      <c r="AD86" s="19"/>
      <c r="AE86" s="18"/>
      <c r="AF86" s="19"/>
      <c r="AG86" s="19"/>
      <c r="AH86" s="19"/>
      <c r="AI86" s="18"/>
      <c r="AJ86" s="19"/>
      <c r="AK86" s="19"/>
      <c r="AL86" s="19"/>
      <c r="AM86" s="18"/>
      <c r="AN86" s="19"/>
      <c r="AO86" s="19"/>
      <c r="AP86" s="19"/>
      <c r="AQ86" s="18"/>
      <c r="AR86" s="19"/>
      <c r="AS86" s="19"/>
      <c r="AT86" s="19"/>
      <c r="AU86" s="18"/>
      <c r="AV86" s="19"/>
      <c r="AW86" s="19"/>
      <c r="AX86" s="19"/>
      <c r="AY86" s="18"/>
      <c r="AZ86" s="19"/>
      <c r="BA86" s="19"/>
      <c r="BB86" s="19"/>
      <c r="BC86" s="18"/>
      <c r="BD86" s="19"/>
      <c r="BE86" s="19"/>
      <c r="BF86" s="19"/>
    </row>
    <row r="87" spans="1:58" ht="15" thickBot="1" x14ac:dyDescent="0.35">
      <c r="A87" s="19"/>
      <c r="B87" s="19"/>
      <c r="C87" s="18"/>
      <c r="D87" s="19"/>
      <c r="E87" s="19"/>
      <c r="F87" s="19"/>
      <c r="G87" s="18"/>
      <c r="H87" s="19"/>
      <c r="I87" s="19"/>
      <c r="J87" s="19"/>
      <c r="K87" s="18"/>
      <c r="L87" s="19"/>
      <c r="M87" s="19"/>
      <c r="N87" s="19"/>
      <c r="O87" s="18"/>
      <c r="P87" s="19"/>
      <c r="Q87" s="19"/>
      <c r="R87" s="19"/>
      <c r="S87" s="18"/>
      <c r="T87" s="19"/>
      <c r="U87" s="19"/>
      <c r="V87" s="19"/>
      <c r="W87" s="18"/>
      <c r="X87" s="19"/>
      <c r="Y87" s="19"/>
      <c r="Z87" s="19"/>
      <c r="AA87" s="18"/>
      <c r="AB87" s="19"/>
      <c r="AC87" s="19"/>
      <c r="AD87" s="19"/>
      <c r="AE87" s="18"/>
      <c r="AF87" s="19"/>
      <c r="AG87" s="19"/>
      <c r="AH87" s="19"/>
      <c r="AI87" s="18"/>
      <c r="AJ87" s="19"/>
      <c r="AK87" s="19"/>
      <c r="AL87" s="19"/>
      <c r="AM87" s="18"/>
      <c r="AN87" s="19"/>
      <c r="AO87" s="19"/>
      <c r="AP87" s="19"/>
      <c r="AQ87" s="18"/>
      <c r="AR87" s="19"/>
      <c r="AS87" s="19"/>
      <c r="AT87" s="19"/>
      <c r="AU87" s="18"/>
      <c r="AV87" s="19"/>
      <c r="AW87" s="19"/>
      <c r="AX87" s="19"/>
      <c r="AY87" s="18"/>
      <c r="AZ87" s="19"/>
      <c r="BA87" s="19"/>
      <c r="BB87" s="19"/>
      <c r="BC87" s="18"/>
      <c r="BD87" s="19"/>
      <c r="BE87" s="19"/>
      <c r="BF87" s="19"/>
    </row>
    <row r="88" spans="1:58" ht="15" thickBot="1" x14ac:dyDescent="0.35">
      <c r="A88" s="19"/>
      <c r="B88" s="19"/>
      <c r="C88" s="18"/>
      <c r="D88" s="19"/>
      <c r="E88" s="19"/>
      <c r="F88" s="19"/>
      <c r="G88" s="18"/>
      <c r="H88" s="19"/>
      <c r="I88" s="19"/>
      <c r="J88" s="19"/>
      <c r="K88" s="18"/>
      <c r="L88" s="19"/>
      <c r="M88" s="19"/>
      <c r="N88" s="19"/>
      <c r="O88" s="18"/>
      <c r="P88" s="19"/>
      <c r="Q88" s="19"/>
      <c r="R88" s="19"/>
      <c r="S88" s="18"/>
      <c r="T88" s="19"/>
      <c r="U88" s="19"/>
      <c r="V88" s="19"/>
      <c r="W88" s="18"/>
      <c r="X88" s="19"/>
      <c r="Y88" s="19"/>
      <c r="Z88" s="19"/>
      <c r="AA88" s="18"/>
      <c r="AB88" s="19"/>
      <c r="AC88" s="19"/>
      <c r="AD88" s="19"/>
      <c r="AE88" s="18"/>
      <c r="AF88" s="19"/>
      <c r="AG88" s="19"/>
      <c r="AH88" s="19"/>
      <c r="AI88" s="18"/>
      <c r="AJ88" s="19"/>
      <c r="AK88" s="19"/>
      <c r="AL88" s="19"/>
      <c r="AM88" s="18"/>
      <c r="AN88" s="19"/>
      <c r="AO88" s="19"/>
      <c r="AP88" s="19"/>
      <c r="AQ88" s="18"/>
      <c r="AR88" s="19"/>
      <c r="AS88" s="19"/>
      <c r="AT88" s="19"/>
      <c r="AU88" s="18"/>
      <c r="AV88" s="19"/>
      <c r="AW88" s="19"/>
      <c r="AX88" s="19"/>
      <c r="AY88" s="18"/>
      <c r="AZ88" s="19"/>
      <c r="BA88" s="19"/>
      <c r="BB88" s="19"/>
      <c r="BC88" s="18"/>
      <c r="BD88" s="19"/>
      <c r="BE88" s="19"/>
      <c r="BF88" s="19"/>
    </row>
    <row r="89" spans="1:58" ht="15" thickBot="1" x14ac:dyDescent="0.35">
      <c r="A89" s="19"/>
      <c r="B89" s="19"/>
      <c r="C89" s="18"/>
      <c r="D89" s="19"/>
      <c r="E89" s="19"/>
      <c r="F89" s="19"/>
      <c r="G89" s="18"/>
      <c r="H89" s="19"/>
      <c r="I89" s="19"/>
      <c r="J89" s="19"/>
      <c r="K89" s="18"/>
      <c r="L89" s="19"/>
      <c r="M89" s="19"/>
      <c r="N89" s="19"/>
      <c r="O89" s="18"/>
      <c r="P89" s="19"/>
      <c r="Q89" s="19"/>
      <c r="R89" s="19"/>
      <c r="S89" s="18"/>
      <c r="T89" s="19"/>
      <c r="U89" s="19"/>
      <c r="V89" s="19"/>
      <c r="W89" s="18"/>
      <c r="X89" s="19"/>
      <c r="Y89" s="19"/>
      <c r="Z89" s="19"/>
      <c r="AA89" s="18"/>
      <c r="AB89" s="19"/>
      <c r="AC89" s="19"/>
      <c r="AD89" s="19"/>
      <c r="AE89" s="18"/>
      <c r="AF89" s="19"/>
      <c r="AG89" s="19"/>
      <c r="AH89" s="19"/>
      <c r="AI89" s="18"/>
      <c r="AJ89" s="19"/>
      <c r="AK89" s="19"/>
      <c r="AL89" s="19"/>
      <c r="AM89" s="18"/>
      <c r="AN89" s="19"/>
      <c r="AO89" s="19"/>
      <c r="AP89" s="19"/>
      <c r="AQ89" s="18"/>
      <c r="AR89" s="19"/>
      <c r="AS89" s="19"/>
      <c r="AT89" s="19"/>
      <c r="AU89" s="18"/>
      <c r="AV89" s="19"/>
      <c r="AW89" s="19"/>
      <c r="AX89" s="19"/>
      <c r="AY89" s="18"/>
      <c r="AZ89" s="19"/>
      <c r="BA89" s="19"/>
      <c r="BB89" s="19"/>
      <c r="BC89" s="18"/>
      <c r="BD89" s="19"/>
      <c r="BE89" s="19"/>
      <c r="BF89" s="19"/>
    </row>
    <row r="90" spans="1:58" ht="15" thickBot="1" x14ac:dyDescent="0.35">
      <c r="A90" s="19"/>
      <c r="B90" s="19"/>
      <c r="C90" s="18"/>
      <c r="D90" s="19"/>
      <c r="E90" s="19"/>
      <c r="F90" s="19"/>
      <c r="G90" s="18"/>
      <c r="H90" s="19"/>
      <c r="I90" s="19"/>
      <c r="J90" s="19"/>
      <c r="K90" s="18"/>
      <c r="L90" s="19"/>
      <c r="M90" s="19"/>
      <c r="N90" s="19"/>
      <c r="O90" s="18"/>
      <c r="P90" s="19"/>
      <c r="Q90" s="19"/>
      <c r="R90" s="19"/>
      <c r="S90" s="18"/>
      <c r="T90" s="19"/>
      <c r="U90" s="19"/>
      <c r="V90" s="19"/>
      <c r="W90" s="18"/>
      <c r="X90" s="19"/>
      <c r="Y90" s="19"/>
      <c r="Z90" s="19"/>
      <c r="AA90" s="18"/>
      <c r="AB90" s="19"/>
      <c r="AC90" s="19"/>
      <c r="AD90" s="19"/>
      <c r="AE90" s="18"/>
      <c r="AF90" s="19"/>
      <c r="AG90" s="19"/>
      <c r="AH90" s="19"/>
      <c r="AI90" s="18"/>
      <c r="AJ90" s="19"/>
      <c r="AK90" s="19"/>
      <c r="AL90" s="19"/>
      <c r="AM90" s="18"/>
      <c r="AN90" s="19"/>
      <c r="AO90" s="19"/>
      <c r="AP90" s="19"/>
      <c r="AQ90" s="18"/>
      <c r="AR90" s="19"/>
      <c r="AS90" s="19"/>
      <c r="AT90" s="19"/>
      <c r="AU90" s="18"/>
      <c r="AV90" s="19"/>
      <c r="AW90" s="19"/>
      <c r="AX90" s="19"/>
      <c r="AY90" s="18"/>
      <c r="AZ90" s="19"/>
      <c r="BA90" s="19"/>
      <c r="BB90" s="19"/>
      <c r="BC90" s="18"/>
      <c r="BD90" s="19"/>
      <c r="BE90" s="19"/>
      <c r="BF90" s="19"/>
    </row>
    <row r="91" spans="1:58" ht="15" thickBot="1" x14ac:dyDescent="0.35">
      <c r="A91" s="19"/>
      <c r="B91" s="19"/>
      <c r="C91" s="18"/>
      <c r="D91" s="19"/>
      <c r="E91" s="19"/>
      <c r="F91" s="19"/>
      <c r="G91" s="18"/>
      <c r="H91" s="19"/>
      <c r="I91" s="19"/>
      <c r="J91" s="19"/>
      <c r="K91" s="18"/>
      <c r="L91" s="19"/>
      <c r="M91" s="19"/>
      <c r="N91" s="19"/>
      <c r="O91" s="18"/>
      <c r="P91" s="19"/>
      <c r="Q91" s="19"/>
      <c r="R91" s="19"/>
      <c r="S91" s="18"/>
      <c r="T91" s="19"/>
      <c r="U91" s="19"/>
      <c r="V91" s="19"/>
      <c r="W91" s="18"/>
      <c r="X91" s="19"/>
      <c r="Y91" s="19"/>
      <c r="Z91" s="19"/>
      <c r="AA91" s="18"/>
      <c r="AB91" s="19"/>
      <c r="AC91" s="19"/>
      <c r="AD91" s="19"/>
      <c r="AE91" s="18"/>
      <c r="AF91" s="19"/>
      <c r="AG91" s="19"/>
      <c r="AH91" s="19"/>
      <c r="AI91" s="18"/>
      <c r="AJ91" s="19"/>
      <c r="AK91" s="19"/>
      <c r="AL91" s="19"/>
      <c r="AM91" s="18"/>
      <c r="AN91" s="19"/>
      <c r="AO91" s="19"/>
      <c r="AP91" s="19"/>
      <c r="AQ91" s="18"/>
      <c r="AR91" s="19"/>
      <c r="AS91" s="19"/>
      <c r="AT91" s="19"/>
      <c r="AU91" s="18"/>
      <c r="AV91" s="19"/>
      <c r="AW91" s="19"/>
      <c r="AX91" s="19"/>
      <c r="AY91" s="18"/>
      <c r="AZ91" s="19"/>
      <c r="BA91" s="19"/>
      <c r="BB91" s="19"/>
      <c r="BC91" s="18"/>
      <c r="BD91" s="19"/>
      <c r="BE91" s="19"/>
      <c r="BF91" s="19"/>
    </row>
    <row r="92" spans="1:58" ht="15" thickBot="1" x14ac:dyDescent="0.35">
      <c r="A92" s="19"/>
      <c r="B92" s="19"/>
      <c r="C92" s="18"/>
      <c r="D92" s="19"/>
      <c r="E92" s="19"/>
      <c r="F92" s="19"/>
      <c r="G92" s="18"/>
      <c r="H92" s="19"/>
      <c r="I92" s="19"/>
      <c r="J92" s="19"/>
      <c r="K92" s="18"/>
      <c r="L92" s="19"/>
      <c r="M92" s="19"/>
      <c r="N92" s="19"/>
      <c r="O92" s="18"/>
      <c r="P92" s="19"/>
      <c r="Q92" s="19"/>
      <c r="R92" s="19"/>
      <c r="S92" s="18"/>
      <c r="T92" s="19"/>
      <c r="U92" s="19"/>
      <c r="V92" s="19"/>
      <c r="W92" s="18"/>
      <c r="X92" s="19"/>
      <c r="Y92" s="19"/>
      <c r="Z92" s="19"/>
      <c r="AA92" s="18"/>
      <c r="AB92" s="19"/>
      <c r="AC92" s="19"/>
      <c r="AD92" s="19"/>
      <c r="AE92" s="18"/>
      <c r="AF92" s="19"/>
      <c r="AG92" s="19"/>
      <c r="AH92" s="19"/>
      <c r="AI92" s="18"/>
      <c r="AJ92" s="19"/>
      <c r="AK92" s="19"/>
      <c r="AL92" s="19"/>
      <c r="AM92" s="18"/>
      <c r="AN92" s="19"/>
      <c r="AO92" s="19"/>
      <c r="AP92" s="19"/>
      <c r="AQ92" s="18"/>
      <c r="AR92" s="19"/>
      <c r="AS92" s="19"/>
      <c r="AT92" s="19"/>
      <c r="AU92" s="18"/>
      <c r="AV92" s="19"/>
      <c r="AW92" s="19"/>
      <c r="AX92" s="19"/>
      <c r="AY92" s="18"/>
      <c r="AZ92" s="19"/>
      <c r="BA92" s="19"/>
      <c r="BB92" s="19"/>
      <c r="BC92" s="18"/>
      <c r="BD92" s="19"/>
      <c r="BE92" s="19"/>
      <c r="BF92" s="19"/>
    </row>
    <row r="93" spans="1:58" ht="15" thickBot="1" x14ac:dyDescent="0.35">
      <c r="A93" s="19"/>
      <c r="B93" s="19"/>
      <c r="C93" s="18"/>
      <c r="D93" s="19"/>
      <c r="E93" s="19"/>
      <c r="F93" s="19"/>
      <c r="G93" s="18"/>
      <c r="H93" s="19"/>
      <c r="I93" s="19"/>
      <c r="J93" s="19"/>
      <c r="K93" s="18"/>
      <c r="L93" s="19"/>
      <c r="M93" s="19"/>
      <c r="N93" s="19"/>
      <c r="O93" s="18"/>
      <c r="P93" s="19"/>
      <c r="Q93" s="19"/>
      <c r="R93" s="19"/>
      <c r="S93" s="18"/>
      <c r="T93" s="19"/>
      <c r="U93" s="19"/>
      <c r="V93" s="19"/>
      <c r="W93" s="18"/>
      <c r="X93" s="19"/>
      <c r="Y93" s="19"/>
      <c r="Z93" s="19"/>
      <c r="AA93" s="18"/>
      <c r="AB93" s="19"/>
      <c r="AC93" s="19"/>
      <c r="AD93" s="19"/>
      <c r="AE93" s="18"/>
      <c r="AF93" s="19"/>
      <c r="AG93" s="19"/>
      <c r="AH93" s="19"/>
      <c r="AI93" s="18"/>
      <c r="AJ93" s="19"/>
      <c r="AK93" s="19"/>
      <c r="AL93" s="19"/>
      <c r="AM93" s="18"/>
      <c r="AN93" s="19"/>
      <c r="AO93" s="19"/>
      <c r="AP93" s="19"/>
      <c r="AQ93" s="18"/>
      <c r="AR93" s="19"/>
      <c r="AS93" s="19"/>
      <c r="AT93" s="19"/>
      <c r="AU93" s="18"/>
      <c r="AV93" s="19"/>
      <c r="AW93" s="19"/>
      <c r="AX93" s="19"/>
      <c r="AY93" s="18"/>
      <c r="AZ93" s="19"/>
      <c r="BA93" s="19"/>
      <c r="BB93" s="19"/>
      <c r="BC93" s="18"/>
      <c r="BD93" s="19"/>
      <c r="BE93" s="19"/>
      <c r="BF93" s="19"/>
    </row>
    <row r="94" spans="1:58" ht="15" thickBot="1" x14ac:dyDescent="0.35">
      <c r="A94" s="19"/>
      <c r="B94" s="19"/>
      <c r="C94" s="18"/>
      <c r="D94" s="19"/>
      <c r="E94" s="19"/>
      <c r="F94" s="19"/>
      <c r="G94" s="18"/>
      <c r="H94" s="19"/>
      <c r="I94" s="19"/>
      <c r="J94" s="19"/>
      <c r="K94" s="18"/>
      <c r="L94" s="19"/>
      <c r="M94" s="19"/>
      <c r="N94" s="19"/>
      <c r="O94" s="18"/>
      <c r="P94" s="19"/>
      <c r="Q94" s="19"/>
      <c r="R94" s="19"/>
      <c r="S94" s="18"/>
      <c r="T94" s="19"/>
      <c r="U94" s="19"/>
      <c r="V94" s="19"/>
      <c r="W94" s="18"/>
      <c r="X94" s="19"/>
      <c r="Y94" s="19"/>
      <c r="Z94" s="19"/>
      <c r="AA94" s="18"/>
      <c r="AB94" s="19"/>
      <c r="AC94" s="19"/>
      <c r="AD94" s="19"/>
      <c r="AE94" s="18"/>
      <c r="AF94" s="19"/>
      <c r="AG94" s="19"/>
      <c r="AH94" s="19"/>
      <c r="AI94" s="18"/>
      <c r="AJ94" s="19"/>
      <c r="AK94" s="19"/>
      <c r="AL94" s="19"/>
      <c r="AM94" s="18"/>
      <c r="AN94" s="19"/>
      <c r="AO94" s="19"/>
      <c r="AP94" s="19"/>
      <c r="AQ94" s="18"/>
      <c r="AR94" s="19"/>
      <c r="AS94" s="19"/>
      <c r="AT94" s="19"/>
      <c r="AU94" s="18"/>
      <c r="AV94" s="19"/>
      <c r="AW94" s="19"/>
      <c r="AX94" s="19"/>
      <c r="AY94" s="18"/>
      <c r="AZ94" s="19"/>
      <c r="BA94" s="19"/>
      <c r="BB94" s="19"/>
      <c r="BC94" s="18"/>
      <c r="BD94" s="19"/>
      <c r="BE94" s="19"/>
      <c r="BF94" s="19"/>
    </row>
    <row r="95" spans="1:58" ht="15" thickBot="1" x14ac:dyDescent="0.35">
      <c r="A95" s="19"/>
      <c r="B95" s="19"/>
      <c r="C95" s="18"/>
      <c r="D95" s="19"/>
      <c r="E95" s="19"/>
      <c r="F95" s="19"/>
      <c r="G95" s="18"/>
      <c r="H95" s="19"/>
      <c r="I95" s="19"/>
      <c r="J95" s="19"/>
      <c r="K95" s="18"/>
      <c r="L95" s="19"/>
      <c r="M95" s="19"/>
      <c r="N95" s="19"/>
      <c r="O95" s="18"/>
      <c r="P95" s="19"/>
      <c r="Q95" s="19"/>
      <c r="R95" s="19"/>
      <c r="S95" s="18"/>
      <c r="T95" s="19"/>
      <c r="U95" s="19"/>
      <c r="V95" s="19"/>
      <c r="W95" s="18"/>
      <c r="X95" s="19"/>
      <c r="Y95" s="19"/>
      <c r="Z95" s="19"/>
      <c r="AA95" s="18"/>
      <c r="AB95" s="19"/>
      <c r="AC95" s="19"/>
      <c r="AD95" s="19"/>
      <c r="AE95" s="18"/>
      <c r="AF95" s="19"/>
      <c r="AG95" s="19"/>
      <c r="AH95" s="19"/>
      <c r="AI95" s="18"/>
      <c r="AJ95" s="19"/>
      <c r="AK95" s="19"/>
      <c r="AL95" s="19"/>
      <c r="AM95" s="18"/>
      <c r="AN95" s="19"/>
      <c r="AO95" s="19"/>
      <c r="AP95" s="19"/>
      <c r="AQ95" s="18"/>
      <c r="AR95" s="19"/>
      <c r="AS95" s="19"/>
      <c r="AT95" s="19"/>
      <c r="AU95" s="18"/>
      <c r="AV95" s="19"/>
      <c r="AW95" s="19"/>
      <c r="AX95" s="19"/>
      <c r="AY95" s="18"/>
      <c r="AZ95" s="19"/>
      <c r="BA95" s="19"/>
      <c r="BB95" s="19"/>
      <c r="BC95" s="18"/>
      <c r="BD95" s="19"/>
      <c r="BE95" s="19"/>
      <c r="BF95" s="19"/>
    </row>
    <row r="96" spans="1:58" ht="15" thickBot="1" x14ac:dyDescent="0.35">
      <c r="A96" s="19"/>
      <c r="B96" s="19"/>
      <c r="C96" s="18"/>
      <c r="D96" s="19"/>
      <c r="E96" s="19"/>
      <c r="F96" s="19"/>
      <c r="G96" s="18"/>
      <c r="H96" s="19"/>
      <c r="I96" s="19"/>
      <c r="J96" s="19"/>
      <c r="K96" s="18"/>
      <c r="L96" s="19"/>
      <c r="M96" s="19"/>
      <c r="N96" s="19"/>
      <c r="O96" s="18"/>
      <c r="P96" s="19"/>
      <c r="Q96" s="19"/>
      <c r="R96" s="19"/>
      <c r="S96" s="18"/>
      <c r="T96" s="19"/>
      <c r="U96" s="19"/>
      <c r="V96" s="19"/>
      <c r="W96" s="18"/>
      <c r="X96" s="19"/>
      <c r="Y96" s="19"/>
      <c r="Z96" s="19"/>
      <c r="AA96" s="18"/>
      <c r="AB96" s="19"/>
      <c r="AC96" s="19"/>
      <c r="AD96" s="19"/>
      <c r="AE96" s="18"/>
      <c r="AF96" s="19"/>
      <c r="AG96" s="19"/>
      <c r="AH96" s="19"/>
      <c r="AI96" s="18"/>
      <c r="AJ96" s="19"/>
      <c r="AK96" s="19"/>
      <c r="AL96" s="19"/>
      <c r="AM96" s="18"/>
      <c r="AN96" s="19"/>
      <c r="AO96" s="19"/>
      <c r="AP96" s="19"/>
      <c r="AQ96" s="18"/>
      <c r="AR96" s="19"/>
      <c r="AS96" s="19"/>
      <c r="AT96" s="19"/>
      <c r="AU96" s="18"/>
      <c r="AV96" s="19"/>
      <c r="AW96" s="19"/>
      <c r="AX96" s="19"/>
      <c r="AY96" s="18"/>
      <c r="AZ96" s="19"/>
      <c r="BA96" s="19"/>
      <c r="BB96" s="19"/>
      <c r="BC96" s="18"/>
      <c r="BD96" s="19"/>
      <c r="BE96" s="19"/>
      <c r="BF96" s="19"/>
    </row>
    <row r="97" spans="1:58" ht="15" thickBot="1" x14ac:dyDescent="0.35">
      <c r="A97" s="19"/>
      <c r="B97" s="19"/>
      <c r="C97" s="18"/>
      <c r="D97" s="19"/>
      <c r="E97" s="19"/>
      <c r="F97" s="19"/>
      <c r="G97" s="18"/>
      <c r="H97" s="19"/>
      <c r="I97" s="19"/>
      <c r="J97" s="19"/>
      <c r="K97" s="18"/>
      <c r="L97" s="19"/>
      <c r="M97" s="19"/>
      <c r="N97" s="19"/>
      <c r="O97" s="18"/>
      <c r="P97" s="19"/>
      <c r="Q97" s="19"/>
      <c r="R97" s="19"/>
      <c r="S97" s="18"/>
      <c r="T97" s="19"/>
      <c r="U97" s="19"/>
      <c r="V97" s="19"/>
      <c r="W97" s="18"/>
      <c r="X97" s="19"/>
      <c r="Y97" s="19"/>
      <c r="Z97" s="19"/>
      <c r="AA97" s="18"/>
      <c r="AB97" s="19"/>
      <c r="AC97" s="19"/>
      <c r="AD97" s="19"/>
      <c r="AE97" s="18"/>
      <c r="AF97" s="19"/>
      <c r="AG97" s="19"/>
      <c r="AH97" s="19"/>
      <c r="AI97" s="18"/>
      <c r="AJ97" s="19"/>
      <c r="AK97" s="19"/>
      <c r="AL97" s="19"/>
      <c r="AM97" s="18"/>
      <c r="AN97" s="19"/>
      <c r="AO97" s="19"/>
      <c r="AP97" s="19"/>
      <c r="AQ97" s="18"/>
      <c r="AR97" s="19"/>
      <c r="AS97" s="19"/>
      <c r="AT97" s="19"/>
      <c r="AU97" s="18"/>
      <c r="AV97" s="19"/>
      <c r="AW97" s="19"/>
      <c r="AX97" s="19"/>
      <c r="AY97" s="18"/>
      <c r="AZ97" s="19"/>
      <c r="BA97" s="19"/>
      <c r="BB97" s="19"/>
      <c r="BC97" s="18"/>
      <c r="BD97" s="19"/>
      <c r="BE97" s="19"/>
      <c r="BF97" s="19"/>
    </row>
    <row r="98" spans="1:58" ht="15" thickBot="1" x14ac:dyDescent="0.35">
      <c r="A98" s="19"/>
      <c r="B98" s="19"/>
      <c r="C98" s="18"/>
      <c r="D98" s="19"/>
      <c r="E98" s="19"/>
      <c r="F98" s="19"/>
      <c r="G98" s="18"/>
      <c r="H98" s="19"/>
      <c r="I98" s="19"/>
      <c r="J98" s="19"/>
      <c r="K98" s="18"/>
      <c r="L98" s="19"/>
      <c r="M98" s="19"/>
      <c r="N98" s="19"/>
      <c r="O98" s="18"/>
      <c r="P98" s="19"/>
      <c r="Q98" s="19"/>
      <c r="R98" s="19"/>
      <c r="S98" s="18"/>
      <c r="T98" s="19"/>
      <c r="U98" s="19"/>
      <c r="V98" s="19"/>
      <c r="W98" s="18"/>
      <c r="X98" s="19"/>
      <c r="Y98" s="19"/>
      <c r="Z98" s="19"/>
      <c r="AA98" s="18"/>
      <c r="AB98" s="19"/>
      <c r="AC98" s="19"/>
      <c r="AD98" s="19"/>
      <c r="AE98" s="18"/>
      <c r="AF98" s="19"/>
      <c r="AG98" s="19"/>
      <c r="AH98" s="19"/>
      <c r="AI98" s="18"/>
      <c r="AJ98" s="19"/>
      <c r="AK98" s="19"/>
      <c r="AL98" s="19"/>
      <c r="AM98" s="18"/>
      <c r="AN98" s="19"/>
      <c r="AO98" s="19"/>
      <c r="AP98" s="19"/>
      <c r="AQ98" s="18"/>
      <c r="AR98" s="19"/>
      <c r="AS98" s="19"/>
      <c r="AT98" s="19"/>
      <c r="AU98" s="18"/>
      <c r="AV98" s="19"/>
      <c r="AW98" s="19"/>
      <c r="AX98" s="19"/>
      <c r="AY98" s="18"/>
      <c r="AZ98" s="19"/>
      <c r="BA98" s="19"/>
      <c r="BB98" s="19"/>
      <c r="BC98" s="18"/>
      <c r="BD98" s="19"/>
      <c r="BE98" s="19"/>
      <c r="BF98" s="19"/>
    </row>
    <row r="99" spans="1:58" ht="15" thickBot="1" x14ac:dyDescent="0.35">
      <c r="A99" s="19"/>
      <c r="B99" s="19"/>
      <c r="C99" s="18"/>
      <c r="D99" s="19"/>
      <c r="E99" s="19"/>
      <c r="F99" s="19"/>
      <c r="G99" s="18"/>
      <c r="H99" s="19"/>
      <c r="I99" s="19"/>
      <c r="J99" s="19"/>
      <c r="K99" s="18"/>
      <c r="L99" s="19"/>
      <c r="M99" s="19"/>
      <c r="N99" s="19"/>
      <c r="O99" s="18"/>
      <c r="P99" s="19"/>
      <c r="Q99" s="19"/>
      <c r="R99" s="19"/>
      <c r="S99" s="18"/>
      <c r="T99" s="19"/>
      <c r="U99" s="19"/>
      <c r="V99" s="19"/>
      <c r="W99" s="18"/>
      <c r="X99" s="19"/>
      <c r="Y99" s="19"/>
      <c r="Z99" s="19"/>
      <c r="AA99" s="18"/>
      <c r="AB99" s="19"/>
      <c r="AC99" s="19"/>
      <c r="AD99" s="19"/>
      <c r="AE99" s="18"/>
      <c r="AF99" s="19"/>
      <c r="AG99" s="19"/>
      <c r="AH99" s="19"/>
      <c r="AI99" s="18"/>
      <c r="AJ99" s="19"/>
      <c r="AK99" s="19"/>
      <c r="AL99" s="19"/>
      <c r="AM99" s="18"/>
      <c r="AN99" s="19"/>
      <c r="AO99" s="19"/>
      <c r="AP99" s="19"/>
      <c r="AQ99" s="18"/>
      <c r="AR99" s="19"/>
      <c r="AS99" s="19"/>
      <c r="AT99" s="19"/>
      <c r="AU99" s="18"/>
      <c r="AV99" s="19"/>
      <c r="AW99" s="19"/>
      <c r="AX99" s="19"/>
      <c r="AY99" s="18"/>
      <c r="AZ99" s="19"/>
      <c r="BA99" s="19"/>
      <c r="BB99" s="19"/>
      <c r="BC99" s="18"/>
      <c r="BD99" s="19"/>
      <c r="BE99" s="19"/>
      <c r="BF99" s="19"/>
    </row>
    <row r="100" spans="1:58" ht="15" thickBot="1" x14ac:dyDescent="0.35">
      <c r="A100" s="19"/>
      <c r="B100" s="19"/>
      <c r="C100" s="18"/>
      <c r="D100" s="19"/>
      <c r="E100" s="19"/>
      <c r="F100" s="19"/>
      <c r="G100" s="18"/>
      <c r="H100" s="19"/>
      <c r="I100" s="19"/>
      <c r="J100" s="19"/>
      <c r="K100" s="18"/>
      <c r="L100" s="19"/>
      <c r="M100" s="19"/>
      <c r="N100" s="19"/>
      <c r="O100" s="18"/>
      <c r="P100" s="19"/>
      <c r="Q100" s="19"/>
      <c r="R100" s="19"/>
      <c r="S100" s="18"/>
      <c r="T100" s="19"/>
      <c r="U100" s="19"/>
      <c r="V100" s="19"/>
      <c r="W100" s="18"/>
      <c r="X100" s="19"/>
      <c r="Y100" s="19"/>
      <c r="Z100" s="19"/>
      <c r="AA100" s="18"/>
      <c r="AB100" s="19"/>
      <c r="AC100" s="19"/>
      <c r="AD100" s="19"/>
      <c r="AE100" s="18"/>
      <c r="AF100" s="19"/>
      <c r="AG100" s="19"/>
      <c r="AH100" s="19"/>
      <c r="AI100" s="18"/>
      <c r="AJ100" s="19"/>
      <c r="AK100" s="19"/>
      <c r="AL100" s="19"/>
      <c r="AM100" s="18"/>
      <c r="AN100" s="19"/>
      <c r="AO100" s="19"/>
      <c r="AP100" s="19"/>
      <c r="AQ100" s="18"/>
      <c r="AR100" s="19"/>
      <c r="AS100" s="19"/>
      <c r="AT100" s="19"/>
      <c r="AU100" s="18"/>
      <c r="AV100" s="19"/>
      <c r="AW100" s="19"/>
      <c r="AX100" s="19"/>
      <c r="AY100" s="18"/>
      <c r="AZ100" s="19"/>
      <c r="BA100" s="19"/>
      <c r="BB100" s="19"/>
      <c r="BC100" s="18"/>
      <c r="BD100" s="19"/>
      <c r="BE100" s="19"/>
      <c r="BF100" s="19"/>
    </row>
    <row r="101" spans="1:58" ht="15" thickBot="1" x14ac:dyDescent="0.35">
      <c r="A101" s="19"/>
      <c r="B101" s="19"/>
      <c r="C101" s="18"/>
      <c r="D101" s="19"/>
      <c r="E101" s="19"/>
      <c r="F101" s="19"/>
      <c r="G101" s="18"/>
      <c r="H101" s="19"/>
      <c r="I101" s="19"/>
      <c r="J101" s="19"/>
      <c r="K101" s="18"/>
      <c r="L101" s="19"/>
      <c r="M101" s="19"/>
      <c r="N101" s="19"/>
      <c r="O101" s="18"/>
      <c r="P101" s="19"/>
      <c r="Q101" s="19"/>
      <c r="R101" s="19"/>
      <c r="S101" s="18"/>
      <c r="T101" s="19"/>
      <c r="U101" s="19"/>
      <c r="V101" s="19"/>
      <c r="W101" s="18"/>
      <c r="X101" s="19"/>
      <c r="Y101" s="19"/>
      <c r="Z101" s="19"/>
      <c r="AA101" s="18"/>
      <c r="AB101" s="19"/>
      <c r="AC101" s="19"/>
      <c r="AD101" s="19"/>
      <c r="AE101" s="18"/>
      <c r="AF101" s="19"/>
      <c r="AG101" s="19"/>
      <c r="AH101" s="19"/>
      <c r="AI101" s="18"/>
      <c r="AJ101" s="19"/>
      <c r="AK101" s="19"/>
      <c r="AL101" s="19"/>
      <c r="AM101" s="18"/>
      <c r="AN101" s="19"/>
      <c r="AO101" s="19"/>
      <c r="AP101" s="19"/>
      <c r="AQ101" s="18"/>
      <c r="AR101" s="19"/>
      <c r="AS101" s="19"/>
      <c r="AT101" s="19"/>
      <c r="AU101" s="18"/>
      <c r="AV101" s="19"/>
      <c r="AW101" s="19"/>
      <c r="AX101" s="19"/>
      <c r="AY101" s="18"/>
      <c r="AZ101" s="19"/>
      <c r="BA101" s="19"/>
      <c r="BB101" s="19"/>
      <c r="BC101" s="18"/>
      <c r="BD101" s="19"/>
      <c r="BE101" s="19"/>
      <c r="BF101" s="19"/>
    </row>
    <row r="102" spans="1:58" ht="15" thickBot="1" x14ac:dyDescent="0.35">
      <c r="A102" s="19"/>
      <c r="B102" s="19"/>
      <c r="C102" s="18"/>
      <c r="D102" s="19"/>
      <c r="E102" s="19"/>
      <c r="F102" s="19"/>
      <c r="G102" s="18"/>
      <c r="H102" s="19"/>
      <c r="I102" s="19"/>
      <c r="J102" s="19"/>
      <c r="K102" s="18"/>
      <c r="L102" s="19"/>
      <c r="M102" s="19"/>
      <c r="N102" s="19"/>
      <c r="O102" s="18"/>
      <c r="P102" s="19"/>
      <c r="Q102" s="19"/>
      <c r="R102" s="19"/>
      <c r="S102" s="18"/>
      <c r="T102" s="19"/>
      <c r="U102" s="19"/>
      <c r="V102" s="19"/>
      <c r="W102" s="18"/>
      <c r="X102" s="19"/>
      <c r="Y102" s="19"/>
      <c r="Z102" s="19"/>
      <c r="AA102" s="18"/>
      <c r="AB102" s="19"/>
      <c r="AC102" s="19"/>
      <c r="AD102" s="19"/>
      <c r="AE102" s="18"/>
      <c r="AF102" s="19"/>
      <c r="AG102" s="19"/>
      <c r="AH102" s="19"/>
      <c r="AI102" s="18"/>
      <c r="AJ102" s="19"/>
      <c r="AK102" s="19"/>
      <c r="AL102" s="19"/>
      <c r="AM102" s="18"/>
      <c r="AN102" s="19"/>
      <c r="AO102" s="19"/>
      <c r="AP102" s="19"/>
      <c r="AQ102" s="18"/>
      <c r="AR102" s="19"/>
      <c r="AS102" s="19"/>
      <c r="AT102" s="19"/>
      <c r="AU102" s="18"/>
      <c r="AV102" s="19"/>
      <c r="AW102" s="19"/>
      <c r="AX102" s="19"/>
      <c r="AY102" s="18"/>
      <c r="AZ102" s="19"/>
      <c r="BA102" s="19"/>
      <c r="BB102" s="19"/>
      <c r="BC102" s="18"/>
      <c r="BD102" s="19"/>
      <c r="BE102" s="19"/>
      <c r="BF102" s="19"/>
    </row>
    <row r="103" spans="1:58" ht="15" thickBot="1" x14ac:dyDescent="0.35">
      <c r="A103" s="19"/>
      <c r="B103" s="19"/>
      <c r="C103" s="18"/>
      <c r="D103" s="19"/>
      <c r="E103" s="19"/>
      <c r="F103" s="19"/>
      <c r="G103" s="18"/>
      <c r="H103" s="19"/>
      <c r="I103" s="19"/>
      <c r="J103" s="19"/>
      <c r="K103" s="18"/>
      <c r="L103" s="19"/>
      <c r="M103" s="19"/>
      <c r="N103" s="19"/>
      <c r="O103" s="18"/>
      <c r="P103" s="19"/>
      <c r="Q103" s="19"/>
      <c r="R103" s="19"/>
      <c r="S103" s="18"/>
      <c r="T103" s="19"/>
      <c r="U103" s="19"/>
      <c r="V103" s="19"/>
      <c r="W103" s="18"/>
      <c r="X103" s="19"/>
      <c r="Y103" s="19"/>
      <c r="Z103" s="19"/>
      <c r="AA103" s="18"/>
      <c r="AB103" s="19"/>
      <c r="AC103" s="19"/>
      <c r="AD103" s="19"/>
      <c r="AE103" s="18"/>
      <c r="AF103" s="19"/>
      <c r="AG103" s="19"/>
      <c r="AH103" s="19"/>
      <c r="AI103" s="18"/>
      <c r="AJ103" s="19"/>
      <c r="AK103" s="19"/>
      <c r="AL103" s="19"/>
      <c r="AM103" s="18"/>
      <c r="AN103" s="19"/>
      <c r="AO103" s="19"/>
      <c r="AP103" s="19"/>
      <c r="AQ103" s="18"/>
      <c r="AR103" s="19"/>
      <c r="AS103" s="19"/>
      <c r="AT103" s="19"/>
      <c r="AU103" s="18"/>
      <c r="AV103" s="19"/>
      <c r="AW103" s="19"/>
      <c r="AX103" s="19"/>
      <c r="AY103" s="18"/>
      <c r="AZ103" s="19"/>
      <c r="BA103" s="19"/>
      <c r="BB103" s="19"/>
      <c r="BC103" s="18"/>
      <c r="BD103" s="19"/>
      <c r="BE103" s="19"/>
      <c r="BF103" s="19"/>
    </row>
    <row r="104" spans="1:58" ht="15" thickBot="1" x14ac:dyDescent="0.35">
      <c r="A104" s="19"/>
      <c r="B104" s="19"/>
      <c r="C104" s="18"/>
      <c r="D104" s="19"/>
      <c r="E104" s="19"/>
      <c r="F104" s="19"/>
      <c r="G104" s="18"/>
      <c r="H104" s="19"/>
      <c r="I104" s="19"/>
      <c r="J104" s="19"/>
      <c r="K104" s="18"/>
      <c r="L104" s="19"/>
      <c r="M104" s="19"/>
      <c r="N104" s="19"/>
      <c r="O104" s="18"/>
      <c r="P104" s="19"/>
      <c r="Q104" s="19"/>
      <c r="R104" s="19"/>
      <c r="S104" s="18"/>
      <c r="T104" s="19"/>
      <c r="U104" s="19"/>
      <c r="V104" s="19"/>
      <c r="W104" s="18"/>
      <c r="X104" s="19"/>
      <c r="Y104" s="19"/>
      <c r="Z104" s="19"/>
      <c r="AA104" s="18"/>
      <c r="AB104" s="19"/>
      <c r="AC104" s="19"/>
      <c r="AD104" s="19"/>
      <c r="AE104" s="18"/>
      <c r="AF104" s="19"/>
      <c r="AG104" s="19"/>
      <c r="AH104" s="19"/>
      <c r="AI104" s="18"/>
      <c r="AJ104" s="19"/>
      <c r="AK104" s="19"/>
      <c r="AL104" s="19"/>
      <c r="AM104" s="18"/>
      <c r="AN104" s="19"/>
      <c r="AO104" s="19"/>
      <c r="AP104" s="19"/>
      <c r="AQ104" s="18"/>
      <c r="AR104" s="19"/>
      <c r="AS104" s="19"/>
      <c r="AT104" s="19"/>
      <c r="AU104" s="18"/>
      <c r="AV104" s="19"/>
      <c r="AW104" s="19"/>
      <c r="AX104" s="19"/>
      <c r="AY104" s="18"/>
      <c r="AZ104" s="19"/>
      <c r="BA104" s="19"/>
      <c r="BB104" s="19"/>
      <c r="BC104" s="18"/>
      <c r="BD104" s="19"/>
      <c r="BE104" s="19"/>
      <c r="BF104" s="19"/>
    </row>
    <row r="105" spans="1:58" ht="15" thickBot="1" x14ac:dyDescent="0.35">
      <c r="A105" s="19"/>
      <c r="B105" s="19"/>
      <c r="C105" s="18"/>
      <c r="D105" s="19"/>
      <c r="E105" s="19"/>
      <c r="F105" s="19"/>
      <c r="G105" s="18"/>
      <c r="H105" s="19"/>
      <c r="I105" s="19"/>
      <c r="J105" s="19"/>
      <c r="K105" s="18"/>
      <c r="L105" s="19"/>
      <c r="M105" s="19"/>
      <c r="N105" s="19"/>
      <c r="O105" s="18"/>
      <c r="P105" s="19"/>
      <c r="Q105" s="19"/>
      <c r="R105" s="19"/>
      <c r="S105" s="18"/>
      <c r="T105" s="19"/>
      <c r="U105" s="19"/>
      <c r="V105" s="19"/>
      <c r="W105" s="18"/>
      <c r="X105" s="19"/>
      <c r="Y105" s="19"/>
      <c r="Z105" s="19"/>
      <c r="AA105" s="18"/>
      <c r="AB105" s="19"/>
      <c r="AC105" s="19"/>
      <c r="AD105" s="19"/>
      <c r="AE105" s="18"/>
      <c r="AF105" s="19"/>
      <c r="AG105" s="19"/>
      <c r="AH105" s="19"/>
      <c r="AI105" s="18"/>
      <c r="AJ105" s="19"/>
      <c r="AK105" s="19"/>
      <c r="AL105" s="19"/>
      <c r="AM105" s="18"/>
      <c r="AN105" s="19"/>
      <c r="AO105" s="19"/>
      <c r="AP105" s="19"/>
      <c r="AQ105" s="18"/>
      <c r="AR105" s="19"/>
      <c r="AS105" s="19"/>
      <c r="AT105" s="19"/>
      <c r="AU105" s="18"/>
      <c r="AV105" s="19"/>
      <c r="AW105" s="19"/>
      <c r="AX105" s="19"/>
      <c r="AY105" s="18"/>
      <c r="AZ105" s="19"/>
      <c r="BA105" s="19"/>
      <c r="BB105" s="19"/>
      <c r="BC105" s="18"/>
      <c r="BD105" s="19"/>
      <c r="BE105" s="19"/>
      <c r="BF105" s="19"/>
    </row>
    <row r="106" spans="1:58" ht="15" thickBot="1" x14ac:dyDescent="0.35">
      <c r="A106" s="19"/>
      <c r="B106" s="19"/>
      <c r="C106" s="18"/>
      <c r="D106" s="19"/>
      <c r="E106" s="19"/>
      <c r="F106" s="19"/>
      <c r="G106" s="18"/>
      <c r="H106" s="19"/>
      <c r="I106" s="19"/>
      <c r="J106" s="19"/>
      <c r="K106" s="18"/>
      <c r="L106" s="19"/>
      <c r="M106" s="19"/>
      <c r="N106" s="19"/>
      <c r="O106" s="18"/>
      <c r="P106" s="19"/>
      <c r="Q106" s="19"/>
      <c r="R106" s="19"/>
      <c r="S106" s="18"/>
      <c r="T106" s="19"/>
      <c r="U106" s="19"/>
      <c r="V106" s="19"/>
      <c r="W106" s="18"/>
      <c r="X106" s="19"/>
      <c r="Y106" s="19"/>
      <c r="Z106" s="19"/>
      <c r="AA106" s="18"/>
      <c r="AB106" s="19"/>
      <c r="AC106" s="19"/>
      <c r="AD106" s="19"/>
      <c r="AE106" s="18"/>
      <c r="AF106" s="19"/>
      <c r="AG106" s="19"/>
      <c r="AH106" s="19"/>
      <c r="AI106" s="18"/>
      <c r="AJ106" s="19"/>
      <c r="AK106" s="19"/>
      <c r="AL106" s="19"/>
      <c r="AM106" s="18"/>
      <c r="AN106" s="19"/>
      <c r="AO106" s="19"/>
      <c r="AP106" s="19"/>
      <c r="AQ106" s="18"/>
      <c r="AR106" s="19"/>
      <c r="AS106" s="19"/>
      <c r="AT106" s="19"/>
      <c r="AU106" s="18"/>
      <c r="AV106" s="19"/>
      <c r="AW106" s="19"/>
      <c r="AX106" s="19"/>
      <c r="AY106" s="18"/>
      <c r="AZ106" s="19"/>
      <c r="BA106" s="19"/>
      <c r="BB106" s="19"/>
      <c r="BC106" s="18"/>
      <c r="BD106" s="19"/>
      <c r="BE106" s="19"/>
      <c r="BF106" s="19"/>
    </row>
    <row r="107" spans="1:58" ht="15" thickBot="1" x14ac:dyDescent="0.35">
      <c r="A107" s="19"/>
      <c r="B107" s="19"/>
      <c r="C107" s="18"/>
      <c r="D107" s="19"/>
      <c r="E107" s="19"/>
      <c r="F107" s="19"/>
      <c r="G107" s="18"/>
      <c r="H107" s="19"/>
      <c r="I107" s="19"/>
      <c r="J107" s="19"/>
      <c r="K107" s="18"/>
      <c r="L107" s="19"/>
      <c r="M107" s="19"/>
      <c r="N107" s="19"/>
      <c r="O107" s="18"/>
      <c r="P107" s="19"/>
      <c r="Q107" s="19"/>
      <c r="R107" s="19"/>
      <c r="S107" s="18"/>
      <c r="T107" s="19"/>
      <c r="U107" s="19"/>
      <c r="V107" s="19"/>
      <c r="W107" s="18"/>
      <c r="X107" s="19"/>
      <c r="Y107" s="19"/>
      <c r="Z107" s="19"/>
      <c r="AA107" s="18"/>
      <c r="AB107" s="19"/>
      <c r="AC107" s="19"/>
      <c r="AD107" s="19"/>
      <c r="AE107" s="18"/>
      <c r="AF107" s="19"/>
      <c r="AG107" s="19"/>
      <c r="AH107" s="19"/>
      <c r="AI107" s="18"/>
      <c r="AJ107" s="19"/>
      <c r="AK107" s="19"/>
      <c r="AL107" s="19"/>
      <c r="AM107" s="18"/>
      <c r="AN107" s="19"/>
      <c r="AO107" s="19"/>
      <c r="AP107" s="19"/>
      <c r="AQ107" s="18"/>
      <c r="AR107" s="19"/>
      <c r="AS107" s="19"/>
      <c r="AT107" s="19"/>
      <c r="AU107" s="18"/>
      <c r="AV107" s="19"/>
      <c r="AW107" s="19"/>
      <c r="AX107" s="19"/>
      <c r="AY107" s="18"/>
      <c r="AZ107" s="19"/>
      <c r="BA107" s="19"/>
      <c r="BB107" s="19"/>
      <c r="BC107" s="18"/>
      <c r="BD107" s="19"/>
      <c r="BE107" s="19"/>
      <c r="BF107" s="19"/>
    </row>
    <row r="108" spans="1:58" ht="15" thickBot="1" x14ac:dyDescent="0.35">
      <c r="A108" s="19"/>
      <c r="B108" s="19"/>
      <c r="C108" s="18"/>
      <c r="D108" s="19"/>
      <c r="E108" s="19"/>
      <c r="F108" s="19"/>
      <c r="G108" s="18"/>
      <c r="H108" s="19"/>
      <c r="I108" s="19"/>
      <c r="J108" s="19"/>
      <c r="K108" s="18"/>
      <c r="L108" s="19"/>
      <c r="M108" s="19"/>
      <c r="N108" s="19"/>
      <c r="O108" s="18"/>
      <c r="P108" s="19"/>
      <c r="Q108" s="19"/>
      <c r="R108" s="19"/>
      <c r="S108" s="18"/>
      <c r="T108" s="19"/>
      <c r="U108" s="19"/>
      <c r="V108" s="19"/>
      <c r="W108" s="18"/>
      <c r="X108" s="19"/>
      <c r="Y108" s="19"/>
      <c r="Z108" s="19"/>
      <c r="AA108" s="18"/>
      <c r="AB108" s="19"/>
      <c r="AC108" s="19"/>
      <c r="AD108" s="19"/>
      <c r="AE108" s="18"/>
      <c r="AF108" s="19"/>
      <c r="AG108" s="19"/>
      <c r="AH108" s="19"/>
      <c r="AI108" s="18"/>
      <c r="AJ108" s="19"/>
      <c r="AK108" s="19"/>
      <c r="AL108" s="19"/>
      <c r="AM108" s="18"/>
      <c r="AN108" s="19"/>
      <c r="AO108" s="19"/>
      <c r="AP108" s="19"/>
      <c r="AQ108" s="18"/>
      <c r="AR108" s="19"/>
      <c r="AS108" s="19"/>
      <c r="AT108" s="19"/>
      <c r="AU108" s="18"/>
      <c r="AV108" s="19"/>
      <c r="AW108" s="19"/>
      <c r="AX108" s="19"/>
      <c r="AY108" s="18"/>
      <c r="AZ108" s="19"/>
      <c r="BA108" s="19"/>
      <c r="BB108" s="19"/>
      <c r="BC108" s="18"/>
      <c r="BD108" s="19"/>
      <c r="BE108" s="19"/>
      <c r="BF108" s="19"/>
    </row>
    <row r="109" spans="1:58" ht="15" thickBot="1" x14ac:dyDescent="0.35">
      <c r="A109" s="19"/>
      <c r="B109" s="19"/>
      <c r="C109" s="18"/>
      <c r="D109" s="19"/>
      <c r="E109" s="19"/>
      <c r="F109" s="19"/>
      <c r="G109" s="18"/>
      <c r="H109" s="19"/>
      <c r="I109" s="19"/>
      <c r="J109" s="19"/>
      <c r="K109" s="18"/>
      <c r="L109" s="19"/>
      <c r="M109" s="19"/>
      <c r="N109" s="19"/>
      <c r="O109" s="18"/>
      <c r="P109" s="19"/>
      <c r="Q109" s="19"/>
      <c r="R109" s="19"/>
      <c r="S109" s="18"/>
      <c r="T109" s="19"/>
      <c r="U109" s="19"/>
      <c r="V109" s="19"/>
      <c r="W109" s="18"/>
      <c r="X109" s="19"/>
      <c r="Y109" s="19"/>
      <c r="Z109" s="19"/>
      <c r="AA109" s="18"/>
      <c r="AB109" s="19"/>
      <c r="AC109" s="19"/>
      <c r="AD109" s="19"/>
      <c r="AE109" s="18"/>
      <c r="AF109" s="19"/>
      <c r="AG109" s="19"/>
      <c r="AH109" s="19"/>
      <c r="AI109" s="18"/>
      <c r="AJ109" s="19"/>
      <c r="AK109" s="19"/>
      <c r="AL109" s="19"/>
      <c r="AM109" s="18"/>
      <c r="AN109" s="19"/>
      <c r="AO109" s="19"/>
      <c r="AP109" s="19"/>
      <c r="AQ109" s="18"/>
      <c r="AR109" s="19"/>
      <c r="AS109" s="19"/>
      <c r="AT109" s="19"/>
      <c r="AU109" s="18"/>
      <c r="AV109" s="19"/>
      <c r="AW109" s="19"/>
      <c r="AX109" s="19"/>
      <c r="AY109" s="18"/>
      <c r="AZ109" s="19"/>
      <c r="BA109" s="19"/>
      <c r="BB109" s="19"/>
      <c r="BC109" s="18"/>
      <c r="BD109" s="19"/>
      <c r="BE109" s="19"/>
      <c r="BF109" s="19"/>
    </row>
    <row r="110" spans="1:58" ht="15" thickBot="1" x14ac:dyDescent="0.35">
      <c r="A110" s="19"/>
      <c r="B110" s="19"/>
      <c r="C110" s="18"/>
      <c r="D110" s="19"/>
      <c r="E110" s="19"/>
      <c r="F110" s="19"/>
      <c r="G110" s="18"/>
      <c r="H110" s="19"/>
      <c r="I110" s="19"/>
      <c r="J110" s="19"/>
      <c r="K110" s="18"/>
      <c r="L110" s="19"/>
      <c r="M110" s="19"/>
      <c r="N110" s="19"/>
      <c r="O110" s="18"/>
      <c r="P110" s="19"/>
      <c r="Q110" s="19"/>
      <c r="R110" s="19"/>
      <c r="S110" s="18"/>
      <c r="T110" s="19"/>
      <c r="U110" s="19"/>
      <c r="V110" s="19"/>
      <c r="W110" s="18"/>
      <c r="X110" s="19"/>
      <c r="Y110" s="19"/>
      <c r="Z110" s="19"/>
      <c r="AA110" s="18"/>
      <c r="AB110" s="19"/>
      <c r="AC110" s="19"/>
      <c r="AD110" s="19"/>
      <c r="AE110" s="18"/>
      <c r="AF110" s="19"/>
      <c r="AG110" s="19"/>
      <c r="AH110" s="19"/>
      <c r="AI110" s="18"/>
      <c r="AJ110" s="19"/>
      <c r="AK110" s="19"/>
      <c r="AL110" s="19"/>
      <c r="AM110" s="18"/>
      <c r="AN110" s="19"/>
      <c r="AO110" s="19"/>
      <c r="AP110" s="19"/>
      <c r="AQ110" s="18"/>
      <c r="AR110" s="19"/>
      <c r="AS110" s="19"/>
      <c r="AT110" s="19"/>
      <c r="AU110" s="18"/>
      <c r="AV110" s="19"/>
      <c r="AW110" s="19"/>
      <c r="AX110" s="19"/>
      <c r="AY110" s="18"/>
      <c r="AZ110" s="19"/>
      <c r="BA110" s="19"/>
      <c r="BB110" s="19"/>
      <c r="BC110" s="18"/>
      <c r="BD110" s="19"/>
      <c r="BE110" s="19"/>
      <c r="BF110" s="19"/>
    </row>
    <row r="111" spans="1:58" ht="15" thickBot="1" x14ac:dyDescent="0.35">
      <c r="A111" s="19"/>
      <c r="B111" s="19"/>
      <c r="C111" s="18"/>
      <c r="D111" s="19"/>
      <c r="E111" s="19"/>
      <c r="F111" s="19"/>
      <c r="G111" s="18"/>
      <c r="H111" s="19"/>
      <c r="I111" s="19"/>
      <c r="J111" s="19"/>
      <c r="K111" s="18"/>
      <c r="L111" s="19"/>
      <c r="M111" s="19"/>
      <c r="N111" s="19"/>
      <c r="O111" s="18"/>
      <c r="P111" s="19"/>
      <c r="Q111" s="19"/>
      <c r="R111" s="19"/>
      <c r="S111" s="18"/>
      <c r="T111" s="19"/>
      <c r="U111" s="19"/>
      <c r="V111" s="19"/>
      <c r="W111" s="18"/>
      <c r="X111" s="19"/>
      <c r="Y111" s="19"/>
      <c r="Z111" s="19"/>
      <c r="AA111" s="18"/>
      <c r="AB111" s="19"/>
      <c r="AC111" s="19"/>
      <c r="AD111" s="19"/>
      <c r="AE111" s="18"/>
      <c r="AF111" s="19"/>
      <c r="AG111" s="19"/>
      <c r="AH111" s="19"/>
      <c r="AI111" s="18"/>
      <c r="AJ111" s="19"/>
      <c r="AK111" s="19"/>
      <c r="AL111" s="19"/>
      <c r="AM111" s="18"/>
      <c r="AN111" s="19"/>
      <c r="AO111" s="19"/>
      <c r="AP111" s="19"/>
      <c r="AQ111" s="18"/>
      <c r="AR111" s="19"/>
      <c r="AS111" s="19"/>
      <c r="AT111" s="19"/>
      <c r="AU111" s="18"/>
      <c r="AV111" s="19"/>
      <c r="AW111" s="19"/>
      <c r="AX111" s="19"/>
      <c r="AY111" s="18"/>
      <c r="AZ111" s="19"/>
      <c r="BA111" s="19"/>
      <c r="BB111" s="19"/>
      <c r="BC111" s="18"/>
      <c r="BD111" s="19"/>
      <c r="BE111" s="19"/>
      <c r="BF111" s="19"/>
    </row>
    <row r="112" spans="1:58" ht="15" thickBot="1" x14ac:dyDescent="0.35">
      <c r="A112" s="19"/>
      <c r="B112" s="19"/>
      <c r="C112" s="18"/>
      <c r="D112" s="19"/>
      <c r="E112" s="19"/>
      <c r="F112" s="19"/>
      <c r="G112" s="18"/>
      <c r="H112" s="19"/>
      <c r="I112" s="19"/>
      <c r="J112" s="19"/>
      <c r="K112" s="18"/>
      <c r="L112" s="19"/>
      <c r="M112" s="19"/>
      <c r="N112" s="19"/>
      <c r="O112" s="18"/>
      <c r="P112" s="19"/>
      <c r="Q112" s="19"/>
      <c r="R112" s="19"/>
      <c r="S112" s="18"/>
      <c r="T112" s="19"/>
      <c r="U112" s="19"/>
      <c r="V112" s="19"/>
      <c r="W112" s="18"/>
      <c r="X112" s="19"/>
      <c r="Y112" s="19"/>
      <c r="Z112" s="19"/>
      <c r="AA112" s="18"/>
      <c r="AB112" s="19"/>
      <c r="AC112" s="19"/>
      <c r="AD112" s="19"/>
      <c r="AE112" s="18"/>
      <c r="AF112" s="19"/>
      <c r="AG112" s="19"/>
      <c r="AH112" s="19"/>
      <c r="AI112" s="18"/>
      <c r="AJ112" s="19"/>
      <c r="AK112" s="19"/>
      <c r="AL112" s="19"/>
      <c r="AM112" s="18"/>
      <c r="AN112" s="19"/>
      <c r="AO112" s="19"/>
      <c r="AP112" s="19"/>
      <c r="AQ112" s="18"/>
      <c r="AR112" s="19"/>
      <c r="AS112" s="19"/>
      <c r="AT112" s="19"/>
      <c r="AU112" s="18"/>
      <c r="AV112" s="19"/>
      <c r="AW112" s="19"/>
      <c r="AX112" s="19"/>
      <c r="AY112" s="18"/>
      <c r="AZ112" s="19"/>
      <c r="BA112" s="19"/>
      <c r="BB112" s="19"/>
      <c r="BC112" s="18"/>
      <c r="BD112" s="19"/>
      <c r="BE112" s="19"/>
      <c r="BF112" s="19"/>
    </row>
    <row r="113" spans="1:58" ht="15" thickBot="1" x14ac:dyDescent="0.35">
      <c r="A113" s="19"/>
      <c r="B113" s="19"/>
      <c r="C113" s="18"/>
      <c r="D113" s="19"/>
      <c r="E113" s="19"/>
      <c r="F113" s="19"/>
      <c r="G113" s="18"/>
      <c r="H113" s="19"/>
      <c r="I113" s="19"/>
      <c r="J113" s="19"/>
      <c r="K113" s="18"/>
      <c r="L113" s="19"/>
      <c r="M113" s="19"/>
      <c r="N113" s="19"/>
      <c r="O113" s="18"/>
      <c r="P113" s="19"/>
      <c r="Q113" s="19"/>
      <c r="R113" s="19"/>
      <c r="S113" s="18"/>
      <c r="T113" s="19"/>
      <c r="U113" s="19"/>
      <c r="V113" s="19"/>
      <c r="W113" s="18"/>
      <c r="X113" s="19"/>
      <c r="Y113" s="19"/>
      <c r="Z113" s="19"/>
      <c r="AA113" s="18"/>
      <c r="AB113" s="19"/>
      <c r="AC113" s="19"/>
      <c r="AD113" s="19"/>
      <c r="AE113" s="18"/>
      <c r="AF113" s="19"/>
      <c r="AG113" s="19"/>
      <c r="AH113" s="19"/>
      <c r="AI113" s="18"/>
      <c r="AJ113" s="19"/>
      <c r="AK113" s="19"/>
      <c r="AL113" s="19"/>
      <c r="AM113" s="18"/>
      <c r="AN113" s="19"/>
      <c r="AO113" s="19"/>
      <c r="AP113" s="19"/>
      <c r="AQ113" s="18"/>
      <c r="AR113" s="19"/>
      <c r="AS113" s="19"/>
      <c r="AT113" s="19"/>
      <c r="AU113" s="18"/>
      <c r="AV113" s="19"/>
      <c r="AW113" s="19"/>
      <c r="AX113" s="19"/>
      <c r="AY113" s="18"/>
      <c r="AZ113" s="19"/>
      <c r="BA113" s="19"/>
      <c r="BB113" s="19"/>
      <c r="BC113" s="18"/>
      <c r="BD113" s="19"/>
      <c r="BE113" s="19"/>
      <c r="BF113" s="19"/>
    </row>
    <row r="114" spans="1:58" ht="15" thickBot="1" x14ac:dyDescent="0.35">
      <c r="A114" s="19"/>
      <c r="B114" s="19"/>
      <c r="C114" s="18"/>
      <c r="D114" s="19"/>
      <c r="E114" s="19"/>
      <c r="F114" s="19"/>
      <c r="G114" s="18"/>
      <c r="H114" s="19"/>
      <c r="I114" s="19"/>
      <c r="J114" s="19"/>
      <c r="K114" s="18"/>
      <c r="L114" s="19"/>
      <c r="M114" s="19"/>
      <c r="N114" s="19"/>
      <c r="O114" s="18"/>
      <c r="P114" s="19"/>
      <c r="Q114" s="19"/>
      <c r="R114" s="19"/>
      <c r="S114" s="18"/>
      <c r="T114" s="19"/>
      <c r="U114" s="19"/>
      <c r="V114" s="19"/>
      <c r="W114" s="18"/>
      <c r="X114" s="19"/>
      <c r="Y114" s="19"/>
      <c r="Z114" s="19"/>
      <c r="AA114" s="18"/>
      <c r="AB114" s="19"/>
      <c r="AC114" s="19"/>
      <c r="AD114" s="19"/>
      <c r="AE114" s="18"/>
      <c r="AF114" s="19"/>
      <c r="AG114" s="19"/>
      <c r="AH114" s="19"/>
      <c r="AI114" s="18"/>
      <c r="AJ114" s="19"/>
      <c r="AK114" s="19"/>
      <c r="AL114" s="19"/>
      <c r="AM114" s="18"/>
      <c r="AN114" s="19"/>
      <c r="AO114" s="19"/>
      <c r="AP114" s="19"/>
      <c r="AQ114" s="18"/>
      <c r="AR114" s="19"/>
      <c r="AS114" s="19"/>
      <c r="AT114" s="19"/>
      <c r="AU114" s="18"/>
      <c r="AV114" s="19"/>
      <c r="AW114" s="19"/>
      <c r="AX114" s="19"/>
      <c r="AY114" s="18"/>
      <c r="AZ114" s="19"/>
      <c r="BA114" s="19"/>
      <c r="BB114" s="19"/>
      <c r="BC114" s="18"/>
      <c r="BD114" s="19"/>
      <c r="BE114" s="19"/>
      <c r="BF114" s="19"/>
    </row>
    <row r="115" spans="1:58" ht="15" thickBot="1" x14ac:dyDescent="0.35">
      <c r="A115" s="19"/>
      <c r="B115" s="19"/>
      <c r="C115" s="18"/>
      <c r="D115" s="19"/>
      <c r="E115" s="19"/>
      <c r="F115" s="19"/>
      <c r="G115" s="18"/>
      <c r="H115" s="19"/>
      <c r="I115" s="19"/>
      <c r="J115" s="19"/>
      <c r="K115" s="18"/>
      <c r="L115" s="19"/>
      <c r="M115" s="19"/>
      <c r="N115" s="19"/>
      <c r="O115" s="18"/>
      <c r="P115" s="19"/>
      <c r="Q115" s="19"/>
      <c r="R115" s="19"/>
      <c r="S115" s="18"/>
      <c r="T115" s="19"/>
      <c r="U115" s="19"/>
      <c r="V115" s="19"/>
      <c r="W115" s="18"/>
      <c r="X115" s="19"/>
      <c r="Y115" s="19"/>
      <c r="Z115" s="19"/>
      <c r="AA115" s="18"/>
      <c r="AB115" s="19"/>
      <c r="AC115" s="19"/>
      <c r="AD115" s="19"/>
      <c r="AE115" s="18"/>
      <c r="AF115" s="19"/>
      <c r="AG115" s="19"/>
      <c r="AH115" s="19"/>
      <c r="AI115" s="18"/>
      <c r="AJ115" s="19"/>
      <c r="AK115" s="19"/>
      <c r="AL115" s="19"/>
      <c r="AM115" s="18"/>
      <c r="AN115" s="19"/>
      <c r="AO115" s="19"/>
      <c r="AP115" s="19"/>
      <c r="AQ115" s="18"/>
      <c r="AR115" s="19"/>
      <c r="AS115" s="19"/>
      <c r="AT115" s="19"/>
      <c r="AU115" s="18"/>
      <c r="AV115" s="19"/>
      <c r="AW115" s="19"/>
      <c r="AX115" s="19"/>
      <c r="AY115" s="18"/>
      <c r="AZ115" s="19"/>
      <c r="BA115" s="19"/>
      <c r="BB115" s="19"/>
      <c r="BC115" s="18"/>
      <c r="BD115" s="19"/>
      <c r="BE115" s="19"/>
      <c r="BF115" s="19"/>
    </row>
    <row r="116" spans="1:58" ht="15" thickBot="1" x14ac:dyDescent="0.35">
      <c r="A116" s="19"/>
      <c r="B116" s="19"/>
      <c r="C116" s="18"/>
      <c r="D116" s="19"/>
      <c r="E116" s="19"/>
      <c r="F116" s="19"/>
      <c r="G116" s="18"/>
      <c r="H116" s="19"/>
      <c r="I116" s="19"/>
      <c r="J116" s="19"/>
      <c r="K116" s="18"/>
      <c r="L116" s="19"/>
      <c r="M116" s="19"/>
      <c r="N116" s="19"/>
      <c r="O116" s="18"/>
      <c r="P116" s="19"/>
      <c r="Q116" s="19"/>
      <c r="R116" s="19"/>
      <c r="S116" s="18"/>
      <c r="T116" s="19"/>
      <c r="U116" s="19"/>
      <c r="V116" s="19"/>
      <c r="W116" s="18"/>
      <c r="X116" s="19"/>
      <c r="Y116" s="19"/>
      <c r="Z116" s="19"/>
      <c r="AA116" s="18"/>
      <c r="AB116" s="19"/>
      <c r="AC116" s="19"/>
      <c r="AD116" s="19"/>
      <c r="AE116" s="18"/>
      <c r="AF116" s="19"/>
      <c r="AG116" s="19"/>
      <c r="AH116" s="19"/>
      <c r="AI116" s="18"/>
      <c r="AJ116" s="19"/>
      <c r="AK116" s="19"/>
      <c r="AL116" s="19"/>
      <c r="AM116" s="18"/>
      <c r="AN116" s="19"/>
      <c r="AO116" s="19"/>
      <c r="AP116" s="19"/>
      <c r="AQ116" s="18"/>
      <c r="AR116" s="19"/>
      <c r="AS116" s="19"/>
      <c r="AT116" s="19"/>
      <c r="AU116" s="18"/>
      <c r="AV116" s="19"/>
      <c r="AW116" s="19"/>
      <c r="AX116" s="19"/>
      <c r="AY116" s="18"/>
      <c r="AZ116" s="19"/>
      <c r="BA116" s="19"/>
      <c r="BB116" s="19"/>
      <c r="BC116" s="18"/>
      <c r="BD116" s="19"/>
      <c r="BE116" s="19"/>
      <c r="BF116" s="19"/>
    </row>
    <row r="117" spans="1:58" ht="15" thickBot="1" x14ac:dyDescent="0.35">
      <c r="A117" s="19"/>
      <c r="B117" s="19"/>
      <c r="C117" s="18"/>
      <c r="D117" s="19"/>
      <c r="E117" s="19"/>
      <c r="F117" s="19"/>
      <c r="G117" s="18"/>
      <c r="H117" s="19"/>
      <c r="I117" s="19"/>
      <c r="J117" s="19"/>
      <c r="K117" s="18"/>
      <c r="L117" s="19"/>
      <c r="M117" s="19"/>
      <c r="N117" s="19"/>
      <c r="O117" s="18"/>
      <c r="P117" s="19"/>
      <c r="Q117" s="19"/>
      <c r="R117" s="19"/>
      <c r="S117" s="18"/>
      <c r="T117" s="19"/>
      <c r="U117" s="19"/>
      <c r="V117" s="19"/>
      <c r="W117" s="18"/>
      <c r="X117" s="19"/>
      <c r="Y117" s="19"/>
      <c r="Z117" s="19"/>
      <c r="AA117" s="18"/>
      <c r="AB117" s="19"/>
      <c r="AC117" s="19"/>
      <c r="AD117" s="19"/>
      <c r="AE117" s="18"/>
      <c r="AF117" s="19"/>
      <c r="AG117" s="19"/>
      <c r="AH117" s="19"/>
      <c r="AI117" s="18"/>
      <c r="AJ117" s="19"/>
      <c r="AK117" s="19"/>
      <c r="AL117" s="19"/>
      <c r="AM117" s="18"/>
      <c r="AN117" s="19"/>
      <c r="AO117" s="19"/>
      <c r="AP117" s="19"/>
      <c r="AQ117" s="18"/>
      <c r="AR117" s="19"/>
      <c r="AS117" s="19"/>
      <c r="AT117" s="19"/>
      <c r="AU117" s="18"/>
      <c r="AV117" s="19"/>
      <c r="AW117" s="19"/>
      <c r="AX117" s="19"/>
      <c r="AY117" s="18"/>
      <c r="AZ117" s="19"/>
      <c r="BA117" s="19"/>
      <c r="BB117" s="19"/>
      <c r="BC117" s="18"/>
      <c r="BD117" s="19"/>
      <c r="BE117" s="19"/>
      <c r="BF117" s="19"/>
    </row>
    <row r="118" spans="1:58" ht="15" thickBot="1" x14ac:dyDescent="0.35">
      <c r="A118" s="19"/>
      <c r="B118" s="19"/>
      <c r="C118" s="18"/>
      <c r="D118" s="19"/>
      <c r="E118" s="19"/>
      <c r="F118" s="19"/>
      <c r="G118" s="18"/>
      <c r="H118" s="19"/>
      <c r="I118" s="19"/>
      <c r="J118" s="19"/>
      <c r="K118" s="18"/>
      <c r="L118" s="19"/>
      <c r="M118" s="19"/>
      <c r="N118" s="19"/>
      <c r="O118" s="18"/>
      <c r="P118" s="19"/>
      <c r="Q118" s="19"/>
      <c r="R118" s="19"/>
      <c r="S118" s="18"/>
      <c r="T118" s="19"/>
      <c r="U118" s="19"/>
      <c r="V118" s="19"/>
      <c r="W118" s="18"/>
      <c r="X118" s="19"/>
      <c r="Y118" s="19"/>
      <c r="Z118" s="19"/>
      <c r="AA118" s="18"/>
      <c r="AB118" s="19"/>
      <c r="AC118" s="19"/>
      <c r="AD118" s="19"/>
      <c r="AE118" s="18"/>
      <c r="AF118" s="19"/>
      <c r="AG118" s="19"/>
      <c r="AH118" s="19"/>
      <c r="AI118" s="18"/>
      <c r="AJ118" s="19"/>
      <c r="AK118" s="19"/>
      <c r="AL118" s="19"/>
      <c r="AM118" s="18"/>
      <c r="AN118" s="19"/>
      <c r="AO118" s="19"/>
      <c r="AP118" s="19"/>
      <c r="AQ118" s="18"/>
      <c r="AR118" s="19"/>
      <c r="AS118" s="19"/>
      <c r="AT118" s="19"/>
      <c r="AU118" s="18"/>
      <c r="AV118" s="19"/>
      <c r="AW118" s="19"/>
      <c r="AX118" s="19"/>
      <c r="AY118" s="18"/>
      <c r="AZ118" s="19"/>
      <c r="BA118" s="19"/>
      <c r="BB118" s="19"/>
      <c r="BC118" s="18"/>
      <c r="BD118" s="19"/>
      <c r="BE118" s="19"/>
      <c r="BF118" s="19"/>
    </row>
    <row r="119" spans="1:58" ht="15" thickBot="1" x14ac:dyDescent="0.35">
      <c r="A119" s="19"/>
      <c r="B119" s="19"/>
      <c r="C119" s="18"/>
      <c r="D119" s="19"/>
      <c r="E119" s="19"/>
      <c r="F119" s="19"/>
      <c r="G119" s="18"/>
      <c r="H119" s="19"/>
      <c r="I119" s="19"/>
      <c r="J119" s="19"/>
      <c r="K119" s="18"/>
      <c r="L119" s="19"/>
      <c r="M119" s="19"/>
      <c r="N119" s="19"/>
      <c r="O119" s="18"/>
      <c r="P119" s="19"/>
      <c r="Q119" s="19"/>
      <c r="R119" s="19"/>
      <c r="S119" s="18"/>
      <c r="T119" s="19"/>
      <c r="U119" s="19"/>
      <c r="V119" s="19"/>
      <c r="W119" s="18"/>
      <c r="X119" s="19"/>
      <c r="Y119" s="19"/>
      <c r="Z119" s="19"/>
      <c r="AA119" s="18"/>
      <c r="AB119" s="19"/>
      <c r="AC119" s="19"/>
      <c r="AD119" s="19"/>
      <c r="AE119" s="18"/>
      <c r="AF119" s="19"/>
      <c r="AG119" s="19"/>
      <c r="AH119" s="19"/>
      <c r="AI119" s="18"/>
      <c r="AJ119" s="19"/>
      <c r="AK119" s="19"/>
      <c r="AL119" s="19"/>
      <c r="AM119" s="18"/>
      <c r="AN119" s="19"/>
      <c r="AO119" s="19"/>
      <c r="AP119" s="19"/>
      <c r="AQ119" s="18"/>
      <c r="AR119" s="19"/>
      <c r="AS119" s="19"/>
      <c r="AT119" s="19"/>
      <c r="AU119" s="18"/>
      <c r="AV119" s="19"/>
      <c r="AW119" s="19"/>
      <c r="AX119" s="19"/>
      <c r="AY119" s="18"/>
      <c r="AZ119" s="19"/>
      <c r="BA119" s="19"/>
      <c r="BB119" s="19"/>
      <c r="BC119" s="18"/>
      <c r="BD119" s="19"/>
      <c r="BE119" s="19"/>
      <c r="BF119" s="19"/>
    </row>
    <row r="120" spans="1:58" ht="15" thickBot="1" x14ac:dyDescent="0.35">
      <c r="A120" s="19"/>
      <c r="B120" s="19"/>
      <c r="C120" s="18"/>
      <c r="D120" s="19"/>
      <c r="E120" s="19"/>
      <c r="F120" s="19"/>
      <c r="G120" s="18"/>
      <c r="H120" s="19"/>
      <c r="I120" s="19"/>
      <c r="J120" s="19"/>
      <c r="K120" s="18"/>
      <c r="L120" s="19"/>
      <c r="M120" s="19"/>
      <c r="N120" s="19"/>
      <c r="O120" s="18"/>
      <c r="P120" s="19"/>
      <c r="Q120" s="19"/>
      <c r="R120" s="19"/>
      <c r="S120" s="18"/>
      <c r="T120" s="19"/>
      <c r="U120" s="19"/>
      <c r="V120" s="19"/>
      <c r="W120" s="18"/>
      <c r="X120" s="19"/>
      <c r="Y120" s="19"/>
      <c r="Z120" s="19"/>
      <c r="AA120" s="18"/>
      <c r="AB120" s="19"/>
      <c r="AC120" s="19"/>
      <c r="AD120" s="19"/>
      <c r="AE120" s="18"/>
      <c r="AF120" s="19"/>
      <c r="AG120" s="19"/>
      <c r="AH120" s="19"/>
      <c r="AI120" s="18"/>
      <c r="AJ120" s="19"/>
      <c r="AK120" s="19"/>
      <c r="AL120" s="19"/>
      <c r="AM120" s="18"/>
      <c r="AN120" s="19"/>
      <c r="AO120" s="19"/>
      <c r="AP120" s="19"/>
      <c r="AQ120" s="18"/>
      <c r="AR120" s="19"/>
      <c r="AS120" s="19"/>
      <c r="AT120" s="19"/>
      <c r="AU120" s="18"/>
      <c r="AV120" s="19"/>
      <c r="AW120" s="19"/>
      <c r="AX120" s="19"/>
      <c r="AY120" s="18"/>
      <c r="AZ120" s="19"/>
      <c r="BA120" s="19"/>
      <c r="BB120" s="19"/>
      <c r="BC120" s="18"/>
      <c r="BD120" s="19"/>
      <c r="BE120" s="19"/>
      <c r="BF120" s="19"/>
    </row>
    <row r="121" spans="1:58" ht="15" thickBot="1" x14ac:dyDescent="0.35">
      <c r="A121" s="19"/>
      <c r="B121" s="19"/>
      <c r="C121" s="18"/>
      <c r="D121" s="19"/>
      <c r="E121" s="19"/>
      <c r="F121" s="19"/>
      <c r="G121" s="18"/>
      <c r="H121" s="19"/>
      <c r="I121" s="19"/>
      <c r="J121" s="19"/>
      <c r="K121" s="18"/>
      <c r="L121" s="19"/>
      <c r="M121" s="19"/>
      <c r="N121" s="19"/>
      <c r="O121" s="18"/>
      <c r="P121" s="19"/>
      <c r="Q121" s="19"/>
      <c r="R121" s="19"/>
      <c r="S121" s="18"/>
      <c r="T121" s="19"/>
      <c r="U121" s="19"/>
      <c r="V121" s="19"/>
      <c r="W121" s="18"/>
      <c r="X121" s="19"/>
      <c r="Y121" s="19"/>
      <c r="Z121" s="19"/>
      <c r="AA121" s="18"/>
      <c r="AB121" s="19"/>
      <c r="AC121" s="19"/>
      <c r="AD121" s="19"/>
      <c r="AE121" s="18"/>
      <c r="AF121" s="19"/>
      <c r="AG121" s="19"/>
      <c r="AH121" s="19"/>
      <c r="AI121" s="18"/>
      <c r="AJ121" s="19"/>
      <c r="AK121" s="19"/>
      <c r="AL121" s="19"/>
      <c r="AM121" s="18"/>
      <c r="AN121" s="19"/>
      <c r="AO121" s="19"/>
      <c r="AP121" s="19"/>
      <c r="AQ121" s="18"/>
      <c r="AR121" s="19"/>
      <c r="AS121" s="19"/>
      <c r="AT121" s="19"/>
      <c r="AU121" s="18"/>
      <c r="AV121" s="19"/>
      <c r="AW121" s="19"/>
      <c r="AX121" s="19"/>
      <c r="AY121" s="18"/>
      <c r="AZ121" s="19"/>
      <c r="BA121" s="19"/>
      <c r="BB121" s="19"/>
      <c r="BC121" s="18"/>
      <c r="BD121" s="19"/>
      <c r="BE121" s="19"/>
      <c r="BF121" s="19"/>
    </row>
    <row r="122" spans="1:58" ht="15" thickBot="1" x14ac:dyDescent="0.35">
      <c r="A122" s="19"/>
      <c r="B122" s="19"/>
      <c r="C122" s="18"/>
      <c r="D122" s="19"/>
      <c r="E122" s="19"/>
      <c r="F122" s="19"/>
      <c r="G122" s="18"/>
      <c r="H122" s="19"/>
      <c r="I122" s="19"/>
      <c r="J122" s="19"/>
      <c r="K122" s="18"/>
      <c r="L122" s="19"/>
      <c r="M122" s="19"/>
      <c r="N122" s="19"/>
      <c r="O122" s="18"/>
      <c r="P122" s="19"/>
      <c r="Q122" s="19"/>
      <c r="R122" s="19"/>
      <c r="S122" s="18"/>
      <c r="T122" s="19"/>
      <c r="U122" s="19"/>
      <c r="V122" s="19"/>
      <c r="W122" s="18"/>
      <c r="X122" s="19"/>
      <c r="Y122" s="19"/>
      <c r="Z122" s="19"/>
      <c r="AA122" s="18"/>
      <c r="AB122" s="19"/>
      <c r="AC122" s="19"/>
      <c r="AD122" s="19"/>
      <c r="AE122" s="18"/>
      <c r="AF122" s="19"/>
      <c r="AG122" s="19"/>
      <c r="AH122" s="19"/>
      <c r="AI122" s="18"/>
      <c r="AJ122" s="19"/>
      <c r="AK122" s="19"/>
      <c r="AL122" s="19"/>
      <c r="AM122" s="18"/>
      <c r="AN122" s="19"/>
      <c r="AO122" s="19"/>
      <c r="AP122" s="19"/>
      <c r="AQ122" s="18"/>
      <c r="AR122" s="19"/>
      <c r="AS122" s="19"/>
      <c r="AT122" s="19"/>
      <c r="AU122" s="18"/>
      <c r="AV122" s="19"/>
      <c r="AW122" s="19"/>
      <c r="AX122" s="19"/>
      <c r="AY122" s="18"/>
      <c r="AZ122" s="19"/>
      <c r="BA122" s="19"/>
      <c r="BB122" s="19"/>
      <c r="BC122" s="18"/>
      <c r="BD122" s="19"/>
      <c r="BE122" s="19"/>
      <c r="BF122" s="19"/>
    </row>
    <row r="123" spans="1:58" ht="15" thickBot="1" x14ac:dyDescent="0.35">
      <c r="A123" s="19"/>
      <c r="B123" s="19"/>
      <c r="C123" s="18"/>
      <c r="D123" s="19"/>
      <c r="E123" s="19"/>
      <c r="F123" s="19"/>
      <c r="G123" s="18"/>
      <c r="H123" s="19"/>
      <c r="I123" s="19"/>
      <c r="J123" s="19"/>
      <c r="K123" s="18"/>
      <c r="L123" s="19"/>
      <c r="M123" s="19"/>
      <c r="N123" s="19"/>
      <c r="O123" s="18"/>
      <c r="P123" s="19"/>
      <c r="Q123" s="19"/>
      <c r="R123" s="19"/>
      <c r="S123" s="18"/>
      <c r="T123" s="19"/>
      <c r="U123" s="19"/>
      <c r="V123" s="19"/>
      <c r="W123" s="18"/>
      <c r="X123" s="19"/>
      <c r="Y123" s="19"/>
      <c r="Z123" s="19"/>
      <c r="AA123" s="18"/>
      <c r="AB123" s="19"/>
      <c r="AC123" s="19"/>
      <c r="AD123" s="19"/>
      <c r="AE123" s="18"/>
      <c r="AF123" s="19"/>
      <c r="AG123" s="19"/>
      <c r="AH123" s="19"/>
      <c r="AI123" s="18"/>
      <c r="AJ123" s="19"/>
      <c r="AK123" s="19"/>
      <c r="AL123" s="19"/>
      <c r="AM123" s="18"/>
      <c r="AN123" s="19"/>
      <c r="AO123" s="19"/>
      <c r="AP123" s="19"/>
      <c r="AQ123" s="18"/>
      <c r="AR123" s="19"/>
      <c r="AS123" s="19"/>
      <c r="AT123" s="19"/>
      <c r="AU123" s="18"/>
      <c r="AV123" s="19"/>
      <c r="AW123" s="19"/>
      <c r="AX123" s="19"/>
      <c r="AY123" s="18"/>
      <c r="AZ123" s="19"/>
      <c r="BA123" s="19"/>
      <c r="BB123" s="19"/>
      <c r="BC123" s="18"/>
      <c r="BD123" s="19"/>
      <c r="BE123" s="19"/>
      <c r="BF123" s="19"/>
    </row>
    <row r="124" spans="1:58" ht="15" thickBot="1" x14ac:dyDescent="0.35">
      <c r="A124" s="19"/>
      <c r="B124" s="19"/>
      <c r="C124" s="18"/>
      <c r="D124" s="19"/>
      <c r="E124" s="19"/>
      <c r="F124" s="19"/>
      <c r="G124" s="18"/>
      <c r="H124" s="19"/>
      <c r="I124" s="19"/>
      <c r="J124" s="19"/>
      <c r="K124" s="18"/>
      <c r="L124" s="19"/>
      <c r="M124" s="19"/>
      <c r="N124" s="19"/>
      <c r="O124" s="18"/>
      <c r="P124" s="19"/>
      <c r="Q124" s="19"/>
      <c r="R124" s="19"/>
      <c r="S124" s="18"/>
      <c r="T124" s="19"/>
      <c r="U124" s="19"/>
      <c r="V124" s="19"/>
      <c r="W124" s="18"/>
      <c r="X124" s="19"/>
      <c r="Y124" s="19"/>
      <c r="Z124" s="19"/>
      <c r="AA124" s="18"/>
      <c r="AB124" s="19"/>
      <c r="AC124" s="19"/>
      <c r="AD124" s="19"/>
      <c r="AE124" s="18"/>
      <c r="AF124" s="19"/>
      <c r="AG124" s="19"/>
      <c r="AH124" s="19"/>
      <c r="AI124" s="18"/>
      <c r="AJ124" s="19"/>
      <c r="AK124" s="19"/>
      <c r="AL124" s="19"/>
      <c r="AM124" s="18"/>
      <c r="AN124" s="19"/>
      <c r="AO124" s="19"/>
      <c r="AP124" s="19"/>
      <c r="AQ124" s="18"/>
      <c r="AR124" s="19"/>
      <c r="AS124" s="19"/>
      <c r="AT124" s="19"/>
      <c r="AU124" s="18"/>
      <c r="AV124" s="19"/>
      <c r="AW124" s="19"/>
      <c r="AX124" s="19"/>
      <c r="AY124" s="18"/>
      <c r="AZ124" s="19"/>
      <c r="BA124" s="19"/>
      <c r="BB124" s="19"/>
      <c r="BC124" s="18"/>
      <c r="BD124" s="19"/>
      <c r="BE124" s="19"/>
      <c r="BF124" s="19"/>
    </row>
    <row r="125" spans="1:58" ht="15" thickBot="1" x14ac:dyDescent="0.35">
      <c r="A125" s="19"/>
      <c r="B125" s="19"/>
      <c r="C125" s="18"/>
      <c r="D125" s="19"/>
      <c r="E125" s="19"/>
      <c r="F125" s="19"/>
      <c r="G125" s="18"/>
      <c r="H125" s="19"/>
      <c r="I125" s="19"/>
      <c r="J125" s="19"/>
      <c r="K125" s="18"/>
      <c r="L125" s="19"/>
      <c r="M125" s="19"/>
      <c r="N125" s="19"/>
      <c r="O125" s="18"/>
      <c r="P125" s="19"/>
      <c r="Q125" s="19"/>
      <c r="R125" s="19"/>
      <c r="S125" s="18"/>
      <c r="T125" s="19"/>
      <c r="U125" s="19"/>
      <c r="V125" s="19"/>
      <c r="W125" s="18"/>
      <c r="X125" s="19"/>
      <c r="Y125" s="19"/>
      <c r="Z125" s="19"/>
      <c r="AA125" s="18"/>
      <c r="AB125" s="19"/>
      <c r="AC125" s="19"/>
      <c r="AD125" s="19"/>
      <c r="AE125" s="18"/>
      <c r="AF125" s="19"/>
      <c r="AG125" s="19"/>
      <c r="AH125" s="19"/>
      <c r="AI125" s="18"/>
      <c r="AJ125" s="19"/>
      <c r="AK125" s="19"/>
      <c r="AL125" s="19"/>
      <c r="AM125" s="18"/>
      <c r="AN125" s="19"/>
      <c r="AO125" s="19"/>
      <c r="AP125" s="19"/>
      <c r="AQ125" s="18"/>
      <c r="AR125" s="19"/>
      <c r="AS125" s="19"/>
      <c r="AT125" s="19"/>
      <c r="AU125" s="18"/>
      <c r="AV125" s="19"/>
      <c r="AW125" s="19"/>
      <c r="AX125" s="19"/>
      <c r="AY125" s="18"/>
      <c r="AZ125" s="19"/>
      <c r="BA125" s="19"/>
      <c r="BB125" s="19"/>
      <c r="BC125" s="18"/>
      <c r="BD125" s="19"/>
      <c r="BE125" s="19"/>
      <c r="BF125" s="19"/>
    </row>
    <row r="126" spans="1:58" ht="15" thickBot="1" x14ac:dyDescent="0.35">
      <c r="A126" s="19"/>
      <c r="B126" s="19"/>
      <c r="C126" s="18"/>
      <c r="D126" s="19"/>
      <c r="E126" s="19"/>
      <c r="F126" s="19"/>
      <c r="G126" s="18"/>
      <c r="H126" s="19"/>
      <c r="I126" s="19"/>
      <c r="J126" s="19"/>
      <c r="K126" s="18"/>
      <c r="L126" s="19"/>
      <c r="M126" s="19"/>
      <c r="N126" s="19"/>
      <c r="O126" s="18"/>
      <c r="P126" s="19"/>
      <c r="Q126" s="19"/>
      <c r="R126" s="19"/>
      <c r="S126" s="18"/>
      <c r="T126" s="19"/>
      <c r="U126" s="19"/>
      <c r="V126" s="19"/>
      <c r="W126" s="18"/>
      <c r="X126" s="19"/>
      <c r="Y126" s="19"/>
      <c r="Z126" s="19"/>
      <c r="AA126" s="18"/>
      <c r="AB126" s="19"/>
      <c r="AC126" s="19"/>
      <c r="AD126" s="19"/>
      <c r="AE126" s="18"/>
      <c r="AF126" s="19"/>
      <c r="AG126" s="19"/>
      <c r="AH126" s="19"/>
      <c r="AI126" s="18"/>
      <c r="AJ126" s="19"/>
      <c r="AK126" s="19"/>
      <c r="AL126" s="19"/>
      <c r="AM126" s="18"/>
      <c r="AN126" s="19"/>
      <c r="AO126" s="19"/>
      <c r="AP126" s="19"/>
      <c r="AQ126" s="18"/>
      <c r="AR126" s="19"/>
      <c r="AS126" s="19"/>
      <c r="AT126" s="19"/>
      <c r="AU126" s="18"/>
      <c r="AV126" s="19"/>
      <c r="AW126" s="19"/>
      <c r="AX126" s="19"/>
      <c r="AY126" s="18"/>
      <c r="AZ126" s="19"/>
      <c r="BA126" s="19"/>
      <c r="BB126" s="19"/>
      <c r="BC126" s="18"/>
      <c r="BD126" s="19"/>
      <c r="BE126" s="19"/>
      <c r="BF126" s="19"/>
    </row>
    <row r="127" spans="1:58" ht="15" thickBot="1" x14ac:dyDescent="0.35">
      <c r="A127" s="19"/>
      <c r="B127" s="19"/>
      <c r="C127" s="18"/>
      <c r="D127" s="19"/>
      <c r="E127" s="19"/>
      <c r="F127" s="19"/>
      <c r="G127" s="18"/>
      <c r="H127" s="19"/>
      <c r="I127" s="19"/>
      <c r="J127" s="19"/>
      <c r="K127" s="18"/>
      <c r="L127" s="19"/>
      <c r="M127" s="19"/>
      <c r="N127" s="19"/>
      <c r="O127" s="18"/>
      <c r="P127" s="19"/>
      <c r="Q127" s="19"/>
      <c r="R127" s="19"/>
      <c r="S127" s="18"/>
      <c r="T127" s="19"/>
      <c r="U127" s="19"/>
      <c r="V127" s="19"/>
      <c r="W127" s="18"/>
      <c r="X127" s="19"/>
      <c r="Y127" s="19"/>
      <c r="Z127" s="19"/>
      <c r="AA127" s="18"/>
      <c r="AB127" s="19"/>
      <c r="AC127" s="19"/>
      <c r="AD127" s="19"/>
      <c r="AE127" s="18"/>
      <c r="AF127" s="19"/>
      <c r="AG127" s="19"/>
      <c r="AH127" s="19"/>
      <c r="AI127" s="18"/>
      <c r="AJ127" s="19"/>
      <c r="AK127" s="19"/>
      <c r="AL127" s="19"/>
      <c r="AM127" s="18"/>
      <c r="AN127" s="19"/>
      <c r="AO127" s="19"/>
      <c r="AP127" s="19"/>
      <c r="AQ127" s="18"/>
      <c r="AR127" s="19"/>
      <c r="AS127" s="19"/>
      <c r="AT127" s="19"/>
      <c r="AU127" s="18"/>
      <c r="AV127" s="19"/>
      <c r="AW127" s="19"/>
      <c r="AX127" s="19"/>
      <c r="AY127" s="18"/>
      <c r="AZ127" s="19"/>
      <c r="BA127" s="19"/>
      <c r="BB127" s="19"/>
      <c r="BC127" s="18"/>
      <c r="BD127" s="19"/>
      <c r="BE127" s="19"/>
      <c r="BF127" s="19"/>
    </row>
    <row r="128" spans="1:58" ht="15" thickBot="1" x14ac:dyDescent="0.35">
      <c r="A128" s="19"/>
      <c r="B128" s="19"/>
      <c r="C128" s="18"/>
      <c r="D128" s="19"/>
      <c r="E128" s="19"/>
      <c r="F128" s="19"/>
      <c r="G128" s="18"/>
      <c r="H128" s="19"/>
      <c r="I128" s="19"/>
      <c r="J128" s="19"/>
      <c r="K128" s="18"/>
      <c r="L128" s="19"/>
      <c r="M128" s="19"/>
      <c r="N128" s="19"/>
      <c r="O128" s="18"/>
      <c r="P128" s="19"/>
      <c r="Q128" s="19"/>
      <c r="R128" s="19"/>
      <c r="S128" s="18"/>
      <c r="T128" s="19"/>
      <c r="U128" s="19"/>
      <c r="V128" s="19"/>
      <c r="W128" s="18"/>
      <c r="X128" s="19"/>
      <c r="Y128" s="19"/>
      <c r="Z128" s="19"/>
      <c r="AA128" s="18"/>
      <c r="AB128" s="19"/>
      <c r="AC128" s="19"/>
      <c r="AD128" s="19"/>
      <c r="AE128" s="18"/>
      <c r="AF128" s="19"/>
      <c r="AG128" s="19"/>
      <c r="AH128" s="19"/>
      <c r="AI128" s="18"/>
      <c r="AJ128" s="19"/>
      <c r="AK128" s="19"/>
      <c r="AL128" s="19"/>
      <c r="AM128" s="18"/>
      <c r="AN128" s="19"/>
      <c r="AO128" s="19"/>
      <c r="AP128" s="19"/>
      <c r="AQ128" s="18"/>
      <c r="AR128" s="19"/>
      <c r="AS128" s="19"/>
      <c r="AT128" s="19"/>
      <c r="AU128" s="18"/>
      <c r="AV128" s="19"/>
      <c r="AW128" s="19"/>
      <c r="AX128" s="19"/>
      <c r="AY128" s="18"/>
      <c r="AZ128" s="19"/>
      <c r="BA128" s="19"/>
      <c r="BB128" s="19"/>
      <c r="BC128" s="18"/>
      <c r="BD128" s="19"/>
      <c r="BE128" s="19"/>
      <c r="BF128" s="19"/>
    </row>
    <row r="129" spans="1:58" ht="15" thickBot="1" x14ac:dyDescent="0.35">
      <c r="A129" s="19"/>
      <c r="B129" s="19"/>
      <c r="C129" s="18"/>
      <c r="D129" s="19"/>
      <c r="E129" s="19"/>
      <c r="F129" s="19"/>
      <c r="G129" s="18"/>
      <c r="H129" s="19"/>
      <c r="I129" s="19"/>
      <c r="J129" s="19"/>
      <c r="K129" s="18"/>
      <c r="L129" s="19"/>
      <c r="M129" s="19"/>
      <c r="N129" s="19"/>
      <c r="O129" s="18"/>
      <c r="P129" s="19"/>
      <c r="Q129" s="19"/>
      <c r="R129" s="19"/>
      <c r="S129" s="18"/>
      <c r="T129" s="19"/>
      <c r="U129" s="19"/>
      <c r="V129" s="19"/>
      <c r="W129" s="18"/>
      <c r="X129" s="19"/>
      <c r="Y129" s="19"/>
      <c r="Z129" s="19"/>
      <c r="AA129" s="18"/>
      <c r="AB129" s="19"/>
      <c r="AC129" s="19"/>
      <c r="AD129" s="19"/>
      <c r="AE129" s="18"/>
      <c r="AF129" s="19"/>
      <c r="AG129" s="19"/>
      <c r="AH129" s="19"/>
      <c r="AI129" s="18"/>
      <c r="AJ129" s="19"/>
      <c r="AK129" s="19"/>
      <c r="AL129" s="19"/>
      <c r="AM129" s="18"/>
      <c r="AN129" s="19"/>
      <c r="AO129" s="19"/>
      <c r="AP129" s="19"/>
      <c r="AQ129" s="18"/>
      <c r="AR129" s="19"/>
      <c r="AS129" s="19"/>
      <c r="AT129" s="19"/>
      <c r="AU129" s="18"/>
      <c r="AV129" s="19"/>
      <c r="AW129" s="19"/>
      <c r="AX129" s="19"/>
      <c r="AY129" s="18"/>
      <c r="AZ129" s="19"/>
      <c r="BA129" s="19"/>
      <c r="BB129" s="19"/>
      <c r="BC129" s="18"/>
      <c r="BD129" s="19"/>
      <c r="BE129" s="19"/>
      <c r="BF129" s="19"/>
    </row>
    <row r="130" spans="1:58" ht="15" thickBot="1" x14ac:dyDescent="0.35">
      <c r="A130" s="19"/>
      <c r="B130" s="19"/>
      <c r="C130" s="18"/>
      <c r="D130" s="19"/>
      <c r="E130" s="19"/>
      <c r="F130" s="19"/>
      <c r="G130" s="18"/>
      <c r="H130" s="19"/>
      <c r="I130" s="19"/>
      <c r="J130" s="19"/>
      <c r="K130" s="18"/>
      <c r="L130" s="19"/>
      <c r="M130" s="19"/>
      <c r="N130" s="19"/>
      <c r="O130" s="18"/>
      <c r="P130" s="19"/>
      <c r="Q130" s="19"/>
      <c r="R130" s="19"/>
      <c r="S130" s="18"/>
      <c r="T130" s="19"/>
      <c r="U130" s="19"/>
      <c r="V130" s="19"/>
      <c r="W130" s="18"/>
      <c r="X130" s="19"/>
      <c r="Y130" s="19"/>
      <c r="Z130" s="19"/>
      <c r="AA130" s="18"/>
      <c r="AB130" s="19"/>
      <c r="AC130" s="19"/>
      <c r="AD130" s="19"/>
      <c r="AE130" s="18"/>
      <c r="AF130" s="19"/>
      <c r="AG130" s="19"/>
      <c r="AH130" s="19"/>
      <c r="AI130" s="18"/>
      <c r="AJ130" s="19"/>
      <c r="AK130" s="19"/>
      <c r="AL130" s="19"/>
      <c r="AM130" s="18"/>
      <c r="AN130" s="19"/>
      <c r="AO130" s="19"/>
      <c r="AP130" s="19"/>
      <c r="AQ130" s="18"/>
      <c r="AR130" s="19"/>
      <c r="AS130" s="19"/>
      <c r="AT130" s="19"/>
      <c r="AU130" s="18"/>
      <c r="AV130" s="19"/>
      <c r="AW130" s="19"/>
      <c r="AX130" s="19"/>
      <c r="AY130" s="18"/>
      <c r="AZ130" s="19"/>
      <c r="BA130" s="19"/>
      <c r="BB130" s="19"/>
      <c r="BC130" s="18"/>
      <c r="BD130" s="19"/>
      <c r="BE130" s="19"/>
      <c r="BF130" s="19"/>
    </row>
    <row r="131" spans="1:58" ht="15" thickBot="1" x14ac:dyDescent="0.35">
      <c r="A131" s="19"/>
      <c r="B131" s="19"/>
      <c r="C131" s="18"/>
      <c r="D131" s="19"/>
      <c r="E131" s="19"/>
      <c r="F131" s="19"/>
      <c r="G131" s="18"/>
      <c r="H131" s="19"/>
      <c r="I131" s="19"/>
      <c r="J131" s="19"/>
      <c r="K131" s="18"/>
      <c r="L131" s="19"/>
      <c r="M131" s="19"/>
      <c r="N131" s="19"/>
      <c r="O131" s="18"/>
      <c r="P131" s="19"/>
      <c r="Q131" s="19"/>
      <c r="R131" s="19"/>
      <c r="S131" s="18"/>
      <c r="T131" s="19"/>
      <c r="U131" s="19"/>
      <c r="V131" s="19"/>
      <c r="W131" s="18"/>
      <c r="X131" s="19"/>
      <c r="Y131" s="19"/>
      <c r="Z131" s="19"/>
      <c r="AA131" s="18"/>
      <c r="AB131" s="19"/>
      <c r="AC131" s="19"/>
      <c r="AD131" s="19"/>
      <c r="AE131" s="18"/>
      <c r="AF131" s="19"/>
      <c r="AG131" s="19"/>
      <c r="AH131" s="19"/>
      <c r="AI131" s="18"/>
      <c r="AJ131" s="19"/>
      <c r="AK131" s="19"/>
      <c r="AL131" s="19"/>
      <c r="AM131" s="18"/>
      <c r="AN131" s="19"/>
      <c r="AO131" s="19"/>
      <c r="AP131" s="19"/>
      <c r="AQ131" s="18"/>
      <c r="AR131" s="19"/>
      <c r="AS131" s="19"/>
      <c r="AT131" s="19"/>
      <c r="AU131" s="18"/>
      <c r="AV131" s="19"/>
      <c r="AW131" s="19"/>
      <c r="AX131" s="19"/>
      <c r="AY131" s="18"/>
      <c r="AZ131" s="19"/>
      <c r="BA131" s="19"/>
      <c r="BB131" s="19"/>
      <c r="BC131" s="18"/>
      <c r="BD131" s="19"/>
      <c r="BE131" s="19"/>
      <c r="BF131" s="19"/>
    </row>
    <row r="132" spans="1:58" ht="15" thickBot="1" x14ac:dyDescent="0.35">
      <c r="A132" s="19"/>
      <c r="B132" s="19"/>
      <c r="C132" s="18"/>
      <c r="D132" s="19"/>
      <c r="E132" s="19"/>
      <c r="F132" s="19"/>
      <c r="G132" s="18"/>
      <c r="H132" s="19"/>
      <c r="I132" s="19"/>
      <c r="J132" s="19"/>
      <c r="K132" s="18"/>
      <c r="L132" s="19"/>
      <c r="M132" s="19"/>
      <c r="N132" s="19"/>
      <c r="O132" s="18"/>
      <c r="P132" s="19"/>
      <c r="Q132" s="19"/>
      <c r="R132" s="19"/>
      <c r="S132" s="18"/>
      <c r="T132" s="19"/>
      <c r="U132" s="19"/>
      <c r="V132" s="19"/>
      <c r="W132" s="18"/>
      <c r="X132" s="19"/>
      <c r="Y132" s="19"/>
      <c r="Z132" s="19"/>
      <c r="AA132" s="18"/>
      <c r="AB132" s="19"/>
      <c r="AC132" s="19"/>
      <c r="AD132" s="19"/>
      <c r="AE132" s="18"/>
      <c r="AF132" s="19"/>
      <c r="AG132" s="19"/>
      <c r="AH132" s="19"/>
      <c r="AI132" s="18"/>
      <c r="AJ132" s="19"/>
      <c r="AK132" s="19"/>
      <c r="AL132" s="19"/>
      <c r="AM132" s="18"/>
      <c r="AN132" s="19"/>
      <c r="AO132" s="19"/>
      <c r="AP132" s="19"/>
      <c r="AQ132" s="18"/>
      <c r="AR132" s="19"/>
      <c r="AS132" s="19"/>
      <c r="AT132" s="19"/>
      <c r="AU132" s="18"/>
      <c r="AV132" s="19"/>
      <c r="AW132" s="19"/>
      <c r="AX132" s="19"/>
      <c r="AY132" s="18"/>
      <c r="AZ132" s="19"/>
      <c r="BA132" s="19"/>
      <c r="BB132" s="19"/>
      <c r="BC132" s="18"/>
      <c r="BD132" s="19"/>
      <c r="BE132" s="19"/>
      <c r="BF132" s="19"/>
    </row>
    <row r="133" spans="1:58" ht="15" thickBot="1" x14ac:dyDescent="0.35">
      <c r="A133" s="19"/>
      <c r="B133" s="19"/>
      <c r="C133" s="18"/>
      <c r="D133" s="19"/>
      <c r="E133" s="19"/>
      <c r="F133" s="19"/>
      <c r="G133" s="18"/>
      <c r="H133" s="19"/>
      <c r="I133" s="19"/>
      <c r="J133" s="19"/>
      <c r="K133" s="18"/>
      <c r="L133" s="19"/>
      <c r="M133" s="19"/>
      <c r="N133" s="19"/>
      <c r="O133" s="18"/>
      <c r="P133" s="19"/>
      <c r="Q133" s="19"/>
      <c r="R133" s="19"/>
      <c r="S133" s="18"/>
      <c r="T133" s="19"/>
      <c r="U133" s="19"/>
      <c r="V133" s="19"/>
      <c r="W133" s="18"/>
      <c r="X133" s="19"/>
      <c r="Y133" s="19"/>
      <c r="Z133" s="19"/>
      <c r="AA133" s="18"/>
      <c r="AB133" s="19"/>
      <c r="AC133" s="19"/>
      <c r="AD133" s="19"/>
      <c r="AE133" s="18"/>
      <c r="AF133" s="19"/>
      <c r="AG133" s="19"/>
      <c r="AH133" s="19"/>
      <c r="AI133" s="18"/>
      <c r="AJ133" s="19"/>
      <c r="AK133" s="19"/>
      <c r="AL133" s="19"/>
      <c r="AM133" s="18"/>
      <c r="AN133" s="19"/>
      <c r="AO133" s="19"/>
      <c r="AP133" s="19"/>
      <c r="AQ133" s="18"/>
      <c r="AR133" s="19"/>
      <c r="AS133" s="19"/>
      <c r="AT133" s="19"/>
      <c r="AU133" s="18"/>
      <c r="AV133" s="19"/>
      <c r="AW133" s="19"/>
      <c r="AX133" s="19"/>
      <c r="AY133" s="18"/>
      <c r="AZ133" s="19"/>
      <c r="BA133" s="19"/>
      <c r="BB133" s="19"/>
      <c r="BC133" s="18"/>
      <c r="BD133" s="19"/>
      <c r="BE133" s="19"/>
      <c r="BF133" s="19"/>
    </row>
    <row r="134" spans="1:58" ht="15" thickBot="1" x14ac:dyDescent="0.35">
      <c r="A134" s="19"/>
      <c r="B134" s="19"/>
      <c r="C134" s="18"/>
      <c r="D134" s="19"/>
      <c r="E134" s="19"/>
      <c r="F134" s="19"/>
      <c r="G134" s="18"/>
      <c r="H134" s="19"/>
      <c r="I134" s="19"/>
      <c r="J134" s="19"/>
      <c r="K134" s="18"/>
      <c r="L134" s="19"/>
      <c r="M134" s="19"/>
      <c r="N134" s="19"/>
      <c r="O134" s="18"/>
      <c r="P134" s="19"/>
      <c r="Q134" s="19"/>
      <c r="R134" s="19"/>
      <c r="S134" s="18"/>
      <c r="T134" s="19"/>
      <c r="U134" s="19"/>
      <c r="V134" s="19"/>
      <c r="W134" s="18"/>
      <c r="X134" s="19"/>
      <c r="Y134" s="19"/>
      <c r="Z134" s="19"/>
      <c r="AA134" s="18"/>
      <c r="AB134" s="19"/>
      <c r="AC134" s="19"/>
      <c r="AD134" s="19"/>
      <c r="AE134" s="18"/>
      <c r="AF134" s="19"/>
      <c r="AG134" s="19"/>
      <c r="AH134" s="19"/>
      <c r="AI134" s="18"/>
      <c r="AJ134" s="19"/>
      <c r="AK134" s="19"/>
      <c r="AL134" s="19"/>
      <c r="AM134" s="18"/>
      <c r="AN134" s="19"/>
      <c r="AO134" s="19"/>
      <c r="AP134" s="19"/>
      <c r="AQ134" s="18"/>
      <c r="AR134" s="19"/>
      <c r="AS134" s="19"/>
      <c r="AT134" s="19"/>
      <c r="AU134" s="18"/>
      <c r="AV134" s="19"/>
      <c r="AW134" s="19"/>
      <c r="AX134" s="19"/>
      <c r="AY134" s="18"/>
      <c r="AZ134" s="19"/>
      <c r="BA134" s="19"/>
      <c r="BB134" s="19"/>
      <c r="BC134" s="18"/>
      <c r="BD134" s="19"/>
      <c r="BE134" s="19"/>
      <c r="BF134" s="19"/>
    </row>
    <row r="135" spans="1:58" ht="15" thickBot="1" x14ac:dyDescent="0.35">
      <c r="A135" s="19"/>
      <c r="B135" s="19"/>
      <c r="C135" s="18"/>
      <c r="D135" s="19"/>
      <c r="E135" s="19"/>
      <c r="F135" s="19"/>
      <c r="G135" s="18"/>
      <c r="H135" s="19"/>
      <c r="I135" s="19"/>
      <c r="J135" s="19"/>
      <c r="K135" s="18"/>
      <c r="L135" s="19"/>
      <c r="M135" s="19"/>
      <c r="N135" s="19"/>
      <c r="O135" s="18"/>
      <c r="P135" s="19"/>
      <c r="Q135" s="19"/>
      <c r="R135" s="19"/>
      <c r="S135" s="18"/>
      <c r="T135" s="19"/>
      <c r="U135" s="19"/>
      <c r="V135" s="19"/>
      <c r="W135" s="18"/>
      <c r="X135" s="19"/>
      <c r="Y135" s="19"/>
      <c r="Z135" s="19"/>
      <c r="AA135" s="18"/>
      <c r="AB135" s="19"/>
      <c r="AC135" s="19"/>
      <c r="AD135" s="19"/>
      <c r="AE135" s="18"/>
      <c r="AF135" s="19"/>
      <c r="AG135" s="19"/>
      <c r="AH135" s="19"/>
      <c r="AI135" s="18"/>
      <c r="AJ135" s="19"/>
      <c r="AK135" s="19"/>
      <c r="AL135" s="19"/>
      <c r="AM135" s="18"/>
      <c r="AN135" s="19"/>
      <c r="AO135" s="19"/>
      <c r="AP135" s="19"/>
      <c r="AQ135" s="18"/>
      <c r="AR135" s="19"/>
      <c r="AS135" s="19"/>
      <c r="AT135" s="19"/>
      <c r="AU135" s="18"/>
      <c r="AV135" s="19"/>
      <c r="AW135" s="19"/>
      <c r="AX135" s="19"/>
      <c r="AY135" s="18"/>
      <c r="AZ135" s="19"/>
      <c r="BA135" s="19"/>
      <c r="BB135" s="19"/>
      <c r="BC135" s="18"/>
      <c r="BD135" s="19"/>
      <c r="BE135" s="19"/>
      <c r="BF135" s="19"/>
    </row>
    <row r="136" spans="1:58" ht="15" thickBot="1" x14ac:dyDescent="0.35">
      <c r="A136" s="19"/>
      <c r="B136" s="19"/>
      <c r="C136" s="18"/>
      <c r="D136" s="19"/>
      <c r="E136" s="19"/>
      <c r="F136" s="19"/>
      <c r="G136" s="18"/>
      <c r="H136" s="19"/>
      <c r="I136" s="19"/>
      <c r="J136" s="19"/>
      <c r="K136" s="18"/>
      <c r="L136" s="19"/>
      <c r="M136" s="19"/>
      <c r="N136" s="19"/>
      <c r="O136" s="18"/>
      <c r="P136" s="19"/>
      <c r="Q136" s="19"/>
      <c r="R136" s="19"/>
      <c r="S136" s="18"/>
      <c r="T136" s="19"/>
      <c r="U136" s="19"/>
      <c r="V136" s="19"/>
      <c r="W136" s="18"/>
      <c r="X136" s="19"/>
      <c r="Y136" s="19"/>
      <c r="Z136" s="19"/>
      <c r="AA136" s="18"/>
      <c r="AB136" s="19"/>
      <c r="AC136" s="19"/>
      <c r="AD136" s="19"/>
      <c r="AE136" s="18"/>
      <c r="AF136" s="19"/>
      <c r="AG136" s="19"/>
      <c r="AH136" s="19"/>
      <c r="AI136" s="18"/>
      <c r="AJ136" s="19"/>
      <c r="AK136" s="19"/>
      <c r="AL136" s="19"/>
      <c r="AM136" s="18"/>
      <c r="AN136" s="19"/>
      <c r="AO136" s="19"/>
      <c r="AP136" s="19"/>
      <c r="AQ136" s="18"/>
      <c r="AR136" s="19"/>
      <c r="AS136" s="19"/>
      <c r="AT136" s="19"/>
      <c r="AU136" s="18"/>
      <c r="AV136" s="19"/>
      <c r="AW136" s="19"/>
      <c r="AX136" s="19"/>
      <c r="AY136" s="18"/>
      <c r="AZ136" s="19"/>
      <c r="BA136" s="19"/>
      <c r="BB136" s="19"/>
      <c r="BC136" s="18"/>
      <c r="BD136" s="19"/>
      <c r="BE136" s="19"/>
      <c r="BF136" s="19"/>
    </row>
    <row r="137" spans="1:58" ht="15" thickBot="1" x14ac:dyDescent="0.35">
      <c r="A137" s="19"/>
      <c r="B137" s="19"/>
      <c r="C137" s="18"/>
      <c r="D137" s="19"/>
      <c r="E137" s="19"/>
      <c r="F137" s="19"/>
      <c r="G137" s="18"/>
      <c r="H137" s="19"/>
      <c r="I137" s="19"/>
      <c r="J137" s="19"/>
      <c r="K137" s="18"/>
      <c r="L137" s="19"/>
      <c r="M137" s="19"/>
      <c r="N137" s="19"/>
      <c r="O137" s="18"/>
      <c r="P137" s="19"/>
      <c r="Q137" s="19"/>
      <c r="R137" s="19"/>
      <c r="S137" s="18"/>
      <c r="T137" s="19"/>
      <c r="U137" s="19"/>
      <c r="V137" s="19"/>
      <c r="W137" s="18"/>
      <c r="X137" s="19"/>
      <c r="Y137" s="19"/>
      <c r="Z137" s="19"/>
      <c r="AA137" s="18"/>
      <c r="AB137" s="19"/>
      <c r="AC137" s="19"/>
      <c r="AD137" s="19"/>
      <c r="AE137" s="18"/>
      <c r="AF137" s="19"/>
      <c r="AG137" s="19"/>
      <c r="AH137" s="19"/>
      <c r="AI137" s="18"/>
      <c r="AJ137" s="19"/>
      <c r="AK137" s="19"/>
      <c r="AL137" s="19"/>
      <c r="AM137" s="18"/>
      <c r="AN137" s="19"/>
      <c r="AO137" s="19"/>
      <c r="AP137" s="19"/>
      <c r="AQ137" s="18"/>
      <c r="AR137" s="19"/>
      <c r="AS137" s="19"/>
      <c r="AT137" s="19"/>
      <c r="AU137" s="18"/>
      <c r="AV137" s="19"/>
      <c r="AW137" s="19"/>
      <c r="AX137" s="19"/>
      <c r="AY137" s="18"/>
      <c r="AZ137" s="19"/>
      <c r="BA137" s="19"/>
      <c r="BB137" s="19"/>
      <c r="BC137" s="18"/>
      <c r="BD137" s="19"/>
      <c r="BE137" s="19"/>
      <c r="BF137" s="19"/>
    </row>
    <row r="138" spans="1:58" ht="15" thickBot="1" x14ac:dyDescent="0.35">
      <c r="A138" s="19"/>
      <c r="B138" s="19"/>
      <c r="C138" s="18"/>
      <c r="D138" s="19"/>
      <c r="E138" s="19"/>
      <c r="F138" s="19"/>
      <c r="G138" s="18"/>
      <c r="H138" s="19"/>
      <c r="I138" s="19"/>
      <c r="J138" s="19"/>
      <c r="K138" s="18"/>
      <c r="L138" s="19"/>
      <c r="M138" s="19"/>
      <c r="N138" s="19"/>
      <c r="O138" s="18"/>
      <c r="P138" s="19"/>
      <c r="Q138" s="19"/>
      <c r="R138" s="19"/>
      <c r="S138" s="18"/>
      <c r="T138" s="19"/>
      <c r="U138" s="19"/>
      <c r="V138" s="19"/>
      <c r="W138" s="18"/>
      <c r="X138" s="19"/>
      <c r="Y138" s="19"/>
      <c r="Z138" s="19"/>
      <c r="AA138" s="18"/>
      <c r="AB138" s="19"/>
      <c r="AC138" s="19"/>
      <c r="AD138" s="19"/>
      <c r="AE138" s="18"/>
      <c r="AF138" s="19"/>
      <c r="AG138" s="19"/>
      <c r="AH138" s="19"/>
      <c r="AI138" s="18"/>
      <c r="AJ138" s="19"/>
      <c r="AK138" s="19"/>
      <c r="AL138" s="19"/>
      <c r="AM138" s="18"/>
      <c r="AN138" s="19"/>
      <c r="AO138" s="19"/>
      <c r="AP138" s="19"/>
      <c r="AQ138" s="18"/>
      <c r="AR138" s="19"/>
      <c r="AS138" s="19"/>
      <c r="AT138" s="19"/>
      <c r="AU138" s="18"/>
      <c r="AV138" s="19"/>
      <c r="AW138" s="19"/>
      <c r="AX138" s="19"/>
      <c r="AY138" s="18"/>
      <c r="AZ138" s="19"/>
      <c r="BA138" s="19"/>
      <c r="BB138" s="19"/>
      <c r="BC138" s="18"/>
      <c r="BD138" s="19"/>
      <c r="BE138" s="19"/>
      <c r="BF138" s="19"/>
    </row>
    <row r="139" spans="1:58" ht="15" thickBot="1" x14ac:dyDescent="0.35">
      <c r="A139" s="19"/>
      <c r="B139" s="19"/>
      <c r="C139" s="18"/>
      <c r="D139" s="19"/>
      <c r="E139" s="19"/>
      <c r="F139" s="19"/>
      <c r="G139" s="18"/>
      <c r="H139" s="19"/>
      <c r="I139" s="19"/>
      <c r="J139" s="19"/>
      <c r="K139" s="18"/>
      <c r="L139" s="19"/>
      <c r="M139" s="19"/>
      <c r="N139" s="19"/>
      <c r="O139" s="18"/>
      <c r="P139" s="19"/>
      <c r="Q139" s="19"/>
      <c r="R139" s="19"/>
      <c r="S139" s="18"/>
      <c r="T139" s="19"/>
      <c r="U139" s="19"/>
      <c r="V139" s="19"/>
      <c r="W139" s="18"/>
      <c r="X139" s="19"/>
      <c r="Y139" s="19"/>
      <c r="Z139" s="19"/>
      <c r="AA139" s="18"/>
      <c r="AB139" s="19"/>
      <c r="AC139" s="19"/>
      <c r="AD139" s="19"/>
      <c r="AE139" s="18"/>
      <c r="AF139" s="19"/>
      <c r="AG139" s="19"/>
      <c r="AH139" s="19"/>
      <c r="AI139" s="18"/>
      <c r="AJ139" s="19"/>
      <c r="AK139" s="19"/>
      <c r="AL139" s="19"/>
      <c r="AM139" s="18"/>
      <c r="AN139" s="19"/>
      <c r="AO139" s="19"/>
      <c r="AP139" s="19"/>
      <c r="AQ139" s="18"/>
      <c r="AR139" s="19"/>
      <c r="AS139" s="19"/>
      <c r="AT139" s="19"/>
      <c r="AU139" s="18"/>
      <c r="AV139" s="19"/>
      <c r="AW139" s="19"/>
      <c r="AX139" s="19"/>
      <c r="AY139" s="18"/>
      <c r="AZ139" s="19"/>
      <c r="BA139" s="19"/>
      <c r="BB139" s="19"/>
      <c r="BC139" s="18"/>
      <c r="BD139" s="19"/>
      <c r="BE139" s="19"/>
      <c r="BF139" s="19"/>
    </row>
    <row r="140" spans="1:58" ht="15" thickBot="1" x14ac:dyDescent="0.35">
      <c r="A140" s="19"/>
      <c r="B140" s="19"/>
      <c r="C140" s="18"/>
      <c r="D140" s="19"/>
      <c r="E140" s="19"/>
      <c r="F140" s="19"/>
      <c r="G140" s="18"/>
      <c r="H140" s="19"/>
      <c r="I140" s="19"/>
      <c r="J140" s="19"/>
      <c r="K140" s="18"/>
      <c r="L140" s="19"/>
      <c r="M140" s="19"/>
      <c r="N140" s="19"/>
      <c r="O140" s="18"/>
      <c r="P140" s="19"/>
      <c r="Q140" s="19"/>
      <c r="R140" s="19"/>
      <c r="S140" s="18"/>
      <c r="T140" s="19"/>
      <c r="U140" s="19"/>
      <c r="V140" s="19"/>
      <c r="W140" s="18"/>
      <c r="X140" s="19"/>
      <c r="Y140" s="19"/>
      <c r="Z140" s="19"/>
      <c r="AA140" s="18"/>
      <c r="AB140" s="19"/>
      <c r="AC140" s="19"/>
      <c r="AD140" s="19"/>
      <c r="AE140" s="18"/>
      <c r="AF140" s="19"/>
      <c r="AG140" s="19"/>
      <c r="AH140" s="19"/>
      <c r="AI140" s="18"/>
      <c r="AJ140" s="19"/>
      <c r="AK140" s="19"/>
      <c r="AL140" s="19"/>
      <c r="AM140" s="18"/>
      <c r="AN140" s="19"/>
      <c r="AO140" s="19"/>
      <c r="AP140" s="19"/>
      <c r="AQ140" s="18"/>
      <c r="AR140" s="19"/>
      <c r="AS140" s="19"/>
      <c r="AT140" s="19"/>
      <c r="AU140" s="18"/>
      <c r="AV140" s="19"/>
      <c r="AW140" s="19"/>
      <c r="AX140" s="19"/>
      <c r="AY140" s="18"/>
      <c r="AZ140" s="19"/>
      <c r="BA140" s="19"/>
      <c r="BB140" s="19"/>
      <c r="BC140" s="18"/>
      <c r="BD140" s="19"/>
      <c r="BE140" s="19"/>
      <c r="BF140" s="19"/>
    </row>
    <row r="141" spans="1:58" ht="15" thickBot="1" x14ac:dyDescent="0.35">
      <c r="A141" s="19"/>
      <c r="B141" s="19"/>
      <c r="C141" s="18"/>
      <c r="D141" s="19"/>
      <c r="E141" s="19"/>
      <c r="F141" s="19"/>
      <c r="G141" s="18"/>
      <c r="H141" s="19"/>
      <c r="I141" s="19"/>
      <c r="J141" s="19"/>
      <c r="K141" s="18"/>
      <c r="L141" s="19"/>
      <c r="M141" s="19"/>
      <c r="N141" s="19"/>
      <c r="O141" s="18"/>
      <c r="P141" s="19"/>
      <c r="Q141" s="19"/>
      <c r="R141" s="19"/>
      <c r="S141" s="18"/>
      <c r="T141" s="19"/>
      <c r="U141" s="19"/>
      <c r="V141" s="19"/>
      <c r="W141" s="18"/>
      <c r="X141" s="19"/>
      <c r="Y141" s="19"/>
      <c r="Z141" s="19"/>
      <c r="AA141" s="18"/>
      <c r="AB141" s="19"/>
      <c r="AC141" s="19"/>
      <c r="AD141" s="19"/>
      <c r="AE141" s="18"/>
      <c r="AF141" s="19"/>
      <c r="AG141" s="19"/>
      <c r="AH141" s="19"/>
      <c r="AI141" s="18"/>
      <c r="AJ141" s="19"/>
      <c r="AK141" s="19"/>
      <c r="AL141" s="19"/>
      <c r="AM141" s="18"/>
      <c r="AN141" s="19"/>
      <c r="AO141" s="19"/>
      <c r="AP141" s="19"/>
      <c r="AQ141" s="18"/>
      <c r="AR141" s="19"/>
      <c r="AS141" s="19"/>
      <c r="AT141" s="19"/>
      <c r="AU141" s="18"/>
      <c r="AV141" s="19"/>
      <c r="AW141" s="19"/>
      <c r="AX141" s="19"/>
      <c r="AY141" s="18"/>
      <c r="AZ141" s="19"/>
      <c r="BA141" s="19"/>
      <c r="BB141" s="19"/>
      <c r="BC141" s="18"/>
      <c r="BD141" s="19"/>
      <c r="BE141" s="19"/>
      <c r="BF141" s="19"/>
    </row>
    <row r="142" spans="1:58" ht="15" thickBot="1" x14ac:dyDescent="0.35">
      <c r="A142" s="19"/>
      <c r="B142" s="19"/>
      <c r="C142" s="18"/>
      <c r="D142" s="19"/>
      <c r="E142" s="19"/>
      <c r="F142" s="19"/>
      <c r="G142" s="18"/>
      <c r="H142" s="19"/>
      <c r="I142" s="19"/>
      <c r="J142" s="19"/>
      <c r="K142" s="18"/>
      <c r="L142" s="19"/>
      <c r="M142" s="19"/>
      <c r="N142" s="19"/>
      <c r="O142" s="18"/>
      <c r="P142" s="19"/>
      <c r="Q142" s="19"/>
      <c r="R142" s="19"/>
      <c r="S142" s="18"/>
      <c r="T142" s="19"/>
      <c r="U142" s="19"/>
      <c r="V142" s="19"/>
      <c r="W142" s="18"/>
      <c r="X142" s="19"/>
      <c r="Y142" s="19"/>
      <c r="Z142" s="19"/>
      <c r="AA142" s="18"/>
      <c r="AB142" s="19"/>
      <c r="AC142" s="19"/>
      <c r="AD142" s="19"/>
      <c r="AE142" s="18"/>
      <c r="AF142" s="19"/>
      <c r="AG142" s="19"/>
      <c r="AH142" s="19"/>
      <c r="AI142" s="18"/>
      <c r="AJ142" s="19"/>
      <c r="AK142" s="19"/>
      <c r="AL142" s="19"/>
      <c r="AM142" s="18"/>
      <c r="AN142" s="19"/>
      <c r="AO142" s="19"/>
      <c r="AP142" s="19"/>
      <c r="AQ142" s="18"/>
      <c r="AR142" s="19"/>
      <c r="AS142" s="19"/>
      <c r="AT142" s="19"/>
      <c r="AU142" s="18"/>
      <c r="AV142" s="19"/>
      <c r="AW142" s="19"/>
      <c r="AX142" s="19"/>
      <c r="AY142" s="18"/>
      <c r="AZ142" s="19"/>
      <c r="BA142" s="19"/>
      <c r="BB142" s="19"/>
      <c r="BC142" s="18"/>
      <c r="BD142" s="19"/>
      <c r="BE142" s="19"/>
      <c r="BF142" s="19"/>
    </row>
    <row r="143" spans="1:58" ht="15" thickBot="1" x14ac:dyDescent="0.35">
      <c r="A143" s="19"/>
      <c r="B143" s="19"/>
      <c r="C143" s="18"/>
      <c r="D143" s="19"/>
      <c r="E143" s="19"/>
      <c r="F143" s="19"/>
      <c r="G143" s="18"/>
      <c r="H143" s="19"/>
      <c r="I143" s="19"/>
      <c r="J143" s="19"/>
      <c r="K143" s="18"/>
      <c r="L143" s="19"/>
      <c r="M143" s="19"/>
      <c r="N143" s="19"/>
      <c r="O143" s="18"/>
      <c r="P143" s="19"/>
      <c r="Q143" s="19"/>
      <c r="R143" s="19"/>
      <c r="S143" s="18"/>
      <c r="T143" s="19"/>
      <c r="U143" s="19"/>
      <c r="V143" s="19"/>
      <c r="W143" s="18"/>
      <c r="X143" s="19"/>
      <c r="Y143" s="19"/>
      <c r="Z143" s="19"/>
      <c r="AA143" s="18"/>
      <c r="AB143" s="19"/>
      <c r="AC143" s="19"/>
      <c r="AD143" s="19"/>
      <c r="AE143" s="18"/>
      <c r="AF143" s="19"/>
      <c r="AG143" s="19"/>
      <c r="AH143" s="19"/>
      <c r="AI143" s="18"/>
      <c r="AJ143" s="19"/>
      <c r="AK143" s="19"/>
      <c r="AL143" s="19"/>
      <c r="AM143" s="18"/>
      <c r="AN143" s="19"/>
      <c r="AO143" s="19"/>
      <c r="AP143" s="19"/>
      <c r="AQ143" s="18"/>
      <c r="AR143" s="19"/>
      <c r="AS143" s="19"/>
      <c r="AT143" s="19"/>
      <c r="AU143" s="18"/>
      <c r="AV143" s="19"/>
      <c r="AW143" s="19"/>
      <c r="AX143" s="19"/>
      <c r="AY143" s="18"/>
      <c r="AZ143" s="19"/>
      <c r="BA143" s="19"/>
      <c r="BB143" s="19"/>
      <c r="BC143" s="18"/>
      <c r="BD143" s="19"/>
      <c r="BE143" s="19"/>
      <c r="BF143" s="19"/>
    </row>
    <row r="144" spans="1:58" ht="15" thickBot="1" x14ac:dyDescent="0.35">
      <c r="A144" s="19"/>
      <c r="B144" s="19"/>
      <c r="C144" s="18"/>
      <c r="D144" s="19"/>
      <c r="E144" s="19"/>
      <c r="F144" s="19"/>
      <c r="G144" s="18"/>
      <c r="H144" s="19"/>
      <c r="I144" s="19"/>
      <c r="J144" s="19"/>
      <c r="K144" s="18"/>
      <c r="L144" s="19"/>
      <c r="M144" s="19"/>
      <c r="N144" s="19"/>
      <c r="O144" s="18"/>
      <c r="P144" s="19"/>
      <c r="Q144" s="19"/>
      <c r="R144" s="19"/>
      <c r="S144" s="18"/>
      <c r="T144" s="19"/>
      <c r="U144" s="19"/>
      <c r="V144" s="19"/>
      <c r="W144" s="18"/>
      <c r="X144" s="19"/>
      <c r="Y144" s="19"/>
      <c r="Z144" s="19"/>
      <c r="AA144" s="18"/>
      <c r="AB144" s="19"/>
      <c r="AC144" s="19"/>
      <c r="AD144" s="19"/>
      <c r="AE144" s="18"/>
      <c r="AF144" s="19"/>
      <c r="AG144" s="19"/>
      <c r="AH144" s="19"/>
      <c r="AI144" s="18"/>
      <c r="AJ144" s="19"/>
      <c r="AK144" s="19"/>
      <c r="AL144" s="19"/>
      <c r="AM144" s="18"/>
      <c r="AN144" s="19"/>
      <c r="AO144" s="19"/>
      <c r="AP144" s="19"/>
      <c r="AQ144" s="18"/>
      <c r="AR144" s="19"/>
      <c r="AS144" s="19"/>
      <c r="AT144" s="19"/>
      <c r="AU144" s="18"/>
      <c r="AV144" s="19"/>
      <c r="AW144" s="19"/>
      <c r="AX144" s="19"/>
      <c r="AY144" s="18"/>
      <c r="AZ144" s="19"/>
      <c r="BA144" s="19"/>
      <c r="BB144" s="19"/>
      <c r="BC144" s="18"/>
      <c r="BD144" s="19"/>
      <c r="BE144" s="19"/>
      <c r="BF144" s="19"/>
    </row>
    <row r="145" spans="1:58" ht="15" thickBot="1" x14ac:dyDescent="0.35">
      <c r="A145" s="19"/>
      <c r="B145" s="19"/>
      <c r="C145" s="18"/>
      <c r="D145" s="19"/>
      <c r="E145" s="19"/>
      <c r="F145" s="19"/>
      <c r="G145" s="18"/>
      <c r="H145" s="19"/>
      <c r="I145" s="19"/>
      <c r="J145" s="19"/>
      <c r="K145" s="18"/>
      <c r="L145" s="19"/>
      <c r="M145" s="19"/>
      <c r="N145" s="19"/>
      <c r="O145" s="18"/>
      <c r="P145" s="19"/>
      <c r="Q145" s="19"/>
      <c r="R145" s="19"/>
      <c r="S145" s="18"/>
      <c r="T145" s="19"/>
      <c r="U145" s="19"/>
      <c r="V145" s="19"/>
      <c r="W145" s="18"/>
      <c r="X145" s="19"/>
      <c r="Y145" s="19"/>
      <c r="Z145" s="19"/>
      <c r="AA145" s="18"/>
      <c r="AB145" s="19"/>
      <c r="AC145" s="19"/>
      <c r="AD145" s="19"/>
      <c r="AE145" s="18"/>
      <c r="AF145" s="19"/>
      <c r="AG145" s="19"/>
      <c r="AH145" s="19"/>
      <c r="AI145" s="18"/>
      <c r="AJ145" s="19"/>
      <c r="AK145" s="19"/>
      <c r="AL145" s="19"/>
      <c r="AM145" s="18"/>
      <c r="AN145" s="19"/>
      <c r="AO145" s="19"/>
      <c r="AP145" s="19"/>
      <c r="AQ145" s="18"/>
      <c r="AR145" s="19"/>
      <c r="AS145" s="19"/>
      <c r="AT145" s="19"/>
      <c r="AU145" s="18"/>
      <c r="AV145" s="19"/>
      <c r="AW145" s="19"/>
      <c r="AX145" s="19"/>
      <c r="AY145" s="18"/>
      <c r="AZ145" s="19"/>
      <c r="BA145" s="19"/>
      <c r="BB145" s="19"/>
      <c r="BC145" s="18"/>
      <c r="BD145" s="19"/>
      <c r="BE145" s="19"/>
      <c r="BF145" s="19"/>
    </row>
    <row r="146" spans="1:58" ht="15" thickBot="1" x14ac:dyDescent="0.35">
      <c r="A146" s="19"/>
      <c r="B146" s="19"/>
      <c r="C146" s="18"/>
      <c r="D146" s="19"/>
      <c r="E146" s="19"/>
      <c r="F146" s="19"/>
      <c r="G146" s="18"/>
      <c r="H146" s="19"/>
      <c r="I146" s="19"/>
      <c r="J146" s="19"/>
      <c r="K146" s="18"/>
      <c r="L146" s="19"/>
      <c r="M146" s="19"/>
      <c r="N146" s="19"/>
      <c r="O146" s="18"/>
      <c r="P146" s="19"/>
      <c r="Q146" s="19"/>
      <c r="R146" s="19"/>
      <c r="S146" s="18"/>
      <c r="T146" s="19"/>
      <c r="U146" s="19"/>
      <c r="V146" s="19"/>
      <c r="W146" s="18"/>
      <c r="X146" s="19"/>
      <c r="Y146" s="19"/>
      <c r="Z146" s="19"/>
      <c r="AA146" s="18"/>
      <c r="AB146" s="19"/>
      <c r="AC146" s="19"/>
      <c r="AD146" s="19"/>
      <c r="AE146" s="18"/>
      <c r="AF146" s="19"/>
      <c r="AG146" s="19"/>
      <c r="AH146" s="19"/>
      <c r="AI146" s="18"/>
      <c r="AJ146" s="19"/>
      <c r="AK146" s="19"/>
      <c r="AL146" s="19"/>
      <c r="AM146" s="18"/>
      <c r="AN146" s="19"/>
      <c r="AO146" s="19"/>
      <c r="AP146" s="19"/>
      <c r="AQ146" s="18"/>
      <c r="AR146" s="19"/>
      <c r="AS146" s="19"/>
      <c r="AT146" s="19"/>
      <c r="AU146" s="18"/>
      <c r="AV146" s="19"/>
      <c r="AW146" s="19"/>
      <c r="AX146" s="19"/>
      <c r="AY146" s="18"/>
      <c r="AZ146" s="19"/>
      <c r="BA146" s="19"/>
      <c r="BB146" s="19"/>
      <c r="BC146" s="18"/>
      <c r="BD146" s="19"/>
      <c r="BE146" s="19"/>
      <c r="BF146" s="19"/>
    </row>
    <row r="147" spans="1:58" ht="15" thickBot="1" x14ac:dyDescent="0.35">
      <c r="A147" s="19"/>
      <c r="B147" s="19"/>
      <c r="C147" s="18"/>
      <c r="D147" s="19"/>
      <c r="E147" s="19"/>
      <c r="F147" s="19"/>
      <c r="G147" s="18"/>
      <c r="H147" s="19"/>
      <c r="I147" s="19"/>
      <c r="J147" s="19"/>
      <c r="K147" s="18"/>
      <c r="L147" s="19"/>
      <c r="M147" s="19"/>
      <c r="N147" s="19"/>
      <c r="O147" s="18"/>
      <c r="P147" s="19"/>
      <c r="Q147" s="19"/>
      <c r="R147" s="19"/>
      <c r="S147" s="18"/>
      <c r="T147" s="19"/>
      <c r="U147" s="19"/>
      <c r="V147" s="19"/>
      <c r="W147" s="18"/>
      <c r="X147" s="19"/>
      <c r="Y147" s="19"/>
      <c r="Z147" s="19"/>
      <c r="AA147" s="18"/>
      <c r="AB147" s="19"/>
      <c r="AC147" s="19"/>
      <c r="AD147" s="19"/>
      <c r="AE147" s="18"/>
      <c r="AF147" s="19"/>
      <c r="AG147" s="19"/>
      <c r="AH147" s="19"/>
      <c r="AI147" s="18"/>
      <c r="AJ147" s="19"/>
      <c r="AK147" s="19"/>
      <c r="AL147" s="19"/>
      <c r="AM147" s="18"/>
      <c r="AN147" s="19"/>
      <c r="AO147" s="19"/>
      <c r="AP147" s="19"/>
      <c r="AQ147" s="18"/>
      <c r="AR147" s="19"/>
      <c r="AS147" s="19"/>
      <c r="AT147" s="19"/>
      <c r="AU147" s="18"/>
      <c r="AV147" s="19"/>
      <c r="AW147" s="19"/>
      <c r="AX147" s="19"/>
      <c r="AY147" s="18"/>
      <c r="AZ147" s="19"/>
      <c r="BA147" s="19"/>
      <c r="BB147" s="19"/>
      <c r="BC147" s="18"/>
      <c r="BD147" s="19"/>
      <c r="BE147" s="19"/>
      <c r="BF147" s="19"/>
    </row>
    <row r="148" spans="1:58" ht="15" thickBot="1" x14ac:dyDescent="0.35">
      <c r="A148" s="19"/>
      <c r="B148" s="19"/>
      <c r="C148" s="18"/>
      <c r="D148" s="19"/>
      <c r="E148" s="19"/>
      <c r="F148" s="19"/>
      <c r="G148" s="18"/>
      <c r="H148" s="19"/>
      <c r="I148" s="19"/>
      <c r="J148" s="19"/>
      <c r="K148" s="18"/>
      <c r="L148" s="19"/>
      <c r="M148" s="19"/>
      <c r="N148" s="19"/>
      <c r="O148" s="18"/>
      <c r="P148" s="19"/>
      <c r="Q148" s="19"/>
      <c r="R148" s="19"/>
      <c r="S148" s="18"/>
      <c r="T148" s="19"/>
      <c r="U148" s="19"/>
      <c r="V148" s="19"/>
      <c r="W148" s="18"/>
      <c r="X148" s="19"/>
      <c r="Y148" s="19"/>
      <c r="Z148" s="19"/>
      <c r="AA148" s="18"/>
      <c r="AB148" s="19"/>
      <c r="AC148" s="19"/>
      <c r="AD148" s="19"/>
      <c r="AE148" s="18"/>
      <c r="AF148" s="19"/>
      <c r="AG148" s="19"/>
      <c r="AH148" s="19"/>
      <c r="AI148" s="18"/>
      <c r="AJ148" s="19"/>
      <c r="AK148" s="19"/>
      <c r="AL148" s="19"/>
      <c r="AM148" s="18"/>
      <c r="AN148" s="19"/>
      <c r="AO148" s="19"/>
      <c r="AP148" s="19"/>
      <c r="AQ148" s="18"/>
      <c r="AR148" s="19"/>
      <c r="AS148" s="19"/>
      <c r="AT148" s="19"/>
      <c r="AU148" s="18"/>
      <c r="AV148" s="19"/>
      <c r="AW148" s="19"/>
      <c r="AX148" s="19"/>
      <c r="AY148" s="18"/>
      <c r="AZ148" s="19"/>
      <c r="BA148" s="19"/>
      <c r="BB148" s="19"/>
      <c r="BC148" s="18"/>
      <c r="BD148" s="19"/>
      <c r="BE148" s="19"/>
      <c r="BF148" s="19"/>
    </row>
    <row r="149" spans="1:58" ht="15" thickBot="1" x14ac:dyDescent="0.35">
      <c r="A149" s="19"/>
      <c r="B149" s="19"/>
      <c r="C149" s="18"/>
      <c r="D149" s="19"/>
      <c r="E149" s="19"/>
      <c r="F149" s="19"/>
      <c r="G149" s="18"/>
      <c r="H149" s="19"/>
      <c r="I149" s="19"/>
      <c r="J149" s="19"/>
      <c r="K149" s="18"/>
      <c r="L149" s="19"/>
      <c r="M149" s="19"/>
      <c r="N149" s="19"/>
      <c r="O149" s="18"/>
      <c r="P149" s="19"/>
      <c r="Q149" s="19"/>
      <c r="R149" s="19"/>
      <c r="S149" s="18"/>
      <c r="T149" s="19"/>
      <c r="U149" s="19"/>
      <c r="V149" s="19"/>
      <c r="W149" s="18"/>
      <c r="X149" s="19"/>
      <c r="Y149" s="19"/>
      <c r="Z149" s="19"/>
      <c r="AA149" s="18"/>
      <c r="AB149" s="19"/>
      <c r="AC149" s="19"/>
      <c r="AD149" s="19"/>
      <c r="AE149" s="18"/>
      <c r="AF149" s="19"/>
      <c r="AG149" s="19"/>
      <c r="AH149" s="19"/>
      <c r="AI149" s="18"/>
      <c r="AJ149" s="19"/>
      <c r="AK149" s="19"/>
      <c r="AL149" s="19"/>
      <c r="AM149" s="18"/>
      <c r="AN149" s="19"/>
      <c r="AO149" s="19"/>
      <c r="AP149" s="19"/>
      <c r="AQ149" s="18"/>
      <c r="AR149" s="19"/>
      <c r="AS149" s="19"/>
      <c r="AT149" s="19"/>
      <c r="AU149" s="18"/>
      <c r="AV149" s="19"/>
      <c r="AW149" s="19"/>
      <c r="AX149" s="19"/>
      <c r="AY149" s="18"/>
      <c r="AZ149" s="19"/>
      <c r="BA149" s="19"/>
      <c r="BB149" s="19"/>
      <c r="BC149" s="18"/>
      <c r="BD149" s="19"/>
      <c r="BE149" s="19"/>
      <c r="BF149" s="19"/>
    </row>
    <row r="150" spans="1:58" ht="15" thickBot="1" x14ac:dyDescent="0.35">
      <c r="A150" s="19"/>
      <c r="B150" s="19"/>
      <c r="C150" s="18"/>
      <c r="D150" s="19"/>
      <c r="E150" s="19"/>
      <c r="F150" s="19"/>
      <c r="G150" s="18"/>
      <c r="H150" s="19"/>
      <c r="I150" s="19"/>
      <c r="J150" s="19"/>
      <c r="K150" s="18"/>
      <c r="L150" s="19"/>
      <c r="M150" s="19"/>
      <c r="N150" s="19"/>
      <c r="O150" s="18"/>
      <c r="P150" s="19"/>
      <c r="Q150" s="19"/>
      <c r="R150" s="19"/>
      <c r="S150" s="18"/>
      <c r="T150" s="19"/>
      <c r="U150" s="19"/>
      <c r="V150" s="19"/>
      <c r="W150" s="18"/>
      <c r="X150" s="19"/>
      <c r="Y150" s="19"/>
      <c r="Z150" s="19"/>
      <c r="AA150" s="18"/>
      <c r="AB150" s="19"/>
      <c r="AC150" s="19"/>
      <c r="AD150" s="19"/>
      <c r="AE150" s="18"/>
      <c r="AF150" s="19"/>
      <c r="AG150" s="19"/>
      <c r="AH150" s="19"/>
      <c r="AI150" s="18"/>
      <c r="AJ150" s="19"/>
      <c r="AK150" s="19"/>
      <c r="AL150" s="19"/>
      <c r="AM150" s="18"/>
      <c r="AN150" s="19"/>
      <c r="AO150" s="19"/>
      <c r="AP150" s="19"/>
      <c r="AQ150" s="18"/>
      <c r="AR150" s="19"/>
      <c r="AS150" s="19"/>
      <c r="AT150" s="19"/>
      <c r="AU150" s="18"/>
      <c r="AV150" s="19"/>
      <c r="AW150" s="19"/>
      <c r="AX150" s="19"/>
      <c r="AY150" s="18"/>
      <c r="AZ150" s="19"/>
      <c r="BA150" s="19"/>
      <c r="BB150" s="19"/>
      <c r="BC150" s="18"/>
      <c r="BD150" s="19"/>
      <c r="BE150" s="19"/>
      <c r="BF150" s="19"/>
    </row>
    <row r="151" spans="1:58" ht="15" thickBot="1" x14ac:dyDescent="0.35">
      <c r="A151" s="19"/>
      <c r="B151" s="19"/>
      <c r="C151" s="18"/>
      <c r="D151" s="19"/>
      <c r="E151" s="19"/>
      <c r="F151" s="19"/>
      <c r="G151" s="18"/>
      <c r="H151" s="19"/>
      <c r="I151" s="19"/>
      <c r="J151" s="19"/>
      <c r="K151" s="18"/>
      <c r="L151" s="19"/>
      <c r="M151" s="19"/>
      <c r="N151" s="19"/>
      <c r="O151" s="18"/>
      <c r="P151" s="19"/>
      <c r="Q151" s="19"/>
      <c r="R151" s="19"/>
      <c r="S151" s="18"/>
      <c r="T151" s="19"/>
      <c r="U151" s="19"/>
      <c r="V151" s="19"/>
      <c r="W151" s="18"/>
      <c r="X151" s="19"/>
      <c r="Y151" s="19"/>
      <c r="Z151" s="19"/>
      <c r="AA151" s="18"/>
      <c r="AB151" s="19"/>
      <c r="AC151" s="19"/>
      <c r="AD151" s="19"/>
      <c r="AE151" s="18"/>
      <c r="AF151" s="19"/>
      <c r="AG151" s="19"/>
      <c r="AH151" s="19"/>
      <c r="AI151" s="18"/>
      <c r="AJ151" s="19"/>
      <c r="AK151" s="19"/>
      <c r="AL151" s="19"/>
      <c r="AM151" s="18"/>
      <c r="AN151" s="19"/>
      <c r="AO151" s="19"/>
      <c r="AP151" s="19"/>
      <c r="AQ151" s="18"/>
      <c r="AR151" s="19"/>
      <c r="AS151" s="19"/>
      <c r="AT151" s="19"/>
      <c r="AU151" s="18"/>
      <c r="AV151" s="19"/>
      <c r="AW151" s="19"/>
      <c r="AX151" s="19"/>
      <c r="AY151" s="18"/>
      <c r="AZ151" s="19"/>
      <c r="BA151" s="19"/>
      <c r="BB151" s="19"/>
      <c r="BC151" s="18"/>
      <c r="BD151" s="19"/>
      <c r="BE151" s="19"/>
      <c r="BF151" s="19"/>
    </row>
    <row r="152" spans="1:58" ht="15" thickBot="1" x14ac:dyDescent="0.35">
      <c r="A152" s="19"/>
      <c r="B152" s="19"/>
      <c r="C152" s="18"/>
      <c r="D152" s="19"/>
      <c r="E152" s="19"/>
      <c r="F152" s="19"/>
      <c r="G152" s="18"/>
      <c r="H152" s="19"/>
      <c r="I152" s="19"/>
      <c r="J152" s="19"/>
      <c r="K152" s="18"/>
      <c r="L152" s="19"/>
      <c r="M152" s="19"/>
      <c r="N152" s="19"/>
      <c r="O152" s="18"/>
      <c r="P152" s="19"/>
      <c r="Q152" s="19"/>
      <c r="R152" s="19"/>
      <c r="S152" s="18"/>
      <c r="T152" s="19"/>
      <c r="U152" s="19"/>
      <c r="V152" s="19"/>
      <c r="W152" s="18"/>
      <c r="X152" s="19"/>
      <c r="Y152" s="19"/>
      <c r="Z152" s="19"/>
      <c r="AA152" s="18"/>
      <c r="AB152" s="19"/>
      <c r="AC152" s="19"/>
      <c r="AD152" s="19"/>
      <c r="AE152" s="18"/>
      <c r="AF152" s="19"/>
      <c r="AG152" s="19"/>
      <c r="AH152" s="19"/>
      <c r="AI152" s="18"/>
      <c r="AJ152" s="19"/>
      <c r="AK152" s="19"/>
      <c r="AL152" s="19"/>
      <c r="AM152" s="18"/>
      <c r="AN152" s="19"/>
      <c r="AO152" s="19"/>
      <c r="AP152" s="19"/>
      <c r="AQ152" s="18"/>
      <c r="AR152" s="19"/>
      <c r="AS152" s="19"/>
      <c r="AT152" s="19"/>
      <c r="AU152" s="18"/>
      <c r="AV152" s="19"/>
      <c r="AW152" s="19"/>
      <c r="AX152" s="19"/>
      <c r="AY152" s="18"/>
      <c r="AZ152" s="19"/>
      <c r="BA152" s="19"/>
      <c r="BB152" s="19"/>
      <c r="BC152" s="18"/>
      <c r="BD152" s="19"/>
      <c r="BE152" s="19"/>
      <c r="BF152" s="19"/>
    </row>
    <row r="153" spans="1:58" ht="15" thickBot="1" x14ac:dyDescent="0.35">
      <c r="A153" s="19"/>
      <c r="B153" s="19"/>
      <c r="C153" s="18"/>
      <c r="D153" s="19"/>
      <c r="E153" s="19"/>
      <c r="F153" s="19"/>
      <c r="G153" s="18"/>
      <c r="H153" s="19"/>
      <c r="I153" s="19"/>
      <c r="J153" s="19"/>
      <c r="K153" s="18"/>
      <c r="L153" s="19"/>
      <c r="M153" s="19"/>
      <c r="N153" s="19"/>
      <c r="O153" s="18"/>
      <c r="P153" s="19"/>
      <c r="Q153" s="19"/>
      <c r="R153" s="19"/>
      <c r="S153" s="18"/>
      <c r="T153" s="19"/>
      <c r="U153" s="19"/>
      <c r="V153" s="19"/>
      <c r="W153" s="18"/>
      <c r="X153" s="19"/>
      <c r="Y153" s="19"/>
      <c r="Z153" s="19"/>
      <c r="AA153" s="18"/>
      <c r="AB153" s="19"/>
      <c r="AC153" s="19"/>
      <c r="AD153" s="19"/>
      <c r="AE153" s="18"/>
      <c r="AF153" s="19"/>
      <c r="AG153" s="19"/>
      <c r="AH153" s="19"/>
      <c r="AI153" s="18"/>
      <c r="AJ153" s="19"/>
      <c r="AK153" s="19"/>
      <c r="AL153" s="19"/>
      <c r="AM153" s="18"/>
      <c r="AN153" s="19"/>
      <c r="AO153" s="19"/>
      <c r="AP153" s="19"/>
      <c r="AQ153" s="18"/>
      <c r="AR153" s="19"/>
      <c r="AS153" s="19"/>
      <c r="AT153" s="19"/>
      <c r="AU153" s="18"/>
      <c r="AV153" s="19"/>
      <c r="AW153" s="19"/>
      <c r="AX153" s="19"/>
      <c r="AY153" s="18"/>
      <c r="AZ153" s="19"/>
      <c r="BA153" s="19"/>
      <c r="BB153" s="19"/>
      <c r="BC153" s="18"/>
      <c r="BD153" s="19"/>
      <c r="BE153" s="19"/>
      <c r="BF153" s="19"/>
    </row>
    <row r="154" spans="1:58" ht="15" thickBot="1" x14ac:dyDescent="0.35">
      <c r="A154" s="19"/>
      <c r="B154" s="19"/>
      <c r="C154" s="18"/>
      <c r="D154" s="19"/>
      <c r="E154" s="19"/>
      <c r="F154" s="19"/>
      <c r="G154" s="18"/>
      <c r="H154" s="19"/>
      <c r="I154" s="19"/>
      <c r="J154" s="19"/>
      <c r="K154" s="18"/>
      <c r="L154" s="19"/>
      <c r="M154" s="19"/>
      <c r="N154" s="19"/>
      <c r="O154" s="18"/>
      <c r="P154" s="19"/>
      <c r="Q154" s="19"/>
      <c r="R154" s="19"/>
      <c r="S154" s="18"/>
      <c r="T154" s="19"/>
      <c r="U154" s="19"/>
      <c r="V154" s="19"/>
      <c r="W154" s="18"/>
      <c r="X154" s="19"/>
      <c r="Y154" s="19"/>
      <c r="Z154" s="19"/>
      <c r="AA154" s="18"/>
      <c r="AB154" s="19"/>
      <c r="AC154" s="19"/>
      <c r="AD154" s="19"/>
      <c r="AE154" s="18"/>
      <c r="AF154" s="19"/>
      <c r="AG154" s="19"/>
      <c r="AH154" s="19"/>
      <c r="AI154" s="18"/>
      <c r="AJ154" s="19"/>
      <c r="AK154" s="19"/>
      <c r="AL154" s="19"/>
      <c r="AM154" s="18"/>
      <c r="AN154" s="19"/>
      <c r="AO154" s="19"/>
      <c r="AP154" s="19"/>
      <c r="AQ154" s="18"/>
      <c r="AR154" s="19"/>
      <c r="AS154" s="19"/>
      <c r="AT154" s="19"/>
      <c r="AU154" s="18"/>
      <c r="AV154" s="19"/>
      <c r="AW154" s="19"/>
      <c r="AX154" s="19"/>
      <c r="AY154" s="18"/>
      <c r="AZ154" s="19"/>
      <c r="BA154" s="19"/>
      <c r="BB154" s="19"/>
      <c r="BC154" s="18"/>
      <c r="BD154" s="19"/>
      <c r="BE154" s="19"/>
      <c r="BF154" s="19"/>
    </row>
    <row r="155" spans="1:58" ht="15" thickBot="1" x14ac:dyDescent="0.35">
      <c r="A155" s="19"/>
      <c r="B155" s="19"/>
      <c r="C155" s="18"/>
      <c r="D155" s="19"/>
      <c r="E155" s="19"/>
      <c r="F155" s="19"/>
      <c r="G155" s="18"/>
      <c r="H155" s="19"/>
      <c r="I155" s="19"/>
      <c r="J155" s="19"/>
      <c r="K155" s="18"/>
      <c r="L155" s="19"/>
      <c r="M155" s="19"/>
      <c r="N155" s="19"/>
      <c r="O155" s="18"/>
      <c r="P155" s="19"/>
      <c r="Q155" s="19"/>
      <c r="R155" s="19"/>
      <c r="S155" s="18"/>
      <c r="T155" s="19"/>
      <c r="U155" s="19"/>
      <c r="V155" s="19"/>
      <c r="W155" s="18"/>
      <c r="X155" s="19"/>
      <c r="Y155" s="19"/>
      <c r="Z155" s="19"/>
      <c r="AA155" s="18"/>
      <c r="AB155" s="19"/>
      <c r="AC155" s="19"/>
      <c r="AD155" s="19"/>
      <c r="AE155" s="18"/>
      <c r="AF155" s="19"/>
      <c r="AG155" s="19"/>
      <c r="AH155" s="19"/>
      <c r="AI155" s="18"/>
      <c r="AJ155" s="19"/>
      <c r="AK155" s="19"/>
      <c r="AL155" s="19"/>
      <c r="AM155" s="18"/>
      <c r="AN155" s="19"/>
      <c r="AO155" s="19"/>
      <c r="AP155" s="19"/>
      <c r="AQ155" s="18"/>
      <c r="AR155" s="19"/>
      <c r="AS155" s="19"/>
      <c r="AT155" s="19"/>
      <c r="AU155" s="18"/>
      <c r="AV155" s="19"/>
      <c r="AW155" s="19"/>
      <c r="AX155" s="19"/>
      <c r="AY155" s="18"/>
      <c r="AZ155" s="19"/>
      <c r="BA155" s="19"/>
      <c r="BB155" s="19"/>
      <c r="BC155" s="18"/>
      <c r="BD155" s="19"/>
      <c r="BE155" s="19"/>
      <c r="BF155" s="19"/>
    </row>
    <row r="156" spans="1:58" ht="15" thickBot="1" x14ac:dyDescent="0.35">
      <c r="A156" s="19"/>
      <c r="B156" s="19"/>
      <c r="C156" s="18"/>
      <c r="D156" s="19"/>
      <c r="E156" s="19"/>
      <c r="F156" s="19"/>
      <c r="G156" s="18"/>
      <c r="H156" s="19"/>
      <c r="I156" s="19"/>
      <c r="J156" s="19"/>
      <c r="K156" s="18"/>
      <c r="L156" s="19"/>
      <c r="M156" s="19"/>
      <c r="N156" s="19"/>
      <c r="O156" s="18"/>
      <c r="P156" s="19"/>
      <c r="Q156" s="19"/>
      <c r="R156" s="19"/>
      <c r="S156" s="18"/>
      <c r="T156" s="19"/>
      <c r="U156" s="19"/>
      <c r="V156" s="19"/>
      <c r="W156" s="18"/>
      <c r="X156" s="19"/>
      <c r="Y156" s="19"/>
      <c r="Z156" s="19"/>
      <c r="AA156" s="18"/>
      <c r="AB156" s="19"/>
      <c r="AC156" s="19"/>
      <c r="AD156" s="19"/>
      <c r="AE156" s="18"/>
      <c r="AF156" s="19"/>
      <c r="AG156" s="19"/>
      <c r="AH156" s="19"/>
      <c r="AI156" s="18"/>
      <c r="AJ156" s="19"/>
      <c r="AK156" s="19"/>
      <c r="AL156" s="19"/>
      <c r="AM156" s="18"/>
      <c r="AN156" s="19"/>
      <c r="AO156" s="19"/>
      <c r="AP156" s="19"/>
      <c r="AQ156" s="18"/>
      <c r="AR156" s="19"/>
      <c r="AS156" s="19"/>
      <c r="AT156" s="19"/>
      <c r="AU156" s="18"/>
      <c r="AV156" s="19"/>
      <c r="AW156" s="19"/>
      <c r="AX156" s="19"/>
      <c r="AY156" s="18"/>
      <c r="AZ156" s="19"/>
      <c r="BA156" s="19"/>
      <c r="BB156" s="19"/>
      <c r="BC156" s="18"/>
      <c r="BD156" s="19"/>
      <c r="BE156" s="19"/>
      <c r="BF156" s="19"/>
    </row>
    <row r="157" spans="1:58" ht="15" thickBot="1" x14ac:dyDescent="0.35">
      <c r="A157" s="19"/>
      <c r="B157" s="19"/>
      <c r="C157" s="18"/>
      <c r="D157" s="19"/>
      <c r="E157" s="19"/>
      <c r="F157" s="19"/>
      <c r="G157" s="18"/>
      <c r="H157" s="19"/>
      <c r="I157" s="19"/>
      <c r="J157" s="19"/>
      <c r="K157" s="18"/>
      <c r="L157" s="19"/>
      <c r="M157" s="19"/>
      <c r="N157" s="19"/>
      <c r="O157" s="18"/>
      <c r="P157" s="19"/>
      <c r="Q157" s="19"/>
      <c r="R157" s="19"/>
      <c r="S157" s="18"/>
      <c r="T157" s="19"/>
      <c r="U157" s="19"/>
      <c r="V157" s="19"/>
      <c r="W157" s="18"/>
      <c r="X157" s="19"/>
      <c r="Y157" s="19"/>
      <c r="Z157" s="19"/>
      <c r="AA157" s="18"/>
      <c r="AB157" s="19"/>
      <c r="AC157" s="19"/>
      <c r="AD157" s="19"/>
      <c r="AE157" s="18"/>
      <c r="AF157" s="19"/>
      <c r="AG157" s="19"/>
      <c r="AH157" s="19"/>
      <c r="AI157" s="18"/>
      <c r="AJ157" s="19"/>
      <c r="AK157" s="19"/>
      <c r="AL157" s="19"/>
      <c r="AM157" s="18"/>
      <c r="AN157" s="19"/>
      <c r="AO157" s="19"/>
      <c r="AP157" s="19"/>
      <c r="AQ157" s="18"/>
      <c r="AR157" s="19"/>
      <c r="AS157" s="19"/>
      <c r="AT157" s="19"/>
      <c r="AU157" s="18"/>
      <c r="AV157" s="19"/>
      <c r="AW157" s="19"/>
      <c r="AX157" s="19"/>
      <c r="AY157" s="18"/>
      <c r="AZ157" s="19"/>
      <c r="BA157" s="19"/>
      <c r="BB157" s="19"/>
      <c r="BC157" s="18"/>
      <c r="BD157" s="19"/>
      <c r="BE157" s="19"/>
      <c r="BF157" s="19"/>
    </row>
    <row r="158" spans="1:58" ht="15" thickBot="1" x14ac:dyDescent="0.35">
      <c r="A158" s="19"/>
      <c r="B158" s="19"/>
      <c r="C158" s="18"/>
      <c r="D158" s="19"/>
      <c r="E158" s="19"/>
      <c r="F158" s="19"/>
      <c r="G158" s="18"/>
      <c r="H158" s="19"/>
      <c r="I158" s="19"/>
      <c r="J158" s="19"/>
      <c r="K158" s="18"/>
      <c r="L158" s="19"/>
      <c r="M158" s="19"/>
      <c r="N158" s="19"/>
      <c r="O158" s="18"/>
      <c r="P158" s="19"/>
      <c r="Q158" s="19"/>
      <c r="R158" s="19"/>
      <c r="S158" s="18"/>
      <c r="T158" s="19"/>
      <c r="U158" s="19"/>
      <c r="V158" s="19"/>
      <c r="W158" s="18"/>
      <c r="X158" s="19"/>
      <c r="Y158" s="19"/>
      <c r="Z158" s="19"/>
      <c r="AA158" s="18"/>
      <c r="AB158" s="19"/>
      <c r="AC158" s="19"/>
      <c r="AD158" s="19"/>
      <c r="AE158" s="18"/>
      <c r="AF158" s="19"/>
      <c r="AG158" s="19"/>
      <c r="AH158" s="19"/>
      <c r="AI158" s="18"/>
      <c r="AJ158" s="19"/>
      <c r="AK158" s="19"/>
      <c r="AL158" s="19"/>
      <c r="AM158" s="18"/>
      <c r="AN158" s="19"/>
      <c r="AO158" s="19"/>
      <c r="AP158" s="19"/>
      <c r="AQ158" s="18"/>
      <c r="AR158" s="19"/>
      <c r="AS158" s="19"/>
      <c r="AT158" s="19"/>
      <c r="AU158" s="18"/>
      <c r="AV158" s="19"/>
      <c r="AW158" s="19"/>
      <c r="AX158" s="19"/>
      <c r="AY158" s="18"/>
      <c r="AZ158" s="19"/>
      <c r="BA158" s="19"/>
      <c r="BB158" s="19"/>
      <c r="BC158" s="18"/>
      <c r="BD158" s="19"/>
      <c r="BE158" s="19"/>
      <c r="BF158" s="19"/>
    </row>
    <row r="159" spans="1:58" ht="15" thickBot="1" x14ac:dyDescent="0.35">
      <c r="A159" s="19"/>
      <c r="B159" s="19"/>
      <c r="C159" s="18"/>
      <c r="D159" s="19"/>
      <c r="E159" s="19"/>
      <c r="F159" s="19"/>
      <c r="G159" s="18"/>
      <c r="H159" s="19"/>
      <c r="I159" s="19"/>
      <c r="J159" s="19"/>
      <c r="K159" s="18"/>
      <c r="L159" s="19"/>
      <c r="M159" s="19"/>
      <c r="N159" s="19"/>
      <c r="O159" s="18"/>
      <c r="P159" s="19"/>
      <c r="Q159" s="19"/>
      <c r="R159" s="19"/>
      <c r="S159" s="18"/>
      <c r="T159" s="19"/>
      <c r="U159" s="19"/>
      <c r="V159" s="19"/>
      <c r="W159" s="18"/>
      <c r="X159" s="19"/>
      <c r="Y159" s="19"/>
      <c r="Z159" s="19"/>
      <c r="AA159" s="18"/>
      <c r="AB159" s="19"/>
      <c r="AC159" s="19"/>
      <c r="AD159" s="19"/>
      <c r="AE159" s="18"/>
      <c r="AF159" s="19"/>
      <c r="AG159" s="19"/>
      <c r="AH159" s="19"/>
      <c r="AI159" s="18"/>
      <c r="AJ159" s="19"/>
      <c r="AK159" s="19"/>
      <c r="AL159" s="19"/>
      <c r="AM159" s="18"/>
      <c r="AN159" s="19"/>
      <c r="AO159" s="19"/>
      <c r="AP159" s="19"/>
      <c r="AQ159" s="18"/>
      <c r="AR159" s="19"/>
      <c r="AS159" s="19"/>
      <c r="AT159" s="19"/>
      <c r="AU159" s="18"/>
      <c r="AV159" s="19"/>
      <c r="AW159" s="19"/>
      <c r="AX159" s="19"/>
      <c r="AY159" s="18"/>
      <c r="AZ159" s="19"/>
      <c r="BA159" s="19"/>
      <c r="BB159" s="19"/>
      <c r="BC159" s="18"/>
      <c r="BD159" s="19"/>
      <c r="BE159" s="19"/>
      <c r="BF159" s="19"/>
    </row>
    <row r="160" spans="1:58" ht="15" thickBot="1" x14ac:dyDescent="0.35">
      <c r="A160" s="19"/>
      <c r="B160" s="19"/>
      <c r="C160" s="18"/>
      <c r="D160" s="19"/>
      <c r="E160" s="19"/>
      <c r="F160" s="19"/>
      <c r="G160" s="18"/>
      <c r="H160" s="19"/>
      <c r="I160" s="19"/>
      <c r="J160" s="19"/>
      <c r="K160" s="18"/>
      <c r="L160" s="19"/>
      <c r="M160" s="19"/>
      <c r="N160" s="19"/>
      <c r="O160" s="18"/>
      <c r="P160" s="19"/>
      <c r="Q160" s="19"/>
      <c r="R160" s="19"/>
      <c r="S160" s="18"/>
      <c r="T160" s="19"/>
      <c r="U160" s="19"/>
      <c r="V160" s="19"/>
      <c r="W160" s="18"/>
      <c r="X160" s="19"/>
      <c r="Y160" s="19"/>
      <c r="Z160" s="19"/>
      <c r="AA160" s="18"/>
      <c r="AB160" s="19"/>
      <c r="AC160" s="19"/>
      <c r="AD160" s="19"/>
      <c r="AE160" s="18"/>
      <c r="AF160" s="19"/>
      <c r="AG160" s="19"/>
      <c r="AH160" s="19"/>
      <c r="AI160" s="18"/>
      <c r="AJ160" s="19"/>
      <c r="AK160" s="19"/>
      <c r="AL160" s="19"/>
      <c r="AM160" s="18"/>
      <c r="AN160" s="19"/>
      <c r="AO160" s="19"/>
      <c r="AP160" s="19"/>
      <c r="AQ160" s="18"/>
      <c r="AR160" s="19"/>
      <c r="AS160" s="19"/>
      <c r="AT160" s="19"/>
      <c r="AU160" s="18"/>
      <c r="AV160" s="19"/>
      <c r="AW160" s="19"/>
      <c r="AX160" s="19"/>
      <c r="AY160" s="18"/>
      <c r="AZ160" s="19"/>
      <c r="BA160" s="19"/>
      <c r="BB160" s="19"/>
      <c r="BC160" s="18"/>
      <c r="BD160" s="19"/>
      <c r="BE160" s="19"/>
      <c r="BF160" s="19"/>
    </row>
    <row r="161" spans="1:58" ht="15" thickBot="1" x14ac:dyDescent="0.35">
      <c r="A161" s="19"/>
      <c r="B161" s="19"/>
      <c r="C161" s="18"/>
      <c r="D161" s="19"/>
      <c r="E161" s="19"/>
      <c r="F161" s="19"/>
      <c r="G161" s="18"/>
      <c r="H161" s="19"/>
      <c r="I161" s="19"/>
      <c r="J161" s="19"/>
      <c r="K161" s="18"/>
      <c r="L161" s="19"/>
      <c r="M161" s="19"/>
      <c r="N161" s="19"/>
      <c r="O161" s="18"/>
      <c r="P161" s="19"/>
      <c r="Q161" s="19"/>
      <c r="R161" s="19"/>
      <c r="S161" s="18"/>
      <c r="T161" s="19"/>
      <c r="U161" s="19"/>
      <c r="V161" s="19"/>
      <c r="W161" s="18"/>
      <c r="X161" s="19"/>
      <c r="Y161" s="19"/>
      <c r="Z161" s="19"/>
      <c r="AA161" s="18"/>
      <c r="AB161" s="19"/>
      <c r="AC161" s="19"/>
      <c r="AD161" s="19"/>
      <c r="AE161" s="18"/>
      <c r="AF161" s="19"/>
      <c r="AG161" s="19"/>
      <c r="AH161" s="19"/>
      <c r="AI161" s="18"/>
      <c r="AJ161" s="19"/>
      <c r="AK161" s="19"/>
      <c r="AL161" s="19"/>
      <c r="AM161" s="18"/>
      <c r="AN161" s="19"/>
      <c r="AO161" s="19"/>
      <c r="AP161" s="19"/>
      <c r="AQ161" s="18"/>
      <c r="AR161" s="19"/>
      <c r="AS161" s="19"/>
      <c r="AT161" s="19"/>
      <c r="AU161" s="18"/>
      <c r="AV161" s="19"/>
      <c r="AW161" s="19"/>
      <c r="AX161" s="19"/>
      <c r="AY161" s="18"/>
      <c r="AZ161" s="19"/>
      <c r="BA161" s="19"/>
      <c r="BB161" s="19"/>
      <c r="BC161" s="18"/>
      <c r="BD161" s="19"/>
      <c r="BE161" s="19"/>
      <c r="BF161" s="19"/>
    </row>
    <row r="162" spans="1:58" ht="15" thickBot="1" x14ac:dyDescent="0.35">
      <c r="A162" s="19"/>
      <c r="B162" s="19"/>
      <c r="C162" s="18"/>
      <c r="D162" s="19"/>
      <c r="E162" s="19"/>
      <c r="F162" s="19"/>
      <c r="G162" s="18"/>
      <c r="H162" s="19"/>
      <c r="I162" s="19"/>
      <c r="J162" s="19"/>
      <c r="K162" s="18"/>
      <c r="L162" s="19"/>
      <c r="M162" s="19"/>
      <c r="N162" s="19"/>
      <c r="O162" s="18"/>
      <c r="P162" s="19"/>
      <c r="Q162" s="19"/>
      <c r="R162" s="19"/>
      <c r="S162" s="18"/>
      <c r="T162" s="19"/>
      <c r="U162" s="19"/>
      <c r="V162" s="19"/>
      <c r="W162" s="18"/>
      <c r="X162" s="19"/>
      <c r="Y162" s="19"/>
      <c r="Z162" s="19"/>
      <c r="AA162" s="18"/>
      <c r="AB162" s="19"/>
      <c r="AC162" s="19"/>
      <c r="AD162" s="19"/>
      <c r="AE162" s="18"/>
      <c r="AF162" s="19"/>
      <c r="AG162" s="19"/>
      <c r="AH162" s="19"/>
      <c r="AI162" s="18"/>
      <c r="AJ162" s="19"/>
      <c r="AK162" s="19"/>
      <c r="AL162" s="19"/>
      <c r="AM162" s="18"/>
      <c r="AN162" s="19"/>
      <c r="AO162" s="19"/>
      <c r="AP162" s="19"/>
      <c r="AQ162" s="18"/>
      <c r="AR162" s="19"/>
      <c r="AS162" s="19"/>
      <c r="AT162" s="19"/>
      <c r="AU162" s="18"/>
      <c r="AV162" s="19"/>
      <c r="AW162" s="19"/>
      <c r="AX162" s="19"/>
      <c r="AY162" s="18"/>
      <c r="AZ162" s="19"/>
      <c r="BA162" s="19"/>
      <c r="BB162" s="19"/>
      <c r="BC162" s="18"/>
      <c r="BD162" s="19"/>
      <c r="BE162" s="19"/>
      <c r="BF162" s="19"/>
    </row>
    <row r="163" spans="1:58" ht="15" thickBot="1" x14ac:dyDescent="0.35">
      <c r="A163" s="19"/>
      <c r="B163" s="19"/>
      <c r="C163" s="18"/>
      <c r="D163" s="19"/>
      <c r="E163" s="19"/>
      <c r="F163" s="19"/>
      <c r="G163" s="18"/>
      <c r="H163" s="19"/>
      <c r="I163" s="19"/>
      <c r="J163" s="19"/>
      <c r="K163" s="18"/>
      <c r="L163" s="19"/>
      <c r="M163" s="19"/>
      <c r="N163" s="19"/>
      <c r="O163" s="18"/>
      <c r="P163" s="19"/>
      <c r="Q163" s="19"/>
      <c r="R163" s="19"/>
      <c r="S163" s="18"/>
      <c r="T163" s="19"/>
      <c r="U163" s="19"/>
      <c r="V163" s="19"/>
      <c r="W163" s="18"/>
      <c r="X163" s="19"/>
      <c r="Y163" s="19"/>
      <c r="Z163" s="19"/>
      <c r="AA163" s="18"/>
      <c r="AB163" s="19"/>
      <c r="AC163" s="19"/>
      <c r="AD163" s="19"/>
      <c r="AE163" s="18"/>
      <c r="AF163" s="19"/>
      <c r="AG163" s="19"/>
      <c r="AH163" s="19"/>
      <c r="AI163" s="18"/>
      <c r="AJ163" s="19"/>
      <c r="AK163" s="19"/>
      <c r="AL163" s="19"/>
      <c r="AM163" s="18"/>
      <c r="AN163" s="19"/>
      <c r="AO163" s="19"/>
      <c r="AP163" s="19"/>
      <c r="AQ163" s="18"/>
      <c r="AR163" s="19"/>
      <c r="AS163" s="19"/>
      <c r="AT163" s="19"/>
      <c r="AU163" s="18"/>
      <c r="AV163" s="19"/>
      <c r="AW163" s="19"/>
      <c r="AX163" s="19"/>
      <c r="AY163" s="18"/>
      <c r="AZ163" s="19"/>
      <c r="BA163" s="19"/>
      <c r="BB163" s="19"/>
      <c r="BC163" s="18"/>
      <c r="BD163" s="19"/>
      <c r="BE163" s="19"/>
      <c r="BF163" s="19"/>
    </row>
    <row r="164" spans="1:58" ht="15" thickBot="1" x14ac:dyDescent="0.35">
      <c r="A164" s="19"/>
      <c r="B164" s="19"/>
      <c r="C164" s="18"/>
      <c r="D164" s="19"/>
      <c r="E164" s="19"/>
      <c r="F164" s="19"/>
      <c r="G164" s="18"/>
      <c r="H164" s="19"/>
      <c r="I164" s="19"/>
      <c r="J164" s="19"/>
      <c r="K164" s="18"/>
      <c r="L164" s="19"/>
      <c r="M164" s="19"/>
      <c r="N164" s="19"/>
      <c r="O164" s="18"/>
      <c r="P164" s="19"/>
      <c r="Q164" s="19"/>
      <c r="R164" s="19"/>
      <c r="S164" s="18"/>
      <c r="T164" s="19"/>
      <c r="U164" s="19"/>
      <c r="V164" s="19"/>
      <c r="W164" s="18"/>
      <c r="X164" s="19"/>
      <c r="Y164" s="19"/>
      <c r="Z164" s="19"/>
      <c r="AA164" s="18"/>
      <c r="AB164" s="19"/>
      <c r="AC164" s="19"/>
      <c r="AD164" s="19"/>
      <c r="AE164" s="18"/>
      <c r="AF164" s="19"/>
      <c r="AG164" s="19"/>
      <c r="AH164" s="19"/>
      <c r="AI164" s="18"/>
      <c r="AJ164" s="19"/>
      <c r="AK164" s="19"/>
      <c r="AL164" s="19"/>
      <c r="AM164" s="18"/>
      <c r="AN164" s="19"/>
      <c r="AO164" s="19"/>
      <c r="AP164" s="19"/>
      <c r="AQ164" s="18"/>
      <c r="AR164" s="19"/>
      <c r="AS164" s="19"/>
      <c r="AT164" s="19"/>
      <c r="AU164" s="18"/>
      <c r="AV164" s="19"/>
      <c r="AW164" s="19"/>
      <c r="AX164" s="19"/>
      <c r="AY164" s="18"/>
      <c r="AZ164" s="19"/>
      <c r="BA164" s="19"/>
      <c r="BB164" s="19"/>
      <c r="BC164" s="18"/>
      <c r="BD164" s="19"/>
      <c r="BE164" s="19"/>
      <c r="BF164" s="19"/>
    </row>
    <row r="165" spans="1:58" ht="15" thickBot="1" x14ac:dyDescent="0.35">
      <c r="A165" s="19"/>
      <c r="B165" s="19"/>
      <c r="C165" s="18"/>
      <c r="D165" s="19"/>
      <c r="E165" s="19"/>
      <c r="F165" s="19"/>
      <c r="G165" s="18"/>
      <c r="H165" s="19"/>
      <c r="I165" s="19"/>
      <c r="J165" s="19"/>
      <c r="K165" s="18"/>
      <c r="L165" s="19"/>
      <c r="M165" s="19"/>
      <c r="N165" s="19"/>
      <c r="O165" s="18"/>
      <c r="P165" s="19"/>
      <c r="Q165" s="19"/>
      <c r="R165" s="19"/>
      <c r="S165" s="18"/>
      <c r="T165" s="19"/>
      <c r="U165" s="19"/>
      <c r="V165" s="19"/>
      <c r="W165" s="18"/>
      <c r="X165" s="19"/>
      <c r="Y165" s="19"/>
      <c r="Z165" s="19"/>
      <c r="AA165" s="18"/>
      <c r="AB165" s="19"/>
      <c r="AC165" s="19"/>
      <c r="AD165" s="19"/>
      <c r="AE165" s="18"/>
      <c r="AF165" s="19"/>
      <c r="AG165" s="19"/>
      <c r="AH165" s="19"/>
      <c r="AI165" s="18"/>
      <c r="AJ165" s="19"/>
      <c r="AK165" s="19"/>
      <c r="AL165" s="19"/>
      <c r="AM165" s="18"/>
      <c r="AN165" s="19"/>
      <c r="AO165" s="19"/>
      <c r="AP165" s="19"/>
      <c r="AQ165" s="18"/>
      <c r="AR165" s="19"/>
      <c r="AS165" s="19"/>
      <c r="AT165" s="19"/>
      <c r="AU165" s="18"/>
      <c r="AV165" s="19"/>
      <c r="AW165" s="19"/>
      <c r="AX165" s="19"/>
      <c r="AY165" s="18"/>
      <c r="AZ165" s="19"/>
      <c r="BA165" s="19"/>
      <c r="BB165" s="19"/>
      <c r="BC165" s="18"/>
      <c r="BD165" s="19"/>
      <c r="BE165" s="19"/>
      <c r="BF165" s="19"/>
    </row>
    <row r="166" spans="1:58" ht="15" thickBot="1" x14ac:dyDescent="0.35">
      <c r="A166" s="19"/>
      <c r="B166" s="19"/>
      <c r="C166" s="18"/>
      <c r="D166" s="19"/>
      <c r="E166" s="19"/>
      <c r="F166" s="19"/>
      <c r="G166" s="18"/>
      <c r="H166" s="19"/>
      <c r="I166" s="19"/>
      <c r="J166" s="19"/>
      <c r="K166" s="18"/>
      <c r="L166" s="19"/>
      <c r="M166" s="19"/>
      <c r="N166" s="19"/>
      <c r="O166" s="18"/>
      <c r="P166" s="19"/>
      <c r="Q166" s="19"/>
      <c r="R166" s="19"/>
      <c r="S166" s="18"/>
      <c r="T166" s="19"/>
      <c r="U166" s="19"/>
      <c r="V166" s="19"/>
      <c r="W166" s="18"/>
      <c r="X166" s="19"/>
      <c r="Y166" s="19"/>
      <c r="Z166" s="19"/>
      <c r="AA166" s="18"/>
      <c r="AB166" s="19"/>
      <c r="AC166" s="19"/>
      <c r="AD166" s="19"/>
      <c r="AE166" s="18"/>
      <c r="AF166" s="19"/>
      <c r="AG166" s="19"/>
      <c r="AH166" s="19"/>
      <c r="AI166" s="18"/>
      <c r="AJ166" s="19"/>
      <c r="AK166" s="19"/>
      <c r="AL166" s="19"/>
      <c r="AM166" s="18"/>
      <c r="AN166" s="19"/>
      <c r="AO166" s="19"/>
      <c r="AP166" s="19"/>
      <c r="AQ166" s="18"/>
      <c r="AR166" s="19"/>
      <c r="AS166" s="19"/>
      <c r="AT166" s="19"/>
      <c r="AU166" s="18"/>
      <c r="AV166" s="19"/>
      <c r="AW166" s="19"/>
      <c r="AX166" s="19"/>
      <c r="AY166" s="18"/>
      <c r="AZ166" s="19"/>
      <c r="BA166" s="19"/>
      <c r="BB166" s="19"/>
      <c r="BC166" s="18"/>
      <c r="BD166" s="19"/>
      <c r="BE166" s="19"/>
      <c r="BF166" s="19"/>
    </row>
    <row r="167" spans="1:58" ht="15" thickBot="1" x14ac:dyDescent="0.35">
      <c r="A167" s="19"/>
      <c r="B167" s="19"/>
      <c r="C167" s="18"/>
      <c r="D167" s="19"/>
      <c r="E167" s="19"/>
      <c r="F167" s="19"/>
      <c r="G167" s="18"/>
      <c r="H167" s="19"/>
      <c r="I167" s="19"/>
      <c r="J167" s="19"/>
      <c r="K167" s="18"/>
      <c r="L167" s="19"/>
      <c r="M167" s="19"/>
      <c r="N167" s="19"/>
      <c r="O167" s="18"/>
      <c r="P167" s="19"/>
      <c r="Q167" s="19"/>
      <c r="R167" s="19"/>
      <c r="S167" s="18"/>
      <c r="T167" s="19"/>
      <c r="U167" s="19"/>
      <c r="V167" s="19"/>
      <c r="W167" s="18"/>
      <c r="X167" s="19"/>
      <c r="Y167" s="19"/>
      <c r="Z167" s="19"/>
      <c r="AA167" s="18"/>
      <c r="AB167" s="19"/>
      <c r="AC167" s="19"/>
      <c r="AD167" s="19"/>
      <c r="AE167" s="18"/>
      <c r="AF167" s="19"/>
      <c r="AG167" s="19"/>
      <c r="AH167" s="19"/>
      <c r="AI167" s="18"/>
      <c r="AJ167" s="19"/>
      <c r="AK167" s="19"/>
      <c r="AL167" s="19"/>
      <c r="AM167" s="18"/>
      <c r="AN167" s="19"/>
      <c r="AO167" s="19"/>
      <c r="AP167" s="19"/>
      <c r="AQ167" s="18"/>
      <c r="AR167" s="19"/>
      <c r="AS167" s="19"/>
      <c r="AT167" s="19"/>
      <c r="AU167" s="18"/>
      <c r="AV167" s="19"/>
      <c r="AW167" s="19"/>
      <c r="AX167" s="19"/>
      <c r="AY167" s="18"/>
      <c r="AZ167" s="19"/>
      <c r="BA167" s="19"/>
      <c r="BB167" s="19"/>
      <c r="BC167" s="18"/>
      <c r="BD167" s="19"/>
      <c r="BE167" s="19"/>
      <c r="BF167" s="19"/>
    </row>
    <row r="168" spans="1:58" ht="15" thickBot="1" x14ac:dyDescent="0.35">
      <c r="A168" s="19"/>
      <c r="B168" s="19"/>
      <c r="C168" s="18"/>
      <c r="D168" s="19"/>
      <c r="E168" s="19"/>
      <c r="F168" s="19"/>
      <c r="G168" s="18"/>
      <c r="H168" s="19"/>
      <c r="I168" s="19"/>
      <c r="J168" s="19"/>
      <c r="K168" s="18"/>
      <c r="L168" s="19"/>
      <c r="M168" s="19"/>
      <c r="N168" s="19"/>
      <c r="O168" s="18"/>
      <c r="P168" s="19"/>
      <c r="Q168" s="19"/>
      <c r="R168" s="19"/>
      <c r="S168" s="18"/>
      <c r="T168" s="19"/>
      <c r="U168" s="19"/>
      <c r="V168" s="19"/>
      <c r="W168" s="18"/>
      <c r="X168" s="19"/>
      <c r="Y168" s="19"/>
      <c r="Z168" s="19"/>
      <c r="AA168" s="18"/>
      <c r="AB168" s="19"/>
      <c r="AC168" s="19"/>
      <c r="AD168" s="19"/>
      <c r="AE168" s="18"/>
      <c r="AF168" s="19"/>
      <c r="AG168" s="19"/>
      <c r="AH168" s="19"/>
      <c r="AI168" s="18"/>
      <c r="AJ168" s="19"/>
      <c r="AK168" s="19"/>
      <c r="AL168" s="19"/>
      <c r="AM168" s="18"/>
      <c r="AN168" s="19"/>
      <c r="AO168" s="19"/>
      <c r="AP168" s="19"/>
      <c r="AQ168" s="18"/>
      <c r="AR168" s="19"/>
      <c r="AS168" s="19"/>
      <c r="AT168" s="19"/>
      <c r="AU168" s="18"/>
      <c r="AV168" s="19"/>
      <c r="AW168" s="19"/>
      <c r="AX168" s="19"/>
      <c r="AY168" s="18"/>
      <c r="AZ168" s="19"/>
      <c r="BA168" s="19"/>
      <c r="BB168" s="19"/>
      <c r="BC168" s="18"/>
      <c r="BD168" s="19"/>
      <c r="BE168" s="19"/>
      <c r="BF168" s="19"/>
    </row>
    <row r="169" spans="1:58" ht="15" thickBot="1" x14ac:dyDescent="0.35">
      <c r="A169" s="19"/>
      <c r="B169" s="19"/>
      <c r="C169" s="18"/>
      <c r="D169" s="19"/>
      <c r="E169" s="19"/>
      <c r="F169" s="19"/>
      <c r="G169" s="18"/>
      <c r="H169" s="19"/>
      <c r="I169" s="19"/>
      <c r="J169" s="19"/>
      <c r="K169" s="18"/>
      <c r="L169" s="19"/>
      <c r="M169" s="19"/>
      <c r="N169" s="19"/>
      <c r="O169" s="18"/>
      <c r="P169" s="19"/>
      <c r="Q169" s="19"/>
      <c r="R169" s="19"/>
      <c r="S169" s="18"/>
      <c r="T169" s="19"/>
      <c r="U169" s="19"/>
      <c r="V169" s="19"/>
      <c r="W169" s="18"/>
      <c r="X169" s="19"/>
      <c r="Y169" s="19"/>
      <c r="Z169" s="19"/>
      <c r="AA169" s="18"/>
      <c r="AB169" s="19"/>
      <c r="AC169" s="19"/>
      <c r="AD169" s="19"/>
      <c r="AE169" s="18"/>
      <c r="AF169" s="19"/>
      <c r="AG169" s="19"/>
      <c r="AH169" s="19"/>
      <c r="AI169" s="18"/>
      <c r="AJ169" s="19"/>
      <c r="AK169" s="19"/>
      <c r="AL169" s="19"/>
      <c r="AM169" s="18"/>
      <c r="AN169" s="19"/>
      <c r="AO169" s="19"/>
      <c r="AP169" s="19"/>
      <c r="AQ169" s="18"/>
      <c r="AR169" s="19"/>
      <c r="AS169" s="19"/>
      <c r="AT169" s="19"/>
      <c r="AU169" s="18"/>
      <c r="AV169" s="19"/>
      <c r="AW169" s="19"/>
      <c r="AX169" s="19"/>
      <c r="AY169" s="18"/>
      <c r="AZ169" s="19"/>
      <c r="BA169" s="19"/>
      <c r="BB169" s="19"/>
      <c r="BC169" s="18"/>
      <c r="BD169" s="19"/>
      <c r="BE169" s="19"/>
      <c r="BF169" s="19"/>
    </row>
    <row r="170" spans="1:58" ht="15" thickBot="1" x14ac:dyDescent="0.35">
      <c r="A170" s="19"/>
      <c r="B170" s="19"/>
      <c r="C170" s="18"/>
      <c r="D170" s="19"/>
      <c r="E170" s="19"/>
      <c r="F170" s="19"/>
      <c r="G170" s="18"/>
      <c r="H170" s="19"/>
      <c r="I170" s="19"/>
      <c r="J170" s="19"/>
      <c r="K170" s="18"/>
      <c r="L170" s="19"/>
      <c r="M170" s="19"/>
      <c r="N170" s="19"/>
      <c r="O170" s="18"/>
      <c r="P170" s="19"/>
      <c r="Q170" s="19"/>
      <c r="R170" s="19"/>
      <c r="S170" s="18"/>
      <c r="T170" s="19"/>
      <c r="U170" s="19"/>
      <c r="V170" s="19"/>
      <c r="W170" s="18"/>
      <c r="X170" s="19"/>
      <c r="Y170" s="19"/>
      <c r="Z170" s="19"/>
      <c r="AA170" s="18"/>
      <c r="AB170" s="19"/>
      <c r="AC170" s="19"/>
      <c r="AD170" s="19"/>
      <c r="AE170" s="18"/>
      <c r="AF170" s="19"/>
      <c r="AG170" s="19"/>
      <c r="AH170" s="19"/>
      <c r="AI170" s="18"/>
      <c r="AJ170" s="19"/>
      <c r="AK170" s="19"/>
      <c r="AL170" s="19"/>
      <c r="AM170" s="18"/>
      <c r="AN170" s="19"/>
      <c r="AO170" s="19"/>
      <c r="AP170" s="19"/>
      <c r="AQ170" s="18"/>
      <c r="AR170" s="19"/>
      <c r="AS170" s="19"/>
      <c r="AT170" s="19"/>
      <c r="AU170" s="18"/>
      <c r="AV170" s="19"/>
      <c r="AW170" s="19"/>
      <c r="AX170" s="19"/>
      <c r="AY170" s="18"/>
      <c r="AZ170" s="19"/>
      <c r="BA170" s="19"/>
      <c r="BB170" s="19"/>
      <c r="BC170" s="18"/>
      <c r="BD170" s="19"/>
      <c r="BE170" s="19"/>
      <c r="BF170" s="19"/>
    </row>
    <row r="171" spans="1:58" ht="15" thickBot="1" x14ac:dyDescent="0.35">
      <c r="A171" s="19"/>
      <c r="B171" s="19"/>
      <c r="C171" s="18"/>
      <c r="D171" s="19"/>
      <c r="E171" s="19"/>
      <c r="F171" s="19"/>
      <c r="G171" s="18"/>
      <c r="H171" s="19"/>
      <c r="I171" s="19"/>
      <c r="J171" s="19"/>
      <c r="K171" s="18"/>
      <c r="L171" s="19"/>
      <c r="M171" s="19"/>
      <c r="N171" s="19"/>
      <c r="O171" s="18"/>
      <c r="P171" s="19"/>
      <c r="Q171" s="19"/>
      <c r="R171" s="19"/>
      <c r="S171" s="18"/>
      <c r="T171" s="19"/>
      <c r="U171" s="19"/>
      <c r="V171" s="19"/>
      <c r="W171" s="18"/>
      <c r="X171" s="19"/>
      <c r="Y171" s="19"/>
      <c r="Z171" s="19"/>
      <c r="AA171" s="18"/>
      <c r="AB171" s="19"/>
      <c r="AC171" s="19"/>
      <c r="AD171" s="19"/>
      <c r="AE171" s="18"/>
      <c r="AF171" s="19"/>
      <c r="AG171" s="19"/>
      <c r="AH171" s="19"/>
      <c r="AI171" s="18"/>
      <c r="AJ171" s="19"/>
      <c r="AK171" s="19"/>
      <c r="AL171" s="19"/>
      <c r="AM171" s="18"/>
      <c r="AN171" s="19"/>
      <c r="AO171" s="19"/>
      <c r="AP171" s="19"/>
      <c r="AQ171" s="18"/>
      <c r="AR171" s="19"/>
      <c r="AS171" s="19"/>
      <c r="AT171" s="19"/>
      <c r="AU171" s="18"/>
      <c r="AV171" s="19"/>
      <c r="AW171" s="19"/>
      <c r="AX171" s="19"/>
      <c r="AY171" s="18"/>
      <c r="AZ171" s="19"/>
      <c r="BA171" s="19"/>
      <c r="BB171" s="19"/>
      <c r="BC171" s="18"/>
      <c r="BD171" s="19"/>
      <c r="BE171" s="19"/>
      <c r="BF171" s="19"/>
    </row>
    <row r="172" spans="1:58" ht="15" thickBot="1" x14ac:dyDescent="0.35">
      <c r="A172" s="19"/>
      <c r="B172" s="19"/>
      <c r="C172" s="18"/>
      <c r="D172" s="19"/>
      <c r="E172" s="19"/>
      <c r="F172" s="19"/>
      <c r="G172" s="18"/>
      <c r="H172" s="19"/>
      <c r="I172" s="19"/>
      <c r="J172" s="19"/>
      <c r="K172" s="18"/>
      <c r="L172" s="19"/>
      <c r="M172" s="19"/>
      <c r="N172" s="19"/>
      <c r="O172" s="18"/>
      <c r="P172" s="19"/>
      <c r="Q172" s="19"/>
      <c r="R172" s="19"/>
      <c r="S172" s="18"/>
      <c r="T172" s="19"/>
      <c r="U172" s="19"/>
      <c r="V172" s="19"/>
      <c r="W172" s="18"/>
      <c r="X172" s="19"/>
      <c r="Y172" s="19"/>
      <c r="Z172" s="19"/>
      <c r="AA172" s="18"/>
      <c r="AB172" s="19"/>
      <c r="AC172" s="19"/>
      <c r="AD172" s="19"/>
      <c r="AE172" s="18"/>
      <c r="AF172" s="19"/>
      <c r="AG172" s="19"/>
      <c r="AH172" s="19"/>
      <c r="AI172" s="18"/>
      <c r="AJ172" s="19"/>
      <c r="AK172" s="19"/>
      <c r="AL172" s="19"/>
      <c r="AM172" s="18"/>
      <c r="AN172" s="19"/>
      <c r="AO172" s="19"/>
      <c r="AP172" s="19"/>
      <c r="AQ172" s="18"/>
      <c r="AR172" s="19"/>
      <c r="AS172" s="19"/>
      <c r="AT172" s="19"/>
      <c r="AU172" s="18"/>
      <c r="AV172" s="19"/>
      <c r="AW172" s="19"/>
      <c r="AX172" s="19"/>
      <c r="AY172" s="18"/>
      <c r="AZ172" s="19"/>
      <c r="BA172" s="19"/>
      <c r="BB172" s="19"/>
      <c r="BC172" s="18"/>
      <c r="BD172" s="19"/>
      <c r="BE172" s="19"/>
      <c r="BF172" s="19"/>
    </row>
    <row r="173" spans="1:58" ht="15" thickBot="1" x14ac:dyDescent="0.35">
      <c r="A173" s="19"/>
      <c r="B173" s="19"/>
      <c r="C173" s="18"/>
      <c r="D173" s="19"/>
      <c r="E173" s="19"/>
      <c r="F173" s="19"/>
      <c r="G173" s="18"/>
      <c r="H173" s="19"/>
      <c r="I173" s="19"/>
      <c r="J173" s="19"/>
      <c r="K173" s="18"/>
      <c r="L173" s="19"/>
      <c r="M173" s="19"/>
      <c r="N173" s="19"/>
      <c r="O173" s="18"/>
      <c r="P173" s="19"/>
      <c r="Q173" s="19"/>
      <c r="R173" s="19"/>
      <c r="S173" s="18"/>
      <c r="T173" s="19"/>
      <c r="U173" s="19"/>
      <c r="V173" s="19"/>
      <c r="W173" s="18"/>
      <c r="X173" s="19"/>
      <c r="Y173" s="19"/>
      <c r="Z173" s="19"/>
      <c r="AA173" s="18"/>
      <c r="AB173" s="19"/>
      <c r="AC173" s="19"/>
      <c r="AD173" s="19"/>
      <c r="AE173" s="18"/>
      <c r="AF173" s="19"/>
      <c r="AG173" s="19"/>
      <c r="AH173" s="19"/>
      <c r="AI173" s="18"/>
      <c r="AJ173" s="19"/>
      <c r="AK173" s="19"/>
      <c r="AL173" s="19"/>
      <c r="AM173" s="18"/>
      <c r="AN173" s="19"/>
      <c r="AO173" s="19"/>
      <c r="AP173" s="19"/>
      <c r="AQ173" s="18"/>
      <c r="AR173" s="19"/>
      <c r="AS173" s="19"/>
      <c r="AT173" s="19"/>
      <c r="AU173" s="18"/>
      <c r="AV173" s="19"/>
      <c r="AW173" s="19"/>
      <c r="AX173" s="19"/>
      <c r="AY173" s="18"/>
      <c r="AZ173" s="19"/>
      <c r="BA173" s="19"/>
      <c r="BB173" s="19"/>
      <c r="BC173" s="18"/>
      <c r="BD173" s="19"/>
      <c r="BE173" s="19"/>
      <c r="BF173" s="19"/>
    </row>
    <row r="174" spans="1:58" ht="15" thickBot="1" x14ac:dyDescent="0.35">
      <c r="A174" s="19"/>
      <c r="B174" s="19"/>
      <c r="C174" s="18"/>
      <c r="D174" s="19"/>
      <c r="E174" s="19"/>
      <c r="F174" s="19"/>
      <c r="G174" s="18"/>
      <c r="H174" s="19"/>
      <c r="I174" s="19"/>
      <c r="J174" s="19"/>
      <c r="K174" s="18"/>
      <c r="L174" s="19"/>
      <c r="M174" s="19"/>
      <c r="N174" s="19"/>
      <c r="O174" s="18"/>
      <c r="P174" s="19"/>
      <c r="Q174" s="19"/>
      <c r="R174" s="19"/>
      <c r="S174" s="18"/>
      <c r="T174" s="19"/>
      <c r="U174" s="19"/>
      <c r="V174" s="19"/>
      <c r="W174" s="18"/>
      <c r="X174" s="19"/>
      <c r="Y174" s="19"/>
      <c r="Z174" s="19"/>
      <c r="AA174" s="18"/>
      <c r="AB174" s="19"/>
      <c r="AC174" s="19"/>
      <c r="AD174" s="19"/>
      <c r="AE174" s="18"/>
      <c r="AF174" s="19"/>
      <c r="AG174" s="19"/>
      <c r="AH174" s="19"/>
      <c r="AI174" s="18"/>
      <c r="AJ174" s="19"/>
      <c r="AK174" s="19"/>
      <c r="AL174" s="19"/>
      <c r="AM174" s="18"/>
      <c r="AN174" s="19"/>
      <c r="AO174" s="19"/>
      <c r="AP174" s="19"/>
      <c r="AQ174" s="18"/>
      <c r="AR174" s="19"/>
      <c r="AS174" s="19"/>
      <c r="AT174" s="19"/>
      <c r="AU174" s="18"/>
      <c r="AV174" s="19"/>
      <c r="AW174" s="19"/>
      <c r="AX174" s="19"/>
      <c r="AY174" s="18"/>
      <c r="AZ174" s="19"/>
      <c r="BA174" s="19"/>
      <c r="BB174" s="19"/>
      <c r="BC174" s="18"/>
      <c r="BD174" s="19"/>
      <c r="BE174" s="19"/>
      <c r="BF174" s="19"/>
    </row>
    <row r="175" spans="1:58" ht="15" thickBot="1" x14ac:dyDescent="0.35">
      <c r="A175" s="19"/>
      <c r="B175" s="19"/>
      <c r="C175" s="18"/>
      <c r="D175" s="19"/>
      <c r="E175" s="19"/>
      <c r="F175" s="19"/>
      <c r="G175" s="18"/>
      <c r="H175" s="19"/>
      <c r="I175" s="19"/>
      <c r="J175" s="19"/>
      <c r="K175" s="18"/>
      <c r="L175" s="19"/>
      <c r="M175" s="19"/>
      <c r="N175" s="19"/>
      <c r="O175" s="18"/>
      <c r="P175" s="19"/>
      <c r="Q175" s="19"/>
      <c r="R175" s="19"/>
      <c r="S175" s="18"/>
      <c r="T175" s="19"/>
      <c r="U175" s="19"/>
      <c r="V175" s="19"/>
      <c r="W175" s="18"/>
      <c r="X175" s="19"/>
      <c r="Y175" s="19"/>
      <c r="Z175" s="19"/>
      <c r="AA175" s="18"/>
      <c r="AB175" s="19"/>
      <c r="AC175" s="19"/>
      <c r="AD175" s="19"/>
      <c r="AE175" s="18"/>
      <c r="AF175" s="19"/>
      <c r="AG175" s="19"/>
      <c r="AH175" s="19"/>
      <c r="AI175" s="18"/>
      <c r="AJ175" s="19"/>
      <c r="AK175" s="19"/>
      <c r="AL175" s="19"/>
      <c r="AM175" s="18"/>
      <c r="AN175" s="19"/>
      <c r="AO175" s="19"/>
      <c r="AP175" s="19"/>
      <c r="AQ175" s="18"/>
      <c r="AR175" s="19"/>
      <c r="AS175" s="19"/>
      <c r="AT175" s="19"/>
      <c r="AU175" s="18"/>
      <c r="AV175" s="19"/>
      <c r="AW175" s="19"/>
      <c r="AX175" s="19"/>
      <c r="AY175" s="18"/>
      <c r="AZ175" s="19"/>
      <c r="BA175" s="19"/>
      <c r="BB175" s="19"/>
      <c r="BC175" s="18"/>
      <c r="BD175" s="19"/>
      <c r="BE175" s="19"/>
      <c r="BF175" s="19"/>
    </row>
    <row r="176" spans="1:58" ht="15" thickBot="1" x14ac:dyDescent="0.35">
      <c r="A176" s="19"/>
      <c r="B176" s="19"/>
      <c r="C176" s="18"/>
      <c r="D176" s="19"/>
      <c r="E176" s="19"/>
      <c r="F176" s="19"/>
      <c r="G176" s="18"/>
      <c r="H176" s="19"/>
      <c r="I176" s="19"/>
      <c r="J176" s="19"/>
      <c r="K176" s="18"/>
      <c r="L176" s="19"/>
      <c r="M176" s="19"/>
      <c r="N176" s="19"/>
      <c r="O176" s="18"/>
      <c r="P176" s="19"/>
      <c r="Q176" s="19"/>
      <c r="R176" s="19"/>
      <c r="S176" s="18"/>
      <c r="T176" s="19"/>
      <c r="U176" s="19"/>
      <c r="V176" s="19"/>
      <c r="W176" s="18"/>
      <c r="X176" s="19"/>
      <c r="Y176" s="19"/>
      <c r="Z176" s="19"/>
      <c r="AA176" s="18"/>
      <c r="AB176" s="19"/>
      <c r="AC176" s="19"/>
      <c r="AD176" s="19"/>
      <c r="AE176" s="18"/>
      <c r="AF176" s="19"/>
      <c r="AG176" s="19"/>
      <c r="AH176" s="19"/>
      <c r="AI176" s="18"/>
      <c r="AJ176" s="19"/>
      <c r="AK176" s="19"/>
      <c r="AL176" s="19"/>
      <c r="AM176" s="18"/>
      <c r="AN176" s="19"/>
      <c r="AO176" s="19"/>
      <c r="AP176" s="19"/>
      <c r="AQ176" s="18"/>
      <c r="AR176" s="19"/>
      <c r="AS176" s="19"/>
      <c r="AT176" s="19"/>
      <c r="AU176" s="18"/>
      <c r="AV176" s="19"/>
      <c r="AW176" s="19"/>
      <c r="AX176" s="19"/>
      <c r="AY176" s="18"/>
      <c r="AZ176" s="19"/>
      <c r="BA176" s="19"/>
      <c r="BB176" s="19"/>
      <c r="BC176" s="18"/>
      <c r="BD176" s="19"/>
      <c r="BE176" s="19"/>
      <c r="BF176" s="19"/>
    </row>
    <row r="177" spans="1:58" ht="15" thickBot="1" x14ac:dyDescent="0.35">
      <c r="A177" s="19"/>
      <c r="B177" s="19"/>
      <c r="C177" s="18"/>
      <c r="D177" s="19"/>
      <c r="E177" s="19"/>
      <c r="F177" s="19"/>
      <c r="G177" s="18"/>
      <c r="H177" s="19"/>
      <c r="I177" s="19"/>
      <c r="J177" s="19"/>
      <c r="K177" s="18"/>
      <c r="L177" s="19"/>
      <c r="M177" s="19"/>
      <c r="N177" s="19"/>
      <c r="O177" s="18"/>
      <c r="P177" s="19"/>
      <c r="Q177" s="19"/>
      <c r="R177" s="19"/>
      <c r="S177" s="18"/>
      <c r="T177" s="19"/>
      <c r="U177" s="19"/>
      <c r="V177" s="19"/>
      <c r="W177" s="18"/>
      <c r="X177" s="19"/>
      <c r="Y177" s="19"/>
      <c r="Z177" s="19"/>
      <c r="AA177" s="18"/>
      <c r="AB177" s="19"/>
      <c r="AC177" s="19"/>
      <c r="AD177" s="19"/>
      <c r="AE177" s="18"/>
      <c r="AF177" s="19"/>
      <c r="AG177" s="19"/>
      <c r="AH177" s="19"/>
      <c r="AI177" s="18"/>
      <c r="AJ177" s="19"/>
      <c r="AK177" s="19"/>
      <c r="AL177" s="19"/>
      <c r="AM177" s="18"/>
      <c r="AN177" s="19"/>
      <c r="AO177" s="19"/>
      <c r="AP177" s="19"/>
      <c r="AQ177" s="18"/>
      <c r="AR177" s="19"/>
      <c r="AS177" s="19"/>
      <c r="AT177" s="19"/>
      <c r="AU177" s="18"/>
      <c r="AV177" s="19"/>
      <c r="AW177" s="19"/>
      <c r="AX177" s="19"/>
      <c r="AY177" s="18"/>
      <c r="AZ177" s="19"/>
      <c r="BA177" s="19"/>
      <c r="BB177" s="19"/>
      <c r="BC177" s="18"/>
      <c r="BD177" s="19"/>
      <c r="BE177" s="19"/>
      <c r="BF177" s="19"/>
    </row>
    <row r="178" spans="1:58" ht="15" thickBot="1" x14ac:dyDescent="0.35">
      <c r="A178" s="19"/>
      <c r="B178" s="19"/>
      <c r="C178" s="18"/>
      <c r="D178" s="19"/>
      <c r="E178" s="19"/>
      <c r="F178" s="19"/>
      <c r="G178" s="18"/>
      <c r="H178" s="19"/>
      <c r="I178" s="19"/>
      <c r="J178" s="19"/>
      <c r="K178" s="18"/>
      <c r="L178" s="19"/>
      <c r="M178" s="19"/>
      <c r="N178" s="19"/>
      <c r="O178" s="18"/>
      <c r="P178" s="19"/>
      <c r="Q178" s="19"/>
      <c r="R178" s="19"/>
      <c r="S178" s="18"/>
      <c r="T178" s="19"/>
      <c r="U178" s="19"/>
      <c r="V178" s="19"/>
      <c r="W178" s="18"/>
      <c r="X178" s="19"/>
      <c r="Y178" s="19"/>
      <c r="Z178" s="19"/>
      <c r="AA178" s="18"/>
      <c r="AB178" s="19"/>
      <c r="AC178" s="19"/>
      <c r="AD178" s="19"/>
      <c r="AE178" s="18"/>
      <c r="AF178" s="19"/>
      <c r="AG178" s="19"/>
      <c r="AH178" s="19"/>
      <c r="AI178" s="18"/>
      <c r="AJ178" s="19"/>
      <c r="AK178" s="19"/>
      <c r="AL178" s="19"/>
      <c r="AM178" s="18"/>
      <c r="AN178" s="19"/>
      <c r="AO178" s="19"/>
      <c r="AP178" s="19"/>
      <c r="AQ178" s="18"/>
      <c r="AR178" s="19"/>
      <c r="AS178" s="19"/>
      <c r="AT178" s="19"/>
      <c r="AU178" s="18"/>
      <c r="AV178" s="19"/>
      <c r="AW178" s="19"/>
      <c r="AX178" s="19"/>
      <c r="AY178" s="18"/>
      <c r="AZ178" s="19"/>
      <c r="BA178" s="19"/>
      <c r="BB178" s="19"/>
      <c r="BC178" s="18"/>
      <c r="BD178" s="19"/>
      <c r="BE178" s="19"/>
      <c r="BF178" s="19"/>
    </row>
    <row r="179" spans="1:58" ht="15" thickBot="1" x14ac:dyDescent="0.35">
      <c r="A179" s="19"/>
      <c r="B179" s="19"/>
      <c r="C179" s="18"/>
      <c r="D179" s="19"/>
      <c r="E179" s="19"/>
      <c r="F179" s="19"/>
      <c r="G179" s="18"/>
      <c r="H179" s="19"/>
      <c r="I179" s="19"/>
      <c r="J179" s="19"/>
      <c r="K179" s="18"/>
      <c r="L179" s="19"/>
      <c r="M179" s="19"/>
      <c r="N179" s="19"/>
      <c r="O179" s="18"/>
      <c r="P179" s="19"/>
      <c r="Q179" s="19"/>
      <c r="R179" s="19"/>
      <c r="S179" s="18"/>
      <c r="T179" s="19"/>
      <c r="U179" s="19"/>
      <c r="V179" s="19"/>
      <c r="W179" s="18"/>
      <c r="X179" s="19"/>
      <c r="Y179" s="19"/>
      <c r="Z179" s="19"/>
      <c r="AA179" s="18"/>
      <c r="AB179" s="19"/>
      <c r="AC179" s="19"/>
      <c r="AD179" s="19"/>
      <c r="AE179" s="18"/>
      <c r="AF179" s="19"/>
      <c r="AG179" s="19"/>
      <c r="AH179" s="19"/>
      <c r="AI179" s="18"/>
      <c r="AJ179" s="19"/>
      <c r="AK179" s="19"/>
      <c r="AL179" s="19"/>
      <c r="AM179" s="18"/>
      <c r="AN179" s="19"/>
      <c r="AO179" s="19"/>
      <c r="AP179" s="19"/>
      <c r="AQ179" s="18"/>
      <c r="AR179" s="19"/>
      <c r="AS179" s="19"/>
      <c r="AT179" s="19"/>
      <c r="AU179" s="18"/>
      <c r="AV179" s="19"/>
      <c r="AW179" s="19"/>
      <c r="AX179" s="19"/>
      <c r="AY179" s="18"/>
      <c r="AZ179" s="19"/>
      <c r="BA179" s="19"/>
      <c r="BB179" s="19"/>
      <c r="BC179" s="18"/>
      <c r="BD179" s="19"/>
      <c r="BE179" s="19"/>
      <c r="BF179" s="19"/>
    </row>
    <row r="180" spans="1:58" ht="15" thickBot="1" x14ac:dyDescent="0.35">
      <c r="A180" s="19"/>
      <c r="B180" s="19"/>
      <c r="C180" s="18"/>
      <c r="D180" s="19"/>
      <c r="E180" s="19"/>
      <c r="F180" s="19"/>
      <c r="G180" s="18"/>
      <c r="H180" s="19"/>
      <c r="I180" s="19"/>
      <c r="J180" s="19"/>
      <c r="K180" s="18"/>
      <c r="L180" s="19"/>
      <c r="M180" s="19"/>
      <c r="N180" s="19"/>
      <c r="O180" s="18"/>
      <c r="P180" s="19"/>
      <c r="Q180" s="19"/>
      <c r="R180" s="19"/>
      <c r="S180" s="18"/>
      <c r="T180" s="19"/>
      <c r="U180" s="19"/>
      <c r="V180" s="19"/>
      <c r="W180" s="18"/>
      <c r="X180" s="19"/>
      <c r="Y180" s="19"/>
      <c r="Z180" s="19"/>
      <c r="AA180" s="18"/>
      <c r="AB180" s="19"/>
      <c r="AC180" s="19"/>
      <c r="AD180" s="19"/>
      <c r="AE180" s="18"/>
      <c r="AF180" s="19"/>
      <c r="AG180" s="19"/>
      <c r="AH180" s="19"/>
      <c r="AI180" s="18"/>
      <c r="AJ180" s="19"/>
      <c r="AK180" s="19"/>
      <c r="AL180" s="19"/>
      <c r="AM180" s="18"/>
      <c r="AN180" s="19"/>
      <c r="AO180" s="19"/>
      <c r="AP180" s="19"/>
      <c r="AQ180" s="18"/>
      <c r="AR180" s="19"/>
      <c r="AS180" s="19"/>
      <c r="AT180" s="19"/>
      <c r="AU180" s="18"/>
      <c r="AV180" s="19"/>
      <c r="AW180" s="19"/>
      <c r="AX180" s="19"/>
      <c r="AY180" s="18"/>
      <c r="AZ180" s="19"/>
      <c r="BA180" s="19"/>
      <c r="BB180" s="19"/>
      <c r="BC180" s="18"/>
      <c r="BD180" s="19"/>
      <c r="BE180" s="19"/>
      <c r="BF180" s="19"/>
    </row>
    <row r="181" spans="1:58" ht="15" thickBot="1" x14ac:dyDescent="0.35">
      <c r="A181" s="19"/>
      <c r="B181" s="19"/>
      <c r="C181" s="18"/>
      <c r="D181" s="19"/>
      <c r="E181" s="19"/>
      <c r="F181" s="19"/>
      <c r="G181" s="18"/>
      <c r="H181" s="19"/>
      <c r="I181" s="19"/>
      <c r="J181" s="19"/>
      <c r="K181" s="18"/>
      <c r="L181" s="19"/>
      <c r="M181" s="19"/>
      <c r="N181" s="19"/>
      <c r="O181" s="18"/>
      <c r="P181" s="19"/>
      <c r="Q181" s="19"/>
      <c r="R181" s="19"/>
      <c r="S181" s="18"/>
      <c r="T181" s="19"/>
      <c r="U181" s="19"/>
      <c r="V181" s="19"/>
      <c r="W181" s="18"/>
      <c r="X181" s="19"/>
      <c r="Y181" s="19"/>
      <c r="Z181" s="19"/>
      <c r="AA181" s="18"/>
      <c r="AB181" s="19"/>
      <c r="AC181" s="19"/>
      <c r="AD181" s="19"/>
      <c r="AE181" s="18"/>
      <c r="AF181" s="19"/>
      <c r="AG181" s="19"/>
      <c r="AH181" s="19"/>
      <c r="AI181" s="18"/>
      <c r="AJ181" s="19"/>
      <c r="AK181" s="19"/>
      <c r="AL181" s="19"/>
      <c r="AM181" s="18"/>
      <c r="AN181" s="19"/>
      <c r="AO181" s="19"/>
      <c r="AP181" s="19"/>
      <c r="AQ181" s="18"/>
      <c r="AR181" s="19"/>
      <c r="AS181" s="19"/>
      <c r="AT181" s="19"/>
      <c r="AU181" s="18"/>
      <c r="AV181" s="19"/>
      <c r="AW181" s="19"/>
      <c r="AX181" s="19"/>
      <c r="AY181" s="18"/>
      <c r="AZ181" s="19"/>
      <c r="BA181" s="19"/>
      <c r="BB181" s="19"/>
      <c r="BC181" s="18"/>
      <c r="BD181" s="19"/>
      <c r="BE181" s="19"/>
      <c r="BF181" s="19"/>
    </row>
    <row r="182" spans="1:58" ht="15" thickBot="1" x14ac:dyDescent="0.35">
      <c r="A182" s="19"/>
      <c r="B182" s="19"/>
      <c r="C182" s="18"/>
      <c r="D182" s="19"/>
      <c r="E182" s="19"/>
      <c r="F182" s="19"/>
      <c r="G182" s="18"/>
      <c r="H182" s="19"/>
      <c r="I182" s="19"/>
      <c r="J182" s="19"/>
      <c r="K182" s="18"/>
      <c r="L182" s="19"/>
      <c r="M182" s="19"/>
      <c r="N182" s="19"/>
      <c r="O182" s="18"/>
      <c r="P182" s="19"/>
      <c r="Q182" s="19"/>
      <c r="R182" s="19"/>
      <c r="S182" s="18"/>
      <c r="T182" s="19"/>
      <c r="U182" s="19"/>
      <c r="V182" s="19"/>
      <c r="W182" s="18"/>
      <c r="X182" s="19"/>
      <c r="Y182" s="19"/>
      <c r="Z182" s="19"/>
      <c r="AA182" s="18"/>
      <c r="AB182" s="19"/>
      <c r="AC182" s="19"/>
      <c r="AD182" s="19"/>
      <c r="AE182" s="18"/>
      <c r="AF182" s="19"/>
      <c r="AG182" s="19"/>
      <c r="AH182" s="19"/>
      <c r="AI182" s="18"/>
      <c r="AJ182" s="19"/>
      <c r="AK182" s="19"/>
      <c r="AL182" s="19"/>
      <c r="AM182" s="18"/>
      <c r="AN182" s="19"/>
      <c r="AO182" s="19"/>
      <c r="AP182" s="19"/>
      <c r="AQ182" s="18"/>
      <c r="AR182" s="19"/>
      <c r="AS182" s="19"/>
      <c r="AT182" s="19"/>
      <c r="AU182" s="18"/>
      <c r="AV182" s="19"/>
      <c r="AW182" s="19"/>
      <c r="AX182" s="19"/>
      <c r="AY182" s="18"/>
      <c r="AZ182" s="19"/>
      <c r="BA182" s="19"/>
      <c r="BB182" s="19"/>
      <c r="BC182" s="18"/>
      <c r="BD182" s="19"/>
      <c r="BE182" s="19"/>
      <c r="BF182" s="19"/>
    </row>
    <row r="183" spans="1:58" ht="15" thickBot="1" x14ac:dyDescent="0.35">
      <c r="A183" s="19"/>
      <c r="B183" s="19"/>
      <c r="C183" s="18"/>
      <c r="D183" s="19"/>
      <c r="E183" s="19"/>
      <c r="F183" s="19"/>
      <c r="G183" s="18"/>
      <c r="H183" s="19"/>
      <c r="I183" s="19"/>
      <c r="J183" s="19"/>
      <c r="K183" s="18"/>
      <c r="L183" s="19"/>
      <c r="M183" s="19"/>
      <c r="N183" s="19"/>
      <c r="O183" s="18"/>
      <c r="P183" s="19"/>
      <c r="Q183" s="19"/>
      <c r="R183" s="19"/>
      <c r="S183" s="18"/>
      <c r="T183" s="19"/>
      <c r="U183" s="19"/>
      <c r="V183" s="19"/>
      <c r="W183" s="18"/>
      <c r="X183" s="19"/>
      <c r="Y183" s="19"/>
      <c r="Z183" s="19"/>
      <c r="AA183" s="18"/>
      <c r="AB183" s="19"/>
      <c r="AC183" s="19"/>
      <c r="AD183" s="19"/>
      <c r="AE183" s="18"/>
      <c r="AF183" s="19"/>
      <c r="AG183" s="19"/>
      <c r="AH183" s="19"/>
      <c r="AI183" s="18"/>
      <c r="AJ183" s="19"/>
      <c r="AK183" s="19"/>
      <c r="AL183" s="19"/>
      <c r="AM183" s="18"/>
      <c r="AN183" s="19"/>
      <c r="AO183" s="19"/>
      <c r="AP183" s="19"/>
      <c r="AQ183" s="18"/>
      <c r="AR183" s="19"/>
      <c r="AS183" s="19"/>
      <c r="AT183" s="19"/>
      <c r="AU183" s="18"/>
      <c r="AV183" s="19"/>
      <c r="AW183" s="19"/>
      <c r="AX183" s="19"/>
      <c r="AY183" s="18"/>
      <c r="AZ183" s="19"/>
      <c r="BA183" s="19"/>
      <c r="BB183" s="19"/>
      <c r="BC183" s="18"/>
      <c r="BD183" s="19"/>
      <c r="BE183" s="19"/>
      <c r="BF183" s="19"/>
    </row>
    <row r="184" spans="1:58" ht="15" thickBot="1" x14ac:dyDescent="0.35">
      <c r="A184" s="19"/>
      <c r="B184" s="19"/>
      <c r="C184" s="18"/>
      <c r="D184" s="19"/>
      <c r="E184" s="19"/>
      <c r="F184" s="19"/>
      <c r="G184" s="18"/>
      <c r="H184" s="19"/>
      <c r="I184" s="19"/>
      <c r="J184" s="19"/>
      <c r="K184" s="18"/>
      <c r="L184" s="19"/>
      <c r="M184" s="19"/>
      <c r="N184" s="19"/>
      <c r="O184" s="18"/>
      <c r="P184" s="19"/>
      <c r="Q184" s="19"/>
      <c r="R184" s="19"/>
      <c r="S184" s="18"/>
      <c r="T184" s="19"/>
      <c r="U184" s="19"/>
      <c r="V184" s="19"/>
      <c r="W184" s="18"/>
      <c r="X184" s="19"/>
      <c r="Y184" s="19"/>
      <c r="Z184" s="19"/>
      <c r="AA184" s="18"/>
      <c r="AB184" s="19"/>
      <c r="AC184" s="19"/>
      <c r="AD184" s="19"/>
      <c r="AE184" s="18"/>
      <c r="AF184" s="19"/>
      <c r="AG184" s="19"/>
      <c r="AH184" s="19"/>
      <c r="AI184" s="18"/>
      <c r="AJ184" s="19"/>
      <c r="AK184" s="19"/>
      <c r="AL184" s="19"/>
      <c r="AM184" s="18"/>
      <c r="AN184" s="19"/>
      <c r="AO184" s="19"/>
      <c r="AP184" s="19"/>
      <c r="AQ184" s="18"/>
      <c r="AR184" s="19"/>
      <c r="AS184" s="19"/>
      <c r="AT184" s="19"/>
      <c r="AU184" s="18"/>
      <c r="AV184" s="19"/>
      <c r="AW184" s="19"/>
      <c r="AX184" s="19"/>
      <c r="AY184" s="18"/>
      <c r="AZ184" s="19"/>
      <c r="BA184" s="19"/>
      <c r="BB184" s="19"/>
      <c r="BC184" s="18"/>
      <c r="BD184" s="19"/>
      <c r="BE184" s="19"/>
      <c r="BF184" s="19"/>
    </row>
    <row r="185" spans="1:58" ht="15" thickBot="1" x14ac:dyDescent="0.35">
      <c r="A185" s="19"/>
      <c r="B185" s="19"/>
      <c r="C185" s="18"/>
      <c r="D185" s="19"/>
      <c r="E185" s="19"/>
      <c r="F185" s="19"/>
      <c r="G185" s="18"/>
      <c r="H185" s="19"/>
      <c r="I185" s="19"/>
      <c r="J185" s="19"/>
      <c r="K185" s="18"/>
      <c r="L185" s="19"/>
      <c r="M185" s="19"/>
      <c r="N185" s="19"/>
      <c r="O185" s="18"/>
      <c r="P185" s="19"/>
      <c r="Q185" s="19"/>
      <c r="R185" s="19"/>
      <c r="S185" s="18"/>
      <c r="T185" s="19"/>
      <c r="U185" s="19"/>
      <c r="V185" s="19"/>
      <c r="W185" s="18"/>
      <c r="X185" s="19"/>
      <c r="Y185" s="19"/>
      <c r="Z185" s="19"/>
      <c r="AA185" s="18"/>
      <c r="AB185" s="19"/>
      <c r="AC185" s="19"/>
      <c r="AD185" s="19"/>
      <c r="AE185" s="18"/>
      <c r="AF185" s="19"/>
      <c r="AG185" s="19"/>
      <c r="AH185" s="19"/>
      <c r="AI185" s="18"/>
      <c r="AJ185" s="19"/>
      <c r="AK185" s="19"/>
      <c r="AL185" s="19"/>
      <c r="AM185" s="18"/>
      <c r="AN185" s="19"/>
      <c r="AO185" s="19"/>
      <c r="AP185" s="19"/>
      <c r="AQ185" s="18"/>
      <c r="AR185" s="19"/>
      <c r="AS185" s="19"/>
      <c r="AT185" s="19"/>
      <c r="AU185" s="18"/>
      <c r="AV185" s="19"/>
      <c r="AW185" s="19"/>
      <c r="AX185" s="19"/>
      <c r="AY185" s="18"/>
      <c r="AZ185" s="19"/>
      <c r="BA185" s="19"/>
      <c r="BB185" s="19"/>
      <c r="BC185" s="18"/>
      <c r="BD185" s="19"/>
      <c r="BE185" s="19"/>
      <c r="BF185" s="19"/>
    </row>
    <row r="186" spans="1:58" ht="15" thickBot="1" x14ac:dyDescent="0.35">
      <c r="A186" s="19"/>
      <c r="B186" s="19"/>
      <c r="C186" s="18"/>
      <c r="D186" s="19"/>
      <c r="E186" s="19"/>
      <c r="F186" s="19"/>
      <c r="G186" s="18"/>
      <c r="H186" s="19"/>
      <c r="I186" s="19"/>
      <c r="J186" s="19"/>
      <c r="K186" s="18"/>
      <c r="L186" s="19"/>
      <c r="M186" s="19"/>
      <c r="N186" s="19"/>
      <c r="O186" s="18"/>
      <c r="P186" s="19"/>
      <c r="Q186" s="19"/>
      <c r="R186" s="19"/>
      <c r="S186" s="18"/>
      <c r="T186" s="19"/>
      <c r="U186" s="19"/>
      <c r="V186" s="19"/>
      <c r="W186" s="18"/>
      <c r="X186" s="19"/>
      <c r="Y186" s="19"/>
      <c r="Z186" s="19"/>
      <c r="AA186" s="18"/>
      <c r="AB186" s="19"/>
      <c r="AC186" s="19"/>
      <c r="AD186" s="19"/>
      <c r="AE186" s="18"/>
      <c r="AF186" s="19"/>
      <c r="AG186" s="19"/>
      <c r="AH186" s="19"/>
      <c r="AI186" s="18"/>
      <c r="AJ186" s="19"/>
      <c r="AK186" s="19"/>
      <c r="AL186" s="19"/>
      <c r="AM186" s="18"/>
      <c r="AN186" s="19"/>
      <c r="AO186" s="19"/>
      <c r="AP186" s="19"/>
      <c r="AQ186" s="18"/>
      <c r="AR186" s="19"/>
      <c r="AS186" s="19"/>
      <c r="AT186" s="19"/>
      <c r="AU186" s="18"/>
      <c r="AV186" s="19"/>
      <c r="AW186" s="19"/>
      <c r="AX186" s="19"/>
      <c r="AY186" s="18"/>
      <c r="AZ186" s="19"/>
      <c r="BA186" s="19"/>
      <c r="BB186" s="19"/>
      <c r="BC186" s="18"/>
      <c r="BD186" s="19"/>
      <c r="BE186" s="19"/>
      <c r="BF186" s="19"/>
    </row>
    <row r="187" spans="1:58" ht="15" thickBot="1" x14ac:dyDescent="0.35">
      <c r="A187" s="19"/>
      <c r="B187" s="19"/>
      <c r="C187" s="18"/>
      <c r="D187" s="19"/>
      <c r="E187" s="19"/>
      <c r="F187" s="19"/>
      <c r="G187" s="18"/>
      <c r="H187" s="19"/>
      <c r="I187" s="19"/>
      <c r="J187" s="19"/>
      <c r="K187" s="18"/>
      <c r="L187" s="19"/>
      <c r="M187" s="19"/>
      <c r="N187" s="19"/>
      <c r="O187" s="18"/>
      <c r="P187" s="19"/>
      <c r="Q187" s="19"/>
      <c r="R187" s="19"/>
      <c r="S187" s="18"/>
      <c r="T187" s="19"/>
      <c r="U187" s="19"/>
      <c r="V187" s="19"/>
      <c r="W187" s="18"/>
      <c r="X187" s="19"/>
      <c r="Y187" s="19"/>
      <c r="Z187" s="19"/>
      <c r="AA187" s="18"/>
      <c r="AB187" s="19"/>
      <c r="AC187" s="19"/>
      <c r="AD187" s="19"/>
      <c r="AE187" s="18"/>
      <c r="AF187" s="19"/>
      <c r="AG187" s="19"/>
      <c r="AH187" s="19"/>
      <c r="AI187" s="18"/>
      <c r="AJ187" s="19"/>
      <c r="AK187" s="19"/>
      <c r="AL187" s="19"/>
      <c r="AM187" s="18"/>
      <c r="AN187" s="19"/>
      <c r="AO187" s="19"/>
      <c r="AP187" s="19"/>
      <c r="AQ187" s="18"/>
      <c r="AR187" s="19"/>
      <c r="AS187" s="19"/>
      <c r="AT187" s="19"/>
      <c r="AU187" s="18"/>
      <c r="AV187" s="19"/>
      <c r="AW187" s="19"/>
      <c r="AX187" s="19"/>
      <c r="AY187" s="18"/>
      <c r="AZ187" s="19"/>
      <c r="BA187" s="19"/>
      <c r="BB187" s="19"/>
      <c r="BC187" s="18"/>
      <c r="BD187" s="19"/>
      <c r="BE187" s="19"/>
      <c r="BF187" s="19"/>
    </row>
    <row r="188" spans="1:58" ht="15" thickBot="1" x14ac:dyDescent="0.35">
      <c r="A188" s="19"/>
      <c r="B188" s="19"/>
      <c r="C188" s="18"/>
      <c r="D188" s="19"/>
      <c r="E188" s="19"/>
      <c r="F188" s="19"/>
      <c r="G188" s="18"/>
      <c r="H188" s="19"/>
      <c r="I188" s="19"/>
      <c r="J188" s="19"/>
      <c r="K188" s="18"/>
      <c r="L188" s="19"/>
      <c r="M188" s="19"/>
      <c r="N188" s="19"/>
      <c r="O188" s="18"/>
      <c r="P188" s="19"/>
      <c r="Q188" s="19"/>
      <c r="R188" s="19"/>
      <c r="S188" s="18"/>
      <c r="T188" s="19"/>
      <c r="U188" s="19"/>
      <c r="V188" s="19"/>
      <c r="W188" s="18"/>
      <c r="X188" s="19"/>
      <c r="Y188" s="19"/>
      <c r="Z188" s="19"/>
      <c r="AA188" s="18"/>
      <c r="AB188" s="19"/>
      <c r="AC188" s="19"/>
      <c r="AD188" s="19"/>
      <c r="AE188" s="18"/>
      <c r="AF188" s="19"/>
      <c r="AG188" s="19"/>
      <c r="AH188" s="19"/>
      <c r="AI188" s="18"/>
      <c r="AJ188" s="19"/>
      <c r="AK188" s="19"/>
      <c r="AL188" s="19"/>
      <c r="AM188" s="18"/>
      <c r="AN188" s="19"/>
      <c r="AO188" s="19"/>
      <c r="AP188" s="19"/>
      <c r="AQ188" s="18"/>
      <c r="AR188" s="19"/>
      <c r="AS188" s="19"/>
      <c r="AT188" s="19"/>
      <c r="AU188" s="18"/>
      <c r="AV188" s="19"/>
      <c r="AW188" s="19"/>
      <c r="AX188" s="19"/>
      <c r="AY188" s="18"/>
      <c r="AZ188" s="19"/>
      <c r="BA188" s="19"/>
      <c r="BB188" s="19"/>
      <c r="BC188" s="18"/>
      <c r="BD188" s="19"/>
      <c r="BE188" s="19"/>
      <c r="BF188" s="19"/>
    </row>
    <row r="189" spans="1:58" ht="15" thickBot="1" x14ac:dyDescent="0.35">
      <c r="A189" s="19"/>
      <c r="B189" s="19"/>
      <c r="C189" s="18"/>
      <c r="D189" s="19"/>
      <c r="E189" s="19"/>
      <c r="F189" s="19"/>
      <c r="G189" s="18"/>
      <c r="H189" s="19"/>
      <c r="I189" s="19"/>
      <c r="J189" s="19"/>
      <c r="K189" s="18"/>
      <c r="L189" s="19"/>
      <c r="M189" s="19"/>
      <c r="N189" s="19"/>
      <c r="O189" s="18"/>
      <c r="P189" s="19"/>
      <c r="Q189" s="19"/>
      <c r="R189" s="19"/>
      <c r="S189" s="18"/>
      <c r="T189" s="19"/>
      <c r="U189" s="19"/>
      <c r="V189" s="19"/>
      <c r="W189" s="18"/>
      <c r="X189" s="19"/>
      <c r="Y189" s="19"/>
      <c r="Z189" s="19"/>
      <c r="AA189" s="18"/>
      <c r="AB189" s="19"/>
      <c r="AC189" s="19"/>
      <c r="AD189" s="19"/>
      <c r="AE189" s="18"/>
      <c r="AF189" s="19"/>
      <c r="AG189" s="19"/>
      <c r="AH189" s="19"/>
      <c r="AI189" s="18"/>
      <c r="AJ189" s="19"/>
      <c r="AK189" s="19"/>
      <c r="AL189" s="19"/>
      <c r="AM189" s="18"/>
      <c r="AN189" s="19"/>
      <c r="AO189" s="19"/>
      <c r="AP189" s="19"/>
      <c r="AQ189" s="18"/>
      <c r="AR189" s="19"/>
      <c r="AS189" s="19"/>
      <c r="AT189" s="19"/>
      <c r="AU189" s="18"/>
      <c r="AV189" s="19"/>
      <c r="AW189" s="19"/>
      <c r="AX189" s="19"/>
      <c r="AY189" s="18"/>
      <c r="AZ189" s="19"/>
      <c r="BA189" s="19"/>
      <c r="BB189" s="19"/>
      <c r="BC189" s="18"/>
      <c r="BD189" s="19"/>
      <c r="BE189" s="19"/>
      <c r="BF189" s="19"/>
    </row>
    <row r="190" spans="1:58" ht="15" thickBot="1" x14ac:dyDescent="0.35">
      <c r="A190" s="19"/>
      <c r="B190" s="19"/>
      <c r="C190" s="18"/>
      <c r="D190" s="19"/>
      <c r="E190" s="19"/>
      <c r="F190" s="19"/>
      <c r="G190" s="18"/>
      <c r="H190" s="19"/>
      <c r="I190" s="19"/>
      <c r="J190" s="19"/>
      <c r="K190" s="18"/>
      <c r="L190" s="19"/>
      <c r="M190" s="19"/>
      <c r="N190" s="19"/>
      <c r="O190" s="18"/>
      <c r="P190" s="19"/>
      <c r="Q190" s="19"/>
      <c r="R190" s="19"/>
      <c r="S190" s="18"/>
      <c r="T190" s="19"/>
      <c r="U190" s="19"/>
      <c r="V190" s="19"/>
      <c r="W190" s="18"/>
      <c r="X190" s="19"/>
      <c r="Y190" s="19"/>
      <c r="Z190" s="19"/>
      <c r="AA190" s="18"/>
      <c r="AB190" s="19"/>
      <c r="AC190" s="19"/>
      <c r="AD190" s="19"/>
      <c r="AE190" s="18"/>
      <c r="AF190" s="19"/>
      <c r="AG190" s="19"/>
      <c r="AH190" s="19"/>
      <c r="AI190" s="18"/>
      <c r="AJ190" s="19"/>
      <c r="AK190" s="19"/>
      <c r="AL190" s="19"/>
      <c r="AM190" s="18"/>
      <c r="AN190" s="19"/>
      <c r="AO190" s="19"/>
      <c r="AP190" s="19"/>
      <c r="AQ190" s="18"/>
      <c r="AR190" s="19"/>
      <c r="AS190" s="19"/>
      <c r="AT190" s="19"/>
      <c r="AU190" s="18"/>
      <c r="AV190" s="19"/>
      <c r="AW190" s="19"/>
      <c r="AX190" s="19"/>
      <c r="AY190" s="18"/>
      <c r="AZ190" s="19"/>
      <c r="BA190" s="19"/>
      <c r="BB190" s="19"/>
      <c r="BC190" s="18"/>
      <c r="BD190" s="19"/>
      <c r="BE190" s="19"/>
      <c r="BF190" s="19"/>
    </row>
    <row r="191" spans="1:58" ht="15" thickBot="1" x14ac:dyDescent="0.35">
      <c r="A191" s="19"/>
      <c r="B191" s="19"/>
      <c r="C191" s="18"/>
      <c r="D191" s="19"/>
      <c r="E191" s="19"/>
      <c r="F191" s="19"/>
      <c r="G191" s="18"/>
      <c r="H191" s="19"/>
      <c r="I191" s="19"/>
      <c r="J191" s="19"/>
      <c r="K191" s="18"/>
      <c r="L191" s="19"/>
      <c r="M191" s="19"/>
      <c r="N191" s="19"/>
      <c r="O191" s="18"/>
      <c r="P191" s="19"/>
      <c r="Q191" s="19"/>
      <c r="R191" s="19"/>
      <c r="S191" s="18"/>
      <c r="T191" s="19"/>
      <c r="U191" s="19"/>
      <c r="V191" s="19"/>
      <c r="W191" s="18"/>
      <c r="X191" s="19"/>
      <c r="Y191" s="19"/>
      <c r="Z191" s="19"/>
      <c r="AA191" s="18"/>
      <c r="AB191" s="19"/>
      <c r="AC191" s="19"/>
      <c r="AD191" s="19"/>
      <c r="AE191" s="18"/>
      <c r="AF191" s="19"/>
      <c r="AG191" s="19"/>
      <c r="AH191" s="19"/>
      <c r="AI191" s="18"/>
      <c r="AJ191" s="19"/>
      <c r="AK191" s="19"/>
      <c r="AL191" s="19"/>
      <c r="AM191" s="18"/>
      <c r="AN191" s="19"/>
      <c r="AO191" s="19"/>
      <c r="AP191" s="19"/>
      <c r="AQ191" s="18"/>
      <c r="AR191" s="19"/>
      <c r="AS191" s="19"/>
      <c r="AT191" s="19"/>
      <c r="AU191" s="18"/>
      <c r="AV191" s="19"/>
      <c r="AW191" s="19"/>
      <c r="AX191" s="19"/>
      <c r="AY191" s="18"/>
      <c r="AZ191" s="19"/>
      <c r="BA191" s="19"/>
      <c r="BB191" s="19"/>
      <c r="BC191" s="18"/>
      <c r="BD191" s="19"/>
      <c r="BE191" s="19"/>
      <c r="BF191" s="19"/>
    </row>
    <row r="192" spans="1:58" ht="15" thickBot="1" x14ac:dyDescent="0.35">
      <c r="A192" s="19"/>
      <c r="B192" s="19"/>
      <c r="C192" s="18"/>
      <c r="D192" s="19"/>
      <c r="E192" s="19"/>
      <c r="F192" s="19"/>
      <c r="G192" s="18"/>
      <c r="H192" s="19"/>
      <c r="I192" s="19"/>
      <c r="J192" s="19"/>
      <c r="K192" s="18"/>
      <c r="L192" s="19"/>
      <c r="M192" s="19"/>
      <c r="N192" s="19"/>
      <c r="O192" s="18"/>
      <c r="P192" s="19"/>
      <c r="Q192" s="19"/>
      <c r="R192" s="19"/>
      <c r="S192" s="18"/>
      <c r="T192" s="19"/>
      <c r="U192" s="19"/>
      <c r="V192" s="19"/>
      <c r="W192" s="18"/>
      <c r="X192" s="19"/>
      <c r="Y192" s="19"/>
      <c r="Z192" s="19"/>
      <c r="AA192" s="18"/>
      <c r="AB192" s="19"/>
      <c r="AC192" s="19"/>
      <c r="AD192" s="19"/>
      <c r="AE192" s="18"/>
      <c r="AF192" s="19"/>
      <c r="AG192" s="19"/>
      <c r="AH192" s="19"/>
      <c r="AI192" s="18"/>
      <c r="AJ192" s="19"/>
      <c r="AK192" s="19"/>
      <c r="AL192" s="19"/>
      <c r="AM192" s="18"/>
      <c r="AN192" s="19"/>
      <c r="AO192" s="19"/>
      <c r="AP192" s="19"/>
      <c r="AQ192" s="18"/>
      <c r="AR192" s="19"/>
      <c r="AS192" s="19"/>
      <c r="AT192" s="19"/>
      <c r="AU192" s="18"/>
      <c r="AV192" s="19"/>
      <c r="AW192" s="19"/>
      <c r="AX192" s="19"/>
      <c r="AY192" s="18"/>
      <c r="AZ192" s="19"/>
      <c r="BA192" s="19"/>
      <c r="BB192" s="19"/>
      <c r="BC192" s="18"/>
      <c r="BD192" s="19"/>
      <c r="BE192" s="19"/>
      <c r="BF192" s="19"/>
    </row>
    <row r="193" spans="1:58" ht="15" thickBot="1" x14ac:dyDescent="0.35">
      <c r="A193" s="19"/>
      <c r="B193" s="19"/>
      <c r="C193" s="18"/>
      <c r="D193" s="19"/>
      <c r="E193" s="19"/>
      <c r="F193" s="19"/>
      <c r="G193" s="18"/>
      <c r="H193" s="19"/>
      <c r="I193" s="19"/>
      <c r="J193" s="19"/>
      <c r="K193" s="18"/>
      <c r="L193" s="19"/>
      <c r="M193" s="19"/>
      <c r="N193" s="19"/>
      <c r="O193" s="18"/>
      <c r="P193" s="19"/>
      <c r="Q193" s="19"/>
      <c r="R193" s="19"/>
      <c r="S193" s="18"/>
      <c r="T193" s="19"/>
      <c r="U193" s="19"/>
      <c r="V193" s="19"/>
      <c r="W193" s="18"/>
      <c r="X193" s="19"/>
      <c r="Y193" s="19"/>
      <c r="Z193" s="19"/>
      <c r="AA193" s="18"/>
      <c r="AB193" s="19"/>
      <c r="AC193" s="19"/>
      <c r="AD193" s="19"/>
      <c r="AE193" s="18"/>
      <c r="AF193" s="19"/>
      <c r="AG193" s="19"/>
      <c r="AH193" s="19"/>
      <c r="AI193" s="18"/>
      <c r="AJ193" s="19"/>
      <c r="AK193" s="19"/>
      <c r="AL193" s="19"/>
      <c r="AM193" s="18"/>
      <c r="AN193" s="19"/>
      <c r="AO193" s="19"/>
      <c r="AP193" s="19"/>
      <c r="AQ193" s="18"/>
      <c r="AR193" s="19"/>
      <c r="AS193" s="19"/>
      <c r="AT193" s="19"/>
      <c r="AU193" s="18"/>
      <c r="AV193" s="19"/>
      <c r="AW193" s="19"/>
      <c r="AX193" s="19"/>
      <c r="AY193" s="18"/>
      <c r="AZ193" s="19"/>
      <c r="BA193" s="19"/>
      <c r="BB193" s="19"/>
      <c r="BC193" s="18"/>
      <c r="BD193" s="19"/>
      <c r="BE193" s="19"/>
      <c r="BF193" s="19"/>
    </row>
    <row r="194" spans="1:58" ht="15" thickBot="1" x14ac:dyDescent="0.35">
      <c r="A194" s="19"/>
      <c r="B194" s="19"/>
      <c r="C194" s="18"/>
      <c r="D194" s="19"/>
      <c r="E194" s="19"/>
      <c r="F194" s="19"/>
      <c r="G194" s="18"/>
      <c r="H194" s="19"/>
      <c r="I194" s="19"/>
      <c r="J194" s="19"/>
      <c r="K194" s="18"/>
      <c r="L194" s="19"/>
      <c r="M194" s="19"/>
      <c r="N194" s="19"/>
      <c r="O194" s="18"/>
      <c r="P194" s="19"/>
      <c r="Q194" s="19"/>
      <c r="R194" s="19"/>
      <c r="S194" s="18"/>
      <c r="T194" s="19"/>
      <c r="U194" s="19"/>
      <c r="V194" s="19"/>
      <c r="W194" s="18"/>
      <c r="X194" s="19"/>
      <c r="Y194" s="19"/>
      <c r="Z194" s="19"/>
      <c r="AA194" s="18"/>
      <c r="AB194" s="19"/>
      <c r="AC194" s="19"/>
      <c r="AD194" s="19"/>
      <c r="AE194" s="18"/>
      <c r="AF194" s="19"/>
      <c r="AG194" s="19"/>
      <c r="AH194" s="19"/>
      <c r="AI194" s="18"/>
      <c r="AJ194" s="19"/>
      <c r="AK194" s="19"/>
      <c r="AL194" s="19"/>
      <c r="AM194" s="18"/>
      <c r="AN194" s="19"/>
      <c r="AO194" s="19"/>
      <c r="AP194" s="19"/>
      <c r="AQ194" s="18"/>
      <c r="AR194" s="19"/>
      <c r="AS194" s="19"/>
      <c r="AT194" s="19"/>
      <c r="AU194" s="18"/>
      <c r="AV194" s="19"/>
      <c r="AW194" s="19"/>
      <c r="AX194" s="19"/>
      <c r="AY194" s="18"/>
      <c r="AZ194" s="19"/>
      <c r="BA194" s="19"/>
      <c r="BB194" s="19"/>
      <c r="BC194" s="18"/>
      <c r="BD194" s="19"/>
      <c r="BE194" s="19"/>
      <c r="BF194" s="19"/>
    </row>
    <row r="195" spans="1:58" ht="15" thickBot="1" x14ac:dyDescent="0.35">
      <c r="A195" s="19"/>
      <c r="B195" s="19"/>
      <c r="C195" s="18"/>
      <c r="D195" s="19"/>
      <c r="E195" s="19"/>
      <c r="F195" s="19"/>
      <c r="G195" s="18"/>
      <c r="H195" s="19"/>
      <c r="I195" s="19"/>
      <c r="J195" s="19"/>
      <c r="K195" s="18"/>
      <c r="L195" s="19"/>
      <c r="M195" s="19"/>
      <c r="N195" s="19"/>
      <c r="O195" s="18"/>
      <c r="P195" s="19"/>
      <c r="Q195" s="19"/>
      <c r="R195" s="19"/>
      <c r="S195" s="18"/>
      <c r="T195" s="19"/>
      <c r="U195" s="19"/>
      <c r="V195" s="19"/>
      <c r="W195" s="18"/>
      <c r="X195" s="19"/>
      <c r="Y195" s="19"/>
      <c r="Z195" s="19"/>
      <c r="AA195" s="18"/>
      <c r="AB195" s="19"/>
      <c r="AC195" s="19"/>
      <c r="AD195" s="19"/>
      <c r="AE195" s="18"/>
      <c r="AF195" s="19"/>
      <c r="AG195" s="19"/>
      <c r="AH195" s="19"/>
      <c r="AI195" s="18"/>
      <c r="AJ195" s="19"/>
      <c r="AK195" s="19"/>
      <c r="AL195" s="19"/>
      <c r="AM195" s="18"/>
      <c r="AN195" s="19"/>
      <c r="AO195" s="19"/>
      <c r="AP195" s="19"/>
      <c r="AQ195" s="18"/>
      <c r="AR195" s="19"/>
      <c r="AS195" s="19"/>
      <c r="AT195" s="19"/>
      <c r="AU195" s="18"/>
      <c r="AV195" s="19"/>
      <c r="AW195" s="19"/>
      <c r="AX195" s="19"/>
      <c r="AY195" s="18"/>
      <c r="AZ195" s="19"/>
      <c r="BA195" s="19"/>
      <c r="BB195" s="19"/>
      <c r="BC195" s="18"/>
      <c r="BD195" s="19"/>
      <c r="BE195" s="19"/>
      <c r="BF195" s="19"/>
    </row>
    <row r="196" spans="1:58" ht="15" thickBot="1" x14ac:dyDescent="0.35">
      <c r="A196" s="19"/>
      <c r="B196" s="19"/>
      <c r="C196" s="18"/>
      <c r="D196" s="19"/>
      <c r="E196" s="19"/>
      <c r="F196" s="19"/>
      <c r="G196" s="18"/>
      <c r="H196" s="19"/>
      <c r="I196" s="19"/>
      <c r="J196" s="19"/>
      <c r="K196" s="18"/>
      <c r="L196" s="19"/>
      <c r="M196" s="19"/>
      <c r="N196" s="19"/>
      <c r="O196" s="18"/>
      <c r="P196" s="19"/>
      <c r="Q196" s="19"/>
      <c r="R196" s="19"/>
      <c r="S196" s="18"/>
      <c r="T196" s="19"/>
      <c r="U196" s="19"/>
      <c r="V196" s="19"/>
      <c r="W196" s="18"/>
      <c r="X196" s="19"/>
      <c r="Y196" s="19"/>
      <c r="Z196" s="19"/>
      <c r="AA196" s="18"/>
      <c r="AB196" s="19"/>
      <c r="AC196" s="19"/>
      <c r="AD196" s="19"/>
      <c r="AE196" s="18"/>
      <c r="AF196" s="19"/>
      <c r="AG196" s="19"/>
      <c r="AH196" s="19"/>
      <c r="AI196" s="18"/>
      <c r="AJ196" s="19"/>
      <c r="AK196" s="19"/>
      <c r="AL196" s="19"/>
      <c r="AM196" s="18"/>
      <c r="AN196" s="19"/>
      <c r="AO196" s="19"/>
      <c r="AP196" s="19"/>
      <c r="AQ196" s="18"/>
      <c r="AR196" s="19"/>
      <c r="AS196" s="19"/>
      <c r="AT196" s="19"/>
      <c r="AU196" s="18"/>
      <c r="AV196" s="19"/>
      <c r="AW196" s="19"/>
      <c r="AX196" s="19"/>
      <c r="AY196" s="18"/>
      <c r="AZ196" s="19"/>
      <c r="BA196" s="19"/>
      <c r="BB196" s="19"/>
      <c r="BC196" s="18"/>
      <c r="BD196" s="19"/>
      <c r="BE196" s="19"/>
      <c r="BF196" s="19"/>
    </row>
    <row r="197" spans="1:58" ht="15" thickBot="1" x14ac:dyDescent="0.35">
      <c r="A197" s="19"/>
      <c r="B197" s="19"/>
      <c r="C197" s="18"/>
      <c r="D197" s="19"/>
      <c r="E197" s="19"/>
      <c r="F197" s="19"/>
      <c r="G197" s="18"/>
      <c r="H197" s="19"/>
      <c r="I197" s="19"/>
      <c r="J197" s="19"/>
      <c r="K197" s="18"/>
      <c r="L197" s="19"/>
      <c r="M197" s="19"/>
      <c r="N197" s="19"/>
      <c r="O197" s="18"/>
      <c r="P197" s="19"/>
      <c r="Q197" s="19"/>
      <c r="R197" s="19"/>
      <c r="S197" s="18"/>
      <c r="T197" s="19"/>
      <c r="U197" s="19"/>
      <c r="V197" s="19"/>
      <c r="W197" s="18"/>
      <c r="X197" s="19"/>
      <c r="Y197" s="19"/>
      <c r="Z197" s="19"/>
      <c r="AA197" s="18"/>
      <c r="AB197" s="19"/>
      <c r="AC197" s="19"/>
      <c r="AD197" s="19"/>
      <c r="AE197" s="18"/>
      <c r="AF197" s="19"/>
      <c r="AG197" s="19"/>
      <c r="AH197" s="19"/>
      <c r="AI197" s="18"/>
      <c r="AJ197" s="19"/>
      <c r="AK197" s="19"/>
      <c r="AL197" s="19"/>
      <c r="AM197" s="18"/>
      <c r="AN197" s="19"/>
      <c r="AO197" s="19"/>
      <c r="AP197" s="19"/>
      <c r="AQ197" s="18"/>
      <c r="AR197" s="19"/>
      <c r="AS197" s="19"/>
      <c r="AT197" s="19"/>
      <c r="AU197" s="18"/>
      <c r="AV197" s="19"/>
      <c r="AW197" s="19"/>
      <c r="AX197" s="19"/>
      <c r="AY197" s="18"/>
      <c r="AZ197" s="19"/>
      <c r="BA197" s="19"/>
      <c r="BB197" s="19"/>
      <c r="BC197" s="18"/>
      <c r="BD197" s="19"/>
      <c r="BE197" s="19"/>
      <c r="BF197" s="19"/>
    </row>
    <row r="198" spans="1:58" ht="15" thickBot="1" x14ac:dyDescent="0.35">
      <c r="A198" s="19"/>
      <c r="B198" s="19"/>
      <c r="C198" s="18"/>
      <c r="D198" s="19"/>
      <c r="E198" s="19"/>
      <c r="F198" s="19"/>
      <c r="G198" s="18"/>
      <c r="H198" s="19"/>
      <c r="I198" s="19"/>
      <c r="J198" s="19"/>
      <c r="K198" s="18"/>
      <c r="L198" s="19"/>
      <c r="M198" s="19"/>
      <c r="N198" s="19"/>
      <c r="O198" s="18"/>
      <c r="P198" s="19"/>
      <c r="Q198" s="19"/>
      <c r="R198" s="19"/>
      <c r="S198" s="18"/>
      <c r="T198" s="19"/>
      <c r="U198" s="19"/>
      <c r="V198" s="19"/>
      <c r="W198" s="18"/>
      <c r="X198" s="19"/>
      <c r="Y198" s="19"/>
      <c r="Z198" s="19"/>
      <c r="AA198" s="18"/>
      <c r="AB198" s="19"/>
      <c r="AC198" s="19"/>
      <c r="AD198" s="19"/>
      <c r="AE198" s="18"/>
      <c r="AF198" s="19"/>
      <c r="AG198" s="19"/>
      <c r="AH198" s="19"/>
      <c r="AI198" s="18"/>
      <c r="AJ198" s="19"/>
      <c r="AK198" s="19"/>
      <c r="AL198" s="19"/>
      <c r="AM198" s="18"/>
      <c r="AN198" s="19"/>
      <c r="AO198" s="19"/>
      <c r="AP198" s="19"/>
      <c r="AQ198" s="18"/>
      <c r="AR198" s="19"/>
      <c r="AS198" s="19"/>
      <c r="AT198" s="19"/>
      <c r="AU198" s="18"/>
      <c r="AV198" s="19"/>
      <c r="AW198" s="19"/>
      <c r="AX198" s="19"/>
      <c r="AY198" s="18"/>
      <c r="AZ198" s="19"/>
      <c r="BA198" s="19"/>
      <c r="BB198" s="19"/>
      <c r="BC198" s="18"/>
      <c r="BD198" s="19"/>
      <c r="BE198" s="19"/>
      <c r="BF198" s="19"/>
    </row>
    <row r="199" spans="1:58" ht="15" thickBot="1" x14ac:dyDescent="0.35">
      <c r="A199" s="19"/>
      <c r="B199" s="19"/>
      <c r="C199" s="18"/>
      <c r="D199" s="19"/>
      <c r="E199" s="19"/>
      <c r="F199" s="19"/>
      <c r="G199" s="18"/>
      <c r="H199" s="19"/>
      <c r="I199" s="19"/>
      <c r="J199" s="19"/>
      <c r="K199" s="18"/>
      <c r="L199" s="19"/>
      <c r="M199" s="19"/>
      <c r="N199" s="19"/>
      <c r="O199" s="18"/>
      <c r="P199" s="19"/>
      <c r="Q199" s="19"/>
      <c r="R199" s="19"/>
      <c r="S199" s="18"/>
      <c r="T199" s="19"/>
      <c r="U199" s="19"/>
      <c r="V199" s="19"/>
      <c r="W199" s="18"/>
      <c r="X199" s="19"/>
      <c r="Y199" s="19"/>
      <c r="Z199" s="19"/>
      <c r="AA199" s="18"/>
      <c r="AB199" s="19"/>
      <c r="AC199" s="19"/>
      <c r="AD199" s="19"/>
      <c r="AE199" s="18"/>
      <c r="AF199" s="19"/>
      <c r="AG199" s="19"/>
      <c r="AH199" s="19"/>
      <c r="AI199" s="18"/>
      <c r="AJ199" s="19"/>
      <c r="AK199" s="19"/>
      <c r="AL199" s="19"/>
      <c r="AM199" s="18"/>
      <c r="AN199" s="19"/>
      <c r="AO199" s="19"/>
      <c r="AP199" s="19"/>
      <c r="AQ199" s="18"/>
      <c r="AR199" s="19"/>
      <c r="AS199" s="19"/>
      <c r="AT199" s="19"/>
      <c r="AU199" s="18"/>
      <c r="AV199" s="19"/>
      <c r="AW199" s="19"/>
      <c r="AX199" s="19"/>
      <c r="AY199" s="18"/>
      <c r="AZ199" s="19"/>
      <c r="BA199" s="19"/>
      <c r="BB199" s="19"/>
      <c r="BC199" s="18"/>
      <c r="BD199" s="19"/>
      <c r="BE199" s="19"/>
      <c r="BF199" s="19"/>
    </row>
    <row r="200" spans="1:58" ht="15" thickBot="1" x14ac:dyDescent="0.35">
      <c r="A200" s="19"/>
      <c r="B200" s="19"/>
      <c r="C200" s="18"/>
      <c r="D200" s="19"/>
      <c r="E200" s="19"/>
      <c r="F200" s="19"/>
      <c r="G200" s="18"/>
      <c r="H200" s="19"/>
      <c r="I200" s="19"/>
      <c r="J200" s="19"/>
      <c r="K200" s="18"/>
      <c r="L200" s="19"/>
      <c r="M200" s="19"/>
      <c r="N200" s="19"/>
      <c r="O200" s="18"/>
      <c r="P200" s="19"/>
      <c r="Q200" s="19"/>
      <c r="R200" s="19"/>
      <c r="S200" s="18"/>
      <c r="T200" s="19"/>
      <c r="U200" s="19"/>
      <c r="V200" s="19"/>
      <c r="W200" s="18"/>
      <c r="X200" s="19"/>
      <c r="Y200" s="19"/>
      <c r="Z200" s="19"/>
      <c r="AA200" s="18"/>
      <c r="AB200" s="19"/>
      <c r="AC200" s="19"/>
      <c r="AD200" s="19"/>
      <c r="AE200" s="18"/>
      <c r="AF200" s="19"/>
      <c r="AG200" s="19"/>
      <c r="AH200" s="19"/>
      <c r="AI200" s="18"/>
      <c r="AJ200" s="19"/>
      <c r="AK200" s="19"/>
      <c r="AL200" s="19"/>
      <c r="AM200" s="18"/>
      <c r="AN200" s="19"/>
      <c r="AO200" s="19"/>
      <c r="AP200" s="19"/>
      <c r="AQ200" s="18"/>
      <c r="AR200" s="19"/>
      <c r="AS200" s="19"/>
      <c r="AT200" s="19"/>
      <c r="AU200" s="18"/>
      <c r="AV200" s="19"/>
      <c r="AW200" s="19"/>
      <c r="AX200" s="19"/>
      <c r="AY200" s="18"/>
      <c r="AZ200" s="19"/>
      <c r="BA200" s="19"/>
      <c r="BB200" s="19"/>
      <c r="BC200" s="18"/>
      <c r="BD200" s="19"/>
      <c r="BE200" s="19"/>
      <c r="BF200" s="19"/>
    </row>
    <row r="201" spans="1:58" ht="15" thickBot="1" x14ac:dyDescent="0.35">
      <c r="A201" s="19"/>
      <c r="B201" s="19"/>
      <c r="C201" s="18"/>
      <c r="D201" s="19"/>
      <c r="E201" s="19"/>
      <c r="F201" s="19"/>
      <c r="G201" s="18"/>
      <c r="H201" s="19"/>
      <c r="I201" s="19"/>
      <c r="J201" s="19"/>
      <c r="K201" s="18"/>
      <c r="L201" s="19"/>
      <c r="M201" s="19"/>
      <c r="N201" s="19"/>
      <c r="O201" s="18"/>
      <c r="P201" s="19"/>
      <c r="Q201" s="19"/>
      <c r="R201" s="19"/>
      <c r="S201" s="18"/>
      <c r="T201" s="19"/>
      <c r="U201" s="19"/>
      <c r="V201" s="19"/>
      <c r="W201" s="18"/>
      <c r="X201" s="19"/>
      <c r="Y201" s="19"/>
      <c r="Z201" s="19"/>
      <c r="AA201" s="18"/>
      <c r="AB201" s="19"/>
      <c r="AC201" s="19"/>
      <c r="AD201" s="19"/>
      <c r="AE201" s="18"/>
      <c r="AF201" s="19"/>
      <c r="AG201" s="19"/>
      <c r="AH201" s="19"/>
      <c r="AI201" s="18"/>
      <c r="AJ201" s="19"/>
      <c r="AK201" s="19"/>
      <c r="AL201" s="19"/>
      <c r="AM201" s="18"/>
      <c r="AN201" s="19"/>
      <c r="AO201" s="19"/>
      <c r="AP201" s="19"/>
      <c r="AQ201" s="18"/>
      <c r="AR201" s="19"/>
      <c r="AS201" s="19"/>
      <c r="AT201" s="19"/>
      <c r="AU201" s="18"/>
      <c r="AV201" s="19"/>
      <c r="AW201" s="19"/>
      <c r="AX201" s="19"/>
      <c r="AY201" s="18"/>
      <c r="AZ201" s="19"/>
      <c r="BA201" s="19"/>
      <c r="BB201" s="19"/>
      <c r="BC201" s="18"/>
      <c r="BD201" s="19"/>
      <c r="BE201" s="19"/>
      <c r="BF201" s="19"/>
    </row>
    <row r="202" spans="1:58" ht="15" thickBot="1" x14ac:dyDescent="0.35">
      <c r="A202" s="19"/>
      <c r="B202" s="19"/>
      <c r="C202" s="18"/>
      <c r="D202" s="19"/>
      <c r="E202" s="19"/>
      <c r="F202" s="19"/>
      <c r="G202" s="18"/>
      <c r="H202" s="19"/>
      <c r="I202" s="19"/>
      <c r="J202" s="19"/>
      <c r="K202" s="18"/>
      <c r="L202" s="19"/>
      <c r="M202" s="19"/>
      <c r="N202" s="19"/>
      <c r="O202" s="18"/>
      <c r="P202" s="19"/>
      <c r="Q202" s="19"/>
      <c r="R202" s="19"/>
      <c r="S202" s="18"/>
      <c r="T202" s="19"/>
      <c r="U202" s="19"/>
      <c r="V202" s="19"/>
      <c r="W202" s="18"/>
      <c r="X202" s="19"/>
      <c r="Y202" s="19"/>
      <c r="Z202" s="19"/>
      <c r="AA202" s="18"/>
      <c r="AB202" s="19"/>
      <c r="AC202" s="19"/>
      <c r="AD202" s="19"/>
      <c r="AE202" s="18"/>
      <c r="AF202" s="19"/>
      <c r="AG202" s="19"/>
      <c r="AH202" s="19"/>
      <c r="AI202" s="18"/>
      <c r="AJ202" s="19"/>
      <c r="AK202" s="19"/>
      <c r="AL202" s="19"/>
      <c r="AM202" s="18"/>
      <c r="AN202" s="19"/>
      <c r="AO202" s="19"/>
      <c r="AP202" s="19"/>
      <c r="AQ202" s="18"/>
      <c r="AR202" s="19"/>
      <c r="AS202" s="19"/>
      <c r="AT202" s="19"/>
      <c r="AU202" s="18"/>
      <c r="AV202" s="19"/>
      <c r="AW202" s="19"/>
      <c r="AX202" s="19"/>
      <c r="AY202" s="18"/>
      <c r="AZ202" s="19"/>
      <c r="BA202" s="19"/>
      <c r="BB202" s="19"/>
      <c r="BC202" s="18"/>
      <c r="BD202" s="19"/>
      <c r="BE202" s="19"/>
      <c r="BF202" s="19"/>
    </row>
    <row r="203" spans="1:58" ht="15" thickBot="1" x14ac:dyDescent="0.35">
      <c r="A203" s="19"/>
      <c r="B203" s="19"/>
      <c r="C203" s="18"/>
      <c r="D203" s="19"/>
      <c r="E203" s="19"/>
      <c r="F203" s="19"/>
      <c r="G203" s="18"/>
      <c r="H203" s="19"/>
      <c r="I203" s="19"/>
      <c r="J203" s="19"/>
      <c r="K203" s="18"/>
      <c r="L203" s="19"/>
      <c r="M203" s="19"/>
      <c r="N203" s="19"/>
      <c r="O203" s="18"/>
      <c r="P203" s="19"/>
      <c r="Q203" s="19"/>
      <c r="R203" s="19"/>
      <c r="S203" s="18"/>
      <c r="T203" s="19"/>
      <c r="U203" s="19"/>
      <c r="V203" s="19"/>
      <c r="W203" s="18"/>
      <c r="X203" s="19"/>
      <c r="Y203" s="19"/>
      <c r="Z203" s="19"/>
      <c r="AA203" s="18"/>
      <c r="AB203" s="19"/>
      <c r="AC203" s="19"/>
      <c r="AD203" s="19"/>
      <c r="AE203" s="18"/>
      <c r="AF203" s="19"/>
      <c r="AG203" s="19"/>
      <c r="AH203" s="19"/>
      <c r="AI203" s="18"/>
      <c r="AJ203" s="19"/>
      <c r="AK203" s="19"/>
      <c r="AL203" s="19"/>
      <c r="AM203" s="18"/>
      <c r="AN203" s="19"/>
      <c r="AO203" s="19"/>
      <c r="AP203" s="19"/>
      <c r="AQ203" s="18"/>
      <c r="AR203" s="19"/>
      <c r="AS203" s="19"/>
      <c r="AT203" s="19"/>
      <c r="AU203" s="18"/>
      <c r="AV203" s="19"/>
      <c r="AW203" s="19"/>
      <c r="AX203" s="19"/>
      <c r="AY203" s="18"/>
      <c r="AZ203" s="19"/>
      <c r="BA203" s="19"/>
      <c r="BB203" s="19"/>
      <c r="BC203" s="18"/>
      <c r="BD203" s="19"/>
      <c r="BE203" s="19"/>
      <c r="BF203" s="19"/>
    </row>
    <row r="204" spans="1:58" ht="15" thickBot="1" x14ac:dyDescent="0.35">
      <c r="A204" s="19"/>
      <c r="B204" s="19"/>
      <c r="C204" s="18"/>
      <c r="D204" s="19"/>
      <c r="E204" s="19"/>
      <c r="F204" s="19"/>
      <c r="G204" s="18"/>
      <c r="H204" s="19"/>
      <c r="I204" s="19"/>
      <c r="J204" s="19"/>
      <c r="K204" s="18"/>
      <c r="L204" s="19"/>
      <c r="M204" s="19"/>
      <c r="N204" s="19"/>
      <c r="O204" s="18"/>
      <c r="P204" s="19"/>
      <c r="Q204" s="19"/>
      <c r="R204" s="19"/>
      <c r="S204" s="18"/>
      <c r="T204" s="19"/>
      <c r="U204" s="19"/>
      <c r="V204" s="19"/>
      <c r="W204" s="18"/>
      <c r="X204" s="19"/>
      <c r="Y204" s="19"/>
      <c r="Z204" s="19"/>
      <c r="AA204" s="18"/>
      <c r="AB204" s="19"/>
      <c r="AC204" s="19"/>
      <c r="AD204" s="19"/>
      <c r="AE204" s="18"/>
      <c r="AF204" s="19"/>
      <c r="AG204" s="19"/>
      <c r="AH204" s="19"/>
      <c r="AI204" s="18"/>
      <c r="AJ204" s="19"/>
      <c r="AK204" s="19"/>
      <c r="AL204" s="19"/>
      <c r="AM204" s="18"/>
      <c r="AN204" s="19"/>
      <c r="AO204" s="19"/>
      <c r="AP204" s="19"/>
      <c r="AQ204" s="18"/>
      <c r="AR204" s="19"/>
      <c r="AS204" s="19"/>
      <c r="AT204" s="19"/>
      <c r="AU204" s="18"/>
      <c r="AV204" s="19"/>
      <c r="AW204" s="19"/>
      <c r="AX204" s="19"/>
      <c r="AY204" s="18"/>
      <c r="AZ204" s="19"/>
      <c r="BA204" s="19"/>
      <c r="BB204" s="19"/>
      <c r="BC204" s="18"/>
      <c r="BD204" s="19"/>
      <c r="BE204" s="19"/>
      <c r="BF204" s="19"/>
    </row>
    <row r="205" spans="1:58" ht="15" thickBot="1" x14ac:dyDescent="0.35">
      <c r="A205" s="19"/>
      <c r="B205" s="19"/>
      <c r="C205" s="18"/>
      <c r="D205" s="19"/>
      <c r="E205" s="19"/>
      <c r="F205" s="19"/>
      <c r="G205" s="18"/>
      <c r="H205" s="19"/>
      <c r="I205" s="19"/>
      <c r="J205" s="19"/>
      <c r="K205" s="18"/>
      <c r="L205" s="19"/>
      <c r="M205" s="19"/>
      <c r="N205" s="19"/>
      <c r="O205" s="18"/>
      <c r="P205" s="19"/>
      <c r="Q205" s="19"/>
      <c r="R205" s="19"/>
      <c r="S205" s="18"/>
      <c r="T205" s="19"/>
      <c r="U205" s="19"/>
      <c r="V205" s="19"/>
      <c r="W205" s="18"/>
      <c r="X205" s="19"/>
      <c r="Y205" s="19"/>
      <c r="Z205" s="19"/>
      <c r="AA205" s="18"/>
      <c r="AB205" s="19"/>
      <c r="AC205" s="19"/>
      <c r="AD205" s="19"/>
      <c r="AE205" s="18"/>
      <c r="AF205" s="19"/>
      <c r="AG205" s="19"/>
      <c r="AH205" s="19"/>
      <c r="AI205" s="18"/>
      <c r="AJ205" s="19"/>
      <c r="AK205" s="19"/>
      <c r="AL205" s="19"/>
      <c r="AM205" s="18"/>
      <c r="AN205" s="19"/>
      <c r="AO205" s="19"/>
      <c r="AP205" s="19"/>
      <c r="AQ205" s="18"/>
      <c r="AR205" s="19"/>
      <c r="AS205" s="19"/>
      <c r="AT205" s="19"/>
      <c r="AU205" s="18"/>
      <c r="AV205" s="19"/>
      <c r="AW205" s="19"/>
      <c r="AX205" s="19"/>
      <c r="AY205" s="18"/>
      <c r="AZ205" s="19"/>
      <c r="BA205" s="19"/>
      <c r="BB205" s="19"/>
      <c r="BC205" s="18"/>
      <c r="BD205" s="19"/>
      <c r="BE205" s="19"/>
      <c r="BF205" s="19"/>
    </row>
    <row r="206" spans="1:58" ht="15" thickBot="1" x14ac:dyDescent="0.35">
      <c r="A206" s="19"/>
      <c r="B206" s="19"/>
      <c r="C206" s="18"/>
      <c r="D206" s="19"/>
      <c r="E206" s="19"/>
      <c r="F206" s="19"/>
      <c r="G206" s="18"/>
      <c r="H206" s="19"/>
      <c r="I206" s="19"/>
      <c r="J206" s="19"/>
      <c r="K206" s="18"/>
      <c r="L206" s="19"/>
      <c r="M206" s="19"/>
      <c r="N206" s="19"/>
      <c r="O206" s="18"/>
      <c r="P206" s="19"/>
      <c r="Q206" s="19"/>
      <c r="R206" s="19"/>
      <c r="S206" s="18"/>
      <c r="T206" s="19"/>
      <c r="U206" s="19"/>
      <c r="V206" s="19"/>
      <c r="W206" s="18"/>
      <c r="X206" s="19"/>
      <c r="Y206" s="19"/>
      <c r="Z206" s="19"/>
      <c r="AA206" s="18"/>
      <c r="AB206" s="19"/>
      <c r="AC206" s="19"/>
      <c r="AD206" s="19"/>
      <c r="AE206" s="18"/>
      <c r="AF206" s="19"/>
      <c r="AG206" s="19"/>
      <c r="AH206" s="19"/>
      <c r="AI206" s="18"/>
      <c r="AJ206" s="19"/>
      <c r="AK206" s="19"/>
      <c r="AL206" s="19"/>
      <c r="AM206" s="18"/>
      <c r="AN206" s="19"/>
      <c r="AO206" s="19"/>
      <c r="AP206" s="19"/>
      <c r="AQ206" s="18"/>
      <c r="AR206" s="19"/>
      <c r="AS206" s="19"/>
      <c r="AT206" s="19"/>
      <c r="AU206" s="18"/>
      <c r="AV206" s="19"/>
      <c r="AW206" s="19"/>
      <c r="AX206" s="19"/>
      <c r="AY206" s="18"/>
      <c r="AZ206" s="19"/>
      <c r="BA206" s="19"/>
      <c r="BB206" s="19"/>
      <c r="BC206" s="18"/>
      <c r="BD206" s="19"/>
      <c r="BE206" s="19"/>
      <c r="BF206" s="19"/>
    </row>
    <row r="207" spans="1:58" ht="15" thickBot="1" x14ac:dyDescent="0.35">
      <c r="A207" s="19"/>
      <c r="B207" s="19"/>
      <c r="C207" s="18"/>
      <c r="D207" s="19"/>
      <c r="E207" s="19"/>
      <c r="F207" s="19"/>
      <c r="G207" s="18"/>
      <c r="H207" s="19"/>
      <c r="I207" s="19"/>
      <c r="J207" s="19"/>
      <c r="K207" s="18"/>
      <c r="L207" s="19"/>
      <c r="M207" s="19"/>
      <c r="N207" s="19"/>
      <c r="O207" s="18"/>
      <c r="P207" s="19"/>
      <c r="Q207" s="19"/>
      <c r="R207" s="19"/>
      <c r="S207" s="18"/>
      <c r="T207" s="19"/>
      <c r="U207" s="19"/>
      <c r="V207" s="19"/>
      <c r="W207" s="18"/>
      <c r="X207" s="19"/>
      <c r="Y207" s="19"/>
      <c r="Z207" s="19"/>
      <c r="AA207" s="18"/>
      <c r="AB207" s="19"/>
      <c r="AC207" s="19"/>
      <c r="AD207" s="19"/>
      <c r="AE207" s="18"/>
      <c r="AF207" s="19"/>
      <c r="AG207" s="19"/>
      <c r="AH207" s="19"/>
      <c r="AI207" s="18"/>
      <c r="AJ207" s="19"/>
      <c r="AK207" s="19"/>
      <c r="AL207" s="19"/>
      <c r="AM207" s="18"/>
      <c r="AN207" s="19"/>
      <c r="AO207" s="19"/>
      <c r="AP207" s="19"/>
      <c r="AQ207" s="18"/>
      <c r="AR207" s="19"/>
      <c r="AS207" s="19"/>
      <c r="AT207" s="19"/>
      <c r="AU207" s="18"/>
      <c r="AV207" s="19"/>
      <c r="AW207" s="19"/>
      <c r="AX207" s="19"/>
      <c r="AY207" s="18"/>
      <c r="AZ207" s="19"/>
      <c r="BA207" s="19"/>
      <c r="BB207" s="19"/>
      <c r="BC207" s="18"/>
      <c r="BD207" s="19"/>
      <c r="BE207" s="19"/>
      <c r="BF207" s="19"/>
    </row>
    <row r="208" spans="1:58" ht="15" thickBot="1" x14ac:dyDescent="0.35">
      <c r="A208" s="19"/>
      <c r="B208" s="19"/>
      <c r="C208" s="18"/>
      <c r="D208" s="19"/>
      <c r="E208" s="19"/>
      <c r="F208" s="19"/>
      <c r="G208" s="18"/>
      <c r="H208" s="19"/>
      <c r="I208" s="19"/>
      <c r="J208" s="19"/>
      <c r="K208" s="18"/>
      <c r="L208" s="19"/>
      <c r="M208" s="19"/>
      <c r="N208" s="19"/>
      <c r="O208" s="18"/>
      <c r="P208" s="19"/>
      <c r="Q208" s="19"/>
      <c r="R208" s="19"/>
      <c r="S208" s="18"/>
      <c r="T208" s="19"/>
      <c r="U208" s="19"/>
      <c r="V208" s="19"/>
      <c r="W208" s="18"/>
      <c r="X208" s="19"/>
      <c r="Y208" s="19"/>
      <c r="Z208" s="19"/>
      <c r="AA208" s="18"/>
      <c r="AB208" s="19"/>
      <c r="AC208" s="19"/>
      <c r="AD208" s="19"/>
      <c r="AE208" s="18"/>
      <c r="AF208" s="19"/>
      <c r="AG208" s="19"/>
      <c r="AH208" s="19"/>
      <c r="AI208" s="18"/>
      <c r="AJ208" s="19"/>
      <c r="AK208" s="19"/>
      <c r="AL208" s="19"/>
      <c r="AM208" s="18"/>
      <c r="AN208" s="19"/>
      <c r="AO208" s="19"/>
      <c r="AP208" s="19"/>
      <c r="AQ208" s="18"/>
      <c r="AR208" s="19"/>
      <c r="AS208" s="19"/>
      <c r="AT208" s="19"/>
      <c r="AU208" s="18"/>
      <c r="AV208" s="19"/>
      <c r="AW208" s="19"/>
      <c r="AX208" s="19"/>
      <c r="AY208" s="18"/>
      <c r="AZ208" s="19"/>
      <c r="BA208" s="19"/>
      <c r="BB208" s="19"/>
      <c r="BC208" s="18"/>
      <c r="BD208" s="19"/>
      <c r="BE208" s="19"/>
      <c r="BF208" s="19"/>
    </row>
    <row r="209" spans="1:58" ht="15" thickBot="1" x14ac:dyDescent="0.35">
      <c r="A209" s="19"/>
      <c r="B209" s="19"/>
      <c r="C209" s="18"/>
      <c r="D209" s="19"/>
      <c r="E209" s="19"/>
      <c r="F209" s="19"/>
      <c r="G209" s="18"/>
      <c r="H209" s="19"/>
      <c r="I209" s="19"/>
      <c r="J209" s="19"/>
      <c r="K209" s="18"/>
      <c r="L209" s="19"/>
      <c r="M209" s="19"/>
      <c r="N209" s="19"/>
      <c r="O209" s="18"/>
      <c r="P209" s="19"/>
      <c r="Q209" s="19"/>
      <c r="R209" s="19"/>
      <c r="S209" s="18"/>
      <c r="T209" s="19"/>
      <c r="U209" s="19"/>
      <c r="V209" s="19"/>
      <c r="W209" s="18"/>
      <c r="X209" s="19"/>
      <c r="Y209" s="19"/>
      <c r="Z209" s="19"/>
      <c r="AA209" s="18"/>
      <c r="AB209" s="19"/>
      <c r="AC209" s="19"/>
      <c r="AD209" s="19"/>
      <c r="AE209" s="18"/>
      <c r="AF209" s="19"/>
      <c r="AG209" s="19"/>
      <c r="AH209" s="19"/>
      <c r="AI209" s="18"/>
      <c r="AJ209" s="19"/>
      <c r="AK209" s="19"/>
      <c r="AL209" s="19"/>
      <c r="AM209" s="18"/>
      <c r="AN209" s="19"/>
      <c r="AO209" s="19"/>
      <c r="AP209" s="19"/>
      <c r="AQ209" s="18"/>
      <c r="AR209" s="19"/>
      <c r="AS209" s="19"/>
      <c r="AT209" s="19"/>
      <c r="AU209" s="18"/>
      <c r="AV209" s="19"/>
      <c r="AW209" s="19"/>
      <c r="AX209" s="19"/>
      <c r="AY209" s="18"/>
      <c r="AZ209" s="19"/>
      <c r="BA209" s="19"/>
      <c r="BB209" s="19"/>
      <c r="BC209" s="18"/>
      <c r="BD209" s="19"/>
      <c r="BE209" s="19"/>
      <c r="BF209" s="19"/>
    </row>
    <row r="210" spans="1:58" ht="15" thickBot="1" x14ac:dyDescent="0.35">
      <c r="A210" s="19"/>
      <c r="B210" s="19"/>
      <c r="C210" s="18"/>
      <c r="D210" s="19"/>
      <c r="E210" s="19"/>
      <c r="F210" s="19"/>
      <c r="G210" s="18"/>
      <c r="H210" s="19"/>
      <c r="I210" s="19"/>
      <c r="J210" s="19"/>
      <c r="K210" s="18"/>
      <c r="L210" s="19"/>
      <c r="M210" s="19"/>
      <c r="N210" s="19"/>
      <c r="O210" s="18"/>
      <c r="P210" s="19"/>
      <c r="Q210" s="19"/>
      <c r="R210" s="19"/>
      <c r="S210" s="18"/>
      <c r="T210" s="19"/>
      <c r="U210" s="19"/>
      <c r="V210" s="19"/>
      <c r="W210" s="18"/>
      <c r="X210" s="19"/>
      <c r="Y210" s="19"/>
      <c r="Z210" s="19"/>
      <c r="AA210" s="18"/>
      <c r="AB210" s="19"/>
      <c r="AC210" s="19"/>
      <c r="AD210" s="19"/>
      <c r="AE210" s="18"/>
      <c r="AF210" s="19"/>
      <c r="AG210" s="19"/>
      <c r="AH210" s="19"/>
      <c r="AI210" s="18"/>
      <c r="AJ210" s="19"/>
      <c r="AK210" s="19"/>
      <c r="AL210" s="19"/>
      <c r="AM210" s="18"/>
      <c r="AN210" s="19"/>
      <c r="AO210" s="19"/>
      <c r="AP210" s="19"/>
      <c r="AQ210" s="18"/>
      <c r="AR210" s="19"/>
      <c r="AS210" s="19"/>
      <c r="AT210" s="19"/>
      <c r="AU210" s="18"/>
      <c r="AV210" s="19"/>
      <c r="AW210" s="19"/>
      <c r="AX210" s="19"/>
      <c r="AY210" s="18"/>
      <c r="AZ210" s="19"/>
      <c r="BA210" s="19"/>
      <c r="BB210" s="19"/>
      <c r="BC210" s="18"/>
      <c r="BD210" s="19"/>
      <c r="BE210" s="19"/>
      <c r="BF210" s="19"/>
    </row>
    <row r="211" spans="1:58" ht="15" thickBot="1" x14ac:dyDescent="0.35">
      <c r="A211" s="19"/>
      <c r="B211" s="19"/>
      <c r="C211" s="18"/>
      <c r="D211" s="19"/>
      <c r="E211" s="19"/>
      <c r="F211" s="19"/>
      <c r="G211" s="18"/>
      <c r="H211" s="19"/>
      <c r="I211" s="19"/>
      <c r="J211" s="19"/>
      <c r="K211" s="18"/>
      <c r="L211" s="19"/>
      <c r="M211" s="19"/>
      <c r="N211" s="19"/>
      <c r="O211" s="18"/>
      <c r="P211" s="19"/>
      <c r="Q211" s="19"/>
      <c r="R211" s="19"/>
      <c r="S211" s="18"/>
      <c r="T211" s="19"/>
      <c r="U211" s="19"/>
      <c r="V211" s="19"/>
      <c r="W211" s="18"/>
      <c r="X211" s="19"/>
      <c r="Y211" s="19"/>
      <c r="Z211" s="19"/>
      <c r="AA211" s="18"/>
      <c r="AB211" s="19"/>
      <c r="AC211" s="19"/>
      <c r="AD211" s="19"/>
      <c r="AE211" s="18"/>
      <c r="AF211" s="19"/>
      <c r="AG211" s="19"/>
      <c r="AH211" s="19"/>
      <c r="AI211" s="18"/>
      <c r="AJ211" s="19"/>
      <c r="AK211" s="19"/>
      <c r="AL211" s="19"/>
      <c r="AM211" s="18"/>
      <c r="AN211" s="19"/>
      <c r="AO211" s="19"/>
      <c r="AP211" s="19"/>
      <c r="AQ211" s="18"/>
      <c r="AR211" s="19"/>
      <c r="AS211" s="19"/>
      <c r="AT211" s="19"/>
      <c r="AU211" s="18"/>
      <c r="AV211" s="19"/>
      <c r="AW211" s="19"/>
      <c r="AX211" s="19"/>
      <c r="AY211" s="18"/>
      <c r="AZ211" s="19"/>
      <c r="BA211" s="19"/>
      <c r="BB211" s="19"/>
      <c r="BC211" s="18"/>
      <c r="BD211" s="19"/>
      <c r="BE211" s="19"/>
      <c r="BF211" s="19"/>
    </row>
    <row r="212" spans="1:58" ht="15" thickBot="1" x14ac:dyDescent="0.35">
      <c r="A212" s="19"/>
      <c r="B212" s="19"/>
      <c r="C212" s="18"/>
      <c r="D212" s="19"/>
      <c r="E212" s="19"/>
      <c r="F212" s="19"/>
      <c r="G212" s="18"/>
      <c r="H212" s="19"/>
      <c r="I212" s="19"/>
      <c r="J212" s="19"/>
      <c r="K212" s="18"/>
      <c r="L212" s="19"/>
      <c r="M212" s="19"/>
      <c r="N212" s="19"/>
      <c r="O212" s="18"/>
      <c r="P212" s="19"/>
      <c r="Q212" s="19"/>
      <c r="R212" s="19"/>
      <c r="S212" s="18"/>
      <c r="T212" s="19"/>
      <c r="U212" s="19"/>
      <c r="V212" s="19"/>
      <c r="W212" s="18"/>
      <c r="X212" s="19"/>
      <c r="Y212" s="19"/>
      <c r="Z212" s="19"/>
      <c r="AA212" s="18"/>
      <c r="AB212" s="19"/>
      <c r="AC212" s="19"/>
      <c r="AD212" s="19"/>
      <c r="AE212" s="18"/>
      <c r="AF212" s="19"/>
      <c r="AG212" s="19"/>
      <c r="AH212" s="19"/>
      <c r="AI212" s="18"/>
      <c r="AJ212" s="19"/>
      <c r="AK212" s="19"/>
      <c r="AL212" s="19"/>
      <c r="AM212" s="18"/>
      <c r="AN212" s="19"/>
      <c r="AO212" s="19"/>
      <c r="AP212" s="19"/>
      <c r="AQ212" s="18"/>
      <c r="AR212" s="19"/>
      <c r="AS212" s="19"/>
      <c r="AT212" s="19"/>
      <c r="AU212" s="18"/>
      <c r="AV212" s="19"/>
      <c r="AW212" s="19"/>
      <c r="AX212" s="19"/>
      <c r="AY212" s="18"/>
      <c r="AZ212" s="19"/>
      <c r="BA212" s="19"/>
      <c r="BB212" s="19"/>
      <c r="BC212" s="18"/>
      <c r="BD212" s="19"/>
      <c r="BE212" s="19"/>
      <c r="BF212" s="19"/>
    </row>
    <row r="213" spans="1:58" ht="15" thickBot="1" x14ac:dyDescent="0.35">
      <c r="A213" s="19"/>
      <c r="B213" s="19"/>
      <c r="C213" s="18"/>
      <c r="D213" s="19"/>
      <c r="E213" s="19"/>
      <c r="F213" s="19"/>
      <c r="G213" s="18"/>
      <c r="H213" s="19"/>
      <c r="I213" s="19"/>
      <c r="J213" s="19"/>
      <c r="K213" s="18"/>
      <c r="L213" s="19"/>
      <c r="M213" s="19"/>
      <c r="N213" s="19"/>
      <c r="O213" s="18"/>
      <c r="P213" s="19"/>
      <c r="Q213" s="19"/>
      <c r="R213" s="19"/>
      <c r="S213" s="18"/>
      <c r="T213" s="19"/>
      <c r="U213" s="19"/>
      <c r="V213" s="19"/>
      <c r="W213" s="18"/>
      <c r="X213" s="19"/>
      <c r="Y213" s="19"/>
      <c r="Z213" s="19"/>
      <c r="AA213" s="18"/>
      <c r="AB213" s="19"/>
      <c r="AC213" s="19"/>
      <c r="AD213" s="19"/>
      <c r="AE213" s="18"/>
      <c r="AF213" s="19"/>
      <c r="AG213" s="19"/>
      <c r="AH213" s="19"/>
      <c r="AI213" s="18"/>
      <c r="AJ213" s="19"/>
      <c r="AK213" s="19"/>
      <c r="AL213" s="19"/>
      <c r="AM213" s="18"/>
      <c r="AN213" s="19"/>
      <c r="AO213" s="19"/>
      <c r="AP213" s="19"/>
      <c r="AQ213" s="18"/>
      <c r="AR213" s="19"/>
      <c r="AS213" s="19"/>
      <c r="AT213" s="19"/>
      <c r="AU213" s="18"/>
      <c r="AV213" s="19"/>
      <c r="AW213" s="19"/>
      <c r="AX213" s="19"/>
      <c r="AY213" s="18"/>
      <c r="AZ213" s="19"/>
      <c r="BA213" s="19"/>
      <c r="BB213" s="19"/>
      <c r="BC213" s="18"/>
      <c r="BD213" s="19"/>
      <c r="BE213" s="19"/>
      <c r="BF213" s="19"/>
    </row>
    <row r="214" spans="1:58" ht="15" thickBot="1" x14ac:dyDescent="0.35">
      <c r="A214" s="19"/>
      <c r="B214" s="19"/>
      <c r="C214" s="18"/>
      <c r="D214" s="19"/>
      <c r="E214" s="19"/>
      <c r="F214" s="19"/>
      <c r="G214" s="18"/>
      <c r="H214" s="19"/>
      <c r="I214" s="19"/>
      <c r="J214" s="19"/>
      <c r="K214" s="18"/>
      <c r="L214" s="19"/>
      <c r="M214" s="19"/>
      <c r="N214" s="19"/>
      <c r="O214" s="18"/>
      <c r="P214" s="19"/>
      <c r="Q214" s="19"/>
      <c r="R214" s="19"/>
      <c r="S214" s="18"/>
      <c r="T214" s="19"/>
      <c r="U214" s="19"/>
      <c r="V214" s="19"/>
      <c r="W214" s="18"/>
      <c r="X214" s="19"/>
      <c r="Y214" s="19"/>
      <c r="Z214" s="19"/>
      <c r="AA214" s="18"/>
      <c r="AB214" s="19"/>
      <c r="AC214" s="19"/>
      <c r="AD214" s="19"/>
      <c r="AE214" s="18"/>
      <c r="AF214" s="19"/>
      <c r="AG214" s="19"/>
      <c r="AH214" s="19"/>
      <c r="AI214" s="18"/>
      <c r="AJ214" s="19"/>
      <c r="AK214" s="19"/>
      <c r="AL214" s="19"/>
      <c r="AM214" s="18"/>
      <c r="AN214" s="19"/>
      <c r="AO214" s="19"/>
      <c r="AP214" s="19"/>
      <c r="AQ214" s="18"/>
      <c r="AR214" s="19"/>
      <c r="AS214" s="19"/>
      <c r="AT214" s="19"/>
      <c r="AU214" s="18"/>
      <c r="AV214" s="19"/>
      <c r="AW214" s="19"/>
      <c r="AX214" s="19"/>
      <c r="AY214" s="18"/>
      <c r="AZ214" s="19"/>
      <c r="BA214" s="19"/>
      <c r="BB214" s="19"/>
      <c r="BC214" s="18"/>
      <c r="BD214" s="19"/>
      <c r="BE214" s="19"/>
      <c r="BF214" s="19"/>
    </row>
    <row r="215" spans="1:58" ht="15" thickBot="1" x14ac:dyDescent="0.35">
      <c r="A215" s="19"/>
      <c r="B215" s="19"/>
      <c r="C215" s="18"/>
      <c r="D215" s="19"/>
      <c r="E215" s="19"/>
      <c r="F215" s="19"/>
      <c r="G215" s="18"/>
      <c r="H215" s="19"/>
      <c r="I215" s="19"/>
      <c r="J215" s="19"/>
      <c r="K215" s="18"/>
      <c r="L215" s="19"/>
      <c r="M215" s="19"/>
      <c r="N215" s="19"/>
      <c r="O215" s="18"/>
      <c r="P215" s="19"/>
      <c r="Q215" s="19"/>
      <c r="R215" s="19"/>
      <c r="S215" s="18"/>
      <c r="T215" s="19"/>
      <c r="U215" s="19"/>
      <c r="V215" s="19"/>
      <c r="W215" s="18"/>
      <c r="X215" s="19"/>
      <c r="Y215" s="19"/>
      <c r="Z215" s="19"/>
      <c r="AA215" s="18"/>
      <c r="AB215" s="19"/>
      <c r="AC215" s="19"/>
      <c r="AD215" s="19"/>
      <c r="AE215" s="18"/>
      <c r="AF215" s="19"/>
      <c r="AG215" s="19"/>
      <c r="AH215" s="19"/>
      <c r="AI215" s="18"/>
      <c r="AJ215" s="19"/>
      <c r="AK215" s="19"/>
      <c r="AL215" s="19"/>
      <c r="AM215" s="18"/>
      <c r="AN215" s="19"/>
      <c r="AO215" s="19"/>
      <c r="AP215" s="19"/>
      <c r="AQ215" s="18"/>
      <c r="AR215" s="19"/>
      <c r="AS215" s="19"/>
      <c r="AT215" s="19"/>
      <c r="AU215" s="18"/>
      <c r="AV215" s="19"/>
      <c r="AW215" s="19"/>
      <c r="AX215" s="19"/>
      <c r="AY215" s="18"/>
      <c r="AZ215" s="19"/>
      <c r="BA215" s="19"/>
      <c r="BB215" s="19"/>
      <c r="BC215" s="18"/>
      <c r="BD215" s="19"/>
      <c r="BE215" s="19"/>
      <c r="BF215" s="19"/>
    </row>
    <row r="216" spans="1:58" ht="15" thickBot="1" x14ac:dyDescent="0.35">
      <c r="A216" s="19"/>
      <c r="B216" s="19"/>
      <c r="C216" s="18"/>
      <c r="D216" s="19"/>
      <c r="E216" s="19"/>
      <c r="F216" s="19"/>
      <c r="G216" s="18"/>
      <c r="H216" s="19"/>
      <c r="I216" s="19"/>
      <c r="J216" s="19"/>
      <c r="K216" s="18"/>
      <c r="L216" s="19"/>
      <c r="M216" s="19"/>
      <c r="N216" s="19"/>
      <c r="O216" s="18"/>
      <c r="P216" s="19"/>
      <c r="Q216" s="19"/>
      <c r="R216" s="19"/>
      <c r="S216" s="18"/>
      <c r="T216" s="19"/>
      <c r="U216" s="19"/>
      <c r="V216" s="19"/>
      <c r="W216" s="18"/>
      <c r="X216" s="19"/>
      <c r="Y216" s="19"/>
      <c r="Z216" s="19"/>
      <c r="AA216" s="18"/>
      <c r="AB216" s="19"/>
      <c r="AC216" s="19"/>
      <c r="AD216" s="19"/>
      <c r="AE216" s="18"/>
      <c r="AF216" s="19"/>
      <c r="AG216" s="19"/>
      <c r="AH216" s="19"/>
      <c r="AI216" s="18"/>
      <c r="AJ216" s="19"/>
      <c r="AK216" s="19"/>
      <c r="AL216" s="19"/>
      <c r="AM216" s="18"/>
      <c r="AN216" s="19"/>
      <c r="AO216" s="19"/>
      <c r="AP216" s="19"/>
      <c r="AQ216" s="18"/>
      <c r="AR216" s="19"/>
      <c r="AS216" s="19"/>
      <c r="AT216" s="19"/>
      <c r="AU216" s="18"/>
      <c r="AV216" s="19"/>
      <c r="AW216" s="19"/>
      <c r="AX216" s="19"/>
      <c r="AY216" s="18"/>
      <c r="AZ216" s="19"/>
      <c r="BA216" s="19"/>
      <c r="BB216" s="19"/>
      <c r="BC216" s="18"/>
      <c r="BD216" s="19"/>
      <c r="BE216" s="19"/>
      <c r="BF216" s="19"/>
    </row>
    <row r="217" spans="1:58" ht="15" thickBot="1" x14ac:dyDescent="0.35">
      <c r="A217" s="19"/>
      <c r="B217" s="19"/>
      <c r="C217" s="18"/>
      <c r="D217" s="19"/>
      <c r="E217" s="19"/>
      <c r="F217" s="19"/>
      <c r="G217" s="18"/>
      <c r="H217" s="19"/>
      <c r="I217" s="19"/>
      <c r="J217" s="19"/>
      <c r="K217" s="18"/>
      <c r="L217" s="19"/>
      <c r="M217" s="19"/>
      <c r="N217" s="19"/>
      <c r="O217" s="18"/>
      <c r="P217" s="19"/>
      <c r="Q217" s="19"/>
      <c r="R217" s="19"/>
      <c r="S217" s="18"/>
      <c r="T217" s="19"/>
      <c r="U217" s="19"/>
      <c r="V217" s="19"/>
      <c r="W217" s="18"/>
      <c r="X217" s="19"/>
      <c r="Y217" s="19"/>
      <c r="Z217" s="19"/>
      <c r="AA217" s="18"/>
      <c r="AB217" s="19"/>
      <c r="AC217" s="19"/>
      <c r="AD217" s="19"/>
      <c r="AE217" s="18"/>
      <c r="AF217" s="19"/>
      <c r="AG217" s="19"/>
      <c r="AH217" s="19"/>
      <c r="AI217" s="18"/>
      <c r="AJ217" s="19"/>
      <c r="AK217" s="19"/>
      <c r="AL217" s="19"/>
      <c r="AM217" s="18"/>
      <c r="AN217" s="19"/>
      <c r="AO217" s="19"/>
      <c r="AP217" s="19"/>
      <c r="AQ217" s="18"/>
      <c r="AR217" s="19"/>
      <c r="AS217" s="19"/>
      <c r="AT217" s="19"/>
      <c r="AU217" s="18"/>
      <c r="AV217" s="19"/>
      <c r="AW217" s="19"/>
      <c r="AX217" s="19"/>
      <c r="AY217" s="18"/>
      <c r="AZ217" s="19"/>
      <c r="BA217" s="19"/>
      <c r="BB217" s="19"/>
      <c r="BC217" s="18"/>
      <c r="BD217" s="19"/>
      <c r="BE217" s="19"/>
      <c r="BF217" s="19"/>
    </row>
    <row r="218" spans="1:58" ht="15" thickBot="1" x14ac:dyDescent="0.35">
      <c r="A218" s="19"/>
      <c r="B218" s="19"/>
      <c r="C218" s="18"/>
      <c r="D218" s="19"/>
      <c r="E218" s="19"/>
      <c r="F218" s="19"/>
      <c r="G218" s="18"/>
      <c r="H218" s="19"/>
      <c r="I218" s="19"/>
      <c r="J218" s="19"/>
      <c r="K218" s="18"/>
      <c r="L218" s="19"/>
      <c r="M218" s="19"/>
      <c r="N218" s="19"/>
      <c r="O218" s="18"/>
      <c r="P218" s="19"/>
      <c r="Q218" s="19"/>
      <c r="R218" s="19"/>
      <c r="S218" s="18"/>
      <c r="T218" s="19"/>
      <c r="U218" s="19"/>
      <c r="V218" s="19"/>
      <c r="W218" s="18"/>
      <c r="X218" s="19"/>
      <c r="Y218" s="19"/>
      <c r="Z218" s="19"/>
      <c r="AA218" s="18"/>
      <c r="AB218" s="19"/>
      <c r="AC218" s="19"/>
      <c r="AD218" s="19"/>
      <c r="AE218" s="18"/>
      <c r="AF218" s="19"/>
      <c r="AG218" s="19"/>
      <c r="AH218" s="19"/>
      <c r="AI218" s="18"/>
      <c r="AJ218" s="19"/>
      <c r="AK218" s="19"/>
      <c r="AL218" s="19"/>
      <c r="AM218" s="18"/>
      <c r="AN218" s="19"/>
      <c r="AO218" s="19"/>
      <c r="AP218" s="19"/>
      <c r="AQ218" s="18"/>
      <c r="AR218" s="19"/>
      <c r="AS218" s="19"/>
      <c r="AT218" s="19"/>
      <c r="AU218" s="18"/>
      <c r="AV218" s="19"/>
      <c r="AW218" s="19"/>
      <c r="AX218" s="19"/>
      <c r="AY218" s="18"/>
      <c r="AZ218" s="19"/>
      <c r="BA218" s="19"/>
      <c r="BB218" s="19"/>
      <c r="BC218" s="18"/>
      <c r="BD218" s="19"/>
      <c r="BE218" s="19"/>
      <c r="BF218" s="19"/>
    </row>
    <row r="219" spans="1:58" ht="15" thickBot="1" x14ac:dyDescent="0.35">
      <c r="A219" s="19"/>
      <c r="B219" s="19"/>
      <c r="C219" s="18"/>
      <c r="D219" s="19"/>
      <c r="E219" s="19"/>
      <c r="F219" s="19"/>
      <c r="G219" s="18"/>
      <c r="H219" s="19"/>
      <c r="I219" s="19"/>
      <c r="J219" s="19"/>
      <c r="K219" s="18"/>
      <c r="L219" s="19"/>
      <c r="M219" s="19"/>
      <c r="N219" s="19"/>
      <c r="O219" s="18"/>
      <c r="P219" s="19"/>
      <c r="Q219" s="19"/>
      <c r="R219" s="19"/>
      <c r="S219" s="18"/>
      <c r="T219" s="19"/>
      <c r="U219" s="19"/>
      <c r="V219" s="19"/>
      <c r="W219" s="18"/>
      <c r="X219" s="19"/>
      <c r="Y219" s="19"/>
      <c r="Z219" s="19"/>
      <c r="AA219" s="18"/>
      <c r="AB219" s="19"/>
      <c r="AC219" s="19"/>
      <c r="AD219" s="19"/>
      <c r="AE219" s="18"/>
      <c r="AF219" s="19"/>
      <c r="AG219" s="19"/>
      <c r="AH219" s="19"/>
      <c r="AI219" s="18"/>
      <c r="AJ219" s="19"/>
      <c r="AK219" s="19"/>
      <c r="AL219" s="19"/>
      <c r="AM219" s="18"/>
      <c r="AN219" s="19"/>
      <c r="AO219" s="19"/>
      <c r="AP219" s="19"/>
      <c r="AQ219" s="18"/>
      <c r="AR219" s="19"/>
      <c r="AS219" s="19"/>
      <c r="AT219" s="19"/>
      <c r="AU219" s="18"/>
      <c r="AV219" s="19"/>
      <c r="AW219" s="19"/>
      <c r="AX219" s="19"/>
      <c r="AY219" s="18"/>
      <c r="AZ219" s="19"/>
      <c r="BA219" s="19"/>
      <c r="BB219" s="19"/>
      <c r="BC219" s="18"/>
      <c r="BD219" s="19"/>
      <c r="BE219" s="19"/>
      <c r="BF219" s="19"/>
    </row>
    <row r="220" spans="1:58" ht="15" thickBot="1" x14ac:dyDescent="0.35">
      <c r="A220" s="19"/>
      <c r="B220" s="19"/>
      <c r="C220" s="18"/>
      <c r="D220" s="19"/>
      <c r="E220" s="19"/>
      <c r="F220" s="19"/>
      <c r="G220" s="18"/>
      <c r="H220" s="19"/>
      <c r="I220" s="19"/>
      <c r="J220" s="19"/>
      <c r="K220" s="18"/>
      <c r="L220" s="19"/>
      <c r="M220" s="19"/>
      <c r="N220" s="19"/>
      <c r="O220" s="18"/>
      <c r="P220" s="19"/>
      <c r="Q220" s="19"/>
      <c r="R220" s="19"/>
      <c r="S220" s="18"/>
      <c r="T220" s="19"/>
      <c r="U220" s="19"/>
      <c r="V220" s="19"/>
      <c r="W220" s="18"/>
      <c r="X220" s="19"/>
      <c r="Y220" s="19"/>
      <c r="Z220" s="19"/>
      <c r="AA220" s="18"/>
      <c r="AB220" s="19"/>
      <c r="AC220" s="19"/>
      <c r="AD220" s="19"/>
      <c r="AE220" s="18"/>
      <c r="AF220" s="19"/>
      <c r="AG220" s="19"/>
      <c r="AH220" s="19"/>
      <c r="AI220" s="18"/>
      <c r="AJ220" s="19"/>
      <c r="AK220" s="19"/>
      <c r="AL220" s="19"/>
      <c r="AM220" s="18"/>
      <c r="AN220" s="19"/>
      <c r="AO220" s="19"/>
      <c r="AP220" s="19"/>
      <c r="AQ220" s="18"/>
      <c r="AR220" s="19"/>
      <c r="AS220" s="19"/>
      <c r="AT220" s="19"/>
      <c r="AU220" s="18"/>
      <c r="AV220" s="19"/>
      <c r="AW220" s="19"/>
      <c r="AX220" s="19"/>
      <c r="AY220" s="18"/>
      <c r="AZ220" s="19"/>
      <c r="BA220" s="19"/>
      <c r="BB220" s="19"/>
      <c r="BC220" s="18"/>
      <c r="BD220" s="19"/>
      <c r="BE220" s="19"/>
      <c r="BF220" s="19"/>
    </row>
    <row r="221" spans="1:58" ht="15" thickBot="1" x14ac:dyDescent="0.35">
      <c r="A221" s="19"/>
      <c r="B221" s="19"/>
      <c r="C221" s="18"/>
      <c r="D221" s="19"/>
      <c r="E221" s="19"/>
      <c r="F221" s="19"/>
      <c r="G221" s="18"/>
      <c r="H221" s="19"/>
      <c r="I221" s="19"/>
      <c r="J221" s="19"/>
      <c r="K221" s="18"/>
      <c r="L221" s="19"/>
      <c r="M221" s="19"/>
      <c r="N221" s="19"/>
      <c r="O221" s="18"/>
      <c r="P221" s="19"/>
      <c r="Q221" s="19"/>
      <c r="R221" s="19"/>
      <c r="S221" s="18"/>
      <c r="T221" s="19"/>
      <c r="U221" s="19"/>
      <c r="V221" s="19"/>
      <c r="W221" s="18"/>
      <c r="X221" s="19"/>
      <c r="Y221" s="19"/>
      <c r="Z221" s="19"/>
      <c r="AA221" s="18"/>
      <c r="AB221" s="19"/>
      <c r="AC221" s="19"/>
      <c r="AD221" s="19"/>
      <c r="AE221" s="18"/>
      <c r="AF221" s="19"/>
      <c r="AG221" s="19"/>
      <c r="AH221" s="19"/>
      <c r="AI221" s="18"/>
      <c r="AJ221" s="19"/>
      <c r="AK221" s="19"/>
      <c r="AL221" s="19"/>
      <c r="AM221" s="18"/>
      <c r="AN221" s="19"/>
      <c r="AO221" s="19"/>
      <c r="AP221" s="19"/>
      <c r="AQ221" s="18"/>
      <c r="AR221" s="19"/>
      <c r="AS221" s="19"/>
      <c r="AT221" s="19"/>
      <c r="AU221" s="18"/>
      <c r="AV221" s="19"/>
      <c r="AW221" s="19"/>
      <c r="AX221" s="19"/>
      <c r="AY221" s="18"/>
      <c r="AZ221" s="19"/>
      <c r="BA221" s="19"/>
      <c r="BB221" s="19"/>
      <c r="BC221" s="18"/>
      <c r="BD221" s="19"/>
      <c r="BE221" s="19"/>
      <c r="BF221" s="19"/>
    </row>
    <row r="222" spans="1:58" ht="15" thickBot="1" x14ac:dyDescent="0.35">
      <c r="A222" s="19"/>
      <c r="B222" s="19"/>
      <c r="C222" s="18"/>
      <c r="D222" s="19"/>
      <c r="E222" s="19"/>
      <c r="F222" s="19"/>
      <c r="G222" s="18"/>
      <c r="H222" s="19"/>
      <c r="I222" s="19"/>
      <c r="J222" s="19"/>
      <c r="K222" s="18"/>
      <c r="L222" s="19"/>
      <c r="M222" s="19"/>
      <c r="N222" s="19"/>
      <c r="O222" s="18"/>
      <c r="P222" s="19"/>
      <c r="Q222" s="19"/>
      <c r="R222" s="19"/>
      <c r="S222" s="18"/>
      <c r="T222" s="19"/>
      <c r="U222" s="19"/>
      <c r="V222" s="19"/>
      <c r="W222" s="18"/>
      <c r="X222" s="19"/>
      <c r="Y222" s="19"/>
      <c r="Z222" s="19"/>
      <c r="AA222" s="18"/>
      <c r="AB222" s="19"/>
      <c r="AC222" s="19"/>
      <c r="AD222" s="19"/>
      <c r="AE222" s="18"/>
      <c r="AF222" s="19"/>
      <c r="AG222" s="19"/>
      <c r="AH222" s="19"/>
      <c r="AI222" s="18"/>
      <c r="AJ222" s="19"/>
      <c r="AK222" s="19"/>
      <c r="AL222" s="19"/>
      <c r="AM222" s="18"/>
      <c r="AN222" s="19"/>
      <c r="AO222" s="19"/>
      <c r="AP222" s="19"/>
      <c r="AQ222" s="18"/>
      <c r="AR222" s="19"/>
      <c r="AS222" s="19"/>
      <c r="AT222" s="19"/>
      <c r="AU222" s="18"/>
      <c r="AV222" s="19"/>
      <c r="AW222" s="19"/>
      <c r="AX222" s="19"/>
      <c r="AY222" s="18"/>
      <c r="AZ222" s="19"/>
      <c r="BA222" s="19"/>
      <c r="BB222" s="19"/>
      <c r="BC222" s="18"/>
      <c r="BD222" s="19"/>
      <c r="BE222" s="19"/>
      <c r="BF222" s="19"/>
    </row>
    <row r="223" spans="1:58" ht="15" thickBot="1" x14ac:dyDescent="0.35">
      <c r="A223" s="19"/>
      <c r="B223" s="19"/>
      <c r="C223" s="18"/>
      <c r="D223" s="19"/>
      <c r="E223" s="19"/>
      <c r="F223" s="19"/>
      <c r="G223" s="18"/>
      <c r="H223" s="19"/>
      <c r="I223" s="19"/>
      <c r="J223" s="19"/>
      <c r="K223" s="18"/>
      <c r="L223" s="19"/>
      <c r="M223" s="19"/>
      <c r="N223" s="19"/>
      <c r="O223" s="18"/>
      <c r="P223" s="19"/>
      <c r="Q223" s="19"/>
      <c r="R223" s="19"/>
      <c r="S223" s="18"/>
      <c r="T223" s="19"/>
      <c r="U223" s="19"/>
      <c r="V223" s="19"/>
      <c r="W223" s="18"/>
      <c r="X223" s="19"/>
      <c r="Y223" s="19"/>
      <c r="Z223" s="19"/>
      <c r="AA223" s="18"/>
      <c r="AB223" s="19"/>
      <c r="AC223" s="19"/>
      <c r="AD223" s="19"/>
      <c r="AE223" s="18"/>
      <c r="AF223" s="19"/>
      <c r="AG223" s="19"/>
      <c r="AH223" s="19"/>
      <c r="AI223" s="18"/>
      <c r="AJ223" s="19"/>
      <c r="AK223" s="19"/>
      <c r="AL223" s="19"/>
      <c r="AM223" s="18"/>
      <c r="AN223" s="19"/>
      <c r="AO223" s="19"/>
      <c r="AP223" s="19"/>
      <c r="AQ223" s="18"/>
      <c r="AR223" s="19"/>
      <c r="AS223" s="19"/>
      <c r="AT223" s="19"/>
      <c r="AU223" s="18"/>
      <c r="AV223" s="19"/>
      <c r="AW223" s="19"/>
      <c r="AX223" s="19"/>
      <c r="AY223" s="18"/>
      <c r="AZ223" s="19"/>
      <c r="BA223" s="19"/>
      <c r="BB223" s="19"/>
      <c r="BC223" s="18"/>
      <c r="BD223" s="19"/>
      <c r="BE223" s="19"/>
      <c r="BF223" s="19"/>
    </row>
    <row r="224" spans="1:58" ht="15" thickBot="1" x14ac:dyDescent="0.35">
      <c r="A224" s="19"/>
      <c r="B224" s="19"/>
      <c r="C224" s="18"/>
      <c r="D224" s="19"/>
      <c r="E224" s="19"/>
      <c r="F224" s="19"/>
      <c r="G224" s="18"/>
      <c r="H224" s="19"/>
      <c r="I224" s="19"/>
      <c r="J224" s="19"/>
      <c r="K224" s="18"/>
      <c r="L224" s="19"/>
      <c r="M224" s="19"/>
      <c r="N224" s="19"/>
      <c r="O224" s="18"/>
      <c r="P224" s="19"/>
      <c r="Q224" s="19"/>
      <c r="R224" s="19"/>
      <c r="S224" s="18"/>
      <c r="T224" s="19"/>
      <c r="U224" s="19"/>
      <c r="V224" s="19"/>
      <c r="W224" s="18"/>
      <c r="X224" s="19"/>
      <c r="Y224" s="19"/>
      <c r="Z224" s="19"/>
      <c r="AA224" s="18"/>
      <c r="AB224" s="19"/>
      <c r="AC224" s="19"/>
      <c r="AD224" s="19"/>
      <c r="AE224" s="18"/>
      <c r="AF224" s="19"/>
      <c r="AG224" s="19"/>
      <c r="AH224" s="19"/>
      <c r="AI224" s="18"/>
      <c r="AJ224" s="19"/>
      <c r="AK224" s="19"/>
      <c r="AL224" s="19"/>
      <c r="AM224" s="18"/>
      <c r="AN224" s="19"/>
      <c r="AO224" s="19"/>
      <c r="AP224" s="19"/>
      <c r="AQ224" s="18"/>
      <c r="AR224" s="19"/>
      <c r="AS224" s="19"/>
      <c r="AT224" s="19"/>
      <c r="AU224" s="18"/>
      <c r="AV224" s="19"/>
      <c r="AW224" s="19"/>
      <c r="AX224" s="19"/>
      <c r="AY224" s="18"/>
      <c r="AZ224" s="19"/>
      <c r="BA224" s="19"/>
      <c r="BB224" s="19"/>
      <c r="BC224" s="18"/>
      <c r="BD224" s="19"/>
      <c r="BE224" s="19"/>
      <c r="BF224" s="19"/>
    </row>
    <row r="225" spans="1:58" ht="15" thickBot="1" x14ac:dyDescent="0.35">
      <c r="A225" s="19"/>
      <c r="B225" s="19"/>
      <c r="C225" s="18"/>
      <c r="D225" s="19"/>
      <c r="E225" s="19"/>
      <c r="F225" s="19"/>
      <c r="G225" s="18"/>
      <c r="H225" s="19"/>
      <c r="I225" s="19"/>
      <c r="J225" s="19"/>
      <c r="K225" s="18"/>
      <c r="L225" s="19"/>
      <c r="M225" s="19"/>
      <c r="N225" s="19"/>
      <c r="O225" s="18"/>
      <c r="P225" s="19"/>
      <c r="Q225" s="19"/>
      <c r="R225" s="19"/>
      <c r="S225" s="18"/>
      <c r="T225" s="19"/>
      <c r="U225" s="19"/>
      <c r="V225" s="19"/>
      <c r="W225" s="18"/>
      <c r="X225" s="19"/>
      <c r="Y225" s="19"/>
      <c r="Z225" s="19"/>
      <c r="AA225" s="18"/>
      <c r="AB225" s="19"/>
      <c r="AC225" s="19"/>
      <c r="AD225" s="19"/>
      <c r="AE225" s="18"/>
      <c r="AF225" s="19"/>
      <c r="AG225" s="19"/>
      <c r="AH225" s="19"/>
      <c r="AI225" s="18"/>
      <c r="AJ225" s="19"/>
      <c r="AK225" s="19"/>
      <c r="AL225" s="19"/>
      <c r="AM225" s="18"/>
      <c r="AN225" s="19"/>
      <c r="AO225" s="19"/>
      <c r="AP225" s="19"/>
      <c r="AQ225" s="18"/>
      <c r="AR225" s="19"/>
      <c r="AS225" s="19"/>
      <c r="AT225" s="19"/>
      <c r="AU225" s="18"/>
      <c r="AV225" s="19"/>
      <c r="AW225" s="19"/>
      <c r="AX225" s="19"/>
      <c r="AY225" s="18"/>
      <c r="AZ225" s="19"/>
      <c r="BA225" s="19"/>
      <c r="BB225" s="19"/>
      <c r="BC225" s="18"/>
      <c r="BD225" s="19"/>
      <c r="BE225" s="19"/>
      <c r="BF225" s="19"/>
    </row>
    <row r="226" spans="1:58" ht="15" thickBot="1" x14ac:dyDescent="0.35">
      <c r="A226" s="19"/>
      <c r="B226" s="19"/>
      <c r="C226" s="18"/>
      <c r="D226" s="19"/>
      <c r="E226" s="19"/>
      <c r="F226" s="19"/>
      <c r="G226" s="18"/>
      <c r="H226" s="19"/>
      <c r="I226" s="19"/>
      <c r="J226" s="19"/>
      <c r="K226" s="18"/>
      <c r="L226" s="19"/>
      <c r="M226" s="19"/>
      <c r="N226" s="19"/>
      <c r="O226" s="18"/>
      <c r="P226" s="19"/>
      <c r="Q226" s="19"/>
      <c r="R226" s="19"/>
      <c r="S226" s="18"/>
      <c r="T226" s="19"/>
      <c r="U226" s="19"/>
      <c r="V226" s="19"/>
      <c r="W226" s="18"/>
      <c r="X226" s="19"/>
      <c r="Y226" s="19"/>
      <c r="Z226" s="19"/>
      <c r="AA226" s="18"/>
      <c r="AB226" s="19"/>
      <c r="AC226" s="19"/>
      <c r="AD226" s="19"/>
      <c r="AE226" s="18"/>
      <c r="AF226" s="19"/>
      <c r="AG226" s="19"/>
      <c r="AH226" s="19"/>
      <c r="AI226" s="18"/>
      <c r="AJ226" s="19"/>
      <c r="AK226" s="19"/>
      <c r="AL226" s="19"/>
      <c r="AM226" s="18"/>
      <c r="AN226" s="19"/>
      <c r="AO226" s="19"/>
      <c r="AP226" s="19"/>
      <c r="AQ226" s="18"/>
      <c r="AR226" s="19"/>
      <c r="AS226" s="19"/>
      <c r="AT226" s="19"/>
      <c r="AU226" s="18"/>
      <c r="AV226" s="19"/>
      <c r="AW226" s="19"/>
      <c r="AX226" s="19"/>
      <c r="AY226" s="18"/>
      <c r="AZ226" s="19"/>
      <c r="BA226" s="19"/>
      <c r="BB226" s="19"/>
      <c r="BC226" s="18"/>
      <c r="BD226" s="19"/>
      <c r="BE226" s="19"/>
      <c r="BF226" s="19"/>
    </row>
    <row r="227" spans="1:58" ht="15" thickBot="1" x14ac:dyDescent="0.35">
      <c r="A227" s="19"/>
      <c r="B227" s="19"/>
      <c r="C227" s="18"/>
      <c r="D227" s="19"/>
      <c r="E227" s="19"/>
      <c r="F227" s="19"/>
      <c r="G227" s="18"/>
      <c r="H227" s="19"/>
      <c r="I227" s="19"/>
      <c r="J227" s="19"/>
      <c r="K227" s="18"/>
      <c r="L227" s="19"/>
      <c r="M227" s="19"/>
      <c r="N227" s="19"/>
      <c r="O227" s="18"/>
      <c r="P227" s="19"/>
      <c r="Q227" s="19"/>
      <c r="R227" s="19"/>
      <c r="S227" s="18"/>
      <c r="T227" s="19"/>
      <c r="U227" s="19"/>
      <c r="V227" s="19"/>
      <c r="W227" s="18"/>
      <c r="X227" s="19"/>
      <c r="Y227" s="19"/>
      <c r="Z227" s="19"/>
      <c r="AA227" s="18"/>
      <c r="AB227" s="19"/>
      <c r="AC227" s="19"/>
      <c r="AD227" s="19"/>
      <c r="AE227" s="18"/>
      <c r="AF227" s="19"/>
      <c r="AG227" s="19"/>
      <c r="AH227" s="19"/>
      <c r="AI227" s="18"/>
      <c r="AJ227" s="19"/>
      <c r="AK227" s="19"/>
      <c r="AL227" s="19"/>
      <c r="AM227" s="18"/>
      <c r="AN227" s="19"/>
      <c r="AO227" s="19"/>
      <c r="AP227" s="19"/>
      <c r="AQ227" s="18"/>
      <c r="AR227" s="19"/>
      <c r="AS227" s="19"/>
      <c r="AT227" s="19"/>
      <c r="AU227" s="18"/>
      <c r="AV227" s="19"/>
      <c r="AW227" s="19"/>
      <c r="AX227" s="19"/>
      <c r="AY227" s="18"/>
      <c r="AZ227" s="19"/>
      <c r="BA227" s="19"/>
      <c r="BB227" s="19"/>
      <c r="BC227" s="18"/>
      <c r="BD227" s="19"/>
      <c r="BE227" s="19"/>
      <c r="BF227" s="19"/>
    </row>
    <row r="228" spans="1:58" ht="15" thickBot="1" x14ac:dyDescent="0.35">
      <c r="A228" s="19"/>
      <c r="B228" s="19"/>
      <c r="C228" s="18"/>
      <c r="D228" s="19"/>
      <c r="E228" s="19"/>
      <c r="F228" s="19"/>
      <c r="G228" s="18"/>
      <c r="H228" s="19"/>
      <c r="I228" s="19"/>
      <c r="J228" s="19"/>
      <c r="K228" s="18"/>
      <c r="L228" s="19"/>
      <c r="M228" s="19"/>
      <c r="N228" s="19"/>
      <c r="O228" s="18"/>
      <c r="P228" s="19"/>
      <c r="Q228" s="19"/>
      <c r="R228" s="19"/>
      <c r="S228" s="18"/>
      <c r="T228" s="19"/>
      <c r="U228" s="19"/>
      <c r="V228" s="19"/>
      <c r="W228" s="18"/>
      <c r="X228" s="19"/>
      <c r="Y228" s="19"/>
      <c r="Z228" s="19"/>
      <c r="AA228" s="18"/>
      <c r="AB228" s="19"/>
      <c r="AC228" s="19"/>
      <c r="AD228" s="19"/>
      <c r="AE228" s="18"/>
      <c r="AF228" s="19"/>
      <c r="AG228" s="19"/>
      <c r="AH228" s="19"/>
      <c r="AI228" s="18"/>
      <c r="AJ228" s="19"/>
      <c r="AK228" s="19"/>
      <c r="AL228" s="19"/>
      <c r="AM228" s="18"/>
      <c r="AN228" s="19"/>
      <c r="AO228" s="19"/>
      <c r="AP228" s="19"/>
      <c r="AQ228" s="18"/>
      <c r="AR228" s="19"/>
      <c r="AS228" s="19"/>
      <c r="AT228" s="19"/>
      <c r="AU228" s="18"/>
      <c r="AV228" s="19"/>
      <c r="AW228" s="19"/>
      <c r="AX228" s="19"/>
      <c r="AY228" s="18"/>
      <c r="AZ228" s="19"/>
      <c r="BA228" s="19"/>
      <c r="BB228" s="19"/>
      <c r="BC228" s="18"/>
      <c r="BD228" s="19"/>
      <c r="BE228" s="19"/>
      <c r="BF228" s="19"/>
    </row>
    <row r="229" spans="1:58" ht="15" thickBot="1" x14ac:dyDescent="0.35">
      <c r="A229" s="19"/>
      <c r="B229" s="19"/>
      <c r="C229" s="18"/>
      <c r="D229" s="19"/>
      <c r="E229" s="19"/>
      <c r="F229" s="19"/>
      <c r="G229" s="18"/>
      <c r="H229" s="19"/>
      <c r="I229" s="19"/>
      <c r="J229" s="19"/>
      <c r="K229" s="18"/>
      <c r="L229" s="19"/>
      <c r="M229" s="19"/>
      <c r="N229" s="19"/>
      <c r="O229" s="18"/>
      <c r="P229" s="19"/>
      <c r="Q229" s="19"/>
      <c r="R229" s="19"/>
      <c r="S229" s="18"/>
      <c r="T229" s="19"/>
      <c r="U229" s="19"/>
      <c r="V229" s="19"/>
      <c r="W229" s="18"/>
      <c r="X229" s="19"/>
      <c r="Y229" s="19"/>
      <c r="Z229" s="19"/>
      <c r="AA229" s="18"/>
      <c r="AB229" s="19"/>
      <c r="AC229" s="19"/>
      <c r="AD229" s="19"/>
      <c r="AE229" s="18"/>
      <c r="AF229" s="19"/>
      <c r="AG229" s="19"/>
      <c r="AH229" s="19"/>
      <c r="AI229" s="18"/>
      <c r="AJ229" s="19"/>
      <c r="AK229" s="19"/>
      <c r="AL229" s="19"/>
      <c r="AM229" s="18"/>
      <c r="AN229" s="19"/>
      <c r="AO229" s="19"/>
      <c r="AP229" s="19"/>
      <c r="AQ229" s="18"/>
      <c r="AR229" s="19"/>
      <c r="AS229" s="19"/>
      <c r="AT229" s="19"/>
      <c r="AU229" s="18"/>
      <c r="AV229" s="19"/>
      <c r="AW229" s="19"/>
      <c r="AX229" s="19"/>
      <c r="AY229" s="18"/>
      <c r="AZ229" s="19"/>
      <c r="BA229" s="19"/>
      <c r="BB229" s="19"/>
      <c r="BC229" s="18"/>
      <c r="BD229" s="19"/>
      <c r="BE229" s="19"/>
      <c r="BF229" s="19"/>
    </row>
    <row r="230" spans="1:58" ht="15" thickBot="1" x14ac:dyDescent="0.35">
      <c r="A230" s="19"/>
      <c r="B230" s="19"/>
      <c r="C230" s="18"/>
      <c r="D230" s="19"/>
      <c r="E230" s="19"/>
      <c r="F230" s="19"/>
      <c r="G230" s="18"/>
      <c r="H230" s="19"/>
      <c r="I230" s="19"/>
      <c r="J230" s="19"/>
      <c r="K230" s="18"/>
      <c r="L230" s="19"/>
      <c r="M230" s="19"/>
      <c r="N230" s="19"/>
      <c r="O230" s="18"/>
      <c r="P230" s="19"/>
      <c r="Q230" s="19"/>
      <c r="R230" s="19"/>
      <c r="S230" s="18"/>
      <c r="T230" s="19"/>
      <c r="U230" s="19"/>
      <c r="V230" s="19"/>
      <c r="W230" s="18"/>
      <c r="X230" s="19"/>
      <c r="Y230" s="19"/>
      <c r="Z230" s="19"/>
      <c r="AA230" s="18"/>
      <c r="AB230" s="19"/>
      <c r="AC230" s="19"/>
      <c r="AD230" s="19"/>
      <c r="AE230" s="18"/>
      <c r="AF230" s="19"/>
      <c r="AG230" s="19"/>
      <c r="AH230" s="19"/>
      <c r="AI230" s="18"/>
      <c r="AJ230" s="19"/>
      <c r="AK230" s="19"/>
      <c r="AL230" s="19"/>
      <c r="AM230" s="18"/>
      <c r="AN230" s="19"/>
      <c r="AO230" s="19"/>
      <c r="AP230" s="19"/>
      <c r="AQ230" s="18"/>
      <c r="AR230" s="19"/>
      <c r="AS230" s="19"/>
      <c r="AT230" s="19"/>
      <c r="AU230" s="18"/>
      <c r="AV230" s="19"/>
      <c r="AW230" s="19"/>
      <c r="AX230" s="19"/>
      <c r="AY230" s="18"/>
      <c r="AZ230" s="19"/>
      <c r="BA230" s="19"/>
      <c r="BB230" s="19"/>
      <c r="BC230" s="18"/>
      <c r="BD230" s="19"/>
      <c r="BE230" s="19"/>
      <c r="BF230" s="19"/>
    </row>
    <row r="231" spans="1:58" ht="15" thickBot="1" x14ac:dyDescent="0.35">
      <c r="A231" s="19"/>
      <c r="B231" s="19"/>
      <c r="C231" s="18"/>
      <c r="D231" s="19"/>
      <c r="E231" s="19"/>
      <c r="F231" s="19"/>
      <c r="G231" s="18"/>
      <c r="H231" s="19"/>
      <c r="I231" s="19"/>
      <c r="J231" s="19"/>
      <c r="K231" s="18"/>
      <c r="L231" s="19"/>
      <c r="M231" s="19"/>
      <c r="N231" s="19"/>
      <c r="O231" s="18"/>
      <c r="P231" s="19"/>
      <c r="Q231" s="19"/>
      <c r="R231" s="19"/>
      <c r="S231" s="18"/>
      <c r="T231" s="19"/>
      <c r="U231" s="19"/>
      <c r="V231" s="19"/>
      <c r="W231" s="18"/>
      <c r="X231" s="19"/>
      <c r="Y231" s="19"/>
      <c r="Z231" s="19"/>
      <c r="AA231" s="18"/>
      <c r="AB231" s="19"/>
      <c r="AC231" s="19"/>
      <c r="AD231" s="19"/>
      <c r="AE231" s="18"/>
      <c r="AF231" s="19"/>
      <c r="AG231" s="19"/>
      <c r="AH231" s="19"/>
      <c r="AI231" s="18"/>
      <c r="AJ231" s="19"/>
      <c r="AK231" s="19"/>
      <c r="AL231" s="19"/>
      <c r="AM231" s="18"/>
      <c r="AN231" s="19"/>
      <c r="AO231" s="19"/>
      <c r="AP231" s="19"/>
      <c r="AQ231" s="18"/>
      <c r="AR231" s="19"/>
      <c r="AS231" s="19"/>
      <c r="AT231" s="19"/>
      <c r="AU231" s="18"/>
      <c r="AV231" s="19"/>
      <c r="AW231" s="19"/>
      <c r="AX231" s="19"/>
      <c r="AY231" s="18"/>
      <c r="AZ231" s="19"/>
      <c r="BA231" s="19"/>
      <c r="BB231" s="19"/>
      <c r="BC231" s="18"/>
      <c r="BD231" s="19"/>
      <c r="BE231" s="19"/>
      <c r="BF231" s="19"/>
    </row>
    <row r="232" spans="1:58" ht="15" thickBot="1" x14ac:dyDescent="0.35">
      <c r="A232" s="19"/>
      <c r="B232" s="19"/>
      <c r="C232" s="18"/>
      <c r="D232" s="19"/>
      <c r="E232" s="19"/>
      <c r="F232" s="19"/>
      <c r="G232" s="18"/>
      <c r="H232" s="19"/>
      <c r="I232" s="19"/>
      <c r="J232" s="19"/>
      <c r="K232" s="18"/>
      <c r="L232" s="19"/>
      <c r="M232" s="19"/>
      <c r="N232" s="19"/>
      <c r="O232" s="18"/>
      <c r="P232" s="19"/>
      <c r="Q232" s="19"/>
      <c r="R232" s="19"/>
      <c r="S232" s="18"/>
      <c r="T232" s="19"/>
      <c r="U232" s="19"/>
      <c r="V232" s="19"/>
      <c r="W232" s="18"/>
      <c r="X232" s="19"/>
      <c r="Y232" s="19"/>
      <c r="Z232" s="19"/>
      <c r="AA232" s="18"/>
      <c r="AB232" s="19"/>
      <c r="AC232" s="19"/>
      <c r="AD232" s="19"/>
      <c r="AE232" s="18"/>
      <c r="AF232" s="19"/>
      <c r="AG232" s="19"/>
      <c r="AH232" s="19"/>
      <c r="AI232" s="18"/>
      <c r="AJ232" s="19"/>
      <c r="AK232" s="19"/>
      <c r="AL232" s="19"/>
      <c r="AM232" s="18"/>
      <c r="AN232" s="19"/>
      <c r="AO232" s="19"/>
      <c r="AP232" s="19"/>
      <c r="AQ232" s="18"/>
      <c r="AR232" s="19"/>
      <c r="AS232" s="19"/>
      <c r="AT232" s="19"/>
      <c r="AU232" s="18"/>
      <c r="AV232" s="19"/>
      <c r="AW232" s="19"/>
      <c r="AX232" s="19"/>
      <c r="AY232" s="18"/>
      <c r="AZ232" s="19"/>
      <c r="BA232" s="19"/>
      <c r="BB232" s="19"/>
      <c r="BC232" s="18"/>
      <c r="BD232" s="19"/>
      <c r="BE232" s="19"/>
      <c r="BF232" s="19"/>
    </row>
    <row r="233" spans="1:58" ht="15" thickBot="1" x14ac:dyDescent="0.35">
      <c r="A233" s="19"/>
      <c r="B233" s="19"/>
      <c r="C233" s="18"/>
      <c r="D233" s="19"/>
      <c r="E233" s="19"/>
      <c r="F233" s="19"/>
      <c r="G233" s="18"/>
      <c r="H233" s="19"/>
      <c r="I233" s="19"/>
      <c r="J233" s="19"/>
      <c r="K233" s="18"/>
      <c r="L233" s="19"/>
      <c r="M233" s="19"/>
      <c r="N233" s="19"/>
      <c r="O233" s="18"/>
      <c r="P233" s="19"/>
      <c r="Q233" s="19"/>
      <c r="R233" s="19"/>
      <c r="S233" s="18"/>
      <c r="T233" s="19"/>
      <c r="U233" s="19"/>
      <c r="V233" s="19"/>
      <c r="W233" s="18"/>
      <c r="X233" s="19"/>
      <c r="Y233" s="19"/>
      <c r="Z233" s="19"/>
      <c r="AA233" s="18"/>
      <c r="AB233" s="19"/>
      <c r="AC233" s="19"/>
      <c r="AD233" s="19"/>
      <c r="AE233" s="18"/>
      <c r="AF233" s="19"/>
      <c r="AG233" s="19"/>
      <c r="AH233" s="19"/>
      <c r="AI233" s="18"/>
      <c r="AJ233" s="19"/>
      <c r="AK233" s="19"/>
      <c r="AL233" s="19"/>
      <c r="AM233" s="18"/>
      <c r="AN233" s="19"/>
      <c r="AO233" s="19"/>
      <c r="AP233" s="19"/>
      <c r="AQ233" s="18"/>
      <c r="AR233" s="19"/>
      <c r="AS233" s="19"/>
      <c r="AT233" s="19"/>
      <c r="AU233" s="18"/>
      <c r="AV233" s="19"/>
      <c r="AW233" s="19"/>
      <c r="AX233" s="19"/>
      <c r="AY233" s="18"/>
      <c r="AZ233" s="19"/>
      <c r="BA233" s="19"/>
      <c r="BB233" s="19"/>
      <c r="BC233" s="18"/>
      <c r="BD233" s="19"/>
      <c r="BE233" s="19"/>
      <c r="BF233" s="19"/>
    </row>
    <row r="234" spans="1:58" ht="15" thickBot="1" x14ac:dyDescent="0.35">
      <c r="A234" s="19"/>
      <c r="B234" s="19"/>
      <c r="C234" s="18"/>
      <c r="D234" s="19"/>
      <c r="E234" s="19"/>
      <c r="F234" s="19"/>
      <c r="G234" s="18"/>
      <c r="H234" s="19"/>
      <c r="I234" s="19"/>
      <c r="J234" s="19"/>
      <c r="K234" s="18"/>
      <c r="L234" s="19"/>
      <c r="M234" s="19"/>
      <c r="N234" s="19"/>
      <c r="O234" s="18"/>
      <c r="P234" s="19"/>
      <c r="Q234" s="19"/>
      <c r="R234" s="19"/>
      <c r="S234" s="18"/>
      <c r="T234" s="19"/>
      <c r="U234" s="19"/>
      <c r="V234" s="19"/>
      <c r="W234" s="18"/>
      <c r="X234" s="19"/>
      <c r="Y234" s="19"/>
      <c r="Z234" s="19"/>
      <c r="AA234" s="18"/>
      <c r="AB234" s="19"/>
      <c r="AC234" s="19"/>
      <c r="AD234" s="19"/>
      <c r="AE234" s="18"/>
      <c r="AF234" s="19"/>
      <c r="AG234" s="19"/>
      <c r="AH234" s="19"/>
      <c r="AI234" s="18"/>
      <c r="AJ234" s="19"/>
      <c r="AK234" s="19"/>
      <c r="AL234" s="19"/>
      <c r="AM234" s="18"/>
      <c r="AN234" s="19"/>
      <c r="AO234" s="19"/>
      <c r="AP234" s="19"/>
      <c r="AQ234" s="18"/>
      <c r="AR234" s="19"/>
      <c r="AS234" s="19"/>
      <c r="AT234" s="19"/>
      <c r="AU234" s="18"/>
      <c r="AV234" s="19"/>
      <c r="AW234" s="19"/>
      <c r="AX234" s="19"/>
      <c r="AY234" s="18"/>
      <c r="AZ234" s="19"/>
      <c r="BA234" s="19"/>
      <c r="BB234" s="19"/>
      <c r="BC234" s="18"/>
      <c r="BD234" s="19"/>
      <c r="BE234" s="19"/>
      <c r="BF234" s="19"/>
    </row>
    <row r="235" spans="1:58" ht="15" thickBot="1" x14ac:dyDescent="0.35">
      <c r="A235" s="19"/>
      <c r="B235" s="19"/>
      <c r="C235" s="18"/>
      <c r="D235" s="19"/>
      <c r="E235" s="19"/>
      <c r="F235" s="19"/>
      <c r="G235" s="18"/>
      <c r="H235" s="19"/>
      <c r="I235" s="19"/>
      <c r="J235" s="19"/>
      <c r="K235" s="18"/>
      <c r="L235" s="19"/>
      <c r="M235" s="19"/>
      <c r="N235" s="19"/>
      <c r="O235" s="18"/>
      <c r="P235" s="19"/>
      <c r="Q235" s="19"/>
      <c r="R235" s="19"/>
      <c r="S235" s="18"/>
      <c r="T235" s="19"/>
      <c r="U235" s="19"/>
      <c r="V235" s="19"/>
      <c r="W235" s="18"/>
      <c r="X235" s="19"/>
      <c r="Y235" s="19"/>
      <c r="Z235" s="19"/>
      <c r="AA235" s="18"/>
      <c r="AB235" s="19"/>
      <c r="AC235" s="19"/>
      <c r="AD235" s="19"/>
      <c r="AE235" s="18"/>
      <c r="AF235" s="19"/>
      <c r="AG235" s="19"/>
      <c r="AH235" s="19"/>
      <c r="AI235" s="18"/>
      <c r="AJ235" s="19"/>
      <c r="AK235" s="19"/>
      <c r="AL235" s="19"/>
      <c r="AM235" s="18"/>
      <c r="AN235" s="19"/>
      <c r="AO235" s="19"/>
      <c r="AP235" s="19"/>
      <c r="AQ235" s="18"/>
      <c r="AR235" s="19"/>
      <c r="AS235" s="19"/>
      <c r="AT235" s="19"/>
      <c r="AU235" s="18"/>
      <c r="AV235" s="19"/>
      <c r="AW235" s="19"/>
      <c r="AX235" s="19"/>
      <c r="AY235" s="18"/>
      <c r="AZ235" s="19"/>
      <c r="BA235" s="19"/>
      <c r="BB235" s="19"/>
      <c r="BC235" s="18"/>
      <c r="BD235" s="19"/>
      <c r="BE235" s="19"/>
      <c r="BF235" s="19"/>
    </row>
    <row r="236" spans="1:58" ht="15" thickBot="1" x14ac:dyDescent="0.35">
      <c r="A236" s="19"/>
      <c r="B236" s="19"/>
      <c r="C236" s="18"/>
      <c r="D236" s="19"/>
      <c r="E236" s="19"/>
      <c r="F236" s="19"/>
      <c r="G236" s="18"/>
      <c r="H236" s="19"/>
      <c r="I236" s="19"/>
      <c r="J236" s="19"/>
      <c r="K236" s="18"/>
      <c r="L236" s="19"/>
      <c r="M236" s="19"/>
      <c r="N236" s="19"/>
      <c r="O236" s="18"/>
      <c r="P236" s="19"/>
      <c r="Q236" s="19"/>
      <c r="R236" s="19"/>
      <c r="S236" s="18"/>
      <c r="T236" s="19"/>
      <c r="U236" s="19"/>
      <c r="V236" s="19"/>
      <c r="W236" s="18"/>
      <c r="X236" s="19"/>
      <c r="Y236" s="19"/>
      <c r="Z236" s="19"/>
      <c r="AA236" s="18"/>
      <c r="AB236" s="19"/>
      <c r="AC236" s="19"/>
      <c r="AD236" s="19"/>
      <c r="AE236" s="18"/>
      <c r="AF236" s="19"/>
      <c r="AG236" s="19"/>
      <c r="AH236" s="19"/>
      <c r="AI236" s="18"/>
      <c r="AJ236" s="19"/>
      <c r="AK236" s="19"/>
      <c r="AL236" s="19"/>
      <c r="AM236" s="18"/>
      <c r="AN236" s="19"/>
      <c r="AO236" s="19"/>
      <c r="AP236" s="19"/>
      <c r="AQ236" s="18"/>
      <c r="AR236" s="19"/>
      <c r="AS236" s="19"/>
      <c r="AT236" s="19"/>
      <c r="AU236" s="18"/>
      <c r="AV236" s="19"/>
      <c r="AW236" s="19"/>
      <c r="AX236" s="19"/>
      <c r="AY236" s="18"/>
      <c r="AZ236" s="19"/>
      <c r="BA236" s="19"/>
      <c r="BB236" s="19"/>
      <c r="BC236" s="18"/>
      <c r="BD236" s="19"/>
      <c r="BE236" s="19"/>
      <c r="BF236" s="19"/>
    </row>
    <row r="237" spans="1:58" ht="15" thickBot="1" x14ac:dyDescent="0.35">
      <c r="A237" s="19"/>
      <c r="B237" s="19"/>
      <c r="C237" s="18"/>
      <c r="D237" s="19"/>
      <c r="E237" s="19"/>
      <c r="F237" s="19"/>
      <c r="G237" s="18"/>
      <c r="H237" s="19"/>
      <c r="I237" s="19"/>
      <c r="J237" s="19"/>
      <c r="K237" s="18"/>
      <c r="L237" s="19"/>
      <c r="M237" s="19"/>
      <c r="N237" s="19"/>
      <c r="O237" s="18"/>
      <c r="P237" s="19"/>
      <c r="Q237" s="19"/>
      <c r="R237" s="19"/>
      <c r="S237" s="18"/>
      <c r="T237" s="19"/>
      <c r="U237" s="19"/>
      <c r="V237" s="19"/>
      <c r="W237" s="18"/>
      <c r="X237" s="19"/>
      <c r="Y237" s="19"/>
      <c r="Z237" s="19"/>
      <c r="AA237" s="18"/>
      <c r="AB237" s="19"/>
      <c r="AC237" s="19"/>
      <c r="AD237" s="19"/>
      <c r="AE237" s="18"/>
      <c r="AF237" s="19"/>
      <c r="AG237" s="19"/>
      <c r="AH237" s="19"/>
      <c r="AI237" s="18"/>
      <c r="AJ237" s="19"/>
      <c r="AK237" s="19"/>
      <c r="AL237" s="19"/>
      <c r="AM237" s="18"/>
      <c r="AN237" s="19"/>
      <c r="AO237" s="19"/>
      <c r="AP237" s="19"/>
      <c r="AQ237" s="18"/>
      <c r="AR237" s="19"/>
      <c r="AS237" s="19"/>
      <c r="AT237" s="19"/>
      <c r="AU237" s="18"/>
      <c r="AV237" s="19"/>
      <c r="AW237" s="19"/>
      <c r="AX237" s="19"/>
      <c r="AY237" s="18"/>
      <c r="AZ237" s="19"/>
      <c r="BA237" s="19"/>
      <c r="BB237" s="19"/>
      <c r="BC237" s="18"/>
      <c r="BD237" s="19"/>
      <c r="BE237" s="19"/>
      <c r="BF237" s="19"/>
    </row>
    <row r="238" spans="1:58" ht="15" thickBot="1" x14ac:dyDescent="0.35">
      <c r="A238" s="19"/>
      <c r="B238" s="19"/>
      <c r="C238" s="18"/>
      <c r="D238" s="19"/>
      <c r="E238" s="19"/>
      <c r="F238" s="19"/>
      <c r="G238" s="18"/>
      <c r="H238" s="19"/>
      <c r="I238" s="19"/>
      <c r="J238" s="19"/>
      <c r="K238" s="18"/>
      <c r="L238" s="19"/>
      <c r="M238" s="19"/>
      <c r="N238" s="19"/>
      <c r="O238" s="18"/>
      <c r="P238" s="19"/>
      <c r="Q238" s="19"/>
      <c r="R238" s="19"/>
      <c r="S238" s="18"/>
      <c r="T238" s="19"/>
      <c r="U238" s="19"/>
      <c r="V238" s="19"/>
      <c r="W238" s="18"/>
      <c r="X238" s="19"/>
      <c r="Y238" s="19"/>
      <c r="Z238" s="19"/>
      <c r="AA238" s="18"/>
      <c r="AB238" s="19"/>
      <c r="AC238" s="19"/>
      <c r="AD238" s="19"/>
      <c r="AE238" s="18"/>
      <c r="AF238" s="19"/>
      <c r="AG238" s="19"/>
      <c r="AH238" s="19"/>
      <c r="AI238" s="18"/>
      <c r="AJ238" s="19"/>
      <c r="AK238" s="19"/>
      <c r="AL238" s="19"/>
      <c r="AM238" s="18"/>
      <c r="AN238" s="19"/>
      <c r="AO238" s="19"/>
      <c r="AP238" s="19"/>
      <c r="AQ238" s="18"/>
      <c r="AR238" s="19"/>
      <c r="AS238" s="19"/>
      <c r="AT238" s="19"/>
      <c r="AU238" s="18"/>
      <c r="AV238" s="19"/>
      <c r="AW238" s="19"/>
      <c r="AX238" s="19"/>
      <c r="AY238" s="18"/>
      <c r="AZ238" s="19"/>
      <c r="BA238" s="19"/>
      <c r="BB238" s="19"/>
      <c r="BC238" s="18"/>
      <c r="BD238" s="19"/>
      <c r="BE238" s="19"/>
      <c r="BF238" s="19"/>
    </row>
    <row r="239" spans="1:58" ht="15" thickBot="1" x14ac:dyDescent="0.35">
      <c r="A239" s="19"/>
      <c r="B239" s="19"/>
      <c r="C239" s="18"/>
      <c r="D239" s="19"/>
      <c r="E239" s="19"/>
      <c r="F239" s="19"/>
      <c r="G239" s="18"/>
      <c r="H239" s="19"/>
      <c r="I239" s="19"/>
      <c r="J239" s="19"/>
      <c r="K239" s="18"/>
      <c r="L239" s="19"/>
      <c r="M239" s="19"/>
      <c r="N239" s="19"/>
      <c r="O239" s="18"/>
      <c r="P239" s="19"/>
      <c r="Q239" s="19"/>
      <c r="R239" s="19"/>
      <c r="S239" s="18"/>
      <c r="T239" s="19"/>
      <c r="U239" s="19"/>
      <c r="V239" s="19"/>
      <c r="W239" s="18"/>
      <c r="X239" s="19"/>
      <c r="Y239" s="19"/>
      <c r="Z239" s="19"/>
      <c r="AA239" s="18"/>
      <c r="AB239" s="19"/>
      <c r="AC239" s="19"/>
      <c r="AD239" s="19"/>
      <c r="AE239" s="18"/>
      <c r="AF239" s="19"/>
      <c r="AG239" s="19"/>
      <c r="AH239" s="19"/>
      <c r="AI239" s="18"/>
      <c r="AJ239" s="19"/>
      <c r="AK239" s="19"/>
      <c r="AL239" s="19"/>
      <c r="AM239" s="18"/>
      <c r="AN239" s="19"/>
      <c r="AO239" s="19"/>
      <c r="AP239" s="19"/>
      <c r="AQ239" s="18"/>
      <c r="AR239" s="19"/>
      <c r="AS239" s="19"/>
      <c r="AT239" s="19"/>
      <c r="AU239" s="18"/>
      <c r="AV239" s="19"/>
      <c r="AW239" s="19"/>
      <c r="AX239" s="19"/>
      <c r="AY239" s="18"/>
      <c r="AZ239" s="19"/>
      <c r="BA239" s="19"/>
      <c r="BB239" s="19"/>
      <c r="BC239" s="18"/>
      <c r="BD239" s="19"/>
      <c r="BE239" s="19"/>
      <c r="BF239" s="19"/>
    </row>
    <row r="240" spans="1:58" ht="15" thickBot="1" x14ac:dyDescent="0.35">
      <c r="A240" s="19"/>
      <c r="B240" s="19"/>
      <c r="C240" s="18"/>
      <c r="D240" s="19"/>
      <c r="E240" s="19"/>
      <c r="F240" s="19"/>
      <c r="G240" s="18"/>
      <c r="H240" s="19"/>
      <c r="I240" s="19"/>
      <c r="J240" s="19"/>
      <c r="K240" s="18"/>
      <c r="L240" s="19"/>
      <c r="M240" s="19"/>
      <c r="N240" s="19"/>
      <c r="O240" s="18"/>
      <c r="P240" s="19"/>
      <c r="Q240" s="19"/>
      <c r="R240" s="19"/>
      <c r="S240" s="18"/>
      <c r="T240" s="19"/>
      <c r="U240" s="19"/>
      <c r="V240" s="19"/>
      <c r="W240" s="18"/>
      <c r="X240" s="19"/>
      <c r="Y240" s="19"/>
      <c r="Z240" s="19"/>
      <c r="AA240" s="18"/>
      <c r="AB240" s="19"/>
      <c r="AC240" s="19"/>
      <c r="AD240" s="19"/>
      <c r="AE240" s="18"/>
      <c r="AF240" s="19"/>
      <c r="AG240" s="19"/>
      <c r="AH240" s="19"/>
      <c r="AI240" s="18"/>
      <c r="AJ240" s="19"/>
      <c r="AK240" s="19"/>
      <c r="AL240" s="19"/>
      <c r="AM240" s="18"/>
      <c r="AN240" s="19"/>
      <c r="AO240" s="19"/>
      <c r="AP240" s="19"/>
      <c r="AQ240" s="18"/>
      <c r="AR240" s="19"/>
      <c r="AS240" s="19"/>
      <c r="AT240" s="19"/>
      <c r="AU240" s="18"/>
      <c r="AV240" s="19"/>
      <c r="AW240" s="19"/>
      <c r="AX240" s="19"/>
      <c r="AY240" s="18"/>
      <c r="AZ240" s="19"/>
      <c r="BA240" s="19"/>
      <c r="BB240" s="19"/>
      <c r="BC240" s="18"/>
      <c r="BD240" s="19"/>
      <c r="BE240" s="19"/>
      <c r="BF240" s="19"/>
    </row>
    <row r="241" spans="1:58" ht="15" thickBot="1" x14ac:dyDescent="0.35">
      <c r="A241" s="19"/>
      <c r="B241" s="19"/>
      <c r="C241" s="18"/>
      <c r="D241" s="19"/>
      <c r="E241" s="19"/>
      <c r="F241" s="19"/>
      <c r="G241" s="18"/>
      <c r="H241" s="19"/>
      <c r="I241" s="19"/>
      <c r="J241" s="19"/>
      <c r="K241" s="18"/>
      <c r="L241" s="19"/>
      <c r="M241" s="19"/>
      <c r="N241" s="19"/>
      <c r="O241" s="18"/>
      <c r="P241" s="19"/>
      <c r="Q241" s="19"/>
      <c r="R241" s="19"/>
      <c r="S241" s="18"/>
      <c r="T241" s="19"/>
      <c r="U241" s="19"/>
      <c r="V241" s="19"/>
      <c r="W241" s="18"/>
      <c r="X241" s="19"/>
      <c r="Y241" s="19"/>
      <c r="Z241" s="19"/>
      <c r="AA241" s="18"/>
      <c r="AB241" s="19"/>
      <c r="AC241" s="19"/>
      <c r="AD241" s="19"/>
      <c r="AE241" s="18"/>
      <c r="AF241" s="19"/>
      <c r="AG241" s="19"/>
      <c r="AH241" s="19"/>
      <c r="AI241" s="18"/>
      <c r="AJ241" s="19"/>
      <c r="AK241" s="19"/>
      <c r="AL241" s="19"/>
      <c r="AM241" s="18"/>
      <c r="AN241" s="19"/>
      <c r="AO241" s="19"/>
      <c r="AP241" s="19"/>
      <c r="AQ241" s="18"/>
      <c r="AR241" s="19"/>
      <c r="AS241" s="19"/>
      <c r="AT241" s="19"/>
      <c r="AU241" s="18"/>
      <c r="AV241" s="19"/>
      <c r="AW241" s="19"/>
      <c r="AX241" s="19"/>
      <c r="AY241" s="18"/>
      <c r="AZ241" s="19"/>
      <c r="BA241" s="19"/>
      <c r="BB241" s="19"/>
      <c r="BC241" s="18"/>
      <c r="BD241" s="19"/>
      <c r="BE241" s="19"/>
      <c r="BF241" s="19"/>
    </row>
    <row r="242" spans="1:58" ht="15" thickBot="1" x14ac:dyDescent="0.35">
      <c r="A242" s="19"/>
      <c r="B242" s="19"/>
      <c r="C242" s="18"/>
      <c r="D242" s="19"/>
      <c r="E242" s="19"/>
      <c r="F242" s="19"/>
      <c r="G242" s="18"/>
      <c r="H242" s="19"/>
      <c r="I242" s="19"/>
      <c r="J242" s="19"/>
      <c r="K242" s="18"/>
      <c r="L242" s="19"/>
      <c r="M242" s="19"/>
      <c r="N242" s="19"/>
      <c r="O242" s="18"/>
      <c r="P242" s="19"/>
      <c r="Q242" s="19"/>
      <c r="R242" s="19"/>
      <c r="S242" s="18"/>
      <c r="T242" s="19"/>
      <c r="U242" s="19"/>
      <c r="V242" s="19"/>
      <c r="W242" s="18"/>
      <c r="X242" s="19"/>
      <c r="Y242" s="19"/>
      <c r="Z242" s="19"/>
      <c r="AA242" s="18"/>
      <c r="AB242" s="19"/>
      <c r="AC242" s="19"/>
      <c r="AD242" s="19"/>
      <c r="AE242" s="18"/>
      <c r="AF242" s="19"/>
      <c r="AG242" s="19"/>
      <c r="AH242" s="19"/>
      <c r="AI242" s="18"/>
      <c r="AJ242" s="19"/>
      <c r="AK242" s="19"/>
      <c r="AL242" s="19"/>
      <c r="AM242" s="18"/>
      <c r="AN242" s="19"/>
      <c r="AO242" s="19"/>
      <c r="AP242" s="19"/>
      <c r="AQ242" s="18"/>
      <c r="AR242" s="19"/>
      <c r="AS242" s="19"/>
      <c r="AT242" s="19"/>
      <c r="AU242" s="18"/>
      <c r="AV242" s="19"/>
      <c r="AW242" s="19"/>
      <c r="AX242" s="19"/>
      <c r="AY242" s="18"/>
      <c r="AZ242" s="19"/>
      <c r="BA242" s="19"/>
      <c r="BB242" s="19"/>
      <c r="BC242" s="18"/>
      <c r="BD242" s="19"/>
      <c r="BE242" s="19"/>
      <c r="BF242" s="19"/>
    </row>
    <row r="243" spans="1:58" ht="15" thickBot="1" x14ac:dyDescent="0.35">
      <c r="A243" s="19"/>
      <c r="B243" s="19"/>
      <c r="C243" s="18"/>
      <c r="D243" s="19"/>
      <c r="E243" s="19"/>
      <c r="F243" s="19"/>
      <c r="G243" s="18"/>
      <c r="H243" s="19"/>
      <c r="I243" s="19"/>
      <c r="J243" s="19"/>
      <c r="K243" s="18"/>
      <c r="L243" s="19"/>
      <c r="M243" s="19"/>
      <c r="N243" s="19"/>
      <c r="O243" s="18"/>
      <c r="P243" s="19"/>
      <c r="Q243" s="19"/>
      <c r="R243" s="19"/>
      <c r="S243" s="18"/>
      <c r="T243" s="19"/>
      <c r="U243" s="19"/>
      <c r="V243" s="19"/>
      <c r="W243" s="18"/>
      <c r="X243" s="19"/>
      <c r="Y243" s="19"/>
      <c r="Z243" s="19"/>
      <c r="AA243" s="18"/>
      <c r="AB243" s="19"/>
      <c r="AC243" s="19"/>
      <c r="AD243" s="19"/>
      <c r="AE243" s="18"/>
      <c r="AF243" s="19"/>
      <c r="AG243" s="19"/>
      <c r="AH243" s="19"/>
      <c r="AI243" s="18"/>
      <c r="AJ243" s="19"/>
      <c r="AK243" s="19"/>
      <c r="AL243" s="19"/>
      <c r="AM243" s="18"/>
      <c r="AN243" s="19"/>
      <c r="AO243" s="19"/>
      <c r="AP243" s="19"/>
      <c r="AQ243" s="18"/>
      <c r="AR243" s="19"/>
      <c r="AS243" s="19"/>
      <c r="AT243" s="19"/>
      <c r="AU243" s="18"/>
      <c r="AV243" s="19"/>
      <c r="AW243" s="19"/>
      <c r="AX243" s="19"/>
      <c r="AY243" s="18"/>
      <c r="AZ243" s="19"/>
      <c r="BA243" s="19"/>
      <c r="BB243" s="19"/>
      <c r="BC243" s="18"/>
      <c r="BD243" s="19"/>
      <c r="BE243" s="19"/>
      <c r="BF243" s="19"/>
    </row>
    <row r="244" spans="1:58" ht="15" thickBot="1" x14ac:dyDescent="0.35">
      <c r="A244" s="19"/>
      <c r="B244" s="19"/>
      <c r="C244" s="18"/>
      <c r="D244" s="19"/>
      <c r="E244" s="19"/>
      <c r="F244" s="19"/>
      <c r="G244" s="18"/>
      <c r="H244" s="19"/>
      <c r="I244" s="19"/>
      <c r="J244" s="19"/>
      <c r="K244" s="18"/>
      <c r="L244" s="19"/>
      <c r="M244" s="19"/>
      <c r="N244" s="19"/>
      <c r="O244" s="18"/>
      <c r="P244" s="19"/>
      <c r="Q244" s="19"/>
      <c r="R244" s="19"/>
      <c r="S244" s="18"/>
      <c r="T244" s="19"/>
      <c r="U244" s="19"/>
      <c r="V244" s="19"/>
      <c r="W244" s="18"/>
      <c r="X244" s="19"/>
      <c r="Y244" s="19"/>
      <c r="Z244" s="19"/>
      <c r="AA244" s="18"/>
      <c r="AB244" s="19"/>
      <c r="AC244" s="19"/>
      <c r="AD244" s="19"/>
      <c r="AE244" s="18"/>
      <c r="AF244" s="19"/>
      <c r="AG244" s="19"/>
      <c r="AH244" s="19"/>
      <c r="AI244" s="18"/>
      <c r="AJ244" s="19"/>
      <c r="AK244" s="19"/>
      <c r="AL244" s="19"/>
      <c r="AM244" s="18"/>
      <c r="AN244" s="19"/>
      <c r="AO244" s="19"/>
      <c r="AP244" s="19"/>
      <c r="AQ244" s="18"/>
      <c r="AR244" s="19"/>
      <c r="AS244" s="19"/>
      <c r="AT244" s="19"/>
      <c r="AU244" s="18"/>
      <c r="AV244" s="19"/>
      <c r="AW244" s="19"/>
      <c r="AX244" s="19"/>
      <c r="AY244" s="18"/>
      <c r="AZ244" s="19"/>
      <c r="BA244" s="19"/>
      <c r="BB244" s="19"/>
      <c r="BC244" s="18"/>
      <c r="BD244" s="19"/>
      <c r="BE244" s="19"/>
      <c r="BF244" s="19"/>
    </row>
    <row r="245" spans="1:58" ht="15" thickBot="1" x14ac:dyDescent="0.35">
      <c r="A245" s="19"/>
      <c r="B245" s="19"/>
      <c r="C245" s="18"/>
      <c r="D245" s="19"/>
      <c r="E245" s="19"/>
      <c r="F245" s="19"/>
      <c r="G245" s="18"/>
      <c r="H245" s="19"/>
      <c r="I245" s="19"/>
      <c r="J245" s="19"/>
      <c r="K245" s="18"/>
      <c r="L245" s="19"/>
      <c r="M245" s="19"/>
      <c r="N245" s="19"/>
      <c r="O245" s="18"/>
      <c r="P245" s="19"/>
      <c r="Q245" s="19"/>
      <c r="R245" s="19"/>
      <c r="S245" s="18"/>
      <c r="T245" s="19"/>
      <c r="U245" s="19"/>
      <c r="V245" s="19"/>
      <c r="W245" s="18"/>
      <c r="X245" s="19"/>
      <c r="Y245" s="19"/>
      <c r="Z245" s="19"/>
      <c r="AA245" s="18"/>
      <c r="AB245" s="19"/>
      <c r="AC245" s="19"/>
      <c r="AD245" s="19"/>
      <c r="AE245" s="18"/>
      <c r="AF245" s="19"/>
      <c r="AG245" s="19"/>
      <c r="AH245" s="19"/>
      <c r="AI245" s="18"/>
      <c r="AJ245" s="19"/>
      <c r="AK245" s="19"/>
      <c r="AL245" s="19"/>
      <c r="AM245" s="18"/>
      <c r="AN245" s="19"/>
      <c r="AO245" s="19"/>
      <c r="AP245" s="19"/>
      <c r="AQ245" s="18"/>
      <c r="AR245" s="19"/>
      <c r="AS245" s="19"/>
      <c r="AT245" s="19"/>
      <c r="AU245" s="18"/>
      <c r="AV245" s="19"/>
      <c r="AW245" s="19"/>
      <c r="AX245" s="19"/>
      <c r="AY245" s="18"/>
      <c r="AZ245" s="19"/>
      <c r="BA245" s="19"/>
      <c r="BB245" s="19"/>
      <c r="BC245" s="18"/>
      <c r="BD245" s="19"/>
      <c r="BE245" s="19"/>
      <c r="BF245" s="19"/>
    </row>
    <row r="246" spans="1:58" ht="15" thickBot="1" x14ac:dyDescent="0.35">
      <c r="A246" s="19"/>
      <c r="B246" s="19"/>
      <c r="C246" s="18"/>
      <c r="D246" s="19"/>
      <c r="E246" s="19"/>
      <c r="F246" s="19"/>
      <c r="G246" s="18"/>
      <c r="H246" s="19"/>
      <c r="I246" s="19"/>
      <c r="J246" s="19"/>
      <c r="K246" s="18"/>
      <c r="L246" s="19"/>
      <c r="M246" s="19"/>
      <c r="N246" s="19"/>
      <c r="O246" s="18"/>
      <c r="P246" s="19"/>
      <c r="Q246" s="19"/>
      <c r="R246" s="19"/>
      <c r="S246" s="18"/>
      <c r="T246" s="19"/>
      <c r="U246" s="19"/>
      <c r="V246" s="19"/>
      <c r="W246" s="18"/>
      <c r="X246" s="19"/>
      <c r="Y246" s="19"/>
      <c r="Z246" s="19"/>
      <c r="AA246" s="18"/>
      <c r="AB246" s="19"/>
      <c r="AC246" s="19"/>
      <c r="AD246" s="19"/>
      <c r="AE246" s="18"/>
      <c r="AF246" s="19"/>
      <c r="AG246" s="19"/>
      <c r="AH246" s="19"/>
      <c r="AI246" s="18"/>
      <c r="AJ246" s="19"/>
      <c r="AK246" s="19"/>
      <c r="AL246" s="19"/>
      <c r="AM246" s="18"/>
      <c r="AN246" s="19"/>
      <c r="AO246" s="19"/>
      <c r="AP246" s="19"/>
      <c r="AQ246" s="18"/>
      <c r="AR246" s="19"/>
      <c r="AS246" s="19"/>
      <c r="AT246" s="19"/>
      <c r="AU246" s="18"/>
      <c r="AV246" s="19"/>
      <c r="AW246" s="19"/>
      <c r="AX246" s="19"/>
      <c r="AY246" s="18"/>
      <c r="AZ246" s="19"/>
      <c r="BA246" s="19"/>
      <c r="BB246" s="19"/>
      <c r="BC246" s="18"/>
      <c r="BD246" s="19"/>
      <c r="BE246" s="19"/>
      <c r="BF246" s="19"/>
    </row>
    <row r="247" spans="1:58" ht="15" thickBot="1" x14ac:dyDescent="0.35">
      <c r="A247" s="19"/>
      <c r="B247" s="19"/>
      <c r="C247" s="18"/>
      <c r="D247" s="19"/>
      <c r="E247" s="19"/>
      <c r="F247" s="19"/>
      <c r="G247" s="18"/>
      <c r="H247" s="19"/>
      <c r="I247" s="19"/>
      <c r="J247" s="19"/>
      <c r="K247" s="18"/>
      <c r="L247" s="19"/>
      <c r="M247" s="19"/>
      <c r="N247" s="19"/>
      <c r="O247" s="18"/>
      <c r="P247" s="19"/>
      <c r="Q247" s="19"/>
      <c r="R247" s="19"/>
      <c r="S247" s="18"/>
      <c r="T247" s="19"/>
      <c r="U247" s="19"/>
      <c r="V247" s="19"/>
      <c r="W247" s="18"/>
      <c r="X247" s="19"/>
      <c r="Y247" s="19"/>
      <c r="Z247" s="19"/>
      <c r="AA247" s="18"/>
      <c r="AB247" s="19"/>
      <c r="AC247" s="19"/>
      <c r="AD247" s="19"/>
      <c r="AE247" s="18"/>
      <c r="AF247" s="19"/>
      <c r="AG247" s="19"/>
      <c r="AH247" s="19"/>
      <c r="AI247" s="18"/>
      <c r="AJ247" s="19"/>
      <c r="AK247" s="19"/>
      <c r="AL247" s="19"/>
      <c r="AM247" s="18"/>
      <c r="AN247" s="19"/>
      <c r="AO247" s="19"/>
      <c r="AP247" s="19"/>
      <c r="AQ247" s="18"/>
      <c r="AR247" s="19"/>
      <c r="AS247" s="19"/>
      <c r="AT247" s="19"/>
      <c r="AU247" s="18"/>
      <c r="AV247" s="19"/>
      <c r="AW247" s="19"/>
      <c r="AX247" s="19"/>
      <c r="AY247" s="18"/>
      <c r="AZ247" s="19"/>
      <c r="BA247" s="19"/>
      <c r="BB247" s="19"/>
      <c r="BC247" s="18"/>
      <c r="BD247" s="19"/>
      <c r="BE247" s="19"/>
      <c r="BF247" s="19"/>
    </row>
    <row r="248" spans="1:58" ht="15" thickBot="1" x14ac:dyDescent="0.35">
      <c r="A248" s="19"/>
      <c r="B248" s="19"/>
      <c r="C248" s="18"/>
      <c r="D248" s="19"/>
      <c r="E248" s="19"/>
      <c r="F248" s="19"/>
      <c r="G248" s="18"/>
      <c r="H248" s="19"/>
      <c r="I248" s="19"/>
      <c r="J248" s="19"/>
      <c r="K248" s="18"/>
      <c r="L248" s="19"/>
      <c r="M248" s="19"/>
      <c r="N248" s="19"/>
      <c r="O248" s="18"/>
      <c r="P248" s="19"/>
      <c r="Q248" s="19"/>
      <c r="R248" s="19"/>
      <c r="S248" s="18"/>
      <c r="T248" s="19"/>
      <c r="U248" s="19"/>
      <c r="V248" s="19"/>
      <c r="W248" s="18"/>
      <c r="X248" s="19"/>
      <c r="Y248" s="19"/>
      <c r="Z248" s="19"/>
      <c r="AA248" s="18"/>
      <c r="AB248" s="19"/>
      <c r="AC248" s="19"/>
      <c r="AD248" s="19"/>
      <c r="AE248" s="18"/>
      <c r="AF248" s="19"/>
      <c r="AG248" s="19"/>
      <c r="AH248" s="19"/>
      <c r="AI248" s="18"/>
      <c r="AJ248" s="19"/>
      <c r="AK248" s="19"/>
      <c r="AL248" s="19"/>
      <c r="AM248" s="18"/>
      <c r="AN248" s="19"/>
      <c r="AO248" s="19"/>
      <c r="AP248" s="19"/>
      <c r="AQ248" s="18"/>
      <c r="AR248" s="19"/>
      <c r="AS248" s="19"/>
      <c r="AT248" s="19"/>
      <c r="AU248" s="18"/>
      <c r="AV248" s="19"/>
      <c r="AW248" s="19"/>
      <c r="AX248" s="19"/>
      <c r="AY248" s="18"/>
      <c r="AZ248" s="19"/>
      <c r="BA248" s="19"/>
      <c r="BB248" s="19"/>
      <c r="BC248" s="18"/>
      <c r="BD248" s="19"/>
      <c r="BE248" s="19"/>
      <c r="BF248" s="19"/>
    </row>
    <row r="249" spans="1:58" ht="15" thickBot="1" x14ac:dyDescent="0.35">
      <c r="A249" s="19"/>
      <c r="B249" s="19"/>
      <c r="C249" s="18"/>
      <c r="D249" s="19"/>
      <c r="E249" s="19"/>
      <c r="F249" s="19"/>
      <c r="G249" s="18"/>
      <c r="H249" s="19"/>
      <c r="I249" s="19"/>
      <c r="J249" s="19"/>
      <c r="K249" s="18"/>
      <c r="L249" s="19"/>
      <c r="M249" s="19"/>
      <c r="N249" s="19"/>
      <c r="O249" s="18"/>
      <c r="P249" s="19"/>
      <c r="Q249" s="19"/>
      <c r="R249" s="19"/>
      <c r="S249" s="18"/>
      <c r="T249" s="19"/>
      <c r="U249" s="19"/>
      <c r="V249" s="19"/>
      <c r="W249" s="18"/>
      <c r="X249" s="19"/>
      <c r="Y249" s="19"/>
      <c r="Z249" s="19"/>
      <c r="AA249" s="18"/>
      <c r="AB249" s="19"/>
      <c r="AC249" s="19"/>
      <c r="AD249" s="19"/>
      <c r="AE249" s="18"/>
      <c r="AF249" s="19"/>
      <c r="AG249" s="19"/>
      <c r="AH249" s="19"/>
      <c r="AI249" s="18"/>
      <c r="AJ249" s="19"/>
      <c r="AK249" s="19"/>
      <c r="AL249" s="19"/>
      <c r="AM249" s="18"/>
      <c r="AN249" s="19"/>
      <c r="AO249" s="19"/>
      <c r="AP249" s="19"/>
      <c r="AQ249" s="18"/>
      <c r="AR249" s="19"/>
      <c r="AS249" s="19"/>
      <c r="AT249" s="19"/>
      <c r="AU249" s="18"/>
      <c r="AV249" s="19"/>
      <c r="AW249" s="19"/>
      <c r="AX249" s="19"/>
      <c r="AY249" s="18"/>
      <c r="AZ249" s="19"/>
      <c r="BA249" s="19"/>
      <c r="BB249" s="19"/>
      <c r="BC249" s="18"/>
      <c r="BD249" s="19"/>
      <c r="BE249" s="19"/>
      <c r="BF249" s="19"/>
    </row>
    <row r="250" spans="1:58" ht="15" thickBot="1" x14ac:dyDescent="0.35">
      <c r="A250" s="19"/>
      <c r="B250" s="19"/>
      <c r="C250" s="18"/>
      <c r="D250" s="19"/>
      <c r="E250" s="19"/>
      <c r="F250" s="19"/>
      <c r="G250" s="18"/>
      <c r="H250" s="19"/>
      <c r="I250" s="19"/>
      <c r="J250" s="19"/>
      <c r="K250" s="18"/>
      <c r="L250" s="19"/>
      <c r="M250" s="19"/>
      <c r="N250" s="19"/>
      <c r="O250" s="18"/>
      <c r="P250" s="19"/>
      <c r="Q250" s="19"/>
      <c r="R250" s="19"/>
      <c r="S250" s="18"/>
      <c r="T250" s="19"/>
      <c r="U250" s="19"/>
      <c r="V250" s="19"/>
      <c r="W250" s="18"/>
      <c r="X250" s="19"/>
      <c r="Y250" s="19"/>
      <c r="Z250" s="19"/>
      <c r="AA250" s="18"/>
      <c r="AB250" s="19"/>
      <c r="AC250" s="19"/>
      <c r="AD250" s="19"/>
      <c r="AE250" s="18"/>
      <c r="AF250" s="19"/>
      <c r="AG250" s="19"/>
      <c r="AH250" s="19"/>
      <c r="AI250" s="18"/>
      <c r="AJ250" s="19"/>
      <c r="AK250" s="19"/>
      <c r="AL250" s="19"/>
      <c r="AM250" s="18"/>
      <c r="AN250" s="19"/>
      <c r="AO250" s="19"/>
      <c r="AP250" s="19"/>
      <c r="AQ250" s="18"/>
      <c r="AR250" s="19"/>
      <c r="AS250" s="19"/>
      <c r="AT250" s="19"/>
      <c r="AU250" s="18"/>
      <c r="AV250" s="19"/>
      <c r="AW250" s="19"/>
      <c r="AX250" s="19"/>
      <c r="AY250" s="18"/>
      <c r="AZ250" s="19"/>
      <c r="BA250" s="19"/>
      <c r="BB250" s="19"/>
      <c r="BC250" s="18"/>
      <c r="BD250" s="19"/>
      <c r="BE250" s="19"/>
      <c r="BF250" s="19"/>
    </row>
    <row r="251" spans="1:58" ht="15" thickBot="1" x14ac:dyDescent="0.35">
      <c r="A251" s="19"/>
      <c r="B251" s="19"/>
      <c r="C251" s="18"/>
      <c r="D251" s="19"/>
      <c r="E251" s="19"/>
      <c r="F251" s="19"/>
      <c r="G251" s="18"/>
      <c r="H251" s="19"/>
      <c r="I251" s="19"/>
      <c r="J251" s="19"/>
      <c r="K251" s="18"/>
      <c r="L251" s="19"/>
      <c r="M251" s="19"/>
      <c r="N251" s="19"/>
      <c r="O251" s="18"/>
      <c r="P251" s="19"/>
      <c r="Q251" s="19"/>
      <c r="R251" s="19"/>
      <c r="S251" s="18"/>
      <c r="T251" s="19"/>
      <c r="U251" s="19"/>
      <c r="V251" s="19"/>
      <c r="W251" s="18"/>
      <c r="X251" s="19"/>
      <c r="Y251" s="19"/>
      <c r="Z251" s="19"/>
      <c r="AA251" s="18"/>
      <c r="AB251" s="19"/>
      <c r="AC251" s="19"/>
      <c r="AD251" s="19"/>
      <c r="AE251" s="18"/>
      <c r="AF251" s="19"/>
      <c r="AG251" s="19"/>
      <c r="AH251" s="19"/>
      <c r="AI251" s="18"/>
      <c r="AJ251" s="19"/>
      <c r="AK251" s="19"/>
      <c r="AL251" s="19"/>
      <c r="AM251" s="18"/>
      <c r="AN251" s="19"/>
      <c r="AO251" s="19"/>
      <c r="AP251" s="19"/>
      <c r="AQ251" s="18"/>
      <c r="AR251" s="19"/>
      <c r="AS251" s="19"/>
      <c r="AT251" s="19"/>
      <c r="AU251" s="18"/>
      <c r="AV251" s="19"/>
      <c r="AW251" s="19"/>
      <c r="AX251" s="19"/>
      <c r="AY251" s="18"/>
      <c r="AZ251" s="19"/>
      <c r="BA251" s="19"/>
      <c r="BB251" s="19"/>
      <c r="BC251" s="18"/>
      <c r="BD251" s="19"/>
      <c r="BE251" s="19"/>
      <c r="BF251" s="19"/>
    </row>
    <row r="252" spans="1:58" ht="15" thickBot="1" x14ac:dyDescent="0.35">
      <c r="A252" s="19"/>
      <c r="B252" s="19"/>
      <c r="C252" s="18"/>
      <c r="D252" s="19"/>
      <c r="E252" s="19"/>
      <c r="F252" s="19"/>
      <c r="G252" s="18"/>
      <c r="H252" s="19"/>
      <c r="I252" s="19"/>
      <c r="J252" s="19"/>
      <c r="K252" s="18"/>
      <c r="L252" s="19"/>
      <c r="M252" s="19"/>
      <c r="N252" s="19"/>
      <c r="O252" s="18"/>
      <c r="P252" s="19"/>
      <c r="Q252" s="19"/>
      <c r="R252" s="19"/>
      <c r="S252" s="18"/>
      <c r="T252" s="19"/>
      <c r="U252" s="19"/>
      <c r="V252" s="19"/>
      <c r="W252" s="18"/>
      <c r="X252" s="19"/>
      <c r="Y252" s="19"/>
      <c r="Z252" s="19"/>
      <c r="AA252" s="18"/>
      <c r="AB252" s="19"/>
      <c r="AC252" s="19"/>
      <c r="AD252" s="19"/>
      <c r="AE252" s="18"/>
      <c r="AF252" s="19"/>
      <c r="AG252" s="19"/>
      <c r="AH252" s="19"/>
      <c r="AI252" s="18"/>
      <c r="AJ252" s="19"/>
      <c r="AK252" s="19"/>
      <c r="AL252" s="19"/>
      <c r="AM252" s="18"/>
      <c r="AN252" s="19"/>
      <c r="AO252" s="19"/>
      <c r="AP252" s="19"/>
      <c r="AQ252" s="18"/>
      <c r="AR252" s="19"/>
      <c r="AS252" s="19"/>
      <c r="AT252" s="19"/>
      <c r="AU252" s="18"/>
      <c r="AV252" s="19"/>
      <c r="AW252" s="19"/>
      <c r="AX252" s="19"/>
      <c r="AY252" s="18"/>
      <c r="AZ252" s="19"/>
      <c r="BA252" s="19"/>
      <c r="BB252" s="19"/>
      <c r="BC252" s="18"/>
      <c r="BD252" s="19"/>
      <c r="BE252" s="19"/>
      <c r="BF252" s="19"/>
    </row>
    <row r="253" spans="1:58" ht="15" thickBot="1" x14ac:dyDescent="0.35">
      <c r="A253" s="19"/>
      <c r="B253" s="19"/>
      <c r="C253" s="18"/>
      <c r="D253" s="19"/>
      <c r="E253" s="19"/>
      <c r="F253" s="19"/>
      <c r="G253" s="18"/>
      <c r="H253" s="19"/>
      <c r="I253" s="19"/>
      <c r="J253" s="19"/>
      <c r="K253" s="18"/>
      <c r="L253" s="19"/>
      <c r="M253" s="19"/>
      <c r="N253" s="19"/>
      <c r="O253" s="18"/>
      <c r="P253" s="19"/>
      <c r="Q253" s="19"/>
      <c r="R253" s="19"/>
      <c r="S253" s="18"/>
      <c r="T253" s="19"/>
      <c r="U253" s="19"/>
      <c r="V253" s="19"/>
      <c r="W253" s="18"/>
      <c r="X253" s="19"/>
      <c r="Y253" s="19"/>
      <c r="Z253" s="19"/>
      <c r="AA253" s="18"/>
      <c r="AB253" s="19"/>
      <c r="AC253" s="19"/>
      <c r="AD253" s="19"/>
      <c r="AE253" s="18"/>
      <c r="AF253" s="19"/>
      <c r="AG253" s="19"/>
      <c r="AH253" s="19"/>
      <c r="AI253" s="18"/>
      <c r="AJ253" s="19"/>
      <c r="AK253" s="19"/>
      <c r="AL253" s="19"/>
      <c r="AM253" s="18"/>
      <c r="AN253" s="19"/>
      <c r="AO253" s="19"/>
      <c r="AP253" s="19"/>
      <c r="AQ253" s="18"/>
      <c r="AR253" s="19"/>
      <c r="AS253" s="19"/>
      <c r="AT253" s="19"/>
      <c r="AU253" s="18"/>
      <c r="AV253" s="19"/>
      <c r="AW253" s="19"/>
      <c r="AX253" s="19"/>
      <c r="AY253" s="18"/>
      <c r="AZ253" s="19"/>
      <c r="BA253" s="19"/>
      <c r="BB253" s="19"/>
      <c r="BC253" s="18"/>
      <c r="BD253" s="19"/>
      <c r="BE253" s="19"/>
      <c r="BF253" s="19"/>
    </row>
    <row r="254" spans="1:58" ht="15" thickBot="1" x14ac:dyDescent="0.35">
      <c r="A254" s="19"/>
      <c r="B254" s="19"/>
      <c r="C254" s="18"/>
      <c r="D254" s="19"/>
      <c r="E254" s="19"/>
      <c r="F254" s="19"/>
      <c r="G254" s="18"/>
      <c r="H254" s="19"/>
      <c r="I254" s="19"/>
      <c r="J254" s="19"/>
      <c r="K254" s="18"/>
      <c r="L254" s="19"/>
      <c r="M254" s="19"/>
      <c r="N254" s="19"/>
      <c r="O254" s="18"/>
      <c r="P254" s="19"/>
      <c r="Q254" s="19"/>
      <c r="R254" s="19"/>
      <c r="S254" s="18"/>
      <c r="T254" s="19"/>
      <c r="U254" s="19"/>
      <c r="V254" s="19"/>
      <c r="W254" s="18"/>
      <c r="X254" s="19"/>
      <c r="Y254" s="19"/>
      <c r="Z254" s="19"/>
      <c r="AA254" s="18"/>
      <c r="AB254" s="19"/>
      <c r="AC254" s="19"/>
      <c r="AD254" s="19"/>
      <c r="AE254" s="18"/>
      <c r="AF254" s="19"/>
      <c r="AG254" s="19"/>
      <c r="AH254" s="19"/>
      <c r="AI254" s="18"/>
      <c r="AJ254" s="19"/>
      <c r="AK254" s="19"/>
      <c r="AL254" s="19"/>
      <c r="AM254" s="18"/>
      <c r="AN254" s="19"/>
      <c r="AO254" s="19"/>
      <c r="AP254" s="19"/>
      <c r="AQ254" s="18"/>
      <c r="AR254" s="19"/>
      <c r="AS254" s="19"/>
      <c r="AT254" s="19"/>
      <c r="AU254" s="18"/>
      <c r="AV254" s="19"/>
      <c r="AW254" s="19"/>
      <c r="AX254" s="19"/>
      <c r="AY254" s="18"/>
      <c r="AZ254" s="19"/>
      <c r="BA254" s="19"/>
      <c r="BB254" s="19"/>
      <c r="BC254" s="18"/>
      <c r="BD254" s="19"/>
      <c r="BE254" s="19"/>
      <c r="BF254" s="19"/>
    </row>
    <row r="255" spans="1:58" ht="15" thickBot="1" x14ac:dyDescent="0.35">
      <c r="A255" s="19"/>
      <c r="B255" s="19"/>
      <c r="C255" s="18"/>
      <c r="D255" s="19"/>
      <c r="E255" s="19"/>
      <c r="F255" s="19"/>
      <c r="G255" s="18"/>
      <c r="H255" s="19"/>
      <c r="I255" s="19"/>
      <c r="J255" s="19"/>
      <c r="K255" s="18"/>
      <c r="L255" s="19"/>
      <c r="M255" s="19"/>
      <c r="N255" s="19"/>
      <c r="O255" s="18"/>
      <c r="P255" s="19"/>
      <c r="Q255" s="19"/>
      <c r="R255" s="19"/>
      <c r="S255" s="18"/>
      <c r="T255" s="19"/>
      <c r="U255" s="19"/>
      <c r="V255" s="19"/>
      <c r="W255" s="18"/>
      <c r="X255" s="19"/>
      <c r="Y255" s="19"/>
      <c r="Z255" s="19"/>
      <c r="AA255" s="18"/>
      <c r="AB255" s="19"/>
      <c r="AC255" s="19"/>
      <c r="AD255" s="19"/>
      <c r="AE255" s="18"/>
      <c r="AF255" s="19"/>
      <c r="AG255" s="19"/>
      <c r="AH255" s="19"/>
      <c r="AI255" s="18"/>
      <c r="AJ255" s="19"/>
      <c r="AK255" s="19"/>
      <c r="AL255" s="19"/>
      <c r="AM255" s="18"/>
      <c r="AN255" s="19"/>
      <c r="AO255" s="19"/>
      <c r="AP255" s="19"/>
      <c r="AQ255" s="18"/>
      <c r="AR255" s="19"/>
      <c r="AS255" s="19"/>
      <c r="AT255" s="19"/>
      <c r="AU255" s="18"/>
      <c r="AV255" s="19"/>
      <c r="AW255" s="19"/>
      <c r="AX255" s="19"/>
      <c r="AY255" s="18"/>
      <c r="AZ255" s="19"/>
      <c r="BA255" s="19"/>
      <c r="BB255" s="19"/>
      <c r="BC255" s="18"/>
      <c r="BD255" s="19"/>
      <c r="BE255" s="19"/>
      <c r="BF255" s="19"/>
    </row>
    <row r="256" spans="1:58" ht="15" thickBot="1" x14ac:dyDescent="0.35">
      <c r="A256" s="19"/>
      <c r="B256" s="19"/>
      <c r="C256" s="18"/>
      <c r="D256" s="19"/>
      <c r="E256" s="19"/>
      <c r="F256" s="19"/>
      <c r="G256" s="18"/>
      <c r="H256" s="19"/>
      <c r="I256" s="19"/>
      <c r="J256" s="19"/>
      <c r="K256" s="18"/>
      <c r="L256" s="19"/>
      <c r="M256" s="19"/>
      <c r="N256" s="19"/>
      <c r="O256" s="18"/>
      <c r="P256" s="19"/>
      <c r="Q256" s="19"/>
      <c r="R256" s="19"/>
      <c r="S256" s="18"/>
      <c r="T256" s="19"/>
      <c r="U256" s="19"/>
      <c r="V256" s="19"/>
      <c r="W256" s="18"/>
      <c r="X256" s="19"/>
      <c r="Y256" s="19"/>
      <c r="Z256" s="19"/>
      <c r="AA256" s="18"/>
      <c r="AB256" s="19"/>
      <c r="AC256" s="19"/>
      <c r="AD256" s="19"/>
      <c r="AE256" s="18"/>
      <c r="AF256" s="19"/>
      <c r="AG256" s="19"/>
      <c r="AH256" s="19"/>
      <c r="AI256" s="18"/>
      <c r="AJ256" s="19"/>
      <c r="AK256" s="19"/>
      <c r="AL256" s="19"/>
      <c r="AM256" s="18"/>
      <c r="AN256" s="19"/>
      <c r="AO256" s="19"/>
      <c r="AP256" s="19"/>
      <c r="AQ256" s="18"/>
      <c r="AR256" s="19"/>
      <c r="AS256" s="19"/>
      <c r="AT256" s="19"/>
      <c r="AU256" s="18"/>
      <c r="AV256" s="19"/>
      <c r="AW256" s="19"/>
      <c r="AX256" s="19"/>
      <c r="AY256" s="18"/>
      <c r="AZ256" s="19"/>
      <c r="BA256" s="19"/>
      <c r="BB256" s="19"/>
      <c r="BC256" s="18"/>
      <c r="BD256" s="19"/>
      <c r="BE256" s="19"/>
      <c r="BF256" s="19"/>
    </row>
    <row r="257" spans="1:58" ht="15" thickBot="1" x14ac:dyDescent="0.35">
      <c r="A257" s="19"/>
      <c r="B257" s="19"/>
      <c r="C257" s="18"/>
      <c r="D257" s="19"/>
      <c r="E257" s="19"/>
      <c r="F257" s="19"/>
      <c r="G257" s="18"/>
      <c r="H257" s="19"/>
      <c r="I257" s="19"/>
      <c r="J257" s="19"/>
      <c r="K257" s="18"/>
      <c r="L257" s="19"/>
      <c r="M257" s="19"/>
      <c r="N257" s="19"/>
      <c r="O257" s="18"/>
      <c r="P257" s="19"/>
      <c r="Q257" s="19"/>
      <c r="R257" s="19"/>
      <c r="S257" s="18"/>
      <c r="T257" s="19"/>
      <c r="U257" s="19"/>
      <c r="V257" s="19"/>
      <c r="W257" s="18"/>
      <c r="X257" s="19"/>
      <c r="Y257" s="19"/>
      <c r="Z257" s="19"/>
      <c r="AA257" s="18"/>
      <c r="AB257" s="19"/>
      <c r="AC257" s="19"/>
      <c r="AD257" s="19"/>
      <c r="AE257" s="18"/>
      <c r="AF257" s="19"/>
      <c r="AG257" s="19"/>
      <c r="AH257" s="19"/>
      <c r="AI257" s="18"/>
      <c r="AJ257" s="19"/>
      <c r="AK257" s="19"/>
      <c r="AL257" s="19"/>
      <c r="AM257" s="18"/>
      <c r="AN257" s="19"/>
      <c r="AO257" s="19"/>
      <c r="AP257" s="19"/>
      <c r="AQ257" s="18"/>
      <c r="AR257" s="19"/>
      <c r="AS257" s="19"/>
      <c r="AT257" s="19"/>
      <c r="AU257" s="18"/>
      <c r="AV257" s="19"/>
      <c r="AW257" s="19"/>
      <c r="AX257" s="19"/>
      <c r="AY257" s="18"/>
      <c r="AZ257" s="19"/>
      <c r="BA257" s="19"/>
      <c r="BB257" s="19"/>
      <c r="BC257" s="18"/>
      <c r="BD257" s="19"/>
      <c r="BE257" s="19"/>
      <c r="BF257" s="19"/>
    </row>
    <row r="258" spans="1:58" ht="15" thickBot="1" x14ac:dyDescent="0.35">
      <c r="A258" s="19"/>
      <c r="B258" s="19"/>
      <c r="C258" s="18"/>
      <c r="D258" s="19"/>
      <c r="E258" s="19"/>
      <c r="F258" s="19"/>
      <c r="G258" s="18"/>
      <c r="H258" s="19"/>
      <c r="I258" s="19"/>
      <c r="J258" s="19"/>
      <c r="K258" s="18"/>
      <c r="L258" s="19"/>
      <c r="M258" s="19"/>
      <c r="N258" s="19"/>
      <c r="O258" s="18"/>
      <c r="P258" s="19"/>
      <c r="Q258" s="19"/>
      <c r="R258" s="19"/>
      <c r="S258" s="18"/>
      <c r="T258" s="19"/>
      <c r="U258" s="19"/>
      <c r="V258" s="19"/>
      <c r="W258" s="18"/>
      <c r="X258" s="19"/>
      <c r="Y258" s="19"/>
      <c r="Z258" s="19"/>
      <c r="AA258" s="18"/>
      <c r="AB258" s="19"/>
      <c r="AC258" s="19"/>
      <c r="AD258" s="19"/>
      <c r="AE258" s="18"/>
      <c r="AF258" s="19"/>
      <c r="AG258" s="19"/>
      <c r="AH258" s="19"/>
      <c r="AI258" s="18"/>
      <c r="AJ258" s="19"/>
      <c r="AK258" s="19"/>
      <c r="AL258" s="19"/>
      <c r="AM258" s="18"/>
      <c r="AN258" s="19"/>
      <c r="AO258" s="19"/>
      <c r="AP258" s="19"/>
      <c r="AQ258" s="18"/>
      <c r="AR258" s="19"/>
      <c r="AS258" s="19"/>
      <c r="AT258" s="19"/>
      <c r="AU258" s="18"/>
      <c r="AV258" s="19"/>
      <c r="AW258" s="19"/>
      <c r="AX258" s="19"/>
      <c r="AY258" s="18"/>
      <c r="AZ258" s="19"/>
      <c r="BA258" s="19"/>
      <c r="BB258" s="19"/>
      <c r="BC258" s="18"/>
      <c r="BD258" s="19"/>
      <c r="BE258" s="19"/>
      <c r="BF258" s="19"/>
    </row>
    <row r="259" spans="1:58" ht="15" thickBot="1" x14ac:dyDescent="0.35">
      <c r="A259" s="19"/>
      <c r="B259" s="19"/>
      <c r="C259" s="18"/>
      <c r="D259" s="19"/>
      <c r="E259" s="19"/>
      <c r="F259" s="19"/>
      <c r="G259" s="18"/>
      <c r="H259" s="19"/>
      <c r="I259" s="19"/>
      <c r="J259" s="19"/>
      <c r="K259" s="18"/>
      <c r="L259" s="19"/>
      <c r="M259" s="19"/>
      <c r="N259" s="19"/>
      <c r="O259" s="18"/>
      <c r="P259" s="19"/>
      <c r="Q259" s="19"/>
      <c r="R259" s="19"/>
      <c r="S259" s="18"/>
      <c r="T259" s="19"/>
      <c r="U259" s="19"/>
      <c r="V259" s="19"/>
      <c r="W259" s="18"/>
      <c r="X259" s="19"/>
      <c r="Y259" s="19"/>
      <c r="Z259" s="19"/>
      <c r="AA259" s="18"/>
      <c r="AB259" s="19"/>
      <c r="AC259" s="19"/>
      <c r="AD259" s="19"/>
      <c r="AE259" s="18"/>
      <c r="AF259" s="19"/>
      <c r="AG259" s="19"/>
      <c r="AH259" s="19"/>
      <c r="AI259" s="18"/>
      <c r="AJ259" s="19"/>
      <c r="AK259" s="19"/>
      <c r="AL259" s="19"/>
      <c r="AM259" s="18"/>
      <c r="AN259" s="19"/>
      <c r="AO259" s="19"/>
      <c r="AP259" s="19"/>
      <c r="AQ259" s="18"/>
      <c r="AR259" s="19"/>
      <c r="AS259" s="19"/>
      <c r="AT259" s="19"/>
      <c r="AU259" s="18"/>
      <c r="AV259" s="19"/>
      <c r="AW259" s="19"/>
      <c r="AX259" s="19"/>
      <c r="AY259" s="18"/>
      <c r="AZ259" s="19"/>
      <c r="BA259" s="19"/>
      <c r="BB259" s="19"/>
      <c r="BC259" s="18"/>
      <c r="BD259" s="19"/>
      <c r="BE259" s="19"/>
      <c r="BF259" s="19"/>
    </row>
    <row r="260" spans="1:58" ht="15" thickBot="1" x14ac:dyDescent="0.35">
      <c r="A260" s="19"/>
      <c r="B260" s="19"/>
      <c r="C260" s="18"/>
      <c r="D260" s="19"/>
      <c r="E260" s="19"/>
      <c r="F260" s="19"/>
      <c r="G260" s="18"/>
      <c r="H260" s="19"/>
      <c r="I260" s="19"/>
      <c r="J260" s="19"/>
      <c r="K260" s="18"/>
      <c r="L260" s="19"/>
      <c r="M260" s="19"/>
      <c r="N260" s="19"/>
      <c r="O260" s="18"/>
      <c r="P260" s="19"/>
      <c r="Q260" s="19"/>
      <c r="R260" s="19"/>
      <c r="S260" s="18"/>
      <c r="T260" s="19"/>
      <c r="U260" s="19"/>
      <c r="V260" s="19"/>
      <c r="W260" s="18"/>
      <c r="X260" s="19"/>
      <c r="Y260" s="19"/>
      <c r="Z260" s="19"/>
      <c r="AA260" s="18"/>
      <c r="AB260" s="19"/>
      <c r="AC260" s="19"/>
      <c r="AD260" s="19"/>
      <c r="AE260" s="18"/>
      <c r="AF260" s="19"/>
      <c r="AG260" s="19"/>
      <c r="AH260" s="19"/>
      <c r="AI260" s="18"/>
      <c r="AJ260" s="19"/>
      <c r="AK260" s="19"/>
      <c r="AL260" s="19"/>
      <c r="AM260" s="18"/>
      <c r="AN260" s="19"/>
      <c r="AO260" s="19"/>
      <c r="AP260" s="19"/>
      <c r="AQ260" s="18"/>
      <c r="AR260" s="19"/>
      <c r="AS260" s="19"/>
      <c r="AT260" s="19"/>
      <c r="AU260" s="18"/>
      <c r="AV260" s="19"/>
      <c r="AW260" s="19"/>
      <c r="AX260" s="19"/>
      <c r="AY260" s="18"/>
      <c r="AZ260" s="19"/>
      <c r="BA260" s="19"/>
      <c r="BB260" s="19"/>
      <c r="BC260" s="18"/>
      <c r="BD260" s="19"/>
      <c r="BE260" s="19"/>
      <c r="BF260" s="19"/>
    </row>
    <row r="261" spans="1:58" ht="15" thickBot="1" x14ac:dyDescent="0.35">
      <c r="A261" s="19"/>
      <c r="B261" s="19"/>
      <c r="C261" s="18"/>
      <c r="D261" s="19"/>
      <c r="E261" s="19"/>
      <c r="F261" s="19"/>
      <c r="G261" s="18"/>
      <c r="H261" s="19"/>
      <c r="I261" s="19"/>
      <c r="J261" s="19"/>
      <c r="K261" s="18"/>
      <c r="L261" s="19"/>
      <c r="M261" s="19"/>
      <c r="N261" s="19"/>
      <c r="O261" s="18"/>
      <c r="P261" s="19"/>
      <c r="Q261" s="19"/>
      <c r="R261" s="19"/>
      <c r="S261" s="18"/>
      <c r="T261" s="19"/>
      <c r="U261" s="19"/>
      <c r="V261" s="19"/>
      <c r="W261" s="18"/>
      <c r="X261" s="19"/>
      <c r="Y261" s="19"/>
      <c r="Z261" s="19"/>
      <c r="AA261" s="18"/>
      <c r="AB261" s="19"/>
      <c r="AC261" s="19"/>
      <c r="AD261" s="19"/>
      <c r="AE261" s="18"/>
      <c r="AF261" s="19"/>
      <c r="AG261" s="19"/>
      <c r="AH261" s="19"/>
      <c r="AI261" s="18"/>
      <c r="AJ261" s="19"/>
      <c r="AK261" s="19"/>
      <c r="AL261" s="19"/>
      <c r="AM261" s="18"/>
      <c r="AN261" s="19"/>
      <c r="AO261" s="19"/>
      <c r="AP261" s="19"/>
      <c r="AQ261" s="18"/>
      <c r="AR261" s="19"/>
      <c r="AS261" s="19"/>
      <c r="AT261" s="19"/>
      <c r="AU261" s="18"/>
      <c r="AV261" s="19"/>
      <c r="AW261" s="19"/>
      <c r="AX261" s="19"/>
      <c r="AY261" s="18"/>
      <c r="AZ261" s="19"/>
      <c r="BA261" s="19"/>
      <c r="BB261" s="19"/>
      <c r="BC261" s="18"/>
      <c r="BD261" s="19"/>
      <c r="BE261" s="19"/>
      <c r="BF261" s="19"/>
    </row>
    <row r="262" spans="1:58" ht="15" thickBot="1" x14ac:dyDescent="0.35">
      <c r="A262" s="19"/>
      <c r="B262" s="19"/>
      <c r="C262" s="18"/>
      <c r="D262" s="19"/>
      <c r="E262" s="19"/>
      <c r="F262" s="19"/>
      <c r="G262" s="18"/>
      <c r="H262" s="19"/>
      <c r="I262" s="19"/>
      <c r="J262" s="19"/>
      <c r="K262" s="18"/>
      <c r="L262" s="19"/>
      <c r="M262" s="19"/>
      <c r="N262" s="19"/>
      <c r="O262" s="18"/>
      <c r="P262" s="19"/>
      <c r="Q262" s="19"/>
      <c r="R262" s="19"/>
      <c r="S262" s="18"/>
      <c r="T262" s="19"/>
      <c r="U262" s="19"/>
      <c r="V262" s="19"/>
      <c r="W262" s="18"/>
      <c r="X262" s="19"/>
      <c r="Y262" s="19"/>
      <c r="Z262" s="19"/>
      <c r="AA262" s="18"/>
      <c r="AB262" s="19"/>
      <c r="AC262" s="19"/>
      <c r="AD262" s="19"/>
      <c r="AE262" s="18"/>
      <c r="AF262" s="19"/>
      <c r="AG262" s="19"/>
      <c r="AH262" s="19"/>
      <c r="AI262" s="18"/>
      <c r="AJ262" s="19"/>
      <c r="AK262" s="19"/>
      <c r="AL262" s="19"/>
      <c r="AM262" s="18"/>
      <c r="AN262" s="19"/>
      <c r="AO262" s="19"/>
      <c r="AP262" s="19"/>
      <c r="AQ262" s="18"/>
      <c r="AR262" s="19"/>
      <c r="AS262" s="19"/>
      <c r="AT262" s="19"/>
      <c r="AU262" s="18"/>
      <c r="AV262" s="19"/>
      <c r="AW262" s="19"/>
      <c r="AX262" s="19"/>
      <c r="AY262" s="18"/>
      <c r="AZ262" s="19"/>
      <c r="BA262" s="19"/>
      <c r="BB262" s="19"/>
      <c r="BC262" s="18"/>
      <c r="BD262" s="19"/>
      <c r="BE262" s="19"/>
      <c r="BF262" s="19"/>
    </row>
    <row r="263" spans="1:58" ht="15" thickBot="1" x14ac:dyDescent="0.35">
      <c r="A263" s="19"/>
      <c r="B263" s="19"/>
      <c r="C263" s="18"/>
      <c r="D263" s="19"/>
      <c r="E263" s="19"/>
      <c r="F263" s="19"/>
      <c r="G263" s="18"/>
      <c r="H263" s="19"/>
      <c r="I263" s="19"/>
      <c r="J263" s="19"/>
      <c r="K263" s="18"/>
      <c r="L263" s="19"/>
      <c r="M263" s="19"/>
      <c r="N263" s="19"/>
      <c r="O263" s="18"/>
      <c r="P263" s="19"/>
      <c r="Q263" s="19"/>
      <c r="R263" s="19"/>
      <c r="S263" s="18"/>
      <c r="T263" s="19"/>
      <c r="U263" s="19"/>
      <c r="V263" s="19"/>
      <c r="W263" s="18"/>
      <c r="X263" s="19"/>
      <c r="Y263" s="19"/>
      <c r="Z263" s="19"/>
      <c r="AA263" s="18"/>
      <c r="AB263" s="19"/>
      <c r="AC263" s="19"/>
      <c r="AD263" s="19"/>
      <c r="AE263" s="18"/>
      <c r="AF263" s="19"/>
      <c r="AG263" s="19"/>
      <c r="AH263" s="19"/>
      <c r="AI263" s="18"/>
      <c r="AJ263" s="19"/>
      <c r="AK263" s="19"/>
      <c r="AL263" s="19"/>
      <c r="AM263" s="18"/>
      <c r="AN263" s="19"/>
      <c r="AO263" s="19"/>
      <c r="AP263" s="19"/>
      <c r="AQ263" s="18"/>
      <c r="AR263" s="19"/>
      <c r="AS263" s="19"/>
      <c r="AT263" s="19"/>
      <c r="AU263" s="18"/>
      <c r="AV263" s="19"/>
      <c r="AW263" s="19"/>
      <c r="AX263" s="19"/>
      <c r="AY263" s="18"/>
      <c r="AZ263" s="19"/>
      <c r="BA263" s="19"/>
      <c r="BB263" s="19"/>
      <c r="BC263" s="18"/>
      <c r="BD263" s="19"/>
      <c r="BE263" s="19"/>
      <c r="BF263" s="19"/>
    </row>
    <row r="264" spans="1:58" ht="15" thickBot="1" x14ac:dyDescent="0.35">
      <c r="A264" s="19"/>
      <c r="B264" s="19"/>
      <c r="C264" s="18"/>
      <c r="D264" s="19"/>
      <c r="E264" s="19"/>
      <c r="F264" s="19"/>
      <c r="G264" s="18"/>
      <c r="H264" s="19"/>
      <c r="I264" s="19"/>
      <c r="J264" s="19"/>
      <c r="K264" s="18"/>
      <c r="L264" s="19"/>
      <c r="M264" s="19"/>
      <c r="N264" s="19"/>
      <c r="O264" s="18"/>
      <c r="P264" s="19"/>
      <c r="Q264" s="19"/>
      <c r="R264" s="19"/>
      <c r="S264" s="18"/>
      <c r="T264" s="19"/>
      <c r="U264" s="19"/>
      <c r="V264" s="19"/>
      <c r="W264" s="18"/>
      <c r="X264" s="19"/>
      <c r="Y264" s="19"/>
      <c r="Z264" s="19"/>
      <c r="AA264" s="18"/>
      <c r="AB264" s="19"/>
      <c r="AC264" s="19"/>
      <c r="AD264" s="19"/>
      <c r="AE264" s="18"/>
      <c r="AF264" s="19"/>
      <c r="AG264" s="19"/>
      <c r="AH264" s="19"/>
      <c r="AI264" s="18"/>
      <c r="AJ264" s="19"/>
      <c r="AK264" s="19"/>
      <c r="AL264" s="19"/>
      <c r="AM264" s="18"/>
      <c r="AN264" s="19"/>
      <c r="AO264" s="19"/>
      <c r="AP264" s="19"/>
      <c r="AQ264" s="18"/>
      <c r="AR264" s="19"/>
      <c r="AS264" s="19"/>
      <c r="AT264" s="19"/>
      <c r="AU264" s="18"/>
      <c r="AV264" s="19"/>
      <c r="AW264" s="19"/>
      <c r="AX264" s="19"/>
      <c r="AY264" s="18"/>
      <c r="AZ264" s="19"/>
      <c r="BA264" s="19"/>
      <c r="BB264" s="19"/>
      <c r="BC264" s="18"/>
      <c r="BD264" s="19"/>
      <c r="BE264" s="19"/>
      <c r="BF264" s="19"/>
    </row>
    <row r="265" spans="1:58" ht="15" thickBot="1" x14ac:dyDescent="0.35">
      <c r="A265" s="19"/>
      <c r="B265" s="19"/>
      <c r="C265" s="18"/>
      <c r="D265" s="19"/>
      <c r="E265" s="19"/>
      <c r="F265" s="19"/>
      <c r="G265" s="18"/>
      <c r="H265" s="19"/>
      <c r="I265" s="19"/>
      <c r="J265" s="19"/>
      <c r="K265" s="18"/>
      <c r="L265" s="19"/>
      <c r="M265" s="19"/>
      <c r="N265" s="19"/>
      <c r="O265" s="18"/>
      <c r="P265" s="19"/>
      <c r="Q265" s="19"/>
      <c r="R265" s="19"/>
      <c r="S265" s="18"/>
      <c r="T265" s="19"/>
      <c r="U265" s="19"/>
      <c r="V265" s="19"/>
      <c r="W265" s="18"/>
      <c r="X265" s="19"/>
      <c r="Y265" s="19"/>
      <c r="Z265" s="19"/>
      <c r="AA265" s="18"/>
      <c r="AB265" s="19"/>
      <c r="AC265" s="19"/>
      <c r="AD265" s="19"/>
      <c r="AE265" s="18"/>
      <c r="AF265" s="19"/>
      <c r="AG265" s="19"/>
      <c r="AH265" s="19"/>
      <c r="AI265" s="18"/>
      <c r="AJ265" s="19"/>
      <c r="AK265" s="19"/>
      <c r="AL265" s="19"/>
      <c r="AM265" s="18"/>
      <c r="AN265" s="19"/>
      <c r="AO265" s="19"/>
      <c r="AP265" s="19"/>
      <c r="AQ265" s="18"/>
      <c r="AR265" s="19"/>
      <c r="AS265" s="19"/>
      <c r="AT265" s="19"/>
      <c r="AU265" s="18"/>
      <c r="AV265" s="19"/>
      <c r="AW265" s="19"/>
      <c r="AX265" s="19"/>
      <c r="AY265" s="18"/>
      <c r="AZ265" s="19"/>
      <c r="BA265" s="19"/>
      <c r="BB265" s="19"/>
      <c r="BC265" s="18"/>
      <c r="BD265" s="19"/>
      <c r="BE265" s="19"/>
      <c r="BF265" s="19"/>
    </row>
    <row r="266" spans="1:58" ht="15" thickBot="1" x14ac:dyDescent="0.35">
      <c r="A266" s="19"/>
      <c r="B266" s="19"/>
      <c r="C266" s="18"/>
      <c r="D266" s="19"/>
      <c r="E266" s="19"/>
      <c r="F266" s="19"/>
      <c r="G266" s="18"/>
      <c r="H266" s="19"/>
      <c r="I266" s="19"/>
      <c r="J266" s="19"/>
      <c r="K266" s="18"/>
      <c r="L266" s="19"/>
      <c r="M266" s="19"/>
      <c r="N266" s="19"/>
      <c r="O266" s="18"/>
      <c r="P266" s="19"/>
      <c r="Q266" s="19"/>
      <c r="R266" s="19"/>
      <c r="S266" s="18"/>
      <c r="T266" s="19"/>
      <c r="U266" s="19"/>
      <c r="V266" s="19"/>
      <c r="W266" s="18"/>
      <c r="X266" s="19"/>
      <c r="Y266" s="19"/>
      <c r="Z266" s="19"/>
      <c r="AA266" s="18"/>
      <c r="AB266" s="19"/>
      <c r="AC266" s="19"/>
      <c r="AD266" s="19"/>
      <c r="AE266" s="18"/>
      <c r="AF266" s="19"/>
      <c r="AG266" s="19"/>
      <c r="AH266" s="19"/>
      <c r="AI266" s="18"/>
      <c r="AJ266" s="19"/>
      <c r="AK266" s="19"/>
      <c r="AL266" s="19"/>
      <c r="AM266" s="18"/>
      <c r="AN266" s="19"/>
      <c r="AO266" s="19"/>
      <c r="AP266" s="19"/>
      <c r="AQ266" s="18"/>
      <c r="AR266" s="19"/>
      <c r="AS266" s="19"/>
      <c r="AT266" s="19"/>
      <c r="AU266" s="18"/>
      <c r="AV266" s="19"/>
      <c r="AW266" s="19"/>
      <c r="AX266" s="19"/>
      <c r="AY266" s="18"/>
      <c r="AZ266" s="19"/>
      <c r="BA266" s="19"/>
      <c r="BB266" s="19"/>
      <c r="BC266" s="18"/>
      <c r="BD266" s="19"/>
      <c r="BE266" s="19"/>
      <c r="BF266" s="19"/>
    </row>
    <row r="267" spans="1:58" ht="15" thickBot="1" x14ac:dyDescent="0.35">
      <c r="A267" s="19"/>
      <c r="B267" s="19"/>
      <c r="C267" s="18"/>
      <c r="D267" s="19"/>
      <c r="E267" s="19"/>
      <c r="F267" s="19"/>
      <c r="G267" s="18"/>
      <c r="H267" s="19"/>
      <c r="I267" s="19"/>
      <c r="J267" s="19"/>
      <c r="K267" s="18"/>
      <c r="L267" s="19"/>
      <c r="M267" s="19"/>
      <c r="N267" s="19"/>
      <c r="O267" s="18"/>
      <c r="P267" s="19"/>
      <c r="Q267" s="19"/>
      <c r="R267" s="19"/>
      <c r="S267" s="18"/>
      <c r="T267" s="19"/>
      <c r="U267" s="19"/>
      <c r="V267" s="19"/>
      <c r="W267" s="18"/>
      <c r="X267" s="19"/>
      <c r="Y267" s="19"/>
      <c r="Z267" s="19"/>
      <c r="AA267" s="18"/>
      <c r="AB267" s="19"/>
      <c r="AC267" s="19"/>
      <c r="AD267" s="19"/>
      <c r="AE267" s="18"/>
      <c r="AF267" s="19"/>
      <c r="AG267" s="19"/>
      <c r="AH267" s="19"/>
      <c r="AI267" s="18"/>
      <c r="AJ267" s="19"/>
      <c r="AK267" s="19"/>
      <c r="AL267" s="19"/>
      <c r="AM267" s="18"/>
      <c r="AN267" s="19"/>
      <c r="AO267" s="19"/>
      <c r="AP267" s="19"/>
      <c r="AQ267" s="18"/>
      <c r="AR267" s="19"/>
      <c r="AS267" s="19"/>
      <c r="AT267" s="19"/>
      <c r="AU267" s="18"/>
      <c r="AV267" s="19"/>
      <c r="AW267" s="19"/>
      <c r="AX267" s="19"/>
      <c r="AY267" s="18"/>
      <c r="AZ267" s="19"/>
      <c r="BA267" s="19"/>
      <c r="BB267" s="19"/>
      <c r="BC267" s="18"/>
      <c r="BD267" s="19"/>
      <c r="BE267" s="19"/>
      <c r="BF267" s="19"/>
    </row>
    <row r="268" spans="1:58" ht="15" thickBot="1" x14ac:dyDescent="0.35">
      <c r="A268" s="19"/>
      <c r="B268" s="19"/>
      <c r="C268" s="18"/>
      <c r="D268" s="19"/>
      <c r="E268" s="19"/>
      <c r="F268" s="19"/>
      <c r="G268" s="18"/>
      <c r="H268" s="19"/>
      <c r="I268" s="19"/>
      <c r="J268" s="19"/>
      <c r="K268" s="18"/>
      <c r="L268" s="19"/>
      <c r="M268" s="19"/>
      <c r="N268" s="19"/>
      <c r="O268" s="18"/>
      <c r="P268" s="19"/>
      <c r="Q268" s="19"/>
      <c r="R268" s="19"/>
      <c r="S268" s="18"/>
      <c r="T268" s="19"/>
      <c r="U268" s="19"/>
      <c r="V268" s="19"/>
      <c r="W268" s="18"/>
      <c r="X268" s="19"/>
      <c r="Y268" s="19"/>
      <c r="Z268" s="19"/>
      <c r="AA268" s="18"/>
      <c r="AB268" s="19"/>
      <c r="AC268" s="19"/>
      <c r="AD268" s="19"/>
      <c r="AE268" s="18"/>
      <c r="AF268" s="19"/>
      <c r="AG268" s="19"/>
      <c r="AH268" s="19"/>
      <c r="AI268" s="18"/>
      <c r="AJ268" s="19"/>
      <c r="AK268" s="19"/>
      <c r="AL268" s="19"/>
      <c r="AM268" s="18"/>
      <c r="AN268" s="19"/>
      <c r="AO268" s="19"/>
      <c r="AP268" s="19"/>
      <c r="AQ268" s="18"/>
      <c r="AR268" s="19"/>
      <c r="AS268" s="19"/>
      <c r="AT268" s="19"/>
      <c r="AU268" s="18"/>
      <c r="AV268" s="19"/>
      <c r="AW268" s="19"/>
      <c r="AX268" s="19"/>
      <c r="AY268" s="18"/>
      <c r="AZ268" s="19"/>
      <c r="BA268" s="19"/>
      <c r="BB268" s="19"/>
      <c r="BC268" s="18"/>
      <c r="BD268" s="19"/>
      <c r="BE268" s="19"/>
      <c r="BF268" s="19"/>
    </row>
    <row r="269" spans="1:58" ht="15" thickBot="1" x14ac:dyDescent="0.35">
      <c r="A269" s="19"/>
      <c r="B269" s="19"/>
      <c r="C269" s="18"/>
      <c r="D269" s="19"/>
      <c r="E269" s="19"/>
      <c r="F269" s="19"/>
      <c r="G269" s="18"/>
      <c r="H269" s="19"/>
      <c r="I269" s="19"/>
      <c r="J269" s="19"/>
      <c r="K269" s="18"/>
      <c r="L269" s="19"/>
      <c r="M269" s="19"/>
      <c r="N269" s="19"/>
      <c r="O269" s="18"/>
      <c r="P269" s="19"/>
      <c r="Q269" s="19"/>
      <c r="R269" s="19"/>
      <c r="S269" s="18"/>
      <c r="T269" s="19"/>
      <c r="U269" s="19"/>
      <c r="V269" s="19"/>
      <c r="W269" s="18"/>
      <c r="X269" s="19"/>
      <c r="Y269" s="19"/>
      <c r="Z269" s="19"/>
      <c r="AA269" s="18"/>
      <c r="AB269" s="19"/>
      <c r="AC269" s="19"/>
      <c r="AD269" s="19"/>
      <c r="AE269" s="18"/>
      <c r="AF269" s="19"/>
      <c r="AG269" s="19"/>
      <c r="AH269" s="19"/>
      <c r="AI269" s="18"/>
      <c r="AJ269" s="19"/>
      <c r="AK269" s="19"/>
      <c r="AL269" s="19"/>
      <c r="AM269" s="18"/>
      <c r="AN269" s="19"/>
      <c r="AO269" s="19"/>
      <c r="AP269" s="19"/>
      <c r="AQ269" s="18"/>
      <c r="AR269" s="19"/>
      <c r="AS269" s="19"/>
      <c r="AT269" s="19"/>
      <c r="AU269" s="18"/>
      <c r="AV269" s="19"/>
      <c r="AW269" s="19"/>
      <c r="AX269" s="19"/>
      <c r="AY269" s="18"/>
      <c r="AZ269" s="19"/>
      <c r="BA269" s="19"/>
      <c r="BB269" s="19"/>
      <c r="BC269" s="18"/>
      <c r="BD269" s="19"/>
      <c r="BE269" s="19"/>
      <c r="BF269" s="19"/>
    </row>
    <row r="270" spans="1:58" ht="15" thickBot="1" x14ac:dyDescent="0.35">
      <c r="A270" s="19"/>
      <c r="B270" s="19"/>
      <c r="C270" s="18"/>
      <c r="D270" s="19"/>
      <c r="E270" s="19"/>
      <c r="F270" s="19"/>
      <c r="G270" s="18"/>
      <c r="H270" s="19"/>
      <c r="I270" s="19"/>
      <c r="J270" s="19"/>
      <c r="K270" s="18"/>
      <c r="L270" s="19"/>
      <c r="M270" s="19"/>
      <c r="N270" s="19"/>
      <c r="O270" s="18"/>
      <c r="P270" s="19"/>
      <c r="Q270" s="19"/>
      <c r="R270" s="19"/>
      <c r="S270" s="18"/>
      <c r="T270" s="19"/>
      <c r="U270" s="19"/>
      <c r="V270" s="19"/>
      <c r="W270" s="18"/>
      <c r="X270" s="19"/>
      <c r="Y270" s="19"/>
      <c r="Z270" s="19"/>
      <c r="AA270" s="18"/>
      <c r="AB270" s="19"/>
      <c r="AC270" s="19"/>
      <c r="AD270" s="19"/>
      <c r="AE270" s="18"/>
      <c r="AF270" s="19"/>
      <c r="AG270" s="19"/>
      <c r="AH270" s="19"/>
      <c r="AI270" s="18"/>
      <c r="AJ270" s="19"/>
      <c r="AK270" s="19"/>
      <c r="AL270" s="19"/>
      <c r="AM270" s="18"/>
      <c r="AN270" s="19"/>
      <c r="AO270" s="19"/>
      <c r="AP270" s="19"/>
      <c r="AQ270" s="18"/>
      <c r="AR270" s="19"/>
      <c r="AS270" s="19"/>
      <c r="AT270" s="19"/>
      <c r="AU270" s="18"/>
      <c r="AV270" s="19"/>
      <c r="AW270" s="19"/>
      <c r="AX270" s="19"/>
      <c r="AY270" s="18"/>
      <c r="AZ270" s="19"/>
      <c r="BA270" s="19"/>
      <c r="BB270" s="19"/>
      <c r="BC270" s="18"/>
      <c r="BD270" s="19"/>
      <c r="BE270" s="19"/>
      <c r="BF270" s="19"/>
    </row>
    <row r="271" spans="1:58" ht="15" thickBot="1" x14ac:dyDescent="0.35">
      <c r="A271" s="19"/>
      <c r="B271" s="19"/>
      <c r="C271" s="18"/>
      <c r="D271" s="19"/>
      <c r="E271" s="19"/>
      <c r="F271" s="19"/>
      <c r="G271" s="18"/>
      <c r="H271" s="19"/>
      <c r="I271" s="19"/>
      <c r="J271" s="19"/>
      <c r="K271" s="18"/>
      <c r="L271" s="19"/>
      <c r="M271" s="19"/>
      <c r="N271" s="19"/>
      <c r="O271" s="18"/>
      <c r="P271" s="19"/>
      <c r="Q271" s="19"/>
      <c r="R271" s="19"/>
      <c r="S271" s="18"/>
      <c r="T271" s="19"/>
      <c r="U271" s="19"/>
      <c r="V271" s="19"/>
      <c r="W271" s="18"/>
      <c r="X271" s="19"/>
      <c r="Y271" s="19"/>
      <c r="Z271" s="19"/>
      <c r="AA271" s="18"/>
      <c r="AB271" s="19"/>
      <c r="AC271" s="19"/>
      <c r="AD271" s="19"/>
      <c r="AE271" s="18"/>
      <c r="AF271" s="19"/>
      <c r="AG271" s="19"/>
      <c r="AH271" s="19"/>
      <c r="AI271" s="18"/>
      <c r="AJ271" s="19"/>
      <c r="AK271" s="19"/>
      <c r="AL271" s="19"/>
      <c r="AM271" s="18"/>
      <c r="AN271" s="19"/>
      <c r="AO271" s="19"/>
      <c r="AP271" s="19"/>
      <c r="AQ271" s="18"/>
      <c r="AR271" s="19"/>
      <c r="AS271" s="19"/>
      <c r="AT271" s="19"/>
      <c r="AU271" s="18"/>
      <c r="AV271" s="19"/>
      <c r="AW271" s="19"/>
      <c r="AX271" s="19"/>
      <c r="AY271" s="18"/>
      <c r="AZ271" s="19"/>
      <c r="BA271" s="19"/>
      <c r="BB271" s="19"/>
      <c r="BC271" s="18"/>
      <c r="BD271" s="19"/>
      <c r="BE271" s="19"/>
      <c r="BF271" s="19"/>
    </row>
    <row r="272" spans="1:58" ht="15" thickBot="1" x14ac:dyDescent="0.35">
      <c r="A272" s="19"/>
      <c r="B272" s="19"/>
      <c r="C272" s="18"/>
      <c r="D272" s="19"/>
      <c r="E272" s="19"/>
      <c r="F272" s="19"/>
      <c r="G272" s="18"/>
      <c r="H272" s="19"/>
      <c r="I272" s="19"/>
      <c r="J272" s="19"/>
      <c r="K272" s="18"/>
      <c r="L272" s="19"/>
      <c r="M272" s="19"/>
      <c r="N272" s="19"/>
      <c r="O272" s="18"/>
      <c r="P272" s="19"/>
      <c r="Q272" s="19"/>
      <c r="R272" s="19"/>
      <c r="S272" s="18"/>
      <c r="T272" s="19"/>
      <c r="U272" s="19"/>
      <c r="V272" s="19"/>
      <c r="W272" s="18"/>
      <c r="X272" s="19"/>
      <c r="Y272" s="19"/>
      <c r="Z272" s="19"/>
      <c r="AA272" s="18"/>
      <c r="AB272" s="19"/>
      <c r="AC272" s="19"/>
      <c r="AD272" s="19"/>
      <c r="AE272" s="18"/>
      <c r="AF272" s="19"/>
      <c r="AG272" s="19"/>
      <c r="AH272" s="19"/>
      <c r="AI272" s="18"/>
      <c r="AJ272" s="19"/>
      <c r="AK272" s="19"/>
      <c r="AL272" s="19"/>
      <c r="AM272" s="18"/>
      <c r="AN272" s="19"/>
      <c r="AO272" s="19"/>
      <c r="AP272" s="19"/>
      <c r="AQ272" s="18"/>
      <c r="AR272" s="19"/>
      <c r="AS272" s="19"/>
      <c r="AT272" s="19"/>
      <c r="AU272" s="18"/>
      <c r="AV272" s="19"/>
      <c r="AW272" s="19"/>
      <c r="AX272" s="19"/>
      <c r="AY272" s="18"/>
      <c r="AZ272" s="19"/>
      <c r="BA272" s="19"/>
      <c r="BB272" s="19"/>
      <c r="BC272" s="18"/>
      <c r="BD272" s="19"/>
      <c r="BE272" s="19"/>
      <c r="BF272" s="19"/>
    </row>
    <row r="273" spans="1:58" ht="15" thickBot="1" x14ac:dyDescent="0.35">
      <c r="A273" s="19"/>
      <c r="B273" s="19"/>
      <c r="C273" s="18"/>
      <c r="D273" s="19"/>
      <c r="E273" s="19"/>
      <c r="F273" s="19"/>
      <c r="G273" s="18"/>
      <c r="H273" s="19"/>
      <c r="I273" s="19"/>
      <c r="J273" s="19"/>
      <c r="K273" s="18"/>
      <c r="L273" s="19"/>
      <c r="M273" s="19"/>
      <c r="N273" s="19"/>
      <c r="O273" s="18"/>
      <c r="P273" s="19"/>
      <c r="Q273" s="19"/>
      <c r="R273" s="19"/>
      <c r="S273" s="18"/>
      <c r="T273" s="19"/>
      <c r="U273" s="19"/>
      <c r="V273" s="19"/>
      <c r="W273" s="18"/>
      <c r="X273" s="19"/>
      <c r="Y273" s="19"/>
      <c r="Z273" s="19"/>
      <c r="AA273" s="18"/>
      <c r="AB273" s="19"/>
      <c r="AC273" s="19"/>
      <c r="AD273" s="19"/>
      <c r="AE273" s="18"/>
      <c r="AF273" s="19"/>
      <c r="AG273" s="19"/>
      <c r="AH273" s="19"/>
      <c r="AI273" s="18"/>
      <c r="AJ273" s="19"/>
      <c r="AK273" s="19"/>
      <c r="AL273" s="19"/>
      <c r="AM273" s="18"/>
      <c r="AN273" s="19"/>
      <c r="AO273" s="19"/>
      <c r="AP273" s="19"/>
      <c r="AQ273" s="18"/>
      <c r="AR273" s="19"/>
      <c r="AS273" s="19"/>
      <c r="AT273" s="19"/>
      <c r="AU273" s="18"/>
      <c r="AV273" s="19"/>
      <c r="AW273" s="19"/>
      <c r="AX273" s="19"/>
      <c r="AY273" s="18"/>
      <c r="AZ273" s="19"/>
      <c r="BA273" s="19"/>
      <c r="BB273" s="19"/>
      <c r="BC273" s="18"/>
      <c r="BD273" s="19"/>
      <c r="BE273" s="19"/>
      <c r="BF273" s="19"/>
    </row>
    <row r="274" spans="1:58" ht="15" thickBot="1" x14ac:dyDescent="0.35">
      <c r="A274" s="19"/>
      <c r="B274" s="19"/>
      <c r="C274" s="18"/>
      <c r="D274" s="19"/>
      <c r="E274" s="19"/>
      <c r="F274" s="19"/>
      <c r="G274" s="18"/>
      <c r="H274" s="19"/>
      <c r="I274" s="19"/>
      <c r="J274" s="19"/>
      <c r="K274" s="18"/>
      <c r="L274" s="19"/>
      <c r="M274" s="19"/>
      <c r="N274" s="19"/>
      <c r="O274" s="18"/>
      <c r="P274" s="19"/>
      <c r="Q274" s="19"/>
      <c r="R274" s="19"/>
      <c r="S274" s="18"/>
      <c r="T274" s="19"/>
      <c r="U274" s="19"/>
      <c r="V274" s="19"/>
      <c r="W274" s="18"/>
      <c r="X274" s="19"/>
      <c r="Y274" s="19"/>
      <c r="Z274" s="19"/>
      <c r="AA274" s="18"/>
      <c r="AB274" s="19"/>
      <c r="AC274" s="19"/>
      <c r="AD274" s="19"/>
      <c r="AE274" s="18"/>
      <c r="AF274" s="19"/>
      <c r="AG274" s="19"/>
      <c r="AH274" s="19"/>
      <c r="AI274" s="18"/>
      <c r="AJ274" s="19"/>
      <c r="AK274" s="19"/>
      <c r="AL274" s="19"/>
      <c r="AM274" s="18"/>
      <c r="AN274" s="19"/>
      <c r="AO274" s="19"/>
      <c r="AP274" s="19"/>
      <c r="AQ274" s="18"/>
      <c r="AR274" s="19"/>
      <c r="AS274" s="19"/>
      <c r="AT274" s="19"/>
      <c r="AU274" s="18"/>
      <c r="AV274" s="19"/>
      <c r="AW274" s="19"/>
      <c r="AX274" s="19"/>
      <c r="AY274" s="18"/>
      <c r="AZ274" s="19"/>
      <c r="BA274" s="19"/>
      <c r="BB274" s="19"/>
      <c r="BC274" s="18"/>
      <c r="BD274" s="19"/>
      <c r="BE274" s="19"/>
      <c r="BF274" s="19"/>
    </row>
    <row r="275" spans="1:58" ht="15" thickBot="1" x14ac:dyDescent="0.35">
      <c r="A275" s="19"/>
      <c r="B275" s="19"/>
      <c r="C275" s="18"/>
      <c r="D275" s="19"/>
      <c r="E275" s="19"/>
      <c r="F275" s="19"/>
      <c r="G275" s="18"/>
      <c r="H275" s="19"/>
      <c r="I275" s="19"/>
      <c r="J275" s="19"/>
      <c r="K275" s="18"/>
      <c r="L275" s="19"/>
      <c r="M275" s="19"/>
      <c r="N275" s="19"/>
      <c r="O275" s="18"/>
      <c r="P275" s="19"/>
      <c r="Q275" s="19"/>
      <c r="R275" s="19"/>
      <c r="S275" s="18"/>
      <c r="T275" s="19"/>
      <c r="U275" s="19"/>
      <c r="V275" s="19"/>
      <c r="W275" s="18"/>
      <c r="X275" s="19"/>
      <c r="Y275" s="19"/>
      <c r="Z275" s="19"/>
      <c r="AA275" s="18"/>
      <c r="AB275" s="19"/>
      <c r="AC275" s="19"/>
      <c r="AD275" s="19"/>
      <c r="AE275" s="18"/>
      <c r="AF275" s="19"/>
      <c r="AG275" s="19"/>
      <c r="AH275" s="19"/>
      <c r="AI275" s="18"/>
      <c r="AJ275" s="19"/>
      <c r="AK275" s="19"/>
      <c r="AL275" s="19"/>
      <c r="AM275" s="18"/>
      <c r="AN275" s="19"/>
      <c r="AO275" s="19"/>
      <c r="AP275" s="19"/>
      <c r="AQ275" s="18"/>
      <c r="AR275" s="19"/>
      <c r="AS275" s="19"/>
      <c r="AT275" s="19"/>
      <c r="AU275" s="18"/>
      <c r="AV275" s="19"/>
      <c r="AW275" s="19"/>
      <c r="AX275" s="19"/>
      <c r="AY275" s="18"/>
      <c r="AZ275" s="19"/>
      <c r="BA275" s="19"/>
      <c r="BB275" s="19"/>
      <c r="BC275" s="18"/>
      <c r="BD275" s="19"/>
      <c r="BE275" s="19"/>
      <c r="BF275" s="19"/>
    </row>
    <row r="276" spans="1:58" ht="15" thickBot="1" x14ac:dyDescent="0.35">
      <c r="A276" s="19"/>
      <c r="B276" s="19"/>
      <c r="C276" s="18"/>
      <c r="D276" s="19"/>
      <c r="E276" s="19"/>
      <c r="F276" s="19"/>
      <c r="G276" s="18"/>
      <c r="H276" s="19"/>
      <c r="I276" s="19"/>
      <c r="J276" s="19"/>
      <c r="K276" s="18"/>
      <c r="L276" s="19"/>
      <c r="M276" s="19"/>
      <c r="N276" s="19"/>
      <c r="O276" s="18"/>
      <c r="P276" s="19"/>
      <c r="Q276" s="19"/>
      <c r="R276" s="19"/>
      <c r="S276" s="18"/>
      <c r="T276" s="19"/>
      <c r="U276" s="19"/>
      <c r="V276" s="19"/>
      <c r="W276" s="18"/>
      <c r="X276" s="19"/>
      <c r="Y276" s="19"/>
      <c r="Z276" s="19"/>
      <c r="AA276" s="18"/>
      <c r="AB276" s="19"/>
      <c r="AC276" s="19"/>
      <c r="AD276" s="19"/>
      <c r="AE276" s="18"/>
      <c r="AF276" s="19"/>
      <c r="AG276" s="19"/>
      <c r="AH276" s="19"/>
      <c r="AI276" s="18"/>
      <c r="AJ276" s="19"/>
      <c r="AK276" s="19"/>
      <c r="AL276" s="19"/>
      <c r="AM276" s="18"/>
      <c r="AN276" s="19"/>
      <c r="AO276" s="19"/>
      <c r="AP276" s="19"/>
      <c r="AQ276" s="18"/>
      <c r="AR276" s="19"/>
      <c r="AS276" s="19"/>
      <c r="AT276" s="19"/>
      <c r="AU276" s="18"/>
      <c r="AV276" s="19"/>
      <c r="AW276" s="19"/>
      <c r="AX276" s="19"/>
      <c r="AY276" s="18"/>
      <c r="AZ276" s="19"/>
      <c r="BA276" s="19"/>
      <c r="BB276" s="19"/>
      <c r="BC276" s="18"/>
      <c r="BD276" s="19"/>
      <c r="BE276" s="19"/>
      <c r="BF276" s="19"/>
    </row>
    <row r="277" spans="1:58" ht="15" thickBot="1" x14ac:dyDescent="0.35">
      <c r="A277" s="19"/>
      <c r="B277" s="19"/>
      <c r="C277" s="18"/>
      <c r="D277" s="19"/>
      <c r="E277" s="19"/>
      <c r="F277" s="19"/>
      <c r="G277" s="18"/>
      <c r="H277" s="19"/>
      <c r="I277" s="19"/>
      <c r="J277" s="19"/>
      <c r="K277" s="18"/>
      <c r="L277" s="19"/>
      <c r="M277" s="19"/>
      <c r="N277" s="19"/>
      <c r="O277" s="18"/>
      <c r="P277" s="19"/>
      <c r="Q277" s="19"/>
      <c r="R277" s="19"/>
      <c r="S277" s="18"/>
      <c r="T277" s="19"/>
      <c r="U277" s="19"/>
      <c r="V277" s="19"/>
      <c r="W277" s="18"/>
      <c r="X277" s="19"/>
      <c r="Y277" s="19"/>
      <c r="Z277" s="19"/>
      <c r="AA277" s="18"/>
      <c r="AB277" s="19"/>
      <c r="AC277" s="19"/>
      <c r="AD277" s="19"/>
      <c r="AE277" s="18"/>
      <c r="AF277" s="19"/>
      <c r="AG277" s="19"/>
      <c r="AH277" s="19"/>
      <c r="AI277" s="18"/>
      <c r="AJ277" s="19"/>
      <c r="AK277" s="19"/>
      <c r="AL277" s="19"/>
      <c r="AM277" s="18"/>
      <c r="AN277" s="19"/>
      <c r="AO277" s="19"/>
      <c r="AP277" s="19"/>
      <c r="AQ277" s="18"/>
      <c r="AR277" s="19"/>
      <c r="AS277" s="19"/>
      <c r="AT277" s="19"/>
      <c r="AU277" s="18"/>
      <c r="AV277" s="19"/>
      <c r="AW277" s="19"/>
      <c r="AX277" s="19"/>
      <c r="AY277" s="18"/>
      <c r="AZ277" s="19"/>
      <c r="BA277" s="19"/>
      <c r="BB277" s="19"/>
      <c r="BC277" s="18"/>
      <c r="BD277" s="19"/>
      <c r="BE277" s="19"/>
      <c r="BF277" s="19"/>
    </row>
    <row r="278" spans="1:58" ht="15" thickBot="1" x14ac:dyDescent="0.35">
      <c r="A278" s="19"/>
      <c r="B278" s="19"/>
      <c r="C278" s="18"/>
      <c r="D278" s="19"/>
      <c r="E278" s="19"/>
      <c r="F278" s="19"/>
      <c r="G278" s="18"/>
      <c r="H278" s="19"/>
      <c r="I278" s="19"/>
      <c r="J278" s="19"/>
      <c r="K278" s="18"/>
      <c r="L278" s="19"/>
      <c r="M278" s="19"/>
      <c r="N278" s="19"/>
      <c r="O278" s="18"/>
      <c r="P278" s="19"/>
      <c r="Q278" s="19"/>
      <c r="R278" s="19"/>
      <c r="S278" s="18"/>
      <c r="T278" s="19"/>
      <c r="U278" s="19"/>
      <c r="V278" s="19"/>
      <c r="W278" s="18"/>
      <c r="X278" s="19"/>
      <c r="Y278" s="19"/>
      <c r="Z278" s="19"/>
      <c r="AA278" s="18"/>
      <c r="AB278" s="19"/>
      <c r="AC278" s="19"/>
      <c r="AD278" s="19"/>
      <c r="AE278" s="18"/>
      <c r="AF278" s="19"/>
      <c r="AG278" s="19"/>
      <c r="AH278" s="19"/>
      <c r="AI278" s="18"/>
      <c r="AJ278" s="19"/>
      <c r="AK278" s="19"/>
      <c r="AL278" s="19"/>
      <c r="AM278" s="18"/>
      <c r="AN278" s="19"/>
      <c r="AO278" s="19"/>
      <c r="AP278" s="19"/>
      <c r="AQ278" s="18"/>
      <c r="AR278" s="19"/>
      <c r="AS278" s="19"/>
      <c r="AT278" s="19"/>
      <c r="AU278" s="18"/>
      <c r="AV278" s="19"/>
      <c r="AW278" s="19"/>
      <c r="AX278" s="19"/>
      <c r="AY278" s="18"/>
      <c r="AZ278" s="19"/>
      <c r="BA278" s="19"/>
      <c r="BB278" s="19"/>
      <c r="BC278" s="18"/>
      <c r="BD278" s="19"/>
      <c r="BE278" s="19"/>
      <c r="BF278" s="19"/>
    </row>
    <row r="279" spans="1:58" ht="15" thickBot="1" x14ac:dyDescent="0.35">
      <c r="A279" s="19"/>
      <c r="B279" s="19"/>
      <c r="C279" s="18"/>
      <c r="D279" s="19"/>
      <c r="E279" s="19"/>
      <c r="F279" s="19"/>
      <c r="G279" s="18"/>
      <c r="H279" s="19"/>
      <c r="I279" s="19"/>
      <c r="J279" s="19"/>
      <c r="K279" s="18"/>
      <c r="L279" s="19"/>
      <c r="M279" s="19"/>
      <c r="N279" s="19"/>
      <c r="O279" s="18"/>
      <c r="P279" s="19"/>
      <c r="Q279" s="19"/>
      <c r="R279" s="19"/>
      <c r="S279" s="18"/>
      <c r="T279" s="19"/>
      <c r="U279" s="19"/>
      <c r="V279" s="19"/>
      <c r="W279" s="18"/>
      <c r="X279" s="19"/>
      <c r="Y279" s="19"/>
      <c r="Z279" s="19"/>
      <c r="AA279" s="18"/>
      <c r="AB279" s="19"/>
      <c r="AC279" s="19"/>
      <c r="AD279" s="19"/>
      <c r="AE279" s="18"/>
      <c r="AF279" s="19"/>
      <c r="AG279" s="19"/>
      <c r="AH279" s="19"/>
      <c r="AI279" s="18"/>
      <c r="AJ279" s="19"/>
      <c r="AK279" s="19"/>
      <c r="AL279" s="19"/>
      <c r="AM279" s="18"/>
      <c r="AN279" s="19"/>
      <c r="AO279" s="19"/>
      <c r="AP279" s="19"/>
      <c r="AQ279" s="18"/>
      <c r="AR279" s="19"/>
      <c r="AS279" s="19"/>
      <c r="AT279" s="19"/>
      <c r="AU279" s="18"/>
      <c r="AV279" s="19"/>
      <c r="AW279" s="19"/>
      <c r="AX279" s="19"/>
      <c r="AY279" s="18"/>
      <c r="AZ279" s="19"/>
      <c r="BA279" s="19"/>
      <c r="BB279" s="19"/>
      <c r="BC279" s="18"/>
      <c r="BD279" s="19"/>
      <c r="BE279" s="19"/>
      <c r="BF279" s="19"/>
    </row>
    <row r="280" spans="1:58" ht="15" thickBot="1" x14ac:dyDescent="0.35">
      <c r="A280" s="19"/>
      <c r="B280" s="19"/>
      <c r="C280" s="18"/>
      <c r="D280" s="19"/>
      <c r="E280" s="19"/>
      <c r="F280" s="19"/>
      <c r="G280" s="18"/>
      <c r="H280" s="19"/>
      <c r="I280" s="19"/>
      <c r="J280" s="19"/>
      <c r="K280" s="18"/>
      <c r="L280" s="19"/>
      <c r="M280" s="19"/>
      <c r="N280" s="19"/>
      <c r="O280" s="18"/>
      <c r="P280" s="19"/>
      <c r="Q280" s="19"/>
      <c r="R280" s="19"/>
      <c r="S280" s="18"/>
      <c r="T280" s="19"/>
      <c r="U280" s="19"/>
      <c r="V280" s="19"/>
      <c r="W280" s="18"/>
      <c r="X280" s="19"/>
      <c r="Y280" s="19"/>
      <c r="Z280" s="19"/>
      <c r="AA280" s="18"/>
      <c r="AB280" s="19"/>
      <c r="AC280" s="19"/>
      <c r="AD280" s="19"/>
      <c r="AE280" s="18"/>
      <c r="AF280" s="19"/>
      <c r="AG280" s="19"/>
      <c r="AH280" s="19"/>
      <c r="AI280" s="18"/>
      <c r="AJ280" s="19"/>
      <c r="AK280" s="19"/>
      <c r="AL280" s="19"/>
      <c r="AM280" s="18"/>
      <c r="AN280" s="19"/>
      <c r="AO280" s="19"/>
      <c r="AP280" s="19"/>
      <c r="AQ280" s="18"/>
      <c r="AR280" s="19"/>
      <c r="AS280" s="19"/>
      <c r="AT280" s="19"/>
      <c r="AU280" s="18"/>
      <c r="AV280" s="19"/>
      <c r="AW280" s="19"/>
      <c r="AX280" s="19"/>
      <c r="AY280" s="18"/>
      <c r="AZ280" s="19"/>
      <c r="BA280" s="19"/>
      <c r="BB280" s="19"/>
      <c r="BC280" s="18"/>
      <c r="BD280" s="19"/>
      <c r="BE280" s="19"/>
      <c r="BF280" s="19"/>
    </row>
    <row r="281" spans="1:58" ht="15" thickBot="1" x14ac:dyDescent="0.35">
      <c r="A281" s="19"/>
      <c r="B281" s="19"/>
      <c r="C281" s="18"/>
      <c r="D281" s="19"/>
      <c r="E281" s="19"/>
      <c r="F281" s="19"/>
      <c r="G281" s="18"/>
      <c r="H281" s="19"/>
      <c r="I281" s="19"/>
      <c r="J281" s="19"/>
      <c r="K281" s="18"/>
      <c r="L281" s="19"/>
      <c r="M281" s="19"/>
      <c r="N281" s="19"/>
      <c r="O281" s="18"/>
      <c r="P281" s="19"/>
      <c r="Q281" s="19"/>
      <c r="R281" s="19"/>
      <c r="S281" s="18"/>
      <c r="T281" s="19"/>
      <c r="U281" s="19"/>
      <c r="V281" s="19"/>
      <c r="W281" s="18"/>
      <c r="X281" s="19"/>
      <c r="Y281" s="19"/>
      <c r="Z281" s="19"/>
      <c r="AA281" s="18"/>
      <c r="AB281" s="19"/>
      <c r="AC281" s="19"/>
      <c r="AD281" s="19"/>
      <c r="AE281" s="18"/>
      <c r="AF281" s="19"/>
      <c r="AG281" s="19"/>
      <c r="AH281" s="19"/>
      <c r="AI281" s="18"/>
      <c r="AJ281" s="19"/>
      <c r="AK281" s="19"/>
      <c r="AL281" s="19"/>
      <c r="AM281" s="18"/>
      <c r="AN281" s="19"/>
      <c r="AO281" s="19"/>
      <c r="AP281" s="19"/>
      <c r="AQ281" s="18"/>
      <c r="AR281" s="19"/>
      <c r="AS281" s="19"/>
      <c r="AT281" s="19"/>
      <c r="AU281" s="18"/>
      <c r="AV281" s="19"/>
      <c r="AW281" s="19"/>
      <c r="AX281" s="19"/>
      <c r="AY281" s="18"/>
      <c r="AZ281" s="19"/>
      <c r="BA281" s="19"/>
      <c r="BB281" s="19"/>
      <c r="BC281" s="18"/>
      <c r="BD281" s="19"/>
      <c r="BE281" s="19"/>
      <c r="BF281" s="19"/>
    </row>
    <row r="282" spans="1:58" ht="15" thickBot="1" x14ac:dyDescent="0.35">
      <c r="A282" s="19"/>
      <c r="B282" s="19"/>
      <c r="C282" s="18"/>
      <c r="D282" s="19"/>
      <c r="E282" s="19"/>
      <c r="F282" s="19"/>
      <c r="G282" s="18"/>
      <c r="H282" s="19"/>
      <c r="I282" s="19"/>
      <c r="J282" s="19"/>
      <c r="K282" s="18"/>
      <c r="L282" s="19"/>
      <c r="M282" s="19"/>
      <c r="N282" s="19"/>
      <c r="O282" s="18"/>
      <c r="P282" s="19"/>
      <c r="Q282" s="19"/>
      <c r="R282" s="19"/>
      <c r="S282" s="18"/>
      <c r="T282" s="19"/>
      <c r="U282" s="19"/>
      <c r="V282" s="19"/>
      <c r="W282" s="18"/>
      <c r="X282" s="19"/>
      <c r="Y282" s="19"/>
      <c r="Z282" s="19"/>
      <c r="AA282" s="18"/>
      <c r="AB282" s="19"/>
      <c r="AC282" s="19"/>
      <c r="AD282" s="19"/>
      <c r="AE282" s="18"/>
      <c r="AF282" s="19"/>
      <c r="AG282" s="19"/>
      <c r="AH282" s="19"/>
      <c r="AI282" s="18"/>
      <c r="AJ282" s="19"/>
      <c r="AK282" s="19"/>
      <c r="AL282" s="19"/>
      <c r="AM282" s="18"/>
      <c r="AN282" s="19"/>
      <c r="AO282" s="19"/>
      <c r="AP282" s="19"/>
      <c r="AQ282" s="18"/>
      <c r="AR282" s="19"/>
      <c r="AS282" s="19"/>
      <c r="AT282" s="19"/>
      <c r="AU282" s="18"/>
      <c r="AV282" s="19"/>
      <c r="AW282" s="19"/>
      <c r="AX282" s="19"/>
      <c r="AY282" s="18"/>
      <c r="AZ282" s="19"/>
      <c r="BA282" s="19"/>
      <c r="BB282" s="19"/>
      <c r="BC282" s="18"/>
      <c r="BD282" s="19"/>
      <c r="BE282" s="19"/>
      <c r="BF282" s="19"/>
    </row>
    <row r="283" spans="1:58" ht="15" thickBot="1" x14ac:dyDescent="0.35">
      <c r="A283" s="19"/>
      <c r="B283" s="19"/>
      <c r="C283" s="18"/>
      <c r="D283" s="19"/>
      <c r="E283" s="19"/>
      <c r="F283" s="19"/>
      <c r="G283" s="18"/>
      <c r="H283" s="19"/>
      <c r="I283" s="19"/>
      <c r="J283" s="19"/>
      <c r="K283" s="18"/>
      <c r="L283" s="19"/>
      <c r="M283" s="19"/>
      <c r="N283" s="19"/>
      <c r="O283" s="18"/>
      <c r="P283" s="19"/>
      <c r="Q283" s="19"/>
      <c r="R283" s="19"/>
      <c r="S283" s="18"/>
      <c r="T283" s="19"/>
      <c r="U283" s="19"/>
      <c r="V283" s="19"/>
      <c r="W283" s="18"/>
      <c r="X283" s="19"/>
      <c r="Y283" s="19"/>
      <c r="Z283" s="19"/>
      <c r="AA283" s="18"/>
      <c r="AB283" s="19"/>
      <c r="AC283" s="19"/>
      <c r="AD283" s="19"/>
      <c r="AE283" s="18"/>
      <c r="AF283" s="19"/>
      <c r="AG283" s="19"/>
      <c r="AH283" s="19"/>
      <c r="AI283" s="18"/>
      <c r="AJ283" s="19"/>
      <c r="AK283" s="19"/>
      <c r="AL283" s="19"/>
      <c r="AM283" s="18"/>
      <c r="AN283" s="19"/>
      <c r="AO283" s="19"/>
      <c r="AP283" s="19"/>
      <c r="AQ283" s="18"/>
      <c r="AR283" s="19"/>
      <c r="AS283" s="19"/>
      <c r="AT283" s="19"/>
      <c r="AU283" s="18"/>
      <c r="AV283" s="19"/>
      <c r="AW283" s="19"/>
      <c r="AX283" s="19"/>
      <c r="AY283" s="18"/>
      <c r="AZ283" s="19"/>
      <c r="BA283" s="19"/>
      <c r="BB283" s="19"/>
      <c r="BC283" s="18"/>
      <c r="BD283" s="19"/>
      <c r="BE283" s="19"/>
      <c r="BF283" s="19"/>
    </row>
    <row r="284" spans="1:58" ht="15" thickBot="1" x14ac:dyDescent="0.35">
      <c r="A284" s="19"/>
      <c r="B284" s="19"/>
      <c r="C284" s="18"/>
      <c r="D284" s="19"/>
      <c r="E284" s="19"/>
      <c r="F284" s="19"/>
      <c r="G284" s="18"/>
      <c r="H284" s="19"/>
      <c r="I284" s="19"/>
      <c r="J284" s="19"/>
      <c r="K284" s="18"/>
      <c r="L284" s="19"/>
      <c r="M284" s="19"/>
      <c r="N284" s="19"/>
      <c r="O284" s="18"/>
      <c r="P284" s="19"/>
      <c r="Q284" s="19"/>
      <c r="R284" s="19"/>
      <c r="S284" s="18"/>
      <c r="T284" s="19"/>
      <c r="U284" s="19"/>
      <c r="V284" s="19"/>
      <c r="W284" s="18"/>
      <c r="X284" s="19"/>
      <c r="Y284" s="19"/>
      <c r="Z284" s="19"/>
      <c r="AA284" s="18"/>
      <c r="AB284" s="19"/>
      <c r="AC284" s="19"/>
      <c r="AD284" s="19"/>
      <c r="AE284" s="18"/>
      <c r="AF284" s="19"/>
      <c r="AG284" s="19"/>
      <c r="AH284" s="19"/>
      <c r="AI284" s="18"/>
      <c r="AJ284" s="19"/>
      <c r="AK284" s="19"/>
      <c r="AL284" s="19"/>
      <c r="AM284" s="18"/>
      <c r="AN284" s="19"/>
      <c r="AO284" s="19"/>
      <c r="AP284" s="19"/>
      <c r="AQ284" s="18"/>
      <c r="AR284" s="19"/>
      <c r="AS284" s="19"/>
      <c r="AT284" s="19"/>
      <c r="AU284" s="18"/>
      <c r="AV284" s="19"/>
      <c r="AW284" s="19"/>
      <c r="AX284" s="19"/>
      <c r="AY284" s="18"/>
      <c r="AZ284" s="19"/>
      <c r="BA284" s="19"/>
      <c r="BB284" s="19"/>
      <c r="BC284" s="18"/>
      <c r="BD284" s="19"/>
      <c r="BE284" s="19"/>
      <c r="BF284" s="19"/>
    </row>
    <row r="285" spans="1:58" ht="15" thickBot="1" x14ac:dyDescent="0.35">
      <c r="A285" s="19"/>
      <c r="B285" s="19"/>
      <c r="C285" s="18"/>
      <c r="D285" s="19"/>
      <c r="E285" s="19"/>
      <c r="F285" s="19"/>
      <c r="G285" s="18"/>
      <c r="H285" s="19"/>
      <c r="I285" s="19"/>
      <c r="J285" s="19"/>
      <c r="K285" s="18"/>
      <c r="L285" s="19"/>
      <c r="M285" s="19"/>
      <c r="N285" s="19"/>
      <c r="O285" s="18"/>
      <c r="P285" s="19"/>
      <c r="Q285" s="19"/>
      <c r="R285" s="19"/>
      <c r="S285" s="18"/>
      <c r="T285" s="19"/>
      <c r="U285" s="19"/>
      <c r="V285" s="19"/>
      <c r="W285" s="18"/>
      <c r="X285" s="19"/>
      <c r="Y285" s="19"/>
      <c r="Z285" s="19"/>
      <c r="AA285" s="18"/>
      <c r="AB285" s="19"/>
      <c r="AC285" s="19"/>
      <c r="AD285" s="19"/>
      <c r="AE285" s="18"/>
      <c r="AF285" s="19"/>
      <c r="AG285" s="19"/>
      <c r="AH285" s="19"/>
      <c r="AI285" s="18"/>
      <c r="AJ285" s="19"/>
      <c r="AK285" s="19"/>
      <c r="AL285" s="19"/>
      <c r="AM285" s="18"/>
      <c r="AN285" s="19"/>
      <c r="AO285" s="19"/>
      <c r="AP285" s="19"/>
      <c r="AQ285" s="18"/>
      <c r="AR285" s="19"/>
      <c r="AS285" s="19"/>
      <c r="AT285" s="19"/>
      <c r="AU285" s="18"/>
      <c r="AV285" s="19"/>
      <c r="AW285" s="19"/>
      <c r="AX285" s="19"/>
      <c r="AY285" s="18"/>
      <c r="AZ285" s="19"/>
      <c r="BA285" s="19"/>
      <c r="BB285" s="19"/>
      <c r="BC285" s="18"/>
      <c r="BD285" s="19"/>
      <c r="BE285" s="19"/>
      <c r="BF285" s="19"/>
    </row>
    <row r="286" spans="1:58" ht="15" thickBot="1" x14ac:dyDescent="0.35">
      <c r="A286" s="19"/>
      <c r="B286" s="19"/>
      <c r="C286" s="18"/>
      <c r="D286" s="19"/>
      <c r="E286" s="19"/>
      <c r="F286" s="19"/>
      <c r="G286" s="18"/>
      <c r="H286" s="19"/>
      <c r="I286" s="19"/>
      <c r="J286" s="19"/>
      <c r="K286" s="18"/>
      <c r="L286" s="19"/>
      <c r="M286" s="19"/>
      <c r="N286" s="19"/>
      <c r="O286" s="18"/>
      <c r="P286" s="19"/>
      <c r="Q286" s="19"/>
      <c r="R286" s="19"/>
      <c r="S286" s="18"/>
      <c r="T286" s="19"/>
      <c r="U286" s="19"/>
      <c r="V286" s="19"/>
      <c r="W286" s="18"/>
      <c r="X286" s="19"/>
      <c r="Y286" s="19"/>
      <c r="Z286" s="19"/>
      <c r="AA286" s="18"/>
      <c r="AB286" s="19"/>
      <c r="AC286" s="19"/>
      <c r="AD286" s="19"/>
      <c r="AE286" s="18"/>
      <c r="AF286" s="19"/>
      <c r="AG286" s="19"/>
      <c r="AH286" s="19"/>
      <c r="AI286" s="18"/>
      <c r="AJ286" s="19"/>
      <c r="AK286" s="19"/>
      <c r="AL286" s="19"/>
      <c r="AM286" s="18"/>
      <c r="AN286" s="19"/>
      <c r="AO286" s="19"/>
      <c r="AP286" s="19"/>
      <c r="AQ286" s="18"/>
      <c r="AR286" s="19"/>
      <c r="AS286" s="19"/>
      <c r="AT286" s="19"/>
      <c r="AU286" s="18"/>
      <c r="AV286" s="19"/>
      <c r="AW286" s="19"/>
      <c r="AX286" s="19"/>
      <c r="AY286" s="18"/>
      <c r="AZ286" s="19"/>
      <c r="BA286" s="19"/>
      <c r="BB286" s="19"/>
      <c r="BC286" s="18"/>
      <c r="BD286" s="19"/>
      <c r="BE286" s="19"/>
      <c r="BF286" s="19"/>
    </row>
    <row r="287" spans="1:58" ht="15" thickBot="1" x14ac:dyDescent="0.35">
      <c r="A287" s="19"/>
      <c r="B287" s="19"/>
      <c r="C287" s="18"/>
      <c r="D287" s="19"/>
      <c r="E287" s="19"/>
      <c r="F287" s="19"/>
      <c r="G287" s="18"/>
      <c r="H287" s="19"/>
      <c r="I287" s="19"/>
      <c r="J287" s="19"/>
      <c r="K287" s="18"/>
      <c r="L287" s="19"/>
      <c r="M287" s="19"/>
      <c r="N287" s="19"/>
      <c r="O287" s="18"/>
      <c r="P287" s="19"/>
      <c r="Q287" s="19"/>
      <c r="R287" s="19"/>
      <c r="S287" s="18"/>
      <c r="T287" s="19"/>
      <c r="U287" s="19"/>
      <c r="V287" s="19"/>
      <c r="W287" s="18"/>
      <c r="X287" s="19"/>
      <c r="Y287" s="19"/>
      <c r="Z287" s="19"/>
      <c r="AA287" s="18"/>
      <c r="AB287" s="19"/>
      <c r="AC287" s="19"/>
      <c r="AD287" s="19"/>
      <c r="AE287" s="18"/>
      <c r="AF287" s="19"/>
      <c r="AG287" s="19"/>
      <c r="AH287" s="19"/>
      <c r="AI287" s="18"/>
      <c r="AJ287" s="19"/>
      <c r="AK287" s="19"/>
      <c r="AL287" s="19"/>
      <c r="AM287" s="18"/>
      <c r="AN287" s="19"/>
      <c r="AO287" s="19"/>
      <c r="AP287" s="19"/>
      <c r="AQ287" s="18"/>
      <c r="AR287" s="19"/>
      <c r="AS287" s="19"/>
      <c r="AT287" s="19"/>
      <c r="AU287" s="18"/>
      <c r="AV287" s="19"/>
      <c r="AW287" s="19"/>
      <c r="AX287" s="19"/>
      <c r="AY287" s="18"/>
      <c r="AZ287" s="19"/>
      <c r="BA287" s="19"/>
      <c r="BB287" s="19"/>
      <c r="BC287" s="18"/>
      <c r="BD287" s="19"/>
      <c r="BE287" s="19"/>
      <c r="BF287" s="19"/>
    </row>
    <row r="288" spans="1:58" ht="15" thickBot="1" x14ac:dyDescent="0.35">
      <c r="A288" s="19"/>
      <c r="B288" s="19"/>
      <c r="C288" s="18"/>
      <c r="D288" s="19"/>
      <c r="E288" s="19"/>
      <c r="F288" s="19"/>
      <c r="G288" s="18"/>
      <c r="H288" s="19"/>
      <c r="I288" s="19"/>
      <c r="J288" s="19"/>
      <c r="K288" s="18"/>
      <c r="L288" s="19"/>
      <c r="M288" s="19"/>
      <c r="N288" s="19"/>
      <c r="O288" s="18"/>
      <c r="P288" s="19"/>
      <c r="Q288" s="19"/>
      <c r="R288" s="19"/>
      <c r="S288" s="18"/>
      <c r="T288" s="19"/>
      <c r="U288" s="19"/>
      <c r="V288" s="19"/>
      <c r="W288" s="18"/>
      <c r="X288" s="19"/>
      <c r="Y288" s="19"/>
      <c r="Z288" s="19"/>
      <c r="AA288" s="18"/>
      <c r="AB288" s="19"/>
      <c r="AC288" s="19"/>
      <c r="AD288" s="19"/>
      <c r="AE288" s="18"/>
      <c r="AF288" s="19"/>
      <c r="AG288" s="19"/>
      <c r="AH288" s="19"/>
      <c r="AI288" s="18"/>
      <c r="AJ288" s="19"/>
      <c r="AK288" s="19"/>
      <c r="AL288" s="19"/>
      <c r="AM288" s="18"/>
      <c r="AN288" s="19"/>
      <c r="AO288" s="19"/>
      <c r="AP288" s="19"/>
      <c r="AQ288" s="18"/>
      <c r="AR288" s="19"/>
      <c r="AS288" s="19"/>
      <c r="AT288" s="19"/>
      <c r="AU288" s="18"/>
      <c r="AV288" s="19"/>
      <c r="AW288" s="19"/>
      <c r="AX288" s="19"/>
      <c r="AY288" s="18"/>
      <c r="AZ288" s="19"/>
      <c r="BA288" s="19"/>
      <c r="BB288" s="19"/>
      <c r="BC288" s="18"/>
      <c r="BD288" s="19"/>
      <c r="BE288" s="19"/>
      <c r="BF288" s="19"/>
    </row>
    <row r="289" spans="1:58" ht="15" thickBot="1" x14ac:dyDescent="0.35">
      <c r="A289" s="19"/>
      <c r="B289" s="19"/>
      <c r="C289" s="18"/>
      <c r="D289" s="19"/>
      <c r="E289" s="19"/>
      <c r="F289" s="19"/>
      <c r="G289" s="18"/>
      <c r="H289" s="19"/>
      <c r="I289" s="19"/>
      <c r="J289" s="19"/>
      <c r="K289" s="18"/>
      <c r="L289" s="19"/>
      <c r="M289" s="19"/>
      <c r="N289" s="19"/>
      <c r="O289" s="18"/>
      <c r="P289" s="19"/>
      <c r="Q289" s="19"/>
      <c r="R289" s="19"/>
      <c r="S289" s="18"/>
      <c r="T289" s="19"/>
      <c r="U289" s="19"/>
      <c r="V289" s="19"/>
      <c r="W289" s="18"/>
      <c r="X289" s="19"/>
      <c r="Y289" s="19"/>
      <c r="Z289" s="19"/>
      <c r="AA289" s="18"/>
      <c r="AB289" s="19"/>
      <c r="AC289" s="19"/>
      <c r="AD289" s="19"/>
      <c r="AE289" s="18"/>
      <c r="AF289" s="19"/>
      <c r="AG289" s="19"/>
      <c r="AH289" s="19"/>
      <c r="AI289" s="18"/>
      <c r="AJ289" s="19"/>
      <c r="AK289" s="19"/>
      <c r="AL289" s="19"/>
      <c r="AM289" s="18"/>
      <c r="AN289" s="19"/>
      <c r="AO289" s="19"/>
      <c r="AP289" s="19"/>
      <c r="AQ289" s="18"/>
      <c r="AR289" s="19"/>
      <c r="AS289" s="19"/>
      <c r="AT289" s="19"/>
      <c r="AU289" s="18"/>
      <c r="AV289" s="19"/>
      <c r="AW289" s="19"/>
      <c r="AX289" s="19"/>
      <c r="AY289" s="18"/>
      <c r="AZ289" s="19"/>
      <c r="BA289" s="19"/>
      <c r="BB289" s="19"/>
      <c r="BC289" s="18"/>
      <c r="BD289" s="19"/>
      <c r="BE289" s="19"/>
      <c r="BF289" s="19"/>
    </row>
    <row r="290" spans="1:58" ht="15" thickBot="1" x14ac:dyDescent="0.35">
      <c r="A290" s="19"/>
      <c r="B290" s="19"/>
      <c r="C290" s="18"/>
      <c r="D290" s="19"/>
      <c r="E290" s="19"/>
      <c r="F290" s="19"/>
      <c r="G290" s="18"/>
      <c r="H290" s="19"/>
      <c r="I290" s="19"/>
      <c r="J290" s="19"/>
      <c r="K290" s="18"/>
      <c r="L290" s="19"/>
      <c r="M290" s="19"/>
      <c r="N290" s="19"/>
      <c r="O290" s="18"/>
      <c r="P290" s="19"/>
      <c r="Q290" s="19"/>
      <c r="R290" s="19"/>
      <c r="S290" s="18"/>
      <c r="T290" s="19"/>
      <c r="U290" s="19"/>
      <c r="V290" s="19"/>
      <c r="W290" s="18"/>
      <c r="X290" s="19"/>
      <c r="Y290" s="19"/>
      <c r="Z290" s="19"/>
      <c r="AA290" s="18"/>
      <c r="AB290" s="19"/>
      <c r="AC290" s="19"/>
      <c r="AD290" s="19"/>
      <c r="AE290" s="18"/>
      <c r="AF290" s="19"/>
      <c r="AG290" s="19"/>
      <c r="AH290" s="19"/>
      <c r="AI290" s="18"/>
      <c r="AJ290" s="19"/>
      <c r="AK290" s="19"/>
      <c r="AL290" s="19"/>
      <c r="AM290" s="18"/>
      <c r="AN290" s="19"/>
      <c r="AO290" s="19"/>
      <c r="AP290" s="19"/>
      <c r="AQ290" s="18"/>
      <c r="AR290" s="19"/>
      <c r="AS290" s="19"/>
      <c r="AT290" s="19"/>
      <c r="AU290" s="18"/>
      <c r="AV290" s="19"/>
      <c r="AW290" s="19"/>
      <c r="AX290" s="19"/>
      <c r="AY290" s="18"/>
      <c r="AZ290" s="19"/>
      <c r="BA290" s="19"/>
      <c r="BB290" s="19"/>
      <c r="BC290" s="18"/>
      <c r="BD290" s="19"/>
      <c r="BE290" s="19"/>
      <c r="BF290" s="19"/>
    </row>
    <row r="291" spans="1:58" ht="15" thickBot="1" x14ac:dyDescent="0.35">
      <c r="A291" s="19"/>
      <c r="B291" s="19"/>
      <c r="C291" s="18"/>
      <c r="D291" s="19"/>
      <c r="E291" s="19"/>
      <c r="F291" s="19"/>
      <c r="G291" s="18"/>
      <c r="H291" s="19"/>
      <c r="I291" s="19"/>
      <c r="J291" s="19"/>
      <c r="K291" s="18"/>
      <c r="L291" s="19"/>
      <c r="M291" s="19"/>
      <c r="N291" s="19"/>
      <c r="O291" s="18"/>
      <c r="P291" s="19"/>
      <c r="Q291" s="19"/>
      <c r="R291" s="19"/>
      <c r="S291" s="18"/>
      <c r="T291" s="19"/>
      <c r="U291" s="19"/>
      <c r="V291" s="19"/>
      <c r="W291" s="18"/>
      <c r="X291" s="19"/>
      <c r="Y291" s="19"/>
      <c r="Z291" s="19"/>
      <c r="AA291" s="18"/>
      <c r="AB291" s="19"/>
      <c r="AC291" s="19"/>
      <c r="AD291" s="19"/>
      <c r="AE291" s="18"/>
      <c r="AF291" s="19"/>
      <c r="AG291" s="19"/>
      <c r="AH291" s="19"/>
      <c r="AI291" s="18"/>
      <c r="AJ291" s="19"/>
      <c r="AK291" s="19"/>
      <c r="AL291" s="19"/>
      <c r="AM291" s="18"/>
      <c r="AN291" s="19"/>
      <c r="AO291" s="19"/>
      <c r="AP291" s="19"/>
      <c r="AQ291" s="18"/>
      <c r="AR291" s="19"/>
      <c r="AS291" s="19"/>
      <c r="AT291" s="19"/>
      <c r="AU291" s="18"/>
      <c r="AV291" s="19"/>
      <c r="AW291" s="19"/>
      <c r="AX291" s="19"/>
      <c r="AY291" s="18"/>
      <c r="AZ291" s="19"/>
      <c r="BA291" s="19"/>
      <c r="BB291" s="19"/>
      <c r="BC291" s="18"/>
      <c r="BD291" s="19"/>
      <c r="BE291" s="19"/>
      <c r="BF291" s="19"/>
    </row>
    <row r="292" spans="1:58" ht="15" thickBot="1" x14ac:dyDescent="0.35">
      <c r="A292" s="19"/>
      <c r="B292" s="19"/>
      <c r="C292" s="18"/>
      <c r="D292" s="19"/>
      <c r="E292" s="19"/>
      <c r="F292" s="19"/>
      <c r="G292" s="18"/>
      <c r="H292" s="19"/>
      <c r="I292" s="19"/>
      <c r="J292" s="19"/>
      <c r="K292" s="18"/>
      <c r="L292" s="19"/>
      <c r="M292" s="19"/>
      <c r="N292" s="19"/>
      <c r="O292" s="18"/>
      <c r="P292" s="19"/>
      <c r="Q292" s="19"/>
      <c r="R292" s="19"/>
      <c r="S292" s="18"/>
      <c r="T292" s="19"/>
      <c r="U292" s="19"/>
      <c r="V292" s="19"/>
      <c r="W292" s="18"/>
      <c r="X292" s="19"/>
      <c r="Y292" s="19"/>
      <c r="Z292" s="19"/>
      <c r="AA292" s="18"/>
      <c r="AB292" s="19"/>
      <c r="AC292" s="19"/>
      <c r="AD292" s="19"/>
      <c r="AE292" s="18"/>
      <c r="AF292" s="19"/>
      <c r="AG292" s="19"/>
      <c r="AH292" s="19"/>
      <c r="AI292" s="18"/>
      <c r="AJ292" s="19"/>
      <c r="AK292" s="19"/>
      <c r="AL292" s="19"/>
      <c r="AM292" s="18"/>
      <c r="AN292" s="19"/>
      <c r="AO292" s="19"/>
      <c r="AP292" s="19"/>
      <c r="AQ292" s="18"/>
      <c r="AR292" s="19"/>
      <c r="AS292" s="19"/>
      <c r="AT292" s="19"/>
      <c r="AU292" s="18"/>
      <c r="AV292" s="19"/>
      <c r="AW292" s="19"/>
      <c r="AX292" s="19"/>
      <c r="AY292" s="18"/>
      <c r="AZ292" s="19"/>
      <c r="BA292" s="19"/>
      <c r="BB292" s="19"/>
      <c r="BC292" s="18"/>
      <c r="BD292" s="19"/>
      <c r="BE292" s="19"/>
      <c r="BF292" s="19"/>
    </row>
    <row r="293" spans="1:58" ht="15" thickBot="1" x14ac:dyDescent="0.35">
      <c r="A293" s="19"/>
      <c r="B293" s="19"/>
      <c r="C293" s="18"/>
      <c r="D293" s="19"/>
      <c r="E293" s="19"/>
      <c r="F293" s="19"/>
      <c r="G293" s="18"/>
      <c r="H293" s="19"/>
      <c r="I293" s="19"/>
      <c r="J293" s="19"/>
      <c r="K293" s="18"/>
      <c r="L293" s="19"/>
      <c r="M293" s="19"/>
      <c r="N293" s="19"/>
      <c r="O293" s="18"/>
      <c r="P293" s="19"/>
      <c r="Q293" s="19"/>
      <c r="R293" s="19"/>
      <c r="S293" s="18"/>
      <c r="T293" s="19"/>
      <c r="U293" s="19"/>
      <c r="V293" s="19"/>
      <c r="W293" s="18"/>
      <c r="X293" s="19"/>
      <c r="Y293" s="19"/>
      <c r="Z293" s="19"/>
      <c r="AA293" s="18"/>
      <c r="AB293" s="19"/>
      <c r="AC293" s="19"/>
      <c r="AD293" s="19"/>
      <c r="AE293" s="18"/>
      <c r="AF293" s="19"/>
      <c r="AG293" s="19"/>
      <c r="AH293" s="19"/>
      <c r="AI293" s="18"/>
      <c r="AJ293" s="19"/>
      <c r="AK293" s="19"/>
      <c r="AL293" s="19"/>
      <c r="AM293" s="18"/>
      <c r="AN293" s="19"/>
      <c r="AO293" s="19"/>
      <c r="AP293" s="19"/>
      <c r="AQ293" s="18"/>
      <c r="AR293" s="19"/>
      <c r="AS293" s="19"/>
      <c r="AT293" s="19"/>
      <c r="AU293" s="18"/>
      <c r="AV293" s="19"/>
      <c r="AW293" s="19"/>
      <c r="AX293" s="19"/>
      <c r="AY293" s="18"/>
      <c r="AZ293" s="19"/>
      <c r="BA293" s="19"/>
      <c r="BB293" s="19"/>
      <c r="BC293" s="18"/>
      <c r="BD293" s="19"/>
      <c r="BE293" s="19"/>
      <c r="BF293" s="19"/>
    </row>
    <row r="294" spans="1:58" ht="15" thickBot="1" x14ac:dyDescent="0.35">
      <c r="A294" s="19"/>
      <c r="B294" s="19"/>
      <c r="C294" s="18"/>
      <c r="D294" s="19"/>
      <c r="E294" s="19"/>
      <c r="F294" s="19"/>
      <c r="G294" s="18"/>
      <c r="H294" s="19"/>
      <c r="I294" s="19"/>
      <c r="J294" s="19"/>
      <c r="K294" s="18"/>
      <c r="L294" s="19"/>
      <c r="M294" s="19"/>
      <c r="N294" s="19"/>
      <c r="O294" s="18"/>
      <c r="P294" s="19"/>
      <c r="Q294" s="19"/>
      <c r="R294" s="19"/>
      <c r="S294" s="18"/>
      <c r="T294" s="19"/>
      <c r="U294" s="19"/>
      <c r="V294" s="19"/>
      <c r="W294" s="18"/>
      <c r="X294" s="19"/>
      <c r="Y294" s="19"/>
      <c r="Z294" s="19"/>
      <c r="AA294" s="18"/>
      <c r="AB294" s="19"/>
      <c r="AC294" s="19"/>
      <c r="AD294" s="19"/>
      <c r="AE294" s="18"/>
      <c r="AF294" s="19"/>
      <c r="AG294" s="19"/>
      <c r="AH294" s="19"/>
      <c r="AI294" s="18"/>
      <c r="AJ294" s="19"/>
      <c r="AK294" s="19"/>
      <c r="AL294" s="19"/>
      <c r="AM294" s="18"/>
      <c r="AN294" s="19"/>
      <c r="AO294" s="19"/>
      <c r="AP294" s="19"/>
      <c r="AQ294" s="18"/>
      <c r="AR294" s="19"/>
      <c r="AS294" s="19"/>
      <c r="AT294" s="19"/>
      <c r="AU294" s="18"/>
      <c r="AV294" s="19"/>
      <c r="AW294" s="19"/>
      <c r="AX294" s="19"/>
      <c r="AY294" s="18"/>
      <c r="AZ294" s="19"/>
      <c r="BA294" s="19"/>
      <c r="BB294" s="19"/>
      <c r="BC294" s="18"/>
      <c r="BD294" s="19"/>
      <c r="BE294" s="19"/>
      <c r="BF294" s="19"/>
    </row>
    <row r="295" spans="1:58" ht="15" thickBot="1" x14ac:dyDescent="0.35">
      <c r="A295" s="19"/>
      <c r="B295" s="19"/>
      <c r="C295" s="18"/>
      <c r="D295" s="19"/>
      <c r="E295" s="19"/>
      <c r="F295" s="19"/>
      <c r="G295" s="18"/>
      <c r="H295" s="19"/>
      <c r="I295" s="19"/>
      <c r="J295" s="19"/>
      <c r="K295" s="18"/>
      <c r="L295" s="19"/>
      <c r="M295" s="19"/>
      <c r="N295" s="19"/>
      <c r="O295" s="18"/>
      <c r="P295" s="19"/>
      <c r="Q295" s="19"/>
      <c r="R295" s="19"/>
      <c r="S295" s="18"/>
      <c r="T295" s="19"/>
      <c r="U295" s="19"/>
      <c r="V295" s="19"/>
      <c r="W295" s="18"/>
      <c r="X295" s="19"/>
      <c r="Y295" s="19"/>
      <c r="Z295" s="19"/>
      <c r="AA295" s="18"/>
      <c r="AB295" s="19"/>
      <c r="AC295" s="19"/>
      <c r="AD295" s="19"/>
      <c r="AE295" s="18"/>
      <c r="AF295" s="19"/>
      <c r="AG295" s="19"/>
      <c r="AH295" s="19"/>
      <c r="AI295" s="18"/>
      <c r="AJ295" s="19"/>
      <c r="AK295" s="19"/>
      <c r="AL295" s="19"/>
      <c r="AM295" s="18"/>
      <c r="AN295" s="19"/>
      <c r="AO295" s="19"/>
      <c r="AP295" s="19"/>
      <c r="AQ295" s="18"/>
      <c r="AR295" s="19"/>
      <c r="AS295" s="19"/>
      <c r="AT295" s="19"/>
      <c r="AU295" s="18"/>
      <c r="AV295" s="19"/>
      <c r="AW295" s="19"/>
      <c r="AX295" s="19"/>
      <c r="AY295" s="18"/>
      <c r="AZ295" s="19"/>
      <c r="BA295" s="19"/>
      <c r="BB295" s="19"/>
      <c r="BC295" s="18"/>
      <c r="BD295" s="19"/>
      <c r="BE295" s="19"/>
      <c r="BF295" s="19"/>
    </row>
    <row r="296" spans="1:58" ht="15" thickBot="1" x14ac:dyDescent="0.35">
      <c r="A296" s="19"/>
      <c r="B296" s="19"/>
      <c r="C296" s="18"/>
      <c r="D296" s="19"/>
      <c r="E296" s="19"/>
      <c r="F296" s="19"/>
      <c r="G296" s="18"/>
      <c r="H296" s="19"/>
      <c r="I296" s="19"/>
      <c r="J296" s="19"/>
      <c r="K296" s="18"/>
      <c r="L296" s="19"/>
      <c r="M296" s="19"/>
      <c r="N296" s="19"/>
      <c r="O296" s="18"/>
      <c r="P296" s="19"/>
      <c r="Q296" s="19"/>
      <c r="R296" s="19"/>
      <c r="S296" s="18"/>
      <c r="T296" s="19"/>
      <c r="U296" s="19"/>
      <c r="V296" s="19"/>
      <c r="W296" s="18"/>
      <c r="X296" s="19"/>
      <c r="Y296" s="19"/>
      <c r="Z296" s="19"/>
      <c r="AA296" s="18"/>
      <c r="AB296" s="19"/>
      <c r="AC296" s="19"/>
      <c r="AD296" s="19"/>
      <c r="AE296" s="18"/>
      <c r="AF296" s="19"/>
      <c r="AG296" s="19"/>
      <c r="AH296" s="19"/>
      <c r="AI296" s="18"/>
      <c r="AJ296" s="19"/>
      <c r="AK296" s="19"/>
      <c r="AL296" s="19"/>
      <c r="AM296" s="18"/>
      <c r="AN296" s="19"/>
      <c r="AO296" s="19"/>
      <c r="AP296" s="19"/>
      <c r="AQ296" s="18"/>
      <c r="AR296" s="19"/>
      <c r="AS296" s="19"/>
      <c r="AT296" s="19"/>
      <c r="AU296" s="18"/>
      <c r="AV296" s="19"/>
      <c r="AW296" s="19"/>
      <c r="AX296" s="19"/>
      <c r="AY296" s="18"/>
      <c r="AZ296" s="19"/>
      <c r="BA296" s="19"/>
      <c r="BB296" s="19"/>
      <c r="BC296" s="18"/>
      <c r="BD296" s="19"/>
      <c r="BE296" s="19"/>
      <c r="BF296" s="19"/>
    </row>
    <row r="297" spans="1:58" ht="15" thickBot="1" x14ac:dyDescent="0.35">
      <c r="A297" s="19"/>
      <c r="B297" s="19"/>
      <c r="C297" s="18"/>
      <c r="D297" s="19"/>
      <c r="E297" s="19"/>
      <c r="F297" s="19"/>
      <c r="G297" s="18"/>
      <c r="H297" s="19"/>
      <c r="I297" s="19"/>
      <c r="J297" s="19"/>
      <c r="K297" s="18"/>
      <c r="L297" s="19"/>
      <c r="M297" s="19"/>
      <c r="N297" s="19"/>
      <c r="O297" s="18"/>
      <c r="P297" s="19"/>
      <c r="Q297" s="19"/>
      <c r="R297" s="19"/>
      <c r="S297" s="18"/>
      <c r="T297" s="19"/>
      <c r="U297" s="19"/>
      <c r="V297" s="19"/>
      <c r="W297" s="18"/>
      <c r="X297" s="19"/>
      <c r="Y297" s="19"/>
      <c r="Z297" s="19"/>
      <c r="AA297" s="18"/>
      <c r="AB297" s="19"/>
      <c r="AC297" s="19"/>
      <c r="AD297" s="19"/>
      <c r="AE297" s="18"/>
      <c r="AF297" s="19"/>
      <c r="AG297" s="19"/>
      <c r="AH297" s="19"/>
      <c r="AI297" s="18"/>
      <c r="AJ297" s="19"/>
      <c r="AK297" s="19"/>
      <c r="AL297" s="19"/>
      <c r="AM297" s="18"/>
      <c r="AN297" s="19"/>
      <c r="AO297" s="19"/>
      <c r="AP297" s="19"/>
      <c r="AQ297" s="18"/>
      <c r="AR297" s="19"/>
      <c r="AS297" s="19"/>
      <c r="AT297" s="19"/>
      <c r="AU297" s="18"/>
      <c r="AV297" s="19"/>
      <c r="AW297" s="19"/>
      <c r="AX297" s="19"/>
      <c r="AY297" s="18"/>
      <c r="AZ297" s="19"/>
      <c r="BA297" s="19"/>
      <c r="BB297" s="19"/>
      <c r="BC297" s="18"/>
      <c r="BD297" s="19"/>
      <c r="BE297" s="19"/>
      <c r="BF297" s="19"/>
    </row>
    <row r="298" spans="1:58" ht="15" thickBot="1" x14ac:dyDescent="0.35">
      <c r="A298" s="19"/>
      <c r="B298" s="19"/>
      <c r="C298" s="18"/>
      <c r="D298" s="19"/>
      <c r="E298" s="19"/>
      <c r="F298" s="19"/>
      <c r="G298" s="18"/>
      <c r="H298" s="19"/>
      <c r="I298" s="19"/>
      <c r="J298" s="19"/>
      <c r="K298" s="18"/>
      <c r="L298" s="19"/>
      <c r="M298" s="19"/>
      <c r="N298" s="19"/>
      <c r="O298" s="18"/>
      <c r="P298" s="19"/>
      <c r="Q298" s="19"/>
      <c r="R298" s="19"/>
      <c r="S298" s="18"/>
      <c r="T298" s="19"/>
      <c r="U298" s="19"/>
      <c r="V298" s="19"/>
      <c r="W298" s="18"/>
      <c r="X298" s="19"/>
      <c r="Y298" s="19"/>
      <c r="Z298" s="19"/>
      <c r="AA298" s="18"/>
      <c r="AB298" s="19"/>
      <c r="AC298" s="19"/>
      <c r="AD298" s="19"/>
      <c r="AE298" s="18"/>
      <c r="AF298" s="19"/>
      <c r="AG298" s="19"/>
      <c r="AH298" s="19"/>
      <c r="AI298" s="18"/>
      <c r="AJ298" s="19"/>
      <c r="AK298" s="19"/>
      <c r="AL298" s="19"/>
      <c r="AM298" s="18"/>
      <c r="AN298" s="19"/>
      <c r="AO298" s="19"/>
      <c r="AP298" s="19"/>
      <c r="AQ298" s="18"/>
      <c r="AR298" s="19"/>
      <c r="AS298" s="19"/>
      <c r="AT298" s="19"/>
      <c r="AU298" s="18"/>
      <c r="AV298" s="19"/>
      <c r="AW298" s="19"/>
      <c r="AX298" s="19"/>
      <c r="AY298" s="18"/>
      <c r="AZ298" s="19"/>
      <c r="BA298" s="19"/>
      <c r="BB298" s="19"/>
      <c r="BC298" s="18"/>
      <c r="BD298" s="19"/>
      <c r="BE298" s="19"/>
      <c r="BF298" s="19"/>
    </row>
    <row r="299" spans="1:58" ht="15" thickBot="1" x14ac:dyDescent="0.35">
      <c r="A299" s="19"/>
      <c r="B299" s="19"/>
      <c r="C299" s="18"/>
      <c r="D299" s="19"/>
      <c r="E299" s="19"/>
      <c r="F299" s="19"/>
      <c r="G299" s="18"/>
      <c r="H299" s="19"/>
      <c r="I299" s="19"/>
      <c r="J299" s="19"/>
      <c r="K299" s="18"/>
      <c r="L299" s="19"/>
      <c r="M299" s="19"/>
      <c r="N299" s="19"/>
      <c r="O299" s="18"/>
      <c r="P299" s="19"/>
      <c r="Q299" s="19"/>
      <c r="R299" s="19"/>
      <c r="S299" s="18"/>
      <c r="T299" s="19"/>
      <c r="U299" s="19"/>
      <c r="V299" s="19"/>
      <c r="W299" s="18"/>
      <c r="X299" s="19"/>
      <c r="Y299" s="19"/>
      <c r="Z299" s="19"/>
      <c r="AA299" s="18"/>
      <c r="AB299" s="19"/>
      <c r="AC299" s="19"/>
      <c r="AD299" s="19"/>
      <c r="AE299" s="18"/>
      <c r="AF299" s="19"/>
      <c r="AG299" s="19"/>
      <c r="AH299" s="19"/>
      <c r="AI299" s="18"/>
      <c r="AJ299" s="19"/>
      <c r="AK299" s="19"/>
      <c r="AL299" s="19"/>
      <c r="AM299" s="18"/>
      <c r="AN299" s="19"/>
      <c r="AO299" s="19"/>
      <c r="AP299" s="19"/>
      <c r="AQ299" s="18"/>
      <c r="AR299" s="19"/>
      <c r="AS299" s="19"/>
      <c r="AT299" s="19"/>
      <c r="AU299" s="18"/>
      <c r="AV299" s="19"/>
      <c r="AW299" s="19"/>
      <c r="AX299" s="19"/>
      <c r="AY299" s="18"/>
      <c r="AZ299" s="19"/>
      <c r="BA299" s="19"/>
      <c r="BB299" s="19"/>
      <c r="BC299" s="18"/>
      <c r="BD299" s="19"/>
      <c r="BE299" s="19"/>
      <c r="BF299" s="19"/>
    </row>
    <row r="300" spans="1:58" ht="15" thickBot="1" x14ac:dyDescent="0.35">
      <c r="A300" s="19"/>
      <c r="B300" s="19"/>
      <c r="C300" s="18"/>
      <c r="D300" s="19"/>
      <c r="E300" s="19"/>
      <c r="F300" s="19"/>
      <c r="G300" s="18"/>
      <c r="H300" s="19"/>
      <c r="I300" s="19"/>
      <c r="J300" s="19"/>
      <c r="K300" s="18"/>
      <c r="L300" s="19"/>
      <c r="M300" s="19"/>
      <c r="N300" s="19"/>
      <c r="O300" s="18"/>
      <c r="P300" s="19"/>
      <c r="Q300" s="19"/>
      <c r="R300" s="19"/>
      <c r="S300" s="18"/>
      <c r="T300" s="19"/>
      <c r="U300" s="19"/>
      <c r="V300" s="19"/>
      <c r="W300" s="18"/>
      <c r="X300" s="19"/>
      <c r="Y300" s="19"/>
      <c r="Z300" s="19"/>
      <c r="AA300" s="18"/>
      <c r="AB300" s="19"/>
      <c r="AC300" s="19"/>
      <c r="AD300" s="19"/>
      <c r="AE300" s="18"/>
      <c r="AF300" s="19"/>
      <c r="AG300" s="19"/>
      <c r="AH300" s="19"/>
      <c r="AI300" s="18"/>
      <c r="AJ300" s="19"/>
      <c r="AK300" s="19"/>
      <c r="AL300" s="19"/>
      <c r="AM300" s="18"/>
      <c r="AN300" s="19"/>
      <c r="AO300" s="19"/>
      <c r="AP300" s="19"/>
      <c r="AQ300" s="18"/>
      <c r="AR300" s="19"/>
      <c r="AS300" s="19"/>
      <c r="AT300" s="19"/>
      <c r="AU300" s="18"/>
      <c r="AV300" s="19"/>
      <c r="AW300" s="19"/>
      <c r="AX300" s="19"/>
      <c r="AY300" s="18"/>
      <c r="AZ300" s="19"/>
      <c r="BA300" s="19"/>
      <c r="BB300" s="19"/>
      <c r="BC300" s="18"/>
      <c r="BD300" s="19"/>
      <c r="BE300" s="19"/>
      <c r="BF300" s="19"/>
    </row>
    <row r="301" spans="1:58" ht="15" thickBot="1" x14ac:dyDescent="0.35">
      <c r="A301" s="19"/>
      <c r="B301" s="19"/>
      <c r="C301" s="18"/>
      <c r="D301" s="19"/>
      <c r="E301" s="19"/>
      <c r="F301" s="19"/>
      <c r="G301" s="18"/>
      <c r="H301" s="19"/>
      <c r="I301" s="19"/>
      <c r="J301" s="19"/>
      <c r="K301" s="18"/>
      <c r="L301" s="19"/>
      <c r="M301" s="19"/>
      <c r="N301" s="19"/>
      <c r="O301" s="18"/>
      <c r="P301" s="19"/>
      <c r="Q301" s="19"/>
      <c r="R301" s="19"/>
      <c r="S301" s="18"/>
      <c r="T301" s="19"/>
      <c r="U301" s="19"/>
      <c r="V301" s="19"/>
      <c r="W301" s="18"/>
      <c r="X301" s="19"/>
      <c r="Y301" s="19"/>
      <c r="Z301" s="19"/>
      <c r="AA301" s="18"/>
      <c r="AB301" s="19"/>
      <c r="AC301" s="19"/>
      <c r="AD301" s="19"/>
      <c r="AE301" s="18"/>
      <c r="AF301" s="19"/>
      <c r="AG301" s="19"/>
      <c r="AH301" s="19"/>
      <c r="AI301" s="18"/>
      <c r="AJ301" s="19"/>
      <c r="AK301" s="19"/>
      <c r="AL301" s="19"/>
      <c r="AM301" s="18"/>
      <c r="AN301" s="19"/>
      <c r="AO301" s="19"/>
      <c r="AP301" s="19"/>
      <c r="AQ301" s="18"/>
      <c r="AR301" s="19"/>
      <c r="AS301" s="19"/>
      <c r="AT301" s="19"/>
      <c r="AU301" s="18"/>
      <c r="AV301" s="19"/>
      <c r="AW301" s="19"/>
      <c r="AX301" s="19"/>
      <c r="AY301" s="18"/>
      <c r="AZ301" s="19"/>
      <c r="BA301" s="19"/>
      <c r="BB301" s="19"/>
      <c r="BC301" s="18"/>
      <c r="BD301" s="19"/>
      <c r="BE301" s="19"/>
      <c r="BF301" s="19"/>
    </row>
    <row r="302" spans="1:58" ht="15" thickBot="1" x14ac:dyDescent="0.35">
      <c r="A302" s="19"/>
      <c r="B302" s="19"/>
      <c r="C302" s="18"/>
      <c r="D302" s="19"/>
      <c r="E302" s="19"/>
      <c r="F302" s="19"/>
      <c r="G302" s="18"/>
      <c r="H302" s="19"/>
      <c r="I302" s="19"/>
      <c r="J302" s="19"/>
      <c r="K302" s="18"/>
      <c r="L302" s="19"/>
      <c r="M302" s="19"/>
      <c r="N302" s="19"/>
      <c r="O302" s="18"/>
      <c r="P302" s="19"/>
      <c r="Q302" s="19"/>
      <c r="R302" s="19"/>
      <c r="S302" s="18"/>
      <c r="T302" s="19"/>
      <c r="U302" s="19"/>
      <c r="V302" s="19"/>
      <c r="W302" s="18"/>
      <c r="X302" s="19"/>
      <c r="Y302" s="19"/>
      <c r="Z302" s="19"/>
      <c r="AA302" s="18"/>
      <c r="AB302" s="19"/>
      <c r="AC302" s="19"/>
      <c r="AD302" s="19"/>
      <c r="AE302" s="18"/>
      <c r="AF302" s="19"/>
      <c r="AG302" s="19"/>
      <c r="AH302" s="19"/>
      <c r="AI302" s="18"/>
      <c r="AJ302" s="19"/>
      <c r="AK302" s="19"/>
      <c r="AL302" s="19"/>
      <c r="AM302" s="18"/>
      <c r="AN302" s="19"/>
      <c r="AO302" s="19"/>
      <c r="AP302" s="19"/>
      <c r="AQ302" s="18"/>
      <c r="AR302" s="19"/>
      <c r="AS302" s="19"/>
      <c r="AT302" s="19"/>
      <c r="AU302" s="18"/>
      <c r="AV302" s="19"/>
      <c r="AW302" s="19"/>
      <c r="AX302" s="19"/>
      <c r="AY302" s="18"/>
      <c r="AZ302" s="19"/>
      <c r="BA302" s="19"/>
      <c r="BB302" s="19"/>
      <c r="BC302" s="18"/>
      <c r="BD302" s="19"/>
      <c r="BE302" s="19"/>
      <c r="BF302" s="19"/>
    </row>
    <row r="303" spans="1:58" ht="15" thickBot="1" x14ac:dyDescent="0.35">
      <c r="A303" s="19"/>
      <c r="B303" s="19"/>
      <c r="C303" s="18"/>
      <c r="D303" s="19"/>
      <c r="E303" s="19"/>
      <c r="F303" s="19"/>
      <c r="G303" s="18"/>
      <c r="H303" s="19"/>
      <c r="I303" s="19"/>
      <c r="J303" s="19"/>
      <c r="K303" s="18"/>
      <c r="L303" s="19"/>
      <c r="M303" s="19"/>
      <c r="N303" s="19"/>
      <c r="O303" s="18"/>
      <c r="P303" s="19"/>
      <c r="Q303" s="19"/>
      <c r="R303" s="19"/>
      <c r="S303" s="18"/>
      <c r="T303" s="19"/>
      <c r="U303" s="19"/>
      <c r="V303" s="19"/>
      <c r="W303" s="18"/>
      <c r="X303" s="19"/>
      <c r="Y303" s="19"/>
      <c r="Z303" s="19"/>
      <c r="AA303" s="18"/>
      <c r="AB303" s="19"/>
      <c r="AC303" s="19"/>
      <c r="AD303" s="19"/>
      <c r="AE303" s="18"/>
      <c r="AF303" s="19"/>
      <c r="AG303" s="19"/>
      <c r="AH303" s="19"/>
      <c r="AI303" s="18"/>
      <c r="AJ303" s="19"/>
      <c r="AK303" s="19"/>
      <c r="AL303" s="19"/>
      <c r="AM303" s="18"/>
      <c r="AN303" s="19"/>
      <c r="AO303" s="19"/>
      <c r="AP303" s="19"/>
      <c r="AQ303" s="18"/>
      <c r="AR303" s="19"/>
      <c r="AS303" s="19"/>
      <c r="AT303" s="19"/>
      <c r="AU303" s="18"/>
      <c r="AV303" s="19"/>
      <c r="AW303" s="19"/>
      <c r="AX303" s="19"/>
      <c r="AY303" s="18"/>
      <c r="AZ303" s="19"/>
      <c r="BA303" s="19"/>
      <c r="BB303" s="19"/>
      <c r="BC303" s="18"/>
      <c r="BD303" s="19"/>
      <c r="BE303" s="19"/>
      <c r="BF303" s="19"/>
    </row>
    <row r="304" spans="1:58" ht="15" thickBot="1" x14ac:dyDescent="0.35">
      <c r="A304" s="19"/>
      <c r="B304" s="19"/>
      <c r="C304" s="18"/>
      <c r="D304" s="19"/>
      <c r="E304" s="19"/>
      <c r="F304" s="19"/>
      <c r="G304" s="18"/>
      <c r="H304" s="19"/>
      <c r="I304" s="19"/>
      <c r="J304" s="19"/>
      <c r="K304" s="18"/>
      <c r="L304" s="19"/>
      <c r="M304" s="19"/>
      <c r="N304" s="19"/>
      <c r="O304" s="18"/>
      <c r="P304" s="19"/>
      <c r="Q304" s="19"/>
      <c r="R304" s="19"/>
      <c r="S304" s="18"/>
      <c r="T304" s="19"/>
      <c r="U304" s="19"/>
      <c r="V304" s="19"/>
      <c r="W304" s="18"/>
      <c r="X304" s="19"/>
      <c r="Y304" s="19"/>
      <c r="Z304" s="19"/>
      <c r="AA304" s="18"/>
      <c r="AB304" s="19"/>
      <c r="AC304" s="19"/>
      <c r="AD304" s="19"/>
      <c r="AE304" s="18"/>
      <c r="AF304" s="19"/>
      <c r="AG304" s="19"/>
      <c r="AH304" s="19"/>
      <c r="AI304" s="18"/>
      <c r="AJ304" s="19"/>
      <c r="AK304" s="19"/>
      <c r="AL304" s="19"/>
      <c r="AM304" s="18"/>
      <c r="AN304" s="19"/>
      <c r="AO304" s="19"/>
      <c r="AP304" s="19"/>
      <c r="AQ304" s="18"/>
      <c r="AR304" s="19"/>
      <c r="AS304" s="19"/>
      <c r="AT304" s="19"/>
      <c r="AU304" s="18"/>
      <c r="AV304" s="19"/>
      <c r="AW304" s="19"/>
      <c r="AX304" s="19"/>
      <c r="AY304" s="18"/>
      <c r="AZ304" s="19"/>
      <c r="BA304" s="19"/>
      <c r="BB304" s="19"/>
      <c r="BC304" s="18"/>
      <c r="BD304" s="19"/>
      <c r="BE304" s="19"/>
      <c r="BF304" s="19"/>
    </row>
    <row r="305" spans="1:58" ht="15" thickBot="1" x14ac:dyDescent="0.35">
      <c r="A305" s="19"/>
      <c r="B305" s="19"/>
      <c r="C305" s="18"/>
      <c r="D305" s="19"/>
      <c r="E305" s="19"/>
      <c r="F305" s="19"/>
      <c r="G305" s="18"/>
      <c r="H305" s="19"/>
      <c r="I305" s="19"/>
      <c r="J305" s="19"/>
      <c r="K305" s="18"/>
      <c r="L305" s="19"/>
      <c r="M305" s="19"/>
      <c r="N305" s="19"/>
      <c r="O305" s="18"/>
      <c r="P305" s="19"/>
      <c r="Q305" s="19"/>
      <c r="R305" s="19"/>
      <c r="S305" s="18"/>
      <c r="T305" s="19"/>
      <c r="U305" s="19"/>
      <c r="V305" s="19"/>
      <c r="W305" s="18"/>
      <c r="X305" s="19"/>
      <c r="Y305" s="19"/>
      <c r="Z305" s="19"/>
      <c r="AA305" s="18"/>
      <c r="AB305" s="19"/>
      <c r="AC305" s="19"/>
      <c r="AD305" s="19"/>
      <c r="AE305" s="18"/>
      <c r="AF305" s="19"/>
      <c r="AG305" s="19"/>
      <c r="AH305" s="19"/>
      <c r="AI305" s="18"/>
      <c r="AJ305" s="19"/>
      <c r="AK305" s="19"/>
      <c r="AL305" s="19"/>
      <c r="AM305" s="18"/>
      <c r="AN305" s="19"/>
      <c r="AO305" s="19"/>
      <c r="AP305" s="19"/>
      <c r="AQ305" s="18"/>
      <c r="AR305" s="19"/>
      <c r="AS305" s="19"/>
      <c r="AT305" s="19"/>
      <c r="AU305" s="18"/>
      <c r="AV305" s="19"/>
      <c r="AW305" s="19"/>
      <c r="AX305" s="19"/>
      <c r="AY305" s="18"/>
      <c r="AZ305" s="19"/>
      <c r="BA305" s="19"/>
      <c r="BB305" s="19"/>
      <c r="BC305" s="18"/>
      <c r="BD305" s="19"/>
      <c r="BE305" s="19"/>
      <c r="BF305" s="19"/>
    </row>
    <row r="306" spans="1:58" ht="15" thickBot="1" x14ac:dyDescent="0.35">
      <c r="A306" s="19"/>
      <c r="B306" s="19"/>
      <c r="C306" s="18"/>
      <c r="D306" s="19"/>
      <c r="E306" s="19"/>
      <c r="F306" s="19"/>
      <c r="G306" s="18"/>
      <c r="H306" s="19"/>
      <c r="I306" s="19"/>
      <c r="J306" s="19"/>
      <c r="K306" s="18"/>
      <c r="L306" s="19"/>
      <c r="M306" s="19"/>
      <c r="N306" s="19"/>
      <c r="O306" s="18"/>
      <c r="P306" s="19"/>
      <c r="Q306" s="19"/>
      <c r="R306" s="19"/>
      <c r="S306" s="18"/>
      <c r="T306" s="19"/>
      <c r="U306" s="19"/>
      <c r="V306" s="19"/>
      <c r="W306" s="18"/>
      <c r="X306" s="19"/>
      <c r="Y306" s="19"/>
      <c r="Z306" s="19"/>
      <c r="AA306" s="18"/>
      <c r="AB306" s="19"/>
      <c r="AC306" s="19"/>
      <c r="AD306" s="19"/>
      <c r="AE306" s="18"/>
      <c r="AF306" s="19"/>
      <c r="AG306" s="19"/>
      <c r="AH306" s="19"/>
      <c r="AI306" s="18"/>
      <c r="AJ306" s="19"/>
      <c r="AK306" s="19"/>
      <c r="AL306" s="19"/>
      <c r="AM306" s="18"/>
      <c r="AN306" s="19"/>
      <c r="AO306" s="19"/>
      <c r="AP306" s="19"/>
      <c r="AQ306" s="18"/>
      <c r="AR306" s="19"/>
      <c r="AS306" s="19"/>
      <c r="AT306" s="19"/>
      <c r="AU306" s="18"/>
      <c r="AV306" s="19"/>
      <c r="AW306" s="19"/>
      <c r="AX306" s="19"/>
      <c r="AY306" s="18"/>
      <c r="AZ306" s="19"/>
      <c r="BA306" s="19"/>
      <c r="BB306" s="19"/>
      <c r="BC306" s="18"/>
      <c r="BD306" s="19"/>
      <c r="BE306" s="19"/>
      <c r="BF306" s="19"/>
    </row>
    <row r="307" spans="1:58" ht="15" thickBot="1" x14ac:dyDescent="0.35">
      <c r="A307" s="19"/>
      <c r="B307" s="19"/>
      <c r="C307" s="18"/>
      <c r="D307" s="19"/>
      <c r="E307" s="19"/>
      <c r="F307" s="19"/>
      <c r="G307" s="18"/>
      <c r="H307" s="19"/>
      <c r="I307" s="19"/>
      <c r="J307" s="19"/>
      <c r="K307" s="18"/>
      <c r="L307" s="19"/>
      <c r="M307" s="19"/>
      <c r="N307" s="19"/>
      <c r="O307" s="18"/>
      <c r="P307" s="19"/>
      <c r="Q307" s="19"/>
      <c r="R307" s="19"/>
      <c r="S307" s="18"/>
      <c r="T307" s="19"/>
      <c r="U307" s="19"/>
      <c r="V307" s="19"/>
      <c r="W307" s="18"/>
      <c r="X307" s="19"/>
      <c r="Y307" s="19"/>
      <c r="Z307" s="19"/>
      <c r="AA307" s="18"/>
      <c r="AB307" s="19"/>
      <c r="AC307" s="19"/>
      <c r="AD307" s="19"/>
      <c r="AE307" s="18"/>
      <c r="AF307" s="19"/>
      <c r="AG307" s="19"/>
      <c r="AH307" s="19"/>
      <c r="AI307" s="18"/>
      <c r="AJ307" s="19"/>
      <c r="AK307" s="19"/>
      <c r="AL307" s="19"/>
      <c r="AM307" s="18"/>
      <c r="AN307" s="19"/>
      <c r="AO307" s="19"/>
      <c r="AP307" s="19"/>
      <c r="AQ307" s="18"/>
      <c r="AR307" s="19"/>
      <c r="AS307" s="19"/>
      <c r="AT307" s="19"/>
      <c r="AU307" s="18"/>
      <c r="AV307" s="19"/>
      <c r="AW307" s="19"/>
      <c r="AX307" s="19"/>
      <c r="AY307" s="18"/>
      <c r="AZ307" s="19"/>
      <c r="BA307" s="19"/>
      <c r="BB307" s="19"/>
      <c r="BC307" s="18"/>
      <c r="BD307" s="19"/>
      <c r="BE307" s="19"/>
      <c r="BF307" s="19"/>
    </row>
    <row r="308" spans="1:58" ht="15" thickBot="1" x14ac:dyDescent="0.35">
      <c r="A308" s="19"/>
      <c r="B308" s="19"/>
      <c r="C308" s="18"/>
      <c r="D308" s="19"/>
      <c r="E308" s="19"/>
      <c r="F308" s="19"/>
      <c r="G308" s="18"/>
      <c r="H308" s="19"/>
      <c r="I308" s="19"/>
      <c r="J308" s="19"/>
      <c r="K308" s="18"/>
      <c r="L308" s="19"/>
      <c r="M308" s="19"/>
      <c r="N308" s="19"/>
      <c r="O308" s="18"/>
      <c r="P308" s="19"/>
      <c r="Q308" s="19"/>
      <c r="R308" s="19"/>
      <c r="S308" s="18"/>
      <c r="T308" s="19"/>
      <c r="U308" s="19"/>
      <c r="V308" s="19"/>
      <c r="W308" s="18"/>
      <c r="X308" s="19"/>
      <c r="Y308" s="19"/>
      <c r="Z308" s="19"/>
      <c r="AA308" s="18"/>
      <c r="AB308" s="19"/>
      <c r="AC308" s="19"/>
      <c r="AD308" s="19"/>
      <c r="AE308" s="18"/>
      <c r="AF308" s="19"/>
      <c r="AG308" s="19"/>
      <c r="AH308" s="19"/>
      <c r="AI308" s="18"/>
      <c r="AJ308" s="19"/>
      <c r="AK308" s="19"/>
      <c r="AL308" s="19"/>
      <c r="AM308" s="18"/>
      <c r="AN308" s="19"/>
      <c r="AO308" s="19"/>
      <c r="AP308" s="19"/>
      <c r="AQ308" s="18"/>
      <c r="AR308" s="19"/>
      <c r="AS308" s="19"/>
      <c r="AT308" s="19"/>
      <c r="AU308" s="18"/>
      <c r="AV308" s="19"/>
      <c r="AW308" s="19"/>
      <c r="AX308" s="19"/>
      <c r="AY308" s="18"/>
      <c r="AZ308" s="19"/>
      <c r="BA308" s="19"/>
      <c r="BB308" s="19"/>
      <c r="BC308" s="18"/>
      <c r="BD308" s="19"/>
      <c r="BE308" s="19"/>
      <c r="BF308" s="19"/>
    </row>
    <row r="309" spans="1:58" ht="15" thickBot="1" x14ac:dyDescent="0.35">
      <c r="A309" s="19"/>
      <c r="B309" s="19"/>
      <c r="C309" s="18"/>
      <c r="D309" s="19"/>
      <c r="E309" s="19"/>
      <c r="F309" s="19"/>
      <c r="G309" s="18"/>
      <c r="H309" s="19"/>
      <c r="I309" s="19"/>
      <c r="J309" s="19"/>
      <c r="K309" s="18"/>
      <c r="L309" s="19"/>
      <c r="M309" s="19"/>
      <c r="N309" s="19"/>
      <c r="O309" s="18"/>
      <c r="P309" s="19"/>
      <c r="Q309" s="19"/>
      <c r="R309" s="19"/>
      <c r="S309" s="18"/>
      <c r="T309" s="19"/>
      <c r="U309" s="19"/>
      <c r="V309" s="19"/>
      <c r="W309" s="18"/>
      <c r="X309" s="19"/>
      <c r="Y309" s="19"/>
      <c r="Z309" s="19"/>
      <c r="AA309" s="18"/>
      <c r="AB309" s="19"/>
      <c r="AC309" s="19"/>
      <c r="AD309" s="19"/>
      <c r="AE309" s="18"/>
      <c r="AF309" s="19"/>
      <c r="AG309" s="19"/>
      <c r="AH309" s="19"/>
      <c r="AI309" s="18"/>
      <c r="AJ309" s="19"/>
      <c r="AK309" s="19"/>
      <c r="AL309" s="19"/>
      <c r="AM309" s="18"/>
      <c r="AN309" s="19"/>
      <c r="AO309" s="19"/>
      <c r="AP309" s="19"/>
      <c r="AQ309" s="18"/>
      <c r="AR309" s="19"/>
      <c r="AS309" s="19"/>
      <c r="AT309" s="19"/>
      <c r="AU309" s="18"/>
      <c r="AV309" s="19"/>
      <c r="AW309" s="19"/>
      <c r="AX309" s="19"/>
      <c r="AY309" s="18"/>
      <c r="AZ309" s="19"/>
      <c r="BA309" s="19"/>
      <c r="BB309" s="19"/>
      <c r="BC309" s="18"/>
      <c r="BD309" s="19"/>
      <c r="BE309" s="19"/>
      <c r="BF309" s="19"/>
    </row>
    <row r="310" spans="1:58" ht="15" thickBot="1" x14ac:dyDescent="0.35">
      <c r="A310" s="19"/>
      <c r="B310" s="19"/>
      <c r="C310" s="18"/>
      <c r="D310" s="19"/>
      <c r="E310" s="19"/>
      <c r="F310" s="19"/>
      <c r="G310" s="18"/>
      <c r="H310" s="19"/>
      <c r="I310" s="19"/>
      <c r="J310" s="19"/>
      <c r="K310" s="18"/>
      <c r="L310" s="19"/>
      <c r="M310" s="19"/>
      <c r="N310" s="19"/>
      <c r="O310" s="18"/>
      <c r="P310" s="19"/>
      <c r="Q310" s="19"/>
      <c r="R310" s="19"/>
      <c r="S310" s="18"/>
      <c r="T310" s="19"/>
      <c r="U310" s="19"/>
      <c r="V310" s="19"/>
      <c r="W310" s="18"/>
      <c r="X310" s="19"/>
      <c r="Y310" s="19"/>
      <c r="Z310" s="19"/>
      <c r="AA310" s="18"/>
      <c r="AB310" s="19"/>
      <c r="AC310" s="19"/>
      <c r="AD310" s="19"/>
      <c r="AE310" s="18"/>
      <c r="AF310" s="19"/>
      <c r="AG310" s="19"/>
      <c r="AH310" s="19"/>
      <c r="AI310" s="18"/>
      <c r="AJ310" s="19"/>
      <c r="AK310" s="19"/>
      <c r="AL310" s="19"/>
      <c r="AM310" s="18"/>
      <c r="AN310" s="19"/>
      <c r="AO310" s="19"/>
      <c r="AP310" s="19"/>
      <c r="AQ310" s="18"/>
      <c r="AR310" s="19"/>
      <c r="AS310" s="19"/>
      <c r="AT310" s="19"/>
      <c r="AU310" s="18"/>
      <c r="AV310" s="19"/>
      <c r="AW310" s="19"/>
      <c r="AX310" s="19"/>
      <c r="AY310" s="18"/>
      <c r="AZ310" s="19"/>
      <c r="BA310" s="19"/>
      <c r="BB310" s="19"/>
      <c r="BC310" s="18"/>
      <c r="BD310" s="19"/>
      <c r="BE310" s="19"/>
      <c r="BF310" s="19"/>
    </row>
    <row r="311" spans="1:58" ht="15" thickBot="1" x14ac:dyDescent="0.35">
      <c r="A311" s="19"/>
      <c r="B311" s="19"/>
      <c r="C311" s="18"/>
      <c r="D311" s="19"/>
      <c r="E311" s="19"/>
      <c r="F311" s="19"/>
      <c r="G311" s="18"/>
      <c r="H311" s="19"/>
      <c r="I311" s="19"/>
      <c r="J311" s="19"/>
      <c r="K311" s="18"/>
      <c r="L311" s="19"/>
      <c r="M311" s="19"/>
      <c r="N311" s="19"/>
      <c r="O311" s="18"/>
      <c r="P311" s="19"/>
      <c r="Q311" s="19"/>
      <c r="R311" s="19"/>
      <c r="S311" s="18"/>
      <c r="T311" s="19"/>
      <c r="U311" s="19"/>
      <c r="V311" s="19"/>
      <c r="W311" s="18"/>
      <c r="X311" s="19"/>
      <c r="Y311" s="19"/>
      <c r="Z311" s="19"/>
      <c r="AA311" s="18"/>
      <c r="AB311" s="19"/>
      <c r="AC311" s="19"/>
      <c r="AD311" s="19"/>
      <c r="AE311" s="18"/>
      <c r="AF311" s="19"/>
      <c r="AG311" s="19"/>
      <c r="AH311" s="19"/>
      <c r="AI311" s="18"/>
      <c r="AJ311" s="19"/>
      <c r="AK311" s="19"/>
      <c r="AL311" s="19"/>
      <c r="AM311" s="18"/>
      <c r="AN311" s="19"/>
      <c r="AO311" s="19"/>
      <c r="AP311" s="19"/>
      <c r="AQ311" s="18"/>
      <c r="AR311" s="19"/>
      <c r="AS311" s="19"/>
      <c r="AT311" s="19"/>
      <c r="AU311" s="18"/>
      <c r="AV311" s="19"/>
      <c r="AW311" s="19"/>
      <c r="AX311" s="19"/>
      <c r="AY311" s="18"/>
      <c r="AZ311" s="19"/>
      <c r="BA311" s="19"/>
      <c r="BB311" s="19"/>
      <c r="BC311" s="18"/>
      <c r="BD311" s="19"/>
      <c r="BE311" s="19"/>
      <c r="BF311" s="19"/>
    </row>
    <row r="312" spans="1:58" ht="15" thickBot="1" x14ac:dyDescent="0.35">
      <c r="A312" s="19"/>
      <c r="B312" s="19"/>
      <c r="C312" s="18"/>
      <c r="D312" s="19"/>
      <c r="E312" s="19"/>
      <c r="F312" s="19"/>
      <c r="G312" s="18"/>
      <c r="H312" s="19"/>
      <c r="I312" s="19"/>
      <c r="J312" s="19"/>
      <c r="K312" s="18"/>
      <c r="L312" s="19"/>
      <c r="M312" s="19"/>
      <c r="N312" s="19"/>
      <c r="O312" s="18"/>
      <c r="P312" s="19"/>
      <c r="Q312" s="19"/>
      <c r="R312" s="19"/>
      <c r="S312" s="18"/>
      <c r="T312" s="19"/>
      <c r="U312" s="19"/>
      <c r="V312" s="19"/>
      <c r="W312" s="18"/>
      <c r="X312" s="19"/>
      <c r="Y312" s="19"/>
      <c r="Z312" s="19"/>
      <c r="AA312" s="18"/>
      <c r="AB312" s="19"/>
      <c r="AC312" s="19"/>
      <c r="AD312" s="19"/>
      <c r="AE312" s="18"/>
      <c r="AF312" s="19"/>
      <c r="AG312" s="19"/>
      <c r="AH312" s="19"/>
      <c r="AI312" s="18"/>
      <c r="AJ312" s="19"/>
      <c r="AK312" s="19"/>
      <c r="AL312" s="19"/>
      <c r="AM312" s="18"/>
      <c r="AN312" s="19"/>
      <c r="AO312" s="19"/>
      <c r="AP312" s="19"/>
      <c r="AQ312" s="18"/>
      <c r="AR312" s="19"/>
      <c r="AS312" s="19"/>
      <c r="AT312" s="19"/>
      <c r="AU312" s="18"/>
      <c r="AV312" s="19"/>
      <c r="AW312" s="19"/>
      <c r="AX312" s="19"/>
      <c r="AY312" s="18"/>
      <c r="AZ312" s="19"/>
      <c r="BA312" s="19"/>
      <c r="BB312" s="19"/>
      <c r="BC312" s="18"/>
      <c r="BD312" s="19"/>
      <c r="BE312" s="19"/>
      <c r="BF312" s="19"/>
    </row>
    <row r="313" spans="1:58" ht="15" thickBot="1" x14ac:dyDescent="0.35">
      <c r="A313" s="19"/>
      <c r="B313" s="19"/>
      <c r="C313" s="18"/>
      <c r="D313" s="19"/>
      <c r="E313" s="19"/>
      <c r="F313" s="19"/>
      <c r="G313" s="18"/>
      <c r="H313" s="19"/>
      <c r="I313" s="19"/>
      <c r="J313" s="19"/>
      <c r="K313" s="18"/>
      <c r="L313" s="19"/>
      <c r="M313" s="19"/>
      <c r="N313" s="19"/>
      <c r="O313" s="18"/>
      <c r="P313" s="19"/>
      <c r="Q313" s="19"/>
      <c r="R313" s="19"/>
      <c r="S313" s="18"/>
      <c r="T313" s="19"/>
      <c r="U313" s="19"/>
      <c r="V313" s="19"/>
      <c r="W313" s="18"/>
      <c r="X313" s="19"/>
      <c r="Y313" s="19"/>
      <c r="Z313" s="19"/>
      <c r="AA313" s="18"/>
      <c r="AB313" s="19"/>
      <c r="AC313" s="19"/>
      <c r="AD313" s="19"/>
      <c r="AE313" s="18"/>
      <c r="AF313" s="19"/>
      <c r="AG313" s="19"/>
      <c r="AH313" s="19"/>
      <c r="AI313" s="18"/>
      <c r="AJ313" s="19"/>
      <c r="AK313" s="19"/>
      <c r="AL313" s="19"/>
      <c r="AM313" s="18"/>
      <c r="AN313" s="19"/>
      <c r="AO313" s="19"/>
      <c r="AP313" s="19"/>
      <c r="AQ313" s="18"/>
      <c r="AR313" s="19"/>
      <c r="AS313" s="19"/>
      <c r="AT313" s="19"/>
      <c r="AU313" s="18"/>
      <c r="AV313" s="19"/>
      <c r="AW313" s="19"/>
      <c r="AX313" s="19"/>
      <c r="AY313" s="18"/>
      <c r="AZ313" s="19"/>
      <c r="BA313" s="19"/>
      <c r="BB313" s="19"/>
      <c r="BC313" s="18"/>
      <c r="BD313" s="19"/>
      <c r="BE313" s="19"/>
      <c r="BF313" s="19"/>
    </row>
    <row r="314" spans="1:58" ht="15" thickBot="1" x14ac:dyDescent="0.35">
      <c r="A314" s="19"/>
      <c r="B314" s="19"/>
      <c r="C314" s="18"/>
      <c r="D314" s="19"/>
      <c r="E314" s="19"/>
      <c r="F314" s="19"/>
      <c r="G314" s="18"/>
      <c r="H314" s="19"/>
      <c r="I314" s="19"/>
      <c r="J314" s="19"/>
      <c r="K314" s="18"/>
      <c r="L314" s="19"/>
      <c r="M314" s="19"/>
      <c r="N314" s="19"/>
      <c r="O314" s="18"/>
      <c r="P314" s="19"/>
      <c r="Q314" s="19"/>
      <c r="R314" s="19"/>
      <c r="S314" s="18"/>
      <c r="T314" s="19"/>
      <c r="U314" s="19"/>
      <c r="V314" s="19"/>
      <c r="W314" s="18"/>
      <c r="X314" s="19"/>
      <c r="Y314" s="19"/>
      <c r="Z314" s="19"/>
      <c r="AA314" s="18"/>
      <c r="AB314" s="19"/>
      <c r="AC314" s="19"/>
      <c r="AD314" s="19"/>
      <c r="AE314" s="18"/>
      <c r="AF314" s="19"/>
      <c r="AG314" s="19"/>
      <c r="AH314" s="19"/>
      <c r="AI314" s="18"/>
      <c r="AJ314" s="19"/>
      <c r="AK314" s="19"/>
      <c r="AL314" s="19"/>
      <c r="AM314" s="18"/>
      <c r="AN314" s="19"/>
      <c r="AO314" s="19"/>
      <c r="AP314" s="19"/>
      <c r="AQ314" s="18"/>
      <c r="AR314" s="19"/>
      <c r="AS314" s="19"/>
      <c r="AT314" s="19"/>
      <c r="AU314" s="18"/>
      <c r="AV314" s="19"/>
      <c r="AW314" s="19"/>
      <c r="AX314" s="19"/>
      <c r="AY314" s="18"/>
      <c r="AZ314" s="19"/>
      <c r="BA314" s="19"/>
      <c r="BB314" s="19"/>
      <c r="BC314" s="18"/>
      <c r="BD314" s="19"/>
      <c r="BE314" s="19"/>
      <c r="BF314" s="19"/>
    </row>
    <row r="315" spans="1:58" ht="15" thickBot="1" x14ac:dyDescent="0.35">
      <c r="A315" s="19"/>
      <c r="B315" s="19"/>
      <c r="C315" s="18"/>
      <c r="D315" s="19"/>
      <c r="E315" s="19"/>
      <c r="F315" s="19"/>
      <c r="G315" s="18"/>
      <c r="H315" s="19"/>
      <c r="I315" s="19"/>
      <c r="J315" s="19"/>
      <c r="K315" s="18"/>
      <c r="L315" s="19"/>
      <c r="M315" s="19"/>
      <c r="N315" s="19"/>
      <c r="O315" s="18"/>
      <c r="P315" s="19"/>
      <c r="Q315" s="19"/>
      <c r="R315" s="19"/>
      <c r="S315" s="18"/>
      <c r="T315" s="19"/>
      <c r="U315" s="19"/>
      <c r="V315" s="19"/>
      <c r="W315" s="18"/>
      <c r="X315" s="19"/>
      <c r="Y315" s="19"/>
      <c r="Z315" s="19"/>
      <c r="AA315" s="18"/>
      <c r="AB315" s="19"/>
      <c r="AC315" s="19"/>
      <c r="AD315" s="19"/>
      <c r="AE315" s="18"/>
      <c r="AF315" s="19"/>
      <c r="AG315" s="19"/>
      <c r="AH315" s="19"/>
      <c r="AI315" s="18"/>
      <c r="AJ315" s="19"/>
      <c r="AK315" s="19"/>
      <c r="AL315" s="19"/>
      <c r="AM315" s="18"/>
      <c r="AN315" s="19"/>
      <c r="AO315" s="19"/>
      <c r="AP315" s="19"/>
      <c r="AQ315" s="18"/>
      <c r="AR315" s="19"/>
      <c r="AS315" s="19"/>
      <c r="AT315" s="19"/>
      <c r="AU315" s="18"/>
      <c r="AV315" s="19"/>
      <c r="AW315" s="19"/>
      <c r="AX315" s="19"/>
      <c r="AY315" s="18"/>
      <c r="AZ315" s="19"/>
      <c r="BA315" s="19"/>
      <c r="BB315" s="19"/>
      <c r="BC315" s="18"/>
      <c r="BD315" s="19"/>
      <c r="BE315" s="19"/>
      <c r="BF315" s="19"/>
    </row>
    <row r="316" spans="1:58" ht="15" thickBot="1" x14ac:dyDescent="0.35">
      <c r="A316" s="19"/>
      <c r="B316" s="19"/>
      <c r="C316" s="18"/>
      <c r="D316" s="19"/>
      <c r="E316" s="19"/>
      <c r="F316" s="19"/>
      <c r="G316" s="18"/>
      <c r="H316" s="19"/>
      <c r="I316" s="19"/>
      <c r="J316" s="19"/>
      <c r="K316" s="18"/>
      <c r="L316" s="19"/>
      <c r="M316" s="19"/>
      <c r="N316" s="19"/>
      <c r="O316" s="18"/>
      <c r="P316" s="19"/>
      <c r="Q316" s="19"/>
      <c r="R316" s="19"/>
      <c r="S316" s="18"/>
      <c r="T316" s="19"/>
      <c r="U316" s="19"/>
      <c r="V316" s="19"/>
      <c r="W316" s="18"/>
      <c r="X316" s="19"/>
      <c r="Y316" s="19"/>
      <c r="Z316" s="19"/>
      <c r="AA316" s="18"/>
      <c r="AB316" s="19"/>
      <c r="AC316" s="19"/>
      <c r="AD316" s="19"/>
      <c r="AE316" s="18"/>
      <c r="AF316" s="19"/>
      <c r="AG316" s="19"/>
      <c r="AH316" s="19"/>
      <c r="AI316" s="18"/>
      <c r="AJ316" s="19"/>
      <c r="AK316" s="19"/>
      <c r="AL316" s="19"/>
      <c r="AM316" s="18"/>
      <c r="AN316" s="19"/>
      <c r="AO316" s="19"/>
      <c r="AP316" s="19"/>
      <c r="AQ316" s="18"/>
      <c r="AR316" s="19"/>
      <c r="AS316" s="19"/>
      <c r="AT316" s="19"/>
      <c r="AU316" s="18"/>
      <c r="AV316" s="19"/>
      <c r="AW316" s="19"/>
      <c r="AX316" s="19"/>
      <c r="AY316" s="18"/>
      <c r="AZ316" s="19"/>
      <c r="BA316" s="19"/>
      <c r="BB316" s="19"/>
      <c r="BC316" s="18"/>
      <c r="BD316" s="19"/>
      <c r="BE316" s="19"/>
      <c r="BF316" s="19"/>
    </row>
    <row r="317" spans="1:58" ht="15" thickBot="1" x14ac:dyDescent="0.35">
      <c r="A317" s="19"/>
      <c r="B317" s="19"/>
      <c r="C317" s="18"/>
      <c r="D317" s="19"/>
      <c r="E317" s="19"/>
      <c r="F317" s="19"/>
      <c r="G317" s="18"/>
      <c r="H317" s="19"/>
      <c r="I317" s="19"/>
      <c r="J317" s="19"/>
      <c r="K317" s="18"/>
      <c r="L317" s="19"/>
      <c r="M317" s="19"/>
      <c r="N317" s="19"/>
      <c r="O317" s="18"/>
      <c r="P317" s="19"/>
      <c r="Q317" s="19"/>
      <c r="R317" s="19"/>
      <c r="S317" s="18"/>
      <c r="T317" s="19"/>
      <c r="U317" s="19"/>
      <c r="V317" s="19"/>
      <c r="W317" s="18"/>
      <c r="X317" s="19"/>
      <c r="Y317" s="19"/>
      <c r="Z317" s="19"/>
      <c r="AA317" s="18"/>
      <c r="AB317" s="19"/>
      <c r="AC317" s="19"/>
      <c r="AD317" s="19"/>
      <c r="AE317" s="18"/>
      <c r="AF317" s="19"/>
      <c r="AG317" s="19"/>
      <c r="AH317" s="19"/>
      <c r="AI317" s="18"/>
      <c r="AJ317" s="19"/>
      <c r="AK317" s="19"/>
      <c r="AL317" s="19"/>
      <c r="AM317" s="18"/>
      <c r="AN317" s="19"/>
      <c r="AO317" s="19"/>
      <c r="AP317" s="19"/>
      <c r="AQ317" s="18"/>
      <c r="AR317" s="19"/>
      <c r="AS317" s="19"/>
      <c r="AT317" s="19"/>
      <c r="AU317" s="18"/>
      <c r="AV317" s="19"/>
      <c r="AW317" s="19"/>
      <c r="AX317" s="19"/>
      <c r="AY317" s="18"/>
      <c r="AZ317" s="19"/>
      <c r="BA317" s="19"/>
      <c r="BB317" s="19"/>
      <c r="BC317" s="18"/>
      <c r="BD317" s="19"/>
      <c r="BE317" s="19"/>
      <c r="BF317" s="19"/>
    </row>
    <row r="318" spans="1:58" ht="15" thickBot="1" x14ac:dyDescent="0.35">
      <c r="A318" s="19"/>
      <c r="B318" s="19"/>
      <c r="C318" s="18"/>
      <c r="D318" s="19"/>
      <c r="E318" s="19"/>
      <c r="F318" s="19"/>
      <c r="G318" s="18"/>
      <c r="H318" s="19"/>
      <c r="I318" s="19"/>
      <c r="J318" s="19"/>
      <c r="K318" s="18"/>
      <c r="L318" s="19"/>
      <c r="M318" s="19"/>
      <c r="N318" s="19"/>
      <c r="O318" s="18"/>
      <c r="P318" s="19"/>
      <c r="Q318" s="19"/>
      <c r="R318" s="19"/>
      <c r="S318" s="18"/>
      <c r="T318" s="19"/>
      <c r="U318" s="19"/>
      <c r="V318" s="19"/>
      <c r="W318" s="18"/>
      <c r="X318" s="19"/>
      <c r="Y318" s="19"/>
      <c r="Z318" s="19"/>
      <c r="AA318" s="18"/>
      <c r="AB318" s="19"/>
      <c r="AC318" s="19"/>
      <c r="AD318" s="19"/>
      <c r="AE318" s="18"/>
      <c r="AF318" s="19"/>
      <c r="AG318" s="19"/>
      <c r="AH318" s="19"/>
      <c r="AI318" s="18"/>
      <c r="AJ318" s="19"/>
      <c r="AK318" s="19"/>
      <c r="AL318" s="19"/>
      <c r="AM318" s="18"/>
      <c r="AN318" s="19"/>
      <c r="AO318" s="19"/>
      <c r="AP318" s="19"/>
      <c r="AQ318" s="18"/>
      <c r="AR318" s="19"/>
      <c r="AS318" s="19"/>
      <c r="AT318" s="19"/>
      <c r="AU318" s="18"/>
      <c r="AV318" s="19"/>
      <c r="AW318" s="19"/>
      <c r="AX318" s="19"/>
      <c r="AY318" s="18"/>
      <c r="AZ318" s="19"/>
      <c r="BA318" s="19"/>
      <c r="BB318" s="19"/>
      <c r="BC318" s="18"/>
      <c r="BD318" s="19"/>
      <c r="BE318" s="19"/>
      <c r="BF318" s="19"/>
    </row>
    <row r="319" spans="1:58" ht="15" thickBot="1" x14ac:dyDescent="0.35">
      <c r="A319" s="19"/>
      <c r="B319" s="19"/>
      <c r="C319" s="18"/>
      <c r="D319" s="19"/>
      <c r="E319" s="19"/>
      <c r="F319" s="19"/>
      <c r="G319" s="18"/>
      <c r="H319" s="19"/>
      <c r="I319" s="19"/>
      <c r="J319" s="19"/>
      <c r="K319" s="18"/>
      <c r="L319" s="19"/>
      <c r="M319" s="19"/>
      <c r="N319" s="19"/>
      <c r="O319" s="18"/>
      <c r="P319" s="19"/>
      <c r="Q319" s="19"/>
      <c r="R319" s="19"/>
      <c r="S319" s="18"/>
      <c r="T319" s="19"/>
      <c r="U319" s="19"/>
      <c r="V319" s="19"/>
      <c r="W319" s="18"/>
      <c r="X319" s="19"/>
      <c r="Y319" s="19"/>
      <c r="Z319" s="19"/>
      <c r="AA319" s="18"/>
      <c r="AB319" s="19"/>
      <c r="AC319" s="19"/>
      <c r="AD319" s="19"/>
      <c r="AE319" s="18"/>
      <c r="AF319" s="19"/>
      <c r="AG319" s="19"/>
      <c r="AH319" s="19"/>
      <c r="AI319" s="18"/>
      <c r="AJ319" s="19"/>
      <c r="AK319" s="19"/>
      <c r="AL319" s="19"/>
      <c r="AM319" s="18"/>
      <c r="AN319" s="19"/>
      <c r="AO319" s="19"/>
      <c r="AP319" s="19"/>
      <c r="AQ319" s="18"/>
      <c r="AR319" s="19"/>
      <c r="AS319" s="19"/>
      <c r="AT319" s="19"/>
      <c r="AU319" s="18"/>
      <c r="AV319" s="19"/>
      <c r="AW319" s="19"/>
      <c r="AX319" s="19"/>
      <c r="AY319" s="18"/>
      <c r="AZ319" s="19"/>
      <c r="BA319" s="19"/>
      <c r="BB319" s="19"/>
      <c r="BC319" s="18"/>
      <c r="BD319" s="19"/>
      <c r="BE319" s="19"/>
      <c r="BF319" s="19"/>
    </row>
    <row r="320" spans="1:58" ht="15" thickBot="1" x14ac:dyDescent="0.35">
      <c r="A320" s="19"/>
      <c r="B320" s="19"/>
      <c r="C320" s="18"/>
      <c r="D320" s="19"/>
      <c r="E320" s="19"/>
      <c r="F320" s="19"/>
      <c r="G320" s="18"/>
      <c r="H320" s="19"/>
      <c r="I320" s="19"/>
      <c r="J320" s="19"/>
      <c r="K320" s="18"/>
      <c r="L320" s="19"/>
      <c r="M320" s="19"/>
      <c r="N320" s="19"/>
      <c r="O320" s="18"/>
      <c r="P320" s="19"/>
      <c r="Q320" s="19"/>
      <c r="R320" s="19"/>
      <c r="S320" s="18"/>
      <c r="T320" s="19"/>
      <c r="U320" s="19"/>
      <c r="V320" s="19"/>
      <c r="W320" s="18"/>
      <c r="X320" s="19"/>
      <c r="Y320" s="19"/>
      <c r="Z320" s="19"/>
      <c r="AA320" s="18"/>
      <c r="AB320" s="19"/>
      <c r="AC320" s="19"/>
      <c r="AD320" s="19"/>
      <c r="AE320" s="18"/>
      <c r="AF320" s="19"/>
      <c r="AG320" s="19"/>
      <c r="AH320" s="19"/>
      <c r="AI320" s="18"/>
      <c r="AJ320" s="19"/>
      <c r="AK320" s="19"/>
      <c r="AL320" s="19"/>
      <c r="AM320" s="18"/>
      <c r="AN320" s="19"/>
      <c r="AO320" s="19"/>
      <c r="AP320" s="19"/>
      <c r="AQ320" s="18"/>
      <c r="AR320" s="19"/>
      <c r="AS320" s="19"/>
      <c r="AT320" s="19"/>
      <c r="AU320" s="18"/>
      <c r="AV320" s="19"/>
      <c r="AW320" s="19"/>
      <c r="AX320" s="19"/>
      <c r="AY320" s="18"/>
      <c r="AZ320" s="19"/>
      <c r="BA320" s="19"/>
      <c r="BB320" s="19"/>
      <c r="BC320" s="18"/>
      <c r="BD320" s="19"/>
      <c r="BE320" s="19"/>
      <c r="BF320" s="19"/>
    </row>
    <row r="321" spans="1:58" ht="15" thickBot="1" x14ac:dyDescent="0.35">
      <c r="A321" s="19"/>
      <c r="B321" s="19"/>
      <c r="C321" s="18"/>
      <c r="D321" s="19"/>
      <c r="E321" s="19"/>
      <c r="F321" s="19"/>
      <c r="G321" s="18"/>
      <c r="H321" s="19"/>
      <c r="I321" s="19"/>
      <c r="J321" s="19"/>
      <c r="K321" s="18"/>
      <c r="L321" s="19"/>
      <c r="M321" s="19"/>
      <c r="N321" s="19"/>
      <c r="O321" s="18"/>
      <c r="P321" s="19"/>
      <c r="Q321" s="19"/>
      <c r="R321" s="19"/>
      <c r="S321" s="18"/>
      <c r="T321" s="19"/>
      <c r="U321" s="19"/>
      <c r="V321" s="19"/>
      <c r="W321" s="18"/>
      <c r="X321" s="19"/>
      <c r="Y321" s="19"/>
      <c r="Z321" s="19"/>
      <c r="AA321" s="18"/>
      <c r="AB321" s="19"/>
      <c r="AC321" s="19"/>
      <c r="AD321" s="19"/>
      <c r="AE321" s="18"/>
      <c r="AF321" s="19"/>
      <c r="AG321" s="19"/>
      <c r="AH321" s="19"/>
      <c r="AI321" s="18"/>
      <c r="AJ321" s="19"/>
      <c r="AK321" s="19"/>
      <c r="AL321" s="19"/>
      <c r="AM321" s="18"/>
      <c r="AN321" s="19"/>
      <c r="AO321" s="19"/>
      <c r="AP321" s="19"/>
      <c r="AQ321" s="18"/>
      <c r="AR321" s="19"/>
      <c r="AS321" s="19"/>
      <c r="AT321" s="19"/>
      <c r="AU321" s="18"/>
      <c r="AV321" s="19"/>
      <c r="AW321" s="19"/>
      <c r="AX321" s="19"/>
      <c r="AY321" s="18"/>
      <c r="AZ321" s="19"/>
      <c r="BA321" s="19"/>
      <c r="BB321" s="19"/>
      <c r="BC321" s="18"/>
      <c r="BD321" s="19"/>
      <c r="BE321" s="19"/>
      <c r="BF321" s="19"/>
    </row>
    <row r="322" spans="1:58" ht="15" thickBot="1" x14ac:dyDescent="0.35">
      <c r="A322" s="19"/>
      <c r="B322" s="19"/>
      <c r="C322" s="18"/>
      <c r="D322" s="19"/>
      <c r="E322" s="19"/>
      <c r="F322" s="19"/>
      <c r="G322" s="18"/>
      <c r="H322" s="19"/>
      <c r="I322" s="19"/>
      <c r="J322" s="19"/>
      <c r="K322" s="18"/>
      <c r="L322" s="19"/>
      <c r="M322" s="19"/>
      <c r="N322" s="19"/>
      <c r="O322" s="18"/>
      <c r="P322" s="19"/>
      <c r="Q322" s="19"/>
      <c r="R322" s="19"/>
      <c r="S322" s="18"/>
      <c r="T322" s="19"/>
      <c r="U322" s="19"/>
      <c r="V322" s="19"/>
      <c r="W322" s="18"/>
      <c r="X322" s="19"/>
      <c r="Y322" s="19"/>
      <c r="Z322" s="19"/>
      <c r="AA322" s="18"/>
      <c r="AB322" s="19"/>
      <c r="AC322" s="19"/>
      <c r="AD322" s="19"/>
      <c r="AE322" s="18"/>
      <c r="AF322" s="19"/>
      <c r="AG322" s="19"/>
      <c r="AH322" s="19"/>
      <c r="AI322" s="18"/>
      <c r="AJ322" s="19"/>
      <c r="AK322" s="19"/>
      <c r="AL322" s="19"/>
      <c r="AM322" s="18"/>
      <c r="AN322" s="19"/>
      <c r="AO322" s="19"/>
      <c r="AP322" s="19"/>
      <c r="AQ322" s="18"/>
      <c r="AR322" s="19"/>
      <c r="AS322" s="19"/>
      <c r="AT322" s="19"/>
      <c r="AU322" s="18"/>
      <c r="AV322" s="19"/>
      <c r="AW322" s="19"/>
      <c r="AX322" s="19"/>
      <c r="AY322" s="18"/>
      <c r="AZ322" s="19"/>
      <c r="BA322" s="19"/>
      <c r="BB322" s="19"/>
      <c r="BC322" s="18"/>
      <c r="BD322" s="19"/>
      <c r="BE322" s="19"/>
      <c r="BF322" s="19"/>
    </row>
    <row r="323" spans="1:58" ht="15" thickBot="1" x14ac:dyDescent="0.35">
      <c r="A323" s="19"/>
      <c r="B323" s="19"/>
      <c r="C323" s="18"/>
      <c r="D323" s="19"/>
      <c r="E323" s="19"/>
      <c r="F323" s="19"/>
      <c r="G323" s="18"/>
      <c r="H323" s="19"/>
      <c r="I323" s="19"/>
      <c r="J323" s="19"/>
      <c r="K323" s="18"/>
      <c r="L323" s="19"/>
      <c r="M323" s="19"/>
      <c r="N323" s="19"/>
      <c r="O323" s="18"/>
      <c r="P323" s="19"/>
      <c r="Q323" s="19"/>
      <c r="R323" s="19"/>
      <c r="S323" s="18"/>
      <c r="T323" s="19"/>
      <c r="U323" s="19"/>
      <c r="V323" s="19"/>
      <c r="W323" s="18"/>
      <c r="X323" s="19"/>
      <c r="Y323" s="19"/>
      <c r="Z323" s="19"/>
      <c r="AA323" s="18"/>
      <c r="AB323" s="19"/>
      <c r="AC323" s="19"/>
      <c r="AD323" s="19"/>
      <c r="AE323" s="18"/>
      <c r="AF323" s="19"/>
      <c r="AG323" s="19"/>
      <c r="AH323" s="19"/>
      <c r="AI323" s="18"/>
      <c r="AJ323" s="19"/>
      <c r="AK323" s="19"/>
      <c r="AL323" s="19"/>
      <c r="AM323" s="18"/>
      <c r="AN323" s="19"/>
      <c r="AO323" s="19"/>
      <c r="AP323" s="19"/>
      <c r="AQ323" s="18"/>
      <c r="AR323" s="19"/>
      <c r="AS323" s="19"/>
      <c r="AT323" s="19"/>
      <c r="AU323" s="18"/>
      <c r="AV323" s="19"/>
      <c r="AW323" s="19"/>
      <c r="AX323" s="19"/>
      <c r="AY323" s="18"/>
      <c r="AZ323" s="19"/>
      <c r="BA323" s="19"/>
      <c r="BB323" s="19"/>
      <c r="BC323" s="18"/>
      <c r="BD323" s="19"/>
      <c r="BE323" s="19"/>
      <c r="BF323" s="19"/>
    </row>
    <row r="324" spans="1:58" ht="15" thickBot="1" x14ac:dyDescent="0.35">
      <c r="A324" s="19"/>
      <c r="B324" s="19"/>
      <c r="C324" s="18"/>
      <c r="D324" s="19"/>
      <c r="E324" s="19"/>
      <c r="F324" s="19"/>
      <c r="G324" s="18"/>
      <c r="H324" s="19"/>
      <c r="I324" s="19"/>
      <c r="J324" s="19"/>
      <c r="K324" s="18"/>
      <c r="L324" s="19"/>
      <c r="M324" s="19"/>
      <c r="N324" s="19"/>
      <c r="O324" s="18"/>
      <c r="P324" s="19"/>
      <c r="Q324" s="19"/>
      <c r="R324" s="19"/>
      <c r="S324" s="18"/>
      <c r="T324" s="19"/>
      <c r="U324" s="19"/>
      <c r="V324" s="19"/>
      <c r="W324" s="18"/>
      <c r="X324" s="19"/>
      <c r="Y324" s="19"/>
      <c r="Z324" s="19"/>
      <c r="AA324" s="18"/>
      <c r="AB324" s="19"/>
      <c r="AC324" s="19"/>
      <c r="AD324" s="19"/>
      <c r="AE324" s="18"/>
      <c r="AF324" s="19"/>
      <c r="AG324" s="19"/>
      <c r="AH324" s="19"/>
      <c r="AI324" s="18"/>
      <c r="AJ324" s="19"/>
      <c r="AK324" s="19"/>
      <c r="AL324" s="19"/>
      <c r="AM324" s="18"/>
      <c r="AN324" s="19"/>
      <c r="AO324" s="19"/>
      <c r="AP324" s="19"/>
      <c r="AQ324" s="18"/>
      <c r="AR324" s="19"/>
      <c r="AS324" s="19"/>
      <c r="AT324" s="19"/>
      <c r="AU324" s="18"/>
      <c r="AV324" s="19"/>
      <c r="AW324" s="19"/>
      <c r="AX324" s="19"/>
      <c r="AY324" s="18"/>
      <c r="AZ324" s="19"/>
      <c r="BA324" s="19"/>
      <c r="BB324" s="19"/>
      <c r="BC324" s="18"/>
      <c r="BD324" s="19"/>
      <c r="BE324" s="19"/>
      <c r="BF324" s="19"/>
    </row>
    <row r="325" spans="1:58" ht="15" thickBot="1" x14ac:dyDescent="0.35">
      <c r="A325" s="19"/>
      <c r="B325" s="19"/>
      <c r="C325" s="18"/>
      <c r="D325" s="19"/>
      <c r="E325" s="19"/>
      <c r="F325" s="19"/>
      <c r="G325" s="18"/>
      <c r="H325" s="19"/>
      <c r="I325" s="19"/>
      <c r="J325" s="19"/>
      <c r="K325" s="18"/>
      <c r="L325" s="19"/>
      <c r="M325" s="19"/>
      <c r="N325" s="19"/>
      <c r="O325" s="18"/>
      <c r="P325" s="19"/>
      <c r="Q325" s="19"/>
      <c r="R325" s="19"/>
      <c r="S325" s="18"/>
      <c r="T325" s="19"/>
      <c r="U325" s="19"/>
      <c r="V325" s="19"/>
      <c r="W325" s="18"/>
      <c r="X325" s="19"/>
      <c r="Y325" s="19"/>
      <c r="Z325" s="19"/>
      <c r="AA325" s="18"/>
      <c r="AB325" s="19"/>
      <c r="AC325" s="19"/>
      <c r="AD325" s="19"/>
      <c r="AE325" s="18"/>
      <c r="AF325" s="19"/>
      <c r="AG325" s="19"/>
      <c r="AH325" s="19"/>
      <c r="AI325" s="18"/>
      <c r="AJ325" s="19"/>
      <c r="AK325" s="19"/>
      <c r="AL325" s="19"/>
      <c r="AM325" s="18"/>
      <c r="AN325" s="19"/>
      <c r="AO325" s="19"/>
      <c r="AP325" s="19"/>
      <c r="AQ325" s="18"/>
      <c r="AR325" s="19"/>
      <c r="AS325" s="19"/>
      <c r="AT325" s="19"/>
      <c r="AU325" s="18"/>
      <c r="AV325" s="19"/>
      <c r="AW325" s="19"/>
      <c r="AX325" s="19"/>
      <c r="AY325" s="18"/>
      <c r="AZ325" s="19"/>
      <c r="BA325" s="19"/>
      <c r="BB325" s="19"/>
      <c r="BC325" s="18"/>
      <c r="BD325" s="19"/>
      <c r="BE325" s="19"/>
      <c r="BF325" s="19"/>
    </row>
    <row r="326" spans="1:58" ht="15" thickBot="1" x14ac:dyDescent="0.35">
      <c r="A326" s="19"/>
      <c r="B326" s="19"/>
      <c r="C326" s="18"/>
      <c r="D326" s="19"/>
      <c r="E326" s="19"/>
      <c r="F326" s="19"/>
      <c r="G326" s="18"/>
      <c r="H326" s="19"/>
      <c r="I326" s="19"/>
      <c r="J326" s="19"/>
      <c r="K326" s="18"/>
      <c r="L326" s="19"/>
      <c r="M326" s="19"/>
      <c r="N326" s="19"/>
      <c r="O326" s="18"/>
      <c r="P326" s="19"/>
      <c r="Q326" s="19"/>
      <c r="R326" s="19"/>
      <c r="S326" s="18"/>
      <c r="T326" s="19"/>
      <c r="U326" s="19"/>
      <c r="V326" s="19"/>
      <c r="W326" s="18"/>
      <c r="X326" s="19"/>
      <c r="Y326" s="19"/>
      <c r="Z326" s="19"/>
      <c r="AA326" s="18"/>
      <c r="AB326" s="19"/>
      <c r="AC326" s="19"/>
      <c r="AD326" s="19"/>
      <c r="AE326" s="18"/>
      <c r="AF326" s="19"/>
      <c r="AG326" s="19"/>
      <c r="AH326" s="19"/>
      <c r="AI326" s="18"/>
      <c r="AJ326" s="19"/>
      <c r="AK326" s="19"/>
      <c r="AL326" s="19"/>
      <c r="AM326" s="18"/>
      <c r="AN326" s="19"/>
      <c r="AO326" s="19"/>
      <c r="AP326" s="19"/>
      <c r="AQ326" s="18"/>
      <c r="AR326" s="19"/>
      <c r="AS326" s="19"/>
      <c r="AT326" s="19"/>
      <c r="AU326" s="18"/>
      <c r="AV326" s="19"/>
      <c r="AW326" s="19"/>
      <c r="AX326" s="19"/>
      <c r="AY326" s="18"/>
      <c r="AZ326" s="19"/>
      <c r="BA326" s="19"/>
      <c r="BB326" s="19"/>
      <c r="BC326" s="18"/>
      <c r="BD326" s="19"/>
      <c r="BE326" s="19"/>
      <c r="BF326" s="19"/>
    </row>
    <row r="327" spans="1:58" ht="15" thickBot="1" x14ac:dyDescent="0.35">
      <c r="A327" s="19"/>
      <c r="B327" s="19"/>
      <c r="C327" s="18"/>
      <c r="D327" s="19"/>
      <c r="E327" s="19"/>
      <c r="F327" s="19"/>
      <c r="G327" s="18"/>
      <c r="H327" s="19"/>
      <c r="I327" s="19"/>
      <c r="J327" s="19"/>
      <c r="K327" s="18"/>
      <c r="L327" s="19"/>
      <c r="M327" s="19"/>
      <c r="N327" s="19"/>
      <c r="O327" s="18"/>
      <c r="P327" s="19"/>
      <c r="Q327" s="19"/>
      <c r="R327" s="19"/>
      <c r="S327" s="18"/>
      <c r="T327" s="19"/>
      <c r="U327" s="19"/>
      <c r="V327" s="19"/>
      <c r="W327" s="18"/>
      <c r="X327" s="19"/>
      <c r="Y327" s="19"/>
      <c r="Z327" s="19"/>
      <c r="AA327" s="18"/>
      <c r="AB327" s="19"/>
      <c r="AC327" s="19"/>
      <c r="AD327" s="19"/>
      <c r="AE327" s="18"/>
      <c r="AF327" s="19"/>
      <c r="AG327" s="19"/>
      <c r="AH327" s="19"/>
      <c r="AI327" s="18"/>
      <c r="AJ327" s="19"/>
      <c r="AK327" s="19"/>
      <c r="AL327" s="19"/>
      <c r="AM327" s="18"/>
      <c r="AN327" s="19"/>
      <c r="AO327" s="19"/>
      <c r="AP327" s="19"/>
      <c r="AQ327" s="18"/>
      <c r="AR327" s="19"/>
      <c r="AS327" s="19"/>
      <c r="AT327" s="19"/>
      <c r="AU327" s="18"/>
      <c r="AV327" s="19"/>
      <c r="AW327" s="19"/>
      <c r="AX327" s="19"/>
      <c r="AY327" s="18"/>
      <c r="AZ327" s="19"/>
      <c r="BA327" s="19"/>
      <c r="BB327" s="19"/>
      <c r="BC327" s="18"/>
      <c r="BD327" s="19"/>
      <c r="BE327" s="19"/>
      <c r="BF327" s="19"/>
    </row>
    <row r="328" spans="1:58" ht="15" thickBot="1" x14ac:dyDescent="0.35">
      <c r="A328" s="19"/>
      <c r="B328" s="19"/>
      <c r="C328" s="18"/>
      <c r="D328" s="19"/>
      <c r="E328" s="19"/>
      <c r="F328" s="19"/>
      <c r="G328" s="18"/>
      <c r="H328" s="19"/>
      <c r="I328" s="19"/>
      <c r="J328" s="19"/>
      <c r="K328" s="18"/>
      <c r="L328" s="19"/>
      <c r="M328" s="19"/>
      <c r="N328" s="19"/>
      <c r="O328" s="18"/>
      <c r="P328" s="19"/>
      <c r="Q328" s="19"/>
      <c r="R328" s="19"/>
      <c r="S328" s="18"/>
      <c r="T328" s="19"/>
      <c r="U328" s="19"/>
      <c r="V328" s="19"/>
      <c r="W328" s="18"/>
      <c r="X328" s="19"/>
      <c r="Y328" s="19"/>
      <c r="Z328" s="19"/>
      <c r="AA328" s="18"/>
      <c r="AB328" s="19"/>
      <c r="AC328" s="19"/>
      <c r="AD328" s="19"/>
      <c r="AE328" s="18"/>
      <c r="AF328" s="19"/>
      <c r="AG328" s="19"/>
      <c r="AH328" s="19"/>
      <c r="AI328" s="18"/>
      <c r="AJ328" s="19"/>
      <c r="AK328" s="19"/>
      <c r="AL328" s="19"/>
      <c r="AM328" s="18"/>
      <c r="AN328" s="19"/>
      <c r="AO328" s="19"/>
      <c r="AP328" s="19"/>
      <c r="AQ328" s="18"/>
      <c r="AR328" s="19"/>
      <c r="AS328" s="19"/>
      <c r="AT328" s="19"/>
      <c r="AU328" s="18"/>
      <c r="AV328" s="19"/>
      <c r="AW328" s="19"/>
      <c r="AX328" s="19"/>
      <c r="AY328" s="18"/>
      <c r="AZ328" s="19"/>
      <c r="BA328" s="19"/>
      <c r="BB328" s="19"/>
      <c r="BC328" s="18"/>
      <c r="BD328" s="19"/>
      <c r="BE328" s="19"/>
      <c r="BF328" s="19"/>
    </row>
    <row r="329" spans="1:58" ht="15" thickBot="1" x14ac:dyDescent="0.35">
      <c r="A329" s="19"/>
      <c r="B329" s="19"/>
      <c r="C329" s="18"/>
      <c r="D329" s="19"/>
      <c r="E329" s="19"/>
      <c r="F329" s="19"/>
      <c r="G329" s="18"/>
      <c r="H329" s="19"/>
      <c r="I329" s="19"/>
      <c r="J329" s="19"/>
      <c r="K329" s="18"/>
      <c r="L329" s="19"/>
      <c r="M329" s="19"/>
      <c r="N329" s="19"/>
      <c r="O329" s="18"/>
      <c r="P329" s="19"/>
      <c r="Q329" s="19"/>
      <c r="R329" s="19"/>
      <c r="S329" s="18"/>
      <c r="T329" s="19"/>
      <c r="U329" s="19"/>
      <c r="V329" s="19"/>
      <c r="W329" s="18"/>
      <c r="X329" s="19"/>
      <c r="Y329" s="19"/>
      <c r="Z329" s="19"/>
      <c r="AA329" s="18"/>
      <c r="AB329" s="19"/>
      <c r="AC329" s="19"/>
      <c r="AD329" s="19"/>
      <c r="AE329" s="18"/>
      <c r="AF329" s="19"/>
      <c r="AG329" s="19"/>
      <c r="AH329" s="19"/>
      <c r="AI329" s="18"/>
      <c r="AJ329" s="19"/>
      <c r="AK329" s="19"/>
      <c r="AL329" s="19"/>
      <c r="AM329" s="18"/>
      <c r="AN329" s="19"/>
      <c r="AO329" s="19"/>
      <c r="AP329" s="19"/>
      <c r="AQ329" s="18"/>
      <c r="AR329" s="19"/>
      <c r="AS329" s="19"/>
      <c r="AT329" s="19"/>
      <c r="AU329" s="18"/>
      <c r="AV329" s="19"/>
      <c r="AW329" s="19"/>
      <c r="AX329" s="19"/>
      <c r="AY329" s="18"/>
      <c r="AZ329" s="19"/>
      <c r="BA329" s="19"/>
      <c r="BB329" s="19"/>
      <c r="BC329" s="18"/>
      <c r="BD329" s="19"/>
      <c r="BE329" s="19"/>
      <c r="BF329" s="19"/>
    </row>
    <row r="330" spans="1:58" ht="15" thickBot="1" x14ac:dyDescent="0.35">
      <c r="A330" s="19"/>
      <c r="B330" s="19"/>
      <c r="C330" s="18"/>
      <c r="D330" s="19"/>
      <c r="E330" s="19"/>
      <c r="F330" s="19"/>
      <c r="G330" s="18"/>
      <c r="H330" s="19"/>
      <c r="I330" s="19"/>
      <c r="J330" s="19"/>
      <c r="K330" s="18"/>
      <c r="L330" s="19"/>
      <c r="M330" s="19"/>
      <c r="N330" s="19"/>
      <c r="O330" s="18"/>
      <c r="P330" s="19"/>
      <c r="Q330" s="19"/>
      <c r="R330" s="19"/>
      <c r="S330" s="18"/>
      <c r="T330" s="19"/>
      <c r="U330" s="19"/>
      <c r="V330" s="19"/>
      <c r="W330" s="18"/>
      <c r="X330" s="19"/>
      <c r="Y330" s="19"/>
      <c r="Z330" s="19"/>
      <c r="AA330" s="18"/>
      <c r="AB330" s="19"/>
      <c r="AC330" s="19"/>
      <c r="AD330" s="19"/>
      <c r="AE330" s="18"/>
      <c r="AF330" s="19"/>
      <c r="AG330" s="19"/>
      <c r="AH330" s="19"/>
      <c r="AI330" s="18"/>
      <c r="AJ330" s="19"/>
      <c r="AK330" s="19"/>
      <c r="AL330" s="19"/>
      <c r="AM330" s="18"/>
      <c r="AN330" s="19"/>
      <c r="AO330" s="19"/>
      <c r="AP330" s="19"/>
      <c r="AQ330" s="18"/>
      <c r="AR330" s="19"/>
      <c r="AS330" s="19"/>
      <c r="AT330" s="19"/>
      <c r="AU330" s="18"/>
      <c r="AV330" s="19"/>
      <c r="AW330" s="19"/>
      <c r="AX330" s="19"/>
      <c r="AY330" s="18"/>
      <c r="AZ330" s="19"/>
      <c r="BA330" s="19"/>
      <c r="BB330" s="19"/>
      <c r="BC330" s="18"/>
      <c r="BD330" s="19"/>
      <c r="BE330" s="19"/>
      <c r="BF330" s="19"/>
    </row>
    <row r="331" spans="1:58" ht="15" thickBot="1" x14ac:dyDescent="0.35">
      <c r="A331" s="19"/>
      <c r="B331" s="19"/>
      <c r="C331" s="18"/>
      <c r="D331" s="19"/>
      <c r="E331" s="19"/>
      <c r="F331" s="19"/>
      <c r="G331" s="18"/>
      <c r="H331" s="19"/>
      <c r="I331" s="19"/>
      <c r="J331" s="19"/>
      <c r="K331" s="18"/>
      <c r="L331" s="19"/>
      <c r="M331" s="19"/>
      <c r="N331" s="19"/>
      <c r="O331" s="18"/>
      <c r="P331" s="19"/>
      <c r="Q331" s="19"/>
      <c r="R331" s="19"/>
      <c r="S331" s="18"/>
      <c r="T331" s="19"/>
      <c r="U331" s="19"/>
      <c r="V331" s="19"/>
      <c r="W331" s="18"/>
      <c r="X331" s="19"/>
      <c r="Y331" s="19"/>
      <c r="Z331" s="19"/>
      <c r="AA331" s="18"/>
      <c r="AB331" s="19"/>
      <c r="AC331" s="19"/>
      <c r="AD331" s="19"/>
      <c r="AE331" s="18"/>
      <c r="AF331" s="19"/>
      <c r="AG331" s="19"/>
      <c r="AH331" s="19"/>
      <c r="AI331" s="18"/>
      <c r="AJ331" s="19"/>
      <c r="AK331" s="19"/>
      <c r="AL331" s="19"/>
      <c r="AM331" s="18"/>
      <c r="AN331" s="19"/>
      <c r="AO331" s="19"/>
      <c r="AP331" s="19"/>
      <c r="AQ331" s="18"/>
      <c r="AR331" s="19"/>
      <c r="AS331" s="19"/>
      <c r="AT331" s="19"/>
      <c r="AU331" s="18"/>
      <c r="AV331" s="19"/>
      <c r="AW331" s="19"/>
      <c r="AX331" s="19"/>
      <c r="AY331" s="18"/>
      <c r="AZ331" s="19"/>
      <c r="BA331" s="19"/>
      <c r="BB331" s="19"/>
      <c r="BC331" s="18"/>
      <c r="BD331" s="19"/>
      <c r="BE331" s="19"/>
      <c r="BF331" s="19"/>
    </row>
    <row r="332" spans="1:58" ht="15" thickBot="1" x14ac:dyDescent="0.35">
      <c r="A332" s="19"/>
      <c r="B332" s="19"/>
      <c r="C332" s="18"/>
      <c r="D332" s="19"/>
      <c r="E332" s="19"/>
      <c r="F332" s="19"/>
      <c r="G332" s="18"/>
      <c r="H332" s="19"/>
      <c r="I332" s="19"/>
      <c r="J332" s="19"/>
      <c r="K332" s="18"/>
      <c r="L332" s="19"/>
      <c r="M332" s="19"/>
      <c r="N332" s="19"/>
      <c r="O332" s="18"/>
      <c r="P332" s="19"/>
      <c r="Q332" s="19"/>
      <c r="R332" s="19"/>
      <c r="S332" s="18"/>
      <c r="T332" s="19"/>
      <c r="U332" s="19"/>
      <c r="V332" s="19"/>
      <c r="W332" s="18"/>
      <c r="X332" s="19"/>
      <c r="Y332" s="19"/>
      <c r="Z332" s="19"/>
      <c r="AA332" s="18"/>
      <c r="AB332" s="19"/>
      <c r="AC332" s="19"/>
      <c r="AD332" s="19"/>
      <c r="AE332" s="18"/>
      <c r="AF332" s="19"/>
      <c r="AG332" s="19"/>
      <c r="AH332" s="19"/>
      <c r="AI332" s="18"/>
      <c r="AJ332" s="19"/>
      <c r="AK332" s="19"/>
      <c r="AL332" s="19"/>
      <c r="AM332" s="18"/>
      <c r="AN332" s="19"/>
      <c r="AO332" s="19"/>
      <c r="AP332" s="19"/>
      <c r="AQ332" s="18"/>
      <c r="AR332" s="19"/>
      <c r="AS332" s="19"/>
      <c r="AT332" s="19"/>
      <c r="AU332" s="18"/>
      <c r="AV332" s="19"/>
      <c r="AW332" s="19"/>
      <c r="AX332" s="19"/>
      <c r="AY332" s="18"/>
      <c r="AZ332" s="19"/>
      <c r="BA332" s="19"/>
      <c r="BB332" s="19"/>
      <c r="BC332" s="18"/>
      <c r="BD332" s="19"/>
      <c r="BE332" s="19"/>
      <c r="BF332" s="19"/>
    </row>
    <row r="333" spans="1:58" ht="15" thickBot="1" x14ac:dyDescent="0.35">
      <c r="A333" s="19"/>
      <c r="B333" s="19"/>
      <c r="C333" s="18"/>
      <c r="D333" s="19"/>
      <c r="E333" s="19"/>
      <c r="F333" s="19"/>
      <c r="G333" s="18"/>
      <c r="H333" s="19"/>
      <c r="I333" s="19"/>
      <c r="J333" s="19"/>
      <c r="K333" s="18"/>
      <c r="L333" s="19"/>
      <c r="M333" s="19"/>
      <c r="N333" s="19"/>
      <c r="O333" s="18"/>
      <c r="P333" s="19"/>
      <c r="Q333" s="19"/>
      <c r="R333" s="19"/>
      <c r="S333" s="18"/>
      <c r="T333" s="19"/>
      <c r="U333" s="19"/>
      <c r="V333" s="19"/>
      <c r="W333" s="18"/>
      <c r="X333" s="19"/>
      <c r="Y333" s="19"/>
      <c r="Z333" s="19"/>
      <c r="AA333" s="18"/>
      <c r="AB333" s="19"/>
      <c r="AC333" s="19"/>
      <c r="AD333" s="19"/>
      <c r="AE333" s="18"/>
      <c r="AF333" s="19"/>
      <c r="AG333" s="19"/>
      <c r="AH333" s="19"/>
      <c r="AI333" s="18"/>
      <c r="AJ333" s="19"/>
      <c r="AK333" s="19"/>
      <c r="AL333" s="19"/>
      <c r="AM333" s="18"/>
      <c r="AN333" s="19"/>
      <c r="AO333" s="19"/>
      <c r="AP333" s="19"/>
      <c r="AQ333" s="18"/>
      <c r="AR333" s="19"/>
      <c r="AS333" s="19"/>
      <c r="AT333" s="19"/>
      <c r="AU333" s="18"/>
      <c r="AV333" s="19"/>
      <c r="AW333" s="19"/>
      <c r="AX333" s="19"/>
      <c r="AY333" s="18"/>
      <c r="AZ333" s="19"/>
      <c r="BA333" s="19"/>
      <c r="BB333" s="19"/>
      <c r="BC333" s="18"/>
      <c r="BD333" s="19"/>
      <c r="BE333" s="19"/>
      <c r="BF333" s="19"/>
    </row>
    <row r="334" spans="1:58" ht="15" thickBot="1" x14ac:dyDescent="0.35">
      <c r="A334" s="19"/>
      <c r="B334" s="19"/>
      <c r="C334" s="18"/>
      <c r="D334" s="19"/>
      <c r="E334" s="19"/>
      <c r="F334" s="19"/>
      <c r="G334" s="18"/>
      <c r="H334" s="19"/>
      <c r="I334" s="19"/>
      <c r="J334" s="19"/>
      <c r="K334" s="18"/>
      <c r="L334" s="19"/>
      <c r="M334" s="19"/>
      <c r="N334" s="19"/>
      <c r="O334" s="18"/>
      <c r="P334" s="19"/>
      <c r="Q334" s="19"/>
      <c r="R334" s="19"/>
      <c r="S334" s="18"/>
      <c r="T334" s="19"/>
      <c r="U334" s="19"/>
      <c r="V334" s="19"/>
      <c r="W334" s="18"/>
      <c r="X334" s="19"/>
      <c r="Y334" s="19"/>
      <c r="Z334" s="19"/>
      <c r="AA334" s="18"/>
      <c r="AB334" s="19"/>
      <c r="AC334" s="19"/>
      <c r="AD334" s="19"/>
      <c r="AE334" s="18"/>
      <c r="AF334" s="19"/>
      <c r="AG334" s="19"/>
      <c r="AH334" s="19"/>
      <c r="AI334" s="18"/>
      <c r="AJ334" s="19"/>
      <c r="AK334" s="19"/>
      <c r="AL334" s="19"/>
      <c r="AM334" s="18"/>
      <c r="AN334" s="19"/>
      <c r="AO334" s="19"/>
      <c r="AP334" s="19"/>
      <c r="AQ334" s="18"/>
      <c r="AR334" s="19"/>
      <c r="AS334" s="19"/>
      <c r="AT334" s="19"/>
      <c r="AU334" s="18"/>
      <c r="AV334" s="19"/>
      <c r="AW334" s="19"/>
      <c r="AX334" s="19"/>
      <c r="AY334" s="18"/>
      <c r="AZ334" s="19"/>
      <c r="BA334" s="19"/>
      <c r="BB334" s="19"/>
      <c r="BC334" s="18"/>
      <c r="BD334" s="19"/>
      <c r="BE334" s="19"/>
      <c r="BF334" s="19"/>
    </row>
    <row r="335" spans="1:58" ht="15" thickBot="1" x14ac:dyDescent="0.35">
      <c r="A335" s="19"/>
      <c r="B335" s="19"/>
      <c r="C335" s="18"/>
      <c r="D335" s="19"/>
      <c r="E335" s="19"/>
      <c r="F335" s="19"/>
      <c r="G335" s="18"/>
      <c r="H335" s="19"/>
      <c r="I335" s="19"/>
      <c r="J335" s="19"/>
      <c r="K335" s="18"/>
      <c r="L335" s="19"/>
      <c r="M335" s="19"/>
      <c r="N335" s="19"/>
      <c r="O335" s="18"/>
      <c r="P335" s="19"/>
      <c r="Q335" s="19"/>
      <c r="R335" s="19"/>
      <c r="S335" s="18"/>
      <c r="T335" s="19"/>
      <c r="U335" s="19"/>
      <c r="V335" s="19"/>
      <c r="W335" s="18"/>
      <c r="X335" s="19"/>
      <c r="Y335" s="19"/>
      <c r="Z335" s="19"/>
      <c r="AA335" s="18"/>
      <c r="AB335" s="19"/>
      <c r="AC335" s="19"/>
      <c r="AD335" s="19"/>
      <c r="AE335" s="18"/>
      <c r="AF335" s="19"/>
      <c r="AG335" s="19"/>
      <c r="AH335" s="19"/>
      <c r="AI335" s="18"/>
      <c r="AJ335" s="19"/>
      <c r="AK335" s="19"/>
      <c r="AL335" s="19"/>
      <c r="AM335" s="18"/>
      <c r="AN335" s="19"/>
      <c r="AO335" s="19"/>
      <c r="AP335" s="19"/>
      <c r="AQ335" s="18"/>
      <c r="AR335" s="19"/>
      <c r="AS335" s="19"/>
      <c r="AT335" s="19"/>
      <c r="AU335" s="18"/>
      <c r="AV335" s="19"/>
      <c r="AW335" s="19"/>
      <c r="AX335" s="19"/>
      <c r="AY335" s="18"/>
      <c r="AZ335" s="19"/>
      <c r="BA335" s="19"/>
      <c r="BB335" s="19"/>
      <c r="BC335" s="18"/>
      <c r="BD335" s="19"/>
      <c r="BE335" s="19"/>
      <c r="BF335" s="19"/>
    </row>
    <row r="336" spans="1:58" ht="15" thickBot="1" x14ac:dyDescent="0.35">
      <c r="A336" s="19"/>
      <c r="B336" s="19"/>
      <c r="C336" s="18"/>
      <c r="D336" s="19"/>
      <c r="E336" s="19"/>
      <c r="F336" s="19"/>
      <c r="G336" s="18"/>
      <c r="H336" s="19"/>
      <c r="I336" s="19"/>
      <c r="J336" s="19"/>
      <c r="K336" s="18"/>
      <c r="L336" s="19"/>
      <c r="M336" s="19"/>
      <c r="N336" s="19"/>
      <c r="O336" s="18"/>
      <c r="P336" s="19"/>
      <c r="Q336" s="19"/>
      <c r="R336" s="19"/>
      <c r="S336" s="18"/>
      <c r="T336" s="19"/>
      <c r="U336" s="19"/>
      <c r="V336" s="19"/>
      <c r="W336" s="18"/>
      <c r="X336" s="19"/>
      <c r="Y336" s="19"/>
      <c r="Z336" s="19"/>
      <c r="AA336" s="18"/>
      <c r="AB336" s="19"/>
      <c r="AC336" s="19"/>
      <c r="AD336" s="19"/>
      <c r="AE336" s="18"/>
      <c r="AF336" s="19"/>
      <c r="AG336" s="19"/>
      <c r="AH336" s="19"/>
      <c r="AI336" s="18"/>
      <c r="AJ336" s="19"/>
      <c r="AK336" s="19"/>
      <c r="AL336" s="19"/>
      <c r="AM336" s="18"/>
      <c r="AN336" s="19"/>
      <c r="AO336" s="19"/>
      <c r="AP336" s="19"/>
      <c r="AQ336" s="18"/>
      <c r="AR336" s="19"/>
      <c r="AS336" s="19"/>
      <c r="AT336" s="19"/>
      <c r="AU336" s="18"/>
      <c r="AV336" s="19"/>
      <c r="AW336" s="19"/>
      <c r="AX336" s="19"/>
      <c r="AY336" s="18"/>
      <c r="AZ336" s="19"/>
      <c r="BA336" s="19"/>
      <c r="BB336" s="19"/>
      <c r="BC336" s="18"/>
      <c r="BD336" s="19"/>
      <c r="BE336" s="19"/>
      <c r="BF336" s="19"/>
    </row>
    <row r="337" spans="1:58" ht="15" thickBot="1" x14ac:dyDescent="0.35">
      <c r="A337" s="19"/>
      <c r="B337" s="19"/>
      <c r="C337" s="18"/>
      <c r="D337" s="19"/>
      <c r="E337" s="19"/>
      <c r="F337" s="19"/>
      <c r="G337" s="18"/>
      <c r="H337" s="19"/>
      <c r="I337" s="19"/>
      <c r="J337" s="19"/>
      <c r="K337" s="18"/>
      <c r="L337" s="19"/>
      <c r="M337" s="19"/>
      <c r="N337" s="19"/>
      <c r="O337" s="18"/>
      <c r="P337" s="19"/>
      <c r="Q337" s="19"/>
      <c r="R337" s="19"/>
      <c r="S337" s="18"/>
      <c r="T337" s="19"/>
      <c r="U337" s="19"/>
      <c r="V337" s="19"/>
      <c r="W337" s="18"/>
      <c r="X337" s="19"/>
      <c r="Y337" s="19"/>
      <c r="Z337" s="19"/>
      <c r="AA337" s="18"/>
      <c r="AB337" s="19"/>
      <c r="AC337" s="19"/>
      <c r="AD337" s="19"/>
      <c r="AE337" s="18"/>
      <c r="AF337" s="19"/>
      <c r="AG337" s="19"/>
      <c r="AH337" s="19"/>
      <c r="AI337" s="18"/>
      <c r="AJ337" s="19"/>
      <c r="AK337" s="19"/>
      <c r="AL337" s="19"/>
      <c r="AM337" s="18"/>
      <c r="AN337" s="19"/>
      <c r="AO337" s="19"/>
      <c r="AP337" s="19"/>
      <c r="AQ337" s="18"/>
      <c r="AR337" s="19"/>
      <c r="AS337" s="19"/>
      <c r="AT337" s="19"/>
      <c r="AU337" s="18"/>
      <c r="AV337" s="19"/>
      <c r="AW337" s="19"/>
      <c r="AX337" s="19"/>
      <c r="AY337" s="18"/>
      <c r="AZ337" s="19"/>
      <c r="BA337" s="19"/>
      <c r="BB337" s="19"/>
      <c r="BC337" s="18"/>
      <c r="BD337" s="19"/>
      <c r="BE337" s="19"/>
      <c r="BF337" s="19"/>
    </row>
    <row r="338" spans="1:58" ht="15" thickBot="1" x14ac:dyDescent="0.35">
      <c r="A338" s="19"/>
      <c r="B338" s="19"/>
      <c r="C338" s="18"/>
      <c r="D338" s="19"/>
      <c r="E338" s="19"/>
      <c r="F338" s="19"/>
      <c r="G338" s="18"/>
      <c r="H338" s="19"/>
      <c r="I338" s="19"/>
      <c r="J338" s="19"/>
      <c r="K338" s="18"/>
      <c r="L338" s="19"/>
      <c r="M338" s="19"/>
      <c r="N338" s="19"/>
      <c r="O338" s="18"/>
      <c r="P338" s="19"/>
      <c r="Q338" s="19"/>
      <c r="R338" s="19"/>
      <c r="S338" s="18"/>
      <c r="T338" s="19"/>
      <c r="U338" s="19"/>
      <c r="V338" s="19"/>
      <c r="W338" s="18"/>
      <c r="X338" s="19"/>
      <c r="Y338" s="19"/>
      <c r="Z338" s="19"/>
      <c r="AA338" s="18"/>
      <c r="AB338" s="19"/>
      <c r="AC338" s="19"/>
      <c r="AD338" s="19"/>
      <c r="AE338" s="18"/>
      <c r="AF338" s="19"/>
      <c r="AG338" s="19"/>
      <c r="AH338" s="19"/>
      <c r="AI338" s="18"/>
      <c r="AJ338" s="19"/>
      <c r="AK338" s="19"/>
      <c r="AL338" s="19"/>
      <c r="AM338" s="18"/>
      <c r="AN338" s="19"/>
      <c r="AO338" s="19"/>
      <c r="AP338" s="19"/>
      <c r="AQ338" s="18"/>
      <c r="AR338" s="19"/>
      <c r="AS338" s="19"/>
      <c r="AT338" s="19"/>
      <c r="AU338" s="18"/>
      <c r="AV338" s="19"/>
      <c r="AW338" s="19"/>
      <c r="AX338" s="19"/>
      <c r="AY338" s="18"/>
      <c r="AZ338" s="19"/>
      <c r="BA338" s="19"/>
      <c r="BB338" s="19"/>
      <c r="BC338" s="18"/>
      <c r="BD338" s="19"/>
      <c r="BE338" s="19"/>
      <c r="BF338" s="19"/>
    </row>
    <row r="339" spans="1:58" ht="15" thickBot="1" x14ac:dyDescent="0.35">
      <c r="A339" s="19"/>
      <c r="B339" s="19"/>
      <c r="C339" s="18"/>
      <c r="D339" s="19"/>
      <c r="E339" s="19"/>
      <c r="F339" s="19"/>
      <c r="G339" s="18"/>
      <c r="H339" s="19"/>
      <c r="I339" s="19"/>
      <c r="J339" s="19"/>
      <c r="K339" s="18"/>
      <c r="L339" s="19"/>
      <c r="M339" s="19"/>
      <c r="N339" s="19"/>
      <c r="O339" s="18"/>
      <c r="P339" s="19"/>
      <c r="Q339" s="19"/>
      <c r="R339" s="19"/>
      <c r="S339" s="18"/>
      <c r="T339" s="19"/>
      <c r="U339" s="19"/>
      <c r="V339" s="19"/>
      <c r="W339" s="18"/>
      <c r="X339" s="19"/>
      <c r="Y339" s="19"/>
      <c r="Z339" s="19"/>
      <c r="AA339" s="18"/>
      <c r="AB339" s="19"/>
      <c r="AC339" s="19"/>
      <c r="AD339" s="19"/>
      <c r="AE339" s="18"/>
      <c r="AF339" s="19"/>
      <c r="AG339" s="19"/>
      <c r="AH339" s="19"/>
      <c r="AI339" s="18"/>
      <c r="AJ339" s="19"/>
      <c r="AK339" s="19"/>
      <c r="AL339" s="19"/>
      <c r="AM339" s="18"/>
      <c r="AN339" s="19"/>
      <c r="AO339" s="19"/>
      <c r="AP339" s="19"/>
      <c r="AQ339" s="18"/>
      <c r="AR339" s="19"/>
      <c r="AS339" s="19"/>
      <c r="AT339" s="19"/>
      <c r="AU339" s="18"/>
      <c r="AV339" s="19"/>
      <c r="AW339" s="19"/>
      <c r="AX339" s="19"/>
      <c r="AY339" s="18"/>
      <c r="AZ339" s="19"/>
      <c r="BA339" s="19"/>
      <c r="BB339" s="19"/>
      <c r="BC339" s="18"/>
      <c r="BD339" s="19"/>
      <c r="BE339" s="19"/>
      <c r="BF339" s="19"/>
    </row>
    <row r="340" spans="1:58" ht="15" thickBot="1" x14ac:dyDescent="0.35">
      <c r="A340" s="19"/>
      <c r="B340" s="19"/>
      <c r="C340" s="18"/>
      <c r="D340" s="19"/>
      <c r="E340" s="19"/>
      <c r="F340" s="19"/>
      <c r="G340" s="18"/>
      <c r="H340" s="19"/>
      <c r="I340" s="19"/>
      <c r="J340" s="19"/>
      <c r="K340" s="18"/>
      <c r="L340" s="19"/>
      <c r="M340" s="19"/>
      <c r="N340" s="19"/>
      <c r="O340" s="18"/>
      <c r="P340" s="19"/>
      <c r="Q340" s="19"/>
      <c r="R340" s="19"/>
      <c r="S340" s="18"/>
      <c r="T340" s="19"/>
      <c r="U340" s="19"/>
      <c r="V340" s="19"/>
      <c r="W340" s="18"/>
      <c r="X340" s="19"/>
      <c r="Y340" s="19"/>
      <c r="Z340" s="19"/>
      <c r="AA340" s="18"/>
      <c r="AB340" s="19"/>
      <c r="AC340" s="19"/>
      <c r="AD340" s="19"/>
      <c r="AE340" s="18"/>
      <c r="AF340" s="19"/>
      <c r="AG340" s="19"/>
      <c r="AH340" s="19"/>
      <c r="AI340" s="18"/>
      <c r="AJ340" s="19"/>
      <c r="AK340" s="19"/>
      <c r="AL340" s="19"/>
      <c r="AM340" s="18"/>
      <c r="AN340" s="19"/>
      <c r="AO340" s="19"/>
      <c r="AP340" s="19"/>
      <c r="AQ340" s="18"/>
      <c r="AR340" s="19"/>
      <c r="AS340" s="19"/>
      <c r="AT340" s="19"/>
      <c r="AU340" s="18"/>
      <c r="AV340" s="19"/>
      <c r="AW340" s="19"/>
      <c r="AX340" s="19"/>
      <c r="AY340" s="18"/>
      <c r="AZ340" s="19"/>
      <c r="BA340" s="19"/>
      <c r="BB340" s="19"/>
      <c r="BC340" s="18"/>
      <c r="BD340" s="19"/>
      <c r="BE340" s="19"/>
      <c r="BF340" s="19"/>
    </row>
    <row r="341" spans="1:58" ht="15" thickBot="1" x14ac:dyDescent="0.35">
      <c r="A341" s="19"/>
      <c r="B341" s="19"/>
      <c r="C341" s="18"/>
      <c r="D341" s="19"/>
      <c r="E341" s="19"/>
      <c r="F341" s="19"/>
      <c r="G341" s="18"/>
      <c r="H341" s="19"/>
      <c r="I341" s="19"/>
      <c r="J341" s="19"/>
      <c r="K341" s="18"/>
      <c r="L341" s="19"/>
      <c r="M341" s="19"/>
      <c r="N341" s="19"/>
      <c r="O341" s="18"/>
      <c r="P341" s="19"/>
      <c r="Q341" s="19"/>
      <c r="R341" s="19"/>
      <c r="S341" s="18"/>
      <c r="T341" s="19"/>
      <c r="U341" s="19"/>
      <c r="V341" s="19"/>
      <c r="W341" s="18"/>
      <c r="X341" s="19"/>
      <c r="Y341" s="19"/>
      <c r="Z341" s="19"/>
      <c r="AA341" s="18"/>
      <c r="AB341" s="19"/>
      <c r="AC341" s="19"/>
      <c r="AD341" s="19"/>
      <c r="AE341" s="18"/>
      <c r="AF341" s="19"/>
      <c r="AG341" s="19"/>
      <c r="AH341" s="19"/>
      <c r="AI341" s="18"/>
      <c r="AJ341" s="19"/>
      <c r="AK341" s="19"/>
      <c r="AL341" s="19"/>
      <c r="AM341" s="18"/>
      <c r="AN341" s="19"/>
      <c r="AO341" s="19"/>
      <c r="AP341" s="19"/>
      <c r="AQ341" s="18"/>
      <c r="AR341" s="19"/>
      <c r="AS341" s="19"/>
      <c r="AT341" s="19"/>
      <c r="AU341" s="18"/>
      <c r="AV341" s="19"/>
      <c r="AW341" s="19"/>
      <c r="AX341" s="19"/>
      <c r="AY341" s="18"/>
      <c r="AZ341" s="19"/>
      <c r="BA341" s="19"/>
      <c r="BB341" s="19"/>
      <c r="BC341" s="18"/>
      <c r="BD341" s="19"/>
      <c r="BE341" s="19"/>
      <c r="BF341" s="19"/>
    </row>
    <row r="342" spans="1:58" ht="15" thickBot="1" x14ac:dyDescent="0.35">
      <c r="A342" s="19"/>
      <c r="B342" s="19"/>
      <c r="C342" s="18"/>
      <c r="D342" s="19"/>
      <c r="E342" s="19"/>
      <c r="F342" s="19"/>
      <c r="G342" s="18"/>
      <c r="H342" s="19"/>
      <c r="I342" s="19"/>
      <c r="J342" s="19"/>
      <c r="K342" s="18"/>
      <c r="L342" s="19"/>
      <c r="M342" s="19"/>
      <c r="N342" s="19"/>
      <c r="O342" s="18"/>
      <c r="P342" s="19"/>
      <c r="Q342" s="19"/>
      <c r="R342" s="19"/>
      <c r="S342" s="18"/>
      <c r="T342" s="19"/>
      <c r="U342" s="19"/>
      <c r="V342" s="19"/>
      <c r="W342" s="18"/>
      <c r="X342" s="19"/>
      <c r="Y342" s="19"/>
      <c r="Z342" s="19"/>
      <c r="AA342" s="18"/>
      <c r="AB342" s="19"/>
      <c r="AC342" s="19"/>
      <c r="AD342" s="19"/>
      <c r="AE342" s="18"/>
      <c r="AF342" s="19"/>
      <c r="AG342" s="19"/>
      <c r="AH342" s="19"/>
      <c r="AI342" s="18"/>
      <c r="AJ342" s="19"/>
      <c r="AK342" s="19"/>
      <c r="AL342" s="19"/>
      <c r="AM342" s="18"/>
      <c r="AN342" s="19"/>
      <c r="AO342" s="19"/>
      <c r="AP342" s="19"/>
      <c r="AQ342" s="18"/>
      <c r="AR342" s="19"/>
      <c r="AS342" s="19"/>
      <c r="AT342" s="19"/>
      <c r="AU342" s="18"/>
      <c r="AV342" s="19"/>
      <c r="AW342" s="19"/>
      <c r="AX342" s="19"/>
      <c r="AY342" s="18"/>
      <c r="AZ342" s="19"/>
      <c r="BA342" s="19"/>
      <c r="BB342" s="19"/>
      <c r="BC342" s="18"/>
      <c r="BD342" s="19"/>
      <c r="BE342" s="19"/>
      <c r="BF342" s="19"/>
    </row>
    <row r="343" spans="1:58" ht="15" thickBot="1" x14ac:dyDescent="0.35">
      <c r="A343" s="19"/>
      <c r="B343" s="19"/>
      <c r="C343" s="18"/>
      <c r="D343" s="19"/>
      <c r="E343" s="19"/>
      <c r="F343" s="19"/>
      <c r="G343" s="18"/>
      <c r="H343" s="19"/>
      <c r="I343" s="19"/>
      <c r="J343" s="19"/>
      <c r="K343" s="18"/>
      <c r="L343" s="19"/>
      <c r="M343" s="19"/>
      <c r="N343" s="19"/>
      <c r="O343" s="18"/>
      <c r="P343" s="19"/>
      <c r="Q343" s="19"/>
      <c r="R343" s="19"/>
      <c r="S343" s="18"/>
      <c r="T343" s="19"/>
      <c r="U343" s="19"/>
      <c r="V343" s="19"/>
      <c r="W343" s="18"/>
      <c r="X343" s="19"/>
      <c r="Y343" s="19"/>
      <c r="Z343" s="19"/>
      <c r="AA343" s="18"/>
      <c r="AB343" s="19"/>
      <c r="AC343" s="19"/>
      <c r="AD343" s="19"/>
      <c r="AE343" s="18"/>
      <c r="AF343" s="19"/>
      <c r="AG343" s="19"/>
      <c r="AH343" s="19"/>
      <c r="AI343" s="18"/>
      <c r="AJ343" s="19"/>
      <c r="AK343" s="19"/>
      <c r="AL343" s="19"/>
      <c r="AM343" s="18"/>
      <c r="AN343" s="19"/>
      <c r="AO343" s="19"/>
      <c r="AP343" s="19"/>
      <c r="AQ343" s="18"/>
      <c r="AR343" s="19"/>
      <c r="AS343" s="19"/>
      <c r="AT343" s="19"/>
      <c r="AU343" s="18"/>
      <c r="AV343" s="19"/>
      <c r="AW343" s="19"/>
      <c r="AX343" s="19"/>
      <c r="AY343" s="18"/>
      <c r="AZ343" s="19"/>
      <c r="BA343" s="19"/>
      <c r="BB343" s="19"/>
      <c r="BC343" s="18"/>
      <c r="BD343" s="19"/>
      <c r="BE343" s="19"/>
      <c r="BF343" s="19"/>
    </row>
    <row r="344" spans="1:58" ht="15" thickBot="1" x14ac:dyDescent="0.35">
      <c r="A344" s="19"/>
      <c r="B344" s="19"/>
      <c r="C344" s="18"/>
      <c r="D344" s="19"/>
      <c r="E344" s="19"/>
      <c r="F344" s="19"/>
      <c r="G344" s="18"/>
      <c r="H344" s="19"/>
      <c r="I344" s="19"/>
      <c r="J344" s="19"/>
      <c r="K344" s="18"/>
      <c r="L344" s="19"/>
      <c r="M344" s="19"/>
      <c r="N344" s="19"/>
      <c r="O344" s="18"/>
      <c r="P344" s="19"/>
      <c r="Q344" s="19"/>
      <c r="R344" s="19"/>
      <c r="S344" s="18"/>
      <c r="T344" s="19"/>
      <c r="U344" s="19"/>
      <c r="V344" s="19"/>
      <c r="W344" s="18"/>
      <c r="X344" s="19"/>
      <c r="Y344" s="19"/>
      <c r="Z344" s="19"/>
      <c r="AA344" s="18"/>
      <c r="AB344" s="19"/>
      <c r="AC344" s="19"/>
      <c r="AD344" s="19"/>
      <c r="AE344" s="18"/>
      <c r="AF344" s="19"/>
      <c r="AG344" s="19"/>
      <c r="AH344" s="19"/>
      <c r="AI344" s="18"/>
      <c r="AJ344" s="19"/>
      <c r="AK344" s="19"/>
      <c r="AL344" s="19"/>
      <c r="AM344" s="18"/>
      <c r="AN344" s="19"/>
      <c r="AO344" s="19"/>
      <c r="AP344" s="19"/>
      <c r="AQ344" s="18"/>
      <c r="AR344" s="19"/>
      <c r="AS344" s="19"/>
      <c r="AT344" s="19"/>
      <c r="AU344" s="18"/>
      <c r="AV344" s="19"/>
      <c r="AW344" s="19"/>
      <c r="AX344" s="19"/>
      <c r="AY344" s="18"/>
      <c r="AZ344" s="19"/>
      <c r="BA344" s="19"/>
      <c r="BB344" s="19"/>
      <c r="BC344" s="18"/>
      <c r="BD344" s="19"/>
      <c r="BE344" s="19"/>
      <c r="BF344" s="19"/>
    </row>
    <row r="345" spans="1:58" ht="15" thickBot="1" x14ac:dyDescent="0.35">
      <c r="A345" s="19"/>
      <c r="B345" s="19"/>
      <c r="C345" s="18"/>
      <c r="D345" s="19"/>
      <c r="E345" s="19"/>
      <c r="F345" s="19"/>
      <c r="G345" s="18"/>
      <c r="H345" s="19"/>
      <c r="I345" s="19"/>
      <c r="J345" s="19"/>
      <c r="K345" s="18"/>
      <c r="L345" s="19"/>
      <c r="M345" s="19"/>
      <c r="N345" s="19"/>
      <c r="O345" s="18"/>
      <c r="P345" s="19"/>
      <c r="Q345" s="19"/>
      <c r="R345" s="19"/>
      <c r="S345" s="18"/>
      <c r="T345" s="19"/>
      <c r="U345" s="19"/>
      <c r="V345" s="19"/>
      <c r="W345" s="18"/>
      <c r="X345" s="19"/>
      <c r="Y345" s="19"/>
      <c r="Z345" s="19"/>
      <c r="AA345" s="18"/>
      <c r="AB345" s="19"/>
      <c r="AC345" s="19"/>
      <c r="AD345" s="19"/>
      <c r="AE345" s="18"/>
      <c r="AF345" s="19"/>
      <c r="AG345" s="19"/>
      <c r="AH345" s="19"/>
      <c r="AI345" s="18"/>
      <c r="AJ345" s="19"/>
      <c r="AK345" s="19"/>
      <c r="AL345" s="19"/>
      <c r="AM345" s="18"/>
      <c r="AN345" s="19"/>
      <c r="AO345" s="19"/>
      <c r="AP345" s="19"/>
      <c r="AQ345" s="18"/>
      <c r="AR345" s="19"/>
      <c r="AS345" s="19"/>
      <c r="AT345" s="19"/>
      <c r="AU345" s="18"/>
      <c r="AV345" s="19"/>
      <c r="AW345" s="19"/>
      <c r="AX345" s="19"/>
      <c r="AY345" s="18"/>
      <c r="AZ345" s="19"/>
      <c r="BA345" s="19"/>
      <c r="BB345" s="19"/>
      <c r="BC345" s="18"/>
      <c r="BD345" s="19"/>
      <c r="BE345" s="19"/>
      <c r="BF345" s="19"/>
    </row>
    <row r="346" spans="1:58" ht="15" thickBot="1" x14ac:dyDescent="0.35">
      <c r="A346" s="19"/>
      <c r="B346" s="19"/>
      <c r="C346" s="18"/>
      <c r="D346" s="19"/>
      <c r="E346" s="19"/>
      <c r="F346" s="19"/>
      <c r="G346" s="18"/>
      <c r="H346" s="19"/>
      <c r="I346" s="19"/>
      <c r="J346" s="19"/>
      <c r="K346" s="18"/>
      <c r="L346" s="19"/>
      <c r="M346" s="19"/>
      <c r="N346" s="19"/>
      <c r="O346" s="18"/>
      <c r="P346" s="19"/>
      <c r="Q346" s="19"/>
      <c r="R346" s="19"/>
      <c r="S346" s="18"/>
      <c r="T346" s="19"/>
      <c r="U346" s="19"/>
      <c r="V346" s="19"/>
      <c r="W346" s="18"/>
      <c r="X346" s="19"/>
      <c r="Y346" s="19"/>
      <c r="Z346" s="19"/>
      <c r="AA346" s="18"/>
      <c r="AB346" s="19"/>
      <c r="AC346" s="19"/>
      <c r="AD346" s="19"/>
      <c r="AE346" s="18"/>
      <c r="AF346" s="19"/>
      <c r="AG346" s="19"/>
      <c r="AH346" s="19"/>
      <c r="AI346" s="18"/>
      <c r="AJ346" s="19"/>
      <c r="AK346" s="19"/>
      <c r="AL346" s="19"/>
      <c r="AM346" s="18"/>
      <c r="AN346" s="19"/>
      <c r="AO346" s="19"/>
      <c r="AP346" s="19"/>
      <c r="AQ346" s="18"/>
      <c r="AR346" s="19"/>
      <c r="AS346" s="19"/>
      <c r="AT346" s="19"/>
      <c r="AU346" s="18"/>
      <c r="AV346" s="19"/>
      <c r="AW346" s="19"/>
      <c r="AX346" s="19"/>
      <c r="AY346" s="18"/>
      <c r="AZ346" s="19"/>
      <c r="BA346" s="19"/>
      <c r="BB346" s="19"/>
      <c r="BC346" s="18"/>
      <c r="BD346" s="19"/>
      <c r="BE346" s="19"/>
      <c r="BF346" s="19"/>
    </row>
    <row r="347" spans="1:58" ht="15" thickBot="1" x14ac:dyDescent="0.35">
      <c r="A347" s="19"/>
      <c r="B347" s="19"/>
      <c r="C347" s="18"/>
      <c r="D347" s="19"/>
      <c r="E347" s="19"/>
      <c r="F347" s="19"/>
      <c r="G347" s="18"/>
      <c r="H347" s="19"/>
      <c r="I347" s="19"/>
      <c r="J347" s="19"/>
      <c r="K347" s="18"/>
      <c r="L347" s="19"/>
      <c r="M347" s="19"/>
      <c r="N347" s="19"/>
      <c r="O347" s="18"/>
      <c r="P347" s="19"/>
      <c r="Q347" s="19"/>
      <c r="R347" s="19"/>
      <c r="S347" s="18"/>
      <c r="T347" s="19"/>
      <c r="U347" s="19"/>
      <c r="V347" s="19"/>
      <c r="W347" s="18"/>
      <c r="X347" s="19"/>
      <c r="Y347" s="19"/>
      <c r="Z347" s="19"/>
      <c r="AA347" s="18"/>
      <c r="AB347" s="19"/>
      <c r="AC347" s="19"/>
      <c r="AD347" s="19"/>
      <c r="AE347" s="18"/>
      <c r="AF347" s="19"/>
      <c r="AG347" s="19"/>
      <c r="AH347" s="19"/>
      <c r="AI347" s="18"/>
      <c r="AJ347" s="19"/>
      <c r="AK347" s="19"/>
      <c r="AL347" s="19"/>
      <c r="AM347" s="18"/>
      <c r="AN347" s="19"/>
      <c r="AO347" s="19"/>
      <c r="AP347" s="19"/>
      <c r="AQ347" s="18"/>
      <c r="AR347" s="19"/>
      <c r="AS347" s="19"/>
      <c r="AT347" s="19"/>
      <c r="AU347" s="18"/>
      <c r="AV347" s="19"/>
      <c r="AW347" s="19"/>
      <c r="AX347" s="19"/>
      <c r="AY347" s="18"/>
      <c r="AZ347" s="19"/>
      <c r="BA347" s="19"/>
      <c r="BB347" s="19"/>
      <c r="BC347" s="18"/>
      <c r="BD347" s="19"/>
      <c r="BE347" s="19"/>
      <c r="BF347" s="19"/>
    </row>
    <row r="348" spans="1:58" ht="15" thickBot="1" x14ac:dyDescent="0.35">
      <c r="A348" s="19"/>
      <c r="B348" s="19"/>
      <c r="C348" s="18"/>
      <c r="D348" s="19"/>
      <c r="E348" s="19"/>
      <c r="F348" s="19"/>
      <c r="G348" s="18"/>
      <c r="H348" s="19"/>
      <c r="I348" s="19"/>
      <c r="J348" s="19"/>
      <c r="K348" s="18"/>
      <c r="L348" s="19"/>
      <c r="M348" s="19"/>
      <c r="N348" s="19"/>
      <c r="O348" s="18"/>
      <c r="P348" s="19"/>
      <c r="Q348" s="19"/>
      <c r="R348" s="19"/>
      <c r="S348" s="18"/>
      <c r="T348" s="19"/>
      <c r="U348" s="19"/>
      <c r="V348" s="19"/>
      <c r="W348" s="18"/>
      <c r="X348" s="19"/>
      <c r="Y348" s="19"/>
      <c r="Z348" s="19"/>
      <c r="AA348" s="18"/>
      <c r="AB348" s="19"/>
      <c r="AC348" s="19"/>
      <c r="AD348" s="19"/>
      <c r="AE348" s="18"/>
      <c r="AF348" s="19"/>
      <c r="AG348" s="19"/>
      <c r="AH348" s="19"/>
      <c r="AI348" s="18"/>
      <c r="AJ348" s="19"/>
      <c r="AK348" s="19"/>
      <c r="AL348" s="19"/>
      <c r="AM348" s="18"/>
      <c r="AN348" s="19"/>
      <c r="AO348" s="19"/>
      <c r="AP348" s="19"/>
      <c r="AQ348" s="18"/>
      <c r="AR348" s="19"/>
      <c r="AS348" s="19"/>
      <c r="AT348" s="19"/>
      <c r="AU348" s="18"/>
      <c r="AV348" s="19"/>
      <c r="AW348" s="19"/>
      <c r="AX348" s="19"/>
      <c r="AY348" s="18"/>
      <c r="AZ348" s="19"/>
      <c r="BA348" s="19"/>
      <c r="BB348" s="19"/>
      <c r="BC348" s="18"/>
      <c r="BD348" s="19"/>
      <c r="BE348" s="19"/>
      <c r="BF348" s="19"/>
    </row>
    <row r="349" spans="1:58" ht="15" thickBot="1" x14ac:dyDescent="0.35">
      <c r="A349" s="19"/>
      <c r="B349" s="19"/>
      <c r="C349" s="18"/>
      <c r="D349" s="19"/>
      <c r="E349" s="19"/>
      <c r="F349" s="19"/>
      <c r="G349" s="18"/>
      <c r="H349" s="19"/>
      <c r="I349" s="19"/>
      <c r="J349" s="19"/>
      <c r="K349" s="18"/>
      <c r="L349" s="19"/>
      <c r="M349" s="19"/>
      <c r="N349" s="19"/>
      <c r="O349" s="18"/>
      <c r="P349" s="19"/>
      <c r="Q349" s="19"/>
      <c r="R349" s="19"/>
      <c r="S349" s="18"/>
      <c r="T349" s="19"/>
      <c r="U349" s="19"/>
      <c r="V349" s="19"/>
      <c r="W349" s="18"/>
      <c r="X349" s="19"/>
      <c r="Y349" s="19"/>
      <c r="Z349" s="19"/>
      <c r="AA349" s="18"/>
      <c r="AB349" s="19"/>
      <c r="AC349" s="19"/>
      <c r="AD349" s="19"/>
      <c r="AE349" s="18"/>
      <c r="AF349" s="19"/>
      <c r="AG349" s="19"/>
      <c r="AH349" s="19"/>
      <c r="AI349" s="18"/>
      <c r="AJ349" s="19"/>
      <c r="AK349" s="19"/>
      <c r="AL349" s="19"/>
      <c r="AM349" s="18"/>
      <c r="AN349" s="19"/>
      <c r="AO349" s="19"/>
      <c r="AP349" s="19"/>
      <c r="AQ349" s="18"/>
      <c r="AR349" s="19"/>
      <c r="AS349" s="19"/>
      <c r="AT349" s="19"/>
      <c r="AU349" s="18"/>
      <c r="AV349" s="19"/>
      <c r="AW349" s="19"/>
      <c r="AX349" s="19"/>
      <c r="AY349" s="18"/>
      <c r="AZ349" s="19"/>
      <c r="BA349" s="19"/>
      <c r="BB349" s="19"/>
      <c r="BC349" s="18"/>
      <c r="BD349" s="19"/>
      <c r="BE349" s="19"/>
      <c r="BF349" s="19"/>
    </row>
    <row r="350" spans="1:58" ht="15" thickBot="1" x14ac:dyDescent="0.35">
      <c r="A350" s="19"/>
      <c r="B350" s="19"/>
      <c r="C350" s="18"/>
      <c r="D350" s="19"/>
      <c r="E350" s="19"/>
      <c r="F350" s="19"/>
      <c r="G350" s="18"/>
      <c r="H350" s="19"/>
      <c r="I350" s="19"/>
      <c r="J350" s="19"/>
      <c r="K350" s="18"/>
      <c r="L350" s="19"/>
      <c r="M350" s="19"/>
      <c r="N350" s="19"/>
      <c r="O350" s="18"/>
      <c r="P350" s="19"/>
      <c r="Q350" s="19"/>
      <c r="R350" s="19"/>
      <c r="S350" s="18"/>
      <c r="T350" s="19"/>
      <c r="U350" s="19"/>
      <c r="V350" s="19"/>
      <c r="W350" s="18"/>
      <c r="X350" s="19"/>
      <c r="Y350" s="19"/>
      <c r="Z350" s="19"/>
      <c r="AA350" s="18"/>
      <c r="AB350" s="19"/>
      <c r="AC350" s="19"/>
      <c r="AD350" s="19"/>
      <c r="AE350" s="18"/>
      <c r="AF350" s="19"/>
      <c r="AG350" s="19"/>
      <c r="AH350" s="19"/>
      <c r="AI350" s="18"/>
      <c r="AJ350" s="19"/>
      <c r="AK350" s="19"/>
      <c r="AL350" s="19"/>
      <c r="AM350" s="18"/>
      <c r="AN350" s="19"/>
      <c r="AO350" s="19"/>
      <c r="AP350" s="19"/>
      <c r="AQ350" s="18"/>
      <c r="AR350" s="19"/>
      <c r="AS350" s="19"/>
      <c r="AT350" s="19"/>
      <c r="AU350" s="18"/>
      <c r="AV350" s="19"/>
      <c r="AW350" s="19"/>
      <c r="AX350" s="19"/>
      <c r="AY350" s="18"/>
      <c r="AZ350" s="19"/>
      <c r="BA350" s="19"/>
      <c r="BB350" s="19"/>
      <c r="BC350" s="18"/>
      <c r="BD350" s="19"/>
      <c r="BE350" s="19"/>
      <c r="BF350" s="19"/>
    </row>
    <row r="351" spans="1:58" ht="15" thickBot="1" x14ac:dyDescent="0.35">
      <c r="A351" s="19"/>
      <c r="B351" s="19"/>
      <c r="C351" s="18"/>
      <c r="D351" s="19"/>
      <c r="E351" s="19"/>
      <c r="F351" s="19"/>
      <c r="G351" s="18"/>
      <c r="H351" s="19"/>
      <c r="I351" s="19"/>
      <c r="J351" s="19"/>
      <c r="K351" s="18"/>
      <c r="L351" s="19"/>
      <c r="M351" s="19"/>
      <c r="N351" s="19"/>
      <c r="O351" s="18"/>
      <c r="P351" s="19"/>
      <c r="Q351" s="19"/>
      <c r="R351" s="19"/>
      <c r="S351" s="18"/>
      <c r="T351" s="19"/>
      <c r="U351" s="19"/>
      <c r="V351" s="19"/>
      <c r="W351" s="18"/>
      <c r="X351" s="19"/>
      <c r="Y351" s="19"/>
      <c r="Z351" s="19"/>
      <c r="AA351" s="18"/>
      <c r="AB351" s="19"/>
      <c r="AC351" s="19"/>
      <c r="AD351" s="19"/>
      <c r="AE351" s="18"/>
      <c r="AF351" s="19"/>
      <c r="AG351" s="19"/>
      <c r="AH351" s="19"/>
      <c r="AI351" s="18"/>
      <c r="AJ351" s="19"/>
      <c r="AK351" s="19"/>
      <c r="AL351" s="19"/>
      <c r="AM351" s="18"/>
      <c r="AN351" s="19"/>
      <c r="AO351" s="19"/>
      <c r="AP351" s="19"/>
      <c r="AQ351" s="18"/>
      <c r="AR351" s="19"/>
      <c r="AS351" s="19"/>
      <c r="AT351" s="19"/>
      <c r="AU351" s="18"/>
      <c r="AV351" s="19"/>
      <c r="AW351" s="19"/>
      <c r="AX351" s="19"/>
      <c r="AY351" s="18"/>
      <c r="AZ351" s="19"/>
      <c r="BA351" s="19"/>
      <c r="BB351" s="19"/>
      <c r="BC351" s="18"/>
      <c r="BD351" s="19"/>
      <c r="BE351" s="19"/>
      <c r="BF351" s="19"/>
    </row>
    <row r="352" spans="1:58" ht="15" thickBot="1" x14ac:dyDescent="0.35">
      <c r="A352" s="19"/>
      <c r="B352" s="19"/>
      <c r="C352" s="18"/>
      <c r="D352" s="19"/>
      <c r="E352" s="19"/>
      <c r="F352" s="19"/>
      <c r="G352" s="18"/>
      <c r="H352" s="19"/>
      <c r="I352" s="19"/>
      <c r="J352" s="19"/>
      <c r="K352" s="18"/>
      <c r="L352" s="19"/>
      <c r="M352" s="19"/>
      <c r="N352" s="19"/>
      <c r="O352" s="18"/>
      <c r="P352" s="19"/>
      <c r="Q352" s="19"/>
      <c r="R352" s="19"/>
      <c r="S352" s="18"/>
      <c r="T352" s="19"/>
      <c r="U352" s="19"/>
      <c r="V352" s="19"/>
      <c r="W352" s="18"/>
      <c r="X352" s="19"/>
      <c r="Y352" s="19"/>
      <c r="Z352" s="19"/>
      <c r="AA352" s="18"/>
      <c r="AB352" s="19"/>
      <c r="AC352" s="19"/>
      <c r="AD352" s="19"/>
      <c r="AE352" s="18"/>
      <c r="AF352" s="19"/>
      <c r="AG352" s="19"/>
      <c r="AH352" s="19"/>
      <c r="AI352" s="18"/>
      <c r="AJ352" s="19"/>
      <c r="AK352" s="19"/>
      <c r="AL352" s="19"/>
      <c r="AM352" s="18"/>
      <c r="AN352" s="19"/>
      <c r="AO352" s="19"/>
      <c r="AP352" s="19"/>
      <c r="AQ352" s="18"/>
      <c r="AR352" s="19"/>
      <c r="AS352" s="19"/>
      <c r="AT352" s="19"/>
      <c r="AU352" s="18"/>
      <c r="AV352" s="19"/>
      <c r="AW352" s="19"/>
      <c r="AX352" s="19"/>
      <c r="AY352" s="18"/>
      <c r="AZ352" s="19"/>
      <c r="BA352" s="19"/>
      <c r="BB352" s="19"/>
      <c r="BC352" s="18"/>
      <c r="BD352" s="19"/>
      <c r="BE352" s="19"/>
      <c r="BF352" s="19"/>
    </row>
    <row r="353" spans="1:58" ht="15" thickBot="1" x14ac:dyDescent="0.35">
      <c r="A353" s="19"/>
      <c r="B353" s="19"/>
      <c r="C353" s="18"/>
      <c r="D353" s="19"/>
      <c r="E353" s="19"/>
      <c r="F353" s="19"/>
      <c r="G353" s="18"/>
      <c r="H353" s="19"/>
      <c r="I353" s="19"/>
      <c r="J353" s="19"/>
      <c r="K353" s="18"/>
      <c r="L353" s="19"/>
      <c r="M353" s="19"/>
      <c r="N353" s="19"/>
      <c r="O353" s="18"/>
      <c r="P353" s="19"/>
      <c r="Q353" s="19"/>
      <c r="R353" s="19"/>
      <c r="S353" s="18"/>
      <c r="T353" s="19"/>
      <c r="U353" s="19"/>
      <c r="V353" s="19"/>
      <c r="W353" s="18"/>
      <c r="X353" s="19"/>
      <c r="Y353" s="19"/>
      <c r="Z353" s="19"/>
      <c r="AA353" s="18"/>
      <c r="AB353" s="19"/>
      <c r="AC353" s="19"/>
      <c r="AD353" s="19"/>
      <c r="AE353" s="18"/>
      <c r="AF353" s="19"/>
      <c r="AG353" s="19"/>
      <c r="AH353" s="19"/>
      <c r="AI353" s="18"/>
      <c r="AJ353" s="19"/>
      <c r="AK353" s="19"/>
      <c r="AL353" s="19"/>
      <c r="AM353" s="18"/>
      <c r="AN353" s="19"/>
      <c r="AO353" s="19"/>
      <c r="AP353" s="19"/>
      <c r="AQ353" s="18"/>
      <c r="AR353" s="19"/>
      <c r="AS353" s="19"/>
      <c r="AT353" s="19"/>
      <c r="AU353" s="18"/>
      <c r="AV353" s="19"/>
      <c r="AW353" s="19"/>
      <c r="AX353" s="19"/>
      <c r="AY353" s="18"/>
      <c r="AZ353" s="19"/>
      <c r="BA353" s="19"/>
      <c r="BB353" s="19"/>
      <c r="BC353" s="18"/>
      <c r="BD353" s="19"/>
      <c r="BE353" s="19"/>
      <c r="BF353" s="19"/>
    </row>
    <row r="354" spans="1:58" ht="15" thickBot="1" x14ac:dyDescent="0.35">
      <c r="A354" s="19"/>
      <c r="B354" s="19"/>
      <c r="C354" s="18"/>
      <c r="D354" s="19"/>
      <c r="E354" s="19"/>
      <c r="F354" s="19"/>
      <c r="G354" s="18"/>
      <c r="H354" s="19"/>
      <c r="I354" s="19"/>
      <c r="J354" s="19"/>
      <c r="K354" s="18"/>
      <c r="L354" s="19"/>
      <c r="M354" s="19"/>
      <c r="N354" s="19"/>
      <c r="O354" s="18"/>
      <c r="P354" s="19"/>
      <c r="Q354" s="19"/>
      <c r="R354" s="19"/>
      <c r="S354" s="18"/>
      <c r="T354" s="19"/>
      <c r="U354" s="19"/>
      <c r="V354" s="19"/>
      <c r="W354" s="18"/>
      <c r="X354" s="19"/>
      <c r="Y354" s="19"/>
      <c r="Z354" s="19"/>
      <c r="AA354" s="18"/>
      <c r="AB354" s="19"/>
      <c r="AC354" s="19"/>
      <c r="AD354" s="19"/>
      <c r="AE354" s="18"/>
      <c r="AF354" s="19"/>
      <c r="AG354" s="19"/>
      <c r="AH354" s="19"/>
      <c r="AI354" s="18"/>
      <c r="AJ354" s="19"/>
      <c r="AK354" s="19"/>
      <c r="AL354" s="19"/>
      <c r="AM354" s="18"/>
      <c r="AN354" s="19"/>
      <c r="AO354" s="19"/>
      <c r="AP354" s="19"/>
      <c r="AQ354" s="18"/>
      <c r="AR354" s="19"/>
      <c r="AS354" s="19"/>
      <c r="AT354" s="19"/>
      <c r="AU354" s="18"/>
      <c r="AV354" s="19"/>
      <c r="AW354" s="19"/>
      <c r="AX354" s="19"/>
      <c r="AY354" s="18"/>
      <c r="AZ354" s="19"/>
      <c r="BA354" s="19"/>
      <c r="BB354" s="19"/>
      <c r="BC354" s="18"/>
      <c r="BD354" s="19"/>
      <c r="BE354" s="19"/>
      <c r="BF354" s="19"/>
    </row>
    <row r="355" spans="1:58" ht="15" thickBot="1" x14ac:dyDescent="0.35">
      <c r="A355" s="19"/>
      <c r="B355" s="19"/>
      <c r="C355" s="18"/>
      <c r="D355" s="19"/>
      <c r="E355" s="19"/>
      <c r="F355" s="19"/>
      <c r="G355" s="18"/>
      <c r="H355" s="19"/>
      <c r="I355" s="19"/>
      <c r="J355" s="19"/>
      <c r="K355" s="18"/>
      <c r="L355" s="19"/>
      <c r="M355" s="19"/>
      <c r="N355" s="19"/>
      <c r="O355" s="18"/>
      <c r="P355" s="19"/>
      <c r="Q355" s="19"/>
      <c r="R355" s="19"/>
      <c r="S355" s="18"/>
      <c r="T355" s="19"/>
      <c r="U355" s="19"/>
      <c r="V355" s="19"/>
      <c r="W355" s="18"/>
      <c r="X355" s="19"/>
      <c r="Y355" s="19"/>
      <c r="Z355" s="19"/>
      <c r="AA355" s="18"/>
      <c r="AB355" s="19"/>
      <c r="AC355" s="19"/>
      <c r="AD355" s="19"/>
      <c r="AE355" s="18"/>
      <c r="AF355" s="19"/>
      <c r="AG355" s="19"/>
      <c r="AH355" s="19"/>
      <c r="AI355" s="18"/>
      <c r="AJ355" s="19"/>
      <c r="AK355" s="19"/>
      <c r="AL355" s="19"/>
      <c r="AM355" s="18"/>
      <c r="AN355" s="19"/>
      <c r="AO355" s="19"/>
      <c r="AP355" s="19"/>
      <c r="AQ355" s="18"/>
      <c r="AR355" s="19"/>
      <c r="AS355" s="19"/>
      <c r="AT355" s="19"/>
      <c r="AU355" s="18"/>
      <c r="AV355" s="19"/>
      <c r="AW355" s="19"/>
      <c r="AX355" s="19"/>
      <c r="AY355" s="18"/>
      <c r="AZ355" s="19"/>
      <c r="BA355" s="19"/>
      <c r="BB355" s="19"/>
      <c r="BC355" s="18"/>
      <c r="BD355" s="19"/>
      <c r="BE355" s="19"/>
      <c r="BF355" s="19"/>
    </row>
    <row r="356" spans="1:58" ht="15" thickBot="1" x14ac:dyDescent="0.35">
      <c r="A356" s="19"/>
      <c r="B356" s="19"/>
      <c r="C356" s="18"/>
      <c r="D356" s="19"/>
      <c r="E356" s="19"/>
      <c r="F356" s="19"/>
      <c r="G356" s="18"/>
      <c r="H356" s="19"/>
      <c r="I356" s="19"/>
      <c r="J356" s="19"/>
      <c r="K356" s="18"/>
      <c r="L356" s="19"/>
      <c r="M356" s="19"/>
      <c r="N356" s="19"/>
      <c r="O356" s="18"/>
      <c r="P356" s="19"/>
      <c r="Q356" s="19"/>
      <c r="R356" s="19"/>
      <c r="S356" s="18"/>
      <c r="T356" s="19"/>
      <c r="U356" s="19"/>
      <c r="V356" s="19"/>
      <c r="W356" s="18"/>
      <c r="X356" s="19"/>
      <c r="Y356" s="19"/>
      <c r="Z356" s="19"/>
      <c r="AA356" s="18"/>
      <c r="AB356" s="19"/>
      <c r="AC356" s="19"/>
      <c r="AD356" s="19"/>
      <c r="AE356" s="18"/>
      <c r="AF356" s="19"/>
      <c r="AG356" s="19"/>
      <c r="AH356" s="19"/>
      <c r="AI356" s="18"/>
      <c r="AJ356" s="19"/>
      <c r="AK356" s="19"/>
      <c r="AL356" s="19"/>
      <c r="AM356" s="18"/>
      <c r="AN356" s="19"/>
      <c r="AO356" s="19"/>
      <c r="AP356" s="19"/>
      <c r="AQ356" s="18"/>
      <c r="AR356" s="19"/>
      <c r="AS356" s="19"/>
      <c r="AT356" s="19"/>
      <c r="AU356" s="18"/>
      <c r="AV356" s="19"/>
      <c r="AW356" s="19"/>
      <c r="AX356" s="19"/>
      <c r="AY356" s="18"/>
      <c r="AZ356" s="19"/>
      <c r="BA356" s="19"/>
      <c r="BB356" s="19"/>
      <c r="BC356" s="18"/>
      <c r="BD356" s="19"/>
      <c r="BE356" s="19"/>
      <c r="BF356" s="19"/>
    </row>
    <row r="357" spans="1:58" ht="15" thickBot="1" x14ac:dyDescent="0.35">
      <c r="A357" s="19"/>
      <c r="B357" s="19"/>
      <c r="C357" s="18"/>
      <c r="D357" s="19"/>
      <c r="E357" s="19"/>
      <c r="F357" s="19"/>
      <c r="G357" s="18"/>
      <c r="H357" s="19"/>
      <c r="I357" s="19"/>
      <c r="J357" s="19"/>
      <c r="K357" s="18"/>
      <c r="L357" s="19"/>
      <c r="M357" s="19"/>
      <c r="N357" s="19"/>
      <c r="O357" s="18"/>
      <c r="P357" s="19"/>
      <c r="Q357" s="19"/>
      <c r="R357" s="19"/>
      <c r="S357" s="18"/>
      <c r="T357" s="19"/>
      <c r="U357" s="19"/>
      <c r="V357" s="19"/>
      <c r="W357" s="18"/>
      <c r="X357" s="19"/>
      <c r="Y357" s="19"/>
      <c r="Z357" s="19"/>
      <c r="AA357" s="18"/>
      <c r="AB357" s="19"/>
      <c r="AC357" s="19"/>
      <c r="AD357" s="19"/>
      <c r="AE357" s="18"/>
      <c r="AF357" s="19"/>
      <c r="AG357" s="19"/>
      <c r="AH357" s="19"/>
      <c r="AI357" s="18"/>
      <c r="AJ357" s="19"/>
      <c r="AK357" s="19"/>
      <c r="AL357" s="19"/>
      <c r="AM357" s="18"/>
      <c r="AN357" s="19"/>
      <c r="AO357" s="19"/>
      <c r="AP357" s="19"/>
      <c r="AQ357" s="18"/>
      <c r="AR357" s="19"/>
      <c r="AS357" s="19"/>
      <c r="AT357" s="19"/>
      <c r="AU357" s="18"/>
      <c r="AV357" s="19"/>
      <c r="AW357" s="19"/>
      <c r="AX357" s="19"/>
      <c r="AY357" s="18"/>
      <c r="AZ357" s="19"/>
      <c r="BA357" s="19"/>
      <c r="BB357" s="19"/>
      <c r="BC357" s="18"/>
      <c r="BD357" s="19"/>
      <c r="BE357" s="19"/>
      <c r="BF357" s="19"/>
    </row>
    <row r="358" spans="1:58" ht="15" thickBot="1" x14ac:dyDescent="0.35">
      <c r="A358" s="19"/>
      <c r="B358" s="19"/>
      <c r="C358" s="18"/>
      <c r="D358" s="19"/>
      <c r="E358" s="19"/>
      <c r="F358" s="19"/>
      <c r="G358" s="18"/>
      <c r="H358" s="19"/>
      <c r="I358" s="19"/>
      <c r="J358" s="19"/>
      <c r="K358" s="18"/>
      <c r="L358" s="19"/>
      <c r="M358" s="19"/>
      <c r="N358" s="19"/>
      <c r="O358" s="18"/>
      <c r="P358" s="19"/>
      <c r="Q358" s="19"/>
      <c r="R358" s="19"/>
      <c r="S358" s="18"/>
      <c r="T358" s="19"/>
      <c r="U358" s="19"/>
      <c r="V358" s="19"/>
      <c r="W358" s="18"/>
      <c r="X358" s="19"/>
      <c r="Y358" s="19"/>
      <c r="Z358" s="19"/>
      <c r="AA358" s="18"/>
      <c r="AB358" s="19"/>
      <c r="AC358" s="19"/>
      <c r="AD358" s="19"/>
      <c r="AE358" s="18"/>
      <c r="AF358" s="19"/>
      <c r="AG358" s="19"/>
      <c r="AH358" s="19"/>
      <c r="AI358" s="18"/>
      <c r="AJ358" s="19"/>
      <c r="AK358" s="19"/>
      <c r="AL358" s="19"/>
      <c r="AM358" s="18"/>
      <c r="AN358" s="19"/>
      <c r="AO358" s="19"/>
      <c r="AP358" s="19"/>
      <c r="AQ358" s="18"/>
      <c r="AR358" s="19"/>
      <c r="AS358" s="19"/>
      <c r="AT358" s="19"/>
      <c r="AU358" s="18"/>
      <c r="AV358" s="19"/>
      <c r="AW358" s="19"/>
      <c r="AX358" s="19"/>
      <c r="AY358" s="18"/>
      <c r="AZ358" s="19"/>
      <c r="BA358" s="19"/>
      <c r="BB358" s="19"/>
      <c r="BC358" s="18"/>
      <c r="BD358" s="19"/>
      <c r="BE358" s="19"/>
      <c r="BF358" s="19"/>
    </row>
    <row r="359" spans="1:58" ht="15" thickBot="1" x14ac:dyDescent="0.35">
      <c r="A359" s="19"/>
      <c r="B359" s="19"/>
      <c r="C359" s="18"/>
      <c r="D359" s="19"/>
      <c r="E359" s="19"/>
      <c r="F359" s="19"/>
      <c r="G359" s="18"/>
      <c r="H359" s="19"/>
      <c r="I359" s="19"/>
      <c r="J359" s="19"/>
      <c r="K359" s="18"/>
      <c r="L359" s="19"/>
      <c r="M359" s="19"/>
      <c r="N359" s="19"/>
      <c r="O359" s="18"/>
      <c r="P359" s="19"/>
      <c r="Q359" s="19"/>
      <c r="R359" s="19"/>
      <c r="S359" s="18"/>
      <c r="T359" s="19"/>
      <c r="U359" s="19"/>
      <c r="V359" s="19"/>
      <c r="W359" s="18"/>
      <c r="X359" s="19"/>
      <c r="Y359" s="19"/>
      <c r="Z359" s="19"/>
      <c r="AA359" s="18"/>
      <c r="AB359" s="19"/>
      <c r="AC359" s="19"/>
      <c r="AD359" s="19"/>
      <c r="AE359" s="18"/>
      <c r="AF359" s="19"/>
      <c r="AG359" s="19"/>
      <c r="AH359" s="19"/>
      <c r="AI359" s="18"/>
      <c r="AJ359" s="19"/>
      <c r="AK359" s="19"/>
      <c r="AL359" s="19"/>
      <c r="AM359" s="18"/>
      <c r="AN359" s="19"/>
      <c r="AO359" s="19"/>
      <c r="AP359" s="19"/>
      <c r="AQ359" s="18"/>
      <c r="AR359" s="19"/>
      <c r="AS359" s="19"/>
      <c r="AT359" s="19"/>
      <c r="AU359" s="18"/>
      <c r="AV359" s="19"/>
      <c r="AW359" s="19"/>
      <c r="AX359" s="19"/>
      <c r="AY359" s="18"/>
      <c r="AZ359" s="19"/>
      <c r="BA359" s="19"/>
      <c r="BB359" s="19"/>
      <c r="BC359" s="18"/>
      <c r="BD359" s="19"/>
      <c r="BE359" s="19"/>
      <c r="BF359" s="19"/>
    </row>
    <row r="360" spans="1:58" ht="15" thickBot="1" x14ac:dyDescent="0.35">
      <c r="A360" s="19"/>
      <c r="B360" s="19"/>
      <c r="C360" s="18"/>
      <c r="D360" s="19"/>
      <c r="E360" s="19"/>
      <c r="F360" s="19"/>
      <c r="G360" s="18"/>
      <c r="H360" s="19"/>
      <c r="I360" s="19"/>
      <c r="J360" s="19"/>
      <c r="K360" s="18"/>
      <c r="L360" s="19"/>
      <c r="M360" s="19"/>
      <c r="N360" s="19"/>
      <c r="O360" s="18"/>
      <c r="P360" s="19"/>
      <c r="Q360" s="19"/>
      <c r="R360" s="19"/>
      <c r="S360" s="18"/>
      <c r="T360" s="19"/>
      <c r="U360" s="19"/>
      <c r="V360" s="19"/>
      <c r="W360" s="18"/>
      <c r="X360" s="19"/>
      <c r="Y360" s="19"/>
      <c r="Z360" s="19"/>
      <c r="AA360" s="18"/>
      <c r="AB360" s="19"/>
      <c r="AC360" s="19"/>
      <c r="AD360" s="19"/>
      <c r="AE360" s="18"/>
      <c r="AF360" s="19"/>
      <c r="AG360" s="19"/>
      <c r="AH360" s="19"/>
      <c r="AI360" s="18"/>
      <c r="AJ360" s="19"/>
      <c r="AK360" s="19"/>
      <c r="AL360" s="19"/>
      <c r="AM360" s="18"/>
      <c r="AN360" s="19"/>
      <c r="AO360" s="19"/>
      <c r="AP360" s="19"/>
      <c r="AQ360" s="18"/>
      <c r="AR360" s="19"/>
      <c r="AS360" s="19"/>
      <c r="AT360" s="19"/>
      <c r="AU360" s="18"/>
      <c r="AV360" s="19"/>
      <c r="AW360" s="19"/>
      <c r="AX360" s="19"/>
      <c r="AY360" s="18"/>
      <c r="AZ360" s="19"/>
      <c r="BA360" s="19"/>
      <c r="BB360" s="19"/>
      <c r="BC360" s="18"/>
      <c r="BD360" s="19"/>
      <c r="BE360" s="19"/>
      <c r="BF360" s="19"/>
    </row>
    <row r="361" spans="1:58" ht="15" thickBot="1" x14ac:dyDescent="0.35">
      <c r="A361" s="19"/>
      <c r="B361" s="19"/>
      <c r="C361" s="18"/>
      <c r="D361" s="19"/>
      <c r="E361" s="19"/>
      <c r="F361" s="19"/>
      <c r="G361" s="18"/>
      <c r="H361" s="19"/>
      <c r="I361" s="19"/>
      <c r="J361" s="19"/>
      <c r="K361" s="18"/>
      <c r="L361" s="19"/>
      <c r="M361" s="19"/>
      <c r="N361" s="19"/>
      <c r="O361" s="18"/>
      <c r="P361" s="19"/>
      <c r="Q361" s="19"/>
      <c r="R361" s="19"/>
      <c r="S361" s="18"/>
      <c r="T361" s="19"/>
      <c r="U361" s="19"/>
      <c r="V361" s="19"/>
      <c r="W361" s="18"/>
      <c r="X361" s="19"/>
      <c r="Y361" s="19"/>
      <c r="Z361" s="19"/>
      <c r="AA361" s="18"/>
      <c r="AB361" s="19"/>
      <c r="AC361" s="19"/>
      <c r="AD361" s="19"/>
      <c r="AE361" s="18"/>
      <c r="AF361" s="19"/>
      <c r="AG361" s="19"/>
      <c r="AH361" s="19"/>
      <c r="AI361" s="18"/>
      <c r="AJ361" s="19"/>
      <c r="AK361" s="19"/>
      <c r="AL361" s="19"/>
      <c r="AM361" s="18"/>
      <c r="AN361" s="19"/>
      <c r="AO361" s="19"/>
      <c r="AP361" s="19"/>
      <c r="AQ361" s="18"/>
      <c r="AR361" s="19"/>
      <c r="AS361" s="19"/>
      <c r="AT361" s="19"/>
      <c r="AU361" s="18"/>
      <c r="AV361" s="19"/>
      <c r="AW361" s="19"/>
      <c r="AX361" s="19"/>
      <c r="AY361" s="18"/>
      <c r="AZ361" s="19"/>
      <c r="BA361" s="19"/>
      <c r="BB361" s="19"/>
      <c r="BC361" s="18"/>
      <c r="BD361" s="19"/>
      <c r="BE361" s="19"/>
      <c r="BF361" s="19"/>
    </row>
    <row r="362" spans="1:58" ht="15" thickBot="1" x14ac:dyDescent="0.35">
      <c r="A362" s="19"/>
      <c r="B362" s="19"/>
      <c r="C362" s="18"/>
      <c r="D362" s="19"/>
      <c r="E362" s="19"/>
      <c r="F362" s="19"/>
      <c r="G362" s="18"/>
      <c r="H362" s="19"/>
      <c r="I362" s="19"/>
      <c r="J362" s="19"/>
      <c r="K362" s="18"/>
      <c r="L362" s="19"/>
      <c r="M362" s="19"/>
      <c r="N362" s="19"/>
      <c r="O362" s="18"/>
      <c r="P362" s="19"/>
      <c r="Q362" s="19"/>
      <c r="R362" s="19"/>
      <c r="S362" s="18"/>
      <c r="T362" s="19"/>
      <c r="U362" s="19"/>
      <c r="V362" s="19"/>
      <c r="W362" s="18"/>
      <c r="X362" s="19"/>
      <c r="Y362" s="19"/>
      <c r="Z362" s="19"/>
      <c r="AA362" s="18"/>
      <c r="AB362" s="19"/>
      <c r="AC362" s="19"/>
      <c r="AD362" s="19"/>
      <c r="AE362" s="18"/>
      <c r="AF362" s="19"/>
      <c r="AG362" s="19"/>
      <c r="AH362" s="19"/>
      <c r="AI362" s="18"/>
      <c r="AJ362" s="19"/>
      <c r="AK362" s="19"/>
      <c r="AL362" s="19"/>
      <c r="AM362" s="18"/>
      <c r="AN362" s="19"/>
      <c r="AO362" s="19"/>
      <c r="AP362" s="19"/>
      <c r="AQ362" s="18"/>
      <c r="AR362" s="19"/>
      <c r="AS362" s="19"/>
      <c r="AT362" s="19"/>
      <c r="AU362" s="18"/>
      <c r="AV362" s="19"/>
      <c r="AW362" s="19"/>
      <c r="AX362" s="19"/>
      <c r="AY362" s="18"/>
      <c r="AZ362" s="19"/>
      <c r="BA362" s="19"/>
      <c r="BB362" s="19"/>
      <c r="BC362" s="18"/>
      <c r="BD362" s="19"/>
      <c r="BE362" s="19"/>
      <c r="BF362" s="19"/>
    </row>
    <row r="363" spans="1:58" ht="15" thickBot="1" x14ac:dyDescent="0.35">
      <c r="A363" s="19"/>
      <c r="B363" s="19"/>
      <c r="C363" s="18"/>
      <c r="D363" s="19"/>
      <c r="E363" s="19"/>
      <c r="F363" s="19"/>
      <c r="G363" s="18"/>
      <c r="H363" s="19"/>
      <c r="I363" s="19"/>
      <c r="J363" s="19"/>
      <c r="K363" s="18"/>
      <c r="L363" s="19"/>
      <c r="M363" s="19"/>
      <c r="N363" s="19"/>
      <c r="O363" s="18"/>
      <c r="P363" s="19"/>
      <c r="Q363" s="19"/>
      <c r="R363" s="19"/>
      <c r="S363" s="18"/>
      <c r="T363" s="19"/>
      <c r="U363" s="19"/>
      <c r="V363" s="19"/>
      <c r="W363" s="18"/>
      <c r="X363" s="19"/>
      <c r="Y363" s="19"/>
      <c r="Z363" s="19"/>
      <c r="AA363" s="18"/>
      <c r="AB363" s="19"/>
      <c r="AC363" s="19"/>
      <c r="AD363" s="19"/>
      <c r="AE363" s="18"/>
      <c r="AF363" s="19"/>
      <c r="AG363" s="19"/>
      <c r="AH363" s="19"/>
      <c r="AI363" s="18"/>
      <c r="AJ363" s="19"/>
      <c r="AK363" s="19"/>
      <c r="AL363" s="19"/>
      <c r="AM363" s="18"/>
      <c r="AN363" s="19"/>
      <c r="AO363" s="19"/>
      <c r="AP363" s="19"/>
      <c r="AQ363" s="18"/>
      <c r="AR363" s="19"/>
      <c r="AS363" s="19"/>
      <c r="AT363" s="19"/>
      <c r="AU363" s="18"/>
      <c r="AV363" s="19"/>
      <c r="AW363" s="19"/>
      <c r="AX363" s="19"/>
      <c r="AY363" s="18"/>
      <c r="AZ363" s="19"/>
      <c r="BA363" s="19"/>
      <c r="BB363" s="19"/>
      <c r="BC363" s="18"/>
      <c r="BD363" s="19"/>
      <c r="BE363" s="19"/>
      <c r="BF363" s="19"/>
    </row>
    <row r="364" spans="1:58" ht="15" thickBot="1" x14ac:dyDescent="0.35">
      <c r="A364" s="19"/>
      <c r="B364" s="19"/>
      <c r="C364" s="18"/>
      <c r="D364" s="19"/>
      <c r="E364" s="19"/>
      <c r="F364" s="19"/>
      <c r="G364" s="18"/>
      <c r="H364" s="19"/>
      <c r="I364" s="19"/>
      <c r="J364" s="19"/>
      <c r="K364" s="18"/>
      <c r="L364" s="19"/>
      <c r="M364" s="19"/>
      <c r="N364" s="19"/>
      <c r="O364" s="18"/>
      <c r="P364" s="19"/>
      <c r="Q364" s="19"/>
      <c r="R364" s="19"/>
      <c r="S364" s="18"/>
      <c r="T364" s="19"/>
      <c r="U364" s="19"/>
      <c r="V364" s="19"/>
      <c r="W364" s="18"/>
      <c r="X364" s="19"/>
      <c r="Y364" s="19"/>
      <c r="Z364" s="19"/>
      <c r="AA364" s="18"/>
      <c r="AB364" s="19"/>
      <c r="AC364" s="19"/>
      <c r="AD364" s="19"/>
      <c r="AE364" s="18"/>
      <c r="AF364" s="19"/>
      <c r="AG364" s="19"/>
      <c r="AH364" s="19"/>
      <c r="AI364" s="18"/>
      <c r="AJ364" s="19"/>
      <c r="AK364" s="19"/>
      <c r="AL364" s="19"/>
      <c r="AM364" s="18"/>
      <c r="AN364" s="19"/>
      <c r="AO364" s="19"/>
      <c r="AP364" s="19"/>
      <c r="AQ364" s="18"/>
      <c r="AR364" s="19"/>
      <c r="AS364" s="19"/>
      <c r="AT364" s="19"/>
      <c r="AU364" s="18"/>
      <c r="AV364" s="19"/>
      <c r="AW364" s="19"/>
      <c r="AX364" s="19"/>
      <c r="AY364" s="18"/>
      <c r="AZ364" s="19"/>
      <c r="BA364" s="19"/>
      <c r="BB364" s="19"/>
      <c r="BC364" s="18"/>
      <c r="BD364" s="19"/>
      <c r="BE364" s="19"/>
      <c r="BF364" s="19"/>
    </row>
    <row r="365" spans="1:58" ht="15" thickBot="1" x14ac:dyDescent="0.35">
      <c r="A365" s="19"/>
      <c r="B365" s="19"/>
      <c r="C365" s="18"/>
      <c r="D365" s="19"/>
      <c r="E365" s="19"/>
      <c r="F365" s="19"/>
      <c r="G365" s="18"/>
      <c r="H365" s="19"/>
      <c r="I365" s="19"/>
      <c r="J365" s="19"/>
      <c r="K365" s="18"/>
      <c r="L365" s="19"/>
      <c r="M365" s="19"/>
      <c r="N365" s="19"/>
      <c r="O365" s="18"/>
      <c r="P365" s="19"/>
      <c r="Q365" s="19"/>
      <c r="R365" s="19"/>
      <c r="S365" s="18"/>
      <c r="T365" s="19"/>
      <c r="U365" s="19"/>
      <c r="V365" s="19"/>
      <c r="W365" s="18"/>
      <c r="X365" s="19"/>
      <c r="Y365" s="19"/>
      <c r="Z365" s="19"/>
      <c r="AA365" s="18"/>
      <c r="AB365" s="19"/>
      <c r="AC365" s="19"/>
      <c r="AD365" s="19"/>
      <c r="AE365" s="18"/>
      <c r="AF365" s="19"/>
      <c r="AG365" s="19"/>
      <c r="AH365" s="19"/>
      <c r="AI365" s="18"/>
      <c r="AJ365" s="19"/>
      <c r="AK365" s="19"/>
      <c r="AL365" s="19"/>
      <c r="AM365" s="18"/>
      <c r="AN365" s="19"/>
      <c r="AO365" s="19"/>
      <c r="AP365" s="19"/>
      <c r="AQ365" s="18"/>
      <c r="AR365" s="19"/>
      <c r="AS365" s="19"/>
      <c r="AT365" s="19"/>
      <c r="AU365" s="18"/>
      <c r="AV365" s="19"/>
      <c r="AW365" s="19"/>
      <c r="AX365" s="19"/>
      <c r="AY365" s="18"/>
      <c r="AZ365" s="19"/>
      <c r="BA365" s="19"/>
      <c r="BB365" s="19"/>
      <c r="BC365" s="18"/>
      <c r="BD365" s="19"/>
      <c r="BE365" s="19"/>
      <c r="BF365" s="19"/>
    </row>
    <row r="366" spans="1:58" ht="15" thickBot="1" x14ac:dyDescent="0.35">
      <c r="A366" s="19"/>
      <c r="B366" s="19"/>
      <c r="C366" s="18"/>
      <c r="D366" s="19"/>
      <c r="E366" s="19"/>
      <c r="F366" s="19"/>
      <c r="G366" s="18"/>
      <c r="H366" s="19"/>
      <c r="I366" s="19"/>
      <c r="J366" s="19"/>
      <c r="K366" s="18"/>
      <c r="L366" s="19"/>
      <c r="M366" s="19"/>
      <c r="N366" s="19"/>
      <c r="O366" s="18"/>
      <c r="P366" s="19"/>
      <c r="Q366" s="19"/>
      <c r="R366" s="19"/>
      <c r="S366" s="18"/>
      <c r="T366" s="19"/>
      <c r="U366" s="19"/>
      <c r="V366" s="19"/>
      <c r="W366" s="18"/>
      <c r="X366" s="19"/>
      <c r="Y366" s="19"/>
      <c r="Z366" s="19"/>
      <c r="AA366" s="18"/>
      <c r="AB366" s="19"/>
      <c r="AC366" s="19"/>
      <c r="AD366" s="19"/>
      <c r="AE366" s="18"/>
      <c r="AF366" s="19"/>
      <c r="AG366" s="19"/>
      <c r="AH366" s="19"/>
      <c r="AI366" s="18"/>
      <c r="AJ366" s="19"/>
      <c r="AK366" s="19"/>
      <c r="AL366" s="19"/>
      <c r="AM366" s="18"/>
      <c r="AN366" s="19"/>
      <c r="AO366" s="19"/>
      <c r="AP366" s="19"/>
      <c r="AQ366" s="18"/>
      <c r="AR366" s="19"/>
      <c r="AS366" s="19"/>
      <c r="AT366" s="19"/>
      <c r="AU366" s="18"/>
      <c r="AV366" s="19"/>
      <c r="AW366" s="19"/>
      <c r="AX366" s="19"/>
      <c r="AY366" s="18"/>
      <c r="AZ366" s="19"/>
      <c r="BA366" s="19"/>
      <c r="BB366" s="19"/>
      <c r="BC366" s="18"/>
      <c r="BD366" s="19"/>
      <c r="BE366" s="19"/>
      <c r="BF366" s="19"/>
    </row>
    <row r="367" spans="1:58" ht="15" thickBot="1" x14ac:dyDescent="0.35">
      <c r="A367" s="19"/>
      <c r="B367" s="19"/>
      <c r="C367" s="18"/>
      <c r="D367" s="19"/>
      <c r="E367" s="19"/>
      <c r="F367" s="19"/>
      <c r="G367" s="18"/>
      <c r="H367" s="19"/>
      <c r="I367" s="19"/>
      <c r="J367" s="19"/>
      <c r="K367" s="18"/>
      <c r="L367" s="19"/>
      <c r="M367" s="19"/>
      <c r="N367" s="19"/>
      <c r="O367" s="18"/>
      <c r="P367" s="19"/>
      <c r="Q367" s="19"/>
      <c r="R367" s="19"/>
      <c r="S367" s="18"/>
      <c r="T367" s="19"/>
      <c r="U367" s="19"/>
      <c r="V367" s="19"/>
      <c r="W367" s="18"/>
      <c r="X367" s="19"/>
      <c r="Y367" s="19"/>
      <c r="Z367" s="19"/>
      <c r="AA367" s="18"/>
      <c r="AB367" s="19"/>
      <c r="AC367" s="19"/>
      <c r="AD367" s="19"/>
      <c r="AE367" s="18"/>
      <c r="AF367" s="19"/>
      <c r="AG367" s="19"/>
      <c r="AH367" s="19"/>
      <c r="AI367" s="18"/>
      <c r="AJ367" s="19"/>
      <c r="AK367" s="19"/>
      <c r="AL367" s="19"/>
      <c r="AM367" s="18"/>
      <c r="AN367" s="19"/>
      <c r="AO367" s="19"/>
      <c r="AP367" s="19"/>
      <c r="AQ367" s="18"/>
      <c r="AR367" s="19"/>
      <c r="AS367" s="19"/>
      <c r="AT367" s="19"/>
      <c r="AU367" s="18"/>
      <c r="AV367" s="19"/>
      <c r="AW367" s="19"/>
      <c r="AX367" s="19"/>
      <c r="AY367" s="18"/>
      <c r="AZ367" s="19"/>
      <c r="BA367" s="19"/>
      <c r="BB367" s="19"/>
      <c r="BC367" s="18"/>
      <c r="BD367" s="19"/>
      <c r="BE367" s="19"/>
      <c r="BF367" s="19"/>
    </row>
    <row r="368" spans="1:58" ht="15" thickBot="1" x14ac:dyDescent="0.35">
      <c r="A368" s="19"/>
      <c r="B368" s="19"/>
      <c r="C368" s="18"/>
      <c r="D368" s="19"/>
      <c r="E368" s="19"/>
      <c r="F368" s="19"/>
      <c r="G368" s="18"/>
      <c r="H368" s="19"/>
      <c r="I368" s="19"/>
      <c r="J368" s="19"/>
      <c r="K368" s="18"/>
      <c r="L368" s="19"/>
      <c r="M368" s="19"/>
      <c r="N368" s="19"/>
      <c r="O368" s="18"/>
      <c r="P368" s="19"/>
      <c r="Q368" s="19"/>
      <c r="R368" s="19"/>
      <c r="S368" s="18"/>
      <c r="T368" s="19"/>
      <c r="U368" s="19"/>
      <c r="V368" s="19"/>
      <c r="W368" s="18"/>
      <c r="X368" s="19"/>
      <c r="Y368" s="19"/>
      <c r="Z368" s="19"/>
      <c r="AA368" s="18"/>
      <c r="AB368" s="19"/>
      <c r="AC368" s="19"/>
      <c r="AD368" s="19"/>
      <c r="AE368" s="18"/>
      <c r="AF368" s="19"/>
      <c r="AG368" s="19"/>
      <c r="AH368" s="19"/>
      <c r="AI368" s="18"/>
      <c r="AJ368" s="19"/>
      <c r="AK368" s="19"/>
      <c r="AL368" s="19"/>
      <c r="AM368" s="18"/>
      <c r="AN368" s="19"/>
      <c r="AO368" s="19"/>
      <c r="AP368" s="19"/>
      <c r="AQ368" s="18"/>
      <c r="AR368" s="19"/>
      <c r="AS368" s="19"/>
      <c r="AT368" s="19"/>
      <c r="AU368" s="18"/>
      <c r="AV368" s="19"/>
      <c r="AW368" s="19"/>
      <c r="AX368" s="19"/>
      <c r="AY368" s="18"/>
      <c r="AZ368" s="19"/>
      <c r="BA368" s="19"/>
      <c r="BB368" s="19"/>
      <c r="BC368" s="18"/>
      <c r="BD368" s="19"/>
      <c r="BE368" s="19"/>
      <c r="BF368" s="19"/>
    </row>
    <row r="369" spans="1:58" ht="15" thickBot="1" x14ac:dyDescent="0.35">
      <c r="A369" s="19"/>
      <c r="B369" s="19"/>
      <c r="C369" s="18"/>
      <c r="D369" s="19"/>
      <c r="E369" s="19"/>
      <c r="F369" s="19"/>
      <c r="G369" s="18"/>
      <c r="H369" s="19"/>
      <c r="I369" s="19"/>
      <c r="J369" s="19"/>
      <c r="K369" s="18"/>
      <c r="L369" s="19"/>
      <c r="M369" s="19"/>
      <c r="N369" s="19"/>
      <c r="O369" s="18"/>
      <c r="P369" s="19"/>
      <c r="Q369" s="19"/>
      <c r="R369" s="19"/>
      <c r="S369" s="18"/>
      <c r="T369" s="19"/>
      <c r="U369" s="19"/>
      <c r="V369" s="19"/>
      <c r="W369" s="18"/>
      <c r="X369" s="19"/>
      <c r="Y369" s="19"/>
      <c r="Z369" s="19"/>
      <c r="AA369" s="18"/>
      <c r="AB369" s="19"/>
      <c r="AC369" s="19"/>
      <c r="AD369" s="19"/>
      <c r="AE369" s="18"/>
      <c r="AF369" s="19"/>
      <c r="AG369" s="19"/>
      <c r="AH369" s="19"/>
      <c r="AI369" s="18"/>
      <c r="AJ369" s="19"/>
      <c r="AK369" s="19"/>
      <c r="AL369" s="19"/>
      <c r="AM369" s="18"/>
      <c r="AN369" s="19"/>
      <c r="AO369" s="19"/>
      <c r="AP369" s="19"/>
      <c r="AQ369" s="18"/>
      <c r="AR369" s="19"/>
      <c r="AS369" s="19"/>
      <c r="AT369" s="19"/>
      <c r="AU369" s="18"/>
      <c r="AV369" s="19"/>
      <c r="AW369" s="19"/>
      <c r="AX369" s="19"/>
      <c r="AY369" s="18"/>
      <c r="AZ369" s="19"/>
      <c r="BA369" s="19"/>
      <c r="BB369" s="19"/>
      <c r="BC369" s="18"/>
      <c r="BD369" s="19"/>
      <c r="BE369" s="19"/>
      <c r="BF369" s="19"/>
    </row>
    <row r="370" spans="1:58" ht="15" thickBot="1" x14ac:dyDescent="0.35">
      <c r="A370" s="19"/>
      <c r="B370" s="19"/>
      <c r="C370" s="18"/>
      <c r="D370" s="19"/>
      <c r="E370" s="19"/>
      <c r="F370" s="19"/>
      <c r="G370" s="18"/>
      <c r="H370" s="19"/>
      <c r="I370" s="19"/>
      <c r="J370" s="19"/>
      <c r="K370" s="18"/>
      <c r="L370" s="19"/>
      <c r="M370" s="19"/>
      <c r="N370" s="19"/>
      <c r="O370" s="18"/>
      <c r="P370" s="19"/>
      <c r="Q370" s="19"/>
      <c r="R370" s="19"/>
      <c r="S370" s="18"/>
      <c r="T370" s="19"/>
      <c r="U370" s="19"/>
      <c r="V370" s="19"/>
      <c r="W370" s="18"/>
      <c r="X370" s="19"/>
      <c r="Y370" s="19"/>
      <c r="Z370" s="19"/>
      <c r="AA370" s="18"/>
      <c r="AB370" s="19"/>
      <c r="AC370" s="19"/>
      <c r="AD370" s="19"/>
      <c r="AE370" s="18"/>
      <c r="AF370" s="19"/>
      <c r="AG370" s="19"/>
      <c r="AH370" s="19"/>
      <c r="AI370" s="18"/>
      <c r="AJ370" s="19"/>
      <c r="AK370" s="19"/>
      <c r="AL370" s="19"/>
      <c r="AM370" s="18"/>
      <c r="AN370" s="19"/>
      <c r="AO370" s="19"/>
      <c r="AP370" s="19"/>
      <c r="AQ370" s="18"/>
      <c r="AR370" s="19"/>
      <c r="AS370" s="19"/>
      <c r="AT370" s="19"/>
      <c r="AU370" s="18"/>
      <c r="AV370" s="19"/>
      <c r="AW370" s="19"/>
      <c r="AX370" s="19"/>
      <c r="AY370" s="18"/>
      <c r="AZ370" s="19"/>
      <c r="BA370" s="19"/>
      <c r="BB370" s="19"/>
      <c r="BC370" s="18"/>
      <c r="BD370" s="19"/>
      <c r="BE370" s="19"/>
      <c r="BF370" s="19"/>
    </row>
    <row r="371" spans="1:58" ht="15" thickBot="1" x14ac:dyDescent="0.35">
      <c r="A371" s="19"/>
      <c r="B371" s="19"/>
      <c r="C371" s="18"/>
      <c r="D371" s="19"/>
      <c r="E371" s="19"/>
      <c r="F371" s="19"/>
      <c r="G371" s="18"/>
      <c r="H371" s="19"/>
      <c r="I371" s="19"/>
      <c r="J371" s="19"/>
      <c r="K371" s="18"/>
      <c r="L371" s="19"/>
      <c r="M371" s="19"/>
      <c r="N371" s="19"/>
      <c r="O371" s="18"/>
      <c r="P371" s="19"/>
      <c r="Q371" s="19"/>
      <c r="R371" s="19"/>
      <c r="S371" s="18"/>
      <c r="T371" s="19"/>
      <c r="U371" s="19"/>
      <c r="V371" s="19"/>
      <c r="W371" s="18"/>
      <c r="X371" s="19"/>
      <c r="Y371" s="19"/>
      <c r="Z371" s="19"/>
      <c r="AA371" s="18"/>
      <c r="AB371" s="19"/>
      <c r="AC371" s="19"/>
      <c r="AD371" s="19"/>
      <c r="AE371" s="18"/>
      <c r="AF371" s="19"/>
      <c r="AG371" s="19"/>
      <c r="AH371" s="19"/>
      <c r="AI371" s="18"/>
      <c r="AJ371" s="19"/>
      <c r="AK371" s="19"/>
      <c r="AL371" s="19"/>
      <c r="AM371" s="18"/>
      <c r="AN371" s="19"/>
      <c r="AO371" s="19"/>
      <c r="AP371" s="19"/>
      <c r="AQ371" s="18"/>
      <c r="AR371" s="19"/>
      <c r="AS371" s="19"/>
      <c r="AT371" s="19"/>
      <c r="AU371" s="18"/>
      <c r="AV371" s="19"/>
      <c r="AW371" s="19"/>
      <c r="AX371" s="19"/>
      <c r="AY371" s="18"/>
      <c r="AZ371" s="19"/>
      <c r="BA371" s="19"/>
      <c r="BB371" s="19"/>
      <c r="BC371" s="18"/>
      <c r="BD371" s="19"/>
      <c r="BE371" s="19"/>
      <c r="BF371" s="19"/>
    </row>
    <row r="372" spans="1:58" ht="15" thickBot="1" x14ac:dyDescent="0.35">
      <c r="A372" s="19"/>
      <c r="B372" s="19"/>
      <c r="C372" s="18"/>
      <c r="D372" s="19"/>
      <c r="E372" s="19"/>
      <c r="F372" s="19"/>
      <c r="G372" s="18"/>
      <c r="H372" s="19"/>
      <c r="I372" s="19"/>
      <c r="J372" s="19"/>
      <c r="K372" s="18"/>
      <c r="L372" s="19"/>
      <c r="M372" s="19"/>
      <c r="N372" s="19"/>
      <c r="O372" s="18"/>
      <c r="P372" s="19"/>
      <c r="Q372" s="19"/>
      <c r="R372" s="19"/>
      <c r="S372" s="18"/>
      <c r="T372" s="19"/>
      <c r="U372" s="19"/>
      <c r="V372" s="19"/>
      <c r="W372" s="18"/>
      <c r="X372" s="19"/>
      <c r="Y372" s="19"/>
      <c r="Z372" s="19"/>
      <c r="AA372" s="18"/>
      <c r="AB372" s="19"/>
      <c r="AC372" s="19"/>
      <c r="AD372" s="19"/>
      <c r="AE372" s="18"/>
      <c r="AF372" s="19"/>
      <c r="AG372" s="19"/>
      <c r="AH372" s="19"/>
      <c r="AI372" s="18"/>
      <c r="AJ372" s="19"/>
      <c r="AK372" s="19"/>
      <c r="AL372" s="19"/>
      <c r="AM372" s="18"/>
      <c r="AN372" s="19"/>
      <c r="AO372" s="19"/>
      <c r="AP372" s="19"/>
      <c r="AQ372" s="18"/>
      <c r="AR372" s="19"/>
      <c r="AS372" s="19"/>
      <c r="AT372" s="19"/>
      <c r="AU372" s="18"/>
      <c r="AV372" s="19"/>
      <c r="AW372" s="19"/>
      <c r="AX372" s="19"/>
      <c r="AY372" s="18"/>
      <c r="AZ372" s="19"/>
      <c r="BA372" s="19"/>
      <c r="BB372" s="19"/>
      <c r="BC372" s="18"/>
      <c r="BD372" s="19"/>
      <c r="BE372" s="19"/>
      <c r="BF372" s="19"/>
    </row>
    <row r="373" spans="1:58" ht="15" thickBot="1" x14ac:dyDescent="0.35">
      <c r="A373" s="19"/>
      <c r="B373" s="19"/>
      <c r="C373" s="18"/>
      <c r="D373" s="19"/>
      <c r="E373" s="19"/>
      <c r="F373" s="19"/>
      <c r="G373" s="18"/>
      <c r="H373" s="19"/>
      <c r="I373" s="19"/>
      <c r="J373" s="19"/>
      <c r="K373" s="18"/>
      <c r="L373" s="19"/>
      <c r="M373" s="19"/>
      <c r="N373" s="19"/>
      <c r="O373" s="18"/>
      <c r="P373" s="19"/>
      <c r="Q373" s="19"/>
      <c r="R373" s="19"/>
      <c r="S373" s="18"/>
      <c r="T373" s="19"/>
      <c r="U373" s="19"/>
      <c r="V373" s="19"/>
      <c r="W373" s="18"/>
      <c r="X373" s="19"/>
      <c r="Y373" s="19"/>
      <c r="Z373" s="19"/>
      <c r="AA373" s="18"/>
      <c r="AB373" s="19"/>
      <c r="AC373" s="19"/>
      <c r="AD373" s="19"/>
      <c r="AE373" s="18"/>
      <c r="AF373" s="19"/>
      <c r="AG373" s="19"/>
      <c r="AH373" s="19"/>
      <c r="AI373" s="18"/>
      <c r="AJ373" s="19"/>
      <c r="AK373" s="19"/>
      <c r="AL373" s="19"/>
      <c r="AM373" s="18"/>
      <c r="AN373" s="19"/>
      <c r="AO373" s="19"/>
      <c r="AP373" s="19"/>
      <c r="AQ373" s="18"/>
      <c r="AR373" s="19"/>
      <c r="AS373" s="19"/>
      <c r="AT373" s="19"/>
      <c r="AU373" s="18"/>
      <c r="AV373" s="19"/>
      <c r="AW373" s="19"/>
      <c r="AX373" s="19"/>
      <c r="AY373" s="18"/>
      <c r="AZ373" s="19"/>
      <c r="BA373" s="19"/>
      <c r="BB373" s="19"/>
      <c r="BC373" s="18"/>
      <c r="BD373" s="19"/>
      <c r="BE373" s="19"/>
      <c r="BF373" s="19"/>
    </row>
    <row r="374" spans="1:58" ht="15" thickBot="1" x14ac:dyDescent="0.35">
      <c r="A374" s="19"/>
      <c r="B374" s="19"/>
      <c r="C374" s="18"/>
      <c r="D374" s="19"/>
      <c r="E374" s="19"/>
      <c r="F374" s="19"/>
      <c r="G374" s="18"/>
      <c r="H374" s="19"/>
      <c r="I374" s="19"/>
      <c r="J374" s="19"/>
      <c r="K374" s="18"/>
      <c r="L374" s="19"/>
      <c r="M374" s="19"/>
      <c r="N374" s="19"/>
      <c r="O374" s="18"/>
      <c r="P374" s="19"/>
      <c r="Q374" s="19"/>
      <c r="R374" s="19"/>
      <c r="S374" s="18"/>
      <c r="T374" s="19"/>
      <c r="U374" s="19"/>
      <c r="V374" s="19"/>
      <c r="W374" s="18"/>
      <c r="X374" s="19"/>
      <c r="Y374" s="19"/>
      <c r="Z374" s="19"/>
      <c r="AA374" s="18"/>
      <c r="AB374" s="19"/>
      <c r="AC374" s="19"/>
      <c r="AD374" s="19"/>
      <c r="AE374" s="18"/>
      <c r="AF374" s="19"/>
      <c r="AG374" s="19"/>
      <c r="AH374" s="19"/>
      <c r="AI374" s="18"/>
      <c r="AJ374" s="19"/>
      <c r="AK374" s="19"/>
      <c r="AL374" s="19"/>
      <c r="AM374" s="18"/>
      <c r="AN374" s="19"/>
      <c r="AO374" s="19"/>
      <c r="AP374" s="19"/>
      <c r="AQ374" s="18"/>
      <c r="AR374" s="19"/>
      <c r="AS374" s="19"/>
      <c r="AT374" s="19"/>
      <c r="AU374" s="18"/>
      <c r="AV374" s="19"/>
      <c r="AW374" s="19"/>
      <c r="AX374" s="19"/>
      <c r="AY374" s="18"/>
      <c r="AZ374" s="19"/>
      <c r="BA374" s="19"/>
      <c r="BB374" s="19"/>
      <c r="BC374" s="18"/>
      <c r="BD374" s="19"/>
      <c r="BE374" s="19"/>
      <c r="BF374" s="19"/>
    </row>
    <row r="375" spans="1:58" ht="15" thickBot="1" x14ac:dyDescent="0.35">
      <c r="A375" s="19"/>
      <c r="B375" s="19"/>
      <c r="C375" s="18"/>
      <c r="D375" s="19"/>
      <c r="E375" s="19"/>
      <c r="F375" s="19"/>
      <c r="G375" s="18"/>
      <c r="H375" s="19"/>
      <c r="I375" s="19"/>
      <c r="J375" s="19"/>
      <c r="K375" s="18"/>
      <c r="L375" s="19"/>
      <c r="M375" s="19"/>
      <c r="N375" s="19"/>
      <c r="O375" s="18"/>
      <c r="P375" s="19"/>
      <c r="Q375" s="19"/>
      <c r="R375" s="19"/>
      <c r="S375" s="18"/>
      <c r="T375" s="19"/>
      <c r="U375" s="19"/>
      <c r="V375" s="19"/>
      <c r="W375" s="18"/>
      <c r="X375" s="19"/>
      <c r="Y375" s="19"/>
      <c r="Z375" s="19"/>
      <c r="AA375" s="18"/>
      <c r="AB375" s="19"/>
      <c r="AC375" s="19"/>
      <c r="AD375" s="19"/>
      <c r="AE375" s="18"/>
      <c r="AF375" s="19"/>
      <c r="AG375" s="19"/>
      <c r="AH375" s="19"/>
      <c r="AI375" s="18"/>
      <c r="AJ375" s="19"/>
      <c r="AK375" s="19"/>
      <c r="AL375" s="19"/>
      <c r="AM375" s="18"/>
      <c r="AN375" s="19"/>
      <c r="AO375" s="19"/>
      <c r="AP375" s="19"/>
      <c r="AQ375" s="18"/>
      <c r="AR375" s="19"/>
      <c r="AS375" s="19"/>
      <c r="AT375" s="19"/>
      <c r="AU375" s="18"/>
      <c r="AV375" s="19"/>
      <c r="AW375" s="19"/>
      <c r="AX375" s="19"/>
      <c r="AY375" s="18"/>
      <c r="AZ375" s="19"/>
      <c r="BA375" s="19"/>
      <c r="BB375" s="19"/>
      <c r="BC375" s="18"/>
      <c r="BD375" s="19"/>
      <c r="BE375" s="19"/>
      <c r="BF375" s="19"/>
    </row>
    <row r="376" spans="1:58" ht="15" thickBot="1" x14ac:dyDescent="0.35">
      <c r="A376" s="19"/>
      <c r="B376" s="19"/>
      <c r="C376" s="18"/>
      <c r="D376" s="19"/>
      <c r="E376" s="19"/>
      <c r="F376" s="19"/>
      <c r="G376" s="18"/>
      <c r="H376" s="19"/>
      <c r="I376" s="19"/>
      <c r="J376" s="19"/>
      <c r="K376" s="18"/>
      <c r="L376" s="19"/>
      <c r="M376" s="19"/>
      <c r="N376" s="19"/>
      <c r="O376" s="18"/>
      <c r="P376" s="19"/>
      <c r="Q376" s="19"/>
      <c r="R376" s="19"/>
      <c r="S376" s="18"/>
      <c r="T376" s="19"/>
      <c r="U376" s="19"/>
      <c r="V376" s="19"/>
      <c r="W376" s="18"/>
      <c r="X376" s="19"/>
      <c r="Y376" s="19"/>
      <c r="Z376" s="19"/>
      <c r="AA376" s="18"/>
      <c r="AB376" s="19"/>
      <c r="AC376" s="19"/>
      <c r="AD376" s="19"/>
      <c r="AE376" s="18"/>
      <c r="AF376" s="19"/>
      <c r="AG376" s="19"/>
      <c r="AH376" s="19"/>
      <c r="AI376" s="18"/>
      <c r="AJ376" s="19"/>
      <c r="AK376" s="19"/>
      <c r="AL376" s="19"/>
      <c r="AM376" s="18"/>
      <c r="AN376" s="19"/>
      <c r="AO376" s="19"/>
      <c r="AP376" s="19"/>
      <c r="AQ376" s="18"/>
      <c r="AR376" s="19"/>
      <c r="AS376" s="19"/>
      <c r="AT376" s="19"/>
      <c r="AU376" s="18"/>
      <c r="AV376" s="19"/>
      <c r="AW376" s="19"/>
      <c r="AX376" s="19"/>
      <c r="AY376" s="18"/>
      <c r="AZ376" s="19"/>
      <c r="BA376" s="19"/>
      <c r="BB376" s="19"/>
      <c r="BC376" s="18"/>
      <c r="BD376" s="19"/>
      <c r="BE376" s="19"/>
      <c r="BF376" s="19"/>
    </row>
    <row r="377" spans="1:58" ht="15" thickBot="1" x14ac:dyDescent="0.35">
      <c r="A377" s="19"/>
      <c r="B377" s="19"/>
      <c r="C377" s="18"/>
      <c r="D377" s="19"/>
      <c r="E377" s="19"/>
      <c r="F377" s="19"/>
      <c r="G377" s="18"/>
      <c r="H377" s="19"/>
      <c r="I377" s="19"/>
      <c r="J377" s="19"/>
      <c r="K377" s="18"/>
      <c r="L377" s="19"/>
      <c r="M377" s="19"/>
      <c r="N377" s="19"/>
      <c r="O377" s="18"/>
      <c r="P377" s="19"/>
      <c r="Q377" s="19"/>
      <c r="R377" s="19"/>
      <c r="S377" s="18"/>
      <c r="T377" s="19"/>
      <c r="U377" s="19"/>
      <c r="V377" s="19"/>
      <c r="W377" s="18"/>
      <c r="X377" s="19"/>
      <c r="Y377" s="19"/>
      <c r="Z377" s="19"/>
      <c r="AA377" s="18"/>
      <c r="AB377" s="19"/>
      <c r="AC377" s="19"/>
      <c r="AD377" s="19"/>
      <c r="AE377" s="18"/>
      <c r="AF377" s="19"/>
      <c r="AG377" s="19"/>
      <c r="AH377" s="19"/>
      <c r="AI377" s="18"/>
      <c r="AJ377" s="19"/>
      <c r="AK377" s="19"/>
      <c r="AL377" s="19"/>
      <c r="AM377" s="18"/>
      <c r="AN377" s="19"/>
      <c r="AO377" s="19"/>
      <c r="AP377" s="19"/>
      <c r="AQ377" s="18"/>
      <c r="AR377" s="19"/>
      <c r="AS377" s="19"/>
      <c r="AT377" s="19"/>
      <c r="AU377" s="18"/>
      <c r="AV377" s="19"/>
      <c r="AW377" s="19"/>
      <c r="AX377" s="19"/>
      <c r="AY377" s="18"/>
      <c r="AZ377" s="19"/>
      <c r="BA377" s="19"/>
      <c r="BB377" s="19"/>
      <c r="BC377" s="18"/>
      <c r="BD377" s="19"/>
      <c r="BE377" s="19"/>
      <c r="BF377" s="19"/>
    </row>
    <row r="378" spans="1:58" ht="15" thickBot="1" x14ac:dyDescent="0.35">
      <c r="A378" s="19"/>
      <c r="B378" s="19"/>
      <c r="C378" s="18"/>
      <c r="D378" s="19"/>
      <c r="E378" s="19"/>
      <c r="F378" s="19"/>
      <c r="G378" s="18"/>
      <c r="H378" s="19"/>
      <c r="I378" s="19"/>
      <c r="J378" s="19"/>
      <c r="K378" s="18"/>
      <c r="L378" s="19"/>
      <c r="M378" s="19"/>
      <c r="N378" s="19"/>
      <c r="O378" s="18"/>
      <c r="P378" s="19"/>
      <c r="Q378" s="19"/>
      <c r="R378" s="19"/>
      <c r="S378" s="18"/>
      <c r="T378" s="19"/>
      <c r="U378" s="19"/>
      <c r="V378" s="19"/>
      <c r="W378" s="18"/>
      <c r="X378" s="19"/>
      <c r="Y378" s="19"/>
      <c r="Z378" s="19"/>
      <c r="AA378" s="18"/>
      <c r="AB378" s="19"/>
      <c r="AC378" s="19"/>
      <c r="AD378" s="19"/>
      <c r="AE378" s="18"/>
      <c r="AF378" s="19"/>
      <c r="AG378" s="19"/>
      <c r="AH378" s="19"/>
      <c r="AI378" s="18"/>
      <c r="AJ378" s="19"/>
      <c r="AK378" s="19"/>
      <c r="AL378" s="19"/>
      <c r="AM378" s="18"/>
      <c r="AN378" s="19"/>
      <c r="AO378" s="19"/>
      <c r="AP378" s="19"/>
      <c r="AQ378" s="18"/>
      <c r="AR378" s="19"/>
      <c r="AS378" s="19"/>
      <c r="AT378" s="19"/>
      <c r="AU378" s="18"/>
      <c r="AV378" s="19"/>
      <c r="AW378" s="19"/>
      <c r="AX378" s="19"/>
      <c r="AY378" s="18"/>
      <c r="AZ378" s="19"/>
      <c r="BA378" s="19"/>
      <c r="BB378" s="19"/>
      <c r="BC378" s="18"/>
      <c r="BD378" s="19"/>
      <c r="BE378" s="19"/>
      <c r="BF378" s="19"/>
    </row>
    <row r="379" spans="1:58" ht="15" thickBot="1" x14ac:dyDescent="0.35">
      <c r="A379" s="19"/>
      <c r="B379" s="19"/>
      <c r="C379" s="18"/>
      <c r="D379" s="19"/>
      <c r="E379" s="19"/>
      <c r="F379" s="19"/>
      <c r="G379" s="18"/>
      <c r="H379" s="19"/>
      <c r="I379" s="19"/>
      <c r="J379" s="19"/>
      <c r="K379" s="18"/>
      <c r="L379" s="19"/>
      <c r="M379" s="19"/>
      <c r="N379" s="19"/>
      <c r="O379" s="18"/>
      <c r="P379" s="19"/>
      <c r="Q379" s="19"/>
      <c r="R379" s="19"/>
      <c r="S379" s="18"/>
      <c r="T379" s="19"/>
      <c r="U379" s="19"/>
      <c r="V379" s="19"/>
      <c r="W379" s="18"/>
      <c r="X379" s="19"/>
      <c r="Y379" s="19"/>
      <c r="Z379" s="19"/>
      <c r="AA379" s="18"/>
      <c r="AB379" s="19"/>
      <c r="AC379" s="19"/>
      <c r="AD379" s="19"/>
      <c r="AE379" s="18"/>
      <c r="AF379" s="19"/>
      <c r="AG379" s="19"/>
      <c r="AH379" s="19"/>
      <c r="AI379" s="18"/>
      <c r="AJ379" s="19"/>
      <c r="AK379" s="19"/>
      <c r="AL379" s="19"/>
      <c r="AM379" s="18"/>
      <c r="AN379" s="19"/>
      <c r="AO379" s="19"/>
      <c r="AP379" s="19"/>
      <c r="AQ379" s="18"/>
      <c r="AR379" s="19"/>
      <c r="AS379" s="19"/>
      <c r="AT379" s="19"/>
      <c r="AU379" s="18"/>
      <c r="AV379" s="19"/>
      <c r="AW379" s="19"/>
      <c r="AX379" s="19"/>
      <c r="AY379" s="18"/>
      <c r="AZ379" s="19"/>
      <c r="BA379" s="19"/>
      <c r="BB379" s="19"/>
      <c r="BC379" s="18"/>
      <c r="BD379" s="19"/>
      <c r="BE379" s="19"/>
      <c r="BF379" s="19"/>
    </row>
    <row r="380" spans="1:58" ht="15" thickBot="1" x14ac:dyDescent="0.35">
      <c r="A380" s="19"/>
      <c r="B380" s="19"/>
      <c r="C380" s="18"/>
      <c r="D380" s="19"/>
      <c r="E380" s="19"/>
      <c r="F380" s="19"/>
      <c r="G380" s="18"/>
      <c r="H380" s="19"/>
      <c r="I380" s="19"/>
      <c r="J380" s="19"/>
      <c r="K380" s="18"/>
      <c r="L380" s="19"/>
      <c r="M380" s="19"/>
      <c r="N380" s="19"/>
      <c r="O380" s="18"/>
      <c r="P380" s="19"/>
      <c r="Q380" s="19"/>
      <c r="R380" s="19"/>
      <c r="S380" s="18"/>
      <c r="T380" s="19"/>
      <c r="U380" s="19"/>
      <c r="V380" s="19"/>
      <c r="W380" s="18"/>
      <c r="X380" s="19"/>
      <c r="Y380" s="19"/>
      <c r="Z380" s="19"/>
      <c r="AA380" s="18"/>
      <c r="AB380" s="19"/>
      <c r="AC380" s="19"/>
      <c r="AD380" s="19"/>
      <c r="AE380" s="18"/>
      <c r="AF380" s="19"/>
      <c r="AG380" s="19"/>
      <c r="AH380" s="19"/>
      <c r="AI380" s="18"/>
      <c r="AJ380" s="19"/>
      <c r="AK380" s="19"/>
      <c r="AL380" s="19"/>
      <c r="AM380" s="18"/>
      <c r="AN380" s="19"/>
      <c r="AO380" s="19"/>
      <c r="AP380" s="19"/>
      <c r="AQ380" s="18"/>
      <c r="AR380" s="19"/>
      <c r="AS380" s="19"/>
      <c r="AT380" s="19"/>
      <c r="AU380" s="18"/>
      <c r="AV380" s="19"/>
      <c r="AW380" s="19"/>
      <c r="AX380" s="19"/>
      <c r="AY380" s="18"/>
      <c r="AZ380" s="19"/>
      <c r="BA380" s="19"/>
      <c r="BB380" s="19"/>
      <c r="BC380" s="18"/>
      <c r="BD380" s="19"/>
      <c r="BE380" s="19"/>
      <c r="BF380" s="19"/>
    </row>
    <row r="381" spans="1:58" ht="15" thickBot="1" x14ac:dyDescent="0.35">
      <c r="A381" s="19"/>
      <c r="B381" s="19"/>
      <c r="C381" s="18"/>
      <c r="D381" s="19"/>
      <c r="E381" s="19"/>
      <c r="F381" s="19"/>
      <c r="G381" s="18"/>
      <c r="H381" s="19"/>
      <c r="I381" s="19"/>
      <c r="J381" s="19"/>
      <c r="K381" s="18"/>
      <c r="L381" s="19"/>
      <c r="M381" s="19"/>
      <c r="N381" s="19"/>
      <c r="O381" s="18"/>
      <c r="P381" s="19"/>
      <c r="Q381" s="19"/>
      <c r="R381" s="19"/>
      <c r="S381" s="18"/>
      <c r="T381" s="19"/>
      <c r="U381" s="19"/>
      <c r="V381" s="19"/>
      <c r="W381" s="18"/>
      <c r="X381" s="19"/>
      <c r="Y381" s="19"/>
      <c r="Z381" s="19"/>
      <c r="AA381" s="18"/>
      <c r="AB381" s="19"/>
      <c r="AC381" s="19"/>
      <c r="AD381" s="19"/>
      <c r="AE381" s="18"/>
      <c r="AF381" s="19"/>
      <c r="AG381" s="19"/>
      <c r="AH381" s="19"/>
      <c r="AI381" s="18"/>
      <c r="AJ381" s="19"/>
      <c r="AK381" s="19"/>
      <c r="AL381" s="19"/>
      <c r="AM381" s="18"/>
      <c r="AN381" s="19"/>
      <c r="AO381" s="19"/>
      <c r="AP381" s="19"/>
      <c r="AQ381" s="18"/>
      <c r="AR381" s="19"/>
      <c r="AS381" s="19"/>
      <c r="AT381" s="19"/>
      <c r="AU381" s="18"/>
      <c r="AV381" s="19"/>
      <c r="AW381" s="19"/>
      <c r="AX381" s="19"/>
      <c r="AY381" s="18"/>
      <c r="AZ381" s="19"/>
      <c r="BA381" s="19"/>
      <c r="BB381" s="19"/>
      <c r="BC381" s="18"/>
      <c r="BD381" s="19"/>
      <c r="BE381" s="19"/>
      <c r="BF381" s="19"/>
    </row>
    <row r="382" spans="1:58" ht="15" thickBot="1" x14ac:dyDescent="0.35">
      <c r="A382" s="19"/>
      <c r="B382" s="19"/>
      <c r="C382" s="18"/>
      <c r="D382" s="19"/>
      <c r="E382" s="19"/>
      <c r="F382" s="19"/>
      <c r="G382" s="18"/>
      <c r="H382" s="19"/>
      <c r="I382" s="19"/>
      <c r="J382" s="19"/>
      <c r="K382" s="18"/>
      <c r="L382" s="19"/>
      <c r="M382" s="19"/>
      <c r="N382" s="19"/>
      <c r="O382" s="18"/>
      <c r="P382" s="19"/>
      <c r="Q382" s="19"/>
      <c r="R382" s="19"/>
      <c r="S382" s="18"/>
      <c r="T382" s="19"/>
      <c r="U382" s="19"/>
      <c r="V382" s="19"/>
      <c r="W382" s="18"/>
      <c r="X382" s="19"/>
      <c r="Y382" s="19"/>
      <c r="Z382" s="19"/>
      <c r="AA382" s="18"/>
      <c r="AB382" s="19"/>
      <c r="AC382" s="19"/>
      <c r="AD382" s="19"/>
      <c r="AE382" s="18"/>
      <c r="AF382" s="19"/>
      <c r="AG382" s="19"/>
      <c r="AH382" s="19"/>
      <c r="AI382" s="18"/>
      <c r="AJ382" s="19"/>
      <c r="AK382" s="19"/>
      <c r="AL382" s="19"/>
      <c r="AM382" s="18"/>
      <c r="AN382" s="19"/>
      <c r="AO382" s="19"/>
      <c r="AP382" s="19"/>
      <c r="AQ382" s="18"/>
      <c r="AR382" s="19"/>
      <c r="AS382" s="19"/>
      <c r="AT382" s="19"/>
      <c r="AU382" s="18"/>
      <c r="AV382" s="19"/>
      <c r="AW382" s="19"/>
      <c r="AX382" s="19"/>
      <c r="AY382" s="18"/>
      <c r="AZ382" s="19"/>
      <c r="BA382" s="19"/>
      <c r="BB382" s="19"/>
      <c r="BC382" s="18"/>
      <c r="BD382" s="19"/>
      <c r="BE382" s="19"/>
      <c r="BF382" s="19"/>
    </row>
    <row r="383" spans="1:58" ht="15" thickBot="1" x14ac:dyDescent="0.35">
      <c r="A383" s="19"/>
      <c r="B383" s="19"/>
      <c r="C383" s="18"/>
      <c r="D383" s="19"/>
      <c r="E383" s="19"/>
      <c r="F383" s="19"/>
      <c r="G383" s="18"/>
      <c r="H383" s="19"/>
      <c r="I383" s="19"/>
      <c r="J383" s="19"/>
      <c r="K383" s="18"/>
      <c r="L383" s="19"/>
      <c r="M383" s="19"/>
      <c r="N383" s="19"/>
      <c r="O383" s="18"/>
      <c r="P383" s="19"/>
      <c r="Q383" s="19"/>
      <c r="R383" s="19"/>
      <c r="S383" s="18"/>
      <c r="T383" s="19"/>
      <c r="U383" s="19"/>
      <c r="V383" s="19"/>
      <c r="W383" s="18"/>
      <c r="X383" s="19"/>
      <c r="Y383" s="19"/>
      <c r="Z383" s="19"/>
      <c r="AA383" s="18"/>
      <c r="AB383" s="19"/>
      <c r="AC383" s="19"/>
      <c r="AD383" s="19"/>
      <c r="AE383" s="18"/>
      <c r="AF383" s="19"/>
      <c r="AG383" s="19"/>
      <c r="AH383" s="19"/>
      <c r="AI383" s="18"/>
      <c r="AJ383" s="19"/>
      <c r="AK383" s="19"/>
      <c r="AL383" s="19"/>
      <c r="AM383" s="18"/>
      <c r="AN383" s="19"/>
      <c r="AO383" s="19"/>
      <c r="AP383" s="19"/>
      <c r="AQ383" s="18"/>
      <c r="AR383" s="19"/>
      <c r="AS383" s="19"/>
      <c r="AT383" s="19"/>
      <c r="AU383" s="18"/>
      <c r="AV383" s="19"/>
      <c r="AW383" s="19"/>
      <c r="AX383" s="19"/>
      <c r="AY383" s="18"/>
      <c r="AZ383" s="19"/>
      <c r="BA383" s="19"/>
      <c r="BB383" s="19"/>
      <c r="BC383" s="18"/>
      <c r="BD383" s="19"/>
      <c r="BE383" s="19"/>
      <c r="BF383" s="19"/>
    </row>
    <row r="384" spans="1:58" ht="15" thickBot="1" x14ac:dyDescent="0.35">
      <c r="A384" s="19"/>
      <c r="B384" s="19"/>
      <c r="C384" s="18"/>
      <c r="D384" s="19"/>
      <c r="E384" s="19"/>
      <c r="F384" s="19"/>
      <c r="G384" s="18"/>
      <c r="H384" s="19"/>
      <c r="I384" s="19"/>
      <c r="J384" s="19"/>
      <c r="K384" s="18"/>
      <c r="L384" s="19"/>
      <c r="M384" s="19"/>
      <c r="N384" s="19"/>
      <c r="O384" s="18"/>
      <c r="P384" s="19"/>
      <c r="Q384" s="19"/>
      <c r="R384" s="19"/>
      <c r="S384" s="18"/>
      <c r="T384" s="19"/>
      <c r="U384" s="19"/>
      <c r="V384" s="19"/>
      <c r="W384" s="18"/>
      <c r="X384" s="19"/>
      <c r="Y384" s="19"/>
      <c r="Z384" s="19"/>
      <c r="AA384" s="18"/>
      <c r="AB384" s="19"/>
      <c r="AC384" s="19"/>
      <c r="AD384" s="19"/>
      <c r="AE384" s="18"/>
      <c r="AF384" s="19"/>
      <c r="AG384" s="19"/>
      <c r="AH384" s="19"/>
      <c r="AI384" s="18"/>
      <c r="AJ384" s="19"/>
      <c r="AK384" s="19"/>
      <c r="AL384" s="19"/>
      <c r="AM384" s="18"/>
      <c r="AN384" s="19"/>
      <c r="AO384" s="19"/>
      <c r="AP384" s="19"/>
      <c r="AQ384" s="18"/>
      <c r="AR384" s="19"/>
      <c r="AS384" s="19"/>
      <c r="AT384" s="19"/>
      <c r="AU384" s="18"/>
      <c r="AV384" s="19"/>
      <c r="AW384" s="19"/>
      <c r="AX384" s="19"/>
      <c r="AY384" s="18"/>
      <c r="AZ384" s="19"/>
      <c r="BA384" s="19"/>
      <c r="BB384" s="19"/>
      <c r="BC384" s="18"/>
      <c r="BD384" s="19"/>
      <c r="BE384" s="19"/>
      <c r="BF384" s="19"/>
    </row>
    <row r="385" spans="1:58" ht="15" thickBot="1" x14ac:dyDescent="0.35">
      <c r="A385" s="19"/>
      <c r="B385" s="19"/>
      <c r="C385" s="18"/>
      <c r="D385" s="19"/>
      <c r="E385" s="19"/>
      <c r="F385" s="19"/>
      <c r="G385" s="18"/>
      <c r="H385" s="19"/>
      <c r="I385" s="19"/>
      <c r="J385" s="19"/>
      <c r="K385" s="18"/>
      <c r="L385" s="19"/>
      <c r="M385" s="19"/>
      <c r="N385" s="19"/>
      <c r="O385" s="18"/>
      <c r="P385" s="19"/>
      <c r="Q385" s="19"/>
      <c r="R385" s="19"/>
      <c r="S385" s="18"/>
      <c r="T385" s="19"/>
      <c r="U385" s="19"/>
      <c r="V385" s="19"/>
      <c r="W385" s="18"/>
      <c r="X385" s="19"/>
      <c r="Y385" s="19"/>
      <c r="Z385" s="19"/>
      <c r="AA385" s="18"/>
      <c r="AB385" s="19"/>
      <c r="AC385" s="19"/>
      <c r="AD385" s="19"/>
      <c r="AE385" s="18"/>
      <c r="AF385" s="19"/>
      <c r="AG385" s="19"/>
      <c r="AH385" s="19"/>
      <c r="AI385" s="18"/>
      <c r="AJ385" s="19"/>
      <c r="AK385" s="19"/>
      <c r="AL385" s="19"/>
      <c r="AM385" s="18"/>
      <c r="AN385" s="19"/>
      <c r="AO385" s="19"/>
      <c r="AP385" s="19"/>
      <c r="AQ385" s="18"/>
      <c r="AR385" s="19"/>
      <c r="AS385" s="19"/>
      <c r="AT385" s="19"/>
      <c r="AU385" s="18"/>
      <c r="AV385" s="19"/>
      <c r="AW385" s="19"/>
      <c r="AX385" s="19"/>
      <c r="AY385" s="18"/>
      <c r="AZ385" s="19"/>
      <c r="BA385" s="19"/>
      <c r="BB385" s="19"/>
      <c r="BC385" s="18"/>
      <c r="BD385" s="19"/>
      <c r="BE385" s="19"/>
      <c r="BF385" s="19"/>
    </row>
    <row r="386" spans="1:58" ht="15" thickBot="1" x14ac:dyDescent="0.35">
      <c r="A386" s="19"/>
      <c r="B386" s="19"/>
      <c r="C386" s="18"/>
      <c r="D386" s="19"/>
      <c r="E386" s="19"/>
      <c r="F386" s="19"/>
      <c r="G386" s="18"/>
      <c r="H386" s="19"/>
      <c r="I386" s="19"/>
      <c r="J386" s="19"/>
      <c r="K386" s="18"/>
      <c r="L386" s="19"/>
      <c r="M386" s="19"/>
      <c r="N386" s="19"/>
      <c r="O386" s="18"/>
      <c r="P386" s="19"/>
      <c r="Q386" s="19"/>
      <c r="R386" s="19"/>
      <c r="S386" s="18"/>
      <c r="T386" s="19"/>
      <c r="U386" s="19"/>
      <c r="V386" s="19"/>
      <c r="W386" s="18"/>
      <c r="X386" s="19"/>
      <c r="Y386" s="19"/>
      <c r="Z386" s="19"/>
      <c r="AA386" s="18"/>
      <c r="AB386" s="19"/>
      <c r="AC386" s="19"/>
      <c r="AD386" s="19"/>
      <c r="AE386" s="18"/>
      <c r="AF386" s="19"/>
      <c r="AG386" s="19"/>
      <c r="AH386" s="19"/>
      <c r="AI386" s="18"/>
      <c r="AJ386" s="19"/>
      <c r="AK386" s="19"/>
      <c r="AL386" s="19"/>
      <c r="AM386" s="18"/>
      <c r="AN386" s="19"/>
      <c r="AO386" s="19"/>
      <c r="AP386" s="19"/>
      <c r="AQ386" s="18"/>
      <c r="AR386" s="19"/>
      <c r="AS386" s="19"/>
      <c r="AT386" s="19"/>
      <c r="AU386" s="18"/>
      <c r="AV386" s="19"/>
      <c r="AW386" s="19"/>
      <c r="AX386" s="19"/>
      <c r="AY386" s="18"/>
      <c r="AZ386" s="19"/>
      <c r="BA386" s="19"/>
      <c r="BB386" s="19"/>
      <c r="BC386" s="18"/>
      <c r="BD386" s="19"/>
      <c r="BE386" s="19"/>
      <c r="BF386" s="19"/>
    </row>
    <row r="387" spans="1:58" ht="15" thickBot="1" x14ac:dyDescent="0.35">
      <c r="A387" s="19"/>
      <c r="B387" s="19"/>
      <c r="C387" s="18"/>
      <c r="D387" s="19"/>
      <c r="E387" s="19"/>
      <c r="F387" s="19"/>
      <c r="G387" s="18"/>
      <c r="H387" s="19"/>
      <c r="I387" s="19"/>
      <c r="J387" s="19"/>
      <c r="K387" s="18"/>
      <c r="L387" s="19"/>
      <c r="M387" s="19"/>
      <c r="N387" s="19"/>
      <c r="O387" s="18"/>
      <c r="P387" s="19"/>
      <c r="Q387" s="19"/>
      <c r="R387" s="19"/>
      <c r="S387" s="18"/>
      <c r="T387" s="19"/>
      <c r="U387" s="19"/>
      <c r="V387" s="19"/>
      <c r="W387" s="18"/>
      <c r="X387" s="19"/>
      <c r="Y387" s="19"/>
      <c r="Z387" s="19"/>
      <c r="AA387" s="18"/>
      <c r="AB387" s="19"/>
      <c r="AC387" s="19"/>
      <c r="AD387" s="19"/>
      <c r="AE387" s="18"/>
      <c r="AF387" s="19"/>
      <c r="AG387" s="19"/>
      <c r="AH387" s="19"/>
      <c r="AI387" s="18"/>
      <c r="AJ387" s="19"/>
      <c r="AK387" s="19"/>
      <c r="AL387" s="19"/>
      <c r="AM387" s="18"/>
      <c r="AN387" s="19"/>
      <c r="AO387" s="19"/>
      <c r="AP387" s="19"/>
      <c r="AQ387" s="18"/>
      <c r="AR387" s="19"/>
      <c r="AS387" s="19"/>
      <c r="AT387" s="19"/>
      <c r="AU387" s="18"/>
      <c r="AV387" s="19"/>
      <c r="AW387" s="19"/>
      <c r="AX387" s="19"/>
      <c r="AY387" s="18"/>
      <c r="AZ387" s="19"/>
      <c r="BA387" s="19"/>
      <c r="BB387" s="19"/>
      <c r="BC387" s="18"/>
      <c r="BD387" s="19"/>
      <c r="BE387" s="19"/>
      <c r="BF387" s="19"/>
    </row>
    <row r="388" spans="1:58" ht="15" thickBot="1" x14ac:dyDescent="0.35">
      <c r="A388" s="19"/>
      <c r="B388" s="19"/>
      <c r="C388" s="18"/>
      <c r="D388" s="19"/>
      <c r="E388" s="19"/>
      <c r="F388" s="19"/>
      <c r="G388" s="18"/>
      <c r="H388" s="19"/>
      <c r="I388" s="19"/>
      <c r="J388" s="19"/>
      <c r="K388" s="18"/>
      <c r="L388" s="19"/>
      <c r="M388" s="19"/>
      <c r="N388" s="19"/>
      <c r="O388" s="18"/>
      <c r="P388" s="19"/>
      <c r="Q388" s="19"/>
      <c r="R388" s="19"/>
      <c r="S388" s="18"/>
      <c r="T388" s="19"/>
      <c r="U388" s="19"/>
      <c r="V388" s="19"/>
      <c r="W388" s="18"/>
      <c r="X388" s="19"/>
      <c r="Y388" s="19"/>
      <c r="Z388" s="19"/>
      <c r="AA388" s="18"/>
      <c r="AB388" s="19"/>
      <c r="AC388" s="19"/>
      <c r="AD388" s="19"/>
      <c r="AE388" s="18"/>
      <c r="AF388" s="19"/>
      <c r="AG388" s="19"/>
      <c r="AH388" s="19"/>
      <c r="AI388" s="18"/>
      <c r="AJ388" s="19"/>
      <c r="AK388" s="19"/>
      <c r="AL388" s="19"/>
      <c r="AM388" s="18"/>
      <c r="AN388" s="19"/>
      <c r="AO388" s="19"/>
      <c r="AP388" s="19"/>
      <c r="AQ388" s="18"/>
      <c r="AR388" s="19"/>
      <c r="AS388" s="19"/>
      <c r="AT388" s="19"/>
      <c r="AU388" s="18"/>
      <c r="AV388" s="19"/>
      <c r="AW388" s="19"/>
      <c r="AX388" s="19"/>
      <c r="AY388" s="18"/>
      <c r="AZ388" s="19"/>
      <c r="BA388" s="19"/>
      <c r="BB388" s="19"/>
      <c r="BC388" s="18"/>
      <c r="BD388" s="19"/>
      <c r="BE388" s="19"/>
      <c r="BF388" s="19"/>
    </row>
    <row r="389" spans="1:58" ht="15" thickBot="1" x14ac:dyDescent="0.35">
      <c r="A389" s="19"/>
      <c r="B389" s="19"/>
      <c r="C389" s="18"/>
      <c r="D389" s="19"/>
      <c r="E389" s="19"/>
      <c r="F389" s="19"/>
      <c r="G389" s="18"/>
      <c r="H389" s="19"/>
      <c r="I389" s="19"/>
      <c r="J389" s="19"/>
      <c r="K389" s="18"/>
      <c r="L389" s="19"/>
      <c r="M389" s="19"/>
      <c r="N389" s="19"/>
      <c r="O389" s="18"/>
      <c r="P389" s="19"/>
      <c r="Q389" s="19"/>
      <c r="R389" s="19"/>
      <c r="S389" s="18"/>
      <c r="T389" s="19"/>
      <c r="U389" s="19"/>
      <c r="V389" s="19"/>
      <c r="W389" s="18"/>
      <c r="X389" s="19"/>
      <c r="Y389" s="19"/>
      <c r="Z389" s="19"/>
      <c r="AA389" s="18"/>
      <c r="AB389" s="19"/>
      <c r="AC389" s="19"/>
      <c r="AD389" s="19"/>
      <c r="AE389" s="18"/>
      <c r="AF389" s="19"/>
      <c r="AG389" s="19"/>
      <c r="AH389" s="19"/>
      <c r="AI389" s="18"/>
      <c r="AJ389" s="19"/>
      <c r="AK389" s="19"/>
      <c r="AL389" s="19"/>
      <c r="AM389" s="18"/>
      <c r="AN389" s="19"/>
      <c r="AO389" s="19"/>
      <c r="AP389" s="19"/>
      <c r="AQ389" s="18"/>
      <c r="AR389" s="19"/>
      <c r="AS389" s="19"/>
      <c r="AT389" s="19"/>
      <c r="AU389" s="18"/>
      <c r="AV389" s="19"/>
      <c r="AW389" s="19"/>
      <c r="AX389" s="19"/>
      <c r="AY389" s="18"/>
      <c r="AZ389" s="19"/>
      <c r="BA389" s="19"/>
      <c r="BB389" s="19"/>
      <c r="BC389" s="18"/>
      <c r="BD389" s="19"/>
      <c r="BE389" s="19"/>
      <c r="BF389" s="19"/>
    </row>
    <row r="390" spans="1:58" ht="15" thickBot="1" x14ac:dyDescent="0.35">
      <c r="A390" s="19"/>
      <c r="B390" s="19"/>
      <c r="C390" s="18"/>
      <c r="D390" s="19"/>
      <c r="E390" s="19"/>
      <c r="F390" s="19"/>
      <c r="G390" s="18"/>
      <c r="H390" s="19"/>
      <c r="I390" s="19"/>
      <c r="J390" s="19"/>
      <c r="K390" s="18"/>
      <c r="L390" s="19"/>
      <c r="M390" s="19"/>
      <c r="N390" s="19"/>
      <c r="O390" s="18"/>
      <c r="P390" s="19"/>
      <c r="Q390" s="19"/>
      <c r="R390" s="19"/>
      <c r="S390" s="18"/>
      <c r="T390" s="19"/>
      <c r="U390" s="19"/>
      <c r="V390" s="19"/>
      <c r="W390" s="18"/>
      <c r="X390" s="19"/>
      <c r="Y390" s="19"/>
      <c r="Z390" s="19"/>
      <c r="AA390" s="18"/>
      <c r="AB390" s="19"/>
      <c r="AC390" s="19"/>
      <c r="AD390" s="19"/>
      <c r="AE390" s="18"/>
      <c r="AF390" s="19"/>
      <c r="AG390" s="19"/>
      <c r="AH390" s="19"/>
      <c r="AI390" s="18"/>
      <c r="AJ390" s="19"/>
      <c r="AK390" s="19"/>
      <c r="AL390" s="19"/>
      <c r="AM390" s="18"/>
      <c r="AN390" s="19"/>
      <c r="AO390" s="19"/>
      <c r="AP390" s="19"/>
      <c r="AQ390" s="18"/>
      <c r="AR390" s="19"/>
      <c r="AS390" s="19"/>
      <c r="AT390" s="19"/>
      <c r="AU390" s="18"/>
      <c r="AV390" s="19"/>
      <c r="AW390" s="19"/>
      <c r="AX390" s="19"/>
      <c r="AY390" s="18"/>
      <c r="AZ390" s="19"/>
      <c r="BA390" s="19"/>
      <c r="BB390" s="19"/>
      <c r="BC390" s="18"/>
      <c r="BD390" s="19"/>
      <c r="BE390" s="19"/>
      <c r="BF390" s="19"/>
    </row>
    <row r="391" spans="1:58" ht="15" thickBot="1" x14ac:dyDescent="0.35">
      <c r="A391" s="19"/>
      <c r="B391" s="19"/>
      <c r="C391" s="18"/>
      <c r="D391" s="19"/>
      <c r="E391" s="19"/>
      <c r="F391" s="19"/>
      <c r="G391" s="18"/>
      <c r="H391" s="19"/>
      <c r="I391" s="19"/>
      <c r="J391" s="19"/>
      <c r="K391" s="18"/>
      <c r="L391" s="19"/>
      <c r="M391" s="19"/>
      <c r="N391" s="19"/>
      <c r="O391" s="18"/>
      <c r="P391" s="19"/>
      <c r="Q391" s="19"/>
      <c r="R391" s="19"/>
      <c r="S391" s="18"/>
      <c r="T391" s="19"/>
      <c r="U391" s="19"/>
      <c r="V391" s="19"/>
      <c r="W391" s="18"/>
      <c r="X391" s="19"/>
      <c r="Y391" s="19"/>
      <c r="Z391" s="19"/>
      <c r="AA391" s="18"/>
      <c r="AB391" s="19"/>
      <c r="AC391" s="19"/>
      <c r="AD391" s="19"/>
      <c r="AE391" s="18"/>
      <c r="AF391" s="19"/>
      <c r="AG391" s="19"/>
      <c r="AH391" s="19"/>
      <c r="AI391" s="18"/>
      <c r="AJ391" s="19"/>
      <c r="AK391" s="19"/>
      <c r="AL391" s="19"/>
      <c r="AM391" s="18"/>
      <c r="AN391" s="19"/>
      <c r="AO391" s="19"/>
      <c r="AP391" s="19"/>
      <c r="AQ391" s="18"/>
      <c r="AR391" s="19"/>
      <c r="AS391" s="19"/>
      <c r="AT391" s="19"/>
      <c r="AU391" s="18"/>
      <c r="AV391" s="19"/>
      <c r="AW391" s="19"/>
      <c r="AX391" s="19"/>
      <c r="AY391" s="18"/>
      <c r="AZ391" s="19"/>
      <c r="BA391" s="19"/>
      <c r="BB391" s="19"/>
      <c r="BC391" s="18"/>
      <c r="BD391" s="19"/>
      <c r="BE391" s="19"/>
      <c r="BF391" s="19"/>
    </row>
    <row r="392" spans="1:58" ht="15" thickBot="1" x14ac:dyDescent="0.35">
      <c r="A392" s="19"/>
      <c r="B392" s="19"/>
      <c r="C392" s="18"/>
      <c r="D392" s="19"/>
      <c r="E392" s="19"/>
      <c r="F392" s="19"/>
      <c r="G392" s="18"/>
      <c r="H392" s="19"/>
      <c r="I392" s="19"/>
      <c r="J392" s="19"/>
      <c r="K392" s="18"/>
      <c r="L392" s="19"/>
      <c r="M392" s="19"/>
      <c r="N392" s="19"/>
      <c r="O392" s="18"/>
      <c r="P392" s="19"/>
      <c r="Q392" s="19"/>
      <c r="R392" s="19"/>
      <c r="S392" s="18"/>
      <c r="T392" s="19"/>
      <c r="U392" s="19"/>
      <c r="V392" s="19"/>
      <c r="W392" s="18"/>
      <c r="X392" s="19"/>
      <c r="Y392" s="19"/>
      <c r="Z392" s="19"/>
      <c r="AA392" s="18"/>
      <c r="AB392" s="19"/>
      <c r="AC392" s="19"/>
      <c r="AD392" s="19"/>
      <c r="AE392" s="18"/>
      <c r="AF392" s="19"/>
      <c r="AG392" s="19"/>
      <c r="AH392" s="19"/>
      <c r="AI392" s="18"/>
      <c r="AJ392" s="19"/>
      <c r="AK392" s="19"/>
      <c r="AL392" s="19"/>
      <c r="AM392" s="18"/>
      <c r="AN392" s="19"/>
      <c r="AO392" s="19"/>
      <c r="AP392" s="19"/>
      <c r="AQ392" s="18"/>
      <c r="AR392" s="19"/>
      <c r="AS392" s="19"/>
      <c r="AT392" s="19"/>
      <c r="AU392" s="18"/>
      <c r="AV392" s="19"/>
      <c r="AW392" s="19"/>
      <c r="AX392" s="19"/>
      <c r="AY392" s="18"/>
      <c r="AZ392" s="19"/>
      <c r="BA392" s="19"/>
      <c r="BB392" s="19"/>
      <c r="BC392" s="18"/>
      <c r="BD392" s="19"/>
      <c r="BE392" s="19"/>
      <c r="BF392" s="19"/>
    </row>
    <row r="393" spans="1:58" ht="15" thickBot="1" x14ac:dyDescent="0.35">
      <c r="A393" s="19"/>
      <c r="B393" s="19"/>
      <c r="C393" s="18"/>
      <c r="D393" s="19"/>
      <c r="E393" s="19"/>
      <c r="F393" s="19"/>
      <c r="G393" s="18"/>
      <c r="H393" s="19"/>
      <c r="I393" s="19"/>
      <c r="J393" s="19"/>
      <c r="K393" s="18"/>
      <c r="L393" s="19"/>
      <c r="M393" s="19"/>
      <c r="N393" s="19"/>
      <c r="O393" s="18"/>
      <c r="P393" s="19"/>
      <c r="Q393" s="19"/>
      <c r="R393" s="19"/>
      <c r="S393" s="18"/>
      <c r="T393" s="19"/>
      <c r="U393" s="19"/>
      <c r="V393" s="19"/>
      <c r="W393" s="18"/>
      <c r="X393" s="19"/>
      <c r="Y393" s="19"/>
      <c r="Z393" s="19"/>
      <c r="AA393" s="18"/>
      <c r="AB393" s="19"/>
      <c r="AC393" s="19"/>
      <c r="AD393" s="19"/>
      <c r="AE393" s="18"/>
      <c r="AF393" s="19"/>
      <c r="AG393" s="19"/>
      <c r="AH393" s="19"/>
      <c r="AI393" s="18"/>
      <c r="AJ393" s="19"/>
      <c r="AK393" s="19"/>
      <c r="AL393" s="19"/>
      <c r="AM393" s="18"/>
      <c r="AN393" s="19"/>
      <c r="AO393" s="19"/>
      <c r="AP393" s="19"/>
      <c r="AQ393" s="18"/>
      <c r="AR393" s="19"/>
      <c r="AS393" s="19"/>
      <c r="AT393" s="19"/>
      <c r="AU393" s="18"/>
      <c r="AV393" s="19"/>
      <c r="AW393" s="19"/>
      <c r="AX393" s="19"/>
      <c r="AY393" s="18"/>
      <c r="AZ393" s="19"/>
      <c r="BA393" s="19"/>
      <c r="BB393" s="19"/>
      <c r="BC393" s="18"/>
      <c r="BD393" s="19"/>
      <c r="BE393" s="19"/>
      <c r="BF393" s="19"/>
    </row>
    <row r="394" spans="1:58" ht="15" thickBot="1" x14ac:dyDescent="0.35">
      <c r="A394" s="19"/>
      <c r="B394" s="19"/>
      <c r="C394" s="18"/>
      <c r="D394" s="19"/>
      <c r="E394" s="19"/>
      <c r="F394" s="19"/>
      <c r="G394" s="18"/>
      <c r="H394" s="19"/>
      <c r="I394" s="19"/>
      <c r="J394" s="19"/>
      <c r="K394" s="18"/>
      <c r="L394" s="19"/>
      <c r="M394" s="19"/>
      <c r="N394" s="19"/>
      <c r="O394" s="18"/>
      <c r="P394" s="19"/>
      <c r="Q394" s="19"/>
      <c r="R394" s="19"/>
      <c r="S394" s="18"/>
      <c r="T394" s="19"/>
      <c r="U394" s="19"/>
      <c r="V394" s="19"/>
      <c r="W394" s="18"/>
      <c r="X394" s="19"/>
      <c r="Y394" s="19"/>
      <c r="Z394" s="19"/>
      <c r="AA394" s="18"/>
      <c r="AB394" s="19"/>
      <c r="AC394" s="19"/>
      <c r="AD394" s="19"/>
      <c r="AE394" s="18"/>
      <c r="AF394" s="19"/>
      <c r="AG394" s="19"/>
      <c r="AH394" s="19"/>
      <c r="AI394" s="18"/>
      <c r="AJ394" s="19"/>
      <c r="AK394" s="19"/>
      <c r="AL394" s="19"/>
      <c r="AM394" s="18"/>
      <c r="AN394" s="19"/>
      <c r="AO394" s="19"/>
      <c r="AP394" s="19"/>
      <c r="AQ394" s="18"/>
      <c r="AR394" s="19"/>
      <c r="AS394" s="19"/>
      <c r="AT394" s="19"/>
      <c r="AU394" s="18"/>
      <c r="AV394" s="19"/>
      <c r="AW394" s="19"/>
      <c r="AX394" s="19"/>
      <c r="AY394" s="18"/>
      <c r="AZ394" s="19"/>
      <c r="BA394" s="19"/>
      <c r="BB394" s="19"/>
      <c r="BC394" s="18"/>
      <c r="BD394" s="19"/>
      <c r="BE394" s="19"/>
      <c r="BF394" s="19"/>
    </row>
    <row r="395" spans="1:58" ht="15" thickBot="1" x14ac:dyDescent="0.35">
      <c r="A395" s="19"/>
      <c r="B395" s="19"/>
      <c r="C395" s="18"/>
      <c r="D395" s="19"/>
      <c r="E395" s="19"/>
      <c r="F395" s="19"/>
      <c r="G395" s="18"/>
      <c r="H395" s="19"/>
      <c r="I395" s="19"/>
      <c r="J395" s="19"/>
      <c r="K395" s="18"/>
      <c r="L395" s="19"/>
      <c r="M395" s="19"/>
      <c r="N395" s="19"/>
      <c r="O395" s="18"/>
      <c r="P395" s="19"/>
      <c r="Q395" s="19"/>
      <c r="R395" s="19"/>
      <c r="S395" s="18"/>
      <c r="T395" s="19"/>
      <c r="U395" s="19"/>
      <c r="V395" s="19"/>
      <c r="W395" s="18"/>
      <c r="X395" s="19"/>
      <c r="Y395" s="19"/>
      <c r="Z395" s="19"/>
      <c r="AA395" s="18"/>
      <c r="AB395" s="19"/>
      <c r="AC395" s="19"/>
      <c r="AD395" s="19"/>
      <c r="AE395" s="18"/>
      <c r="AF395" s="19"/>
      <c r="AG395" s="19"/>
      <c r="AH395" s="19"/>
      <c r="AI395" s="18"/>
      <c r="AJ395" s="19"/>
      <c r="AK395" s="19"/>
      <c r="AL395" s="19"/>
      <c r="AM395" s="18"/>
      <c r="AN395" s="19"/>
      <c r="AO395" s="19"/>
      <c r="AP395" s="19"/>
      <c r="AQ395" s="18"/>
      <c r="AR395" s="19"/>
      <c r="AS395" s="19"/>
      <c r="AT395" s="19"/>
      <c r="AU395" s="18"/>
      <c r="AV395" s="19"/>
      <c r="AW395" s="19"/>
      <c r="AX395" s="19"/>
      <c r="AY395" s="18"/>
      <c r="AZ395" s="19"/>
      <c r="BA395" s="19"/>
      <c r="BB395" s="19"/>
      <c r="BC395" s="18"/>
      <c r="BD395" s="19"/>
      <c r="BE395" s="19"/>
      <c r="BF395" s="19"/>
    </row>
    <row r="396" spans="1:58" ht="15" thickBot="1" x14ac:dyDescent="0.35">
      <c r="A396" s="19"/>
      <c r="B396" s="19"/>
      <c r="C396" s="18"/>
      <c r="D396" s="19"/>
      <c r="E396" s="19"/>
      <c r="F396" s="19"/>
      <c r="G396" s="18"/>
      <c r="H396" s="19"/>
      <c r="I396" s="19"/>
      <c r="J396" s="19"/>
      <c r="K396" s="18"/>
      <c r="L396" s="19"/>
      <c r="M396" s="19"/>
      <c r="N396" s="19"/>
      <c r="O396" s="18"/>
      <c r="P396" s="19"/>
      <c r="Q396" s="19"/>
      <c r="R396" s="19"/>
      <c r="S396" s="18"/>
      <c r="T396" s="19"/>
      <c r="U396" s="19"/>
      <c r="V396" s="19"/>
      <c r="W396" s="18"/>
      <c r="X396" s="19"/>
      <c r="Y396" s="19"/>
      <c r="Z396" s="19"/>
      <c r="AA396" s="18"/>
      <c r="AB396" s="19"/>
      <c r="AC396" s="19"/>
      <c r="AD396" s="19"/>
      <c r="AE396" s="18"/>
      <c r="AF396" s="19"/>
      <c r="AG396" s="19"/>
      <c r="AH396" s="19"/>
      <c r="AI396" s="18"/>
      <c r="AJ396" s="19"/>
      <c r="AK396" s="19"/>
      <c r="AL396" s="19"/>
      <c r="AM396" s="18"/>
      <c r="AN396" s="19"/>
      <c r="AO396" s="19"/>
      <c r="AP396" s="19"/>
      <c r="AQ396" s="18"/>
      <c r="AR396" s="19"/>
      <c r="AS396" s="19"/>
      <c r="AT396" s="19"/>
      <c r="AU396" s="18"/>
      <c r="AV396" s="19"/>
      <c r="AW396" s="19"/>
      <c r="AX396" s="19"/>
      <c r="AY396" s="18"/>
      <c r="AZ396" s="19"/>
      <c r="BA396" s="19"/>
      <c r="BB396" s="19"/>
      <c r="BC396" s="18"/>
      <c r="BD396" s="19"/>
      <c r="BE396" s="19"/>
      <c r="BF396" s="19"/>
    </row>
    <row r="397" spans="1:58" ht="15" thickBot="1" x14ac:dyDescent="0.35">
      <c r="A397" s="19"/>
      <c r="B397" s="19"/>
      <c r="C397" s="18"/>
      <c r="D397" s="19"/>
      <c r="E397" s="19"/>
      <c r="F397" s="19"/>
      <c r="G397" s="18"/>
      <c r="H397" s="19"/>
      <c r="I397" s="19"/>
      <c r="J397" s="19"/>
      <c r="K397" s="18"/>
      <c r="L397" s="19"/>
      <c r="M397" s="19"/>
      <c r="N397" s="19"/>
      <c r="O397" s="18"/>
      <c r="P397" s="19"/>
      <c r="Q397" s="19"/>
      <c r="R397" s="19"/>
      <c r="S397" s="18"/>
      <c r="T397" s="19"/>
      <c r="U397" s="19"/>
      <c r="V397" s="19"/>
      <c r="W397" s="18"/>
      <c r="X397" s="19"/>
      <c r="Y397" s="19"/>
      <c r="Z397" s="19"/>
      <c r="AA397" s="18"/>
      <c r="AB397" s="19"/>
      <c r="AC397" s="19"/>
      <c r="AD397" s="19"/>
      <c r="AE397" s="18"/>
      <c r="AF397" s="19"/>
      <c r="AG397" s="19"/>
      <c r="AH397" s="19"/>
      <c r="AI397" s="18"/>
      <c r="AJ397" s="19"/>
      <c r="AK397" s="19"/>
      <c r="AL397" s="19"/>
      <c r="AM397" s="18"/>
      <c r="AN397" s="19"/>
      <c r="AO397" s="19"/>
      <c r="AP397" s="19"/>
      <c r="AQ397" s="18"/>
      <c r="AR397" s="19"/>
      <c r="AS397" s="19"/>
      <c r="AT397" s="19"/>
      <c r="AU397" s="18"/>
      <c r="AV397" s="19"/>
      <c r="AW397" s="19"/>
      <c r="AX397" s="19"/>
      <c r="AY397" s="18"/>
      <c r="AZ397" s="19"/>
      <c r="BA397" s="19"/>
      <c r="BB397" s="19"/>
      <c r="BC397" s="18"/>
      <c r="BD397" s="19"/>
      <c r="BE397" s="19"/>
      <c r="BF397" s="19"/>
    </row>
    <row r="398" spans="1:58" ht="15" thickBot="1" x14ac:dyDescent="0.35">
      <c r="A398" s="19"/>
      <c r="B398" s="19"/>
      <c r="C398" s="18"/>
      <c r="D398" s="19"/>
      <c r="E398" s="19"/>
      <c r="F398" s="19"/>
      <c r="G398" s="18"/>
      <c r="H398" s="19"/>
      <c r="I398" s="19"/>
      <c r="J398" s="19"/>
      <c r="K398" s="18"/>
      <c r="L398" s="19"/>
      <c r="M398" s="19"/>
      <c r="N398" s="19"/>
      <c r="O398" s="18"/>
      <c r="P398" s="19"/>
      <c r="Q398" s="19"/>
      <c r="R398" s="19"/>
      <c r="S398" s="18"/>
      <c r="T398" s="19"/>
      <c r="U398" s="19"/>
      <c r="V398" s="19"/>
      <c r="W398" s="18"/>
      <c r="X398" s="19"/>
      <c r="Y398" s="19"/>
      <c r="Z398" s="19"/>
      <c r="AA398" s="18"/>
      <c r="AB398" s="19"/>
      <c r="AC398" s="19"/>
      <c r="AD398" s="19"/>
      <c r="AE398" s="18"/>
      <c r="AF398" s="19"/>
      <c r="AG398" s="19"/>
      <c r="AH398" s="19"/>
      <c r="AI398" s="18"/>
      <c r="AJ398" s="19"/>
      <c r="AK398" s="19"/>
      <c r="AL398" s="19"/>
      <c r="AM398" s="18"/>
      <c r="AN398" s="19"/>
      <c r="AO398" s="19"/>
      <c r="AP398" s="19"/>
      <c r="AQ398" s="18"/>
      <c r="AR398" s="19"/>
      <c r="AS398" s="19"/>
      <c r="AT398" s="19"/>
      <c r="AU398" s="18"/>
      <c r="AV398" s="19"/>
      <c r="AW398" s="19"/>
      <c r="AX398" s="19"/>
      <c r="AY398" s="18"/>
      <c r="AZ398" s="19"/>
      <c r="BA398" s="19"/>
      <c r="BB398" s="19"/>
      <c r="BC398" s="18"/>
      <c r="BD398" s="19"/>
      <c r="BE398" s="19"/>
      <c r="BF398" s="19"/>
    </row>
    <row r="399" spans="1:58" ht="15" thickBot="1" x14ac:dyDescent="0.35">
      <c r="A399" s="19"/>
      <c r="B399" s="19"/>
      <c r="C399" s="18"/>
      <c r="D399" s="19"/>
      <c r="E399" s="19"/>
      <c r="F399" s="19"/>
      <c r="G399" s="18"/>
      <c r="H399" s="19"/>
      <c r="I399" s="19"/>
      <c r="J399" s="19"/>
      <c r="K399" s="18"/>
      <c r="L399" s="19"/>
      <c r="M399" s="19"/>
      <c r="N399" s="19"/>
      <c r="O399" s="18"/>
      <c r="P399" s="19"/>
      <c r="Q399" s="19"/>
      <c r="R399" s="19"/>
      <c r="S399" s="18"/>
      <c r="T399" s="19"/>
      <c r="U399" s="19"/>
      <c r="V399" s="19"/>
      <c r="W399" s="18"/>
      <c r="X399" s="19"/>
      <c r="Y399" s="19"/>
      <c r="Z399" s="19"/>
      <c r="AA399" s="18"/>
      <c r="AB399" s="19"/>
      <c r="AC399" s="19"/>
      <c r="AD399" s="19"/>
      <c r="AE399" s="18"/>
      <c r="AF399" s="19"/>
      <c r="AG399" s="19"/>
      <c r="AH399" s="19"/>
      <c r="AI399" s="18"/>
      <c r="AJ399" s="19"/>
      <c r="AK399" s="19"/>
      <c r="AL399" s="19"/>
      <c r="AM399" s="18"/>
      <c r="AN399" s="19"/>
      <c r="AO399" s="19"/>
      <c r="AP399" s="19"/>
      <c r="AQ399" s="18"/>
      <c r="AR399" s="19"/>
      <c r="AS399" s="19"/>
      <c r="AT399" s="19"/>
      <c r="AU399" s="18"/>
      <c r="AV399" s="19"/>
      <c r="AW399" s="19"/>
      <c r="AX399" s="19"/>
      <c r="AY399" s="18"/>
      <c r="AZ399" s="19"/>
      <c r="BA399" s="19"/>
      <c r="BB399" s="19"/>
      <c r="BC399" s="18"/>
      <c r="BD399" s="19"/>
      <c r="BE399" s="19"/>
      <c r="BF399" s="19"/>
    </row>
    <row r="400" spans="1:58" ht="15" thickBot="1" x14ac:dyDescent="0.35">
      <c r="A400" s="19"/>
      <c r="B400" s="19"/>
      <c r="C400" s="18"/>
      <c r="D400" s="19"/>
      <c r="E400" s="19"/>
      <c r="F400" s="19"/>
      <c r="G400" s="18"/>
      <c r="H400" s="19"/>
      <c r="I400" s="19"/>
      <c r="J400" s="19"/>
      <c r="K400" s="18"/>
      <c r="L400" s="19"/>
      <c r="M400" s="19"/>
      <c r="N400" s="19"/>
      <c r="O400" s="18"/>
      <c r="P400" s="19"/>
      <c r="Q400" s="19"/>
      <c r="R400" s="19"/>
      <c r="S400" s="18"/>
      <c r="T400" s="19"/>
      <c r="U400" s="19"/>
      <c r="V400" s="19"/>
      <c r="W400" s="18"/>
      <c r="X400" s="19"/>
      <c r="Y400" s="19"/>
      <c r="Z400" s="19"/>
      <c r="AA400" s="18"/>
      <c r="AB400" s="19"/>
      <c r="AC400" s="19"/>
      <c r="AD400" s="19"/>
      <c r="AE400" s="18"/>
      <c r="AF400" s="19"/>
      <c r="AG400" s="19"/>
      <c r="AH400" s="19"/>
      <c r="AI400" s="18"/>
      <c r="AJ400" s="19"/>
      <c r="AK400" s="19"/>
      <c r="AL400" s="19"/>
      <c r="AM400" s="18"/>
      <c r="AN400" s="19"/>
      <c r="AO400" s="19"/>
      <c r="AP400" s="19"/>
      <c r="AQ400" s="18"/>
      <c r="AR400" s="19"/>
      <c r="AS400" s="19"/>
      <c r="AT400" s="19"/>
      <c r="AU400" s="18"/>
      <c r="AV400" s="19"/>
      <c r="AW400" s="19"/>
      <c r="AX400" s="19"/>
      <c r="AY400" s="18"/>
      <c r="AZ400" s="19"/>
      <c r="BA400" s="19"/>
      <c r="BB400" s="19"/>
      <c r="BC400" s="18"/>
      <c r="BD400" s="19"/>
      <c r="BE400" s="19"/>
      <c r="BF400" s="19"/>
    </row>
    <row r="401" spans="1:58" ht="15" thickBot="1" x14ac:dyDescent="0.35">
      <c r="A401" s="19"/>
      <c r="B401" s="19"/>
      <c r="C401" s="18"/>
      <c r="D401" s="19"/>
      <c r="E401" s="19"/>
      <c r="F401" s="19"/>
      <c r="G401" s="18"/>
      <c r="H401" s="19"/>
      <c r="I401" s="19"/>
      <c r="J401" s="19"/>
      <c r="K401" s="18"/>
      <c r="L401" s="19"/>
      <c r="M401" s="19"/>
      <c r="N401" s="19"/>
      <c r="O401" s="18"/>
      <c r="P401" s="19"/>
      <c r="Q401" s="19"/>
      <c r="R401" s="19"/>
      <c r="S401" s="18"/>
      <c r="T401" s="19"/>
      <c r="U401" s="19"/>
      <c r="V401" s="19"/>
      <c r="W401" s="18"/>
      <c r="X401" s="19"/>
      <c r="Y401" s="19"/>
      <c r="Z401" s="19"/>
      <c r="AA401" s="18"/>
      <c r="AB401" s="19"/>
      <c r="AC401" s="19"/>
      <c r="AD401" s="19"/>
      <c r="AE401" s="18"/>
      <c r="AF401" s="19"/>
      <c r="AG401" s="19"/>
      <c r="AH401" s="19"/>
      <c r="AI401" s="18"/>
      <c r="AJ401" s="19"/>
      <c r="AK401" s="19"/>
      <c r="AL401" s="19"/>
      <c r="AM401" s="18"/>
      <c r="AN401" s="19"/>
      <c r="AO401" s="19"/>
      <c r="AP401" s="19"/>
      <c r="AQ401" s="18"/>
      <c r="AR401" s="19"/>
      <c r="AS401" s="19"/>
      <c r="AT401" s="19"/>
      <c r="AU401" s="18"/>
      <c r="AV401" s="19"/>
      <c r="AW401" s="19"/>
      <c r="AX401" s="19"/>
      <c r="AY401" s="18"/>
      <c r="AZ401" s="19"/>
      <c r="BA401" s="19"/>
      <c r="BB401" s="19"/>
      <c r="BC401" s="18"/>
      <c r="BD401" s="19"/>
      <c r="BE401" s="19"/>
      <c r="BF401" s="19"/>
    </row>
    <row r="402" spans="1:58" ht="15" thickBot="1" x14ac:dyDescent="0.35">
      <c r="A402" s="19"/>
      <c r="B402" s="19"/>
      <c r="C402" s="18"/>
      <c r="D402" s="19"/>
      <c r="E402" s="19"/>
      <c r="F402" s="19"/>
      <c r="G402" s="18"/>
      <c r="H402" s="19"/>
      <c r="I402" s="19"/>
      <c r="J402" s="19"/>
      <c r="K402" s="18"/>
      <c r="L402" s="19"/>
      <c r="M402" s="19"/>
      <c r="N402" s="19"/>
      <c r="O402" s="18"/>
      <c r="P402" s="19"/>
      <c r="Q402" s="19"/>
      <c r="R402" s="19"/>
      <c r="S402" s="18"/>
      <c r="T402" s="19"/>
      <c r="U402" s="19"/>
      <c r="V402" s="19"/>
      <c r="W402" s="18"/>
      <c r="X402" s="19"/>
      <c r="Y402" s="19"/>
      <c r="Z402" s="19"/>
      <c r="AA402" s="18"/>
      <c r="AB402" s="19"/>
      <c r="AC402" s="19"/>
      <c r="AD402" s="19"/>
      <c r="AE402" s="18"/>
      <c r="AF402" s="19"/>
      <c r="AG402" s="19"/>
      <c r="AH402" s="19"/>
      <c r="AI402" s="18"/>
      <c r="AJ402" s="19"/>
      <c r="AK402" s="19"/>
      <c r="AL402" s="19"/>
      <c r="AM402" s="18"/>
      <c r="AN402" s="19"/>
      <c r="AO402" s="19"/>
      <c r="AP402" s="19"/>
      <c r="AQ402" s="18"/>
      <c r="AR402" s="19"/>
      <c r="AS402" s="19"/>
      <c r="AT402" s="19"/>
      <c r="AU402" s="18"/>
      <c r="AV402" s="19"/>
      <c r="AW402" s="19"/>
      <c r="AX402" s="19"/>
      <c r="AY402" s="18"/>
      <c r="AZ402" s="19"/>
      <c r="BA402" s="19"/>
      <c r="BB402" s="19"/>
      <c r="BC402" s="18"/>
      <c r="BD402" s="19"/>
      <c r="BE402" s="19"/>
      <c r="BF402" s="19"/>
    </row>
    <row r="403" spans="1:58" ht="15" thickBot="1" x14ac:dyDescent="0.35">
      <c r="A403" s="19"/>
      <c r="B403" s="19"/>
      <c r="C403" s="18"/>
      <c r="D403" s="19"/>
      <c r="E403" s="19"/>
      <c r="F403" s="19"/>
      <c r="G403" s="18"/>
      <c r="H403" s="19"/>
      <c r="I403" s="19"/>
      <c r="J403" s="19"/>
      <c r="K403" s="18"/>
      <c r="L403" s="19"/>
      <c r="M403" s="19"/>
      <c r="N403" s="19"/>
      <c r="O403" s="18"/>
      <c r="P403" s="19"/>
      <c r="Q403" s="19"/>
      <c r="R403" s="19"/>
      <c r="S403" s="18"/>
      <c r="T403" s="19"/>
      <c r="U403" s="19"/>
      <c r="V403" s="19"/>
      <c r="W403" s="18"/>
      <c r="X403" s="19"/>
      <c r="Y403" s="19"/>
      <c r="Z403" s="19"/>
      <c r="AA403" s="18"/>
      <c r="AB403" s="19"/>
      <c r="AC403" s="19"/>
      <c r="AD403" s="19"/>
      <c r="AE403" s="18"/>
      <c r="AF403" s="19"/>
      <c r="AG403" s="19"/>
      <c r="AH403" s="19"/>
      <c r="AI403" s="18"/>
      <c r="AJ403" s="19"/>
      <c r="AK403" s="19"/>
      <c r="AL403" s="19"/>
      <c r="AM403" s="18"/>
      <c r="AN403" s="19"/>
      <c r="AO403" s="19"/>
      <c r="AP403" s="19"/>
      <c r="AQ403" s="18"/>
      <c r="AR403" s="19"/>
      <c r="AS403" s="19"/>
      <c r="AT403" s="19"/>
      <c r="AU403" s="18"/>
      <c r="AV403" s="19"/>
      <c r="AW403" s="19"/>
      <c r="AX403" s="19"/>
      <c r="AY403" s="18"/>
      <c r="AZ403" s="19"/>
      <c r="BA403" s="19"/>
      <c r="BB403" s="19"/>
      <c r="BC403" s="18"/>
      <c r="BD403" s="19"/>
      <c r="BE403" s="19"/>
      <c r="BF403" s="19"/>
    </row>
    <row r="404" spans="1:58" ht="15" thickBot="1" x14ac:dyDescent="0.35">
      <c r="A404" s="19"/>
      <c r="B404" s="19"/>
      <c r="C404" s="18"/>
      <c r="D404" s="19"/>
      <c r="E404" s="19"/>
      <c r="F404" s="19"/>
      <c r="G404" s="18"/>
      <c r="H404" s="19"/>
      <c r="I404" s="19"/>
      <c r="J404" s="19"/>
      <c r="K404" s="18"/>
      <c r="L404" s="19"/>
      <c r="M404" s="19"/>
      <c r="N404" s="19"/>
      <c r="O404" s="18"/>
      <c r="P404" s="19"/>
      <c r="Q404" s="19"/>
      <c r="R404" s="19"/>
      <c r="S404" s="18"/>
      <c r="T404" s="19"/>
      <c r="U404" s="19"/>
      <c r="V404" s="19"/>
      <c r="W404" s="18"/>
      <c r="X404" s="19"/>
      <c r="Y404" s="19"/>
      <c r="Z404" s="19"/>
      <c r="AA404" s="18"/>
      <c r="AB404" s="19"/>
      <c r="AC404" s="19"/>
      <c r="AD404" s="19"/>
      <c r="AE404" s="18"/>
      <c r="AF404" s="19"/>
      <c r="AG404" s="19"/>
      <c r="AH404" s="19"/>
      <c r="AI404" s="18"/>
      <c r="AJ404" s="19"/>
      <c r="AK404" s="19"/>
      <c r="AL404" s="19"/>
      <c r="AM404" s="18"/>
      <c r="AN404" s="19"/>
      <c r="AO404" s="19"/>
      <c r="AP404" s="19"/>
      <c r="AQ404" s="18"/>
      <c r="AR404" s="19"/>
      <c r="AS404" s="19"/>
      <c r="AT404" s="19"/>
      <c r="AU404" s="18"/>
      <c r="AV404" s="19"/>
      <c r="AW404" s="19"/>
      <c r="AX404" s="19"/>
      <c r="AY404" s="18"/>
      <c r="AZ404" s="19"/>
      <c r="BA404" s="19"/>
      <c r="BB404" s="19"/>
      <c r="BC404" s="18"/>
      <c r="BD404" s="19"/>
      <c r="BE404" s="19"/>
      <c r="BF404" s="19"/>
    </row>
    <row r="405" spans="1:58" ht="15" thickBot="1" x14ac:dyDescent="0.35">
      <c r="A405" s="19"/>
      <c r="B405" s="19"/>
      <c r="C405" s="18"/>
      <c r="D405" s="19"/>
      <c r="E405" s="19"/>
      <c r="F405" s="19"/>
      <c r="G405" s="18"/>
      <c r="H405" s="19"/>
      <c r="I405" s="19"/>
      <c r="J405" s="19"/>
      <c r="K405" s="18"/>
      <c r="L405" s="19"/>
      <c r="M405" s="19"/>
      <c r="N405" s="19"/>
      <c r="O405" s="18"/>
      <c r="P405" s="19"/>
      <c r="Q405" s="19"/>
      <c r="R405" s="19"/>
      <c r="S405" s="18"/>
      <c r="T405" s="19"/>
      <c r="U405" s="19"/>
      <c r="V405" s="19"/>
      <c r="W405" s="18"/>
      <c r="X405" s="19"/>
      <c r="Y405" s="19"/>
      <c r="Z405" s="19"/>
      <c r="AA405" s="18"/>
      <c r="AB405" s="19"/>
      <c r="AC405" s="19"/>
      <c r="AD405" s="19"/>
      <c r="AE405" s="18"/>
      <c r="AF405" s="19"/>
      <c r="AG405" s="19"/>
      <c r="AH405" s="19"/>
      <c r="AI405" s="18"/>
      <c r="AJ405" s="19"/>
      <c r="AK405" s="19"/>
      <c r="AL405" s="19"/>
      <c r="AM405" s="18"/>
      <c r="AN405" s="19"/>
      <c r="AO405" s="19"/>
      <c r="AP405" s="19"/>
      <c r="AQ405" s="18"/>
      <c r="AR405" s="19"/>
      <c r="AS405" s="19"/>
      <c r="AT405" s="19"/>
      <c r="AU405" s="18"/>
      <c r="AV405" s="19"/>
      <c r="AW405" s="19"/>
      <c r="AX405" s="19"/>
      <c r="AY405" s="18"/>
      <c r="AZ405" s="19"/>
      <c r="BA405" s="19"/>
      <c r="BB405" s="19"/>
      <c r="BC405" s="18"/>
      <c r="BD405" s="19"/>
      <c r="BE405" s="19"/>
      <c r="BF405" s="19"/>
    </row>
    <row r="406" spans="1:58" ht="15" thickBot="1" x14ac:dyDescent="0.35">
      <c r="A406" s="19"/>
      <c r="B406" s="19"/>
      <c r="C406" s="18"/>
      <c r="D406" s="19"/>
      <c r="E406" s="19"/>
      <c r="F406" s="19"/>
      <c r="G406" s="18"/>
      <c r="H406" s="19"/>
      <c r="I406" s="19"/>
      <c r="J406" s="19"/>
      <c r="K406" s="18"/>
      <c r="L406" s="19"/>
      <c r="M406" s="19"/>
      <c r="N406" s="19"/>
      <c r="O406" s="18"/>
      <c r="P406" s="19"/>
      <c r="Q406" s="19"/>
      <c r="R406" s="19"/>
      <c r="S406" s="18"/>
      <c r="T406" s="19"/>
      <c r="U406" s="19"/>
      <c r="V406" s="19"/>
      <c r="W406" s="18"/>
      <c r="X406" s="19"/>
      <c r="Y406" s="19"/>
      <c r="Z406" s="19"/>
      <c r="AA406" s="18"/>
      <c r="AB406" s="19"/>
      <c r="AC406" s="19"/>
      <c r="AD406" s="19"/>
      <c r="AE406" s="18"/>
      <c r="AF406" s="19"/>
      <c r="AG406" s="19"/>
      <c r="AH406" s="19"/>
      <c r="AI406" s="18"/>
      <c r="AJ406" s="19"/>
      <c r="AK406" s="19"/>
      <c r="AL406" s="19"/>
      <c r="AM406" s="18"/>
      <c r="AN406" s="19"/>
      <c r="AO406" s="19"/>
      <c r="AP406" s="19"/>
      <c r="AQ406" s="18"/>
      <c r="AR406" s="19"/>
      <c r="AS406" s="19"/>
      <c r="AT406" s="19"/>
      <c r="AU406" s="18"/>
      <c r="AV406" s="19"/>
      <c r="AW406" s="19"/>
      <c r="AX406" s="19"/>
      <c r="AY406" s="18"/>
      <c r="AZ406" s="19"/>
      <c r="BA406" s="19"/>
      <c r="BB406" s="19"/>
      <c r="BC406" s="18"/>
      <c r="BD406" s="19"/>
      <c r="BE406" s="19"/>
      <c r="BF406" s="19"/>
    </row>
    <row r="407" spans="1:58" ht="15" thickBot="1" x14ac:dyDescent="0.35">
      <c r="A407" s="19"/>
      <c r="B407" s="19"/>
      <c r="C407" s="18"/>
      <c r="D407" s="19"/>
      <c r="E407" s="19"/>
      <c r="F407" s="19"/>
      <c r="G407" s="18"/>
      <c r="H407" s="19"/>
      <c r="I407" s="19"/>
      <c r="J407" s="19"/>
      <c r="K407" s="18"/>
      <c r="L407" s="19"/>
      <c r="M407" s="19"/>
      <c r="N407" s="19"/>
      <c r="O407" s="18"/>
      <c r="P407" s="19"/>
      <c r="Q407" s="19"/>
      <c r="R407" s="19"/>
      <c r="S407" s="18"/>
      <c r="T407" s="19"/>
      <c r="U407" s="19"/>
      <c r="V407" s="19"/>
      <c r="W407" s="18"/>
      <c r="X407" s="19"/>
      <c r="Y407" s="19"/>
      <c r="Z407" s="19"/>
      <c r="AA407" s="18"/>
      <c r="AB407" s="19"/>
      <c r="AC407" s="19"/>
      <c r="AD407" s="19"/>
      <c r="AE407" s="18"/>
      <c r="AF407" s="19"/>
      <c r="AG407" s="19"/>
      <c r="AH407" s="19"/>
      <c r="AI407" s="18"/>
      <c r="AJ407" s="19"/>
      <c r="AK407" s="19"/>
      <c r="AL407" s="19"/>
      <c r="AM407" s="18"/>
      <c r="AN407" s="19"/>
      <c r="AO407" s="19"/>
      <c r="AP407" s="19"/>
      <c r="AQ407" s="18"/>
      <c r="AR407" s="19"/>
      <c r="AS407" s="19"/>
      <c r="AT407" s="19"/>
      <c r="AU407" s="18"/>
      <c r="AV407" s="19"/>
      <c r="AW407" s="19"/>
      <c r="AX407" s="19"/>
      <c r="AY407" s="18"/>
      <c r="AZ407" s="19"/>
      <c r="BA407" s="19"/>
      <c r="BB407" s="19"/>
      <c r="BC407" s="18"/>
      <c r="BD407" s="19"/>
      <c r="BE407" s="19"/>
      <c r="BF407" s="19"/>
    </row>
    <row r="408" spans="1:58" ht="15" thickBot="1" x14ac:dyDescent="0.35">
      <c r="A408" s="19"/>
      <c r="B408" s="19"/>
      <c r="C408" s="18"/>
      <c r="D408" s="19"/>
      <c r="E408" s="19"/>
      <c r="F408" s="19"/>
      <c r="G408" s="18"/>
      <c r="H408" s="19"/>
      <c r="I408" s="19"/>
      <c r="J408" s="19"/>
      <c r="K408" s="18"/>
      <c r="L408" s="19"/>
      <c r="M408" s="19"/>
      <c r="N408" s="19"/>
      <c r="O408" s="18"/>
      <c r="P408" s="19"/>
      <c r="Q408" s="19"/>
      <c r="R408" s="19"/>
      <c r="S408" s="18"/>
      <c r="T408" s="19"/>
      <c r="U408" s="19"/>
      <c r="V408" s="19"/>
      <c r="W408" s="18"/>
      <c r="X408" s="19"/>
      <c r="Y408" s="19"/>
      <c r="Z408" s="19"/>
      <c r="AA408" s="18"/>
      <c r="AB408" s="19"/>
      <c r="AC408" s="19"/>
      <c r="AD408" s="19"/>
      <c r="AE408" s="18"/>
      <c r="AF408" s="19"/>
      <c r="AG408" s="19"/>
      <c r="AH408" s="19"/>
      <c r="AI408" s="18"/>
      <c r="AJ408" s="19"/>
      <c r="AK408" s="19"/>
      <c r="AL408" s="19"/>
      <c r="AM408" s="18"/>
      <c r="AN408" s="19"/>
      <c r="AO408" s="19"/>
      <c r="AP408" s="19"/>
      <c r="AQ408" s="18"/>
      <c r="AR408" s="19"/>
      <c r="AS408" s="19"/>
      <c r="AT408" s="19"/>
      <c r="AU408" s="18"/>
      <c r="AV408" s="19"/>
      <c r="AW408" s="19"/>
      <c r="AX408" s="19"/>
      <c r="AY408" s="18"/>
      <c r="AZ408" s="19"/>
      <c r="BA408" s="19"/>
      <c r="BB408" s="19"/>
      <c r="BC408" s="18"/>
      <c r="BD408" s="19"/>
      <c r="BE408" s="19"/>
      <c r="BF408" s="19"/>
    </row>
    <row r="409" spans="1:58" ht="15" thickBot="1" x14ac:dyDescent="0.35">
      <c r="A409" s="19"/>
      <c r="B409" s="19"/>
      <c r="C409" s="18"/>
      <c r="D409" s="19"/>
      <c r="E409" s="19"/>
      <c r="F409" s="19"/>
      <c r="G409" s="18"/>
      <c r="H409" s="19"/>
      <c r="I409" s="19"/>
      <c r="J409" s="19"/>
      <c r="K409" s="18"/>
      <c r="L409" s="19"/>
      <c r="M409" s="19"/>
      <c r="N409" s="19"/>
      <c r="O409" s="18"/>
      <c r="P409" s="19"/>
      <c r="Q409" s="19"/>
      <c r="R409" s="19"/>
      <c r="S409" s="18"/>
      <c r="T409" s="19"/>
      <c r="U409" s="19"/>
      <c r="V409" s="19"/>
      <c r="W409" s="18"/>
      <c r="X409" s="19"/>
      <c r="Y409" s="19"/>
      <c r="Z409" s="19"/>
      <c r="AA409" s="18"/>
      <c r="AB409" s="19"/>
      <c r="AC409" s="19"/>
      <c r="AD409" s="19"/>
      <c r="AE409" s="18"/>
      <c r="AF409" s="19"/>
      <c r="AG409" s="19"/>
      <c r="AH409" s="19"/>
      <c r="AI409" s="18"/>
      <c r="AJ409" s="19"/>
      <c r="AK409" s="19"/>
      <c r="AL409" s="19"/>
      <c r="AM409" s="18"/>
      <c r="AN409" s="19"/>
      <c r="AO409" s="19"/>
      <c r="AP409" s="19"/>
      <c r="AQ409" s="18"/>
      <c r="AR409" s="19"/>
      <c r="AS409" s="19"/>
      <c r="AT409" s="19"/>
      <c r="AU409" s="18"/>
      <c r="AV409" s="19"/>
      <c r="AW409" s="19"/>
      <c r="AX409" s="19"/>
      <c r="AY409" s="18"/>
      <c r="AZ409" s="19"/>
      <c r="BA409" s="19"/>
      <c r="BB409" s="19"/>
      <c r="BC409" s="18"/>
      <c r="BD409" s="19"/>
      <c r="BE409" s="19"/>
      <c r="BF409" s="19"/>
    </row>
    <row r="410" spans="1:58" ht="15" thickBot="1" x14ac:dyDescent="0.35">
      <c r="A410" s="19"/>
      <c r="B410" s="19"/>
      <c r="C410" s="18"/>
      <c r="D410" s="19"/>
      <c r="E410" s="19"/>
      <c r="F410" s="19"/>
      <c r="G410" s="18"/>
      <c r="H410" s="19"/>
      <c r="I410" s="19"/>
      <c r="J410" s="19"/>
      <c r="K410" s="18"/>
      <c r="L410" s="19"/>
      <c r="M410" s="19"/>
      <c r="N410" s="19"/>
      <c r="O410" s="18"/>
      <c r="P410" s="19"/>
      <c r="Q410" s="19"/>
      <c r="R410" s="19"/>
      <c r="S410" s="18"/>
      <c r="T410" s="19"/>
      <c r="U410" s="19"/>
      <c r="V410" s="19"/>
      <c r="W410" s="18"/>
      <c r="X410" s="19"/>
      <c r="Y410" s="19"/>
      <c r="Z410" s="19"/>
      <c r="AA410" s="18"/>
      <c r="AB410" s="19"/>
      <c r="AC410" s="19"/>
      <c r="AD410" s="19"/>
      <c r="AE410" s="18"/>
      <c r="AF410" s="19"/>
      <c r="AG410" s="19"/>
      <c r="AH410" s="19"/>
      <c r="AI410" s="18"/>
      <c r="AJ410" s="19"/>
      <c r="AK410" s="19"/>
      <c r="AL410" s="19"/>
      <c r="AM410" s="18"/>
      <c r="AN410" s="19"/>
      <c r="AO410" s="19"/>
      <c r="AP410" s="19"/>
      <c r="AQ410" s="18"/>
      <c r="AR410" s="19"/>
      <c r="AS410" s="19"/>
      <c r="AT410" s="19"/>
      <c r="AU410" s="18"/>
      <c r="AV410" s="19"/>
      <c r="AW410" s="19"/>
      <c r="AX410" s="19"/>
      <c r="AY410" s="18"/>
      <c r="AZ410" s="19"/>
      <c r="BA410" s="19"/>
      <c r="BB410" s="19"/>
      <c r="BC410" s="18"/>
      <c r="BD410" s="19"/>
      <c r="BE410" s="19"/>
      <c r="BF410" s="19"/>
    </row>
    <row r="411" spans="1:58" ht="15" thickBot="1" x14ac:dyDescent="0.35">
      <c r="A411" s="19"/>
      <c r="B411" s="19"/>
      <c r="C411" s="18"/>
      <c r="D411" s="19"/>
      <c r="E411" s="19"/>
      <c r="F411" s="19"/>
      <c r="G411" s="18"/>
      <c r="H411" s="19"/>
      <c r="I411" s="19"/>
      <c r="J411" s="19"/>
      <c r="K411" s="18"/>
      <c r="L411" s="19"/>
      <c r="M411" s="19"/>
      <c r="N411" s="19"/>
      <c r="O411" s="18"/>
      <c r="P411" s="19"/>
      <c r="Q411" s="19"/>
      <c r="R411" s="19"/>
      <c r="S411" s="18"/>
      <c r="T411" s="19"/>
      <c r="U411" s="19"/>
      <c r="V411" s="19"/>
      <c r="W411" s="18"/>
      <c r="X411" s="19"/>
      <c r="Y411" s="19"/>
      <c r="Z411" s="19"/>
      <c r="AA411" s="18"/>
      <c r="AB411" s="19"/>
      <c r="AC411" s="19"/>
      <c r="AD411" s="19"/>
      <c r="AE411" s="18"/>
      <c r="AF411" s="19"/>
      <c r="AG411" s="19"/>
      <c r="AH411" s="19"/>
      <c r="AI411" s="18"/>
      <c r="AJ411" s="19"/>
      <c r="AK411" s="19"/>
      <c r="AL411" s="19"/>
      <c r="AM411" s="18"/>
      <c r="AN411" s="19"/>
      <c r="AO411" s="19"/>
      <c r="AP411" s="19"/>
      <c r="AQ411" s="18"/>
      <c r="AR411" s="19"/>
      <c r="AS411" s="19"/>
      <c r="AT411" s="19"/>
      <c r="AU411" s="18"/>
      <c r="AV411" s="19"/>
      <c r="AW411" s="19"/>
      <c r="AX411" s="19"/>
      <c r="AY411" s="18"/>
      <c r="AZ411" s="19"/>
      <c r="BA411" s="19"/>
      <c r="BB411" s="19"/>
      <c r="BC411" s="18"/>
      <c r="BD411" s="19"/>
      <c r="BE411" s="19"/>
      <c r="BF411" s="19"/>
    </row>
    <row r="412" spans="1:58" ht="15" thickBot="1" x14ac:dyDescent="0.35">
      <c r="A412" s="19"/>
      <c r="B412" s="19"/>
      <c r="C412" s="18"/>
      <c r="D412" s="19"/>
      <c r="E412" s="19"/>
      <c r="F412" s="19"/>
      <c r="G412" s="18"/>
      <c r="H412" s="19"/>
      <c r="I412" s="19"/>
      <c r="J412" s="19"/>
      <c r="K412" s="18"/>
      <c r="L412" s="19"/>
      <c r="M412" s="19"/>
      <c r="N412" s="19"/>
      <c r="O412" s="18"/>
      <c r="P412" s="19"/>
      <c r="Q412" s="19"/>
      <c r="R412" s="19"/>
      <c r="S412" s="18"/>
      <c r="T412" s="19"/>
      <c r="U412" s="19"/>
      <c r="V412" s="19"/>
      <c r="W412" s="18"/>
      <c r="X412" s="19"/>
      <c r="Y412" s="19"/>
      <c r="Z412" s="19"/>
      <c r="AA412" s="18"/>
      <c r="AB412" s="19"/>
      <c r="AC412" s="19"/>
      <c r="AD412" s="19"/>
      <c r="AE412" s="18"/>
      <c r="AF412" s="19"/>
      <c r="AG412" s="19"/>
      <c r="AH412" s="19"/>
      <c r="AI412" s="18"/>
      <c r="AJ412" s="19"/>
      <c r="AK412" s="19"/>
      <c r="AL412" s="19"/>
      <c r="AM412" s="18"/>
      <c r="AN412" s="19"/>
      <c r="AO412" s="19"/>
      <c r="AP412" s="19"/>
      <c r="AQ412" s="18"/>
      <c r="AR412" s="19"/>
      <c r="AS412" s="19"/>
      <c r="AT412" s="19"/>
      <c r="AU412" s="18"/>
      <c r="AV412" s="19"/>
      <c r="AW412" s="19"/>
      <c r="AX412" s="19"/>
      <c r="AY412" s="18"/>
      <c r="AZ412" s="19"/>
      <c r="BA412" s="19"/>
      <c r="BB412" s="19"/>
      <c r="BC412" s="18"/>
      <c r="BD412" s="19"/>
      <c r="BE412" s="19"/>
      <c r="BF412" s="19"/>
    </row>
    <row r="413" spans="1:58" ht="15" thickBot="1" x14ac:dyDescent="0.35">
      <c r="A413" s="19"/>
      <c r="B413" s="19"/>
      <c r="C413" s="18"/>
      <c r="D413" s="19"/>
      <c r="E413" s="19"/>
      <c r="F413" s="19"/>
      <c r="G413" s="18"/>
      <c r="H413" s="19"/>
      <c r="I413" s="19"/>
      <c r="J413" s="19"/>
      <c r="K413" s="18"/>
      <c r="L413" s="19"/>
      <c r="M413" s="19"/>
      <c r="N413" s="19"/>
      <c r="O413" s="18"/>
      <c r="P413" s="19"/>
      <c r="Q413" s="19"/>
      <c r="R413" s="19"/>
      <c r="S413" s="18"/>
      <c r="T413" s="19"/>
      <c r="U413" s="19"/>
      <c r="V413" s="19"/>
      <c r="W413" s="18"/>
      <c r="X413" s="19"/>
      <c r="Y413" s="19"/>
      <c r="Z413" s="19"/>
      <c r="AA413" s="18"/>
      <c r="AB413" s="19"/>
      <c r="AC413" s="19"/>
      <c r="AD413" s="19"/>
      <c r="AE413" s="18"/>
      <c r="AF413" s="19"/>
      <c r="AG413" s="19"/>
      <c r="AH413" s="19"/>
      <c r="AI413" s="18"/>
      <c r="AJ413" s="19"/>
      <c r="AK413" s="19"/>
      <c r="AL413" s="19"/>
      <c r="AM413" s="18"/>
      <c r="AN413" s="19"/>
      <c r="AO413" s="19"/>
      <c r="AP413" s="19"/>
      <c r="AQ413" s="18"/>
      <c r="AR413" s="19"/>
      <c r="AS413" s="19"/>
      <c r="AT413" s="19"/>
      <c r="AU413" s="18"/>
      <c r="AV413" s="19"/>
      <c r="AW413" s="19"/>
      <c r="AX413" s="19"/>
      <c r="AY413" s="18"/>
      <c r="AZ413" s="19"/>
      <c r="BA413" s="19"/>
      <c r="BB413" s="19"/>
      <c r="BC413" s="18"/>
      <c r="BD413" s="19"/>
      <c r="BE413" s="19"/>
      <c r="BF413" s="19"/>
    </row>
    <row r="414" spans="1:58" ht="15" thickBot="1" x14ac:dyDescent="0.35">
      <c r="A414" s="19"/>
      <c r="B414" s="19"/>
      <c r="C414" s="18"/>
      <c r="D414" s="19"/>
      <c r="E414" s="19"/>
      <c r="F414" s="19"/>
      <c r="G414" s="18"/>
      <c r="H414" s="19"/>
      <c r="I414" s="19"/>
      <c r="J414" s="19"/>
      <c r="K414" s="18"/>
      <c r="L414" s="19"/>
      <c r="M414" s="19"/>
      <c r="N414" s="19"/>
      <c r="O414" s="18"/>
      <c r="P414" s="19"/>
      <c r="Q414" s="19"/>
      <c r="R414" s="19"/>
      <c r="S414" s="18"/>
      <c r="T414" s="19"/>
      <c r="U414" s="19"/>
      <c r="V414" s="19"/>
      <c r="W414" s="18"/>
      <c r="X414" s="19"/>
      <c r="Y414" s="19"/>
      <c r="Z414" s="19"/>
      <c r="AA414" s="18"/>
      <c r="AB414" s="19"/>
      <c r="AC414" s="19"/>
      <c r="AD414" s="19"/>
      <c r="AE414" s="18"/>
      <c r="AF414" s="19"/>
      <c r="AG414" s="19"/>
      <c r="AH414" s="19"/>
      <c r="AI414" s="18"/>
      <c r="AJ414" s="19"/>
      <c r="AK414" s="19"/>
      <c r="AL414" s="19"/>
      <c r="AM414" s="18"/>
      <c r="AN414" s="19"/>
      <c r="AO414" s="19"/>
      <c r="AP414" s="19"/>
      <c r="AQ414" s="18"/>
      <c r="AR414" s="19"/>
      <c r="AS414" s="19"/>
      <c r="AT414" s="19"/>
      <c r="AU414" s="18"/>
      <c r="AV414" s="19"/>
      <c r="AW414" s="19"/>
      <c r="AX414" s="19"/>
      <c r="AY414" s="18"/>
      <c r="AZ414" s="19"/>
      <c r="BA414" s="19"/>
      <c r="BB414" s="19"/>
      <c r="BC414" s="18"/>
      <c r="BD414" s="19"/>
      <c r="BE414" s="19"/>
      <c r="BF414" s="19"/>
    </row>
    <row r="415" spans="1:58" ht="15" thickBot="1" x14ac:dyDescent="0.35">
      <c r="A415" s="19"/>
      <c r="B415" s="19"/>
      <c r="C415" s="18"/>
      <c r="D415" s="19"/>
      <c r="E415" s="19"/>
      <c r="F415" s="19"/>
      <c r="G415" s="18"/>
      <c r="H415" s="19"/>
      <c r="I415" s="19"/>
      <c r="J415" s="19"/>
      <c r="K415" s="18"/>
      <c r="L415" s="19"/>
      <c r="M415" s="19"/>
      <c r="N415" s="19"/>
      <c r="O415" s="18"/>
      <c r="P415" s="19"/>
      <c r="Q415" s="19"/>
      <c r="R415" s="19"/>
      <c r="S415" s="18"/>
      <c r="T415" s="19"/>
      <c r="U415" s="19"/>
      <c r="V415" s="19"/>
      <c r="W415" s="18"/>
      <c r="X415" s="19"/>
      <c r="Y415" s="19"/>
      <c r="Z415" s="19"/>
      <c r="AA415" s="18"/>
      <c r="AB415" s="19"/>
      <c r="AC415" s="19"/>
      <c r="AD415" s="19"/>
      <c r="AE415" s="18"/>
      <c r="AF415" s="19"/>
      <c r="AG415" s="19"/>
      <c r="AH415" s="19"/>
      <c r="AI415" s="18"/>
      <c r="AJ415" s="19"/>
      <c r="AK415" s="19"/>
      <c r="AL415" s="19"/>
      <c r="AM415" s="18"/>
      <c r="AN415" s="19"/>
      <c r="AO415" s="19"/>
      <c r="AP415" s="19"/>
      <c r="AQ415" s="18"/>
      <c r="AR415" s="19"/>
      <c r="AS415" s="19"/>
      <c r="AT415" s="19"/>
      <c r="AU415" s="18"/>
      <c r="AV415" s="19"/>
      <c r="AW415" s="19"/>
      <c r="AX415" s="19"/>
      <c r="AY415" s="18"/>
      <c r="AZ415" s="19"/>
      <c r="BA415" s="19"/>
      <c r="BB415" s="19"/>
      <c r="BC415" s="18"/>
      <c r="BD415" s="19"/>
      <c r="BE415" s="19"/>
      <c r="BF415" s="19"/>
    </row>
    <row r="416" spans="1:58" ht="15" thickBot="1" x14ac:dyDescent="0.35">
      <c r="A416" s="19"/>
      <c r="B416" s="19"/>
      <c r="C416" s="18"/>
      <c r="D416" s="19"/>
      <c r="E416" s="19"/>
      <c r="F416" s="19"/>
      <c r="G416" s="18"/>
      <c r="H416" s="19"/>
      <c r="I416" s="19"/>
      <c r="J416" s="19"/>
      <c r="K416" s="18"/>
      <c r="L416" s="19"/>
      <c r="M416" s="19"/>
      <c r="N416" s="19"/>
      <c r="O416" s="18"/>
      <c r="P416" s="19"/>
      <c r="Q416" s="19"/>
      <c r="R416" s="19"/>
      <c r="S416" s="18"/>
      <c r="T416" s="19"/>
      <c r="U416" s="19"/>
      <c r="V416" s="19"/>
      <c r="W416" s="18"/>
      <c r="X416" s="19"/>
      <c r="Y416" s="19"/>
      <c r="Z416" s="19"/>
      <c r="AA416" s="18"/>
      <c r="AB416" s="19"/>
      <c r="AC416" s="19"/>
      <c r="AD416" s="19"/>
      <c r="AE416" s="18"/>
      <c r="AF416" s="19"/>
      <c r="AG416" s="19"/>
      <c r="AH416" s="19"/>
      <c r="AI416" s="18"/>
      <c r="AJ416" s="19"/>
      <c r="AK416" s="19"/>
      <c r="AL416" s="19"/>
      <c r="AM416" s="18"/>
      <c r="AN416" s="19"/>
      <c r="AO416" s="19"/>
      <c r="AP416" s="19"/>
      <c r="AQ416" s="18"/>
      <c r="AR416" s="19"/>
      <c r="AS416" s="19"/>
      <c r="AT416" s="19"/>
      <c r="AU416" s="18"/>
      <c r="AV416" s="19"/>
      <c r="AW416" s="19"/>
      <c r="AX416" s="19"/>
      <c r="AY416" s="18"/>
      <c r="AZ416" s="19"/>
      <c r="BA416" s="19"/>
      <c r="BB416" s="19"/>
      <c r="BC416" s="18"/>
      <c r="BD416" s="19"/>
      <c r="BE416" s="19"/>
      <c r="BF416" s="19"/>
    </row>
    <row r="417" spans="1:58" ht="15" thickBot="1" x14ac:dyDescent="0.35">
      <c r="A417" s="19"/>
      <c r="B417" s="19"/>
      <c r="C417" s="18"/>
      <c r="D417" s="19"/>
      <c r="E417" s="19"/>
      <c r="F417" s="19"/>
      <c r="G417" s="18"/>
      <c r="H417" s="19"/>
      <c r="I417" s="19"/>
      <c r="J417" s="19"/>
      <c r="K417" s="18"/>
      <c r="L417" s="19"/>
      <c r="M417" s="19"/>
      <c r="N417" s="19"/>
      <c r="O417" s="18"/>
      <c r="P417" s="19"/>
      <c r="Q417" s="19"/>
      <c r="R417" s="19"/>
      <c r="S417" s="18"/>
      <c r="T417" s="19"/>
      <c r="U417" s="19"/>
      <c r="V417" s="19"/>
      <c r="W417" s="18"/>
      <c r="X417" s="19"/>
      <c r="Y417" s="19"/>
      <c r="Z417" s="19"/>
      <c r="AA417" s="18"/>
      <c r="AB417" s="19"/>
      <c r="AC417" s="19"/>
      <c r="AD417" s="19"/>
      <c r="AE417" s="18"/>
      <c r="AF417" s="19"/>
      <c r="AG417" s="19"/>
      <c r="AH417" s="19"/>
      <c r="AI417" s="18"/>
      <c r="AJ417" s="19"/>
      <c r="AK417" s="19"/>
      <c r="AL417" s="19"/>
      <c r="AM417" s="18"/>
      <c r="AN417" s="19"/>
      <c r="AO417" s="19"/>
      <c r="AP417" s="19"/>
      <c r="AQ417" s="18"/>
      <c r="AR417" s="19"/>
      <c r="AS417" s="19"/>
      <c r="AT417" s="19"/>
      <c r="AU417" s="18"/>
      <c r="AV417" s="19"/>
      <c r="AW417" s="19"/>
      <c r="AX417" s="19"/>
      <c r="AY417" s="18"/>
      <c r="AZ417" s="19"/>
      <c r="BA417" s="19"/>
      <c r="BB417" s="19"/>
      <c r="BC417" s="18"/>
      <c r="BD417" s="19"/>
      <c r="BE417" s="19"/>
      <c r="BF417" s="19"/>
    </row>
    <row r="418" spans="1:58" ht="15" thickBot="1" x14ac:dyDescent="0.35">
      <c r="A418" s="19"/>
      <c r="B418" s="19"/>
      <c r="C418" s="18"/>
      <c r="D418" s="19"/>
      <c r="E418" s="19"/>
      <c r="F418" s="19"/>
      <c r="G418" s="18"/>
      <c r="H418" s="19"/>
      <c r="I418" s="19"/>
      <c r="J418" s="19"/>
      <c r="K418" s="18"/>
      <c r="L418" s="19"/>
      <c r="M418" s="19"/>
      <c r="N418" s="19"/>
      <c r="O418" s="18"/>
      <c r="P418" s="19"/>
      <c r="Q418" s="19"/>
      <c r="R418" s="19"/>
      <c r="S418" s="18"/>
      <c r="T418" s="19"/>
      <c r="U418" s="19"/>
      <c r="V418" s="19"/>
      <c r="W418" s="18"/>
      <c r="X418" s="19"/>
      <c r="Y418" s="19"/>
      <c r="Z418" s="19"/>
      <c r="AA418" s="18"/>
      <c r="AB418" s="19"/>
      <c r="AC418" s="19"/>
      <c r="AD418" s="19"/>
      <c r="AE418" s="18"/>
      <c r="AF418" s="19"/>
      <c r="AG418" s="19"/>
      <c r="AH418" s="19"/>
      <c r="AI418" s="18"/>
      <c r="AJ418" s="19"/>
      <c r="AK418" s="19"/>
      <c r="AL418" s="19"/>
      <c r="AM418" s="18"/>
      <c r="AN418" s="19"/>
      <c r="AO418" s="19"/>
      <c r="AP418" s="19"/>
      <c r="AQ418" s="18"/>
      <c r="AR418" s="19"/>
      <c r="AS418" s="19"/>
      <c r="AT418" s="19"/>
      <c r="AU418" s="18"/>
      <c r="AV418" s="19"/>
      <c r="AW418" s="19"/>
      <c r="AX418" s="19"/>
      <c r="AY418" s="18"/>
      <c r="AZ418" s="19"/>
      <c r="BA418" s="19"/>
      <c r="BB418" s="19"/>
      <c r="BC418" s="18"/>
      <c r="BD418" s="19"/>
      <c r="BE418" s="19"/>
      <c r="BF418" s="19"/>
    </row>
    <row r="419" spans="1:58" ht="15" thickBot="1" x14ac:dyDescent="0.35">
      <c r="A419" s="19"/>
      <c r="B419" s="19"/>
      <c r="C419" s="18"/>
      <c r="D419" s="19"/>
      <c r="E419" s="19"/>
      <c r="F419" s="19"/>
      <c r="G419" s="18"/>
      <c r="H419" s="19"/>
      <c r="I419" s="19"/>
      <c r="J419" s="19"/>
      <c r="K419" s="18"/>
      <c r="L419" s="19"/>
      <c r="M419" s="19"/>
      <c r="N419" s="19"/>
      <c r="O419" s="18"/>
      <c r="P419" s="19"/>
      <c r="Q419" s="19"/>
      <c r="R419" s="19"/>
      <c r="S419" s="18"/>
      <c r="T419" s="19"/>
      <c r="U419" s="19"/>
      <c r="V419" s="19"/>
      <c r="W419" s="18"/>
      <c r="X419" s="19"/>
      <c r="Y419" s="19"/>
      <c r="Z419" s="19"/>
      <c r="AA419" s="18"/>
      <c r="AB419" s="19"/>
      <c r="AC419" s="19"/>
      <c r="AD419" s="19"/>
      <c r="AE419" s="18"/>
      <c r="AF419" s="19"/>
      <c r="AG419" s="19"/>
      <c r="AH419" s="19"/>
      <c r="AI419" s="18"/>
      <c r="AJ419" s="19"/>
      <c r="AK419" s="19"/>
      <c r="AL419" s="19"/>
      <c r="AM419" s="18"/>
      <c r="AN419" s="19"/>
      <c r="AO419" s="19"/>
      <c r="AP419" s="19"/>
      <c r="AQ419" s="18"/>
      <c r="AR419" s="19"/>
      <c r="AS419" s="19"/>
      <c r="AT419" s="19"/>
      <c r="AU419" s="18"/>
      <c r="AV419" s="19"/>
      <c r="AW419" s="19"/>
      <c r="AX419" s="19"/>
      <c r="AY419" s="18"/>
      <c r="AZ419" s="19"/>
      <c r="BA419" s="19"/>
      <c r="BB419" s="19"/>
      <c r="BC419" s="18"/>
      <c r="BD419" s="19"/>
      <c r="BE419" s="19"/>
      <c r="BF419" s="19"/>
    </row>
    <row r="420" spans="1:58" ht="15" thickBot="1" x14ac:dyDescent="0.35">
      <c r="A420" s="19"/>
      <c r="B420" s="19"/>
      <c r="C420" s="18"/>
      <c r="D420" s="19"/>
      <c r="E420" s="19"/>
      <c r="F420" s="19"/>
      <c r="G420" s="18"/>
      <c r="H420" s="19"/>
      <c r="I420" s="19"/>
      <c r="J420" s="19"/>
      <c r="K420" s="18"/>
      <c r="L420" s="19"/>
      <c r="M420" s="19"/>
      <c r="N420" s="19"/>
      <c r="O420" s="18"/>
      <c r="P420" s="19"/>
      <c r="Q420" s="19"/>
      <c r="R420" s="19"/>
      <c r="S420" s="18"/>
      <c r="T420" s="19"/>
      <c r="U420" s="19"/>
      <c r="V420" s="19"/>
      <c r="W420" s="18"/>
      <c r="X420" s="19"/>
      <c r="Y420" s="19"/>
      <c r="Z420" s="19"/>
      <c r="AA420" s="18"/>
      <c r="AB420" s="19"/>
      <c r="AC420" s="19"/>
      <c r="AD420" s="19"/>
      <c r="AE420" s="18"/>
      <c r="AF420" s="19"/>
      <c r="AG420" s="19"/>
      <c r="AH420" s="19"/>
      <c r="AI420" s="18"/>
      <c r="AJ420" s="19"/>
      <c r="AK420" s="19"/>
      <c r="AL420" s="19"/>
      <c r="AM420" s="18"/>
      <c r="AN420" s="19"/>
      <c r="AO420" s="19"/>
      <c r="AP420" s="19"/>
      <c r="AQ420" s="18"/>
      <c r="AR420" s="19"/>
      <c r="AS420" s="19"/>
      <c r="AT420" s="19"/>
      <c r="AU420" s="18"/>
      <c r="AV420" s="19"/>
      <c r="AW420" s="19"/>
      <c r="AX420" s="19"/>
      <c r="AY420" s="18"/>
      <c r="AZ420" s="19"/>
      <c r="BA420" s="19"/>
      <c r="BB420" s="19"/>
      <c r="BC420" s="18"/>
      <c r="BD420" s="19"/>
      <c r="BE420" s="19"/>
      <c r="BF420" s="19"/>
    </row>
    <row r="421" spans="1:58" ht="15" thickBot="1" x14ac:dyDescent="0.35">
      <c r="A421" s="19"/>
      <c r="B421" s="19"/>
      <c r="C421" s="18"/>
      <c r="D421" s="19"/>
      <c r="E421" s="19"/>
      <c r="F421" s="19"/>
      <c r="G421" s="18"/>
      <c r="H421" s="19"/>
      <c r="I421" s="19"/>
      <c r="J421" s="19"/>
      <c r="K421" s="18"/>
      <c r="L421" s="19"/>
      <c r="M421" s="19"/>
      <c r="N421" s="19"/>
      <c r="O421" s="18"/>
      <c r="P421" s="19"/>
      <c r="Q421" s="19"/>
      <c r="R421" s="19"/>
      <c r="S421" s="18"/>
      <c r="T421" s="19"/>
      <c r="U421" s="19"/>
      <c r="V421" s="19"/>
      <c r="W421" s="18"/>
      <c r="X421" s="19"/>
      <c r="Y421" s="19"/>
      <c r="Z421" s="19"/>
      <c r="AA421" s="18"/>
      <c r="AB421" s="19"/>
      <c r="AC421" s="19"/>
      <c r="AD421" s="19"/>
      <c r="AE421" s="18"/>
      <c r="AF421" s="19"/>
      <c r="AG421" s="19"/>
      <c r="AH421" s="19"/>
      <c r="AI421" s="18"/>
      <c r="AJ421" s="19"/>
      <c r="AK421" s="19"/>
      <c r="AL421" s="19"/>
      <c r="AM421" s="18"/>
      <c r="AN421" s="19"/>
      <c r="AO421" s="19"/>
      <c r="AP421" s="19"/>
      <c r="AQ421" s="18"/>
      <c r="AR421" s="19"/>
      <c r="AS421" s="19"/>
      <c r="AT421" s="19"/>
      <c r="AU421" s="18"/>
      <c r="AV421" s="19"/>
      <c r="AW421" s="19"/>
      <c r="AX421" s="19"/>
      <c r="AY421" s="18"/>
      <c r="AZ421" s="19"/>
      <c r="BA421" s="19"/>
      <c r="BB421" s="19"/>
      <c r="BC421" s="18"/>
      <c r="BD421" s="19"/>
      <c r="BE421" s="19"/>
      <c r="BF421" s="19"/>
    </row>
    <row r="422" spans="1:58" ht="15" thickBot="1" x14ac:dyDescent="0.35">
      <c r="A422" s="19"/>
      <c r="B422" s="19"/>
      <c r="C422" s="18"/>
      <c r="D422" s="19"/>
      <c r="E422" s="19"/>
      <c r="F422" s="19"/>
      <c r="G422" s="18"/>
      <c r="H422" s="19"/>
      <c r="I422" s="19"/>
      <c r="J422" s="19"/>
      <c r="K422" s="18"/>
      <c r="L422" s="19"/>
      <c r="M422" s="19"/>
      <c r="N422" s="19"/>
      <c r="O422" s="18"/>
      <c r="P422" s="19"/>
      <c r="Q422" s="19"/>
      <c r="R422" s="19"/>
      <c r="S422" s="18"/>
      <c r="T422" s="19"/>
      <c r="U422" s="19"/>
      <c r="V422" s="19"/>
      <c r="W422" s="18"/>
      <c r="X422" s="19"/>
      <c r="Y422" s="19"/>
      <c r="Z422" s="19"/>
      <c r="AA422" s="18"/>
      <c r="AB422" s="19"/>
      <c r="AC422" s="19"/>
      <c r="AD422" s="19"/>
      <c r="AE422" s="18"/>
      <c r="AF422" s="19"/>
      <c r="AG422" s="19"/>
      <c r="AH422" s="19"/>
      <c r="AI422" s="18"/>
      <c r="AJ422" s="19"/>
      <c r="AK422" s="19"/>
      <c r="AL422" s="19"/>
      <c r="AM422" s="18"/>
      <c r="AN422" s="19"/>
      <c r="AO422" s="19"/>
      <c r="AP422" s="19"/>
      <c r="AQ422" s="18"/>
      <c r="AR422" s="19"/>
      <c r="AS422" s="19"/>
      <c r="AT422" s="19"/>
      <c r="AU422" s="18"/>
      <c r="AV422" s="19"/>
      <c r="AW422" s="19"/>
      <c r="AX422" s="19"/>
      <c r="AY422" s="18"/>
      <c r="AZ422" s="19"/>
      <c r="BA422" s="19"/>
      <c r="BB422" s="19"/>
      <c r="BC422" s="18"/>
      <c r="BD422" s="19"/>
      <c r="BE422" s="19"/>
      <c r="BF422" s="19"/>
    </row>
    <row r="423" spans="1:58" ht="15" thickBot="1" x14ac:dyDescent="0.35">
      <c r="A423" s="19"/>
      <c r="B423" s="19"/>
      <c r="C423" s="18"/>
      <c r="D423" s="19"/>
      <c r="E423" s="19"/>
      <c r="F423" s="19"/>
      <c r="G423" s="18"/>
      <c r="H423" s="19"/>
      <c r="I423" s="19"/>
      <c r="J423" s="19"/>
      <c r="K423" s="18"/>
      <c r="L423" s="19"/>
      <c r="M423" s="19"/>
      <c r="N423" s="19"/>
      <c r="O423" s="18"/>
      <c r="P423" s="19"/>
      <c r="Q423" s="19"/>
      <c r="R423" s="19"/>
      <c r="S423" s="18"/>
      <c r="T423" s="19"/>
      <c r="U423" s="19"/>
      <c r="V423" s="19"/>
      <c r="W423" s="18"/>
      <c r="X423" s="19"/>
      <c r="Y423" s="19"/>
      <c r="Z423" s="19"/>
      <c r="AA423" s="18"/>
      <c r="AB423" s="19"/>
      <c r="AC423" s="19"/>
      <c r="AD423" s="19"/>
      <c r="AE423" s="18"/>
      <c r="AF423" s="19"/>
      <c r="AG423" s="19"/>
      <c r="AH423" s="19"/>
      <c r="AI423" s="18"/>
      <c r="AJ423" s="19"/>
      <c r="AK423" s="19"/>
      <c r="AL423" s="19"/>
      <c r="AM423" s="18"/>
      <c r="AN423" s="19"/>
      <c r="AO423" s="19"/>
      <c r="AP423" s="19"/>
      <c r="AQ423" s="18"/>
      <c r="AR423" s="19"/>
      <c r="AS423" s="19"/>
      <c r="AT423" s="19"/>
      <c r="AU423" s="18"/>
      <c r="AV423" s="19"/>
      <c r="AW423" s="19"/>
      <c r="AX423" s="19"/>
      <c r="AY423" s="18"/>
      <c r="AZ423" s="19"/>
      <c r="BA423" s="19"/>
      <c r="BB423" s="19"/>
      <c r="BC423" s="18"/>
      <c r="BD423" s="19"/>
      <c r="BE423" s="19"/>
      <c r="BF423" s="19"/>
    </row>
    <row r="424" spans="1:58" ht="15" thickBot="1" x14ac:dyDescent="0.35">
      <c r="A424" s="19"/>
      <c r="B424" s="19"/>
      <c r="C424" s="18"/>
      <c r="D424" s="19"/>
      <c r="E424" s="19"/>
      <c r="F424" s="19"/>
      <c r="G424" s="18"/>
      <c r="H424" s="19"/>
      <c r="I424" s="19"/>
      <c r="J424" s="19"/>
      <c r="K424" s="18"/>
      <c r="L424" s="19"/>
      <c r="M424" s="19"/>
      <c r="N424" s="19"/>
      <c r="O424" s="18"/>
      <c r="P424" s="19"/>
      <c r="Q424" s="19"/>
      <c r="R424" s="19"/>
      <c r="S424" s="18"/>
      <c r="T424" s="19"/>
      <c r="U424" s="19"/>
      <c r="V424" s="19"/>
      <c r="W424" s="18"/>
      <c r="X424" s="19"/>
      <c r="Y424" s="19"/>
      <c r="Z424" s="19"/>
      <c r="AA424" s="18"/>
      <c r="AB424" s="19"/>
      <c r="AC424" s="19"/>
      <c r="AD424" s="19"/>
      <c r="AE424" s="18"/>
      <c r="AF424" s="19"/>
      <c r="AG424" s="19"/>
      <c r="AH424" s="19"/>
      <c r="AI424" s="18"/>
      <c r="AJ424" s="19"/>
      <c r="AK424" s="19"/>
      <c r="AL424" s="19"/>
      <c r="AM424" s="18"/>
      <c r="AN424" s="19"/>
      <c r="AO424" s="19"/>
      <c r="AP424" s="19"/>
      <c r="AQ424" s="18"/>
      <c r="AR424" s="19"/>
      <c r="AS424" s="19"/>
      <c r="AT424" s="19"/>
      <c r="AU424" s="18"/>
      <c r="AV424" s="19"/>
      <c r="AW424" s="19"/>
      <c r="AX424" s="19"/>
      <c r="AY424" s="18"/>
      <c r="AZ424" s="19"/>
      <c r="BA424" s="19"/>
      <c r="BB424" s="19"/>
      <c r="BC424" s="18"/>
      <c r="BD424" s="19"/>
      <c r="BE424" s="19"/>
      <c r="BF424" s="19"/>
    </row>
    <row r="425" spans="1:58" ht="15" thickBot="1" x14ac:dyDescent="0.35">
      <c r="A425" s="19"/>
      <c r="B425" s="19"/>
      <c r="C425" s="18"/>
      <c r="D425" s="19"/>
      <c r="E425" s="19"/>
      <c r="F425" s="19"/>
      <c r="G425" s="18"/>
      <c r="H425" s="19"/>
      <c r="I425" s="19"/>
      <c r="J425" s="19"/>
      <c r="K425" s="18"/>
      <c r="L425" s="19"/>
      <c r="M425" s="19"/>
      <c r="N425" s="19"/>
      <c r="O425" s="18"/>
      <c r="P425" s="19"/>
      <c r="Q425" s="19"/>
      <c r="R425" s="19"/>
      <c r="S425" s="18"/>
      <c r="T425" s="19"/>
      <c r="U425" s="19"/>
      <c r="V425" s="19"/>
      <c r="W425" s="18"/>
      <c r="X425" s="19"/>
      <c r="Y425" s="19"/>
      <c r="Z425" s="19"/>
      <c r="AA425" s="18"/>
      <c r="AB425" s="19"/>
      <c r="AC425" s="19"/>
      <c r="AD425" s="19"/>
      <c r="AE425" s="18"/>
      <c r="AF425" s="19"/>
      <c r="AG425" s="19"/>
      <c r="AH425" s="19"/>
      <c r="AI425" s="18"/>
      <c r="AJ425" s="19"/>
      <c r="AK425" s="19"/>
      <c r="AL425" s="19"/>
      <c r="AM425" s="18"/>
      <c r="AN425" s="19"/>
      <c r="AO425" s="19"/>
      <c r="AP425" s="19"/>
      <c r="AQ425" s="18"/>
      <c r="AR425" s="19"/>
      <c r="AS425" s="19"/>
      <c r="AT425" s="19"/>
      <c r="AU425" s="18"/>
      <c r="AV425" s="19"/>
      <c r="AW425" s="19"/>
      <c r="AX425" s="19"/>
      <c r="AY425" s="18"/>
      <c r="AZ425" s="19"/>
      <c r="BA425" s="19"/>
      <c r="BB425" s="19"/>
      <c r="BC425" s="18"/>
      <c r="BD425" s="19"/>
      <c r="BE425" s="19"/>
      <c r="BF425" s="19"/>
    </row>
    <row r="426" spans="1:58" ht="15" thickBot="1" x14ac:dyDescent="0.35">
      <c r="A426" s="19"/>
      <c r="B426" s="19"/>
      <c r="C426" s="18"/>
      <c r="D426" s="19"/>
      <c r="E426" s="19"/>
      <c r="F426" s="19"/>
      <c r="G426" s="18"/>
      <c r="H426" s="19"/>
      <c r="I426" s="19"/>
      <c r="J426" s="19"/>
      <c r="K426" s="18"/>
      <c r="L426" s="19"/>
      <c r="M426" s="19"/>
      <c r="N426" s="19"/>
      <c r="O426" s="18"/>
      <c r="P426" s="19"/>
      <c r="Q426" s="19"/>
      <c r="R426" s="19"/>
      <c r="S426" s="18"/>
      <c r="T426" s="19"/>
      <c r="U426" s="19"/>
      <c r="V426" s="19"/>
      <c r="W426" s="18"/>
      <c r="X426" s="19"/>
      <c r="Y426" s="19"/>
      <c r="Z426" s="19"/>
      <c r="AA426" s="18"/>
      <c r="AB426" s="19"/>
      <c r="AC426" s="19"/>
      <c r="AD426" s="19"/>
      <c r="AE426" s="18"/>
      <c r="AF426" s="19"/>
      <c r="AG426" s="19"/>
      <c r="AH426" s="19"/>
      <c r="AI426" s="18"/>
      <c r="AJ426" s="19"/>
      <c r="AK426" s="19"/>
      <c r="AL426" s="19"/>
      <c r="AM426" s="18"/>
      <c r="AN426" s="19"/>
      <c r="AO426" s="19"/>
      <c r="AP426" s="19"/>
      <c r="AQ426" s="18"/>
      <c r="AR426" s="19"/>
      <c r="AS426" s="19"/>
      <c r="AT426" s="19"/>
      <c r="AU426" s="18"/>
      <c r="AV426" s="19"/>
      <c r="AW426" s="19"/>
      <c r="AX426" s="19"/>
      <c r="AY426" s="18"/>
      <c r="AZ426" s="19"/>
      <c r="BA426" s="19"/>
      <c r="BB426" s="19"/>
      <c r="BC426" s="18"/>
      <c r="BD426" s="19"/>
      <c r="BE426" s="19"/>
      <c r="BF426" s="19"/>
    </row>
    <row r="427" spans="1:58" ht="15" thickBot="1" x14ac:dyDescent="0.35">
      <c r="A427" s="19"/>
      <c r="B427" s="19"/>
      <c r="C427" s="18"/>
      <c r="D427" s="19"/>
      <c r="E427" s="19"/>
      <c r="F427" s="19"/>
      <c r="G427" s="18"/>
      <c r="H427" s="19"/>
      <c r="I427" s="19"/>
      <c r="J427" s="19"/>
      <c r="K427" s="18"/>
      <c r="L427" s="19"/>
      <c r="M427" s="19"/>
      <c r="N427" s="19"/>
      <c r="O427" s="18"/>
      <c r="P427" s="19"/>
      <c r="Q427" s="19"/>
      <c r="R427" s="19"/>
      <c r="S427" s="18"/>
      <c r="T427" s="19"/>
      <c r="U427" s="19"/>
      <c r="V427" s="19"/>
      <c r="W427" s="18"/>
      <c r="X427" s="19"/>
      <c r="Y427" s="19"/>
      <c r="Z427" s="19"/>
      <c r="AA427" s="18"/>
      <c r="AB427" s="19"/>
      <c r="AC427" s="19"/>
      <c r="AD427" s="19"/>
      <c r="AE427" s="18"/>
      <c r="AF427" s="19"/>
      <c r="AG427" s="19"/>
      <c r="AH427" s="19"/>
      <c r="AI427" s="18"/>
      <c r="AJ427" s="19"/>
      <c r="AK427" s="19"/>
      <c r="AL427" s="19"/>
      <c r="AM427" s="18"/>
      <c r="AN427" s="19"/>
      <c r="AO427" s="19"/>
      <c r="AP427" s="19"/>
      <c r="AQ427" s="18"/>
      <c r="AR427" s="19"/>
      <c r="AS427" s="19"/>
      <c r="AT427" s="19"/>
      <c r="AU427" s="18"/>
      <c r="AV427" s="19"/>
      <c r="AW427" s="19"/>
      <c r="AX427" s="19"/>
      <c r="AY427" s="18"/>
      <c r="AZ427" s="19"/>
      <c r="BA427" s="19"/>
      <c r="BB427" s="19"/>
      <c r="BC427" s="18"/>
      <c r="BD427" s="19"/>
      <c r="BE427" s="19"/>
      <c r="BF427" s="19"/>
    </row>
    <row r="428" spans="1:58" ht="15" thickBot="1" x14ac:dyDescent="0.35">
      <c r="A428" s="19"/>
      <c r="B428" s="19"/>
      <c r="C428" s="18"/>
      <c r="D428" s="19"/>
      <c r="E428" s="19"/>
      <c r="F428" s="19"/>
      <c r="G428" s="18"/>
      <c r="H428" s="19"/>
      <c r="I428" s="19"/>
      <c r="J428" s="19"/>
      <c r="K428" s="18"/>
      <c r="L428" s="19"/>
      <c r="M428" s="19"/>
      <c r="N428" s="19"/>
      <c r="O428" s="18"/>
      <c r="P428" s="19"/>
      <c r="Q428" s="19"/>
      <c r="R428" s="19"/>
      <c r="S428" s="18"/>
      <c r="T428" s="19"/>
      <c r="U428" s="19"/>
      <c r="V428" s="19"/>
      <c r="W428" s="18"/>
      <c r="X428" s="19"/>
      <c r="Y428" s="19"/>
      <c r="Z428" s="19"/>
      <c r="AA428" s="18"/>
      <c r="AB428" s="19"/>
      <c r="AC428" s="19"/>
      <c r="AD428" s="19"/>
      <c r="AE428" s="18"/>
      <c r="AF428" s="19"/>
      <c r="AG428" s="19"/>
      <c r="AH428" s="19"/>
      <c r="AI428" s="18"/>
      <c r="AJ428" s="19"/>
      <c r="AK428" s="19"/>
      <c r="AL428" s="19"/>
      <c r="AM428" s="18"/>
      <c r="AN428" s="19"/>
      <c r="AO428" s="19"/>
      <c r="AP428" s="19"/>
      <c r="AQ428" s="18"/>
      <c r="AR428" s="19"/>
      <c r="AS428" s="19"/>
      <c r="AT428" s="19"/>
      <c r="AU428" s="18"/>
      <c r="AV428" s="19"/>
      <c r="AW428" s="19"/>
      <c r="AX428" s="19"/>
      <c r="AY428" s="18"/>
      <c r="AZ428" s="19"/>
      <c r="BA428" s="19"/>
      <c r="BB428" s="19"/>
      <c r="BC428" s="18"/>
      <c r="BD428" s="19"/>
      <c r="BE428" s="19"/>
      <c r="BF428" s="19"/>
    </row>
    <row r="429" spans="1:58" ht="15" thickBot="1" x14ac:dyDescent="0.35">
      <c r="A429" s="19"/>
      <c r="B429" s="19"/>
      <c r="C429" s="18"/>
      <c r="D429" s="19"/>
      <c r="E429" s="19"/>
      <c r="F429" s="19"/>
      <c r="G429" s="18"/>
      <c r="H429" s="19"/>
      <c r="I429" s="19"/>
      <c r="J429" s="19"/>
      <c r="K429" s="18"/>
      <c r="L429" s="19"/>
      <c r="M429" s="19"/>
      <c r="N429" s="19"/>
      <c r="O429" s="18"/>
      <c r="P429" s="19"/>
      <c r="Q429" s="19"/>
      <c r="R429" s="19"/>
      <c r="S429" s="18"/>
      <c r="T429" s="19"/>
      <c r="U429" s="19"/>
      <c r="V429" s="19"/>
      <c r="W429" s="18"/>
      <c r="X429" s="19"/>
      <c r="Y429" s="19"/>
      <c r="Z429" s="19"/>
      <c r="AA429" s="18"/>
      <c r="AB429" s="19"/>
      <c r="AC429" s="19"/>
      <c r="AD429" s="19"/>
      <c r="AE429" s="18"/>
      <c r="AF429" s="19"/>
      <c r="AG429" s="19"/>
      <c r="AH429" s="19"/>
      <c r="AI429" s="18"/>
      <c r="AJ429" s="19"/>
      <c r="AK429" s="19"/>
      <c r="AL429" s="19"/>
      <c r="AM429" s="18"/>
      <c r="AN429" s="19"/>
      <c r="AO429" s="19"/>
      <c r="AP429" s="19"/>
      <c r="AQ429" s="18"/>
      <c r="AR429" s="19"/>
      <c r="AS429" s="19"/>
      <c r="AT429" s="19"/>
      <c r="AU429" s="18"/>
      <c r="AV429" s="19"/>
      <c r="AW429" s="19"/>
      <c r="AX429" s="19"/>
      <c r="AY429" s="18"/>
      <c r="AZ429" s="19"/>
      <c r="BA429" s="19"/>
      <c r="BB429" s="19"/>
      <c r="BC429" s="18"/>
      <c r="BD429" s="19"/>
      <c r="BE429" s="19"/>
      <c r="BF429" s="19"/>
    </row>
    <row r="430" spans="1:58" ht="15" thickBot="1" x14ac:dyDescent="0.35">
      <c r="A430" s="19"/>
      <c r="B430" s="19"/>
      <c r="C430" s="18"/>
      <c r="D430" s="19"/>
      <c r="E430" s="19"/>
      <c r="F430" s="19"/>
      <c r="G430" s="18"/>
      <c r="H430" s="19"/>
      <c r="I430" s="19"/>
      <c r="J430" s="19"/>
      <c r="K430" s="18"/>
      <c r="L430" s="19"/>
      <c r="M430" s="19"/>
      <c r="N430" s="19"/>
      <c r="O430" s="18"/>
      <c r="P430" s="19"/>
      <c r="Q430" s="19"/>
      <c r="R430" s="19"/>
      <c r="S430" s="18"/>
      <c r="T430" s="19"/>
      <c r="U430" s="19"/>
      <c r="V430" s="19"/>
      <c r="W430" s="18"/>
      <c r="X430" s="19"/>
      <c r="Y430" s="19"/>
      <c r="Z430" s="19"/>
      <c r="AA430" s="18"/>
      <c r="AB430" s="19"/>
      <c r="AC430" s="19"/>
      <c r="AD430" s="19"/>
      <c r="AE430" s="18"/>
      <c r="AF430" s="19"/>
      <c r="AG430" s="19"/>
      <c r="AH430" s="19"/>
      <c r="AI430" s="18"/>
      <c r="AJ430" s="19"/>
      <c r="AK430" s="19"/>
      <c r="AL430" s="19"/>
      <c r="AM430" s="18"/>
      <c r="AN430" s="19"/>
      <c r="AO430" s="19"/>
      <c r="AP430" s="19"/>
      <c r="AQ430" s="18"/>
      <c r="AR430" s="19"/>
      <c r="AS430" s="19"/>
      <c r="AT430" s="19"/>
      <c r="AU430" s="18"/>
      <c r="AV430" s="19"/>
      <c r="AW430" s="19"/>
      <c r="AX430" s="19"/>
      <c r="AY430" s="18"/>
      <c r="AZ430" s="19"/>
      <c r="BA430" s="19"/>
      <c r="BB430" s="19"/>
      <c r="BC430" s="18"/>
      <c r="BD430" s="19"/>
      <c r="BE430" s="19"/>
      <c r="BF430" s="19"/>
    </row>
    <row r="431" spans="1:58" ht="15" thickBot="1" x14ac:dyDescent="0.35">
      <c r="A431" s="19"/>
      <c r="B431" s="19"/>
      <c r="C431" s="18"/>
      <c r="D431" s="19"/>
      <c r="E431" s="19"/>
      <c r="F431" s="19"/>
      <c r="G431" s="18"/>
      <c r="H431" s="19"/>
      <c r="I431" s="19"/>
      <c r="J431" s="19"/>
      <c r="K431" s="18"/>
      <c r="L431" s="19"/>
      <c r="M431" s="19"/>
      <c r="N431" s="19"/>
      <c r="O431" s="18"/>
      <c r="P431" s="19"/>
      <c r="Q431" s="19"/>
      <c r="R431" s="19"/>
      <c r="S431" s="18"/>
      <c r="T431" s="19"/>
      <c r="U431" s="19"/>
      <c r="V431" s="19"/>
      <c r="W431" s="18"/>
      <c r="X431" s="19"/>
      <c r="Y431" s="19"/>
      <c r="Z431" s="19"/>
      <c r="AA431" s="18"/>
      <c r="AB431" s="19"/>
      <c r="AC431" s="19"/>
      <c r="AD431" s="19"/>
      <c r="AE431" s="18"/>
      <c r="AF431" s="19"/>
      <c r="AG431" s="19"/>
      <c r="AH431" s="19"/>
      <c r="AI431" s="18"/>
      <c r="AJ431" s="19"/>
      <c r="AK431" s="19"/>
      <c r="AL431" s="19"/>
      <c r="AM431" s="18"/>
      <c r="AN431" s="19"/>
      <c r="AO431" s="19"/>
      <c r="AP431" s="19"/>
      <c r="AQ431" s="18"/>
      <c r="AR431" s="19"/>
      <c r="AS431" s="19"/>
      <c r="AT431" s="19"/>
      <c r="AU431" s="18"/>
      <c r="AV431" s="19"/>
      <c r="AW431" s="19"/>
      <c r="AX431" s="19"/>
      <c r="AY431" s="18"/>
      <c r="AZ431" s="19"/>
      <c r="BA431" s="19"/>
      <c r="BB431" s="19"/>
      <c r="BC431" s="18"/>
      <c r="BD431" s="19"/>
      <c r="BE431" s="19"/>
      <c r="BF431" s="19"/>
    </row>
    <row r="432" spans="1:58" ht="15" thickBot="1" x14ac:dyDescent="0.35">
      <c r="A432" s="19"/>
      <c r="B432" s="19"/>
      <c r="C432" s="18"/>
      <c r="D432" s="19"/>
      <c r="E432" s="19"/>
      <c r="F432" s="19"/>
      <c r="G432" s="18"/>
      <c r="H432" s="19"/>
      <c r="I432" s="19"/>
      <c r="J432" s="19"/>
      <c r="K432" s="18"/>
      <c r="L432" s="19"/>
      <c r="M432" s="19"/>
      <c r="N432" s="19"/>
      <c r="O432" s="18"/>
      <c r="P432" s="19"/>
      <c r="Q432" s="19"/>
      <c r="R432" s="19"/>
      <c r="S432" s="18"/>
      <c r="T432" s="19"/>
      <c r="U432" s="19"/>
      <c r="V432" s="19"/>
      <c r="W432" s="18"/>
      <c r="X432" s="19"/>
      <c r="Y432" s="19"/>
      <c r="Z432" s="19"/>
      <c r="AA432" s="18"/>
      <c r="AB432" s="19"/>
      <c r="AC432" s="19"/>
      <c r="AD432" s="19"/>
      <c r="AE432" s="18"/>
      <c r="AF432" s="19"/>
      <c r="AG432" s="19"/>
      <c r="AH432" s="19"/>
      <c r="AI432" s="18"/>
      <c r="AJ432" s="19"/>
      <c r="AK432" s="19"/>
      <c r="AL432" s="19"/>
      <c r="AM432" s="18"/>
      <c r="AN432" s="19"/>
      <c r="AO432" s="19"/>
      <c r="AP432" s="19"/>
      <c r="AQ432" s="18"/>
      <c r="AR432" s="19"/>
      <c r="AS432" s="19"/>
      <c r="AT432" s="19"/>
      <c r="AU432" s="18"/>
      <c r="AV432" s="19"/>
      <c r="AW432" s="19"/>
      <c r="AX432" s="19"/>
      <c r="AY432" s="18"/>
      <c r="AZ432" s="19"/>
      <c r="BA432" s="19"/>
      <c r="BB432" s="19"/>
      <c r="BC432" s="18"/>
      <c r="BD432" s="19"/>
      <c r="BE432" s="19"/>
      <c r="BF432" s="19"/>
    </row>
    <row r="433" spans="1:58" ht="15" thickBot="1" x14ac:dyDescent="0.35">
      <c r="A433" s="19"/>
      <c r="B433" s="19"/>
      <c r="C433" s="18"/>
      <c r="D433" s="19"/>
      <c r="E433" s="19"/>
      <c r="F433" s="19"/>
      <c r="G433" s="18"/>
      <c r="H433" s="19"/>
      <c r="I433" s="19"/>
      <c r="J433" s="19"/>
      <c r="K433" s="18"/>
      <c r="L433" s="19"/>
      <c r="M433" s="19"/>
      <c r="N433" s="19"/>
      <c r="O433" s="18"/>
      <c r="P433" s="19"/>
      <c r="Q433" s="19"/>
      <c r="R433" s="19"/>
      <c r="S433" s="18"/>
      <c r="T433" s="19"/>
      <c r="U433" s="19"/>
      <c r="V433" s="19"/>
      <c r="W433" s="18"/>
      <c r="X433" s="19"/>
      <c r="Y433" s="19"/>
      <c r="Z433" s="19"/>
      <c r="AA433" s="18"/>
      <c r="AB433" s="19"/>
      <c r="AC433" s="19"/>
      <c r="AD433" s="19"/>
      <c r="AE433" s="18"/>
      <c r="AF433" s="19"/>
      <c r="AG433" s="19"/>
      <c r="AH433" s="19"/>
      <c r="AI433" s="18"/>
      <c r="AJ433" s="19"/>
      <c r="AK433" s="19"/>
      <c r="AL433" s="19"/>
      <c r="AM433" s="18"/>
      <c r="AN433" s="19"/>
      <c r="AO433" s="19"/>
      <c r="AP433" s="19"/>
      <c r="AQ433" s="18"/>
      <c r="AR433" s="19"/>
      <c r="AS433" s="19"/>
      <c r="AT433" s="19"/>
      <c r="AU433" s="18"/>
      <c r="AV433" s="19"/>
      <c r="AW433" s="19"/>
      <c r="AX433" s="19"/>
      <c r="AY433" s="18"/>
      <c r="AZ433" s="19"/>
      <c r="BA433" s="19"/>
      <c r="BB433" s="19"/>
      <c r="BC433" s="18"/>
      <c r="BD433" s="19"/>
      <c r="BE433" s="19"/>
      <c r="BF433" s="19"/>
    </row>
    <row r="434" spans="1:58" ht="15" thickBot="1" x14ac:dyDescent="0.35">
      <c r="A434" s="19"/>
      <c r="B434" s="19"/>
      <c r="C434" s="18"/>
      <c r="D434" s="19"/>
      <c r="E434" s="19"/>
      <c r="F434" s="19"/>
      <c r="G434" s="18"/>
      <c r="H434" s="19"/>
      <c r="I434" s="19"/>
      <c r="J434" s="19"/>
      <c r="K434" s="18"/>
      <c r="L434" s="19"/>
      <c r="M434" s="19"/>
      <c r="N434" s="19"/>
      <c r="O434" s="18"/>
      <c r="P434" s="19"/>
      <c r="Q434" s="19"/>
      <c r="R434" s="19"/>
      <c r="S434" s="18"/>
      <c r="T434" s="19"/>
      <c r="U434" s="19"/>
      <c r="V434" s="19"/>
      <c r="W434" s="18"/>
      <c r="X434" s="19"/>
      <c r="Y434" s="19"/>
      <c r="Z434" s="19"/>
      <c r="AA434" s="18"/>
      <c r="AB434" s="19"/>
      <c r="AC434" s="19"/>
      <c r="AD434" s="19"/>
      <c r="AE434" s="18"/>
      <c r="AF434" s="19"/>
      <c r="AG434" s="19"/>
      <c r="AH434" s="19"/>
      <c r="AI434" s="18"/>
      <c r="AJ434" s="19"/>
      <c r="AK434" s="19"/>
      <c r="AL434" s="19"/>
      <c r="AM434" s="18"/>
      <c r="AN434" s="19"/>
      <c r="AO434" s="19"/>
      <c r="AP434" s="19"/>
      <c r="AQ434" s="18"/>
      <c r="AR434" s="19"/>
      <c r="AS434" s="19"/>
      <c r="AT434" s="19"/>
      <c r="AU434" s="18"/>
      <c r="AV434" s="19"/>
      <c r="AW434" s="19"/>
      <c r="AX434" s="19"/>
      <c r="AY434" s="18"/>
      <c r="AZ434" s="19"/>
      <c r="BA434" s="19"/>
      <c r="BB434" s="19"/>
      <c r="BC434" s="18"/>
      <c r="BD434" s="19"/>
      <c r="BE434" s="19"/>
      <c r="BF434" s="19"/>
    </row>
    <row r="435" spans="1:58" ht="15" thickBot="1" x14ac:dyDescent="0.35">
      <c r="A435" s="19"/>
      <c r="B435" s="19"/>
      <c r="C435" s="18"/>
      <c r="D435" s="19"/>
      <c r="E435" s="19"/>
      <c r="F435" s="19"/>
      <c r="G435" s="18"/>
      <c r="H435" s="19"/>
      <c r="I435" s="19"/>
      <c r="J435" s="19"/>
      <c r="K435" s="18"/>
      <c r="L435" s="19"/>
      <c r="M435" s="19"/>
      <c r="N435" s="19"/>
      <c r="O435" s="18"/>
      <c r="P435" s="19"/>
      <c r="Q435" s="19"/>
      <c r="R435" s="19"/>
      <c r="S435" s="18"/>
      <c r="T435" s="19"/>
      <c r="U435" s="19"/>
      <c r="V435" s="19"/>
      <c r="W435" s="18"/>
      <c r="X435" s="19"/>
      <c r="Y435" s="19"/>
      <c r="Z435" s="19"/>
      <c r="AA435" s="18"/>
      <c r="AB435" s="19"/>
      <c r="AC435" s="19"/>
      <c r="AD435" s="19"/>
      <c r="AE435" s="18"/>
      <c r="AF435" s="19"/>
      <c r="AG435" s="19"/>
      <c r="AH435" s="19"/>
      <c r="AI435" s="18"/>
      <c r="AJ435" s="19"/>
      <c r="AK435" s="19"/>
      <c r="AL435" s="19"/>
      <c r="AM435" s="18"/>
      <c r="AN435" s="19"/>
      <c r="AO435" s="19"/>
      <c r="AP435" s="19"/>
      <c r="AQ435" s="18"/>
      <c r="AR435" s="19"/>
      <c r="AS435" s="19"/>
      <c r="AT435" s="19"/>
      <c r="AU435" s="18"/>
      <c r="AV435" s="19"/>
      <c r="AW435" s="19"/>
      <c r="AX435" s="19"/>
      <c r="AY435" s="18"/>
      <c r="AZ435" s="19"/>
      <c r="BA435" s="19"/>
      <c r="BB435" s="19"/>
      <c r="BC435" s="18"/>
      <c r="BD435" s="19"/>
      <c r="BE435" s="19"/>
      <c r="BF435" s="19"/>
    </row>
    <row r="436" spans="1:58" ht="15" thickBot="1" x14ac:dyDescent="0.35">
      <c r="A436" s="19"/>
      <c r="B436" s="19"/>
      <c r="C436" s="18"/>
      <c r="D436" s="19"/>
      <c r="E436" s="19"/>
      <c r="F436" s="19"/>
      <c r="G436" s="18"/>
      <c r="H436" s="19"/>
      <c r="I436" s="19"/>
      <c r="J436" s="19"/>
      <c r="K436" s="18"/>
      <c r="L436" s="19"/>
      <c r="M436" s="19"/>
      <c r="N436" s="19"/>
      <c r="O436" s="18"/>
      <c r="P436" s="19"/>
      <c r="Q436" s="19"/>
      <c r="R436" s="19"/>
      <c r="S436" s="18"/>
      <c r="T436" s="19"/>
      <c r="U436" s="19"/>
      <c r="V436" s="19"/>
      <c r="W436" s="18"/>
      <c r="X436" s="19"/>
      <c r="Y436" s="19"/>
      <c r="Z436" s="19"/>
      <c r="AA436" s="18"/>
      <c r="AB436" s="19"/>
      <c r="AC436" s="19"/>
      <c r="AD436" s="19"/>
      <c r="AE436" s="18"/>
      <c r="AF436" s="19"/>
      <c r="AG436" s="19"/>
      <c r="AH436" s="19"/>
      <c r="AI436" s="18"/>
      <c r="AJ436" s="19"/>
      <c r="AK436" s="19"/>
      <c r="AL436" s="19"/>
      <c r="AM436" s="18"/>
      <c r="AN436" s="19"/>
      <c r="AO436" s="19"/>
      <c r="AP436" s="19"/>
      <c r="AQ436" s="18"/>
      <c r="AR436" s="19"/>
      <c r="AS436" s="19"/>
      <c r="AT436" s="19"/>
      <c r="AU436" s="18"/>
      <c r="AV436" s="19"/>
      <c r="AW436" s="19"/>
      <c r="AX436" s="19"/>
      <c r="AY436" s="18"/>
      <c r="AZ436" s="19"/>
      <c r="BA436" s="19"/>
      <c r="BB436" s="19"/>
      <c r="BC436" s="18"/>
      <c r="BD436" s="19"/>
      <c r="BE436" s="19"/>
      <c r="BF436" s="19"/>
    </row>
    <row r="437" spans="1:58" ht="15" thickBot="1" x14ac:dyDescent="0.35">
      <c r="A437" s="19"/>
      <c r="B437" s="19"/>
      <c r="C437" s="18"/>
      <c r="D437" s="19"/>
      <c r="E437" s="19"/>
      <c r="F437" s="19"/>
      <c r="G437" s="18"/>
      <c r="H437" s="19"/>
      <c r="I437" s="19"/>
      <c r="J437" s="19"/>
      <c r="K437" s="18"/>
      <c r="L437" s="19"/>
      <c r="M437" s="19"/>
      <c r="N437" s="19"/>
      <c r="O437" s="18"/>
      <c r="P437" s="19"/>
      <c r="Q437" s="19"/>
      <c r="R437" s="19"/>
      <c r="S437" s="18"/>
      <c r="T437" s="19"/>
      <c r="U437" s="19"/>
      <c r="V437" s="19"/>
      <c r="W437" s="18"/>
      <c r="X437" s="19"/>
      <c r="Y437" s="19"/>
      <c r="Z437" s="19"/>
      <c r="AA437" s="18"/>
      <c r="AB437" s="19"/>
      <c r="AC437" s="19"/>
      <c r="AD437" s="19"/>
      <c r="AE437" s="18"/>
      <c r="AF437" s="19"/>
      <c r="AG437" s="19"/>
      <c r="AH437" s="19"/>
      <c r="AI437" s="18"/>
      <c r="AJ437" s="19"/>
      <c r="AK437" s="19"/>
      <c r="AL437" s="19"/>
      <c r="AM437" s="18"/>
      <c r="AN437" s="19"/>
      <c r="AO437" s="19"/>
      <c r="AP437" s="19"/>
      <c r="AQ437" s="18"/>
      <c r="AR437" s="19"/>
      <c r="AS437" s="19"/>
      <c r="AT437" s="19"/>
      <c r="AU437" s="18"/>
      <c r="AV437" s="19"/>
      <c r="AW437" s="19"/>
      <c r="AX437" s="19"/>
      <c r="AY437" s="18"/>
      <c r="AZ437" s="19"/>
      <c r="BA437" s="19"/>
      <c r="BB437" s="19"/>
      <c r="BC437" s="18"/>
      <c r="BD437" s="19"/>
      <c r="BE437" s="19"/>
      <c r="BF437" s="19"/>
    </row>
    <row r="438" spans="1:58" ht="15" thickBot="1" x14ac:dyDescent="0.35">
      <c r="A438" s="19"/>
      <c r="B438" s="19"/>
      <c r="C438" s="18"/>
      <c r="D438" s="19"/>
      <c r="E438" s="19"/>
      <c r="F438" s="19"/>
      <c r="G438" s="18"/>
      <c r="H438" s="19"/>
      <c r="I438" s="19"/>
      <c r="J438" s="19"/>
      <c r="K438" s="18"/>
      <c r="L438" s="19"/>
      <c r="M438" s="19"/>
      <c r="N438" s="19"/>
      <c r="O438" s="18"/>
      <c r="P438" s="19"/>
      <c r="Q438" s="19"/>
      <c r="R438" s="19"/>
      <c r="S438" s="18"/>
      <c r="T438" s="19"/>
      <c r="U438" s="19"/>
      <c r="V438" s="19"/>
      <c r="W438" s="18"/>
      <c r="X438" s="19"/>
      <c r="Y438" s="19"/>
      <c r="Z438" s="19"/>
      <c r="AA438" s="18"/>
      <c r="AB438" s="19"/>
      <c r="AC438" s="19"/>
      <c r="AD438" s="19"/>
      <c r="AE438" s="18"/>
      <c r="AF438" s="19"/>
      <c r="AG438" s="19"/>
      <c r="AH438" s="19"/>
      <c r="AI438" s="18"/>
      <c r="AJ438" s="19"/>
      <c r="AK438" s="19"/>
      <c r="AL438" s="19"/>
      <c r="AM438" s="18"/>
      <c r="AN438" s="19"/>
      <c r="AO438" s="19"/>
      <c r="AP438" s="19"/>
      <c r="AQ438" s="18"/>
      <c r="AR438" s="19"/>
      <c r="AS438" s="19"/>
      <c r="AT438" s="19"/>
      <c r="AU438" s="18"/>
      <c r="AV438" s="19"/>
      <c r="AW438" s="19"/>
      <c r="AX438" s="19"/>
      <c r="AY438" s="18"/>
      <c r="AZ438" s="19"/>
      <c r="BA438" s="19"/>
      <c r="BB438" s="19"/>
      <c r="BC438" s="18"/>
      <c r="BD438" s="19"/>
      <c r="BE438" s="19"/>
      <c r="BF438" s="19"/>
    </row>
    <row r="439" spans="1:58" ht="15" thickBot="1" x14ac:dyDescent="0.35">
      <c r="A439" s="19"/>
      <c r="B439" s="19"/>
      <c r="C439" s="18"/>
      <c r="D439" s="19"/>
      <c r="E439" s="19"/>
      <c r="F439" s="19"/>
      <c r="G439" s="18"/>
      <c r="H439" s="19"/>
      <c r="I439" s="19"/>
      <c r="J439" s="19"/>
      <c r="K439" s="18"/>
      <c r="L439" s="19"/>
      <c r="M439" s="19"/>
      <c r="N439" s="19"/>
      <c r="O439" s="18"/>
      <c r="P439" s="19"/>
      <c r="Q439" s="19"/>
      <c r="R439" s="19"/>
      <c r="S439" s="18"/>
      <c r="T439" s="19"/>
      <c r="U439" s="19"/>
      <c r="V439" s="19"/>
      <c r="W439" s="18"/>
      <c r="X439" s="19"/>
      <c r="Y439" s="19"/>
      <c r="Z439" s="19"/>
      <c r="AA439" s="18"/>
      <c r="AB439" s="19"/>
      <c r="AC439" s="19"/>
      <c r="AD439" s="19"/>
      <c r="AE439" s="18"/>
      <c r="AF439" s="19"/>
      <c r="AG439" s="19"/>
      <c r="AH439" s="19"/>
      <c r="AI439" s="18"/>
      <c r="AJ439" s="19"/>
      <c r="AK439" s="19"/>
      <c r="AL439" s="19"/>
      <c r="AM439" s="18"/>
      <c r="AN439" s="19"/>
      <c r="AO439" s="19"/>
      <c r="AP439" s="19"/>
      <c r="AQ439" s="18"/>
      <c r="AR439" s="19"/>
      <c r="AS439" s="19"/>
      <c r="AT439" s="19"/>
      <c r="AU439" s="18"/>
      <c r="AV439" s="19"/>
      <c r="AW439" s="19"/>
      <c r="AX439" s="19"/>
      <c r="AY439" s="18"/>
      <c r="AZ439" s="19"/>
      <c r="BA439" s="19"/>
      <c r="BB439" s="19"/>
      <c r="BC439" s="18"/>
      <c r="BD439" s="19"/>
      <c r="BE439" s="19"/>
      <c r="BF439" s="19"/>
    </row>
    <row r="440" spans="1:58" ht="15" thickBot="1" x14ac:dyDescent="0.35">
      <c r="A440" s="19"/>
      <c r="B440" s="19"/>
      <c r="C440" s="18"/>
      <c r="D440" s="19"/>
      <c r="E440" s="19"/>
      <c r="F440" s="19"/>
      <c r="G440" s="18"/>
      <c r="H440" s="19"/>
      <c r="I440" s="19"/>
      <c r="J440" s="19"/>
      <c r="K440" s="18"/>
      <c r="L440" s="19"/>
      <c r="M440" s="19"/>
      <c r="N440" s="19"/>
      <c r="O440" s="18"/>
      <c r="P440" s="19"/>
      <c r="Q440" s="19"/>
      <c r="R440" s="19"/>
      <c r="S440" s="18"/>
      <c r="T440" s="19"/>
      <c r="U440" s="19"/>
      <c r="V440" s="19"/>
      <c r="W440" s="18"/>
      <c r="X440" s="19"/>
      <c r="Y440" s="19"/>
      <c r="Z440" s="19"/>
      <c r="AA440" s="18"/>
      <c r="AB440" s="19"/>
      <c r="AC440" s="19"/>
      <c r="AD440" s="19"/>
      <c r="AE440" s="18"/>
      <c r="AF440" s="19"/>
      <c r="AG440" s="19"/>
      <c r="AH440" s="19"/>
      <c r="AI440" s="18"/>
      <c r="AJ440" s="19"/>
      <c r="AK440" s="19"/>
      <c r="AL440" s="19"/>
      <c r="AM440" s="18"/>
      <c r="AN440" s="19"/>
      <c r="AO440" s="19"/>
      <c r="AP440" s="19"/>
      <c r="AQ440" s="18"/>
      <c r="AR440" s="19"/>
      <c r="AS440" s="19"/>
      <c r="AT440" s="19"/>
      <c r="AU440" s="18"/>
      <c r="AV440" s="19"/>
      <c r="AW440" s="19"/>
      <c r="AX440" s="19"/>
      <c r="AY440" s="18"/>
      <c r="AZ440" s="19"/>
      <c r="BA440" s="19"/>
      <c r="BB440" s="19"/>
      <c r="BC440" s="18"/>
      <c r="BD440" s="19"/>
      <c r="BE440" s="19"/>
      <c r="BF440" s="19"/>
    </row>
    <row r="441" spans="1:58" ht="15" thickBot="1" x14ac:dyDescent="0.35">
      <c r="A441" s="19"/>
      <c r="B441" s="19"/>
      <c r="C441" s="18"/>
      <c r="D441" s="19"/>
      <c r="E441" s="19"/>
      <c r="F441" s="19"/>
      <c r="G441" s="18"/>
      <c r="H441" s="19"/>
      <c r="I441" s="19"/>
      <c r="J441" s="19"/>
      <c r="K441" s="18"/>
      <c r="L441" s="19"/>
      <c r="M441" s="19"/>
      <c r="N441" s="19"/>
      <c r="O441" s="18"/>
      <c r="P441" s="19"/>
      <c r="Q441" s="19"/>
      <c r="R441" s="19"/>
      <c r="S441" s="18"/>
      <c r="T441" s="19"/>
      <c r="U441" s="19"/>
      <c r="V441" s="19"/>
      <c r="W441" s="18"/>
      <c r="X441" s="19"/>
      <c r="Y441" s="19"/>
      <c r="Z441" s="19"/>
      <c r="AA441" s="18"/>
      <c r="AB441" s="19"/>
      <c r="AC441" s="19"/>
      <c r="AD441" s="19"/>
      <c r="AE441" s="18"/>
      <c r="AF441" s="19"/>
      <c r="AG441" s="19"/>
      <c r="AH441" s="19"/>
      <c r="AI441" s="18"/>
      <c r="AJ441" s="19"/>
      <c r="AK441" s="19"/>
      <c r="AL441" s="19"/>
      <c r="AM441" s="18"/>
      <c r="AN441" s="19"/>
      <c r="AO441" s="19"/>
      <c r="AP441" s="19"/>
      <c r="AQ441" s="18"/>
      <c r="AR441" s="19"/>
      <c r="AS441" s="19"/>
      <c r="AT441" s="19"/>
      <c r="AU441" s="18"/>
      <c r="AV441" s="19"/>
      <c r="AW441" s="19"/>
      <c r="AX441" s="19"/>
      <c r="AY441" s="18"/>
      <c r="AZ441" s="19"/>
      <c r="BA441" s="19"/>
      <c r="BB441" s="19"/>
      <c r="BC441" s="18"/>
      <c r="BD441" s="19"/>
      <c r="BE441" s="19"/>
      <c r="BF441" s="19"/>
    </row>
    <row r="442" spans="1:58" ht="15" thickBot="1" x14ac:dyDescent="0.35">
      <c r="A442" s="19"/>
      <c r="B442" s="19"/>
      <c r="C442" s="18"/>
      <c r="D442" s="19"/>
      <c r="E442" s="19"/>
      <c r="F442" s="19"/>
      <c r="G442" s="18"/>
      <c r="H442" s="19"/>
      <c r="I442" s="19"/>
      <c r="J442" s="19"/>
      <c r="K442" s="18"/>
      <c r="L442" s="19"/>
      <c r="M442" s="19"/>
      <c r="N442" s="19"/>
      <c r="O442" s="18"/>
      <c r="P442" s="19"/>
      <c r="Q442" s="19"/>
      <c r="R442" s="19"/>
      <c r="S442" s="18"/>
      <c r="T442" s="19"/>
      <c r="U442" s="19"/>
      <c r="V442" s="19"/>
      <c r="W442" s="18"/>
      <c r="X442" s="19"/>
      <c r="Y442" s="19"/>
      <c r="Z442" s="19"/>
      <c r="AA442" s="18"/>
      <c r="AB442" s="19"/>
      <c r="AC442" s="19"/>
      <c r="AD442" s="19"/>
      <c r="AE442" s="18"/>
      <c r="AF442" s="19"/>
      <c r="AG442" s="19"/>
      <c r="AH442" s="19"/>
      <c r="AI442" s="18"/>
      <c r="AJ442" s="19"/>
      <c r="AK442" s="19"/>
      <c r="AL442" s="19"/>
      <c r="AM442" s="18"/>
      <c r="AN442" s="19"/>
      <c r="AO442" s="19"/>
      <c r="AP442" s="19"/>
      <c r="AQ442" s="18"/>
      <c r="AR442" s="19"/>
      <c r="AS442" s="19"/>
      <c r="AT442" s="19"/>
      <c r="AU442" s="18"/>
      <c r="AV442" s="19"/>
      <c r="AW442" s="19"/>
      <c r="AX442" s="19"/>
      <c r="AY442" s="18"/>
      <c r="AZ442" s="19"/>
      <c r="BA442" s="19"/>
      <c r="BB442" s="19"/>
      <c r="BC442" s="18"/>
      <c r="BD442" s="19"/>
      <c r="BE442" s="19"/>
      <c r="BF442" s="19"/>
    </row>
    <row r="443" spans="1:58" ht="15" thickBot="1" x14ac:dyDescent="0.35">
      <c r="A443" s="19"/>
      <c r="B443" s="19"/>
      <c r="C443" s="18"/>
      <c r="D443" s="19"/>
      <c r="E443" s="19"/>
      <c r="F443" s="19"/>
      <c r="G443" s="18"/>
      <c r="H443" s="19"/>
      <c r="I443" s="19"/>
      <c r="J443" s="19"/>
      <c r="K443" s="18"/>
      <c r="L443" s="19"/>
      <c r="M443" s="19"/>
      <c r="N443" s="19"/>
      <c r="O443" s="18"/>
      <c r="P443" s="19"/>
      <c r="Q443" s="19"/>
      <c r="R443" s="19"/>
      <c r="S443" s="18"/>
      <c r="T443" s="19"/>
      <c r="U443" s="19"/>
      <c r="V443" s="19"/>
      <c r="W443" s="18"/>
      <c r="X443" s="19"/>
      <c r="Y443" s="19"/>
      <c r="Z443" s="19"/>
      <c r="AA443" s="18"/>
      <c r="AB443" s="19"/>
      <c r="AC443" s="19"/>
      <c r="AD443" s="19"/>
      <c r="AE443" s="18"/>
      <c r="AF443" s="19"/>
      <c r="AG443" s="19"/>
      <c r="AH443" s="19"/>
      <c r="AI443" s="18"/>
      <c r="AJ443" s="19"/>
      <c r="AK443" s="19"/>
      <c r="AL443" s="19"/>
      <c r="AM443" s="18"/>
      <c r="AN443" s="19"/>
      <c r="AO443" s="19"/>
      <c r="AP443" s="19"/>
      <c r="AQ443" s="18"/>
      <c r="AR443" s="19"/>
      <c r="AS443" s="19"/>
      <c r="AT443" s="19"/>
      <c r="AU443" s="18"/>
      <c r="AV443" s="19"/>
      <c r="AW443" s="19"/>
      <c r="AX443" s="19"/>
      <c r="AY443" s="18"/>
      <c r="AZ443" s="19"/>
      <c r="BA443" s="19"/>
      <c r="BB443" s="19"/>
      <c r="BC443" s="18"/>
      <c r="BD443" s="19"/>
      <c r="BE443" s="19"/>
      <c r="BF443" s="19"/>
    </row>
    <row r="444" spans="1:58" ht="15" thickBot="1" x14ac:dyDescent="0.35">
      <c r="A444" s="19"/>
      <c r="B444" s="19"/>
      <c r="C444" s="18"/>
      <c r="D444" s="19"/>
      <c r="E444" s="19"/>
      <c r="F444" s="19"/>
      <c r="G444" s="18"/>
      <c r="H444" s="19"/>
      <c r="I444" s="19"/>
      <c r="J444" s="19"/>
      <c r="K444" s="18"/>
      <c r="L444" s="19"/>
      <c r="M444" s="19"/>
      <c r="N444" s="19"/>
      <c r="O444" s="18"/>
      <c r="P444" s="19"/>
      <c r="Q444" s="19"/>
      <c r="R444" s="19"/>
      <c r="S444" s="18"/>
      <c r="T444" s="19"/>
      <c r="U444" s="19"/>
      <c r="V444" s="19"/>
      <c r="W444" s="18"/>
      <c r="X444" s="19"/>
      <c r="Y444" s="19"/>
      <c r="Z444" s="19"/>
      <c r="AA444" s="18"/>
      <c r="AB444" s="19"/>
      <c r="AC444" s="19"/>
      <c r="AD444" s="19"/>
      <c r="AE444" s="18"/>
      <c r="AF444" s="19"/>
      <c r="AG444" s="19"/>
      <c r="AH444" s="19"/>
      <c r="AI444" s="18"/>
      <c r="AJ444" s="19"/>
      <c r="AK444" s="19"/>
      <c r="AL444" s="19"/>
      <c r="AM444" s="18"/>
      <c r="AN444" s="19"/>
      <c r="AO444" s="19"/>
      <c r="AP444" s="19"/>
      <c r="AQ444" s="18"/>
      <c r="AR444" s="19"/>
      <c r="AS444" s="19"/>
      <c r="AT444" s="19"/>
      <c r="AU444" s="18"/>
      <c r="AV444" s="19"/>
      <c r="AW444" s="19"/>
      <c r="AX444" s="19"/>
      <c r="AY444" s="18"/>
      <c r="AZ444" s="19"/>
      <c r="BA444" s="19"/>
      <c r="BB444" s="19"/>
      <c r="BC444" s="18"/>
      <c r="BD444" s="19"/>
      <c r="BE444" s="19"/>
      <c r="BF444" s="19"/>
    </row>
    <row r="445" spans="1:58" ht="15" thickBot="1" x14ac:dyDescent="0.35">
      <c r="A445" s="19"/>
      <c r="B445" s="19"/>
      <c r="C445" s="18"/>
      <c r="D445" s="19"/>
      <c r="E445" s="19"/>
      <c r="F445" s="19"/>
      <c r="G445" s="18"/>
      <c r="H445" s="19"/>
      <c r="I445" s="19"/>
      <c r="J445" s="19"/>
      <c r="K445" s="18"/>
      <c r="L445" s="19"/>
      <c r="M445" s="19"/>
      <c r="N445" s="19"/>
      <c r="O445" s="18"/>
      <c r="P445" s="19"/>
      <c r="Q445" s="19"/>
      <c r="R445" s="19"/>
      <c r="S445" s="18"/>
      <c r="T445" s="19"/>
      <c r="U445" s="19"/>
      <c r="V445" s="19"/>
      <c r="W445" s="18"/>
      <c r="X445" s="19"/>
      <c r="Y445" s="19"/>
      <c r="Z445" s="19"/>
      <c r="AA445" s="18"/>
      <c r="AB445" s="19"/>
      <c r="AC445" s="19"/>
      <c r="AD445" s="19"/>
      <c r="AE445" s="18"/>
      <c r="AF445" s="19"/>
      <c r="AG445" s="19"/>
      <c r="AH445" s="19"/>
      <c r="AI445" s="18"/>
      <c r="AJ445" s="19"/>
      <c r="AK445" s="19"/>
      <c r="AL445" s="19"/>
      <c r="AM445" s="18"/>
      <c r="AN445" s="19"/>
      <c r="AO445" s="19"/>
      <c r="AP445" s="19"/>
      <c r="AQ445" s="18"/>
      <c r="AR445" s="19"/>
      <c r="AS445" s="19"/>
      <c r="AT445" s="19"/>
      <c r="AU445" s="18"/>
      <c r="AV445" s="19"/>
      <c r="AW445" s="19"/>
      <c r="AX445" s="19"/>
      <c r="AY445" s="18"/>
      <c r="AZ445" s="19"/>
      <c r="BA445" s="19"/>
      <c r="BB445" s="19"/>
      <c r="BC445" s="18"/>
      <c r="BD445" s="19"/>
      <c r="BE445" s="19"/>
      <c r="BF445" s="19"/>
    </row>
    <row r="446" spans="1:58" ht="15" thickBot="1" x14ac:dyDescent="0.35">
      <c r="A446" s="19"/>
      <c r="B446" s="19"/>
      <c r="C446" s="18"/>
      <c r="D446" s="19"/>
      <c r="E446" s="19"/>
      <c r="F446" s="19"/>
      <c r="G446" s="18"/>
      <c r="H446" s="19"/>
      <c r="I446" s="19"/>
      <c r="J446" s="19"/>
      <c r="K446" s="18"/>
      <c r="L446" s="19"/>
      <c r="M446" s="19"/>
      <c r="N446" s="19"/>
      <c r="O446" s="18"/>
      <c r="P446" s="19"/>
      <c r="Q446" s="19"/>
      <c r="R446" s="19"/>
      <c r="S446" s="18"/>
      <c r="T446" s="19"/>
      <c r="U446" s="19"/>
      <c r="V446" s="19"/>
      <c r="W446" s="18"/>
      <c r="X446" s="19"/>
      <c r="Y446" s="19"/>
      <c r="Z446" s="19"/>
      <c r="AA446" s="18"/>
      <c r="AB446" s="19"/>
      <c r="AC446" s="19"/>
      <c r="AD446" s="19"/>
      <c r="AE446" s="18"/>
      <c r="AF446" s="19"/>
      <c r="AG446" s="19"/>
      <c r="AH446" s="19"/>
      <c r="AI446" s="18"/>
      <c r="AJ446" s="19"/>
      <c r="AK446" s="19"/>
      <c r="AL446" s="19"/>
      <c r="AM446" s="18"/>
      <c r="AN446" s="19"/>
      <c r="AO446" s="19"/>
      <c r="AP446" s="19"/>
      <c r="AQ446" s="18"/>
      <c r="AR446" s="19"/>
      <c r="AS446" s="19"/>
      <c r="AT446" s="19"/>
      <c r="AU446" s="18"/>
      <c r="AV446" s="19"/>
      <c r="AW446" s="19"/>
      <c r="AX446" s="19"/>
      <c r="AY446" s="18"/>
      <c r="AZ446" s="19"/>
      <c r="BA446" s="19"/>
      <c r="BB446" s="19"/>
      <c r="BC446" s="18"/>
      <c r="BD446" s="19"/>
      <c r="BE446" s="19"/>
      <c r="BF446" s="19"/>
    </row>
    <row r="447" spans="1:58" ht="15" thickBot="1" x14ac:dyDescent="0.35">
      <c r="A447" s="19"/>
      <c r="B447" s="19"/>
      <c r="C447" s="18"/>
      <c r="D447" s="19"/>
      <c r="E447" s="19"/>
      <c r="F447" s="19"/>
      <c r="G447" s="18"/>
      <c r="H447" s="19"/>
      <c r="I447" s="19"/>
      <c r="J447" s="19"/>
      <c r="K447" s="18"/>
      <c r="L447" s="19"/>
      <c r="M447" s="19"/>
      <c r="N447" s="19"/>
      <c r="O447" s="18"/>
      <c r="P447" s="19"/>
      <c r="Q447" s="19"/>
      <c r="R447" s="19"/>
      <c r="S447" s="18"/>
      <c r="T447" s="19"/>
      <c r="U447" s="19"/>
      <c r="V447" s="19"/>
      <c r="W447" s="18"/>
      <c r="X447" s="19"/>
      <c r="Y447" s="19"/>
      <c r="Z447" s="19"/>
      <c r="AA447" s="18"/>
      <c r="AB447" s="19"/>
      <c r="AC447" s="19"/>
      <c r="AD447" s="19"/>
      <c r="AE447" s="18"/>
      <c r="AF447" s="19"/>
      <c r="AG447" s="19"/>
      <c r="AH447" s="19"/>
      <c r="AI447" s="18"/>
      <c r="AJ447" s="19"/>
      <c r="AK447" s="19"/>
      <c r="AL447" s="19"/>
      <c r="AM447" s="18"/>
      <c r="AN447" s="19"/>
      <c r="AO447" s="19"/>
      <c r="AP447" s="19"/>
      <c r="AQ447" s="18"/>
      <c r="AR447" s="19"/>
      <c r="AS447" s="19"/>
      <c r="AT447" s="19"/>
      <c r="AU447" s="18"/>
      <c r="AV447" s="19"/>
      <c r="AW447" s="19"/>
      <c r="AX447" s="19"/>
      <c r="AY447" s="18"/>
      <c r="AZ447" s="19"/>
      <c r="BA447" s="19"/>
      <c r="BB447" s="19"/>
      <c r="BC447" s="18"/>
      <c r="BD447" s="19"/>
      <c r="BE447" s="19"/>
      <c r="BF447" s="19"/>
    </row>
    <row r="448" spans="1:58" ht="15" thickBot="1" x14ac:dyDescent="0.35">
      <c r="A448" s="19"/>
      <c r="B448" s="19"/>
      <c r="C448" s="18"/>
      <c r="D448" s="19"/>
      <c r="E448" s="19"/>
      <c r="F448" s="19"/>
      <c r="G448" s="18"/>
      <c r="H448" s="19"/>
      <c r="I448" s="19"/>
      <c r="J448" s="19"/>
      <c r="K448" s="18"/>
      <c r="L448" s="19"/>
      <c r="M448" s="19"/>
      <c r="N448" s="19"/>
      <c r="O448" s="18"/>
      <c r="P448" s="19"/>
      <c r="Q448" s="19"/>
      <c r="R448" s="19"/>
      <c r="S448" s="18"/>
      <c r="T448" s="19"/>
      <c r="U448" s="19"/>
      <c r="V448" s="19"/>
      <c r="W448" s="18"/>
      <c r="X448" s="19"/>
      <c r="Y448" s="19"/>
      <c r="Z448" s="19"/>
      <c r="AA448" s="18"/>
      <c r="AB448" s="19"/>
      <c r="AC448" s="19"/>
      <c r="AD448" s="19"/>
      <c r="AE448" s="18"/>
      <c r="AF448" s="19"/>
      <c r="AG448" s="19"/>
      <c r="AH448" s="19"/>
      <c r="AI448" s="18"/>
      <c r="AJ448" s="19"/>
      <c r="AK448" s="19"/>
      <c r="AL448" s="19"/>
      <c r="AM448" s="18"/>
      <c r="AN448" s="19"/>
      <c r="AO448" s="19"/>
      <c r="AP448" s="19"/>
      <c r="AQ448" s="18"/>
      <c r="AR448" s="19"/>
      <c r="AS448" s="19"/>
      <c r="AT448" s="19"/>
      <c r="AU448" s="18"/>
      <c r="AV448" s="19"/>
      <c r="AW448" s="19"/>
      <c r="AX448" s="19"/>
      <c r="AY448" s="18"/>
      <c r="AZ448" s="19"/>
      <c r="BA448" s="19"/>
      <c r="BB448" s="19"/>
      <c r="BC448" s="18"/>
      <c r="BD448" s="19"/>
      <c r="BE448" s="19"/>
      <c r="BF448" s="19"/>
    </row>
    <row r="449" spans="1:58" ht="15" thickBot="1" x14ac:dyDescent="0.35">
      <c r="A449" s="19"/>
      <c r="B449" s="19"/>
      <c r="C449" s="18"/>
      <c r="D449" s="19"/>
      <c r="E449" s="19"/>
      <c r="F449" s="19"/>
      <c r="G449" s="18"/>
      <c r="H449" s="19"/>
      <c r="I449" s="19"/>
      <c r="J449" s="19"/>
      <c r="K449" s="18"/>
      <c r="L449" s="19"/>
      <c r="M449" s="19"/>
      <c r="N449" s="19"/>
      <c r="O449" s="18"/>
      <c r="P449" s="19"/>
      <c r="Q449" s="19"/>
      <c r="R449" s="19"/>
      <c r="S449" s="18"/>
      <c r="T449" s="19"/>
      <c r="U449" s="19"/>
      <c r="V449" s="19"/>
      <c r="W449" s="18"/>
      <c r="X449" s="19"/>
      <c r="Y449" s="19"/>
      <c r="Z449" s="19"/>
      <c r="AA449" s="18"/>
      <c r="AB449" s="19"/>
      <c r="AC449" s="19"/>
      <c r="AD449" s="19"/>
      <c r="AE449" s="18"/>
      <c r="AF449" s="19"/>
      <c r="AG449" s="19"/>
      <c r="AH449" s="19"/>
      <c r="AI449" s="18"/>
      <c r="AJ449" s="19"/>
      <c r="AK449" s="19"/>
      <c r="AL449" s="19"/>
      <c r="AM449" s="18"/>
      <c r="AN449" s="19"/>
      <c r="AO449" s="19"/>
      <c r="AP449" s="19"/>
      <c r="AQ449" s="18"/>
      <c r="AR449" s="19"/>
      <c r="AS449" s="19"/>
      <c r="AT449" s="19"/>
      <c r="AU449" s="18"/>
      <c r="AV449" s="19"/>
      <c r="AW449" s="19"/>
      <c r="AX449" s="19"/>
      <c r="AY449" s="18"/>
      <c r="AZ449" s="19"/>
      <c r="BA449" s="19"/>
      <c r="BB449" s="19"/>
      <c r="BC449" s="18"/>
      <c r="BD449" s="19"/>
      <c r="BE449" s="19"/>
      <c r="BF449" s="19"/>
    </row>
    <row r="450" spans="1:58" ht="15" thickBot="1" x14ac:dyDescent="0.35">
      <c r="A450" s="19"/>
      <c r="B450" s="19"/>
      <c r="C450" s="18"/>
      <c r="D450" s="19"/>
      <c r="E450" s="19"/>
      <c r="F450" s="19"/>
      <c r="G450" s="18"/>
      <c r="H450" s="19"/>
      <c r="I450" s="19"/>
      <c r="J450" s="19"/>
      <c r="K450" s="18"/>
      <c r="L450" s="19"/>
      <c r="M450" s="19"/>
      <c r="N450" s="19"/>
      <c r="O450" s="18"/>
      <c r="P450" s="19"/>
      <c r="Q450" s="19"/>
      <c r="R450" s="19"/>
      <c r="S450" s="18"/>
      <c r="T450" s="19"/>
      <c r="U450" s="19"/>
      <c r="V450" s="19"/>
      <c r="W450" s="18"/>
      <c r="X450" s="19"/>
      <c r="Y450" s="19"/>
      <c r="Z450" s="19"/>
      <c r="AA450" s="18"/>
      <c r="AB450" s="19"/>
      <c r="AC450" s="19"/>
      <c r="AD450" s="19"/>
      <c r="AE450" s="18"/>
      <c r="AF450" s="19"/>
      <c r="AG450" s="19"/>
      <c r="AH450" s="19"/>
      <c r="AI450" s="18"/>
      <c r="AJ450" s="19"/>
      <c r="AK450" s="19"/>
      <c r="AL450" s="19"/>
      <c r="AM450" s="18"/>
      <c r="AN450" s="19"/>
      <c r="AO450" s="19"/>
      <c r="AP450" s="19"/>
      <c r="AQ450" s="18"/>
      <c r="AR450" s="19"/>
      <c r="AS450" s="19"/>
      <c r="AT450" s="19"/>
      <c r="AU450" s="18"/>
      <c r="AV450" s="19"/>
      <c r="AW450" s="19"/>
      <c r="AX450" s="19"/>
      <c r="AY450" s="18"/>
      <c r="AZ450" s="19"/>
      <c r="BA450" s="19"/>
      <c r="BB450" s="19"/>
      <c r="BC450" s="18"/>
      <c r="BD450" s="19"/>
      <c r="BE450" s="19"/>
      <c r="BF450" s="19"/>
    </row>
    <row r="451" spans="1:58" ht="15" thickBot="1" x14ac:dyDescent="0.35">
      <c r="A451" s="19"/>
      <c r="B451" s="19"/>
      <c r="C451" s="18"/>
      <c r="D451" s="19"/>
      <c r="E451" s="19"/>
      <c r="F451" s="19"/>
      <c r="G451" s="18"/>
      <c r="H451" s="19"/>
      <c r="I451" s="19"/>
      <c r="J451" s="19"/>
      <c r="K451" s="18"/>
      <c r="L451" s="19"/>
      <c r="M451" s="19"/>
      <c r="N451" s="19"/>
      <c r="O451" s="18"/>
      <c r="P451" s="19"/>
      <c r="Q451" s="19"/>
      <c r="R451" s="19"/>
      <c r="S451" s="18"/>
      <c r="T451" s="19"/>
      <c r="U451" s="19"/>
      <c r="V451" s="19"/>
      <c r="W451" s="18"/>
      <c r="X451" s="19"/>
      <c r="Y451" s="19"/>
      <c r="Z451" s="19"/>
      <c r="AA451" s="18"/>
      <c r="AB451" s="19"/>
      <c r="AC451" s="19"/>
      <c r="AD451" s="19"/>
      <c r="AE451" s="18"/>
      <c r="AF451" s="19"/>
      <c r="AG451" s="19"/>
      <c r="AH451" s="19"/>
      <c r="AI451" s="18"/>
      <c r="AJ451" s="19"/>
      <c r="AK451" s="19"/>
      <c r="AL451" s="19"/>
      <c r="AM451" s="18"/>
      <c r="AN451" s="19"/>
      <c r="AO451" s="19"/>
      <c r="AP451" s="19"/>
      <c r="AQ451" s="18"/>
      <c r="AR451" s="19"/>
      <c r="AS451" s="19"/>
      <c r="AT451" s="19"/>
      <c r="AU451" s="18"/>
      <c r="AV451" s="19"/>
      <c r="AW451" s="19"/>
      <c r="AX451" s="19"/>
      <c r="AY451" s="18"/>
      <c r="AZ451" s="19"/>
      <c r="BA451" s="19"/>
      <c r="BB451" s="19"/>
      <c r="BC451" s="18"/>
      <c r="BD451" s="19"/>
      <c r="BE451" s="19"/>
      <c r="BF451" s="19"/>
    </row>
    <row r="452" spans="1:58" ht="15" thickBot="1" x14ac:dyDescent="0.35">
      <c r="A452" s="19"/>
      <c r="B452" s="19"/>
      <c r="C452" s="18"/>
      <c r="D452" s="19"/>
      <c r="E452" s="19"/>
      <c r="F452" s="19"/>
      <c r="G452" s="18"/>
      <c r="H452" s="19"/>
      <c r="I452" s="19"/>
      <c r="J452" s="19"/>
      <c r="K452" s="18"/>
      <c r="L452" s="19"/>
      <c r="M452" s="19"/>
      <c r="N452" s="19"/>
      <c r="O452" s="18"/>
      <c r="P452" s="19"/>
      <c r="Q452" s="19"/>
      <c r="R452" s="19"/>
      <c r="S452" s="18"/>
      <c r="T452" s="19"/>
      <c r="U452" s="19"/>
      <c r="V452" s="19"/>
      <c r="W452" s="18"/>
      <c r="X452" s="19"/>
      <c r="Y452" s="19"/>
      <c r="Z452" s="19"/>
      <c r="AA452" s="18"/>
      <c r="AB452" s="19"/>
      <c r="AC452" s="19"/>
      <c r="AD452" s="19"/>
      <c r="AE452" s="18"/>
      <c r="AF452" s="19"/>
      <c r="AG452" s="19"/>
      <c r="AH452" s="19"/>
      <c r="AI452" s="18"/>
      <c r="AJ452" s="19"/>
      <c r="AK452" s="19"/>
      <c r="AL452" s="19"/>
      <c r="AM452" s="18"/>
      <c r="AN452" s="19"/>
      <c r="AO452" s="19"/>
      <c r="AP452" s="19"/>
      <c r="AQ452" s="18"/>
      <c r="AR452" s="19"/>
      <c r="AS452" s="19"/>
      <c r="AT452" s="19"/>
      <c r="AU452" s="18"/>
      <c r="AV452" s="19"/>
      <c r="AW452" s="19"/>
      <c r="AX452" s="19"/>
      <c r="AY452" s="18"/>
      <c r="AZ452" s="19"/>
      <c r="BA452" s="19"/>
      <c r="BB452" s="19"/>
      <c r="BC452" s="18"/>
      <c r="BD452" s="19"/>
      <c r="BE452" s="19"/>
      <c r="BF452" s="19"/>
    </row>
    <row r="453" spans="1:58" ht="15" thickBot="1" x14ac:dyDescent="0.35">
      <c r="A453" s="19"/>
      <c r="B453" s="19"/>
      <c r="C453" s="18"/>
      <c r="D453" s="19"/>
      <c r="E453" s="19"/>
      <c r="F453" s="19"/>
      <c r="G453" s="18"/>
      <c r="H453" s="19"/>
      <c r="I453" s="19"/>
      <c r="J453" s="19"/>
      <c r="K453" s="18"/>
      <c r="L453" s="19"/>
      <c r="M453" s="19"/>
      <c r="N453" s="19"/>
      <c r="O453" s="18"/>
      <c r="P453" s="19"/>
      <c r="Q453" s="19"/>
      <c r="R453" s="19"/>
      <c r="S453" s="18"/>
      <c r="T453" s="19"/>
      <c r="U453" s="19"/>
      <c r="V453" s="19"/>
      <c r="W453" s="18"/>
      <c r="X453" s="19"/>
      <c r="Y453" s="19"/>
      <c r="Z453" s="19"/>
      <c r="AA453" s="18"/>
      <c r="AB453" s="19"/>
      <c r="AC453" s="19"/>
      <c r="AD453" s="19"/>
      <c r="AE453" s="18"/>
      <c r="AF453" s="19"/>
      <c r="AG453" s="19"/>
      <c r="AH453" s="19"/>
      <c r="AI453" s="18"/>
      <c r="AJ453" s="19"/>
      <c r="AK453" s="19"/>
      <c r="AL453" s="19"/>
      <c r="AM453" s="18"/>
      <c r="AN453" s="19"/>
      <c r="AO453" s="19"/>
      <c r="AP453" s="19"/>
      <c r="AQ453" s="18"/>
      <c r="AR453" s="19"/>
      <c r="AS453" s="19"/>
      <c r="AT453" s="19"/>
      <c r="AU453" s="18"/>
      <c r="AV453" s="19"/>
      <c r="AW453" s="19"/>
      <c r="AX453" s="19"/>
      <c r="AY453" s="18"/>
      <c r="AZ453" s="19"/>
      <c r="BA453" s="19"/>
      <c r="BB453" s="19"/>
      <c r="BC453" s="18"/>
      <c r="BD453" s="19"/>
      <c r="BE453" s="19"/>
      <c r="BF453" s="19"/>
    </row>
    <row r="454" spans="1:58" ht="15" thickBot="1" x14ac:dyDescent="0.35">
      <c r="A454" s="19"/>
      <c r="B454" s="19"/>
      <c r="C454" s="18"/>
      <c r="D454" s="19"/>
      <c r="E454" s="19"/>
      <c r="F454" s="19"/>
      <c r="G454" s="18"/>
      <c r="H454" s="19"/>
      <c r="I454" s="19"/>
      <c r="J454" s="19"/>
      <c r="K454" s="18"/>
      <c r="L454" s="19"/>
      <c r="M454" s="19"/>
      <c r="N454" s="19"/>
      <c r="O454" s="18"/>
      <c r="P454" s="19"/>
      <c r="Q454" s="19"/>
      <c r="R454" s="19"/>
      <c r="S454" s="18"/>
      <c r="T454" s="19"/>
      <c r="U454" s="19"/>
      <c r="V454" s="19"/>
      <c r="W454" s="18"/>
      <c r="X454" s="19"/>
      <c r="Y454" s="19"/>
      <c r="Z454" s="19"/>
      <c r="AA454" s="18"/>
      <c r="AB454" s="19"/>
      <c r="AC454" s="19"/>
      <c r="AD454" s="19"/>
      <c r="AE454" s="18"/>
      <c r="AF454" s="19"/>
      <c r="AG454" s="19"/>
      <c r="AH454" s="19"/>
      <c r="AI454" s="18"/>
      <c r="AJ454" s="19"/>
      <c r="AK454" s="19"/>
      <c r="AL454" s="19"/>
      <c r="AM454" s="18"/>
      <c r="AN454" s="19"/>
      <c r="AO454" s="19"/>
      <c r="AP454" s="19"/>
      <c r="AQ454" s="18"/>
      <c r="AR454" s="19"/>
      <c r="AS454" s="19"/>
      <c r="AT454" s="19"/>
      <c r="AU454" s="18"/>
      <c r="AV454" s="19"/>
      <c r="AW454" s="19"/>
      <c r="AX454" s="19"/>
      <c r="AY454" s="18"/>
      <c r="AZ454" s="19"/>
      <c r="BA454" s="19"/>
      <c r="BB454" s="19"/>
      <c r="BC454" s="18"/>
      <c r="BD454" s="19"/>
      <c r="BE454" s="19"/>
      <c r="BF454" s="19"/>
    </row>
    <row r="455" spans="1:58" ht="15" thickBot="1" x14ac:dyDescent="0.35">
      <c r="A455" s="19"/>
      <c r="B455" s="19"/>
      <c r="C455" s="18"/>
      <c r="D455" s="19"/>
      <c r="E455" s="19"/>
      <c r="F455" s="19"/>
      <c r="G455" s="18"/>
      <c r="H455" s="19"/>
      <c r="I455" s="19"/>
      <c r="J455" s="19"/>
      <c r="K455" s="18"/>
      <c r="L455" s="19"/>
      <c r="M455" s="19"/>
      <c r="N455" s="19"/>
      <c r="O455" s="18"/>
      <c r="P455" s="19"/>
      <c r="Q455" s="19"/>
      <c r="R455" s="19"/>
      <c r="S455" s="18"/>
      <c r="T455" s="19"/>
      <c r="U455" s="19"/>
      <c r="V455" s="19"/>
      <c r="W455" s="18"/>
      <c r="X455" s="19"/>
      <c r="Y455" s="19"/>
      <c r="Z455" s="19"/>
      <c r="AA455" s="18"/>
      <c r="AB455" s="19"/>
      <c r="AC455" s="19"/>
      <c r="AD455" s="19"/>
      <c r="AE455" s="18"/>
      <c r="AF455" s="19"/>
      <c r="AG455" s="19"/>
      <c r="AH455" s="19"/>
      <c r="AI455" s="18"/>
      <c r="AJ455" s="19"/>
      <c r="AK455" s="19"/>
      <c r="AL455" s="19"/>
      <c r="AM455" s="18"/>
      <c r="AN455" s="19"/>
      <c r="AO455" s="19"/>
      <c r="AP455" s="19"/>
      <c r="AQ455" s="18"/>
      <c r="AR455" s="19"/>
      <c r="AS455" s="19"/>
      <c r="AT455" s="19"/>
      <c r="AU455" s="18"/>
      <c r="AV455" s="19"/>
      <c r="AW455" s="19"/>
      <c r="AX455" s="19"/>
      <c r="AY455" s="18"/>
      <c r="AZ455" s="19"/>
      <c r="BA455" s="19"/>
      <c r="BB455" s="19"/>
      <c r="BC455" s="18"/>
      <c r="BD455" s="19"/>
      <c r="BE455" s="19"/>
      <c r="BF455" s="19"/>
    </row>
    <row r="456" spans="1:58" ht="15" thickBot="1" x14ac:dyDescent="0.35">
      <c r="A456" s="19"/>
      <c r="B456" s="19"/>
      <c r="C456" s="18"/>
      <c r="D456" s="19"/>
      <c r="E456" s="19"/>
      <c r="F456" s="19"/>
      <c r="G456" s="18"/>
      <c r="H456" s="19"/>
      <c r="I456" s="19"/>
      <c r="J456" s="19"/>
      <c r="K456" s="18"/>
      <c r="L456" s="19"/>
      <c r="M456" s="19"/>
      <c r="N456" s="19"/>
      <c r="O456" s="18"/>
      <c r="P456" s="19"/>
      <c r="Q456" s="19"/>
      <c r="R456" s="19"/>
      <c r="S456" s="18"/>
      <c r="T456" s="19"/>
      <c r="U456" s="19"/>
      <c r="V456" s="19"/>
      <c r="W456" s="18"/>
      <c r="X456" s="19"/>
      <c r="Y456" s="19"/>
      <c r="Z456" s="19"/>
      <c r="AA456" s="18"/>
      <c r="AB456" s="19"/>
      <c r="AC456" s="19"/>
      <c r="AD456" s="19"/>
      <c r="AE456" s="18"/>
      <c r="AF456" s="19"/>
      <c r="AG456" s="19"/>
      <c r="AH456" s="19"/>
      <c r="AI456" s="18"/>
      <c r="AJ456" s="19"/>
      <c r="AK456" s="19"/>
      <c r="AL456" s="19"/>
      <c r="AM456" s="18"/>
      <c r="AN456" s="19"/>
      <c r="AO456" s="19"/>
      <c r="AP456" s="19"/>
      <c r="AQ456" s="18"/>
      <c r="AR456" s="19"/>
      <c r="AS456" s="19"/>
      <c r="AT456" s="19"/>
      <c r="AU456" s="18"/>
      <c r="AV456" s="19"/>
      <c r="AW456" s="19"/>
      <c r="AX456" s="19"/>
      <c r="AY456" s="18"/>
      <c r="AZ456" s="19"/>
      <c r="BA456" s="19"/>
      <c r="BB456" s="19"/>
      <c r="BC456" s="18"/>
      <c r="BD456" s="19"/>
      <c r="BE456" s="19"/>
      <c r="BF456" s="19"/>
    </row>
    <row r="457" spans="1:58" ht="15" thickBot="1" x14ac:dyDescent="0.35">
      <c r="A457" s="19"/>
      <c r="B457" s="19"/>
      <c r="C457" s="18"/>
      <c r="D457" s="19"/>
      <c r="E457" s="19"/>
      <c r="F457" s="19"/>
      <c r="G457" s="18"/>
      <c r="H457" s="19"/>
      <c r="I457" s="19"/>
      <c r="J457" s="19"/>
      <c r="K457" s="18"/>
      <c r="L457" s="19"/>
      <c r="M457" s="19"/>
      <c r="N457" s="19"/>
      <c r="O457" s="18"/>
      <c r="P457" s="19"/>
      <c r="Q457" s="19"/>
      <c r="R457" s="19"/>
      <c r="S457" s="18"/>
      <c r="T457" s="19"/>
      <c r="U457" s="19"/>
      <c r="V457" s="19"/>
      <c r="W457" s="18"/>
      <c r="X457" s="19"/>
      <c r="Y457" s="19"/>
      <c r="Z457" s="19"/>
      <c r="AA457" s="18"/>
      <c r="AB457" s="19"/>
      <c r="AC457" s="19"/>
      <c r="AD457" s="19"/>
      <c r="AE457" s="18"/>
      <c r="AF457" s="19"/>
      <c r="AG457" s="19"/>
      <c r="AH457" s="19"/>
      <c r="AI457" s="18"/>
      <c r="AJ457" s="19"/>
      <c r="AK457" s="19"/>
      <c r="AL457" s="19"/>
      <c r="AM457" s="18"/>
      <c r="AN457" s="19"/>
      <c r="AO457" s="19"/>
      <c r="AP457" s="19"/>
      <c r="AQ457" s="18"/>
      <c r="AR457" s="19"/>
      <c r="AS457" s="19"/>
      <c r="AT457" s="19"/>
      <c r="AU457" s="18"/>
      <c r="AV457" s="19"/>
      <c r="AW457" s="19"/>
      <c r="AX457" s="19"/>
      <c r="AY457" s="18"/>
      <c r="AZ457" s="19"/>
      <c r="BA457" s="19"/>
      <c r="BB457" s="19"/>
      <c r="BC457" s="18"/>
      <c r="BD457" s="19"/>
      <c r="BE457" s="19"/>
      <c r="BF457" s="19"/>
    </row>
    <row r="458" spans="1:58" ht="15" thickBot="1" x14ac:dyDescent="0.35">
      <c r="A458" s="19"/>
      <c r="B458" s="19"/>
      <c r="C458" s="18"/>
      <c r="D458" s="19"/>
      <c r="E458" s="19"/>
      <c r="F458" s="19"/>
      <c r="G458" s="18"/>
      <c r="H458" s="19"/>
      <c r="I458" s="19"/>
      <c r="J458" s="19"/>
      <c r="K458" s="18"/>
      <c r="L458" s="19"/>
      <c r="M458" s="19"/>
      <c r="N458" s="19"/>
      <c r="O458" s="18"/>
      <c r="P458" s="19"/>
      <c r="Q458" s="19"/>
      <c r="R458" s="19"/>
      <c r="S458" s="18"/>
      <c r="T458" s="19"/>
      <c r="U458" s="19"/>
      <c r="V458" s="19"/>
      <c r="W458" s="18"/>
      <c r="X458" s="19"/>
      <c r="Y458" s="19"/>
      <c r="Z458" s="19"/>
      <c r="AA458" s="18"/>
      <c r="AB458" s="19"/>
      <c r="AC458" s="19"/>
      <c r="AD458" s="19"/>
      <c r="AE458" s="18"/>
      <c r="AF458" s="19"/>
      <c r="AG458" s="19"/>
      <c r="AH458" s="19"/>
      <c r="AI458" s="18"/>
      <c r="AJ458" s="19"/>
      <c r="AK458" s="19"/>
      <c r="AL458" s="19"/>
      <c r="AM458" s="18"/>
      <c r="AN458" s="19"/>
      <c r="AO458" s="19"/>
      <c r="AP458" s="19"/>
      <c r="AQ458" s="18"/>
      <c r="AR458" s="19"/>
      <c r="AS458" s="19"/>
      <c r="AT458" s="19"/>
      <c r="AU458" s="18"/>
      <c r="AV458" s="19"/>
      <c r="AW458" s="19"/>
      <c r="AX458" s="19"/>
      <c r="AY458" s="18"/>
      <c r="AZ458" s="19"/>
      <c r="BA458" s="19"/>
      <c r="BB458" s="19"/>
      <c r="BC458" s="18"/>
      <c r="BD458" s="19"/>
      <c r="BE458" s="19"/>
      <c r="BF458" s="19"/>
    </row>
    <row r="459" spans="1:58" ht="15" thickBot="1" x14ac:dyDescent="0.35">
      <c r="A459" s="19"/>
      <c r="B459" s="19"/>
      <c r="C459" s="18"/>
      <c r="D459" s="19"/>
      <c r="E459" s="19"/>
      <c r="F459" s="19"/>
      <c r="G459" s="18"/>
      <c r="H459" s="19"/>
      <c r="I459" s="19"/>
      <c r="J459" s="19"/>
      <c r="K459" s="18"/>
      <c r="L459" s="19"/>
      <c r="M459" s="19"/>
      <c r="N459" s="19"/>
      <c r="O459" s="18"/>
      <c r="P459" s="19"/>
      <c r="Q459" s="19"/>
      <c r="R459" s="19"/>
      <c r="S459" s="18"/>
      <c r="T459" s="19"/>
      <c r="U459" s="19"/>
      <c r="V459" s="19"/>
      <c r="W459" s="18"/>
      <c r="X459" s="19"/>
      <c r="Y459" s="19"/>
      <c r="Z459" s="19"/>
      <c r="AA459" s="18"/>
      <c r="AB459" s="19"/>
      <c r="AC459" s="19"/>
      <c r="AD459" s="19"/>
      <c r="AE459" s="18"/>
      <c r="AF459" s="19"/>
      <c r="AG459" s="19"/>
      <c r="AH459" s="19"/>
      <c r="AI459" s="18"/>
      <c r="AJ459" s="19"/>
      <c r="AK459" s="19"/>
      <c r="AL459" s="19"/>
      <c r="AM459" s="18"/>
      <c r="AN459" s="19"/>
      <c r="AO459" s="19"/>
      <c r="AP459" s="19"/>
      <c r="AQ459" s="18"/>
      <c r="AR459" s="19"/>
      <c r="AS459" s="19"/>
      <c r="AT459" s="19"/>
      <c r="AU459" s="18"/>
      <c r="AV459" s="19"/>
      <c r="AW459" s="19"/>
      <c r="AX459" s="19"/>
      <c r="AY459" s="18"/>
      <c r="AZ459" s="19"/>
      <c r="BA459" s="19"/>
      <c r="BB459" s="19"/>
      <c r="BC459" s="18"/>
      <c r="BD459" s="19"/>
      <c r="BE459" s="19"/>
      <c r="BF459" s="19"/>
    </row>
    <row r="460" spans="1:58" ht="15" thickBot="1" x14ac:dyDescent="0.35">
      <c r="A460" s="19"/>
      <c r="B460" s="19"/>
      <c r="C460" s="18"/>
      <c r="D460" s="19"/>
      <c r="E460" s="19"/>
      <c r="F460" s="19"/>
      <c r="G460" s="18"/>
      <c r="H460" s="19"/>
      <c r="I460" s="19"/>
      <c r="J460" s="19"/>
      <c r="K460" s="18"/>
      <c r="L460" s="19"/>
      <c r="M460" s="19"/>
      <c r="N460" s="19"/>
      <c r="O460" s="18"/>
      <c r="P460" s="19"/>
      <c r="Q460" s="19"/>
      <c r="R460" s="19"/>
      <c r="S460" s="18"/>
      <c r="T460" s="19"/>
      <c r="U460" s="19"/>
      <c r="V460" s="19"/>
      <c r="W460" s="18"/>
      <c r="X460" s="19"/>
      <c r="Y460" s="19"/>
      <c r="Z460" s="19"/>
      <c r="AA460" s="18"/>
      <c r="AB460" s="19"/>
      <c r="AC460" s="19"/>
      <c r="AD460" s="19"/>
      <c r="AE460" s="18"/>
      <c r="AF460" s="19"/>
      <c r="AG460" s="19"/>
      <c r="AH460" s="19"/>
      <c r="AI460" s="18"/>
      <c r="AJ460" s="19"/>
      <c r="AK460" s="19"/>
      <c r="AL460" s="19"/>
      <c r="AM460" s="18"/>
      <c r="AN460" s="19"/>
      <c r="AO460" s="19"/>
      <c r="AP460" s="19"/>
      <c r="AQ460" s="18"/>
      <c r="AR460" s="19"/>
      <c r="AS460" s="19"/>
      <c r="AT460" s="19"/>
      <c r="AU460" s="18"/>
      <c r="AV460" s="19"/>
      <c r="AW460" s="19"/>
      <c r="AX460" s="19"/>
      <c r="AY460" s="18"/>
      <c r="AZ460" s="19"/>
      <c r="BA460" s="19"/>
      <c r="BB460" s="19"/>
      <c r="BC460" s="18"/>
      <c r="BD460" s="19"/>
      <c r="BE460" s="19"/>
      <c r="BF460" s="19"/>
    </row>
    <row r="461" spans="1:58" ht="15" thickBot="1" x14ac:dyDescent="0.35">
      <c r="A461" s="19"/>
      <c r="B461" s="19"/>
      <c r="C461" s="18"/>
      <c r="D461" s="19"/>
      <c r="E461" s="19"/>
      <c r="F461" s="19"/>
      <c r="G461" s="18"/>
      <c r="H461" s="19"/>
      <c r="I461" s="19"/>
      <c r="J461" s="19"/>
      <c r="K461" s="18"/>
      <c r="L461" s="19"/>
      <c r="M461" s="19"/>
      <c r="N461" s="19"/>
      <c r="O461" s="18"/>
      <c r="P461" s="19"/>
      <c r="Q461" s="19"/>
      <c r="R461" s="19"/>
      <c r="S461" s="18"/>
      <c r="T461" s="19"/>
      <c r="U461" s="19"/>
      <c r="V461" s="19"/>
      <c r="W461" s="18"/>
      <c r="X461" s="19"/>
      <c r="Y461" s="19"/>
      <c r="Z461" s="19"/>
      <c r="AA461" s="18"/>
      <c r="AB461" s="19"/>
      <c r="AC461" s="19"/>
      <c r="AD461" s="19"/>
      <c r="AE461" s="18"/>
      <c r="AF461" s="19"/>
      <c r="AG461" s="19"/>
      <c r="AH461" s="19"/>
      <c r="AI461" s="18"/>
      <c r="AJ461" s="19"/>
      <c r="AK461" s="19"/>
      <c r="AL461" s="19"/>
      <c r="AM461" s="18"/>
      <c r="AN461" s="19"/>
      <c r="AO461" s="19"/>
      <c r="AP461" s="19"/>
      <c r="AQ461" s="18"/>
      <c r="AR461" s="19"/>
      <c r="AS461" s="19"/>
      <c r="AT461" s="19"/>
      <c r="AU461" s="18"/>
      <c r="AV461" s="19"/>
      <c r="AW461" s="19"/>
      <c r="AX461" s="19"/>
      <c r="AY461" s="18"/>
      <c r="AZ461" s="19"/>
      <c r="BA461" s="19"/>
      <c r="BB461" s="19"/>
      <c r="BC461" s="18"/>
      <c r="BD461" s="19"/>
      <c r="BE461" s="19"/>
      <c r="BF461" s="19"/>
    </row>
    <row r="462" spans="1:58" ht="15" thickBot="1" x14ac:dyDescent="0.35">
      <c r="A462" s="19"/>
      <c r="B462" s="19"/>
      <c r="C462" s="18"/>
      <c r="D462" s="19"/>
      <c r="E462" s="19"/>
      <c r="F462" s="19"/>
      <c r="G462" s="18"/>
      <c r="H462" s="19"/>
      <c r="I462" s="19"/>
      <c r="J462" s="19"/>
      <c r="K462" s="18"/>
      <c r="L462" s="19"/>
      <c r="M462" s="19"/>
      <c r="N462" s="19"/>
      <c r="O462" s="18"/>
      <c r="P462" s="19"/>
      <c r="Q462" s="19"/>
      <c r="R462" s="19"/>
      <c r="S462" s="18"/>
      <c r="T462" s="19"/>
      <c r="U462" s="19"/>
      <c r="V462" s="19"/>
      <c r="W462" s="18"/>
      <c r="X462" s="19"/>
      <c r="Y462" s="19"/>
      <c r="Z462" s="19"/>
      <c r="AA462" s="18"/>
      <c r="AB462" s="19"/>
      <c r="AC462" s="19"/>
      <c r="AD462" s="19"/>
      <c r="AE462" s="18"/>
      <c r="AF462" s="19"/>
      <c r="AG462" s="19"/>
      <c r="AH462" s="19"/>
      <c r="AI462" s="18"/>
      <c r="AJ462" s="19"/>
      <c r="AK462" s="19"/>
      <c r="AL462" s="19"/>
      <c r="AM462" s="18"/>
      <c r="AN462" s="19"/>
      <c r="AO462" s="19"/>
      <c r="AP462" s="19"/>
      <c r="AQ462" s="18"/>
      <c r="AR462" s="19"/>
      <c r="AS462" s="19"/>
      <c r="AT462" s="19"/>
      <c r="AU462" s="18"/>
      <c r="AV462" s="19"/>
      <c r="AW462" s="19"/>
      <c r="AX462" s="19"/>
      <c r="AY462" s="18"/>
      <c r="AZ462" s="19"/>
      <c r="BA462" s="19"/>
      <c r="BB462" s="19"/>
      <c r="BC462" s="18"/>
      <c r="BD462" s="19"/>
      <c r="BE462" s="19"/>
      <c r="BF462" s="19"/>
    </row>
    <row r="463" spans="1:58" ht="15" thickBot="1" x14ac:dyDescent="0.35">
      <c r="A463" s="19"/>
      <c r="B463" s="19"/>
      <c r="C463" s="18"/>
      <c r="D463" s="19"/>
      <c r="E463" s="19"/>
      <c r="F463" s="19"/>
      <c r="G463" s="18"/>
      <c r="H463" s="19"/>
      <c r="I463" s="19"/>
      <c r="J463" s="19"/>
      <c r="K463" s="18"/>
      <c r="L463" s="19"/>
      <c r="M463" s="19"/>
      <c r="N463" s="19"/>
      <c r="O463" s="18"/>
      <c r="P463" s="19"/>
      <c r="Q463" s="19"/>
      <c r="R463" s="19"/>
      <c r="S463" s="18"/>
      <c r="T463" s="19"/>
      <c r="U463" s="19"/>
      <c r="V463" s="19"/>
      <c r="W463" s="18"/>
      <c r="X463" s="19"/>
      <c r="Y463" s="19"/>
      <c r="Z463" s="19"/>
      <c r="AA463" s="18"/>
      <c r="AB463" s="19"/>
      <c r="AC463" s="19"/>
      <c r="AD463" s="19"/>
      <c r="AE463" s="18"/>
      <c r="AF463" s="19"/>
      <c r="AG463" s="19"/>
      <c r="AH463" s="19"/>
      <c r="AI463" s="18"/>
      <c r="AJ463" s="19"/>
      <c r="AK463" s="19"/>
      <c r="AL463" s="19"/>
      <c r="AM463" s="18"/>
      <c r="AN463" s="19"/>
      <c r="AO463" s="19"/>
      <c r="AP463" s="19"/>
      <c r="AQ463" s="18"/>
      <c r="AR463" s="19"/>
      <c r="AS463" s="19"/>
      <c r="AT463" s="19"/>
      <c r="AU463" s="18"/>
      <c r="AV463" s="19"/>
      <c r="AW463" s="19"/>
      <c r="AX463" s="19"/>
      <c r="AY463" s="18"/>
      <c r="AZ463" s="19"/>
      <c r="BA463" s="19"/>
      <c r="BB463" s="19"/>
      <c r="BC463" s="18"/>
      <c r="BD463" s="19"/>
      <c r="BE463" s="19"/>
      <c r="BF463" s="19"/>
    </row>
    <row r="464" spans="1:58" ht="15" thickBot="1" x14ac:dyDescent="0.35">
      <c r="A464" s="19"/>
      <c r="B464" s="19"/>
      <c r="C464" s="18"/>
      <c r="D464" s="19"/>
      <c r="E464" s="19"/>
      <c r="F464" s="19"/>
      <c r="G464" s="18"/>
      <c r="H464" s="19"/>
      <c r="I464" s="19"/>
      <c r="J464" s="19"/>
      <c r="K464" s="18"/>
      <c r="L464" s="19"/>
      <c r="M464" s="19"/>
      <c r="N464" s="19"/>
      <c r="O464" s="18"/>
      <c r="P464" s="19"/>
      <c r="Q464" s="19"/>
      <c r="R464" s="19"/>
      <c r="S464" s="18"/>
      <c r="T464" s="19"/>
      <c r="U464" s="19"/>
      <c r="V464" s="19"/>
      <c r="W464" s="18"/>
      <c r="X464" s="19"/>
      <c r="Y464" s="19"/>
      <c r="Z464" s="19"/>
      <c r="AA464" s="18"/>
      <c r="AB464" s="19"/>
      <c r="AC464" s="19"/>
      <c r="AD464" s="19"/>
      <c r="AE464" s="18"/>
      <c r="AF464" s="19"/>
      <c r="AG464" s="19"/>
      <c r="AH464" s="19"/>
      <c r="AI464" s="18"/>
      <c r="AJ464" s="19"/>
      <c r="AK464" s="19"/>
      <c r="AL464" s="19"/>
      <c r="AM464" s="18"/>
      <c r="AN464" s="19"/>
      <c r="AO464" s="19"/>
      <c r="AP464" s="19"/>
      <c r="AQ464" s="18"/>
      <c r="AR464" s="19"/>
      <c r="AS464" s="19"/>
      <c r="AT464" s="19"/>
      <c r="AU464" s="18"/>
      <c r="AV464" s="19"/>
      <c r="AW464" s="19"/>
      <c r="AX464" s="19"/>
      <c r="AY464" s="18"/>
      <c r="AZ464" s="19"/>
      <c r="BA464" s="19"/>
      <c r="BB464" s="19"/>
      <c r="BC464" s="18"/>
      <c r="BD464" s="19"/>
      <c r="BE464" s="19"/>
      <c r="BF464" s="19"/>
    </row>
    <row r="465" spans="1:58" ht="15" thickBot="1" x14ac:dyDescent="0.35">
      <c r="A465" s="19"/>
      <c r="B465" s="19"/>
      <c r="C465" s="18"/>
      <c r="D465" s="19"/>
      <c r="E465" s="19"/>
      <c r="F465" s="19"/>
      <c r="G465" s="18"/>
      <c r="H465" s="19"/>
      <c r="I465" s="19"/>
      <c r="J465" s="19"/>
      <c r="K465" s="18"/>
      <c r="L465" s="19"/>
      <c r="M465" s="19"/>
      <c r="N465" s="19"/>
      <c r="O465" s="18"/>
      <c r="P465" s="19"/>
      <c r="Q465" s="19"/>
      <c r="R465" s="19"/>
      <c r="S465" s="18"/>
      <c r="T465" s="19"/>
      <c r="U465" s="19"/>
      <c r="V465" s="19"/>
      <c r="W465" s="18"/>
      <c r="X465" s="19"/>
      <c r="Y465" s="19"/>
      <c r="Z465" s="19"/>
      <c r="AA465" s="18"/>
      <c r="AB465" s="19"/>
      <c r="AC465" s="19"/>
      <c r="AD465" s="19"/>
      <c r="AE465" s="18"/>
      <c r="AF465" s="19"/>
      <c r="AG465" s="19"/>
      <c r="AH465" s="19"/>
      <c r="AI465" s="18"/>
      <c r="AJ465" s="19"/>
      <c r="AK465" s="19"/>
      <c r="AL465" s="19"/>
      <c r="AM465" s="18"/>
      <c r="AN465" s="19"/>
      <c r="AO465" s="19"/>
      <c r="AP465" s="19"/>
      <c r="AQ465" s="18"/>
      <c r="AR465" s="19"/>
      <c r="AS465" s="19"/>
      <c r="AT465" s="19"/>
      <c r="AU465" s="18"/>
      <c r="AV465" s="19"/>
      <c r="AW465" s="19"/>
      <c r="AX465" s="19"/>
      <c r="AY465" s="18"/>
      <c r="AZ465" s="19"/>
      <c r="BA465" s="19"/>
      <c r="BB465" s="19"/>
      <c r="BC465" s="18"/>
      <c r="BD465" s="19"/>
      <c r="BE465" s="19"/>
      <c r="BF465" s="19"/>
    </row>
    <row r="466" spans="1:58" ht="15" thickBot="1" x14ac:dyDescent="0.35">
      <c r="A466" s="19"/>
      <c r="B466" s="19"/>
      <c r="C466" s="18"/>
      <c r="D466" s="19"/>
      <c r="E466" s="19"/>
      <c r="F466" s="19"/>
      <c r="G466" s="18"/>
      <c r="H466" s="19"/>
      <c r="I466" s="19"/>
      <c r="J466" s="19"/>
      <c r="K466" s="18"/>
      <c r="L466" s="19"/>
      <c r="M466" s="19"/>
      <c r="N466" s="19"/>
      <c r="O466" s="18"/>
      <c r="P466" s="19"/>
      <c r="Q466" s="19"/>
      <c r="R466" s="19"/>
      <c r="S466" s="18"/>
      <c r="T466" s="19"/>
      <c r="U466" s="19"/>
      <c r="V466" s="19"/>
      <c r="W466" s="18"/>
      <c r="X466" s="19"/>
      <c r="Y466" s="19"/>
      <c r="Z466" s="19"/>
      <c r="AA466" s="18"/>
      <c r="AB466" s="19"/>
      <c r="AC466" s="19"/>
      <c r="AD466" s="19"/>
      <c r="AE466" s="18"/>
      <c r="AF466" s="19"/>
      <c r="AG466" s="19"/>
      <c r="AH466" s="19"/>
      <c r="AI466" s="18"/>
      <c r="AJ466" s="19"/>
      <c r="AK466" s="19"/>
      <c r="AL466" s="19"/>
      <c r="AM466" s="18"/>
      <c r="AN466" s="19"/>
      <c r="AO466" s="19"/>
      <c r="AP466" s="19"/>
      <c r="AQ466" s="18"/>
      <c r="AR466" s="19"/>
      <c r="AS466" s="19"/>
      <c r="AT466" s="19"/>
      <c r="AU466" s="18"/>
      <c r="AV466" s="19"/>
      <c r="AW466" s="19"/>
      <c r="AX466" s="19"/>
      <c r="AY466" s="18"/>
      <c r="AZ466" s="19"/>
      <c r="BA466" s="19"/>
      <c r="BB466" s="19"/>
      <c r="BC466" s="18"/>
      <c r="BD466" s="19"/>
      <c r="BE466" s="19"/>
      <c r="BF466" s="19"/>
    </row>
    <row r="467" spans="1:58" ht="15" thickBot="1" x14ac:dyDescent="0.35">
      <c r="A467" s="19"/>
      <c r="B467" s="19"/>
      <c r="C467" s="18"/>
      <c r="D467" s="19"/>
      <c r="E467" s="19"/>
      <c r="F467" s="19"/>
      <c r="G467" s="18"/>
      <c r="H467" s="19"/>
      <c r="I467" s="19"/>
      <c r="J467" s="19"/>
      <c r="K467" s="18"/>
      <c r="L467" s="19"/>
      <c r="M467" s="19"/>
      <c r="N467" s="19"/>
      <c r="O467" s="18"/>
      <c r="P467" s="19"/>
      <c r="Q467" s="19"/>
      <c r="R467" s="19"/>
      <c r="S467" s="18"/>
      <c r="T467" s="19"/>
      <c r="U467" s="19"/>
      <c r="V467" s="19"/>
      <c r="W467" s="18"/>
      <c r="X467" s="19"/>
      <c r="Y467" s="19"/>
      <c r="Z467" s="19"/>
      <c r="AA467" s="18"/>
      <c r="AB467" s="19"/>
      <c r="AC467" s="19"/>
      <c r="AD467" s="19"/>
      <c r="AE467" s="18"/>
      <c r="AF467" s="19"/>
      <c r="AG467" s="19"/>
      <c r="AH467" s="19"/>
      <c r="AI467" s="18"/>
      <c r="AJ467" s="19"/>
      <c r="AK467" s="19"/>
      <c r="AL467" s="19"/>
      <c r="AM467" s="18"/>
      <c r="AN467" s="19"/>
      <c r="AO467" s="19"/>
      <c r="AP467" s="19"/>
      <c r="AQ467" s="18"/>
      <c r="AR467" s="19"/>
      <c r="AS467" s="19"/>
      <c r="AT467" s="19"/>
      <c r="AU467" s="18"/>
      <c r="AV467" s="19"/>
      <c r="AW467" s="19"/>
      <c r="AX467" s="19"/>
      <c r="AY467" s="18"/>
      <c r="AZ467" s="19"/>
      <c r="BA467" s="19"/>
      <c r="BB467" s="19"/>
      <c r="BC467" s="18"/>
      <c r="BD467" s="19"/>
      <c r="BE467" s="19"/>
      <c r="BF467" s="19"/>
    </row>
    <row r="468" spans="1:58" ht="15" thickBot="1" x14ac:dyDescent="0.35">
      <c r="A468" s="19"/>
      <c r="B468" s="19"/>
      <c r="C468" s="18"/>
      <c r="D468" s="19"/>
      <c r="E468" s="19"/>
      <c r="F468" s="19"/>
      <c r="G468" s="18"/>
      <c r="H468" s="19"/>
      <c r="I468" s="19"/>
      <c r="J468" s="19"/>
      <c r="K468" s="18"/>
      <c r="L468" s="19"/>
      <c r="M468" s="19"/>
      <c r="N468" s="19"/>
      <c r="O468" s="18"/>
      <c r="P468" s="19"/>
      <c r="Q468" s="19"/>
      <c r="R468" s="19"/>
      <c r="S468" s="18"/>
      <c r="T468" s="19"/>
      <c r="U468" s="19"/>
      <c r="V468" s="19"/>
      <c r="W468" s="18"/>
      <c r="X468" s="19"/>
      <c r="Y468" s="19"/>
      <c r="Z468" s="19"/>
      <c r="AA468" s="18"/>
      <c r="AB468" s="19"/>
      <c r="AC468" s="19"/>
      <c r="AD468" s="19"/>
      <c r="AE468" s="18"/>
      <c r="AF468" s="19"/>
      <c r="AG468" s="19"/>
      <c r="AH468" s="19"/>
      <c r="AI468" s="18"/>
      <c r="AJ468" s="19"/>
      <c r="AK468" s="19"/>
      <c r="AL468" s="19"/>
      <c r="AM468" s="18"/>
      <c r="AN468" s="19"/>
      <c r="AO468" s="19"/>
      <c r="AP468" s="19"/>
      <c r="AQ468" s="18"/>
      <c r="AR468" s="19"/>
      <c r="AS468" s="19"/>
      <c r="AT468" s="19"/>
      <c r="AU468" s="18"/>
      <c r="AV468" s="19"/>
      <c r="AW468" s="19"/>
      <c r="AX468" s="19"/>
      <c r="AY468" s="18"/>
      <c r="AZ468" s="19"/>
      <c r="BA468" s="19"/>
      <c r="BB468" s="19"/>
      <c r="BC468" s="18"/>
      <c r="BD468" s="19"/>
      <c r="BE468" s="19"/>
      <c r="BF468" s="19"/>
    </row>
    <row r="469" spans="1:58" ht="15" thickBot="1" x14ac:dyDescent="0.35">
      <c r="A469" s="19"/>
      <c r="B469" s="19"/>
      <c r="C469" s="18"/>
      <c r="D469" s="19"/>
      <c r="E469" s="19"/>
      <c r="F469" s="19"/>
      <c r="G469" s="18"/>
      <c r="H469" s="19"/>
      <c r="I469" s="19"/>
      <c r="J469" s="19"/>
      <c r="K469" s="18"/>
      <c r="L469" s="19"/>
      <c r="M469" s="19"/>
      <c r="N469" s="19"/>
      <c r="O469" s="18"/>
      <c r="P469" s="19"/>
      <c r="Q469" s="19"/>
      <c r="R469" s="19"/>
      <c r="S469" s="18"/>
      <c r="T469" s="19"/>
      <c r="U469" s="19"/>
      <c r="V469" s="19"/>
      <c r="W469" s="18"/>
      <c r="X469" s="19"/>
      <c r="Y469" s="19"/>
      <c r="Z469" s="19"/>
      <c r="AA469" s="18"/>
      <c r="AB469" s="19"/>
      <c r="AC469" s="19"/>
      <c r="AD469" s="19"/>
      <c r="AE469" s="18"/>
      <c r="AF469" s="19"/>
      <c r="AG469" s="19"/>
      <c r="AH469" s="19"/>
      <c r="AI469" s="18"/>
      <c r="AJ469" s="19"/>
      <c r="AK469" s="19"/>
      <c r="AL469" s="19"/>
      <c r="AM469" s="18"/>
      <c r="AN469" s="19"/>
      <c r="AO469" s="19"/>
      <c r="AP469" s="19"/>
      <c r="AQ469" s="18"/>
      <c r="AR469" s="19"/>
      <c r="AS469" s="19"/>
      <c r="AT469" s="19"/>
      <c r="AU469" s="18"/>
      <c r="AV469" s="19"/>
      <c r="AW469" s="19"/>
      <c r="AX469" s="19"/>
      <c r="AY469" s="18"/>
      <c r="AZ469" s="19"/>
      <c r="BA469" s="19"/>
      <c r="BB469" s="19"/>
      <c r="BC469" s="18"/>
      <c r="BD469" s="19"/>
      <c r="BE469" s="19"/>
      <c r="BF469" s="19"/>
    </row>
    <row r="470" spans="1:58" ht="15" thickBot="1" x14ac:dyDescent="0.35">
      <c r="A470" s="19"/>
      <c r="B470" s="19"/>
      <c r="C470" s="18"/>
      <c r="D470" s="19"/>
      <c r="E470" s="19"/>
      <c r="F470" s="19"/>
      <c r="G470" s="18"/>
      <c r="H470" s="19"/>
      <c r="I470" s="19"/>
      <c r="J470" s="19"/>
      <c r="K470" s="18"/>
      <c r="L470" s="19"/>
      <c r="M470" s="19"/>
      <c r="N470" s="19"/>
      <c r="O470" s="18"/>
      <c r="P470" s="19"/>
      <c r="Q470" s="19"/>
      <c r="R470" s="19"/>
      <c r="S470" s="18"/>
      <c r="T470" s="19"/>
      <c r="U470" s="19"/>
      <c r="V470" s="19"/>
      <c r="W470" s="18"/>
      <c r="X470" s="19"/>
      <c r="Y470" s="19"/>
      <c r="Z470" s="19"/>
      <c r="AA470" s="18"/>
      <c r="AB470" s="19"/>
      <c r="AC470" s="19"/>
      <c r="AD470" s="19"/>
      <c r="AE470" s="18"/>
      <c r="AF470" s="19"/>
      <c r="AG470" s="19"/>
      <c r="AH470" s="19"/>
      <c r="AI470" s="18"/>
      <c r="AJ470" s="19"/>
      <c r="AK470" s="19"/>
      <c r="AL470" s="19"/>
      <c r="AM470" s="18"/>
      <c r="AN470" s="19"/>
      <c r="AO470" s="19"/>
      <c r="AP470" s="19"/>
      <c r="AQ470" s="18"/>
      <c r="AR470" s="19"/>
      <c r="AS470" s="19"/>
      <c r="AT470" s="19"/>
      <c r="AU470" s="18"/>
      <c r="AV470" s="19"/>
      <c r="AW470" s="19"/>
      <c r="AX470" s="19"/>
      <c r="AY470" s="18"/>
      <c r="AZ470" s="19"/>
      <c r="BA470" s="19"/>
      <c r="BB470" s="19"/>
      <c r="BC470" s="18"/>
      <c r="BD470" s="19"/>
      <c r="BE470" s="19"/>
      <c r="BF470" s="19"/>
    </row>
    <row r="471" spans="1:58" ht="15" thickBot="1" x14ac:dyDescent="0.35">
      <c r="A471" s="19"/>
      <c r="B471" s="19"/>
      <c r="C471" s="18"/>
      <c r="D471" s="19"/>
      <c r="E471" s="19"/>
      <c r="F471" s="19"/>
      <c r="G471" s="18"/>
      <c r="H471" s="19"/>
      <c r="I471" s="19"/>
      <c r="J471" s="19"/>
      <c r="K471" s="18"/>
      <c r="L471" s="19"/>
      <c r="M471" s="19"/>
      <c r="N471" s="19"/>
      <c r="O471" s="18"/>
      <c r="P471" s="19"/>
      <c r="Q471" s="19"/>
      <c r="R471" s="19"/>
      <c r="S471" s="18"/>
      <c r="T471" s="19"/>
      <c r="U471" s="19"/>
      <c r="V471" s="19"/>
      <c r="W471" s="18"/>
      <c r="X471" s="19"/>
      <c r="Y471" s="19"/>
      <c r="Z471" s="19"/>
      <c r="AA471" s="18"/>
      <c r="AB471" s="19"/>
      <c r="AC471" s="19"/>
      <c r="AD471" s="19"/>
      <c r="AE471" s="18"/>
      <c r="AF471" s="19"/>
      <c r="AG471" s="19"/>
      <c r="AH471" s="19"/>
      <c r="AI471" s="18"/>
      <c r="AJ471" s="19"/>
      <c r="AK471" s="19"/>
      <c r="AL471" s="19"/>
      <c r="AM471" s="18"/>
      <c r="AN471" s="19"/>
      <c r="AO471" s="19"/>
      <c r="AP471" s="19"/>
      <c r="AQ471" s="18"/>
      <c r="AR471" s="19"/>
      <c r="AS471" s="19"/>
      <c r="AT471" s="19"/>
      <c r="AU471" s="18"/>
      <c r="AV471" s="19"/>
      <c r="AW471" s="19"/>
      <c r="AX471" s="19"/>
      <c r="AY471" s="18"/>
      <c r="AZ471" s="19"/>
      <c r="BA471" s="19"/>
      <c r="BB471" s="19"/>
      <c r="BC471" s="18"/>
      <c r="BD471" s="19"/>
      <c r="BE471" s="19"/>
      <c r="BF471" s="19"/>
    </row>
    <row r="472" spans="1:58" ht="15" thickBot="1" x14ac:dyDescent="0.35">
      <c r="A472" s="19"/>
      <c r="B472" s="19"/>
      <c r="C472" s="18"/>
      <c r="D472" s="19"/>
      <c r="E472" s="19"/>
      <c r="F472" s="19"/>
      <c r="G472" s="18"/>
      <c r="H472" s="19"/>
      <c r="I472" s="19"/>
      <c r="J472" s="19"/>
      <c r="K472" s="18"/>
      <c r="L472" s="19"/>
      <c r="M472" s="19"/>
      <c r="N472" s="19"/>
      <c r="O472" s="18"/>
      <c r="P472" s="19"/>
      <c r="Q472" s="19"/>
      <c r="R472" s="19"/>
      <c r="S472" s="18"/>
      <c r="T472" s="19"/>
      <c r="U472" s="19"/>
      <c r="V472" s="19"/>
      <c r="W472" s="18"/>
      <c r="X472" s="19"/>
      <c r="Y472" s="19"/>
      <c r="Z472" s="19"/>
      <c r="AA472" s="18"/>
      <c r="AB472" s="19"/>
      <c r="AC472" s="19"/>
      <c r="AD472" s="19"/>
      <c r="AE472" s="18"/>
      <c r="AF472" s="19"/>
      <c r="AG472" s="19"/>
      <c r="AH472" s="19"/>
      <c r="AI472" s="18"/>
      <c r="AJ472" s="19"/>
      <c r="AK472" s="19"/>
      <c r="AL472" s="19"/>
      <c r="AM472" s="18"/>
      <c r="AN472" s="19"/>
      <c r="AO472" s="19"/>
      <c r="AP472" s="19"/>
      <c r="AQ472" s="18"/>
      <c r="AR472" s="19"/>
      <c r="AS472" s="19"/>
      <c r="AT472" s="19"/>
      <c r="AU472" s="18"/>
      <c r="AV472" s="19"/>
      <c r="AW472" s="19"/>
      <c r="AX472" s="19"/>
      <c r="AY472" s="18"/>
      <c r="AZ472" s="19"/>
      <c r="BA472" s="19"/>
      <c r="BB472" s="19"/>
      <c r="BC472" s="18"/>
      <c r="BD472" s="19"/>
      <c r="BE472" s="19"/>
      <c r="BF472" s="19"/>
    </row>
    <row r="473" spans="1:58" ht="15" thickBot="1" x14ac:dyDescent="0.35">
      <c r="A473" s="19"/>
      <c r="B473" s="19"/>
      <c r="C473" s="18"/>
      <c r="D473" s="19"/>
      <c r="E473" s="19"/>
      <c r="F473" s="19"/>
      <c r="G473" s="18"/>
      <c r="H473" s="19"/>
      <c r="I473" s="19"/>
      <c r="J473" s="19"/>
      <c r="K473" s="18"/>
      <c r="L473" s="19"/>
      <c r="M473" s="19"/>
      <c r="N473" s="19"/>
      <c r="O473" s="18"/>
      <c r="P473" s="19"/>
      <c r="Q473" s="19"/>
      <c r="R473" s="19"/>
      <c r="S473" s="18"/>
      <c r="T473" s="19"/>
      <c r="U473" s="19"/>
      <c r="V473" s="19"/>
      <c r="W473" s="18"/>
      <c r="X473" s="19"/>
      <c r="Y473" s="19"/>
      <c r="Z473" s="19"/>
      <c r="AA473" s="18"/>
      <c r="AB473" s="19"/>
      <c r="AC473" s="19"/>
      <c r="AD473" s="19"/>
      <c r="AE473" s="18"/>
      <c r="AF473" s="19"/>
      <c r="AG473" s="19"/>
      <c r="AH473" s="19"/>
      <c r="AI473" s="18"/>
      <c r="AJ473" s="19"/>
      <c r="AK473" s="19"/>
      <c r="AL473" s="19"/>
      <c r="AM473" s="18"/>
      <c r="AN473" s="19"/>
      <c r="AO473" s="19"/>
      <c r="AP473" s="19"/>
      <c r="AQ473" s="18"/>
      <c r="AR473" s="19"/>
      <c r="AS473" s="19"/>
      <c r="AT473" s="19"/>
      <c r="AU473" s="18"/>
      <c r="AV473" s="19"/>
      <c r="AW473" s="19"/>
      <c r="AX473" s="19"/>
      <c r="AY473" s="18"/>
      <c r="AZ473" s="19"/>
      <c r="BA473" s="19"/>
      <c r="BB473" s="19"/>
      <c r="BC473" s="18"/>
      <c r="BD473" s="19"/>
      <c r="BE473" s="19"/>
      <c r="BF473" s="19"/>
    </row>
    <row r="474" spans="1:58" ht="15" thickBot="1" x14ac:dyDescent="0.35">
      <c r="A474" s="19"/>
      <c r="B474" s="19"/>
      <c r="C474" s="18"/>
      <c r="D474" s="19"/>
      <c r="E474" s="19"/>
      <c r="F474" s="19"/>
      <c r="G474" s="18"/>
      <c r="H474" s="19"/>
      <c r="I474" s="19"/>
      <c r="J474" s="19"/>
      <c r="K474" s="18"/>
      <c r="L474" s="19"/>
      <c r="M474" s="19"/>
      <c r="N474" s="19"/>
      <c r="O474" s="18"/>
      <c r="P474" s="19"/>
      <c r="Q474" s="19"/>
      <c r="R474" s="19"/>
      <c r="S474" s="18"/>
      <c r="T474" s="19"/>
      <c r="U474" s="19"/>
      <c r="V474" s="19"/>
      <c r="W474" s="18"/>
      <c r="X474" s="19"/>
      <c r="Y474" s="19"/>
      <c r="Z474" s="19"/>
      <c r="AA474" s="18"/>
      <c r="AB474" s="19"/>
      <c r="AC474" s="19"/>
      <c r="AD474" s="19"/>
      <c r="AE474" s="18"/>
      <c r="AF474" s="19"/>
      <c r="AG474" s="19"/>
      <c r="AH474" s="19"/>
      <c r="AI474" s="18"/>
      <c r="AJ474" s="19"/>
      <c r="AK474" s="19"/>
      <c r="AL474" s="19"/>
      <c r="AM474" s="18"/>
      <c r="AN474" s="19"/>
      <c r="AO474" s="19"/>
      <c r="AP474" s="19"/>
      <c r="AQ474" s="18"/>
      <c r="AR474" s="19"/>
      <c r="AS474" s="19"/>
      <c r="AT474" s="19"/>
      <c r="AU474" s="18"/>
      <c r="AV474" s="19"/>
      <c r="AW474" s="19"/>
      <c r="AX474" s="19"/>
      <c r="AY474" s="18"/>
      <c r="AZ474" s="19"/>
      <c r="BA474" s="19"/>
      <c r="BB474" s="19"/>
      <c r="BC474" s="18"/>
      <c r="BD474" s="19"/>
      <c r="BE474" s="19"/>
      <c r="BF474" s="19"/>
    </row>
    <row r="475" spans="1:58" ht="15" thickBot="1" x14ac:dyDescent="0.35">
      <c r="A475" s="19"/>
      <c r="B475" s="19"/>
      <c r="C475" s="18"/>
      <c r="D475" s="19"/>
      <c r="E475" s="19"/>
      <c r="F475" s="19"/>
      <c r="G475" s="18"/>
      <c r="H475" s="19"/>
      <c r="I475" s="19"/>
      <c r="J475" s="19"/>
      <c r="K475" s="18"/>
      <c r="L475" s="19"/>
      <c r="M475" s="19"/>
      <c r="N475" s="19"/>
      <c r="O475" s="18"/>
      <c r="P475" s="19"/>
      <c r="Q475" s="19"/>
      <c r="R475" s="19"/>
      <c r="S475" s="18"/>
      <c r="T475" s="19"/>
      <c r="U475" s="19"/>
      <c r="V475" s="19"/>
      <c r="W475" s="18"/>
      <c r="X475" s="19"/>
      <c r="Y475" s="19"/>
      <c r="Z475" s="19"/>
      <c r="AA475" s="18"/>
      <c r="AB475" s="19"/>
      <c r="AC475" s="19"/>
      <c r="AD475" s="19"/>
      <c r="AE475" s="18"/>
      <c r="AF475" s="19"/>
      <c r="AG475" s="19"/>
      <c r="AH475" s="19"/>
      <c r="AI475" s="18"/>
      <c r="AJ475" s="19"/>
      <c r="AK475" s="19"/>
      <c r="AL475" s="19"/>
      <c r="AM475" s="18"/>
      <c r="AN475" s="19"/>
      <c r="AO475" s="19"/>
      <c r="AP475" s="19"/>
      <c r="AQ475" s="18"/>
      <c r="AR475" s="19"/>
      <c r="AS475" s="19"/>
      <c r="AT475" s="19"/>
      <c r="AU475" s="18"/>
      <c r="AV475" s="19"/>
      <c r="AW475" s="19"/>
      <c r="AX475" s="19"/>
      <c r="AY475" s="18"/>
      <c r="AZ475" s="19"/>
      <c r="BA475" s="19"/>
      <c r="BB475" s="19"/>
      <c r="BC475" s="18"/>
      <c r="BD475" s="19"/>
      <c r="BE475" s="19"/>
      <c r="BF475" s="19"/>
    </row>
    <row r="476" spans="1:58" ht="15" thickBot="1" x14ac:dyDescent="0.35">
      <c r="A476" s="19"/>
      <c r="B476" s="19"/>
      <c r="C476" s="18"/>
      <c r="D476" s="19"/>
      <c r="E476" s="19"/>
      <c r="F476" s="19"/>
      <c r="G476" s="18"/>
      <c r="H476" s="19"/>
      <c r="I476" s="19"/>
      <c r="J476" s="19"/>
      <c r="K476" s="18"/>
      <c r="L476" s="19"/>
      <c r="M476" s="19"/>
      <c r="N476" s="19"/>
      <c r="O476" s="18"/>
      <c r="P476" s="19"/>
      <c r="Q476" s="19"/>
      <c r="R476" s="19"/>
      <c r="S476" s="18"/>
      <c r="T476" s="19"/>
      <c r="U476" s="19"/>
      <c r="V476" s="19"/>
      <c r="W476" s="18"/>
      <c r="X476" s="19"/>
      <c r="Y476" s="19"/>
      <c r="Z476" s="19"/>
      <c r="AA476" s="18"/>
      <c r="AB476" s="19"/>
      <c r="AC476" s="19"/>
      <c r="AD476" s="19"/>
      <c r="AE476" s="18"/>
      <c r="AF476" s="19"/>
      <c r="AG476" s="19"/>
      <c r="AH476" s="19"/>
      <c r="AI476" s="18"/>
      <c r="AJ476" s="19"/>
      <c r="AK476" s="19"/>
      <c r="AL476" s="19"/>
      <c r="AM476" s="18"/>
      <c r="AN476" s="19"/>
      <c r="AO476" s="19"/>
      <c r="AP476" s="19"/>
      <c r="AQ476" s="18"/>
      <c r="AR476" s="19"/>
      <c r="AS476" s="19"/>
      <c r="AT476" s="19"/>
      <c r="AU476" s="18"/>
      <c r="AV476" s="19"/>
      <c r="AW476" s="19"/>
      <c r="AX476" s="19"/>
      <c r="AY476" s="18"/>
      <c r="AZ476" s="19"/>
      <c r="BA476" s="19"/>
      <c r="BB476" s="19"/>
      <c r="BC476" s="18"/>
      <c r="BD476" s="19"/>
      <c r="BE476" s="19"/>
      <c r="BF476" s="19"/>
    </row>
    <row r="477" spans="1:58" ht="15" thickBot="1" x14ac:dyDescent="0.35">
      <c r="A477" s="19"/>
      <c r="B477" s="19"/>
      <c r="C477" s="18"/>
      <c r="D477" s="19"/>
      <c r="E477" s="19"/>
      <c r="F477" s="19"/>
      <c r="G477" s="18"/>
      <c r="H477" s="19"/>
      <c r="I477" s="19"/>
      <c r="J477" s="19"/>
      <c r="K477" s="18"/>
      <c r="L477" s="19"/>
      <c r="M477" s="19"/>
      <c r="N477" s="19"/>
      <c r="O477" s="18"/>
      <c r="P477" s="19"/>
      <c r="Q477" s="19"/>
      <c r="R477" s="19"/>
      <c r="S477" s="18"/>
      <c r="T477" s="19"/>
      <c r="U477" s="19"/>
      <c r="V477" s="19"/>
      <c r="W477" s="18"/>
      <c r="X477" s="19"/>
      <c r="Y477" s="19"/>
      <c r="Z477" s="19"/>
      <c r="AA477" s="18"/>
      <c r="AB477" s="19"/>
      <c r="AC477" s="19"/>
      <c r="AD477" s="19"/>
      <c r="AE477" s="18"/>
      <c r="AF477" s="19"/>
      <c r="AG477" s="19"/>
      <c r="AH477" s="19"/>
      <c r="AI477" s="18"/>
      <c r="AJ477" s="19"/>
      <c r="AK477" s="19"/>
      <c r="AL477" s="19"/>
      <c r="AM477" s="18"/>
      <c r="AN477" s="19"/>
      <c r="AO477" s="19"/>
      <c r="AP477" s="19"/>
      <c r="AQ477" s="18"/>
      <c r="AR477" s="19"/>
      <c r="AS477" s="19"/>
      <c r="AT477" s="19"/>
      <c r="AU477" s="18"/>
      <c r="AV477" s="19"/>
      <c r="AW477" s="19"/>
      <c r="AX477" s="19"/>
      <c r="AY477" s="18"/>
      <c r="AZ477" s="19"/>
      <c r="BA477" s="19"/>
      <c r="BB477" s="19"/>
      <c r="BC477" s="18"/>
      <c r="BD477" s="19"/>
      <c r="BE477" s="19"/>
      <c r="BF477" s="19"/>
    </row>
    <row r="478" spans="1:58" ht="15" thickBot="1" x14ac:dyDescent="0.35">
      <c r="A478" s="19"/>
      <c r="B478" s="19"/>
      <c r="C478" s="18"/>
      <c r="D478" s="19"/>
      <c r="E478" s="19"/>
      <c r="F478" s="19"/>
      <c r="G478" s="18"/>
      <c r="H478" s="19"/>
      <c r="I478" s="19"/>
      <c r="J478" s="19"/>
      <c r="K478" s="18"/>
      <c r="L478" s="19"/>
      <c r="M478" s="19"/>
      <c r="N478" s="19"/>
      <c r="O478" s="18"/>
      <c r="P478" s="19"/>
      <c r="Q478" s="19"/>
      <c r="R478" s="19"/>
      <c r="S478" s="18"/>
      <c r="T478" s="19"/>
      <c r="U478" s="19"/>
      <c r="V478" s="19"/>
      <c r="W478" s="18"/>
      <c r="X478" s="19"/>
      <c r="Y478" s="19"/>
      <c r="Z478" s="19"/>
      <c r="AA478" s="18"/>
      <c r="AB478" s="19"/>
      <c r="AC478" s="19"/>
      <c r="AD478" s="19"/>
      <c r="AE478" s="18"/>
      <c r="AF478" s="19"/>
      <c r="AG478" s="19"/>
      <c r="AH478" s="19"/>
      <c r="AI478" s="18"/>
      <c r="AJ478" s="19"/>
      <c r="AK478" s="19"/>
      <c r="AL478" s="19"/>
      <c r="AM478" s="18"/>
      <c r="AN478" s="19"/>
      <c r="AO478" s="19"/>
      <c r="AP478" s="19"/>
      <c r="AQ478" s="18"/>
      <c r="AR478" s="19"/>
      <c r="AS478" s="19"/>
      <c r="AT478" s="19"/>
      <c r="AU478" s="18"/>
      <c r="AV478" s="19"/>
      <c r="AW478" s="19"/>
      <c r="AX478" s="19"/>
      <c r="AY478" s="18"/>
      <c r="AZ478" s="19"/>
      <c r="BA478" s="19"/>
      <c r="BB478" s="19"/>
      <c r="BC478" s="18"/>
      <c r="BD478" s="19"/>
      <c r="BE478" s="19"/>
      <c r="BF478" s="19"/>
    </row>
    <row r="479" spans="1:58" ht="15" thickBot="1" x14ac:dyDescent="0.35">
      <c r="A479" s="19"/>
      <c r="B479" s="19"/>
      <c r="C479" s="18"/>
      <c r="D479" s="19"/>
      <c r="E479" s="19"/>
      <c r="F479" s="19"/>
      <c r="G479" s="18"/>
      <c r="H479" s="19"/>
      <c r="I479" s="19"/>
      <c r="J479" s="19"/>
      <c r="K479" s="18"/>
      <c r="L479" s="19"/>
      <c r="M479" s="19"/>
      <c r="N479" s="19"/>
      <c r="O479" s="18"/>
      <c r="P479" s="19"/>
      <c r="Q479" s="19"/>
      <c r="R479" s="19"/>
      <c r="S479" s="18"/>
      <c r="T479" s="19"/>
      <c r="U479" s="19"/>
      <c r="V479" s="19"/>
      <c r="W479" s="18"/>
      <c r="X479" s="19"/>
      <c r="Y479" s="19"/>
      <c r="Z479" s="19"/>
      <c r="AA479" s="18"/>
      <c r="AB479" s="19"/>
      <c r="AC479" s="19"/>
      <c r="AD479" s="19"/>
      <c r="AE479" s="18"/>
      <c r="AF479" s="19"/>
      <c r="AG479" s="19"/>
      <c r="AH479" s="19"/>
      <c r="AI479" s="18"/>
      <c r="AJ479" s="19"/>
      <c r="AK479" s="19"/>
      <c r="AL479" s="19"/>
      <c r="AM479" s="18"/>
      <c r="AN479" s="19"/>
      <c r="AO479" s="19"/>
      <c r="AP479" s="19"/>
      <c r="AQ479" s="18"/>
      <c r="AR479" s="19"/>
      <c r="AS479" s="19"/>
      <c r="AT479" s="19"/>
      <c r="AU479" s="18"/>
      <c r="AV479" s="19"/>
      <c r="AW479" s="19"/>
      <c r="AX479" s="19"/>
      <c r="AY479" s="18"/>
      <c r="AZ479" s="19"/>
      <c r="BA479" s="19"/>
      <c r="BB479" s="19"/>
      <c r="BC479" s="18"/>
      <c r="BD479" s="19"/>
      <c r="BE479" s="19"/>
      <c r="BF479" s="19"/>
    </row>
    <row r="480" spans="1:58" ht="15" thickBot="1" x14ac:dyDescent="0.35">
      <c r="A480" s="19"/>
      <c r="B480" s="19"/>
      <c r="C480" s="18"/>
      <c r="D480" s="19"/>
      <c r="E480" s="19"/>
      <c r="F480" s="19"/>
      <c r="G480" s="18"/>
      <c r="H480" s="19"/>
      <c r="I480" s="19"/>
      <c r="J480" s="19"/>
      <c r="K480" s="18"/>
      <c r="L480" s="19"/>
      <c r="M480" s="19"/>
      <c r="N480" s="19"/>
      <c r="O480" s="18"/>
      <c r="P480" s="19"/>
      <c r="Q480" s="19"/>
      <c r="R480" s="19"/>
      <c r="S480" s="18"/>
      <c r="T480" s="19"/>
      <c r="U480" s="19"/>
      <c r="V480" s="19"/>
      <c r="W480" s="18"/>
      <c r="X480" s="19"/>
      <c r="Y480" s="19"/>
      <c r="Z480" s="19"/>
      <c r="AA480" s="18"/>
      <c r="AB480" s="19"/>
      <c r="AC480" s="19"/>
      <c r="AD480" s="19"/>
      <c r="AE480" s="18"/>
      <c r="AF480" s="19"/>
      <c r="AG480" s="19"/>
      <c r="AH480" s="19"/>
      <c r="AI480" s="18"/>
      <c r="AJ480" s="19"/>
      <c r="AK480" s="19"/>
      <c r="AL480" s="19"/>
      <c r="AM480" s="18"/>
      <c r="AN480" s="19"/>
      <c r="AO480" s="19"/>
      <c r="AP480" s="19"/>
      <c r="AQ480" s="18"/>
      <c r="AR480" s="19"/>
      <c r="AS480" s="19"/>
      <c r="AT480" s="19"/>
      <c r="AU480" s="18"/>
      <c r="AV480" s="19"/>
      <c r="AW480" s="19"/>
      <c r="AX480" s="19"/>
      <c r="AY480" s="18"/>
      <c r="AZ480" s="19"/>
      <c r="BA480" s="19"/>
      <c r="BB480" s="19"/>
      <c r="BC480" s="18"/>
      <c r="BD480" s="19"/>
      <c r="BE480" s="19"/>
      <c r="BF480" s="19"/>
    </row>
    <row r="481" spans="1:58" ht="15" thickBot="1" x14ac:dyDescent="0.35">
      <c r="A481" s="19"/>
      <c r="B481" s="19"/>
      <c r="C481" s="18"/>
      <c r="D481" s="19"/>
      <c r="E481" s="19"/>
      <c r="F481" s="19"/>
      <c r="G481" s="18"/>
      <c r="H481" s="19"/>
      <c r="I481" s="19"/>
      <c r="J481" s="19"/>
      <c r="K481" s="18"/>
      <c r="L481" s="19"/>
      <c r="M481" s="19"/>
      <c r="N481" s="19"/>
      <c r="O481" s="18"/>
      <c r="P481" s="19"/>
      <c r="Q481" s="19"/>
      <c r="R481" s="19"/>
      <c r="S481" s="18"/>
      <c r="T481" s="19"/>
      <c r="U481" s="19"/>
      <c r="V481" s="19"/>
      <c r="W481" s="18"/>
      <c r="X481" s="19"/>
      <c r="Y481" s="19"/>
      <c r="Z481" s="19"/>
      <c r="AA481" s="18"/>
      <c r="AB481" s="19"/>
      <c r="AC481" s="19"/>
      <c r="AD481" s="19"/>
      <c r="AE481" s="18"/>
      <c r="AF481" s="19"/>
      <c r="AG481" s="19"/>
      <c r="AH481" s="19"/>
      <c r="AI481" s="18"/>
      <c r="AJ481" s="19"/>
      <c r="AK481" s="19"/>
      <c r="AL481" s="19"/>
      <c r="AM481" s="18"/>
      <c r="AN481" s="19"/>
      <c r="AO481" s="19"/>
      <c r="AP481" s="19"/>
      <c r="AQ481" s="18"/>
      <c r="AR481" s="19"/>
      <c r="AS481" s="19"/>
      <c r="AT481" s="19"/>
      <c r="AU481" s="18"/>
      <c r="AV481" s="19"/>
      <c r="AW481" s="19"/>
      <c r="AX481" s="19"/>
      <c r="AY481" s="18"/>
      <c r="AZ481" s="19"/>
      <c r="BA481" s="19"/>
      <c r="BB481" s="19"/>
      <c r="BC481" s="18"/>
      <c r="BD481" s="19"/>
      <c r="BE481" s="19"/>
      <c r="BF481" s="19"/>
    </row>
    <row r="482" spans="1:58" ht="15" thickBot="1" x14ac:dyDescent="0.35">
      <c r="A482" s="19"/>
      <c r="B482" s="19"/>
      <c r="C482" s="18"/>
      <c r="D482" s="19"/>
      <c r="E482" s="19"/>
      <c r="F482" s="19"/>
      <c r="G482" s="18"/>
      <c r="H482" s="19"/>
      <c r="I482" s="19"/>
      <c r="J482" s="19"/>
      <c r="K482" s="18"/>
      <c r="L482" s="19"/>
      <c r="M482" s="19"/>
      <c r="N482" s="19"/>
      <c r="O482" s="18"/>
      <c r="P482" s="19"/>
      <c r="Q482" s="19"/>
      <c r="R482" s="19"/>
      <c r="S482" s="18"/>
      <c r="T482" s="19"/>
      <c r="U482" s="19"/>
      <c r="V482" s="19"/>
      <c r="W482" s="18"/>
      <c r="X482" s="19"/>
      <c r="Y482" s="19"/>
      <c r="Z482" s="19"/>
      <c r="AA482" s="18"/>
      <c r="AB482" s="19"/>
      <c r="AC482" s="19"/>
      <c r="AD482" s="19"/>
      <c r="AE482" s="18"/>
      <c r="AF482" s="19"/>
      <c r="AG482" s="19"/>
      <c r="AH482" s="19"/>
      <c r="AI482" s="18"/>
      <c r="AJ482" s="19"/>
      <c r="AK482" s="19"/>
      <c r="AL482" s="19"/>
      <c r="AM482" s="18"/>
      <c r="AN482" s="19"/>
      <c r="AO482" s="19"/>
      <c r="AP482" s="19"/>
      <c r="AQ482" s="18"/>
      <c r="AR482" s="19"/>
      <c r="AS482" s="19"/>
      <c r="AT482" s="19"/>
      <c r="AU482" s="18"/>
      <c r="AV482" s="19"/>
      <c r="AW482" s="19"/>
      <c r="AX482" s="19"/>
      <c r="AY482" s="18"/>
      <c r="AZ482" s="19"/>
      <c r="BA482" s="19"/>
      <c r="BB482" s="19"/>
      <c r="BC482" s="18"/>
      <c r="BD482" s="19"/>
      <c r="BE482" s="19"/>
      <c r="BF482" s="19"/>
    </row>
    <row r="483" spans="1:58" ht="15" thickBot="1" x14ac:dyDescent="0.35">
      <c r="A483" s="19"/>
      <c r="B483" s="19"/>
      <c r="C483" s="18"/>
      <c r="D483" s="19"/>
      <c r="E483" s="19"/>
      <c r="F483" s="19"/>
      <c r="G483" s="18"/>
      <c r="H483" s="19"/>
      <c r="I483" s="19"/>
      <c r="J483" s="19"/>
      <c r="K483" s="18"/>
      <c r="L483" s="19"/>
      <c r="M483" s="19"/>
      <c r="N483" s="19"/>
      <c r="O483" s="18"/>
      <c r="P483" s="19"/>
      <c r="Q483" s="19"/>
      <c r="R483" s="19"/>
      <c r="S483" s="18"/>
      <c r="T483" s="19"/>
      <c r="U483" s="19"/>
      <c r="V483" s="19"/>
      <c r="W483" s="18"/>
      <c r="X483" s="19"/>
      <c r="Y483" s="19"/>
      <c r="Z483" s="19"/>
      <c r="AA483" s="18"/>
      <c r="AB483" s="19"/>
      <c r="AC483" s="19"/>
      <c r="AD483" s="19"/>
      <c r="AE483" s="18"/>
      <c r="AF483" s="19"/>
      <c r="AG483" s="19"/>
      <c r="AH483" s="19"/>
      <c r="AI483" s="18"/>
      <c r="AJ483" s="19"/>
      <c r="AK483" s="19"/>
      <c r="AL483" s="19"/>
      <c r="AM483" s="18"/>
      <c r="AN483" s="19"/>
      <c r="AO483" s="19"/>
      <c r="AP483" s="19"/>
      <c r="AQ483" s="18"/>
      <c r="AR483" s="19"/>
      <c r="AS483" s="19"/>
      <c r="AT483" s="19"/>
      <c r="AU483" s="18"/>
      <c r="AV483" s="19"/>
      <c r="AW483" s="19"/>
      <c r="AX483" s="19"/>
      <c r="AY483" s="18"/>
      <c r="AZ483" s="19"/>
      <c r="BA483" s="19"/>
      <c r="BB483" s="19"/>
      <c r="BC483" s="18"/>
      <c r="BD483" s="19"/>
      <c r="BE483" s="19"/>
      <c r="BF483" s="19"/>
    </row>
    <row r="484" spans="1:58" ht="15" thickBot="1" x14ac:dyDescent="0.35">
      <c r="A484" s="19"/>
      <c r="B484" s="19"/>
      <c r="C484" s="18"/>
      <c r="D484" s="19"/>
      <c r="E484" s="19"/>
      <c r="F484" s="19"/>
      <c r="G484" s="18"/>
      <c r="H484" s="19"/>
      <c r="I484" s="19"/>
      <c r="J484" s="19"/>
      <c r="K484" s="18"/>
      <c r="L484" s="19"/>
      <c r="M484" s="19"/>
      <c r="N484" s="19"/>
      <c r="O484" s="18"/>
      <c r="P484" s="19"/>
      <c r="Q484" s="19"/>
      <c r="R484" s="19"/>
      <c r="S484" s="18"/>
      <c r="T484" s="19"/>
      <c r="U484" s="19"/>
      <c r="V484" s="19"/>
      <c r="W484" s="18"/>
      <c r="X484" s="19"/>
      <c r="Y484" s="19"/>
      <c r="Z484" s="19"/>
      <c r="AA484" s="18"/>
      <c r="AB484" s="19"/>
      <c r="AC484" s="19"/>
      <c r="AD484" s="19"/>
      <c r="AE484" s="18"/>
      <c r="AF484" s="19"/>
      <c r="AG484" s="19"/>
      <c r="AH484" s="19"/>
      <c r="AI484" s="18"/>
      <c r="AJ484" s="19"/>
      <c r="AK484" s="19"/>
      <c r="AL484" s="19"/>
      <c r="AM484" s="18"/>
      <c r="AN484" s="19"/>
      <c r="AO484" s="19"/>
      <c r="AP484" s="19"/>
      <c r="AQ484" s="18"/>
      <c r="AR484" s="19"/>
      <c r="AS484" s="19"/>
      <c r="AT484" s="19"/>
      <c r="AU484" s="18"/>
      <c r="AV484" s="19"/>
      <c r="AW484" s="19"/>
      <c r="AX484" s="19"/>
      <c r="AY484" s="18"/>
      <c r="AZ484" s="19"/>
      <c r="BA484" s="19"/>
      <c r="BB484" s="19"/>
      <c r="BC484" s="18"/>
      <c r="BD484" s="19"/>
      <c r="BE484" s="19"/>
      <c r="BF484" s="19"/>
    </row>
    <row r="485" spans="1:58" ht="15" thickBot="1" x14ac:dyDescent="0.35">
      <c r="A485" s="19"/>
      <c r="B485" s="19"/>
      <c r="C485" s="18"/>
      <c r="D485" s="19"/>
      <c r="E485" s="19"/>
      <c r="F485" s="19"/>
      <c r="G485" s="18"/>
      <c r="H485" s="19"/>
      <c r="I485" s="19"/>
      <c r="J485" s="19"/>
      <c r="K485" s="18"/>
      <c r="L485" s="19"/>
      <c r="M485" s="19"/>
      <c r="N485" s="19"/>
      <c r="O485" s="18"/>
      <c r="P485" s="19"/>
      <c r="Q485" s="19"/>
      <c r="R485" s="19"/>
      <c r="S485" s="18"/>
      <c r="T485" s="19"/>
      <c r="U485" s="19"/>
      <c r="V485" s="19"/>
      <c r="W485" s="18"/>
      <c r="X485" s="19"/>
      <c r="Y485" s="19"/>
      <c r="Z485" s="19"/>
      <c r="AA485" s="18"/>
      <c r="AB485" s="19"/>
      <c r="AC485" s="19"/>
      <c r="AD485" s="19"/>
      <c r="AE485" s="18"/>
      <c r="AF485" s="19"/>
      <c r="AG485" s="19"/>
      <c r="AH485" s="19"/>
      <c r="AI485" s="18"/>
      <c r="AJ485" s="19"/>
      <c r="AK485" s="19"/>
      <c r="AL485" s="19"/>
      <c r="AM485" s="18"/>
      <c r="AN485" s="19"/>
      <c r="AO485" s="19"/>
      <c r="AP485" s="19"/>
      <c r="AQ485" s="18"/>
      <c r="AR485" s="19"/>
      <c r="AS485" s="19"/>
      <c r="AT485" s="19"/>
      <c r="AU485" s="18"/>
      <c r="AV485" s="19"/>
      <c r="AW485" s="19"/>
      <c r="AX485" s="19"/>
      <c r="AY485" s="18"/>
      <c r="AZ485" s="19"/>
      <c r="BA485" s="19"/>
      <c r="BB485" s="19"/>
      <c r="BC485" s="18"/>
      <c r="BD485" s="19"/>
      <c r="BE485" s="19"/>
      <c r="BF485" s="19"/>
    </row>
    <row r="486" spans="1:58" ht="15" thickBot="1" x14ac:dyDescent="0.35">
      <c r="A486" s="19"/>
      <c r="B486" s="19"/>
      <c r="C486" s="18"/>
      <c r="D486" s="19"/>
      <c r="E486" s="19"/>
      <c r="F486" s="19"/>
      <c r="G486" s="18"/>
      <c r="H486" s="19"/>
      <c r="I486" s="19"/>
      <c r="J486" s="19"/>
      <c r="K486" s="18"/>
      <c r="L486" s="19"/>
      <c r="M486" s="19"/>
      <c r="N486" s="19"/>
      <c r="O486" s="18"/>
      <c r="P486" s="19"/>
      <c r="Q486" s="19"/>
      <c r="R486" s="19"/>
      <c r="S486" s="18"/>
      <c r="T486" s="19"/>
      <c r="U486" s="19"/>
      <c r="V486" s="19"/>
      <c r="W486" s="18"/>
      <c r="X486" s="19"/>
      <c r="Y486" s="19"/>
      <c r="Z486" s="19"/>
      <c r="AA486" s="18"/>
      <c r="AB486" s="19"/>
      <c r="AC486" s="19"/>
      <c r="AD486" s="19"/>
      <c r="AE486" s="18"/>
      <c r="AF486" s="19"/>
      <c r="AG486" s="19"/>
      <c r="AH486" s="19"/>
      <c r="AI486" s="18"/>
      <c r="AJ486" s="19"/>
      <c r="AK486" s="19"/>
      <c r="AL486" s="19"/>
      <c r="AM486" s="18"/>
      <c r="AN486" s="19"/>
      <c r="AO486" s="19"/>
      <c r="AP486" s="19"/>
      <c r="AQ486" s="18"/>
      <c r="AR486" s="19"/>
      <c r="AS486" s="19"/>
      <c r="AT486" s="19"/>
      <c r="AU486" s="18"/>
      <c r="AV486" s="19"/>
      <c r="AW486" s="19"/>
      <c r="AX486" s="19"/>
      <c r="AY486" s="18"/>
      <c r="AZ486" s="19"/>
      <c r="BA486" s="19"/>
      <c r="BB486" s="19"/>
      <c r="BC486" s="18"/>
      <c r="BD486" s="19"/>
      <c r="BE486" s="19"/>
      <c r="BF486" s="19"/>
    </row>
    <row r="487" spans="1:58" ht="15" thickBot="1" x14ac:dyDescent="0.35">
      <c r="A487" s="19"/>
      <c r="B487" s="19"/>
      <c r="C487" s="18"/>
      <c r="D487" s="19"/>
      <c r="E487" s="19"/>
      <c r="F487" s="19"/>
      <c r="G487" s="18"/>
      <c r="H487" s="19"/>
      <c r="I487" s="19"/>
      <c r="J487" s="19"/>
      <c r="K487" s="18"/>
      <c r="L487" s="19"/>
      <c r="M487" s="19"/>
      <c r="N487" s="19"/>
      <c r="O487" s="18"/>
      <c r="P487" s="19"/>
      <c r="Q487" s="19"/>
      <c r="R487" s="19"/>
      <c r="S487" s="18"/>
      <c r="T487" s="19"/>
      <c r="U487" s="19"/>
      <c r="V487" s="19"/>
      <c r="W487" s="18"/>
      <c r="X487" s="19"/>
      <c r="Y487" s="19"/>
      <c r="Z487" s="19"/>
      <c r="AA487" s="18"/>
      <c r="AB487" s="19"/>
      <c r="AC487" s="19"/>
      <c r="AD487" s="19"/>
      <c r="AE487" s="18"/>
      <c r="AF487" s="19"/>
      <c r="AG487" s="19"/>
      <c r="AH487" s="19"/>
      <c r="AI487" s="18"/>
      <c r="AJ487" s="19"/>
      <c r="AK487" s="19"/>
      <c r="AL487" s="19"/>
      <c r="AM487" s="18"/>
      <c r="AN487" s="19"/>
      <c r="AO487" s="19"/>
      <c r="AP487" s="19"/>
      <c r="AQ487" s="18"/>
      <c r="AR487" s="19"/>
      <c r="AS487" s="19"/>
      <c r="AT487" s="19"/>
      <c r="AU487" s="18"/>
      <c r="AV487" s="19"/>
      <c r="AW487" s="19"/>
      <c r="AX487" s="19"/>
      <c r="AY487" s="18"/>
      <c r="AZ487" s="19"/>
      <c r="BA487" s="19"/>
      <c r="BB487" s="19"/>
      <c r="BC487" s="18"/>
      <c r="BD487" s="19"/>
      <c r="BE487" s="19"/>
      <c r="BF487" s="19"/>
    </row>
    <row r="488" spans="1:58" ht="15" thickBot="1" x14ac:dyDescent="0.35">
      <c r="A488" s="19"/>
      <c r="B488" s="19"/>
      <c r="C488" s="18"/>
      <c r="D488" s="19"/>
      <c r="E488" s="19"/>
      <c r="F488" s="19"/>
      <c r="G488" s="18"/>
      <c r="H488" s="19"/>
      <c r="I488" s="19"/>
      <c r="J488" s="19"/>
      <c r="K488" s="18"/>
      <c r="L488" s="19"/>
      <c r="M488" s="19"/>
      <c r="N488" s="19"/>
      <c r="O488" s="18"/>
      <c r="P488" s="19"/>
      <c r="Q488" s="19"/>
      <c r="R488" s="19"/>
      <c r="S488" s="18"/>
      <c r="T488" s="19"/>
      <c r="U488" s="19"/>
      <c r="V488" s="19"/>
      <c r="W488" s="18"/>
      <c r="X488" s="19"/>
      <c r="Y488" s="19"/>
      <c r="Z488" s="19"/>
      <c r="AA488" s="18"/>
      <c r="AB488" s="19"/>
      <c r="AC488" s="19"/>
      <c r="AD488" s="19"/>
      <c r="AE488" s="18"/>
      <c r="AF488" s="19"/>
      <c r="AG488" s="19"/>
      <c r="AH488" s="19"/>
      <c r="AI488" s="18"/>
      <c r="AJ488" s="19"/>
      <c r="AK488" s="19"/>
      <c r="AL488" s="19"/>
      <c r="AM488" s="18"/>
      <c r="AN488" s="19"/>
      <c r="AO488" s="19"/>
      <c r="AP488" s="19"/>
      <c r="AQ488" s="18"/>
      <c r="AR488" s="19"/>
      <c r="AS488" s="19"/>
      <c r="AT488" s="19"/>
      <c r="AU488" s="18"/>
      <c r="AV488" s="19"/>
      <c r="AW488" s="19"/>
      <c r="AX488" s="19"/>
      <c r="AY488" s="18"/>
      <c r="AZ488" s="19"/>
      <c r="BA488" s="19"/>
      <c r="BB488" s="19"/>
      <c r="BC488" s="18"/>
      <c r="BD488" s="19"/>
      <c r="BE488" s="19"/>
      <c r="BF488" s="19"/>
    </row>
    <row r="489" spans="1:58" ht="15" thickBot="1" x14ac:dyDescent="0.35">
      <c r="A489" s="19"/>
      <c r="B489" s="19"/>
      <c r="C489" s="18"/>
      <c r="D489" s="19"/>
      <c r="E489" s="19"/>
      <c r="F489" s="19"/>
      <c r="G489" s="18"/>
      <c r="H489" s="19"/>
      <c r="I489" s="19"/>
      <c r="J489" s="19"/>
      <c r="K489" s="18"/>
      <c r="L489" s="19"/>
      <c r="M489" s="19"/>
      <c r="N489" s="19"/>
      <c r="O489" s="18"/>
      <c r="P489" s="19"/>
      <c r="Q489" s="19"/>
      <c r="R489" s="19"/>
      <c r="S489" s="18"/>
      <c r="T489" s="19"/>
      <c r="U489" s="19"/>
      <c r="V489" s="19"/>
      <c r="W489" s="18"/>
      <c r="X489" s="19"/>
      <c r="Y489" s="19"/>
      <c r="Z489" s="19"/>
      <c r="AA489" s="18"/>
      <c r="AB489" s="19"/>
      <c r="AC489" s="19"/>
      <c r="AD489" s="19"/>
      <c r="AE489" s="18"/>
      <c r="AF489" s="19"/>
      <c r="AG489" s="19"/>
      <c r="AH489" s="19"/>
      <c r="AI489" s="18"/>
      <c r="AJ489" s="19"/>
      <c r="AK489" s="19"/>
      <c r="AL489" s="19"/>
      <c r="AM489" s="18"/>
      <c r="AN489" s="19"/>
      <c r="AO489" s="19"/>
      <c r="AP489" s="19"/>
      <c r="AQ489" s="18"/>
      <c r="AR489" s="19"/>
      <c r="AS489" s="19"/>
      <c r="AT489" s="19"/>
      <c r="AU489" s="18"/>
      <c r="AV489" s="19"/>
      <c r="AW489" s="19"/>
      <c r="AX489" s="19"/>
      <c r="AY489" s="18"/>
      <c r="AZ489" s="19"/>
      <c r="BA489" s="19"/>
      <c r="BB489" s="19"/>
      <c r="BC489" s="18"/>
      <c r="BD489" s="19"/>
      <c r="BE489" s="19"/>
      <c r="BF489" s="19"/>
    </row>
    <row r="490" spans="1:58" ht="15" thickBot="1" x14ac:dyDescent="0.35">
      <c r="A490" s="19"/>
      <c r="B490" s="19"/>
      <c r="C490" s="18"/>
      <c r="D490" s="19"/>
      <c r="E490" s="19"/>
      <c r="F490" s="19"/>
      <c r="G490" s="18"/>
      <c r="H490" s="19"/>
      <c r="I490" s="19"/>
      <c r="J490" s="19"/>
      <c r="K490" s="18"/>
      <c r="L490" s="19"/>
      <c r="M490" s="19"/>
      <c r="N490" s="19"/>
      <c r="O490" s="18"/>
      <c r="P490" s="19"/>
      <c r="Q490" s="19"/>
      <c r="R490" s="19"/>
      <c r="S490" s="18"/>
      <c r="T490" s="19"/>
      <c r="U490" s="19"/>
      <c r="V490" s="19"/>
      <c r="W490" s="18"/>
      <c r="X490" s="19"/>
      <c r="Y490" s="19"/>
      <c r="Z490" s="19"/>
      <c r="AA490" s="18"/>
      <c r="AB490" s="19"/>
      <c r="AC490" s="19"/>
      <c r="AD490" s="19"/>
      <c r="AE490" s="18"/>
      <c r="AF490" s="19"/>
      <c r="AG490" s="19"/>
      <c r="AH490" s="19"/>
      <c r="AI490" s="18"/>
      <c r="AJ490" s="19"/>
      <c r="AK490" s="19"/>
      <c r="AL490" s="19"/>
      <c r="AM490" s="18"/>
      <c r="AN490" s="19"/>
      <c r="AO490" s="19"/>
      <c r="AP490" s="19"/>
      <c r="AQ490" s="18"/>
      <c r="AR490" s="19"/>
      <c r="AS490" s="19"/>
      <c r="AT490" s="19"/>
      <c r="AU490" s="18"/>
      <c r="AV490" s="19"/>
      <c r="AW490" s="19"/>
      <c r="AX490" s="19"/>
      <c r="AY490" s="18"/>
      <c r="AZ490" s="19"/>
      <c r="BA490" s="19"/>
      <c r="BB490" s="19"/>
      <c r="BC490" s="18"/>
      <c r="BD490" s="19"/>
      <c r="BE490" s="19"/>
      <c r="BF490" s="19"/>
    </row>
    <row r="491" spans="1:58" ht="15" thickBot="1" x14ac:dyDescent="0.35">
      <c r="A491" s="19"/>
      <c r="B491" s="19"/>
      <c r="C491" s="18"/>
      <c r="D491" s="19"/>
      <c r="E491" s="19"/>
      <c r="F491" s="19"/>
      <c r="G491" s="18"/>
      <c r="H491" s="19"/>
      <c r="I491" s="19"/>
      <c r="J491" s="19"/>
      <c r="K491" s="18"/>
      <c r="L491" s="19"/>
      <c r="M491" s="19"/>
      <c r="N491" s="19"/>
      <c r="O491" s="18"/>
      <c r="P491" s="19"/>
      <c r="Q491" s="19"/>
      <c r="R491" s="19"/>
      <c r="S491" s="18"/>
      <c r="T491" s="19"/>
      <c r="U491" s="19"/>
      <c r="V491" s="19"/>
      <c r="W491" s="18"/>
      <c r="X491" s="19"/>
      <c r="Y491" s="19"/>
      <c r="Z491" s="19"/>
      <c r="AA491" s="18"/>
      <c r="AB491" s="19"/>
      <c r="AC491" s="19"/>
      <c r="AD491" s="19"/>
      <c r="AE491" s="18"/>
      <c r="AF491" s="19"/>
      <c r="AG491" s="19"/>
      <c r="AH491" s="19"/>
      <c r="AI491" s="18"/>
      <c r="AJ491" s="19"/>
      <c r="AK491" s="19"/>
      <c r="AL491" s="19"/>
      <c r="AM491" s="18"/>
      <c r="AN491" s="19"/>
      <c r="AO491" s="19"/>
      <c r="AP491" s="19"/>
      <c r="AQ491" s="18"/>
      <c r="AR491" s="19"/>
      <c r="AS491" s="19"/>
      <c r="AT491" s="19"/>
      <c r="AU491" s="18"/>
      <c r="AV491" s="19"/>
      <c r="AW491" s="19"/>
      <c r="AX491" s="19"/>
      <c r="AY491" s="18"/>
      <c r="AZ491" s="19"/>
      <c r="BA491" s="19"/>
      <c r="BB491" s="19"/>
      <c r="BC491" s="18"/>
      <c r="BD491" s="19"/>
      <c r="BE491" s="19"/>
      <c r="BF491" s="19"/>
    </row>
    <row r="492" spans="1:58" ht="15" thickBot="1" x14ac:dyDescent="0.35">
      <c r="A492" s="19"/>
      <c r="B492" s="19"/>
      <c r="C492" s="18"/>
      <c r="D492" s="19"/>
      <c r="E492" s="19"/>
      <c r="F492" s="19"/>
      <c r="G492" s="18"/>
      <c r="H492" s="19"/>
      <c r="I492" s="19"/>
      <c r="J492" s="19"/>
      <c r="K492" s="18"/>
      <c r="L492" s="19"/>
      <c r="M492" s="19"/>
      <c r="N492" s="19"/>
      <c r="O492" s="18"/>
      <c r="P492" s="19"/>
      <c r="Q492" s="19"/>
      <c r="R492" s="19"/>
      <c r="S492" s="18"/>
      <c r="T492" s="19"/>
      <c r="U492" s="19"/>
      <c r="V492" s="19"/>
      <c r="W492" s="18"/>
      <c r="X492" s="19"/>
      <c r="Y492" s="19"/>
      <c r="Z492" s="19"/>
      <c r="AA492" s="18"/>
      <c r="AB492" s="19"/>
      <c r="AC492" s="19"/>
      <c r="AD492" s="19"/>
      <c r="AE492" s="18"/>
      <c r="AF492" s="19"/>
      <c r="AG492" s="19"/>
      <c r="AH492" s="19"/>
      <c r="AI492" s="18"/>
      <c r="AJ492" s="19"/>
      <c r="AK492" s="19"/>
      <c r="AL492" s="19"/>
      <c r="AM492" s="18"/>
      <c r="AN492" s="19"/>
      <c r="AO492" s="19"/>
      <c r="AP492" s="19"/>
      <c r="AQ492" s="18"/>
      <c r="AR492" s="19"/>
      <c r="AS492" s="19"/>
      <c r="AT492" s="19"/>
      <c r="AU492" s="18"/>
      <c r="AV492" s="19"/>
      <c r="AW492" s="19"/>
      <c r="AX492" s="19"/>
      <c r="AY492" s="18"/>
      <c r="AZ492" s="19"/>
      <c r="BA492" s="19"/>
      <c r="BB492" s="19"/>
      <c r="BC492" s="18"/>
      <c r="BD492" s="19"/>
      <c r="BE492" s="19"/>
      <c r="BF492" s="19"/>
    </row>
    <row r="493" spans="1:58" ht="15" thickBot="1" x14ac:dyDescent="0.35">
      <c r="A493" s="19"/>
      <c r="B493" s="19"/>
      <c r="C493" s="18"/>
      <c r="D493" s="19"/>
      <c r="E493" s="19"/>
      <c r="F493" s="19"/>
      <c r="G493" s="18"/>
      <c r="H493" s="19"/>
      <c r="I493" s="19"/>
      <c r="J493" s="19"/>
      <c r="K493" s="18"/>
      <c r="L493" s="19"/>
      <c r="M493" s="19"/>
      <c r="N493" s="19"/>
      <c r="O493" s="18"/>
      <c r="P493" s="19"/>
      <c r="Q493" s="19"/>
      <c r="R493" s="19"/>
      <c r="S493" s="18"/>
      <c r="T493" s="19"/>
      <c r="U493" s="19"/>
      <c r="V493" s="19"/>
      <c r="W493" s="18"/>
      <c r="X493" s="19"/>
      <c r="Y493" s="19"/>
      <c r="Z493" s="19"/>
      <c r="AA493" s="18"/>
      <c r="AB493" s="19"/>
      <c r="AC493" s="19"/>
      <c r="AD493" s="19"/>
      <c r="AE493" s="18"/>
      <c r="AF493" s="19"/>
      <c r="AG493" s="19"/>
      <c r="AH493" s="19"/>
      <c r="AI493" s="18"/>
      <c r="AJ493" s="19"/>
      <c r="AK493" s="19"/>
      <c r="AL493" s="19"/>
      <c r="AM493" s="18"/>
      <c r="AN493" s="19"/>
      <c r="AO493" s="19"/>
      <c r="AP493" s="19"/>
      <c r="AQ493" s="18"/>
      <c r="AR493" s="19"/>
      <c r="AS493" s="19"/>
      <c r="AT493" s="19"/>
      <c r="AU493" s="18"/>
      <c r="AV493" s="19"/>
      <c r="AW493" s="19"/>
      <c r="AX493" s="19"/>
      <c r="AY493" s="18"/>
      <c r="AZ493" s="19"/>
      <c r="BA493" s="19"/>
      <c r="BB493" s="19"/>
      <c r="BC493" s="18"/>
      <c r="BD493" s="19"/>
      <c r="BE493" s="19"/>
      <c r="BF493" s="19"/>
    </row>
    <row r="494" spans="1:58" ht="15" thickBot="1" x14ac:dyDescent="0.35">
      <c r="A494" s="19"/>
      <c r="B494" s="19"/>
      <c r="C494" s="18"/>
      <c r="D494" s="19"/>
      <c r="E494" s="19"/>
      <c r="F494" s="19"/>
      <c r="G494" s="18"/>
      <c r="H494" s="19"/>
      <c r="I494" s="19"/>
      <c r="J494" s="19"/>
      <c r="K494" s="18"/>
      <c r="L494" s="19"/>
      <c r="M494" s="19"/>
      <c r="N494" s="19"/>
      <c r="O494" s="18"/>
      <c r="P494" s="19"/>
      <c r="Q494" s="19"/>
      <c r="R494" s="19"/>
      <c r="S494" s="18"/>
      <c r="T494" s="19"/>
      <c r="U494" s="19"/>
      <c r="V494" s="19"/>
      <c r="W494" s="18"/>
      <c r="X494" s="19"/>
      <c r="Y494" s="19"/>
      <c r="Z494" s="19"/>
      <c r="AA494" s="18"/>
      <c r="AB494" s="19"/>
      <c r="AC494" s="19"/>
      <c r="AD494" s="19"/>
      <c r="AE494" s="18"/>
      <c r="AF494" s="19"/>
      <c r="AG494" s="19"/>
      <c r="AH494" s="19"/>
      <c r="AI494" s="18"/>
      <c r="AJ494" s="19"/>
      <c r="AK494" s="19"/>
      <c r="AL494" s="19"/>
      <c r="AM494" s="18"/>
      <c r="AN494" s="19"/>
      <c r="AO494" s="19"/>
      <c r="AP494" s="19"/>
      <c r="AQ494" s="18"/>
      <c r="AR494" s="19"/>
      <c r="AS494" s="19"/>
      <c r="AT494" s="19"/>
      <c r="AU494" s="18"/>
      <c r="AV494" s="19"/>
      <c r="AW494" s="19"/>
      <c r="AX494" s="19"/>
      <c r="AY494" s="18"/>
      <c r="AZ494" s="19"/>
      <c r="BA494" s="19"/>
      <c r="BB494" s="19"/>
      <c r="BC494" s="18"/>
      <c r="BD494" s="19"/>
      <c r="BE494" s="19"/>
      <c r="BF494" s="19"/>
    </row>
    <row r="495" spans="1:58" ht="15" thickBot="1" x14ac:dyDescent="0.35">
      <c r="A495" s="19"/>
      <c r="B495" s="19"/>
      <c r="C495" s="18"/>
      <c r="D495" s="19"/>
      <c r="E495" s="19"/>
      <c r="F495" s="19"/>
      <c r="G495" s="18"/>
      <c r="H495" s="19"/>
      <c r="I495" s="19"/>
      <c r="J495" s="19"/>
      <c r="K495" s="18"/>
      <c r="L495" s="19"/>
      <c r="M495" s="19"/>
      <c r="N495" s="19"/>
      <c r="O495" s="18"/>
      <c r="P495" s="19"/>
      <c r="Q495" s="19"/>
      <c r="R495" s="19"/>
      <c r="S495" s="18"/>
      <c r="T495" s="19"/>
      <c r="U495" s="19"/>
      <c r="V495" s="19"/>
      <c r="W495" s="18"/>
      <c r="X495" s="19"/>
      <c r="Y495" s="19"/>
      <c r="Z495" s="19"/>
      <c r="AA495" s="18"/>
      <c r="AB495" s="19"/>
      <c r="AC495" s="19"/>
      <c r="AD495" s="19"/>
      <c r="AE495" s="18"/>
      <c r="AF495" s="19"/>
      <c r="AG495" s="19"/>
      <c r="AH495" s="19"/>
      <c r="AI495" s="18"/>
      <c r="AJ495" s="19"/>
      <c r="AK495" s="19"/>
      <c r="AL495" s="19"/>
      <c r="AM495" s="18"/>
      <c r="AN495" s="19"/>
      <c r="AO495" s="19"/>
      <c r="AP495" s="19"/>
      <c r="AQ495" s="18"/>
      <c r="AR495" s="19"/>
      <c r="AS495" s="19"/>
      <c r="AT495" s="19"/>
      <c r="AU495" s="18"/>
      <c r="AV495" s="19"/>
      <c r="AW495" s="19"/>
      <c r="AX495" s="19"/>
      <c r="AY495" s="18"/>
      <c r="AZ495" s="19"/>
      <c r="BA495" s="19"/>
      <c r="BB495" s="19"/>
      <c r="BC495" s="18"/>
      <c r="BD495" s="19"/>
      <c r="BE495" s="19"/>
      <c r="BF495" s="19"/>
    </row>
    <row r="496" spans="1:58" ht="15" thickBot="1" x14ac:dyDescent="0.35">
      <c r="A496" s="19"/>
      <c r="B496" s="19"/>
      <c r="C496" s="18"/>
      <c r="D496" s="19"/>
      <c r="E496" s="19"/>
      <c r="F496" s="19"/>
      <c r="G496" s="18"/>
      <c r="H496" s="19"/>
      <c r="I496" s="19"/>
      <c r="J496" s="19"/>
      <c r="K496" s="18"/>
      <c r="L496" s="19"/>
      <c r="M496" s="19"/>
      <c r="N496" s="19"/>
      <c r="O496" s="18"/>
      <c r="P496" s="19"/>
      <c r="Q496" s="19"/>
      <c r="R496" s="19"/>
      <c r="S496" s="18"/>
      <c r="T496" s="19"/>
      <c r="U496" s="19"/>
      <c r="V496" s="19"/>
      <c r="W496" s="18"/>
      <c r="X496" s="19"/>
      <c r="Y496" s="19"/>
      <c r="Z496" s="19"/>
      <c r="AA496" s="18"/>
      <c r="AB496" s="19"/>
      <c r="AC496" s="19"/>
      <c r="AD496" s="19"/>
      <c r="AE496" s="18"/>
      <c r="AF496" s="19"/>
      <c r="AG496" s="19"/>
      <c r="AH496" s="19"/>
      <c r="AI496" s="18"/>
      <c r="AJ496" s="19"/>
      <c r="AK496" s="19"/>
      <c r="AL496" s="19"/>
      <c r="AM496" s="18"/>
      <c r="AN496" s="19"/>
      <c r="AO496" s="19"/>
      <c r="AP496" s="19"/>
      <c r="AQ496" s="18"/>
      <c r="AR496" s="19"/>
      <c r="AS496" s="19"/>
      <c r="AT496" s="19"/>
      <c r="AU496" s="18"/>
      <c r="AV496" s="19"/>
      <c r="AW496" s="19"/>
      <c r="AX496" s="19"/>
      <c r="AY496" s="18"/>
      <c r="AZ496" s="19"/>
      <c r="BA496" s="19"/>
      <c r="BB496" s="19"/>
      <c r="BC496" s="18"/>
      <c r="BD496" s="19"/>
      <c r="BE496" s="19"/>
      <c r="BF496" s="19"/>
    </row>
    <row r="497" spans="1:58" ht="15" thickBot="1" x14ac:dyDescent="0.35">
      <c r="A497" s="19"/>
      <c r="B497" s="19"/>
      <c r="C497" s="18"/>
      <c r="D497" s="19"/>
      <c r="E497" s="19"/>
      <c r="F497" s="19"/>
      <c r="G497" s="18"/>
      <c r="H497" s="19"/>
      <c r="I497" s="19"/>
      <c r="J497" s="19"/>
      <c r="K497" s="18"/>
      <c r="L497" s="19"/>
      <c r="M497" s="19"/>
      <c r="N497" s="19"/>
      <c r="O497" s="18"/>
      <c r="P497" s="19"/>
      <c r="Q497" s="19"/>
      <c r="R497" s="19"/>
      <c r="S497" s="18"/>
      <c r="T497" s="19"/>
      <c r="U497" s="19"/>
      <c r="V497" s="19"/>
      <c r="W497" s="18"/>
      <c r="X497" s="19"/>
      <c r="Y497" s="19"/>
      <c r="Z497" s="19"/>
      <c r="AA497" s="18"/>
      <c r="AB497" s="19"/>
      <c r="AC497" s="19"/>
      <c r="AD497" s="19"/>
      <c r="AE497" s="18"/>
      <c r="AF497" s="19"/>
      <c r="AG497" s="19"/>
      <c r="AH497" s="19"/>
      <c r="AI497" s="18"/>
      <c r="AJ497" s="19"/>
      <c r="AK497" s="19"/>
      <c r="AL497" s="19"/>
      <c r="AM497" s="18"/>
      <c r="AN497" s="19"/>
      <c r="AO497" s="19"/>
      <c r="AP497" s="19"/>
      <c r="AQ497" s="18"/>
      <c r="AR497" s="19"/>
      <c r="AS497" s="19"/>
      <c r="AT497" s="19"/>
      <c r="AU497" s="18"/>
      <c r="AV497" s="19"/>
      <c r="AW497" s="19"/>
      <c r="AX497" s="19"/>
      <c r="AY497" s="18"/>
      <c r="AZ497" s="19"/>
      <c r="BA497" s="19"/>
      <c r="BB497" s="19"/>
      <c r="BC497" s="18"/>
      <c r="BD497" s="19"/>
      <c r="BE497" s="19"/>
      <c r="BF497" s="19"/>
    </row>
    <row r="498" spans="1:58" ht="15" thickBot="1" x14ac:dyDescent="0.35">
      <c r="A498" s="19"/>
      <c r="B498" s="19"/>
      <c r="C498" s="18"/>
      <c r="D498" s="19"/>
      <c r="E498" s="19"/>
      <c r="F498" s="19"/>
      <c r="G498" s="18"/>
      <c r="H498" s="19"/>
      <c r="I498" s="19"/>
      <c r="J498" s="19"/>
      <c r="K498" s="18"/>
      <c r="L498" s="19"/>
      <c r="M498" s="19"/>
      <c r="N498" s="19"/>
      <c r="O498" s="18"/>
      <c r="P498" s="19"/>
      <c r="Q498" s="19"/>
      <c r="R498" s="19"/>
      <c r="S498" s="18"/>
      <c r="T498" s="19"/>
      <c r="U498" s="19"/>
      <c r="V498" s="19"/>
      <c r="W498" s="18"/>
      <c r="X498" s="19"/>
      <c r="Y498" s="19"/>
      <c r="Z498" s="19"/>
      <c r="AA498" s="18"/>
      <c r="AB498" s="19"/>
      <c r="AC498" s="19"/>
      <c r="AD498" s="19"/>
      <c r="AE498" s="18"/>
      <c r="AF498" s="19"/>
      <c r="AG498" s="19"/>
      <c r="AH498" s="19"/>
      <c r="AI498" s="18"/>
      <c r="AJ498" s="19"/>
      <c r="AK498" s="19"/>
      <c r="AL498" s="19"/>
      <c r="AM498" s="18"/>
      <c r="AN498" s="19"/>
      <c r="AO498" s="19"/>
      <c r="AP498" s="19"/>
      <c r="AQ498" s="18"/>
      <c r="AR498" s="19"/>
      <c r="AS498" s="19"/>
      <c r="AT498" s="19"/>
      <c r="AU498" s="18"/>
      <c r="AV498" s="19"/>
      <c r="AW498" s="19"/>
      <c r="AX498" s="19"/>
      <c r="AY498" s="18"/>
      <c r="AZ498" s="19"/>
      <c r="BA498" s="19"/>
      <c r="BB498" s="19"/>
      <c r="BC498" s="18"/>
      <c r="BD498" s="19"/>
      <c r="BE498" s="19"/>
      <c r="BF498" s="19"/>
    </row>
    <row r="499" spans="1:58" ht="15" thickBot="1" x14ac:dyDescent="0.35">
      <c r="A499" s="19"/>
      <c r="B499" s="19"/>
      <c r="C499" s="18"/>
      <c r="D499" s="19"/>
      <c r="E499" s="19"/>
      <c r="F499" s="19"/>
      <c r="G499" s="18"/>
      <c r="H499" s="19"/>
      <c r="I499" s="19"/>
      <c r="J499" s="19"/>
      <c r="K499" s="18"/>
      <c r="L499" s="19"/>
      <c r="M499" s="19"/>
      <c r="N499" s="19"/>
      <c r="O499" s="18"/>
      <c r="P499" s="19"/>
      <c r="Q499" s="19"/>
      <c r="R499" s="19"/>
      <c r="S499" s="18"/>
      <c r="T499" s="19"/>
      <c r="U499" s="19"/>
      <c r="V499" s="19"/>
      <c r="W499" s="18"/>
      <c r="X499" s="19"/>
      <c r="Y499" s="19"/>
      <c r="Z499" s="19"/>
      <c r="AA499" s="18"/>
      <c r="AB499" s="19"/>
      <c r="AC499" s="19"/>
      <c r="AD499" s="19"/>
      <c r="AE499" s="18"/>
      <c r="AF499" s="19"/>
      <c r="AG499" s="19"/>
      <c r="AH499" s="19"/>
      <c r="AI499" s="18"/>
      <c r="AJ499" s="19"/>
      <c r="AK499" s="19"/>
      <c r="AL499" s="19"/>
      <c r="AM499" s="18"/>
      <c r="AN499" s="19"/>
      <c r="AO499" s="19"/>
      <c r="AP499" s="19"/>
      <c r="AQ499" s="18"/>
      <c r="AR499" s="19"/>
      <c r="AS499" s="19"/>
      <c r="AT499" s="19"/>
      <c r="AU499" s="18"/>
      <c r="AV499" s="19"/>
      <c r="AW499" s="19"/>
      <c r="AX499" s="19"/>
      <c r="AY499" s="18"/>
      <c r="AZ499" s="19"/>
      <c r="BA499" s="19"/>
      <c r="BB499" s="19"/>
      <c r="BC499" s="18"/>
      <c r="BD499" s="19"/>
      <c r="BE499" s="19"/>
      <c r="BF499" s="19"/>
    </row>
    <row r="500" spans="1:58" ht="15" thickBot="1" x14ac:dyDescent="0.35">
      <c r="A500" s="19"/>
      <c r="B500" s="19"/>
      <c r="C500" s="18"/>
      <c r="D500" s="19"/>
      <c r="E500" s="19"/>
      <c r="F500" s="19"/>
      <c r="G500" s="18"/>
      <c r="H500" s="19"/>
      <c r="I500" s="19"/>
      <c r="J500" s="19"/>
      <c r="K500" s="18"/>
      <c r="L500" s="19"/>
      <c r="M500" s="19"/>
      <c r="N500" s="19"/>
      <c r="O500" s="18"/>
      <c r="P500" s="19"/>
      <c r="Q500" s="19"/>
      <c r="R500" s="19"/>
      <c r="S500" s="18"/>
      <c r="T500" s="19"/>
      <c r="U500" s="19"/>
      <c r="V500" s="19"/>
      <c r="W500" s="18"/>
      <c r="X500" s="19"/>
      <c r="Y500" s="19"/>
      <c r="Z500" s="19"/>
      <c r="AA500" s="18"/>
      <c r="AB500" s="19"/>
      <c r="AC500" s="19"/>
      <c r="AD500" s="19"/>
      <c r="AE500" s="18"/>
      <c r="AF500" s="19"/>
      <c r="AG500" s="19"/>
      <c r="AH500" s="19"/>
      <c r="AI500" s="18"/>
      <c r="AJ500" s="19"/>
      <c r="AK500" s="19"/>
      <c r="AL500" s="19"/>
      <c r="AM500" s="18"/>
      <c r="AN500" s="19"/>
      <c r="AO500" s="19"/>
      <c r="AP500" s="19"/>
      <c r="AQ500" s="18"/>
      <c r="AR500" s="19"/>
      <c r="AS500" s="19"/>
      <c r="AT500" s="19"/>
      <c r="AU500" s="18"/>
      <c r="AV500" s="19"/>
      <c r="AW500" s="19"/>
      <c r="AX500" s="19"/>
      <c r="AY500" s="18"/>
      <c r="AZ500" s="19"/>
      <c r="BA500" s="19"/>
      <c r="BB500" s="19"/>
      <c r="BC500" s="18"/>
      <c r="BD500" s="19"/>
      <c r="BE500" s="19"/>
      <c r="BF500" s="19"/>
    </row>
    <row r="501" spans="1:58" ht="15" thickBot="1" x14ac:dyDescent="0.35">
      <c r="A501" s="19"/>
      <c r="B501" s="19"/>
      <c r="C501" s="18"/>
      <c r="D501" s="19"/>
      <c r="E501" s="19"/>
      <c r="F501" s="19"/>
      <c r="G501" s="18"/>
      <c r="H501" s="19"/>
      <c r="I501" s="19"/>
      <c r="J501" s="19"/>
      <c r="K501" s="18"/>
      <c r="L501" s="19"/>
      <c r="M501" s="19"/>
      <c r="N501" s="19"/>
      <c r="O501" s="18"/>
      <c r="P501" s="19"/>
      <c r="Q501" s="19"/>
      <c r="R501" s="19"/>
      <c r="S501" s="18"/>
      <c r="T501" s="19"/>
      <c r="U501" s="19"/>
      <c r="V501" s="19"/>
      <c r="W501" s="18"/>
      <c r="X501" s="19"/>
      <c r="Y501" s="19"/>
      <c r="Z501" s="19"/>
      <c r="AA501" s="18"/>
      <c r="AB501" s="19"/>
      <c r="AC501" s="19"/>
      <c r="AD501" s="19"/>
      <c r="AE501" s="18"/>
      <c r="AF501" s="19"/>
      <c r="AG501" s="19"/>
      <c r="AH501" s="19"/>
      <c r="AI501" s="18"/>
      <c r="AJ501" s="19"/>
      <c r="AK501" s="19"/>
      <c r="AL501" s="19"/>
      <c r="AM501" s="18"/>
      <c r="AN501" s="19"/>
      <c r="AO501" s="19"/>
      <c r="AP501" s="19"/>
      <c r="AQ501" s="18"/>
      <c r="AR501" s="19"/>
      <c r="AS501" s="19"/>
      <c r="AT501" s="19"/>
      <c r="AU501" s="18"/>
      <c r="AV501" s="19"/>
      <c r="AW501" s="19"/>
      <c r="AX501" s="19"/>
      <c r="AY501" s="18"/>
      <c r="AZ501" s="19"/>
      <c r="BA501" s="19"/>
      <c r="BB501" s="19"/>
      <c r="BC501" s="18"/>
      <c r="BD501" s="19"/>
      <c r="BE501" s="19"/>
      <c r="BF501" s="19"/>
    </row>
    <row r="502" spans="1:58" ht="15" thickBot="1" x14ac:dyDescent="0.35">
      <c r="A502" s="19"/>
      <c r="B502" s="19"/>
      <c r="C502" s="18"/>
      <c r="D502" s="19"/>
      <c r="E502" s="19"/>
      <c r="F502" s="19"/>
      <c r="G502" s="18"/>
      <c r="H502" s="19"/>
      <c r="I502" s="19"/>
      <c r="J502" s="19"/>
      <c r="K502" s="18"/>
      <c r="L502" s="19"/>
      <c r="M502" s="19"/>
      <c r="N502" s="19"/>
      <c r="O502" s="18"/>
      <c r="P502" s="19"/>
      <c r="Q502" s="19"/>
      <c r="R502" s="19"/>
      <c r="S502" s="18"/>
      <c r="T502" s="19"/>
      <c r="U502" s="19"/>
      <c r="V502" s="19"/>
      <c r="W502" s="18"/>
      <c r="X502" s="19"/>
      <c r="Y502" s="19"/>
      <c r="Z502" s="19"/>
      <c r="AA502" s="18"/>
      <c r="AB502" s="19"/>
      <c r="AC502" s="19"/>
      <c r="AD502" s="19"/>
      <c r="AE502" s="18"/>
      <c r="AF502" s="19"/>
      <c r="AG502" s="19"/>
      <c r="AH502" s="19"/>
      <c r="AI502" s="18"/>
      <c r="AJ502" s="19"/>
      <c r="AK502" s="19"/>
      <c r="AL502" s="19"/>
      <c r="AM502" s="18"/>
      <c r="AN502" s="19"/>
      <c r="AO502" s="19"/>
      <c r="AP502" s="19"/>
      <c r="AQ502" s="18"/>
      <c r="AR502" s="19"/>
      <c r="AS502" s="19"/>
      <c r="AT502" s="19"/>
      <c r="AU502" s="18"/>
      <c r="AV502" s="19"/>
      <c r="AW502" s="19"/>
      <c r="AX502" s="19"/>
      <c r="AY502" s="18"/>
      <c r="AZ502" s="19"/>
      <c r="BA502" s="19"/>
      <c r="BB502" s="19"/>
      <c r="BC502" s="18"/>
      <c r="BD502" s="19"/>
      <c r="BE502" s="19"/>
      <c r="BF502" s="19"/>
    </row>
    <row r="503" spans="1:58" ht="15" thickBot="1" x14ac:dyDescent="0.35">
      <c r="A503" s="19"/>
      <c r="B503" s="19"/>
      <c r="C503" s="18"/>
      <c r="D503" s="19"/>
      <c r="E503" s="19"/>
      <c r="F503" s="19"/>
      <c r="G503" s="18"/>
      <c r="H503" s="19"/>
      <c r="I503" s="19"/>
      <c r="J503" s="19"/>
      <c r="K503" s="18"/>
      <c r="L503" s="19"/>
      <c r="M503" s="19"/>
      <c r="N503" s="19"/>
      <c r="O503" s="18"/>
      <c r="P503" s="19"/>
      <c r="Q503" s="19"/>
      <c r="R503" s="19"/>
      <c r="S503" s="18"/>
      <c r="T503" s="19"/>
      <c r="U503" s="19"/>
      <c r="V503" s="19"/>
      <c r="W503" s="18"/>
      <c r="X503" s="19"/>
      <c r="Y503" s="19"/>
      <c r="Z503" s="19"/>
      <c r="AA503" s="18"/>
      <c r="AB503" s="19"/>
      <c r="AC503" s="19"/>
      <c r="AD503" s="19"/>
      <c r="AE503" s="18"/>
      <c r="AF503" s="19"/>
      <c r="AG503" s="19"/>
      <c r="AH503" s="19"/>
      <c r="AI503" s="18"/>
      <c r="AJ503" s="19"/>
      <c r="AK503" s="19"/>
      <c r="AL503" s="19"/>
      <c r="AM503" s="18"/>
      <c r="AN503" s="19"/>
      <c r="AO503" s="19"/>
      <c r="AP503" s="19"/>
      <c r="AQ503" s="18"/>
      <c r="AR503" s="19"/>
      <c r="AS503" s="19"/>
      <c r="AT503" s="19"/>
      <c r="AU503" s="18"/>
      <c r="AV503" s="19"/>
      <c r="AW503" s="19"/>
      <c r="AX503" s="19"/>
      <c r="AY503" s="18"/>
      <c r="AZ503" s="19"/>
      <c r="BA503" s="19"/>
      <c r="BB503" s="19"/>
      <c r="BC503" s="18"/>
      <c r="BD503" s="19"/>
      <c r="BE503" s="19"/>
      <c r="BF503" s="19"/>
    </row>
    <row r="504" spans="1:58" ht="15" thickBot="1" x14ac:dyDescent="0.35">
      <c r="A504" s="19"/>
      <c r="B504" s="19"/>
      <c r="C504" s="18"/>
      <c r="D504" s="19"/>
      <c r="E504" s="19"/>
      <c r="F504" s="19"/>
      <c r="G504" s="18"/>
      <c r="H504" s="19"/>
      <c r="I504" s="19"/>
      <c r="J504" s="19"/>
      <c r="K504" s="18"/>
      <c r="L504" s="19"/>
      <c r="M504" s="19"/>
      <c r="N504" s="19"/>
      <c r="O504" s="18"/>
      <c r="P504" s="19"/>
      <c r="Q504" s="19"/>
      <c r="R504" s="19"/>
      <c r="S504" s="18"/>
      <c r="T504" s="19"/>
      <c r="U504" s="19"/>
      <c r="V504" s="19"/>
      <c r="W504" s="18"/>
      <c r="X504" s="19"/>
      <c r="Y504" s="19"/>
      <c r="Z504" s="19"/>
      <c r="AA504" s="18"/>
      <c r="AB504" s="19"/>
      <c r="AC504" s="19"/>
      <c r="AD504" s="19"/>
      <c r="AE504" s="18"/>
      <c r="AF504" s="19"/>
      <c r="AG504" s="19"/>
      <c r="AH504" s="19"/>
      <c r="AI504" s="18"/>
      <c r="AJ504" s="19"/>
      <c r="AK504" s="19"/>
      <c r="AL504" s="19"/>
      <c r="AM504" s="18"/>
      <c r="AN504" s="19"/>
      <c r="AO504" s="19"/>
      <c r="AP504" s="19"/>
      <c r="AQ504" s="18"/>
      <c r="AR504" s="19"/>
      <c r="AS504" s="19"/>
      <c r="AT504" s="19"/>
      <c r="AU504" s="18"/>
      <c r="AV504" s="19"/>
      <c r="AW504" s="19"/>
      <c r="AX504" s="19"/>
      <c r="AY504" s="18"/>
      <c r="AZ504" s="19"/>
      <c r="BA504" s="19"/>
      <c r="BB504" s="19"/>
      <c r="BC504" s="18"/>
      <c r="BD504" s="19"/>
      <c r="BE504" s="19"/>
      <c r="BF504" s="19"/>
    </row>
    <row r="505" spans="1:58" ht="15" thickBot="1" x14ac:dyDescent="0.35">
      <c r="A505" s="19"/>
      <c r="B505" s="19"/>
      <c r="C505" s="18"/>
      <c r="D505" s="19"/>
      <c r="E505" s="19"/>
      <c r="F505" s="19"/>
      <c r="G505" s="18"/>
      <c r="H505" s="19"/>
      <c r="I505" s="19"/>
      <c r="J505" s="19"/>
      <c r="K505" s="18"/>
      <c r="L505" s="19"/>
      <c r="M505" s="19"/>
      <c r="N505" s="19"/>
      <c r="O505" s="18"/>
      <c r="P505" s="19"/>
      <c r="Q505" s="19"/>
      <c r="R505" s="19"/>
      <c r="S505" s="18"/>
      <c r="T505" s="19"/>
      <c r="U505" s="19"/>
      <c r="V505" s="19"/>
      <c r="W505" s="18"/>
      <c r="X505" s="19"/>
      <c r="Y505" s="19"/>
      <c r="Z505" s="19"/>
      <c r="AA505" s="18"/>
      <c r="AB505" s="19"/>
      <c r="AC505" s="19"/>
      <c r="AD505" s="19"/>
      <c r="AE505" s="18"/>
      <c r="AF505" s="19"/>
      <c r="AG505" s="19"/>
      <c r="AH505" s="19"/>
      <c r="AI505" s="18"/>
      <c r="AJ505" s="19"/>
      <c r="AK505" s="19"/>
      <c r="AL505" s="19"/>
      <c r="AM505" s="18"/>
      <c r="AN505" s="19"/>
      <c r="AO505" s="19"/>
      <c r="AP505" s="19"/>
      <c r="AQ505" s="18"/>
      <c r="AR505" s="19"/>
      <c r="AS505" s="19"/>
      <c r="AT505" s="19"/>
      <c r="AU505" s="18"/>
      <c r="AV505" s="19"/>
      <c r="AW505" s="19"/>
      <c r="AX505" s="19"/>
      <c r="AY505" s="18"/>
      <c r="AZ505" s="19"/>
      <c r="BA505" s="19"/>
      <c r="BB505" s="19"/>
      <c r="BC505" s="18"/>
      <c r="BD505" s="19"/>
      <c r="BE505" s="19"/>
      <c r="BF505" s="19"/>
    </row>
    <row r="506" spans="1:58" ht="15" thickBot="1" x14ac:dyDescent="0.35">
      <c r="A506" s="19"/>
      <c r="B506" s="19"/>
      <c r="C506" s="18"/>
      <c r="D506" s="19"/>
      <c r="E506" s="19"/>
      <c r="F506" s="19"/>
      <c r="G506" s="18"/>
      <c r="H506" s="19"/>
      <c r="I506" s="19"/>
      <c r="J506" s="19"/>
      <c r="K506" s="18"/>
      <c r="L506" s="19"/>
      <c r="M506" s="19"/>
      <c r="N506" s="19"/>
      <c r="O506" s="18"/>
      <c r="P506" s="19"/>
      <c r="Q506" s="19"/>
      <c r="R506" s="19"/>
      <c r="S506" s="18"/>
      <c r="T506" s="19"/>
      <c r="U506" s="19"/>
      <c r="V506" s="19"/>
      <c r="W506" s="18"/>
      <c r="X506" s="19"/>
      <c r="Y506" s="19"/>
      <c r="Z506" s="19"/>
      <c r="AA506" s="18"/>
      <c r="AB506" s="19"/>
      <c r="AC506" s="19"/>
      <c r="AD506" s="19"/>
      <c r="AE506" s="18"/>
      <c r="AF506" s="19"/>
      <c r="AG506" s="19"/>
      <c r="AH506" s="19"/>
      <c r="AI506" s="18"/>
      <c r="AJ506" s="19"/>
      <c r="AK506" s="19"/>
      <c r="AL506" s="19"/>
      <c r="AM506" s="18"/>
      <c r="AN506" s="19"/>
      <c r="AO506" s="19"/>
      <c r="AP506" s="19"/>
      <c r="AQ506" s="18"/>
      <c r="AR506" s="19"/>
      <c r="AS506" s="19"/>
      <c r="AT506" s="19"/>
      <c r="AU506" s="18"/>
      <c r="AV506" s="19"/>
      <c r="AW506" s="19"/>
      <c r="AX506" s="19"/>
      <c r="AY506" s="18"/>
      <c r="AZ506" s="19"/>
      <c r="BA506" s="19"/>
      <c r="BB506" s="19"/>
      <c r="BC506" s="18"/>
      <c r="BD506" s="19"/>
      <c r="BE506" s="19"/>
      <c r="BF506" s="19"/>
    </row>
    <row r="507" spans="1:58" ht="15" thickBot="1" x14ac:dyDescent="0.35">
      <c r="A507" s="19"/>
      <c r="B507" s="19"/>
      <c r="C507" s="18"/>
      <c r="D507" s="19"/>
      <c r="E507" s="19"/>
      <c r="F507" s="19"/>
      <c r="G507" s="18"/>
      <c r="H507" s="19"/>
      <c r="I507" s="19"/>
      <c r="J507" s="19"/>
      <c r="K507" s="18"/>
      <c r="L507" s="19"/>
      <c r="M507" s="19"/>
      <c r="N507" s="19"/>
      <c r="O507" s="18"/>
      <c r="P507" s="19"/>
      <c r="Q507" s="19"/>
      <c r="R507" s="19"/>
      <c r="S507" s="18"/>
      <c r="T507" s="19"/>
      <c r="U507" s="19"/>
      <c r="V507" s="19"/>
      <c r="W507" s="18"/>
      <c r="X507" s="19"/>
      <c r="Y507" s="19"/>
      <c r="Z507" s="19"/>
      <c r="AA507" s="18"/>
      <c r="AB507" s="19"/>
      <c r="AC507" s="19"/>
      <c r="AD507" s="19"/>
      <c r="AE507" s="18"/>
      <c r="AF507" s="19"/>
      <c r="AG507" s="19"/>
      <c r="AH507" s="19"/>
      <c r="AI507" s="18"/>
      <c r="AJ507" s="19"/>
      <c r="AK507" s="19"/>
      <c r="AL507" s="19"/>
      <c r="AM507" s="18"/>
      <c r="AN507" s="19"/>
      <c r="AO507" s="19"/>
      <c r="AP507" s="19"/>
      <c r="AQ507" s="18"/>
      <c r="AR507" s="19"/>
      <c r="AS507" s="19"/>
      <c r="AT507" s="19"/>
      <c r="AU507" s="18"/>
      <c r="AV507" s="19"/>
      <c r="AW507" s="19"/>
      <c r="AX507" s="19"/>
      <c r="AY507" s="18"/>
      <c r="AZ507" s="19"/>
      <c r="BA507" s="19"/>
      <c r="BB507" s="19"/>
      <c r="BC507" s="18"/>
      <c r="BD507" s="19"/>
      <c r="BE507" s="19"/>
      <c r="BF507" s="19"/>
    </row>
    <row r="508" spans="1:58" ht="15" thickBot="1" x14ac:dyDescent="0.35">
      <c r="A508" s="19"/>
      <c r="B508" s="19"/>
      <c r="C508" s="18"/>
      <c r="D508" s="19"/>
      <c r="E508" s="19"/>
      <c r="F508" s="19"/>
      <c r="G508" s="18"/>
      <c r="H508" s="19"/>
      <c r="I508" s="19"/>
      <c r="J508" s="19"/>
      <c r="K508" s="18"/>
      <c r="L508" s="19"/>
      <c r="M508" s="19"/>
      <c r="N508" s="19"/>
      <c r="O508" s="18"/>
      <c r="P508" s="19"/>
      <c r="Q508" s="19"/>
      <c r="R508" s="19"/>
      <c r="S508" s="18"/>
      <c r="T508" s="19"/>
      <c r="U508" s="19"/>
      <c r="V508" s="19"/>
      <c r="W508" s="18"/>
      <c r="X508" s="19"/>
      <c r="Y508" s="19"/>
      <c r="Z508" s="19"/>
      <c r="AA508" s="18"/>
      <c r="AB508" s="19"/>
      <c r="AC508" s="19"/>
      <c r="AD508" s="19"/>
      <c r="AE508" s="18"/>
      <c r="AF508" s="19"/>
      <c r="AG508" s="19"/>
      <c r="AH508" s="19"/>
      <c r="AI508" s="18"/>
      <c r="AJ508" s="19"/>
      <c r="AK508" s="19"/>
      <c r="AL508" s="19"/>
      <c r="AM508" s="18"/>
      <c r="AN508" s="19"/>
      <c r="AO508" s="19"/>
      <c r="AP508" s="19"/>
      <c r="AQ508" s="18"/>
      <c r="AR508" s="19"/>
      <c r="AS508" s="19"/>
      <c r="AT508" s="19"/>
      <c r="AU508" s="18"/>
      <c r="AV508" s="19"/>
      <c r="AW508" s="19"/>
      <c r="AX508" s="19"/>
      <c r="AY508" s="18"/>
      <c r="AZ508" s="19"/>
      <c r="BA508" s="19"/>
      <c r="BB508" s="19"/>
      <c r="BC508" s="18"/>
      <c r="BD508" s="19"/>
      <c r="BE508" s="19"/>
      <c r="BF508" s="19"/>
    </row>
    <row r="509" spans="1:58" ht="15" thickBot="1" x14ac:dyDescent="0.35">
      <c r="A509" s="19"/>
      <c r="B509" s="19"/>
      <c r="C509" s="18"/>
      <c r="D509" s="19"/>
      <c r="E509" s="19"/>
      <c r="F509" s="19"/>
      <c r="G509" s="18"/>
      <c r="H509" s="19"/>
      <c r="I509" s="19"/>
      <c r="J509" s="19"/>
      <c r="K509" s="18"/>
      <c r="L509" s="19"/>
      <c r="M509" s="19"/>
      <c r="N509" s="19"/>
      <c r="O509" s="18"/>
      <c r="P509" s="19"/>
      <c r="Q509" s="19"/>
      <c r="R509" s="19"/>
      <c r="S509" s="18"/>
      <c r="T509" s="19"/>
      <c r="U509" s="19"/>
      <c r="V509" s="19"/>
      <c r="W509" s="18"/>
      <c r="X509" s="19"/>
      <c r="Y509" s="19"/>
      <c r="Z509" s="19"/>
      <c r="AA509" s="18"/>
      <c r="AB509" s="19"/>
      <c r="AC509" s="19"/>
      <c r="AD509" s="19"/>
      <c r="AE509" s="18"/>
      <c r="AF509" s="19"/>
      <c r="AG509" s="19"/>
      <c r="AH509" s="19"/>
      <c r="AI509" s="18"/>
      <c r="AJ509" s="19"/>
      <c r="AK509" s="19"/>
      <c r="AL509" s="19"/>
      <c r="AM509" s="18"/>
      <c r="AN509" s="19"/>
      <c r="AO509" s="19"/>
      <c r="AP509" s="19"/>
      <c r="AQ509" s="18"/>
      <c r="AR509" s="19"/>
      <c r="AS509" s="19"/>
      <c r="AT509" s="19"/>
      <c r="AU509" s="18"/>
      <c r="AV509" s="19"/>
      <c r="AW509" s="19"/>
      <c r="AX509" s="19"/>
      <c r="AY509" s="18"/>
      <c r="AZ509" s="19"/>
      <c r="BA509" s="19"/>
      <c r="BB509" s="19"/>
      <c r="BC509" s="18"/>
      <c r="BD509" s="19"/>
      <c r="BE509" s="19"/>
      <c r="BF509" s="19"/>
    </row>
    <row r="510" spans="1:58" ht="15" thickBot="1" x14ac:dyDescent="0.35">
      <c r="A510" s="19"/>
      <c r="B510" s="19"/>
      <c r="C510" s="18"/>
      <c r="D510" s="19"/>
      <c r="E510" s="19"/>
      <c r="F510" s="19"/>
      <c r="G510" s="18"/>
      <c r="H510" s="19"/>
      <c r="I510" s="19"/>
      <c r="J510" s="19"/>
      <c r="K510" s="18"/>
      <c r="L510" s="19"/>
      <c r="M510" s="19"/>
      <c r="N510" s="19"/>
      <c r="O510" s="18"/>
      <c r="P510" s="19"/>
      <c r="Q510" s="19"/>
      <c r="R510" s="19"/>
      <c r="S510" s="18"/>
      <c r="T510" s="19"/>
      <c r="U510" s="19"/>
      <c r="V510" s="19"/>
      <c r="W510" s="18"/>
      <c r="X510" s="19"/>
      <c r="Y510" s="19"/>
      <c r="Z510" s="19"/>
      <c r="AA510" s="18"/>
      <c r="AB510" s="19"/>
      <c r="AC510" s="19"/>
      <c r="AD510" s="19"/>
      <c r="AE510" s="18"/>
      <c r="AF510" s="19"/>
      <c r="AG510" s="19"/>
      <c r="AH510" s="19"/>
      <c r="AI510" s="18"/>
      <c r="AJ510" s="19"/>
      <c r="AK510" s="19"/>
      <c r="AL510" s="19"/>
      <c r="AM510" s="18"/>
      <c r="AN510" s="19"/>
      <c r="AO510" s="19"/>
      <c r="AP510" s="19"/>
      <c r="AQ510" s="18"/>
      <c r="AR510" s="19"/>
      <c r="AS510" s="19"/>
      <c r="AT510" s="19"/>
      <c r="AU510" s="18"/>
      <c r="AV510" s="19"/>
      <c r="AW510" s="19"/>
      <c r="AX510" s="19"/>
      <c r="AY510" s="18"/>
      <c r="AZ510" s="19"/>
      <c r="BA510" s="19"/>
      <c r="BB510" s="19"/>
      <c r="BC510" s="18"/>
      <c r="BD510" s="19"/>
      <c r="BE510" s="19"/>
      <c r="BF510" s="19"/>
    </row>
    <row r="511" spans="1:58" ht="15" thickBot="1" x14ac:dyDescent="0.35">
      <c r="A511" s="19"/>
      <c r="B511" s="19"/>
      <c r="C511" s="18"/>
      <c r="D511" s="19"/>
      <c r="E511" s="19"/>
      <c r="F511" s="19"/>
      <c r="G511" s="18"/>
      <c r="H511" s="19"/>
      <c r="I511" s="19"/>
      <c r="J511" s="19"/>
      <c r="K511" s="18"/>
      <c r="L511" s="19"/>
      <c r="M511" s="19"/>
      <c r="N511" s="19"/>
      <c r="O511" s="18"/>
      <c r="P511" s="19"/>
      <c r="Q511" s="19"/>
      <c r="R511" s="19"/>
      <c r="S511" s="18"/>
      <c r="T511" s="19"/>
      <c r="U511" s="19"/>
      <c r="V511" s="19"/>
      <c r="W511" s="18"/>
      <c r="X511" s="19"/>
      <c r="Y511" s="19"/>
      <c r="Z511" s="19"/>
      <c r="AA511" s="18"/>
      <c r="AB511" s="19"/>
      <c r="AC511" s="19"/>
      <c r="AD511" s="19"/>
      <c r="AE511" s="18"/>
      <c r="AF511" s="19"/>
      <c r="AG511" s="19"/>
      <c r="AH511" s="19"/>
      <c r="AI511" s="18"/>
      <c r="AJ511" s="19"/>
      <c r="AK511" s="19"/>
      <c r="AL511" s="19"/>
      <c r="AM511" s="18"/>
      <c r="AN511" s="19"/>
      <c r="AO511" s="19"/>
      <c r="AP511" s="19"/>
      <c r="AQ511" s="18"/>
      <c r="AR511" s="19"/>
      <c r="AS511" s="19"/>
      <c r="AT511" s="19"/>
      <c r="AU511" s="18"/>
      <c r="AV511" s="19"/>
      <c r="AW511" s="19"/>
      <c r="AX511" s="19"/>
      <c r="AY511" s="18"/>
      <c r="AZ511" s="19"/>
      <c r="BA511" s="19"/>
      <c r="BB511" s="19"/>
      <c r="BC511" s="18"/>
      <c r="BD511" s="19"/>
      <c r="BE511" s="19"/>
      <c r="BF511" s="19"/>
    </row>
    <row r="512" spans="1:58" ht="15" thickBot="1" x14ac:dyDescent="0.35">
      <c r="A512" s="19"/>
      <c r="B512" s="19"/>
      <c r="C512" s="18"/>
      <c r="D512" s="19"/>
      <c r="E512" s="19"/>
      <c r="F512" s="19"/>
      <c r="G512" s="18"/>
      <c r="H512" s="19"/>
      <c r="I512" s="19"/>
      <c r="J512" s="19"/>
      <c r="K512" s="18"/>
      <c r="L512" s="19"/>
      <c r="M512" s="19"/>
      <c r="N512" s="19"/>
      <c r="O512" s="18"/>
      <c r="P512" s="19"/>
      <c r="Q512" s="19"/>
      <c r="R512" s="19"/>
      <c r="S512" s="18"/>
      <c r="T512" s="19"/>
      <c r="U512" s="19"/>
      <c r="V512" s="19"/>
      <c r="W512" s="18"/>
      <c r="X512" s="19"/>
      <c r="Y512" s="19"/>
      <c r="Z512" s="19"/>
      <c r="AA512" s="18"/>
      <c r="AB512" s="19"/>
      <c r="AC512" s="19"/>
      <c r="AD512" s="19"/>
      <c r="AE512" s="18"/>
      <c r="AF512" s="19"/>
      <c r="AG512" s="19"/>
      <c r="AH512" s="19"/>
      <c r="AI512" s="18"/>
      <c r="AJ512" s="19"/>
      <c r="AK512" s="19"/>
      <c r="AL512" s="19"/>
      <c r="AM512" s="18"/>
      <c r="AN512" s="19"/>
      <c r="AO512" s="19"/>
      <c r="AP512" s="19"/>
      <c r="AQ512" s="18"/>
      <c r="AR512" s="19"/>
      <c r="AS512" s="19"/>
      <c r="AT512" s="19"/>
      <c r="AU512" s="18"/>
      <c r="AV512" s="19"/>
      <c r="AW512" s="19"/>
      <c r="AX512" s="19"/>
      <c r="AY512" s="18"/>
      <c r="AZ512" s="19"/>
      <c r="BA512" s="19"/>
      <c r="BB512" s="19"/>
      <c r="BC512" s="18"/>
      <c r="BD512" s="19"/>
      <c r="BE512" s="19"/>
      <c r="BF512" s="19"/>
    </row>
    <row r="513" spans="1:58" ht="15" thickBot="1" x14ac:dyDescent="0.35">
      <c r="A513" s="19"/>
      <c r="B513" s="19"/>
      <c r="C513" s="18"/>
      <c r="D513" s="19"/>
      <c r="E513" s="19"/>
      <c r="F513" s="19"/>
      <c r="G513" s="18"/>
      <c r="H513" s="19"/>
      <c r="I513" s="19"/>
      <c r="J513" s="19"/>
      <c r="K513" s="18"/>
      <c r="L513" s="19"/>
      <c r="M513" s="19"/>
      <c r="N513" s="19"/>
      <c r="O513" s="18"/>
      <c r="P513" s="19"/>
      <c r="Q513" s="19"/>
      <c r="R513" s="19"/>
      <c r="S513" s="18"/>
      <c r="T513" s="19"/>
      <c r="U513" s="19"/>
      <c r="V513" s="19"/>
      <c r="W513" s="18"/>
      <c r="X513" s="19"/>
      <c r="Y513" s="19"/>
      <c r="Z513" s="19"/>
      <c r="AA513" s="18"/>
      <c r="AB513" s="19"/>
      <c r="AC513" s="19"/>
      <c r="AD513" s="19"/>
      <c r="AE513" s="18"/>
      <c r="AF513" s="19"/>
      <c r="AG513" s="19"/>
      <c r="AH513" s="19"/>
      <c r="AI513" s="18"/>
      <c r="AJ513" s="19"/>
      <c r="AK513" s="19"/>
      <c r="AL513" s="19"/>
      <c r="AM513" s="18"/>
      <c r="AN513" s="19"/>
      <c r="AO513" s="19"/>
      <c r="AP513" s="19"/>
      <c r="AQ513" s="18"/>
      <c r="AR513" s="19"/>
      <c r="AS513" s="19"/>
      <c r="AT513" s="19"/>
      <c r="AU513" s="18"/>
      <c r="AV513" s="19"/>
      <c r="AW513" s="19"/>
      <c r="AX513" s="19"/>
      <c r="AY513" s="18"/>
      <c r="AZ513" s="19"/>
      <c r="BA513" s="19"/>
      <c r="BB513" s="19"/>
      <c r="BC513" s="18"/>
      <c r="BD513" s="19"/>
      <c r="BE513" s="19"/>
      <c r="BF513" s="19"/>
    </row>
    <row r="514" spans="1:58" ht="15" thickBot="1" x14ac:dyDescent="0.35">
      <c r="A514" s="19"/>
      <c r="B514" s="19"/>
      <c r="C514" s="18"/>
      <c r="D514" s="19"/>
      <c r="E514" s="19"/>
      <c r="F514" s="19"/>
      <c r="G514" s="18"/>
      <c r="H514" s="19"/>
      <c r="I514" s="19"/>
      <c r="J514" s="19"/>
      <c r="K514" s="18"/>
      <c r="L514" s="19"/>
      <c r="M514" s="19"/>
      <c r="N514" s="19"/>
      <c r="O514" s="18"/>
      <c r="P514" s="19"/>
      <c r="Q514" s="19"/>
      <c r="R514" s="19"/>
      <c r="S514" s="18"/>
      <c r="T514" s="19"/>
      <c r="U514" s="19"/>
      <c r="V514" s="19"/>
      <c r="W514" s="18"/>
      <c r="X514" s="19"/>
      <c r="Y514" s="19"/>
      <c r="Z514" s="19"/>
      <c r="AA514" s="18"/>
      <c r="AB514" s="19"/>
      <c r="AC514" s="19"/>
      <c r="AD514" s="19"/>
      <c r="AE514" s="18"/>
      <c r="AF514" s="19"/>
      <c r="AG514" s="19"/>
      <c r="AH514" s="19"/>
      <c r="AI514" s="18"/>
      <c r="AJ514" s="19"/>
      <c r="AK514" s="19"/>
      <c r="AL514" s="19"/>
      <c r="AM514" s="18"/>
      <c r="AN514" s="19"/>
      <c r="AO514" s="19"/>
      <c r="AP514" s="19"/>
      <c r="AQ514" s="18"/>
      <c r="AR514" s="19"/>
      <c r="AS514" s="19"/>
      <c r="AT514" s="19"/>
      <c r="AU514" s="18"/>
      <c r="AV514" s="19"/>
      <c r="AW514" s="19"/>
      <c r="AX514" s="19"/>
      <c r="AY514" s="18"/>
      <c r="AZ514" s="19"/>
      <c r="BA514" s="19"/>
      <c r="BB514" s="19"/>
      <c r="BC514" s="18"/>
      <c r="BD514" s="19"/>
      <c r="BE514" s="19"/>
      <c r="BF514" s="19"/>
    </row>
    <row r="515" spans="1:58" ht="15" thickBot="1" x14ac:dyDescent="0.35">
      <c r="A515" s="19"/>
      <c r="B515" s="19"/>
      <c r="C515" s="18"/>
      <c r="D515" s="19"/>
      <c r="E515" s="19"/>
      <c r="F515" s="19"/>
      <c r="G515" s="18"/>
      <c r="H515" s="19"/>
      <c r="I515" s="19"/>
      <c r="J515" s="19"/>
      <c r="K515" s="18"/>
      <c r="L515" s="19"/>
      <c r="M515" s="19"/>
      <c r="N515" s="19"/>
      <c r="O515" s="18"/>
      <c r="P515" s="19"/>
      <c r="Q515" s="19"/>
      <c r="R515" s="19"/>
      <c r="S515" s="18"/>
      <c r="T515" s="19"/>
      <c r="U515" s="19"/>
      <c r="V515" s="19"/>
      <c r="W515" s="18"/>
      <c r="X515" s="19"/>
      <c r="Y515" s="19"/>
      <c r="Z515" s="19"/>
      <c r="AA515" s="18"/>
      <c r="AB515" s="19"/>
      <c r="AC515" s="19"/>
      <c r="AD515" s="19"/>
      <c r="AE515" s="18"/>
      <c r="AF515" s="19"/>
      <c r="AG515" s="19"/>
      <c r="AH515" s="19"/>
      <c r="AI515" s="18"/>
      <c r="AJ515" s="19"/>
      <c r="AK515" s="19"/>
      <c r="AL515" s="19"/>
      <c r="AM515" s="18"/>
      <c r="AN515" s="19"/>
      <c r="AO515" s="19"/>
      <c r="AP515" s="19"/>
      <c r="AQ515" s="18"/>
      <c r="AR515" s="19"/>
      <c r="AS515" s="19"/>
      <c r="AT515" s="19"/>
      <c r="AU515" s="18"/>
      <c r="AV515" s="19"/>
      <c r="AW515" s="19"/>
      <c r="AX515" s="19"/>
      <c r="AY515" s="18"/>
      <c r="AZ515" s="19"/>
      <c r="BA515" s="19"/>
      <c r="BB515" s="19"/>
      <c r="BC515" s="18"/>
      <c r="BD515" s="19"/>
      <c r="BE515" s="19"/>
      <c r="BF515" s="19"/>
    </row>
    <row r="516" spans="1:58" ht="15" thickBot="1" x14ac:dyDescent="0.35">
      <c r="A516" s="19"/>
      <c r="B516" s="19"/>
      <c r="C516" s="18"/>
      <c r="D516" s="19"/>
      <c r="E516" s="19"/>
      <c r="F516" s="19"/>
      <c r="G516" s="18"/>
      <c r="H516" s="19"/>
      <c r="I516" s="19"/>
      <c r="J516" s="19"/>
      <c r="K516" s="18"/>
      <c r="L516" s="19"/>
      <c r="M516" s="19"/>
      <c r="N516" s="19"/>
      <c r="O516" s="18"/>
      <c r="P516" s="19"/>
      <c r="Q516" s="19"/>
      <c r="R516" s="19"/>
      <c r="S516" s="18"/>
      <c r="T516" s="19"/>
      <c r="U516" s="19"/>
      <c r="V516" s="19"/>
      <c r="W516" s="18"/>
      <c r="X516" s="19"/>
      <c r="Y516" s="19"/>
      <c r="Z516" s="19"/>
      <c r="AA516" s="18"/>
      <c r="AB516" s="19"/>
      <c r="AC516" s="19"/>
      <c r="AD516" s="19"/>
      <c r="AE516" s="18"/>
      <c r="AF516" s="19"/>
      <c r="AG516" s="19"/>
      <c r="AH516" s="19"/>
      <c r="AI516" s="18"/>
      <c r="AJ516" s="19"/>
      <c r="AK516" s="19"/>
      <c r="AL516" s="19"/>
      <c r="AM516" s="18"/>
      <c r="AN516" s="19"/>
      <c r="AO516" s="19"/>
      <c r="AP516" s="19"/>
      <c r="AQ516" s="18"/>
      <c r="AR516" s="19"/>
      <c r="AS516" s="19"/>
      <c r="AT516" s="19"/>
      <c r="AU516" s="18"/>
      <c r="AV516" s="19"/>
      <c r="AW516" s="19"/>
      <c r="AX516" s="19"/>
      <c r="AY516" s="18"/>
      <c r="AZ516" s="19"/>
      <c r="BA516" s="19"/>
      <c r="BB516" s="19"/>
      <c r="BC516" s="18"/>
      <c r="BD516" s="19"/>
      <c r="BE516" s="19"/>
      <c r="BF516" s="19"/>
    </row>
    <row r="517" spans="1:58" ht="15" thickBot="1" x14ac:dyDescent="0.35">
      <c r="A517" s="19"/>
      <c r="B517" s="19"/>
      <c r="C517" s="18"/>
      <c r="D517" s="19"/>
      <c r="E517" s="19"/>
      <c r="F517" s="19"/>
      <c r="G517" s="18"/>
      <c r="H517" s="19"/>
      <c r="I517" s="19"/>
      <c r="J517" s="19"/>
      <c r="K517" s="18"/>
      <c r="L517" s="19"/>
      <c r="M517" s="19"/>
      <c r="N517" s="19"/>
      <c r="O517" s="18"/>
      <c r="P517" s="19"/>
      <c r="Q517" s="19"/>
      <c r="R517" s="19"/>
      <c r="S517" s="18"/>
      <c r="T517" s="19"/>
      <c r="U517" s="19"/>
      <c r="V517" s="19"/>
      <c r="W517" s="18"/>
      <c r="X517" s="19"/>
      <c r="Y517" s="19"/>
      <c r="Z517" s="19"/>
      <c r="AA517" s="18"/>
      <c r="AB517" s="19"/>
      <c r="AC517" s="19"/>
      <c r="AD517" s="19"/>
      <c r="AE517" s="18"/>
      <c r="AF517" s="19"/>
      <c r="AG517" s="19"/>
      <c r="AH517" s="19"/>
      <c r="AI517" s="18"/>
      <c r="AJ517" s="19"/>
      <c r="AK517" s="19"/>
      <c r="AL517" s="19"/>
      <c r="AM517" s="18"/>
      <c r="AN517" s="19"/>
      <c r="AO517" s="19"/>
      <c r="AP517" s="19"/>
      <c r="AQ517" s="18"/>
      <c r="AR517" s="19"/>
      <c r="AS517" s="19"/>
      <c r="AT517" s="19"/>
      <c r="AU517" s="18"/>
      <c r="AV517" s="19"/>
      <c r="AW517" s="19"/>
      <c r="AX517" s="19"/>
      <c r="AY517" s="18"/>
      <c r="AZ517" s="19"/>
      <c r="BA517" s="19"/>
      <c r="BB517" s="19"/>
      <c r="BC517" s="18"/>
      <c r="BD517" s="19"/>
      <c r="BE517" s="19"/>
      <c r="BF517" s="19"/>
    </row>
    <row r="518" spans="1:58" ht="15" thickBot="1" x14ac:dyDescent="0.35">
      <c r="A518" s="19"/>
      <c r="B518" s="19"/>
      <c r="C518" s="18"/>
      <c r="D518" s="19"/>
      <c r="E518" s="19"/>
      <c r="F518" s="19"/>
      <c r="G518" s="18"/>
      <c r="H518" s="19"/>
      <c r="I518" s="19"/>
      <c r="J518" s="19"/>
      <c r="K518" s="18"/>
      <c r="L518" s="19"/>
      <c r="M518" s="19"/>
      <c r="N518" s="19"/>
      <c r="O518" s="18"/>
      <c r="P518" s="19"/>
      <c r="Q518" s="19"/>
      <c r="R518" s="19"/>
      <c r="S518" s="18"/>
      <c r="T518" s="19"/>
      <c r="U518" s="19"/>
      <c r="V518" s="19"/>
      <c r="W518" s="18"/>
      <c r="X518" s="19"/>
      <c r="Y518" s="19"/>
      <c r="Z518" s="19"/>
      <c r="AA518" s="18"/>
      <c r="AB518" s="19"/>
      <c r="AC518" s="19"/>
      <c r="AD518" s="19"/>
      <c r="AE518" s="18"/>
      <c r="AF518" s="19"/>
      <c r="AG518" s="19"/>
      <c r="AH518" s="19"/>
      <c r="AI518" s="18"/>
      <c r="AJ518" s="19"/>
      <c r="AK518" s="19"/>
      <c r="AL518" s="19"/>
      <c r="AM518" s="18"/>
      <c r="AN518" s="19"/>
      <c r="AO518" s="19"/>
      <c r="AP518" s="19"/>
      <c r="AQ518" s="18"/>
      <c r="AR518" s="19"/>
      <c r="AS518" s="19"/>
      <c r="AT518" s="19"/>
      <c r="AU518" s="18"/>
      <c r="AV518" s="19"/>
      <c r="AW518" s="19"/>
      <c r="AX518" s="19"/>
      <c r="AY518" s="18"/>
      <c r="AZ518" s="19"/>
      <c r="BA518" s="19"/>
      <c r="BB518" s="19"/>
      <c r="BC518" s="18"/>
      <c r="BD518" s="19"/>
      <c r="BE518" s="19"/>
      <c r="BF518" s="19"/>
    </row>
    <row r="519" spans="1:58" ht="15" thickBot="1" x14ac:dyDescent="0.35">
      <c r="A519" s="19"/>
      <c r="B519" s="19"/>
      <c r="C519" s="18"/>
      <c r="D519" s="19"/>
      <c r="E519" s="19"/>
      <c r="F519" s="19"/>
      <c r="G519" s="18"/>
      <c r="H519" s="19"/>
      <c r="I519" s="19"/>
      <c r="J519" s="19"/>
      <c r="K519" s="18"/>
      <c r="L519" s="19"/>
      <c r="M519" s="19"/>
      <c r="N519" s="19"/>
      <c r="O519" s="18"/>
      <c r="P519" s="19"/>
      <c r="Q519" s="19"/>
      <c r="R519" s="19"/>
      <c r="S519" s="18"/>
      <c r="T519" s="19"/>
      <c r="U519" s="19"/>
      <c r="V519" s="19"/>
      <c r="W519" s="18"/>
      <c r="X519" s="19"/>
      <c r="Y519" s="19"/>
      <c r="Z519" s="19"/>
      <c r="AA519" s="18"/>
      <c r="AB519" s="19"/>
      <c r="AC519" s="19"/>
      <c r="AD519" s="19"/>
      <c r="AE519" s="18"/>
      <c r="AF519" s="19"/>
      <c r="AG519" s="19"/>
      <c r="AH519" s="19"/>
      <c r="AI519" s="18"/>
      <c r="AJ519" s="19"/>
      <c r="AK519" s="19"/>
      <c r="AL519" s="19"/>
      <c r="AM519" s="18"/>
      <c r="AN519" s="19"/>
      <c r="AO519" s="19"/>
      <c r="AP519" s="19"/>
      <c r="AQ519" s="18"/>
      <c r="AR519" s="19"/>
      <c r="AS519" s="19"/>
      <c r="AT519" s="19"/>
      <c r="AU519" s="18"/>
      <c r="AV519" s="19"/>
      <c r="AW519" s="19"/>
      <c r="AX519" s="19"/>
      <c r="AY519" s="18"/>
      <c r="AZ519" s="19"/>
      <c r="BA519" s="19"/>
      <c r="BB519" s="19"/>
      <c r="BC519" s="18"/>
      <c r="BD519" s="19"/>
      <c r="BE519" s="19"/>
      <c r="BF519" s="19"/>
    </row>
    <row r="520" spans="1:58" ht="15" thickBot="1" x14ac:dyDescent="0.35">
      <c r="A520" s="19"/>
      <c r="B520" s="19"/>
      <c r="C520" s="18"/>
      <c r="D520" s="19"/>
      <c r="E520" s="19"/>
      <c r="F520" s="19"/>
      <c r="G520" s="18"/>
      <c r="H520" s="19"/>
      <c r="I520" s="19"/>
      <c r="J520" s="19"/>
      <c r="K520" s="18"/>
      <c r="L520" s="19"/>
      <c r="M520" s="19"/>
      <c r="N520" s="19"/>
      <c r="O520" s="18"/>
      <c r="P520" s="19"/>
      <c r="Q520" s="19"/>
      <c r="R520" s="19"/>
      <c r="S520" s="18"/>
      <c r="T520" s="19"/>
      <c r="U520" s="19"/>
      <c r="V520" s="19"/>
      <c r="W520" s="18"/>
      <c r="X520" s="19"/>
      <c r="Y520" s="19"/>
      <c r="Z520" s="19"/>
      <c r="AA520" s="18"/>
      <c r="AB520" s="19"/>
      <c r="AC520" s="19"/>
      <c r="AD520" s="19"/>
      <c r="AE520" s="18"/>
      <c r="AF520" s="19"/>
      <c r="AG520" s="19"/>
      <c r="AH520" s="19"/>
      <c r="AI520" s="18"/>
      <c r="AJ520" s="19"/>
      <c r="AK520" s="19"/>
      <c r="AL520" s="19"/>
      <c r="AM520" s="18"/>
      <c r="AN520" s="19"/>
      <c r="AO520" s="19"/>
      <c r="AP520" s="19"/>
      <c r="AQ520" s="18"/>
      <c r="AR520" s="19"/>
      <c r="AS520" s="19"/>
      <c r="AT520" s="19"/>
      <c r="AU520" s="18"/>
      <c r="AV520" s="19"/>
      <c r="AW520" s="19"/>
      <c r="AX520" s="19"/>
      <c r="AY520" s="18"/>
      <c r="AZ520" s="19"/>
      <c r="BA520" s="19"/>
      <c r="BB520" s="19"/>
      <c r="BC520" s="18"/>
      <c r="BD520" s="19"/>
      <c r="BE520" s="19"/>
      <c r="BF520" s="19"/>
    </row>
    <row r="521" spans="1:58" ht="15" thickBot="1" x14ac:dyDescent="0.35">
      <c r="A521" s="19"/>
      <c r="B521" s="19"/>
      <c r="C521" s="18"/>
      <c r="D521" s="19"/>
      <c r="E521" s="19"/>
      <c r="F521" s="19"/>
      <c r="G521" s="18"/>
      <c r="H521" s="19"/>
      <c r="I521" s="19"/>
      <c r="J521" s="19"/>
      <c r="K521" s="18"/>
      <c r="L521" s="19"/>
      <c r="M521" s="19"/>
      <c r="N521" s="19"/>
      <c r="O521" s="18"/>
      <c r="P521" s="19"/>
      <c r="Q521" s="19"/>
      <c r="R521" s="19"/>
      <c r="S521" s="18"/>
      <c r="T521" s="19"/>
      <c r="U521" s="19"/>
      <c r="V521" s="19"/>
      <c r="W521" s="18"/>
      <c r="X521" s="19"/>
      <c r="Y521" s="19"/>
      <c r="Z521" s="19"/>
      <c r="AA521" s="18"/>
      <c r="AB521" s="19"/>
      <c r="AC521" s="19"/>
      <c r="AD521" s="19"/>
      <c r="AE521" s="18"/>
      <c r="AF521" s="19"/>
      <c r="AG521" s="19"/>
      <c r="AH521" s="19"/>
      <c r="AI521" s="18"/>
      <c r="AJ521" s="19"/>
      <c r="AK521" s="19"/>
      <c r="AL521" s="19"/>
      <c r="AM521" s="18"/>
      <c r="AN521" s="19"/>
      <c r="AO521" s="19"/>
      <c r="AP521" s="19"/>
      <c r="AQ521" s="18"/>
      <c r="AR521" s="19"/>
      <c r="AS521" s="19"/>
      <c r="AT521" s="19"/>
      <c r="AU521" s="18"/>
      <c r="AV521" s="19"/>
      <c r="AW521" s="19"/>
      <c r="AX521" s="19"/>
      <c r="AY521" s="18"/>
      <c r="AZ521" s="19"/>
      <c r="BA521" s="19"/>
      <c r="BB521" s="19"/>
      <c r="BC521" s="18"/>
      <c r="BD521" s="19"/>
      <c r="BE521" s="19"/>
      <c r="BF521" s="19"/>
    </row>
    <row r="522" spans="1:58" ht="15" thickBot="1" x14ac:dyDescent="0.35">
      <c r="A522" s="19"/>
      <c r="B522" s="19"/>
      <c r="C522" s="18"/>
      <c r="D522" s="19"/>
      <c r="E522" s="19"/>
      <c r="F522" s="19"/>
      <c r="G522" s="18"/>
      <c r="H522" s="19"/>
      <c r="I522" s="19"/>
      <c r="J522" s="19"/>
      <c r="K522" s="18"/>
      <c r="L522" s="19"/>
      <c r="M522" s="19"/>
      <c r="N522" s="19"/>
      <c r="O522" s="18"/>
      <c r="P522" s="19"/>
      <c r="Q522" s="19"/>
      <c r="R522" s="19"/>
      <c r="S522" s="18"/>
      <c r="T522" s="19"/>
      <c r="U522" s="19"/>
      <c r="V522" s="19"/>
      <c r="W522" s="18"/>
      <c r="X522" s="19"/>
      <c r="Y522" s="19"/>
      <c r="Z522" s="19"/>
      <c r="AA522" s="18"/>
      <c r="AB522" s="19"/>
      <c r="AC522" s="19"/>
      <c r="AD522" s="19"/>
      <c r="AE522" s="18"/>
      <c r="AF522" s="19"/>
      <c r="AG522" s="19"/>
      <c r="AH522" s="19"/>
      <c r="AI522" s="18"/>
      <c r="AJ522" s="19"/>
      <c r="AK522" s="19"/>
      <c r="AL522" s="19"/>
      <c r="AM522" s="18"/>
      <c r="AN522" s="19"/>
      <c r="AO522" s="19"/>
      <c r="AP522" s="19"/>
      <c r="AQ522" s="18"/>
      <c r="AR522" s="19"/>
      <c r="AS522" s="19"/>
      <c r="AT522" s="19"/>
      <c r="AU522" s="18"/>
      <c r="AV522" s="19"/>
      <c r="AW522" s="19"/>
      <c r="AX522" s="19"/>
      <c r="AY522" s="18"/>
      <c r="AZ522" s="19"/>
      <c r="BA522" s="19"/>
      <c r="BB522" s="19"/>
      <c r="BC522" s="18"/>
      <c r="BD522" s="19"/>
      <c r="BE522" s="19"/>
      <c r="BF522" s="19"/>
    </row>
    <row r="523" spans="1:58" ht="15" thickBot="1" x14ac:dyDescent="0.35">
      <c r="A523" s="19"/>
      <c r="B523" s="19"/>
      <c r="C523" s="18"/>
      <c r="D523" s="19"/>
      <c r="E523" s="19"/>
      <c r="F523" s="19"/>
      <c r="G523" s="18"/>
      <c r="H523" s="19"/>
      <c r="I523" s="19"/>
      <c r="J523" s="19"/>
      <c r="K523" s="18"/>
      <c r="L523" s="19"/>
      <c r="M523" s="19"/>
      <c r="N523" s="19"/>
      <c r="O523" s="18"/>
      <c r="P523" s="19"/>
      <c r="Q523" s="19"/>
      <c r="R523" s="19"/>
      <c r="S523" s="18"/>
      <c r="T523" s="19"/>
      <c r="U523" s="19"/>
      <c r="V523" s="19"/>
      <c r="W523" s="18"/>
      <c r="X523" s="19"/>
      <c r="Y523" s="19"/>
      <c r="Z523" s="19"/>
      <c r="AA523" s="18"/>
      <c r="AB523" s="19"/>
      <c r="AC523" s="19"/>
      <c r="AD523" s="19"/>
      <c r="AE523" s="18"/>
      <c r="AF523" s="19"/>
      <c r="AG523" s="19"/>
      <c r="AH523" s="19"/>
      <c r="AI523" s="18"/>
      <c r="AJ523" s="19"/>
      <c r="AK523" s="19"/>
      <c r="AL523" s="19"/>
      <c r="AM523" s="18"/>
      <c r="AN523" s="19"/>
      <c r="AO523" s="19"/>
      <c r="AP523" s="19"/>
      <c r="AQ523" s="18"/>
      <c r="AR523" s="19"/>
      <c r="AS523" s="19"/>
      <c r="AT523" s="19"/>
      <c r="AU523" s="18"/>
      <c r="AV523" s="19"/>
      <c r="AW523" s="19"/>
      <c r="AX523" s="19"/>
      <c r="AY523" s="18"/>
      <c r="AZ523" s="19"/>
      <c r="BA523" s="19"/>
      <c r="BB523" s="19"/>
      <c r="BC523" s="18"/>
      <c r="BD523" s="19"/>
      <c r="BE523" s="19"/>
      <c r="BF523" s="19"/>
    </row>
    <row r="524" spans="1:58" ht="15" thickBot="1" x14ac:dyDescent="0.35">
      <c r="A524" s="19"/>
      <c r="B524" s="19"/>
      <c r="C524" s="18"/>
      <c r="D524" s="19"/>
      <c r="E524" s="19"/>
      <c r="F524" s="19"/>
      <c r="G524" s="18"/>
      <c r="H524" s="19"/>
      <c r="I524" s="19"/>
      <c r="J524" s="19"/>
      <c r="K524" s="18"/>
      <c r="L524" s="19"/>
      <c r="M524" s="19"/>
      <c r="N524" s="19"/>
      <c r="O524" s="18"/>
      <c r="P524" s="19"/>
      <c r="Q524" s="19"/>
      <c r="R524" s="19"/>
      <c r="S524" s="18"/>
      <c r="T524" s="19"/>
      <c r="U524" s="19"/>
      <c r="V524" s="19"/>
      <c r="W524" s="18"/>
      <c r="X524" s="19"/>
      <c r="Y524" s="19"/>
      <c r="Z524" s="19"/>
      <c r="AA524" s="18"/>
      <c r="AB524" s="19"/>
      <c r="AC524" s="19"/>
      <c r="AD524" s="19"/>
      <c r="AE524" s="18"/>
      <c r="AF524" s="19"/>
      <c r="AG524" s="19"/>
      <c r="AH524" s="19"/>
      <c r="AI524" s="18"/>
      <c r="AJ524" s="19"/>
      <c r="AK524" s="19"/>
      <c r="AL524" s="19"/>
      <c r="AM524" s="18"/>
      <c r="AN524" s="19"/>
      <c r="AO524" s="19"/>
      <c r="AP524" s="19"/>
      <c r="AQ524" s="18"/>
      <c r="AR524" s="19"/>
      <c r="AS524" s="19"/>
      <c r="AT524" s="19"/>
      <c r="AU524" s="18"/>
      <c r="AV524" s="19"/>
      <c r="AW524" s="19"/>
      <c r="AX524" s="19"/>
      <c r="AY524" s="18"/>
      <c r="AZ524" s="19"/>
      <c r="BA524" s="19"/>
      <c r="BB524" s="19"/>
      <c r="BC524" s="18"/>
      <c r="BD524" s="19"/>
      <c r="BE524" s="19"/>
      <c r="BF524" s="19"/>
    </row>
    <row r="525" spans="1:58" ht="15" thickBot="1" x14ac:dyDescent="0.35">
      <c r="A525" s="19"/>
      <c r="B525" s="19"/>
      <c r="C525" s="18"/>
      <c r="D525" s="19"/>
      <c r="E525" s="19"/>
      <c r="F525" s="19"/>
      <c r="G525" s="18"/>
      <c r="H525" s="19"/>
      <c r="I525" s="19"/>
      <c r="J525" s="19"/>
      <c r="K525" s="18"/>
      <c r="L525" s="19"/>
      <c r="M525" s="19"/>
      <c r="N525" s="19"/>
      <c r="O525" s="18"/>
      <c r="P525" s="19"/>
      <c r="Q525" s="19"/>
      <c r="R525" s="19"/>
      <c r="S525" s="18"/>
      <c r="T525" s="19"/>
      <c r="U525" s="19"/>
      <c r="V525" s="19"/>
      <c r="W525" s="18"/>
      <c r="X525" s="19"/>
      <c r="Y525" s="19"/>
      <c r="Z525" s="19"/>
      <c r="AA525" s="18"/>
      <c r="AB525" s="19"/>
      <c r="AC525" s="19"/>
      <c r="AD525" s="19"/>
      <c r="AE525" s="18"/>
      <c r="AF525" s="19"/>
      <c r="AG525" s="19"/>
      <c r="AH525" s="19"/>
      <c r="AI525" s="18"/>
      <c r="AJ525" s="19"/>
      <c r="AK525" s="19"/>
      <c r="AL525" s="19"/>
      <c r="AM525" s="18"/>
      <c r="AN525" s="19"/>
      <c r="AO525" s="19"/>
      <c r="AP525" s="19"/>
      <c r="AQ525" s="18"/>
      <c r="AR525" s="19"/>
      <c r="AS525" s="19"/>
      <c r="AT525" s="19"/>
      <c r="AU525" s="18"/>
      <c r="AV525" s="19"/>
      <c r="AW525" s="19"/>
      <c r="AX525" s="19"/>
      <c r="AY525" s="18"/>
      <c r="AZ525" s="19"/>
      <c r="BA525" s="19"/>
      <c r="BB525" s="19"/>
      <c r="BC525" s="18"/>
      <c r="BD525" s="19"/>
      <c r="BE525" s="19"/>
      <c r="BF525" s="19"/>
    </row>
    <row r="526" spans="1:58" ht="15" thickBot="1" x14ac:dyDescent="0.35">
      <c r="A526" s="19"/>
      <c r="B526" s="19"/>
      <c r="C526" s="18"/>
      <c r="D526" s="19"/>
      <c r="E526" s="19"/>
      <c r="F526" s="19"/>
      <c r="G526" s="18"/>
      <c r="H526" s="19"/>
      <c r="I526" s="19"/>
      <c r="J526" s="19"/>
      <c r="K526" s="18"/>
      <c r="L526" s="19"/>
      <c r="M526" s="19"/>
      <c r="N526" s="19"/>
      <c r="O526" s="18"/>
      <c r="P526" s="19"/>
      <c r="Q526" s="19"/>
      <c r="R526" s="19"/>
      <c r="S526" s="18"/>
      <c r="T526" s="19"/>
      <c r="U526" s="19"/>
      <c r="V526" s="19"/>
      <c r="W526" s="18"/>
      <c r="X526" s="19"/>
      <c r="Y526" s="19"/>
      <c r="Z526" s="19"/>
      <c r="AA526" s="18"/>
      <c r="AB526" s="19"/>
      <c r="AC526" s="19"/>
      <c r="AD526" s="19"/>
      <c r="AE526" s="18"/>
      <c r="AF526" s="19"/>
      <c r="AG526" s="19"/>
      <c r="AH526" s="19"/>
      <c r="AI526" s="18"/>
      <c r="AJ526" s="19"/>
      <c r="AK526" s="19"/>
      <c r="AL526" s="19"/>
      <c r="AM526" s="18"/>
      <c r="AN526" s="19"/>
      <c r="AO526" s="19"/>
      <c r="AP526" s="19"/>
      <c r="AQ526" s="18"/>
      <c r="AR526" s="19"/>
      <c r="AS526" s="19"/>
      <c r="AT526" s="19"/>
      <c r="AU526" s="18"/>
      <c r="AV526" s="19"/>
      <c r="AW526" s="19"/>
      <c r="AX526" s="19"/>
      <c r="AY526" s="18"/>
      <c r="AZ526" s="19"/>
      <c r="BA526" s="19"/>
      <c r="BB526" s="19"/>
      <c r="BC526" s="18"/>
      <c r="BD526" s="19"/>
      <c r="BE526" s="19"/>
      <c r="BF526" s="19"/>
    </row>
    <row r="527" spans="1:58" ht="15" thickBot="1" x14ac:dyDescent="0.35">
      <c r="A527" s="19"/>
      <c r="B527" s="19"/>
      <c r="C527" s="18"/>
      <c r="D527" s="19"/>
      <c r="E527" s="19"/>
      <c r="F527" s="19"/>
      <c r="G527" s="18"/>
      <c r="H527" s="19"/>
      <c r="I527" s="19"/>
      <c r="J527" s="19"/>
      <c r="K527" s="18"/>
      <c r="L527" s="19"/>
      <c r="M527" s="19"/>
      <c r="N527" s="19"/>
      <c r="O527" s="18"/>
      <c r="P527" s="19"/>
      <c r="Q527" s="19"/>
      <c r="R527" s="19"/>
      <c r="S527" s="18"/>
      <c r="T527" s="19"/>
      <c r="U527" s="19"/>
      <c r="V527" s="19"/>
      <c r="W527" s="18"/>
      <c r="X527" s="19"/>
      <c r="Y527" s="19"/>
      <c r="Z527" s="19"/>
      <c r="AA527" s="18"/>
      <c r="AB527" s="19"/>
      <c r="AC527" s="19"/>
      <c r="AD527" s="19"/>
      <c r="AE527" s="18"/>
      <c r="AF527" s="19"/>
      <c r="AG527" s="19"/>
      <c r="AH527" s="19"/>
      <c r="AI527" s="18"/>
      <c r="AJ527" s="19"/>
      <c r="AK527" s="19"/>
      <c r="AL527" s="19"/>
      <c r="AM527" s="18"/>
      <c r="AN527" s="19"/>
      <c r="AO527" s="19"/>
      <c r="AP527" s="19"/>
      <c r="AQ527" s="18"/>
      <c r="AR527" s="19"/>
      <c r="AS527" s="19"/>
      <c r="AT527" s="19"/>
      <c r="AU527" s="18"/>
      <c r="AV527" s="19"/>
      <c r="AW527" s="19"/>
      <c r="AX527" s="19"/>
      <c r="AY527" s="18"/>
      <c r="AZ527" s="19"/>
      <c r="BA527" s="19"/>
      <c r="BB527" s="19"/>
      <c r="BC527" s="18"/>
      <c r="BD527" s="19"/>
      <c r="BE527" s="19"/>
      <c r="BF527" s="19"/>
    </row>
    <row r="528" spans="1:58" ht="15" thickBot="1" x14ac:dyDescent="0.35">
      <c r="A528" s="19"/>
      <c r="B528" s="19"/>
      <c r="C528" s="18"/>
      <c r="D528" s="19"/>
      <c r="E528" s="19"/>
      <c r="F528" s="19"/>
      <c r="G528" s="18"/>
      <c r="H528" s="19"/>
      <c r="I528" s="19"/>
      <c r="J528" s="19"/>
      <c r="K528" s="18"/>
      <c r="L528" s="19"/>
      <c r="M528" s="19"/>
      <c r="N528" s="19"/>
      <c r="O528" s="18"/>
      <c r="P528" s="19"/>
      <c r="Q528" s="19"/>
      <c r="R528" s="19"/>
      <c r="S528" s="18"/>
      <c r="T528" s="19"/>
      <c r="U528" s="19"/>
      <c r="V528" s="19"/>
      <c r="W528" s="18"/>
      <c r="X528" s="19"/>
      <c r="Y528" s="19"/>
      <c r="Z528" s="19"/>
      <c r="AA528" s="18"/>
      <c r="AB528" s="19"/>
      <c r="AC528" s="19"/>
      <c r="AD528" s="19"/>
      <c r="AE528" s="18"/>
      <c r="AF528" s="19"/>
      <c r="AG528" s="19"/>
      <c r="AH528" s="19"/>
      <c r="AI528" s="18"/>
      <c r="AJ528" s="19"/>
      <c r="AK528" s="19"/>
      <c r="AL528" s="19"/>
      <c r="AM528" s="18"/>
      <c r="AN528" s="19"/>
      <c r="AO528" s="19"/>
      <c r="AP528" s="19"/>
      <c r="AQ528" s="18"/>
      <c r="AR528" s="19"/>
      <c r="AS528" s="19"/>
      <c r="AT528" s="19"/>
      <c r="AU528" s="18"/>
      <c r="AV528" s="19"/>
      <c r="AW528" s="19"/>
      <c r="AX528" s="19"/>
      <c r="AY528" s="18"/>
      <c r="AZ528" s="19"/>
      <c r="BA528" s="19"/>
      <c r="BB528" s="19"/>
      <c r="BC528" s="18"/>
      <c r="BD528" s="19"/>
      <c r="BE528" s="19"/>
      <c r="BF528" s="19"/>
    </row>
    <row r="529" spans="1:58" ht="15" thickBot="1" x14ac:dyDescent="0.35">
      <c r="A529" s="19"/>
      <c r="B529" s="19"/>
      <c r="C529" s="18"/>
      <c r="D529" s="19"/>
      <c r="E529" s="19"/>
      <c r="F529" s="19"/>
      <c r="G529" s="18"/>
      <c r="H529" s="19"/>
      <c r="I529" s="19"/>
      <c r="J529" s="19"/>
      <c r="K529" s="18"/>
      <c r="L529" s="19"/>
      <c r="M529" s="19"/>
      <c r="N529" s="19"/>
      <c r="O529" s="18"/>
      <c r="P529" s="19"/>
      <c r="Q529" s="19"/>
      <c r="R529" s="19"/>
      <c r="S529" s="18"/>
      <c r="T529" s="19"/>
      <c r="U529" s="19"/>
      <c r="V529" s="19"/>
      <c r="W529" s="18"/>
      <c r="X529" s="19"/>
      <c r="Y529" s="19"/>
      <c r="Z529" s="19"/>
      <c r="AA529" s="18"/>
      <c r="AB529" s="19"/>
      <c r="AC529" s="19"/>
      <c r="AD529" s="19"/>
      <c r="AE529" s="18"/>
      <c r="AF529" s="19"/>
      <c r="AG529" s="19"/>
      <c r="AH529" s="19"/>
      <c r="AI529" s="18"/>
      <c r="AJ529" s="19"/>
      <c r="AK529" s="19"/>
      <c r="AL529" s="19"/>
      <c r="AM529" s="18"/>
      <c r="AN529" s="19"/>
      <c r="AO529" s="19"/>
      <c r="AP529" s="19"/>
      <c r="AQ529" s="18"/>
      <c r="AR529" s="19"/>
      <c r="AS529" s="19"/>
      <c r="AT529" s="19"/>
      <c r="AU529" s="18"/>
      <c r="AV529" s="19"/>
      <c r="AW529" s="19"/>
      <c r="AX529" s="19"/>
      <c r="AY529" s="18"/>
      <c r="AZ529" s="19"/>
      <c r="BA529" s="19"/>
      <c r="BB529" s="19"/>
      <c r="BC529" s="18"/>
      <c r="BD529" s="19"/>
      <c r="BE529" s="19"/>
      <c r="BF529" s="19"/>
    </row>
    <row r="530" spans="1:58" ht="15" thickBot="1" x14ac:dyDescent="0.35">
      <c r="A530" s="19"/>
      <c r="B530" s="19"/>
      <c r="C530" s="18"/>
      <c r="D530" s="19"/>
      <c r="E530" s="19"/>
      <c r="F530" s="19"/>
      <c r="G530" s="18"/>
      <c r="H530" s="19"/>
      <c r="I530" s="19"/>
      <c r="J530" s="19"/>
      <c r="K530" s="18"/>
      <c r="L530" s="19"/>
      <c r="M530" s="19"/>
      <c r="N530" s="19"/>
      <c r="O530" s="18"/>
      <c r="P530" s="19"/>
      <c r="Q530" s="19"/>
      <c r="R530" s="19"/>
      <c r="S530" s="18"/>
      <c r="T530" s="19"/>
      <c r="U530" s="19"/>
      <c r="V530" s="19"/>
      <c r="W530" s="18"/>
      <c r="X530" s="19"/>
      <c r="Y530" s="19"/>
      <c r="Z530" s="19"/>
      <c r="AA530" s="18"/>
      <c r="AB530" s="19"/>
      <c r="AC530" s="19"/>
      <c r="AD530" s="19"/>
      <c r="AE530" s="18"/>
      <c r="AF530" s="19"/>
      <c r="AG530" s="19"/>
      <c r="AH530" s="19"/>
      <c r="AI530" s="18"/>
      <c r="AJ530" s="19"/>
      <c r="AK530" s="19"/>
      <c r="AL530" s="19"/>
      <c r="AM530" s="18"/>
      <c r="AN530" s="19"/>
      <c r="AO530" s="19"/>
      <c r="AP530" s="19"/>
      <c r="AQ530" s="18"/>
      <c r="AR530" s="19"/>
      <c r="AS530" s="19"/>
      <c r="AT530" s="19"/>
      <c r="AU530" s="18"/>
      <c r="AV530" s="19"/>
      <c r="AW530" s="19"/>
      <c r="AX530" s="19"/>
      <c r="AY530" s="18"/>
      <c r="AZ530" s="19"/>
      <c r="BA530" s="19"/>
      <c r="BB530" s="19"/>
      <c r="BC530" s="18"/>
      <c r="BD530" s="19"/>
      <c r="BE530" s="19"/>
      <c r="BF530" s="19"/>
    </row>
    <row r="531" spans="1:58" ht="15" thickBot="1" x14ac:dyDescent="0.35">
      <c r="A531" s="19"/>
      <c r="B531" s="19"/>
      <c r="C531" s="18"/>
      <c r="D531" s="19"/>
      <c r="E531" s="19"/>
      <c r="F531" s="19"/>
      <c r="G531" s="18"/>
      <c r="H531" s="19"/>
      <c r="I531" s="19"/>
      <c r="J531" s="19"/>
      <c r="K531" s="18"/>
      <c r="L531" s="19"/>
      <c r="M531" s="19"/>
      <c r="N531" s="19"/>
      <c r="O531" s="18"/>
      <c r="P531" s="19"/>
      <c r="Q531" s="19"/>
      <c r="R531" s="19"/>
      <c r="S531" s="18"/>
      <c r="T531" s="19"/>
      <c r="U531" s="19"/>
      <c r="V531" s="19"/>
      <c r="W531" s="18"/>
      <c r="X531" s="19"/>
      <c r="Y531" s="19"/>
      <c r="Z531" s="19"/>
      <c r="AA531" s="18"/>
      <c r="AB531" s="19"/>
      <c r="AC531" s="19"/>
      <c r="AD531" s="19"/>
      <c r="AE531" s="18"/>
      <c r="AF531" s="19"/>
      <c r="AG531" s="19"/>
      <c r="AH531" s="19"/>
      <c r="AI531" s="18"/>
      <c r="AJ531" s="19"/>
      <c r="AK531" s="19"/>
      <c r="AL531" s="19"/>
      <c r="AM531" s="18"/>
      <c r="AN531" s="19"/>
      <c r="AO531" s="19"/>
      <c r="AP531" s="19"/>
      <c r="AQ531" s="18"/>
      <c r="AR531" s="19"/>
      <c r="AS531" s="19"/>
      <c r="AT531" s="19"/>
      <c r="AU531" s="18"/>
      <c r="AV531" s="19"/>
      <c r="AW531" s="19"/>
      <c r="AX531" s="19"/>
      <c r="AY531" s="18"/>
      <c r="AZ531" s="19"/>
      <c r="BA531" s="19"/>
      <c r="BB531" s="19"/>
      <c r="BC531" s="18"/>
      <c r="BD531" s="19"/>
      <c r="BE531" s="19"/>
      <c r="BF531" s="19"/>
    </row>
    <row r="532" spans="1:58" ht="15" thickBot="1" x14ac:dyDescent="0.35">
      <c r="A532" s="19"/>
      <c r="B532" s="19"/>
      <c r="C532" s="18"/>
      <c r="D532" s="19"/>
      <c r="E532" s="19"/>
      <c r="F532" s="19"/>
      <c r="G532" s="18"/>
      <c r="H532" s="19"/>
      <c r="I532" s="19"/>
      <c r="J532" s="19"/>
      <c r="K532" s="18"/>
      <c r="L532" s="19"/>
      <c r="M532" s="19"/>
      <c r="N532" s="19"/>
      <c r="O532" s="18"/>
      <c r="P532" s="19"/>
      <c r="Q532" s="19"/>
      <c r="R532" s="19"/>
      <c r="S532" s="18"/>
      <c r="T532" s="19"/>
      <c r="U532" s="19"/>
      <c r="V532" s="19"/>
      <c r="W532" s="18"/>
      <c r="X532" s="19"/>
      <c r="Y532" s="19"/>
      <c r="Z532" s="19"/>
      <c r="AA532" s="18"/>
      <c r="AB532" s="19"/>
      <c r="AC532" s="19"/>
      <c r="AD532" s="19"/>
      <c r="AE532" s="18"/>
      <c r="AF532" s="19"/>
      <c r="AG532" s="19"/>
      <c r="AH532" s="19"/>
      <c r="AI532" s="18"/>
      <c r="AJ532" s="19"/>
      <c r="AK532" s="19"/>
      <c r="AL532" s="19"/>
      <c r="AM532" s="18"/>
      <c r="AN532" s="19"/>
      <c r="AO532" s="19"/>
      <c r="AP532" s="19"/>
      <c r="AQ532" s="18"/>
      <c r="AR532" s="19"/>
      <c r="AS532" s="19"/>
      <c r="AT532" s="19"/>
      <c r="AU532" s="18"/>
      <c r="AV532" s="19"/>
      <c r="AW532" s="19"/>
      <c r="AX532" s="19"/>
      <c r="AY532" s="18"/>
      <c r="AZ532" s="19"/>
      <c r="BA532" s="19"/>
      <c r="BB532" s="19"/>
      <c r="BC532" s="18"/>
      <c r="BD532" s="19"/>
      <c r="BE532" s="19"/>
      <c r="BF532" s="19"/>
    </row>
    <row r="533" spans="1:58" ht="15" thickBot="1" x14ac:dyDescent="0.35">
      <c r="A533" s="19"/>
      <c r="B533" s="19"/>
      <c r="C533" s="18"/>
      <c r="D533" s="19"/>
      <c r="E533" s="19"/>
      <c r="F533" s="19"/>
      <c r="G533" s="18"/>
      <c r="H533" s="19"/>
      <c r="I533" s="19"/>
      <c r="J533" s="19"/>
      <c r="K533" s="18"/>
      <c r="L533" s="19"/>
      <c r="M533" s="19"/>
      <c r="N533" s="19"/>
      <c r="O533" s="18"/>
      <c r="P533" s="19"/>
      <c r="Q533" s="19"/>
      <c r="R533" s="19"/>
      <c r="S533" s="18"/>
      <c r="T533" s="19"/>
      <c r="U533" s="19"/>
      <c r="V533" s="19"/>
      <c r="W533" s="18"/>
      <c r="X533" s="19"/>
      <c r="Y533" s="19"/>
      <c r="Z533" s="19"/>
      <c r="AA533" s="18"/>
      <c r="AB533" s="19"/>
      <c r="AC533" s="19"/>
      <c r="AD533" s="19"/>
      <c r="AE533" s="18"/>
      <c r="AF533" s="19"/>
      <c r="AG533" s="19"/>
      <c r="AH533" s="19"/>
      <c r="AI533" s="18"/>
      <c r="AJ533" s="19"/>
      <c r="AK533" s="19"/>
      <c r="AL533" s="19"/>
      <c r="AM533" s="18"/>
      <c r="AN533" s="19"/>
      <c r="AO533" s="19"/>
      <c r="AP533" s="19"/>
      <c r="AQ533" s="18"/>
      <c r="AR533" s="19"/>
      <c r="AS533" s="19"/>
      <c r="AT533" s="19"/>
      <c r="AU533" s="18"/>
      <c r="AV533" s="19"/>
      <c r="AW533" s="19"/>
      <c r="AX533" s="19"/>
      <c r="AY533" s="18"/>
      <c r="AZ533" s="19"/>
      <c r="BA533" s="19"/>
      <c r="BB533" s="19"/>
      <c r="BC533" s="18"/>
      <c r="BD533" s="19"/>
      <c r="BE533" s="19"/>
      <c r="BF533" s="19"/>
    </row>
    <row r="534" spans="1:58" ht="15" thickBot="1" x14ac:dyDescent="0.35">
      <c r="A534" s="19"/>
      <c r="B534" s="19"/>
      <c r="C534" s="18"/>
      <c r="D534" s="19"/>
      <c r="E534" s="19"/>
      <c r="F534" s="19"/>
      <c r="G534" s="18"/>
      <c r="H534" s="19"/>
      <c r="I534" s="19"/>
      <c r="J534" s="19"/>
      <c r="K534" s="18"/>
      <c r="L534" s="19"/>
      <c r="M534" s="19"/>
      <c r="N534" s="19"/>
      <c r="O534" s="18"/>
      <c r="P534" s="19"/>
      <c r="Q534" s="19"/>
      <c r="R534" s="19"/>
      <c r="S534" s="18"/>
      <c r="T534" s="19"/>
      <c r="U534" s="19"/>
      <c r="V534" s="19"/>
      <c r="W534" s="18"/>
      <c r="X534" s="19"/>
      <c r="Y534" s="19"/>
      <c r="Z534" s="19"/>
      <c r="AA534" s="18"/>
      <c r="AB534" s="19"/>
      <c r="AC534" s="19"/>
      <c r="AD534" s="19"/>
      <c r="AE534" s="18"/>
      <c r="AF534" s="19"/>
      <c r="AG534" s="19"/>
      <c r="AH534" s="19"/>
      <c r="AI534" s="18"/>
      <c r="AJ534" s="19"/>
      <c r="AK534" s="19"/>
      <c r="AL534" s="19"/>
      <c r="AM534" s="18"/>
      <c r="AN534" s="19"/>
      <c r="AO534" s="19"/>
      <c r="AP534" s="19"/>
      <c r="AQ534" s="18"/>
      <c r="AR534" s="19"/>
      <c r="AS534" s="19"/>
      <c r="AT534" s="19"/>
      <c r="AU534" s="18"/>
      <c r="AV534" s="19"/>
      <c r="AW534" s="19"/>
      <c r="AX534" s="19"/>
      <c r="AY534" s="18"/>
      <c r="AZ534" s="19"/>
      <c r="BA534" s="19"/>
      <c r="BB534" s="19"/>
      <c r="BC534" s="18"/>
      <c r="BD534" s="19"/>
      <c r="BE534" s="19"/>
      <c r="BF534" s="19"/>
    </row>
    <row r="535" spans="1:58" ht="15" thickBot="1" x14ac:dyDescent="0.35">
      <c r="A535" s="19"/>
      <c r="B535" s="19"/>
      <c r="C535" s="18"/>
      <c r="D535" s="19"/>
      <c r="E535" s="19"/>
      <c r="F535" s="19"/>
      <c r="G535" s="18"/>
      <c r="H535" s="19"/>
      <c r="I535" s="19"/>
      <c r="J535" s="19"/>
      <c r="K535" s="18"/>
      <c r="L535" s="19"/>
      <c r="M535" s="19"/>
      <c r="N535" s="19"/>
      <c r="O535" s="18"/>
      <c r="P535" s="19"/>
      <c r="Q535" s="19"/>
      <c r="R535" s="19"/>
      <c r="S535" s="18"/>
      <c r="T535" s="19"/>
      <c r="U535" s="19"/>
      <c r="V535" s="19"/>
      <c r="W535" s="18"/>
      <c r="X535" s="19"/>
      <c r="Y535" s="19"/>
      <c r="Z535" s="19"/>
      <c r="AA535" s="18"/>
      <c r="AB535" s="19"/>
      <c r="AC535" s="19"/>
      <c r="AD535" s="19"/>
      <c r="AE535" s="18"/>
      <c r="AF535" s="19"/>
      <c r="AG535" s="19"/>
      <c r="AH535" s="19"/>
      <c r="AI535" s="18"/>
      <c r="AJ535" s="19"/>
      <c r="AK535" s="19"/>
      <c r="AL535" s="19"/>
      <c r="AM535" s="18"/>
      <c r="AN535" s="19"/>
      <c r="AO535" s="19"/>
      <c r="AP535" s="19"/>
      <c r="AQ535" s="18"/>
      <c r="AR535" s="19"/>
      <c r="AS535" s="19"/>
      <c r="AT535" s="19"/>
      <c r="AU535" s="18"/>
      <c r="AV535" s="19"/>
      <c r="AW535" s="19"/>
      <c r="AX535" s="19"/>
      <c r="AY535" s="18"/>
      <c r="AZ535" s="19"/>
      <c r="BA535" s="19"/>
      <c r="BB535" s="19"/>
      <c r="BC535" s="18"/>
      <c r="BD535" s="19"/>
      <c r="BE535" s="19"/>
      <c r="BF535" s="19"/>
    </row>
    <row r="536" spans="1:58" ht="15" thickBot="1" x14ac:dyDescent="0.35">
      <c r="A536" s="19"/>
      <c r="B536" s="19"/>
      <c r="C536" s="18"/>
      <c r="D536" s="19"/>
      <c r="E536" s="19"/>
      <c r="F536" s="19"/>
      <c r="G536" s="18"/>
      <c r="H536" s="19"/>
      <c r="I536" s="19"/>
      <c r="J536" s="19"/>
      <c r="K536" s="18"/>
      <c r="L536" s="19"/>
      <c r="M536" s="19"/>
      <c r="N536" s="19"/>
      <c r="O536" s="18"/>
      <c r="P536" s="19"/>
      <c r="Q536" s="19"/>
      <c r="R536" s="19"/>
      <c r="S536" s="18"/>
      <c r="T536" s="19"/>
      <c r="U536" s="19"/>
      <c r="V536" s="19"/>
      <c r="W536" s="18"/>
      <c r="X536" s="19"/>
      <c r="Y536" s="19"/>
      <c r="Z536" s="19"/>
      <c r="AA536" s="18"/>
      <c r="AB536" s="19"/>
      <c r="AC536" s="19"/>
      <c r="AD536" s="19"/>
      <c r="AE536" s="18"/>
      <c r="AF536" s="19"/>
      <c r="AG536" s="19"/>
      <c r="AH536" s="19"/>
      <c r="AI536" s="18"/>
      <c r="AJ536" s="19"/>
      <c r="AK536" s="19"/>
      <c r="AL536" s="19"/>
      <c r="AM536" s="18"/>
      <c r="AN536" s="19"/>
      <c r="AO536" s="19"/>
      <c r="AP536" s="19"/>
      <c r="AQ536" s="18"/>
      <c r="AR536" s="19"/>
      <c r="AS536" s="19"/>
      <c r="AT536" s="19"/>
      <c r="AU536" s="18"/>
      <c r="AV536" s="19"/>
      <c r="AW536" s="19"/>
      <c r="AX536" s="19"/>
      <c r="AY536" s="18"/>
      <c r="AZ536" s="19"/>
      <c r="BA536" s="19"/>
      <c r="BB536" s="19"/>
      <c r="BC536" s="18"/>
      <c r="BD536" s="19"/>
      <c r="BE536" s="19"/>
      <c r="BF536" s="19"/>
    </row>
    <row r="537" spans="1:58" ht="15" thickBot="1" x14ac:dyDescent="0.35">
      <c r="A537" s="19"/>
      <c r="B537" s="19"/>
      <c r="C537" s="18"/>
      <c r="D537" s="19"/>
      <c r="E537" s="19"/>
      <c r="F537" s="19"/>
      <c r="G537" s="18"/>
      <c r="H537" s="19"/>
      <c r="I537" s="19"/>
      <c r="J537" s="19"/>
      <c r="K537" s="18"/>
      <c r="L537" s="19"/>
      <c r="M537" s="19"/>
      <c r="N537" s="19"/>
      <c r="O537" s="18"/>
      <c r="P537" s="19"/>
      <c r="Q537" s="19"/>
      <c r="R537" s="19"/>
      <c r="S537" s="18"/>
      <c r="T537" s="19"/>
      <c r="U537" s="19"/>
      <c r="V537" s="19"/>
      <c r="W537" s="18"/>
      <c r="X537" s="19"/>
      <c r="Y537" s="19"/>
      <c r="Z537" s="19"/>
      <c r="AA537" s="18"/>
      <c r="AB537" s="19"/>
      <c r="AC537" s="19"/>
      <c r="AD537" s="19"/>
      <c r="AE537" s="18"/>
      <c r="AF537" s="19"/>
      <c r="AG537" s="19"/>
      <c r="AH537" s="19"/>
      <c r="AI537" s="18"/>
      <c r="AJ537" s="19"/>
      <c r="AK537" s="19"/>
      <c r="AL537" s="19"/>
      <c r="AM537" s="18"/>
      <c r="AN537" s="19"/>
      <c r="AO537" s="19"/>
      <c r="AP537" s="19"/>
      <c r="AQ537" s="18"/>
      <c r="AR537" s="19"/>
      <c r="AS537" s="19"/>
      <c r="AT537" s="19"/>
      <c r="AU537" s="18"/>
      <c r="AV537" s="19"/>
      <c r="AW537" s="19"/>
      <c r="AX537" s="19"/>
      <c r="AY537" s="18"/>
      <c r="AZ537" s="19"/>
      <c r="BA537" s="19"/>
      <c r="BB537" s="19"/>
      <c r="BC537" s="18"/>
      <c r="BD537" s="19"/>
      <c r="BE537" s="19"/>
      <c r="BF537" s="19"/>
    </row>
    <row r="538" spans="1:58" ht="15" thickBot="1" x14ac:dyDescent="0.35">
      <c r="A538" s="19"/>
      <c r="B538" s="19"/>
      <c r="C538" s="18"/>
      <c r="D538" s="19"/>
      <c r="E538" s="19"/>
      <c r="F538" s="19"/>
      <c r="G538" s="18"/>
      <c r="H538" s="19"/>
      <c r="I538" s="19"/>
      <c r="J538" s="19"/>
      <c r="K538" s="18"/>
      <c r="L538" s="19"/>
      <c r="M538" s="19"/>
      <c r="N538" s="19"/>
      <c r="O538" s="18"/>
      <c r="P538" s="19"/>
      <c r="Q538" s="19"/>
      <c r="R538" s="19"/>
      <c r="S538" s="18"/>
      <c r="T538" s="19"/>
      <c r="U538" s="19"/>
      <c r="V538" s="19"/>
      <c r="W538" s="18"/>
      <c r="X538" s="19"/>
      <c r="Y538" s="19"/>
      <c r="Z538" s="19"/>
      <c r="AA538" s="18"/>
      <c r="AB538" s="19"/>
      <c r="AC538" s="19"/>
      <c r="AD538" s="19"/>
      <c r="AE538" s="18"/>
      <c r="AF538" s="19"/>
      <c r="AG538" s="19"/>
      <c r="AH538" s="19"/>
      <c r="AI538" s="18"/>
      <c r="AJ538" s="19"/>
      <c r="AK538" s="19"/>
      <c r="AL538" s="19"/>
      <c r="AM538" s="18"/>
      <c r="AN538" s="19"/>
      <c r="AO538" s="19"/>
      <c r="AP538" s="19"/>
      <c r="AQ538" s="18"/>
      <c r="AR538" s="19"/>
      <c r="AS538" s="19"/>
      <c r="AT538" s="19"/>
      <c r="AU538" s="18"/>
      <c r="AV538" s="19"/>
      <c r="AW538" s="19"/>
      <c r="AX538" s="19"/>
      <c r="AY538" s="18"/>
      <c r="AZ538" s="19"/>
      <c r="BA538" s="19"/>
      <c r="BB538" s="19"/>
      <c r="BC538" s="18"/>
      <c r="BD538" s="19"/>
      <c r="BE538" s="19"/>
      <c r="BF538" s="19"/>
    </row>
    <row r="539" spans="1:58" ht="15" thickBot="1" x14ac:dyDescent="0.35">
      <c r="A539" s="19"/>
      <c r="B539" s="19"/>
      <c r="C539" s="18"/>
      <c r="D539" s="19"/>
      <c r="E539" s="19"/>
      <c r="F539" s="19"/>
      <c r="G539" s="18"/>
      <c r="H539" s="19"/>
      <c r="I539" s="19"/>
      <c r="J539" s="19"/>
      <c r="K539" s="18"/>
      <c r="L539" s="19"/>
      <c r="M539" s="19"/>
      <c r="N539" s="19"/>
      <c r="O539" s="18"/>
      <c r="P539" s="19"/>
      <c r="Q539" s="19"/>
      <c r="R539" s="19"/>
      <c r="S539" s="18"/>
      <c r="T539" s="19"/>
      <c r="U539" s="19"/>
      <c r="V539" s="19"/>
      <c r="W539" s="18"/>
      <c r="X539" s="19"/>
      <c r="Y539" s="19"/>
      <c r="Z539" s="19"/>
      <c r="AA539" s="18"/>
      <c r="AB539" s="19"/>
      <c r="AC539" s="19"/>
      <c r="AD539" s="19"/>
      <c r="AE539" s="18"/>
      <c r="AF539" s="19"/>
      <c r="AG539" s="19"/>
      <c r="AH539" s="19"/>
      <c r="AI539" s="18"/>
      <c r="AJ539" s="19"/>
      <c r="AK539" s="19"/>
      <c r="AL539" s="19"/>
      <c r="AM539" s="18"/>
      <c r="AN539" s="19"/>
      <c r="AO539" s="19"/>
      <c r="AP539" s="19"/>
      <c r="AQ539" s="18"/>
      <c r="AR539" s="19"/>
      <c r="AS539" s="19"/>
      <c r="AT539" s="19"/>
      <c r="AU539" s="18"/>
      <c r="AV539" s="19"/>
      <c r="AW539" s="19"/>
      <c r="AX539" s="19"/>
      <c r="AY539" s="18"/>
      <c r="AZ539" s="19"/>
      <c r="BA539" s="19"/>
      <c r="BB539" s="19"/>
      <c r="BC539" s="18"/>
      <c r="BD539" s="19"/>
      <c r="BE539" s="19"/>
      <c r="BF539" s="19"/>
    </row>
    <row r="540" spans="1:58" ht="15" thickBot="1" x14ac:dyDescent="0.35">
      <c r="A540" s="19"/>
      <c r="B540" s="19"/>
      <c r="C540" s="18"/>
      <c r="D540" s="19"/>
      <c r="E540" s="19"/>
      <c r="F540" s="19"/>
      <c r="G540" s="18"/>
      <c r="H540" s="19"/>
      <c r="I540" s="19"/>
      <c r="J540" s="19"/>
      <c r="K540" s="18"/>
      <c r="L540" s="19"/>
      <c r="M540" s="19"/>
      <c r="N540" s="19"/>
      <c r="O540" s="18"/>
      <c r="P540" s="19"/>
      <c r="Q540" s="19"/>
      <c r="R540" s="19"/>
      <c r="S540" s="18"/>
      <c r="T540" s="19"/>
      <c r="U540" s="19"/>
      <c r="V540" s="19"/>
      <c r="W540" s="18"/>
      <c r="X540" s="19"/>
      <c r="Y540" s="19"/>
      <c r="Z540" s="19"/>
      <c r="AA540" s="18"/>
      <c r="AB540" s="19"/>
      <c r="AC540" s="19"/>
      <c r="AD540" s="19"/>
      <c r="AE540" s="18"/>
      <c r="AF540" s="19"/>
      <c r="AG540" s="19"/>
      <c r="AH540" s="19"/>
      <c r="AI540" s="18"/>
      <c r="AJ540" s="19"/>
      <c r="AK540" s="19"/>
      <c r="AL540" s="19"/>
      <c r="AM540" s="18"/>
      <c r="AN540" s="19"/>
      <c r="AO540" s="19"/>
      <c r="AP540" s="19"/>
      <c r="AQ540" s="18"/>
      <c r="AR540" s="19"/>
      <c r="AS540" s="19"/>
      <c r="AT540" s="19"/>
      <c r="AU540" s="18"/>
      <c r="AV540" s="19"/>
      <c r="AW540" s="19"/>
      <c r="AX540" s="19"/>
      <c r="AY540" s="18"/>
      <c r="AZ540" s="19"/>
      <c r="BA540" s="19"/>
      <c r="BB540" s="19"/>
      <c r="BC540" s="18"/>
      <c r="BD540" s="19"/>
      <c r="BE540" s="19"/>
      <c r="BF540" s="19"/>
    </row>
    <row r="541" spans="1:58" ht="15" thickBot="1" x14ac:dyDescent="0.35">
      <c r="A541" s="19"/>
      <c r="B541" s="19"/>
      <c r="C541" s="18"/>
      <c r="D541" s="19"/>
      <c r="E541" s="19"/>
      <c r="F541" s="19"/>
      <c r="G541" s="18"/>
      <c r="H541" s="19"/>
      <c r="I541" s="19"/>
      <c r="J541" s="19"/>
      <c r="K541" s="18"/>
      <c r="L541" s="19"/>
      <c r="M541" s="19"/>
      <c r="N541" s="19"/>
      <c r="O541" s="18"/>
      <c r="P541" s="19"/>
      <c r="Q541" s="19"/>
      <c r="R541" s="19"/>
      <c r="S541" s="18"/>
      <c r="T541" s="19"/>
      <c r="U541" s="19"/>
      <c r="V541" s="19"/>
      <c r="W541" s="18"/>
      <c r="X541" s="19"/>
      <c r="Y541" s="19"/>
      <c r="Z541" s="19"/>
      <c r="AA541" s="18"/>
      <c r="AB541" s="19"/>
      <c r="AC541" s="19"/>
      <c r="AD541" s="19"/>
      <c r="AE541" s="18"/>
      <c r="AF541" s="19"/>
      <c r="AG541" s="19"/>
      <c r="AH541" s="19"/>
      <c r="AI541" s="18"/>
      <c r="AJ541" s="19"/>
      <c r="AK541" s="19"/>
      <c r="AL541" s="19"/>
      <c r="AM541" s="18"/>
      <c r="AN541" s="19"/>
      <c r="AO541" s="19"/>
      <c r="AP541" s="19"/>
      <c r="AQ541" s="18"/>
      <c r="AR541" s="19"/>
      <c r="AS541" s="19"/>
      <c r="AT541" s="19"/>
      <c r="AU541" s="18"/>
      <c r="AV541" s="19"/>
      <c r="AW541" s="19"/>
      <c r="AX541" s="19"/>
      <c r="AY541" s="18"/>
      <c r="AZ541" s="19"/>
      <c r="BA541" s="19"/>
      <c r="BB541" s="19"/>
      <c r="BC541" s="18"/>
      <c r="BD541" s="19"/>
      <c r="BE541" s="19"/>
      <c r="BF541" s="19"/>
    </row>
    <row r="542" spans="1:58" ht="15" thickBot="1" x14ac:dyDescent="0.35">
      <c r="A542" s="19"/>
      <c r="B542" s="19"/>
      <c r="C542" s="18"/>
      <c r="D542" s="19"/>
      <c r="E542" s="19"/>
      <c r="F542" s="19"/>
      <c r="G542" s="18"/>
      <c r="H542" s="19"/>
      <c r="I542" s="19"/>
      <c r="J542" s="19"/>
      <c r="K542" s="18"/>
      <c r="L542" s="19"/>
      <c r="M542" s="19"/>
      <c r="N542" s="19"/>
      <c r="O542" s="18"/>
      <c r="P542" s="19"/>
      <c r="Q542" s="19"/>
      <c r="R542" s="19"/>
      <c r="S542" s="18"/>
      <c r="T542" s="19"/>
      <c r="U542" s="19"/>
      <c r="V542" s="19"/>
      <c r="W542" s="18"/>
      <c r="X542" s="19"/>
      <c r="Y542" s="19"/>
      <c r="Z542" s="19"/>
      <c r="AA542" s="18"/>
      <c r="AB542" s="19"/>
      <c r="AC542" s="19"/>
      <c r="AD542" s="19"/>
      <c r="AE542" s="18"/>
      <c r="AF542" s="19"/>
      <c r="AG542" s="19"/>
      <c r="AH542" s="19"/>
      <c r="AI542" s="18"/>
      <c r="AJ542" s="19"/>
      <c r="AK542" s="19"/>
      <c r="AL542" s="19"/>
      <c r="AM542" s="18"/>
      <c r="AN542" s="19"/>
      <c r="AO542" s="19"/>
      <c r="AP542" s="19"/>
      <c r="AQ542" s="18"/>
      <c r="AR542" s="19"/>
      <c r="AS542" s="19"/>
      <c r="AT542" s="19"/>
      <c r="AU542" s="18"/>
      <c r="AV542" s="19"/>
      <c r="AW542" s="19"/>
      <c r="AX542" s="19"/>
      <c r="AY542" s="18"/>
      <c r="AZ542" s="19"/>
      <c r="BA542" s="19"/>
      <c r="BB542" s="19"/>
      <c r="BC542" s="18"/>
      <c r="BD542" s="19"/>
      <c r="BE542" s="19"/>
      <c r="BF542" s="19"/>
    </row>
    <row r="543" spans="1:58" ht="15" thickBot="1" x14ac:dyDescent="0.35">
      <c r="A543" s="19"/>
      <c r="B543" s="19"/>
      <c r="C543" s="18"/>
      <c r="D543" s="19"/>
      <c r="E543" s="19"/>
      <c r="F543" s="19"/>
      <c r="G543" s="18"/>
      <c r="H543" s="19"/>
      <c r="I543" s="19"/>
      <c r="J543" s="19"/>
      <c r="K543" s="18"/>
      <c r="L543" s="19"/>
      <c r="M543" s="19"/>
      <c r="N543" s="19"/>
      <c r="O543" s="18"/>
      <c r="P543" s="19"/>
      <c r="Q543" s="19"/>
      <c r="R543" s="19"/>
      <c r="S543" s="18"/>
      <c r="T543" s="19"/>
      <c r="U543" s="19"/>
      <c r="V543" s="19"/>
      <c r="W543" s="18"/>
      <c r="X543" s="19"/>
      <c r="Y543" s="19"/>
      <c r="Z543" s="19"/>
      <c r="AA543" s="18"/>
      <c r="AB543" s="19"/>
      <c r="AC543" s="19"/>
      <c r="AD543" s="19"/>
      <c r="AE543" s="18"/>
      <c r="AF543" s="19"/>
      <c r="AG543" s="19"/>
      <c r="AH543" s="19"/>
      <c r="AI543" s="18"/>
      <c r="AJ543" s="19"/>
      <c r="AK543" s="19"/>
      <c r="AL543" s="19"/>
      <c r="AM543" s="18"/>
      <c r="AN543" s="19"/>
      <c r="AO543" s="19"/>
      <c r="AP543" s="19"/>
      <c r="AQ543" s="18"/>
      <c r="AR543" s="19"/>
      <c r="AS543" s="19"/>
      <c r="AT543" s="19"/>
      <c r="AU543" s="18"/>
      <c r="AV543" s="19"/>
      <c r="AW543" s="19"/>
      <c r="AX543" s="19"/>
      <c r="AY543" s="18"/>
      <c r="AZ543" s="19"/>
      <c r="BA543" s="19"/>
      <c r="BB543" s="19"/>
      <c r="BC543" s="18"/>
      <c r="BD543" s="19"/>
      <c r="BE543" s="19"/>
      <c r="BF543" s="19"/>
    </row>
    <row r="544" spans="1:58" ht="15" thickBot="1" x14ac:dyDescent="0.35">
      <c r="A544" s="19"/>
      <c r="B544" s="19"/>
      <c r="C544" s="18"/>
      <c r="D544" s="19"/>
      <c r="E544" s="19"/>
      <c r="F544" s="19"/>
      <c r="G544" s="18"/>
      <c r="H544" s="19"/>
      <c r="I544" s="19"/>
      <c r="J544" s="19"/>
      <c r="K544" s="18"/>
      <c r="L544" s="19"/>
      <c r="M544" s="19"/>
      <c r="N544" s="19"/>
      <c r="O544" s="18"/>
      <c r="P544" s="19"/>
      <c r="Q544" s="19"/>
      <c r="R544" s="19"/>
      <c r="S544" s="18"/>
      <c r="T544" s="19"/>
      <c r="U544" s="19"/>
      <c r="V544" s="19"/>
      <c r="W544" s="18"/>
      <c r="X544" s="19"/>
      <c r="Y544" s="19"/>
      <c r="Z544" s="19"/>
      <c r="AA544" s="18"/>
      <c r="AB544" s="19"/>
      <c r="AC544" s="19"/>
      <c r="AD544" s="19"/>
      <c r="AE544" s="18"/>
      <c r="AF544" s="19"/>
      <c r="AG544" s="19"/>
      <c r="AH544" s="19"/>
      <c r="AI544" s="18"/>
      <c r="AJ544" s="19"/>
      <c r="AK544" s="19"/>
      <c r="AL544" s="19"/>
      <c r="AM544" s="18"/>
      <c r="AN544" s="19"/>
      <c r="AO544" s="19"/>
      <c r="AP544" s="19"/>
      <c r="AQ544" s="18"/>
      <c r="AR544" s="19"/>
      <c r="AS544" s="19"/>
      <c r="AT544" s="19"/>
      <c r="AU544" s="18"/>
      <c r="AV544" s="19"/>
      <c r="AW544" s="19"/>
      <c r="AX544" s="19"/>
      <c r="AY544" s="18"/>
      <c r="AZ544" s="19"/>
      <c r="BA544" s="19"/>
      <c r="BB544" s="19"/>
      <c r="BC544" s="18"/>
      <c r="BD544" s="19"/>
      <c r="BE544" s="19"/>
      <c r="BF544" s="19"/>
    </row>
    <row r="545" spans="1:58" ht="15" thickBot="1" x14ac:dyDescent="0.35">
      <c r="A545" s="19"/>
      <c r="B545" s="19"/>
      <c r="C545" s="18"/>
      <c r="D545" s="19"/>
      <c r="E545" s="19"/>
      <c r="F545" s="19"/>
      <c r="G545" s="18"/>
      <c r="H545" s="19"/>
      <c r="I545" s="19"/>
      <c r="J545" s="19"/>
      <c r="K545" s="18"/>
      <c r="L545" s="19"/>
      <c r="M545" s="19"/>
      <c r="N545" s="19"/>
      <c r="O545" s="18"/>
      <c r="P545" s="19"/>
      <c r="Q545" s="19"/>
      <c r="R545" s="19"/>
      <c r="S545" s="18"/>
      <c r="T545" s="19"/>
      <c r="U545" s="19"/>
      <c r="V545" s="19"/>
      <c r="W545" s="18"/>
      <c r="X545" s="19"/>
      <c r="Y545" s="19"/>
      <c r="Z545" s="19"/>
      <c r="AA545" s="18"/>
      <c r="AB545" s="19"/>
      <c r="AC545" s="19"/>
      <c r="AD545" s="19"/>
      <c r="AE545" s="18"/>
      <c r="AF545" s="19"/>
      <c r="AG545" s="19"/>
      <c r="AH545" s="19"/>
      <c r="AI545" s="18"/>
      <c r="AJ545" s="19"/>
      <c r="AK545" s="19"/>
      <c r="AL545" s="19"/>
      <c r="AM545" s="18"/>
      <c r="AN545" s="19"/>
      <c r="AO545" s="19"/>
      <c r="AP545" s="19"/>
      <c r="AQ545" s="18"/>
      <c r="AR545" s="19"/>
      <c r="AS545" s="19"/>
      <c r="AT545" s="19"/>
      <c r="AU545" s="18"/>
      <c r="AV545" s="19"/>
      <c r="AW545" s="19"/>
      <c r="AX545" s="19"/>
      <c r="AY545" s="18"/>
      <c r="AZ545" s="19"/>
      <c r="BA545" s="19"/>
      <c r="BB545" s="19"/>
      <c r="BC545" s="18"/>
      <c r="BD545" s="19"/>
      <c r="BE545" s="19"/>
      <c r="BF545" s="19"/>
    </row>
    <row r="546" spans="1:58" ht="15" thickBot="1" x14ac:dyDescent="0.35">
      <c r="A546" s="19"/>
      <c r="B546" s="19"/>
      <c r="C546" s="18"/>
      <c r="D546" s="19"/>
      <c r="E546" s="19"/>
      <c r="F546" s="19"/>
      <c r="G546" s="18"/>
      <c r="H546" s="19"/>
      <c r="I546" s="19"/>
      <c r="J546" s="19"/>
      <c r="K546" s="18"/>
      <c r="L546" s="19"/>
      <c r="M546" s="19"/>
      <c r="N546" s="19"/>
      <c r="O546" s="18"/>
      <c r="P546" s="19"/>
      <c r="Q546" s="19"/>
      <c r="R546" s="19"/>
      <c r="S546" s="18"/>
      <c r="T546" s="19"/>
      <c r="U546" s="19"/>
      <c r="V546" s="19"/>
      <c r="W546" s="18"/>
      <c r="X546" s="19"/>
      <c r="Y546" s="19"/>
      <c r="Z546" s="19"/>
      <c r="AA546" s="18"/>
      <c r="AB546" s="19"/>
      <c r="AC546" s="19"/>
      <c r="AD546" s="19"/>
      <c r="AE546" s="18"/>
      <c r="AF546" s="19"/>
      <c r="AG546" s="19"/>
      <c r="AH546" s="19"/>
      <c r="AI546" s="18"/>
      <c r="AJ546" s="19"/>
      <c r="AK546" s="19"/>
      <c r="AL546" s="19"/>
      <c r="AM546" s="18"/>
      <c r="AN546" s="19"/>
      <c r="AO546" s="19"/>
      <c r="AP546" s="19"/>
      <c r="AQ546" s="18"/>
      <c r="AR546" s="19"/>
      <c r="AS546" s="19"/>
      <c r="AT546" s="19"/>
      <c r="AU546" s="18"/>
      <c r="AV546" s="19"/>
      <c r="AW546" s="19"/>
      <c r="AX546" s="19"/>
      <c r="AY546" s="18"/>
      <c r="AZ546" s="19"/>
      <c r="BA546" s="19"/>
      <c r="BB546" s="19"/>
      <c r="BC546" s="18"/>
      <c r="BD546" s="19"/>
      <c r="BE546" s="19"/>
      <c r="BF546" s="19"/>
    </row>
    <row r="547" spans="1:58" ht="15" thickBot="1" x14ac:dyDescent="0.35">
      <c r="A547" s="19"/>
      <c r="B547" s="19"/>
      <c r="C547" s="18"/>
      <c r="D547" s="19"/>
      <c r="E547" s="19"/>
      <c r="F547" s="19"/>
      <c r="G547" s="18"/>
      <c r="H547" s="19"/>
      <c r="I547" s="19"/>
      <c r="J547" s="19"/>
      <c r="K547" s="18"/>
      <c r="L547" s="19"/>
      <c r="M547" s="19"/>
      <c r="N547" s="19"/>
      <c r="O547" s="18"/>
      <c r="P547" s="19"/>
      <c r="Q547" s="19"/>
      <c r="R547" s="19"/>
      <c r="S547" s="18"/>
      <c r="T547" s="19"/>
      <c r="U547" s="19"/>
      <c r="V547" s="19"/>
      <c r="W547" s="18"/>
      <c r="X547" s="19"/>
      <c r="Y547" s="19"/>
      <c r="Z547" s="19"/>
      <c r="AA547" s="18"/>
      <c r="AB547" s="19"/>
      <c r="AC547" s="19"/>
      <c r="AD547" s="19"/>
      <c r="AE547" s="18"/>
      <c r="AF547" s="19"/>
      <c r="AG547" s="19"/>
      <c r="AH547" s="19"/>
      <c r="AI547" s="18"/>
      <c r="AJ547" s="19"/>
      <c r="AK547" s="19"/>
      <c r="AL547" s="19"/>
      <c r="AM547" s="18"/>
      <c r="AN547" s="19"/>
      <c r="AO547" s="19"/>
      <c r="AP547" s="19"/>
      <c r="AQ547" s="18"/>
      <c r="AR547" s="19"/>
      <c r="AS547" s="19"/>
      <c r="AT547" s="19"/>
      <c r="AU547" s="18"/>
      <c r="AV547" s="19"/>
      <c r="AW547" s="19"/>
      <c r="AX547" s="19"/>
      <c r="AY547" s="18"/>
      <c r="AZ547" s="19"/>
      <c r="BA547" s="19"/>
      <c r="BB547" s="19"/>
      <c r="BC547" s="18"/>
      <c r="BD547" s="19"/>
      <c r="BE547" s="19"/>
      <c r="BF547" s="19"/>
    </row>
    <row r="548" spans="1:58" ht="15" thickBot="1" x14ac:dyDescent="0.35">
      <c r="A548" s="19"/>
      <c r="B548" s="19"/>
      <c r="C548" s="18"/>
      <c r="D548" s="19"/>
      <c r="E548" s="19"/>
      <c r="F548" s="19"/>
      <c r="G548" s="18"/>
      <c r="H548" s="19"/>
      <c r="I548" s="19"/>
      <c r="J548" s="19"/>
      <c r="K548" s="18"/>
      <c r="L548" s="19"/>
      <c r="M548" s="19"/>
      <c r="N548" s="19"/>
      <c r="O548" s="18"/>
      <c r="P548" s="19"/>
      <c r="Q548" s="19"/>
      <c r="R548" s="19"/>
      <c r="S548" s="18"/>
      <c r="T548" s="19"/>
      <c r="U548" s="19"/>
      <c r="V548" s="19"/>
      <c r="W548" s="18"/>
      <c r="X548" s="19"/>
      <c r="Y548" s="19"/>
      <c r="Z548" s="19"/>
      <c r="AA548" s="18"/>
      <c r="AB548" s="19"/>
      <c r="AC548" s="19"/>
      <c r="AD548" s="19"/>
      <c r="AE548" s="18"/>
      <c r="AF548" s="19"/>
      <c r="AG548" s="19"/>
      <c r="AH548" s="19"/>
      <c r="AI548" s="18"/>
      <c r="AJ548" s="19"/>
      <c r="AK548" s="19"/>
      <c r="AL548" s="19"/>
      <c r="AM548" s="18"/>
      <c r="AN548" s="19"/>
      <c r="AO548" s="19"/>
      <c r="AP548" s="19"/>
      <c r="AQ548" s="18"/>
      <c r="AR548" s="19"/>
      <c r="AS548" s="19"/>
      <c r="AT548" s="19"/>
      <c r="AU548" s="18"/>
      <c r="AV548" s="19"/>
      <c r="AW548" s="19"/>
      <c r="AX548" s="19"/>
      <c r="AY548" s="18"/>
      <c r="AZ548" s="19"/>
      <c r="BA548" s="19"/>
      <c r="BB548" s="19"/>
      <c r="BC548" s="18"/>
      <c r="BD548" s="19"/>
      <c r="BE548" s="19"/>
      <c r="BF548" s="19"/>
    </row>
    <row r="549" spans="1:58" ht="15" thickBot="1" x14ac:dyDescent="0.35">
      <c r="A549" s="19"/>
      <c r="B549" s="19"/>
      <c r="C549" s="18"/>
      <c r="D549" s="19"/>
      <c r="E549" s="19"/>
      <c r="F549" s="19"/>
      <c r="G549" s="18"/>
      <c r="H549" s="19"/>
      <c r="I549" s="19"/>
      <c r="J549" s="19"/>
      <c r="K549" s="18"/>
      <c r="L549" s="19"/>
      <c r="M549" s="19"/>
      <c r="N549" s="19"/>
      <c r="O549" s="18"/>
      <c r="P549" s="19"/>
      <c r="Q549" s="19"/>
      <c r="R549" s="19"/>
      <c r="S549" s="18"/>
      <c r="T549" s="19"/>
      <c r="U549" s="19"/>
      <c r="V549" s="19"/>
      <c r="W549" s="18"/>
      <c r="X549" s="19"/>
      <c r="Y549" s="19"/>
      <c r="Z549" s="19"/>
      <c r="AA549" s="18"/>
      <c r="AB549" s="19"/>
      <c r="AC549" s="19"/>
      <c r="AD549" s="19"/>
      <c r="AE549" s="18"/>
      <c r="AF549" s="19"/>
      <c r="AG549" s="19"/>
      <c r="AH549" s="19"/>
      <c r="AI549" s="18"/>
      <c r="AJ549" s="19"/>
      <c r="AK549" s="19"/>
      <c r="AL549" s="19"/>
      <c r="AM549" s="18"/>
      <c r="AN549" s="19"/>
      <c r="AO549" s="19"/>
      <c r="AP549" s="19"/>
      <c r="AQ549" s="18"/>
      <c r="AR549" s="19"/>
      <c r="AS549" s="19"/>
      <c r="AT549" s="19"/>
      <c r="AU549" s="18"/>
      <c r="AV549" s="19"/>
      <c r="AW549" s="19"/>
      <c r="AX549" s="19"/>
      <c r="AY549" s="18"/>
      <c r="AZ549" s="19"/>
      <c r="BA549" s="19"/>
      <c r="BB549" s="19"/>
      <c r="BC549" s="18"/>
      <c r="BD549" s="19"/>
      <c r="BE549" s="19"/>
      <c r="BF549" s="19"/>
    </row>
    <row r="550" spans="1:58" ht="15" thickBot="1" x14ac:dyDescent="0.35">
      <c r="A550" s="19"/>
      <c r="B550" s="19"/>
      <c r="C550" s="18"/>
      <c r="D550" s="19"/>
      <c r="E550" s="19"/>
      <c r="F550" s="19"/>
      <c r="G550" s="18"/>
      <c r="H550" s="19"/>
      <c r="I550" s="19"/>
      <c r="J550" s="19"/>
      <c r="K550" s="18"/>
      <c r="L550" s="19"/>
      <c r="M550" s="19"/>
      <c r="N550" s="19"/>
      <c r="O550" s="18"/>
      <c r="P550" s="19"/>
      <c r="Q550" s="19"/>
      <c r="R550" s="19"/>
      <c r="S550" s="18"/>
      <c r="T550" s="19"/>
      <c r="U550" s="19"/>
      <c r="V550" s="19"/>
      <c r="W550" s="18"/>
      <c r="X550" s="19"/>
      <c r="Y550" s="19"/>
      <c r="Z550" s="19"/>
      <c r="AA550" s="18"/>
      <c r="AB550" s="19"/>
      <c r="AC550" s="19"/>
      <c r="AD550" s="19"/>
      <c r="AE550" s="18"/>
      <c r="AF550" s="19"/>
      <c r="AG550" s="19"/>
      <c r="AH550" s="19"/>
      <c r="AI550" s="18"/>
      <c r="AJ550" s="19"/>
      <c r="AK550" s="19"/>
      <c r="AL550" s="19"/>
      <c r="AM550" s="18"/>
      <c r="AN550" s="19"/>
      <c r="AO550" s="19"/>
      <c r="AP550" s="19"/>
      <c r="AQ550" s="18"/>
      <c r="AR550" s="19"/>
      <c r="AS550" s="19"/>
      <c r="AT550" s="19"/>
      <c r="AU550" s="18"/>
      <c r="AV550" s="19"/>
      <c r="AW550" s="19"/>
      <c r="AX550" s="19"/>
      <c r="AY550" s="18"/>
      <c r="AZ550" s="19"/>
      <c r="BA550" s="19"/>
      <c r="BB550" s="19"/>
      <c r="BC550" s="18"/>
      <c r="BD550" s="19"/>
      <c r="BE550" s="19"/>
      <c r="BF550" s="19"/>
    </row>
    <row r="551" spans="1:58" ht="15" thickBot="1" x14ac:dyDescent="0.35">
      <c r="A551" s="19"/>
      <c r="B551" s="19"/>
      <c r="C551" s="18"/>
      <c r="D551" s="19"/>
      <c r="E551" s="19"/>
      <c r="F551" s="19"/>
      <c r="G551" s="18"/>
      <c r="H551" s="19"/>
      <c r="I551" s="19"/>
      <c r="J551" s="19"/>
      <c r="K551" s="18"/>
      <c r="L551" s="19"/>
      <c r="M551" s="19"/>
      <c r="N551" s="19"/>
      <c r="O551" s="18"/>
      <c r="P551" s="19"/>
      <c r="Q551" s="19"/>
      <c r="R551" s="19"/>
      <c r="S551" s="18"/>
      <c r="T551" s="19"/>
      <c r="U551" s="19"/>
      <c r="V551" s="19"/>
      <c r="W551" s="18"/>
      <c r="X551" s="19"/>
      <c r="Y551" s="19"/>
      <c r="Z551" s="19"/>
      <c r="AA551" s="18"/>
      <c r="AB551" s="19"/>
      <c r="AC551" s="19"/>
      <c r="AD551" s="19"/>
      <c r="AE551" s="18"/>
      <c r="AF551" s="19"/>
      <c r="AG551" s="19"/>
      <c r="AH551" s="19"/>
      <c r="AI551" s="18"/>
      <c r="AJ551" s="19"/>
      <c r="AK551" s="19"/>
      <c r="AL551" s="19"/>
      <c r="AM551" s="18"/>
      <c r="AN551" s="19"/>
      <c r="AO551" s="19"/>
      <c r="AP551" s="19"/>
      <c r="AQ551" s="18"/>
      <c r="AR551" s="19"/>
      <c r="AS551" s="19"/>
      <c r="AT551" s="19"/>
      <c r="AU551" s="18"/>
      <c r="AV551" s="19"/>
      <c r="AW551" s="19"/>
      <c r="AX551" s="19"/>
      <c r="AY551" s="18"/>
      <c r="AZ551" s="19"/>
      <c r="BA551" s="19"/>
      <c r="BB551" s="19"/>
      <c r="BC551" s="18"/>
      <c r="BD551" s="19"/>
      <c r="BE551" s="19"/>
      <c r="BF551" s="19"/>
    </row>
    <row r="552" spans="1:58" ht="15" thickBot="1" x14ac:dyDescent="0.35">
      <c r="A552" s="19"/>
      <c r="B552" s="19"/>
      <c r="C552" s="18"/>
      <c r="D552" s="19"/>
      <c r="E552" s="19"/>
      <c r="F552" s="19"/>
      <c r="G552" s="18"/>
      <c r="H552" s="19"/>
      <c r="I552" s="19"/>
      <c r="J552" s="19"/>
      <c r="K552" s="18"/>
      <c r="L552" s="19"/>
      <c r="M552" s="19"/>
      <c r="N552" s="19"/>
      <c r="O552" s="18"/>
      <c r="P552" s="19"/>
      <c r="Q552" s="19"/>
      <c r="R552" s="19"/>
      <c r="S552" s="18"/>
      <c r="T552" s="19"/>
      <c r="U552" s="19"/>
      <c r="V552" s="19"/>
      <c r="W552" s="18"/>
      <c r="X552" s="19"/>
      <c r="Y552" s="19"/>
      <c r="Z552" s="19"/>
      <c r="AA552" s="18"/>
      <c r="AB552" s="19"/>
      <c r="AC552" s="19"/>
      <c r="AD552" s="19"/>
      <c r="AE552" s="18"/>
      <c r="AF552" s="19"/>
      <c r="AG552" s="19"/>
      <c r="AH552" s="19"/>
      <c r="AI552" s="18"/>
      <c r="AJ552" s="19"/>
      <c r="AK552" s="19"/>
      <c r="AL552" s="19"/>
      <c r="AM552" s="18"/>
      <c r="AN552" s="19"/>
      <c r="AO552" s="19"/>
      <c r="AP552" s="19"/>
      <c r="AQ552" s="18"/>
      <c r="AR552" s="19"/>
      <c r="AS552" s="19"/>
      <c r="AT552" s="19"/>
      <c r="AU552" s="18"/>
      <c r="AV552" s="19"/>
      <c r="AW552" s="19"/>
      <c r="AX552" s="19"/>
      <c r="AY552" s="18"/>
      <c r="AZ552" s="19"/>
      <c r="BA552" s="19"/>
      <c r="BB552" s="19"/>
      <c r="BC552" s="18"/>
      <c r="BD552" s="19"/>
      <c r="BE552" s="19"/>
      <c r="BF552" s="19"/>
    </row>
    <row r="553" spans="1:58" ht="15" thickBot="1" x14ac:dyDescent="0.35">
      <c r="A553" s="19"/>
      <c r="B553" s="19"/>
      <c r="C553" s="18"/>
      <c r="D553" s="19"/>
      <c r="E553" s="19"/>
      <c r="F553" s="19"/>
      <c r="G553" s="18"/>
      <c r="H553" s="19"/>
      <c r="I553" s="19"/>
      <c r="J553" s="19"/>
      <c r="K553" s="18"/>
      <c r="L553" s="19"/>
      <c r="M553" s="19"/>
      <c r="N553" s="19"/>
      <c r="O553" s="18"/>
      <c r="P553" s="19"/>
      <c r="Q553" s="19"/>
      <c r="R553" s="19"/>
      <c r="S553" s="18"/>
      <c r="T553" s="19"/>
      <c r="U553" s="19"/>
      <c r="V553" s="19"/>
      <c r="W553" s="18"/>
      <c r="X553" s="19"/>
      <c r="Y553" s="19"/>
      <c r="Z553" s="19"/>
      <c r="AA553" s="18"/>
      <c r="AB553" s="19"/>
      <c r="AC553" s="19"/>
      <c r="AD553" s="19"/>
      <c r="AE553" s="18"/>
      <c r="AF553" s="19"/>
      <c r="AG553" s="19"/>
      <c r="AH553" s="19"/>
      <c r="AI553" s="18"/>
      <c r="AJ553" s="19"/>
      <c r="AK553" s="19"/>
      <c r="AL553" s="19"/>
      <c r="AM553" s="18"/>
      <c r="AN553" s="19"/>
      <c r="AO553" s="19"/>
      <c r="AP553" s="19"/>
      <c r="AQ553" s="18"/>
      <c r="AR553" s="19"/>
      <c r="AS553" s="19"/>
      <c r="AT553" s="19"/>
      <c r="AU553" s="18"/>
      <c r="AV553" s="19"/>
      <c r="AW553" s="19"/>
      <c r="AX553" s="19"/>
      <c r="AY553" s="18"/>
      <c r="AZ553" s="19"/>
      <c r="BA553" s="19"/>
      <c r="BB553" s="19"/>
      <c r="BC553" s="18"/>
      <c r="BD553" s="19"/>
      <c r="BE553" s="19"/>
      <c r="BF553" s="19"/>
    </row>
    <row r="554" spans="1:58" ht="15" thickBot="1" x14ac:dyDescent="0.35">
      <c r="A554" s="19"/>
      <c r="B554" s="19"/>
      <c r="C554" s="18"/>
      <c r="D554" s="19"/>
      <c r="E554" s="19"/>
      <c r="F554" s="19"/>
      <c r="G554" s="18"/>
      <c r="H554" s="19"/>
      <c r="I554" s="19"/>
      <c r="J554" s="19"/>
      <c r="K554" s="18"/>
      <c r="L554" s="19"/>
      <c r="M554" s="19"/>
      <c r="N554" s="19"/>
      <c r="O554" s="18"/>
      <c r="P554" s="19"/>
      <c r="Q554" s="19"/>
      <c r="R554" s="19"/>
      <c r="S554" s="18"/>
      <c r="T554" s="19"/>
      <c r="U554" s="19"/>
      <c r="V554" s="19"/>
      <c r="W554" s="18"/>
      <c r="X554" s="19"/>
      <c r="Y554" s="19"/>
      <c r="Z554" s="19"/>
      <c r="AA554" s="18"/>
      <c r="AB554" s="19"/>
      <c r="AC554" s="19"/>
      <c r="AD554" s="19"/>
      <c r="AE554" s="18"/>
      <c r="AF554" s="19"/>
      <c r="AG554" s="19"/>
      <c r="AH554" s="19"/>
      <c r="AI554" s="18"/>
      <c r="AJ554" s="19"/>
      <c r="AK554" s="19"/>
      <c r="AL554" s="19"/>
      <c r="AM554" s="18"/>
      <c r="AN554" s="19"/>
      <c r="AO554" s="19"/>
      <c r="AP554" s="19"/>
      <c r="AQ554" s="18"/>
      <c r="AR554" s="19"/>
      <c r="AS554" s="19"/>
      <c r="AT554" s="19"/>
      <c r="AU554" s="18"/>
      <c r="AV554" s="19"/>
      <c r="AW554" s="19"/>
      <c r="AX554" s="19"/>
      <c r="AY554" s="18"/>
      <c r="AZ554" s="19"/>
      <c r="BA554" s="19"/>
      <c r="BB554" s="19"/>
      <c r="BC554" s="18"/>
      <c r="BD554" s="19"/>
      <c r="BE554" s="19"/>
      <c r="BF554" s="19"/>
    </row>
    <row r="555" spans="1:58" ht="15" thickBot="1" x14ac:dyDescent="0.35">
      <c r="A555" s="19"/>
      <c r="B555" s="19"/>
      <c r="C555" s="18"/>
      <c r="D555" s="19"/>
      <c r="E555" s="19"/>
      <c r="F555" s="19"/>
      <c r="G555" s="18"/>
      <c r="H555" s="19"/>
      <c r="I555" s="19"/>
      <c r="J555" s="19"/>
      <c r="K555" s="18"/>
      <c r="L555" s="19"/>
      <c r="M555" s="19"/>
      <c r="N555" s="19"/>
      <c r="O555" s="18"/>
      <c r="P555" s="19"/>
      <c r="Q555" s="19"/>
      <c r="R555" s="19"/>
      <c r="S555" s="18"/>
      <c r="T555" s="19"/>
      <c r="U555" s="19"/>
      <c r="V555" s="19"/>
      <c r="W555" s="18"/>
      <c r="X555" s="19"/>
      <c r="Y555" s="19"/>
      <c r="Z555" s="19"/>
      <c r="AA555" s="18"/>
      <c r="AB555" s="19"/>
      <c r="AC555" s="19"/>
      <c r="AD555" s="19"/>
      <c r="AE555" s="18"/>
      <c r="AF555" s="19"/>
      <c r="AG555" s="19"/>
      <c r="AH555" s="19"/>
      <c r="AI555" s="18"/>
      <c r="AJ555" s="19"/>
      <c r="AK555" s="19"/>
      <c r="AL555" s="19"/>
      <c r="AM555" s="18"/>
      <c r="AN555" s="19"/>
      <c r="AO555" s="19"/>
      <c r="AP555" s="19"/>
      <c r="AQ555" s="18"/>
      <c r="AR555" s="19"/>
      <c r="AS555" s="19"/>
      <c r="AT555" s="19"/>
      <c r="AU555" s="18"/>
      <c r="AV555" s="19"/>
      <c r="AW555" s="19"/>
      <c r="AX555" s="19"/>
      <c r="AY555" s="18"/>
      <c r="AZ555" s="19"/>
      <c r="BA555" s="19"/>
      <c r="BB555" s="19"/>
      <c r="BC555" s="18"/>
      <c r="BD555" s="19"/>
      <c r="BE555" s="19"/>
      <c r="BF555" s="19"/>
    </row>
    <row r="556" spans="1:58" ht="15" thickBot="1" x14ac:dyDescent="0.35">
      <c r="A556" s="19"/>
      <c r="B556" s="19"/>
      <c r="C556" s="18"/>
      <c r="D556" s="19"/>
      <c r="E556" s="19"/>
      <c r="F556" s="19"/>
      <c r="G556" s="18"/>
      <c r="H556" s="19"/>
      <c r="I556" s="19"/>
      <c r="J556" s="19"/>
      <c r="K556" s="18"/>
      <c r="L556" s="19"/>
      <c r="M556" s="19"/>
      <c r="N556" s="19"/>
      <c r="O556" s="18"/>
      <c r="P556" s="19"/>
      <c r="Q556" s="19"/>
      <c r="R556" s="19"/>
      <c r="S556" s="18"/>
      <c r="T556" s="19"/>
      <c r="U556" s="19"/>
      <c r="V556" s="19"/>
      <c r="W556" s="18"/>
      <c r="X556" s="19"/>
      <c r="Y556" s="19"/>
      <c r="Z556" s="19"/>
      <c r="AA556" s="18"/>
      <c r="AB556" s="19"/>
      <c r="AC556" s="19"/>
      <c r="AD556" s="19"/>
      <c r="AE556" s="18"/>
      <c r="AF556" s="19"/>
      <c r="AG556" s="19"/>
      <c r="AH556" s="19"/>
      <c r="AI556" s="18"/>
      <c r="AJ556" s="19"/>
      <c r="AK556" s="19"/>
      <c r="AL556" s="19"/>
      <c r="AM556" s="18"/>
      <c r="AN556" s="19"/>
      <c r="AO556" s="19"/>
      <c r="AP556" s="19"/>
      <c r="AQ556" s="18"/>
      <c r="AR556" s="19"/>
      <c r="AS556" s="19"/>
      <c r="AT556" s="19"/>
      <c r="AU556" s="18"/>
      <c r="AV556" s="19"/>
      <c r="AW556" s="19"/>
      <c r="AX556" s="19"/>
      <c r="AY556" s="18"/>
      <c r="AZ556" s="19"/>
      <c r="BA556" s="19"/>
      <c r="BB556" s="19"/>
      <c r="BC556" s="18"/>
      <c r="BD556" s="19"/>
      <c r="BE556" s="19"/>
      <c r="BF556" s="19"/>
    </row>
    <row r="557" spans="1:58" ht="15" thickBot="1" x14ac:dyDescent="0.35">
      <c r="A557" s="19"/>
      <c r="B557" s="19"/>
      <c r="C557" s="18"/>
      <c r="D557" s="19"/>
      <c r="E557" s="19"/>
      <c r="F557" s="19"/>
      <c r="G557" s="18"/>
      <c r="H557" s="19"/>
      <c r="I557" s="19"/>
      <c r="J557" s="19"/>
      <c r="K557" s="18"/>
      <c r="L557" s="19"/>
      <c r="M557" s="19"/>
      <c r="N557" s="19"/>
      <c r="O557" s="18"/>
      <c r="P557" s="19"/>
      <c r="Q557" s="19"/>
      <c r="R557" s="19"/>
      <c r="S557" s="18"/>
      <c r="T557" s="19"/>
      <c r="U557" s="19"/>
      <c r="V557" s="19"/>
      <c r="W557" s="18"/>
      <c r="X557" s="19"/>
      <c r="Y557" s="19"/>
      <c r="Z557" s="19"/>
      <c r="AA557" s="18"/>
      <c r="AB557" s="19"/>
      <c r="AC557" s="19"/>
      <c r="AD557" s="19"/>
      <c r="AE557" s="18"/>
      <c r="AF557" s="19"/>
      <c r="AG557" s="19"/>
      <c r="AH557" s="19"/>
      <c r="AI557" s="18"/>
      <c r="AJ557" s="19"/>
      <c r="AK557" s="19"/>
      <c r="AL557" s="19"/>
      <c r="AM557" s="18"/>
      <c r="AN557" s="19"/>
      <c r="AO557" s="19"/>
      <c r="AP557" s="19"/>
      <c r="AQ557" s="18"/>
      <c r="AR557" s="19"/>
      <c r="AS557" s="19"/>
      <c r="AT557" s="19"/>
      <c r="AU557" s="18"/>
      <c r="AV557" s="19"/>
      <c r="AW557" s="19"/>
      <c r="AX557" s="19"/>
      <c r="AY557" s="18"/>
      <c r="AZ557" s="19"/>
      <c r="BA557" s="19"/>
      <c r="BB557" s="19"/>
      <c r="BC557" s="18"/>
      <c r="BD557" s="19"/>
      <c r="BE557" s="19"/>
      <c r="BF557" s="19"/>
    </row>
    <row r="558" spans="1:58" ht="15" thickBot="1" x14ac:dyDescent="0.35">
      <c r="A558" s="19"/>
      <c r="B558" s="19"/>
      <c r="C558" s="18"/>
      <c r="D558" s="19"/>
      <c r="E558" s="19"/>
      <c r="F558" s="19"/>
      <c r="G558" s="18"/>
      <c r="H558" s="19"/>
      <c r="I558" s="19"/>
      <c r="J558" s="19"/>
      <c r="K558" s="18"/>
      <c r="L558" s="19"/>
      <c r="M558" s="19"/>
      <c r="N558" s="19"/>
      <c r="O558" s="18"/>
      <c r="P558" s="19"/>
      <c r="Q558" s="19"/>
      <c r="R558" s="19"/>
      <c r="S558" s="18"/>
      <c r="T558" s="19"/>
      <c r="U558" s="19"/>
      <c r="V558" s="19"/>
      <c r="W558" s="18"/>
      <c r="X558" s="19"/>
      <c r="Y558" s="19"/>
      <c r="Z558" s="19"/>
      <c r="AA558" s="18"/>
      <c r="AB558" s="19"/>
      <c r="AC558" s="19"/>
      <c r="AD558" s="19"/>
      <c r="AE558" s="18"/>
      <c r="AF558" s="19"/>
      <c r="AG558" s="19"/>
      <c r="AH558" s="19"/>
      <c r="AI558" s="18"/>
      <c r="AJ558" s="19"/>
      <c r="AK558" s="19"/>
      <c r="AL558" s="19"/>
      <c r="AM558" s="18"/>
      <c r="AN558" s="19"/>
      <c r="AO558" s="19"/>
      <c r="AP558" s="19"/>
      <c r="AQ558" s="18"/>
      <c r="AR558" s="19"/>
      <c r="AS558" s="19"/>
      <c r="AT558" s="19"/>
      <c r="AU558" s="18"/>
      <c r="AV558" s="19"/>
      <c r="AW558" s="19"/>
      <c r="AX558" s="19"/>
      <c r="AY558" s="18"/>
      <c r="AZ558" s="19"/>
      <c r="BA558" s="19"/>
      <c r="BB558" s="19"/>
      <c r="BC558" s="18"/>
      <c r="BD558" s="19"/>
      <c r="BE558" s="19"/>
      <c r="BF558" s="19"/>
    </row>
    <row r="559" spans="1:58" ht="15" thickBot="1" x14ac:dyDescent="0.35">
      <c r="A559" s="19"/>
      <c r="B559" s="19"/>
      <c r="C559" s="18"/>
      <c r="D559" s="19"/>
      <c r="E559" s="19"/>
      <c r="F559" s="19"/>
      <c r="G559" s="18"/>
      <c r="H559" s="19"/>
      <c r="I559" s="19"/>
      <c r="J559" s="19"/>
      <c r="K559" s="18"/>
      <c r="L559" s="19"/>
      <c r="M559" s="19"/>
      <c r="N559" s="19"/>
      <c r="O559" s="18"/>
      <c r="P559" s="19"/>
      <c r="Q559" s="19"/>
      <c r="R559" s="19"/>
      <c r="S559" s="18"/>
      <c r="T559" s="19"/>
      <c r="U559" s="19"/>
      <c r="V559" s="19"/>
      <c r="W559" s="18"/>
      <c r="X559" s="19"/>
      <c r="Y559" s="19"/>
      <c r="Z559" s="19"/>
      <c r="AA559" s="18"/>
      <c r="AB559" s="19"/>
      <c r="AC559" s="19"/>
      <c r="AD559" s="19"/>
      <c r="AE559" s="18"/>
      <c r="AF559" s="19"/>
      <c r="AG559" s="19"/>
      <c r="AH559" s="19"/>
      <c r="AI559" s="18"/>
      <c r="AJ559" s="19"/>
      <c r="AK559" s="19"/>
      <c r="AL559" s="19"/>
      <c r="AM559" s="18"/>
      <c r="AN559" s="19"/>
      <c r="AO559" s="19"/>
      <c r="AP559" s="19"/>
      <c r="AQ559" s="18"/>
      <c r="AR559" s="19"/>
      <c r="AS559" s="19"/>
      <c r="AT559" s="19"/>
      <c r="AU559" s="18"/>
      <c r="AV559" s="19"/>
      <c r="AW559" s="19"/>
      <c r="AX559" s="19"/>
      <c r="AY559" s="18"/>
      <c r="AZ559" s="19"/>
      <c r="BA559" s="19"/>
      <c r="BB559" s="19"/>
      <c r="BC559" s="18"/>
      <c r="BD559" s="19"/>
      <c r="BE559" s="19"/>
      <c r="BF559" s="19"/>
    </row>
    <row r="560" spans="1:58" ht="15" thickBot="1" x14ac:dyDescent="0.35">
      <c r="A560" s="19"/>
      <c r="B560" s="19"/>
      <c r="C560" s="18"/>
      <c r="D560" s="19"/>
      <c r="E560" s="19"/>
      <c r="F560" s="19"/>
      <c r="G560" s="18"/>
      <c r="H560" s="19"/>
      <c r="I560" s="19"/>
      <c r="J560" s="19"/>
      <c r="K560" s="18"/>
      <c r="L560" s="19"/>
      <c r="M560" s="19"/>
      <c r="N560" s="19"/>
      <c r="O560" s="18"/>
      <c r="P560" s="19"/>
      <c r="Q560" s="19"/>
      <c r="R560" s="19"/>
      <c r="S560" s="18"/>
      <c r="T560" s="19"/>
      <c r="U560" s="19"/>
      <c r="V560" s="19"/>
      <c r="W560" s="18"/>
      <c r="X560" s="19"/>
      <c r="Y560" s="19"/>
      <c r="Z560" s="19"/>
      <c r="AA560" s="18"/>
      <c r="AB560" s="19"/>
      <c r="AC560" s="19"/>
      <c r="AD560" s="19"/>
      <c r="AE560" s="18"/>
      <c r="AF560" s="19"/>
      <c r="AG560" s="19"/>
      <c r="AH560" s="19"/>
      <c r="AI560" s="18"/>
      <c r="AJ560" s="19"/>
      <c r="AK560" s="19"/>
      <c r="AL560" s="19"/>
      <c r="AM560" s="18"/>
      <c r="AN560" s="19"/>
      <c r="AO560" s="19"/>
      <c r="AP560" s="19"/>
      <c r="AQ560" s="18"/>
      <c r="AR560" s="19"/>
      <c r="AS560" s="19"/>
      <c r="AT560" s="19"/>
      <c r="AU560" s="18"/>
      <c r="AV560" s="19"/>
      <c r="AW560" s="19"/>
      <c r="AX560" s="19"/>
      <c r="AY560" s="18"/>
      <c r="AZ560" s="19"/>
      <c r="BA560" s="19"/>
      <c r="BB560" s="19"/>
      <c r="BC560" s="18"/>
      <c r="BD560" s="19"/>
      <c r="BE560" s="19"/>
      <c r="BF560" s="19"/>
    </row>
    <row r="561" spans="1:58" ht="15" thickBot="1" x14ac:dyDescent="0.35">
      <c r="A561" s="19"/>
      <c r="B561" s="19"/>
      <c r="C561" s="18"/>
      <c r="D561" s="19"/>
      <c r="E561" s="19"/>
      <c r="F561" s="19"/>
      <c r="G561" s="18"/>
      <c r="H561" s="19"/>
      <c r="I561" s="19"/>
      <c r="J561" s="19"/>
      <c r="K561" s="18"/>
      <c r="L561" s="19"/>
      <c r="M561" s="19"/>
      <c r="N561" s="19"/>
      <c r="O561" s="18"/>
      <c r="P561" s="19"/>
      <c r="Q561" s="19"/>
      <c r="R561" s="19"/>
      <c r="S561" s="18"/>
      <c r="T561" s="19"/>
      <c r="U561" s="19"/>
      <c r="V561" s="19"/>
      <c r="W561" s="18"/>
      <c r="X561" s="19"/>
      <c r="Y561" s="19"/>
      <c r="Z561" s="19"/>
      <c r="AA561" s="18"/>
      <c r="AB561" s="19"/>
      <c r="AC561" s="19"/>
      <c r="AD561" s="19"/>
      <c r="AE561" s="18"/>
      <c r="AF561" s="19"/>
      <c r="AG561" s="19"/>
      <c r="AH561" s="19"/>
      <c r="AI561" s="18"/>
      <c r="AJ561" s="19"/>
      <c r="AK561" s="19"/>
      <c r="AL561" s="19"/>
      <c r="AM561" s="18"/>
      <c r="AN561" s="19"/>
      <c r="AO561" s="19"/>
      <c r="AP561" s="19"/>
      <c r="AQ561" s="18"/>
      <c r="AR561" s="19"/>
      <c r="AS561" s="19"/>
      <c r="AT561" s="19"/>
      <c r="AU561" s="18"/>
      <c r="AV561" s="19"/>
      <c r="AW561" s="19"/>
      <c r="AX561" s="19"/>
      <c r="AY561" s="18"/>
      <c r="AZ561" s="19"/>
      <c r="BA561" s="19"/>
      <c r="BB561" s="19"/>
      <c r="BC561" s="18"/>
      <c r="BD561" s="19"/>
      <c r="BE561" s="19"/>
      <c r="BF561" s="19"/>
    </row>
    <row r="562" spans="1:58" ht="15" thickBot="1" x14ac:dyDescent="0.35">
      <c r="A562" s="19"/>
      <c r="B562" s="19"/>
      <c r="C562" s="18"/>
      <c r="D562" s="19"/>
      <c r="E562" s="19"/>
      <c r="F562" s="19"/>
      <c r="G562" s="18"/>
      <c r="H562" s="19"/>
      <c r="I562" s="19"/>
      <c r="J562" s="19"/>
      <c r="K562" s="18"/>
      <c r="L562" s="19"/>
      <c r="M562" s="19"/>
      <c r="N562" s="19"/>
      <c r="O562" s="18"/>
      <c r="P562" s="19"/>
      <c r="Q562" s="19"/>
      <c r="R562" s="19"/>
      <c r="S562" s="18"/>
      <c r="T562" s="19"/>
      <c r="U562" s="19"/>
      <c r="V562" s="19"/>
      <c r="W562" s="18"/>
      <c r="X562" s="19"/>
      <c r="Y562" s="19"/>
      <c r="Z562" s="19"/>
      <c r="AA562" s="18"/>
      <c r="AB562" s="19"/>
      <c r="AC562" s="19"/>
      <c r="AD562" s="19"/>
      <c r="AE562" s="18"/>
      <c r="AF562" s="19"/>
      <c r="AG562" s="19"/>
      <c r="AH562" s="19"/>
      <c r="AI562" s="18"/>
      <c r="AJ562" s="19"/>
      <c r="AK562" s="19"/>
      <c r="AL562" s="19"/>
      <c r="AM562" s="18"/>
      <c r="AN562" s="19"/>
      <c r="AO562" s="19"/>
      <c r="AP562" s="19"/>
      <c r="AQ562" s="18"/>
      <c r="AR562" s="19"/>
      <c r="AS562" s="19"/>
      <c r="AT562" s="19"/>
      <c r="AU562" s="18"/>
      <c r="AV562" s="19"/>
      <c r="AW562" s="19"/>
      <c r="AX562" s="19"/>
      <c r="AY562" s="18"/>
      <c r="AZ562" s="19"/>
      <c r="BA562" s="19"/>
      <c r="BB562" s="19"/>
      <c r="BC562" s="18"/>
      <c r="BD562" s="19"/>
      <c r="BE562" s="19"/>
      <c r="BF562" s="19"/>
    </row>
    <row r="563" spans="1:58" ht="15" thickBot="1" x14ac:dyDescent="0.35">
      <c r="A563" s="19"/>
      <c r="B563" s="19"/>
      <c r="C563" s="18"/>
      <c r="D563" s="19"/>
      <c r="E563" s="19"/>
      <c r="F563" s="19"/>
      <c r="G563" s="18"/>
      <c r="H563" s="19"/>
      <c r="I563" s="19"/>
      <c r="J563" s="19"/>
      <c r="K563" s="18"/>
      <c r="L563" s="19"/>
      <c r="M563" s="19"/>
      <c r="N563" s="19"/>
      <c r="O563" s="18"/>
      <c r="P563" s="19"/>
      <c r="Q563" s="19"/>
      <c r="R563" s="19"/>
      <c r="S563" s="18"/>
      <c r="T563" s="19"/>
      <c r="U563" s="19"/>
      <c r="V563" s="19"/>
      <c r="W563" s="18"/>
      <c r="X563" s="19"/>
      <c r="Y563" s="19"/>
      <c r="Z563" s="19"/>
      <c r="AA563" s="18"/>
      <c r="AB563" s="19"/>
      <c r="AC563" s="19"/>
      <c r="AD563" s="19"/>
      <c r="AE563" s="18"/>
      <c r="AF563" s="19"/>
      <c r="AG563" s="19"/>
      <c r="AH563" s="19"/>
      <c r="AI563" s="18"/>
      <c r="AJ563" s="19"/>
      <c r="AK563" s="19"/>
      <c r="AL563" s="19"/>
      <c r="AM563" s="18"/>
      <c r="AN563" s="19"/>
      <c r="AO563" s="19"/>
      <c r="AP563" s="19"/>
      <c r="AQ563" s="18"/>
      <c r="AR563" s="19"/>
      <c r="AS563" s="19"/>
      <c r="AT563" s="19"/>
      <c r="AU563" s="18"/>
      <c r="AV563" s="19"/>
      <c r="AW563" s="19"/>
      <c r="AX563" s="19"/>
      <c r="AY563" s="18"/>
      <c r="AZ563" s="19"/>
      <c r="BA563" s="19"/>
      <c r="BB563" s="19"/>
      <c r="BC563" s="18"/>
      <c r="BD563" s="19"/>
      <c r="BE563" s="19"/>
      <c r="BF563" s="19"/>
    </row>
    <row r="564" spans="1:58" ht="15" thickBot="1" x14ac:dyDescent="0.35">
      <c r="A564" s="19"/>
      <c r="B564" s="19"/>
      <c r="C564" s="18"/>
      <c r="D564" s="19"/>
      <c r="E564" s="19"/>
      <c r="F564" s="19"/>
      <c r="G564" s="18"/>
      <c r="H564" s="19"/>
      <c r="I564" s="19"/>
      <c r="J564" s="19"/>
      <c r="K564" s="18"/>
      <c r="L564" s="19"/>
      <c r="M564" s="19"/>
      <c r="N564" s="19"/>
      <c r="O564" s="18"/>
      <c r="P564" s="19"/>
      <c r="Q564" s="19"/>
      <c r="R564" s="19"/>
      <c r="S564" s="18"/>
      <c r="T564" s="19"/>
      <c r="U564" s="19"/>
      <c r="V564" s="19"/>
      <c r="W564" s="18"/>
      <c r="X564" s="19"/>
      <c r="Y564" s="19"/>
      <c r="Z564" s="19"/>
      <c r="AA564" s="18"/>
      <c r="AB564" s="19"/>
      <c r="AC564" s="19"/>
      <c r="AD564" s="19"/>
      <c r="AE564" s="18"/>
      <c r="AF564" s="19"/>
      <c r="AG564" s="19"/>
      <c r="AH564" s="19"/>
      <c r="AI564" s="18"/>
      <c r="AJ564" s="19"/>
      <c r="AK564" s="19"/>
      <c r="AL564" s="19"/>
      <c r="AM564" s="18"/>
      <c r="AN564" s="19"/>
      <c r="AO564" s="19"/>
      <c r="AP564" s="19"/>
      <c r="AQ564" s="18"/>
      <c r="AR564" s="19"/>
      <c r="AS564" s="19"/>
      <c r="AT564" s="19"/>
      <c r="AU564" s="18"/>
      <c r="AV564" s="19"/>
      <c r="AW564" s="19"/>
      <c r="AX564" s="19"/>
      <c r="AY564" s="18"/>
      <c r="AZ564" s="19"/>
      <c r="BA564" s="19"/>
      <c r="BB564" s="19"/>
      <c r="BC564" s="18"/>
      <c r="BD564" s="19"/>
      <c r="BE564" s="19"/>
      <c r="BF564" s="19"/>
    </row>
    <row r="565" spans="1:58" ht="15" thickBot="1" x14ac:dyDescent="0.35">
      <c r="A565" s="19"/>
      <c r="B565" s="19"/>
      <c r="C565" s="18"/>
      <c r="D565" s="19"/>
      <c r="E565" s="19"/>
      <c r="F565" s="19"/>
      <c r="G565" s="18"/>
      <c r="H565" s="19"/>
      <c r="I565" s="19"/>
      <c r="J565" s="19"/>
      <c r="K565" s="18"/>
      <c r="L565" s="19"/>
      <c r="M565" s="19"/>
      <c r="N565" s="19"/>
      <c r="O565" s="18"/>
      <c r="P565" s="19"/>
      <c r="Q565" s="19"/>
      <c r="R565" s="19"/>
      <c r="S565" s="18"/>
      <c r="T565" s="19"/>
      <c r="U565" s="19"/>
      <c r="V565" s="19"/>
      <c r="W565" s="18"/>
      <c r="X565" s="19"/>
      <c r="Y565" s="19"/>
      <c r="Z565" s="19"/>
      <c r="AA565" s="18"/>
      <c r="AB565" s="19"/>
      <c r="AC565" s="19"/>
      <c r="AD565" s="19"/>
      <c r="AE565" s="18"/>
      <c r="AF565" s="19"/>
      <c r="AG565" s="19"/>
      <c r="AH565" s="19"/>
      <c r="AI565" s="18"/>
      <c r="AJ565" s="19"/>
      <c r="AK565" s="19"/>
      <c r="AL565" s="19"/>
      <c r="AM565" s="18"/>
      <c r="AN565" s="19"/>
      <c r="AO565" s="19"/>
      <c r="AP565" s="19"/>
      <c r="AQ565" s="18"/>
      <c r="AR565" s="19"/>
      <c r="AS565" s="19"/>
      <c r="AT565" s="19"/>
      <c r="AU565" s="18"/>
      <c r="AV565" s="19"/>
      <c r="AW565" s="19"/>
      <c r="AX565" s="19"/>
      <c r="AY565" s="18"/>
      <c r="AZ565" s="19"/>
      <c r="BA565" s="19"/>
      <c r="BB565" s="19"/>
      <c r="BC565" s="18"/>
      <c r="BD565" s="19"/>
      <c r="BE565" s="19"/>
      <c r="BF565" s="19"/>
    </row>
    <row r="566" spans="1:58" ht="15" thickBot="1" x14ac:dyDescent="0.35">
      <c r="A566" s="19"/>
      <c r="B566" s="19"/>
      <c r="C566" s="18"/>
      <c r="D566" s="19"/>
      <c r="E566" s="19"/>
      <c r="F566" s="19"/>
      <c r="G566" s="18"/>
      <c r="H566" s="19"/>
      <c r="I566" s="19"/>
      <c r="J566" s="19"/>
      <c r="K566" s="18"/>
      <c r="L566" s="19"/>
      <c r="M566" s="19"/>
      <c r="N566" s="19"/>
      <c r="O566" s="18"/>
      <c r="P566" s="19"/>
      <c r="Q566" s="19"/>
      <c r="R566" s="19"/>
      <c r="S566" s="18"/>
      <c r="T566" s="19"/>
      <c r="U566" s="19"/>
      <c r="V566" s="19"/>
      <c r="W566" s="18"/>
      <c r="X566" s="19"/>
      <c r="Y566" s="19"/>
      <c r="Z566" s="19"/>
      <c r="AA566" s="18"/>
      <c r="AB566" s="19"/>
      <c r="AC566" s="19"/>
      <c r="AD566" s="19"/>
      <c r="AE566" s="18"/>
      <c r="AF566" s="19"/>
      <c r="AG566" s="19"/>
      <c r="AH566" s="19"/>
      <c r="AI566" s="18"/>
      <c r="AJ566" s="19"/>
      <c r="AK566" s="19"/>
      <c r="AL566" s="19"/>
      <c r="AM566" s="18"/>
      <c r="AN566" s="19"/>
      <c r="AO566" s="19"/>
      <c r="AP566" s="19"/>
      <c r="AQ566" s="18"/>
      <c r="AR566" s="19"/>
      <c r="AS566" s="19"/>
      <c r="AT566" s="19"/>
      <c r="AU566" s="18"/>
      <c r="AV566" s="19"/>
      <c r="AW566" s="19"/>
      <c r="AX566" s="19"/>
      <c r="AY566" s="18"/>
      <c r="AZ566" s="19"/>
      <c r="BA566" s="19"/>
      <c r="BB566" s="19"/>
      <c r="BC566" s="18"/>
      <c r="BD566" s="19"/>
      <c r="BE566" s="19"/>
      <c r="BF566" s="19"/>
    </row>
    <row r="567" spans="1:58" ht="15" thickBot="1" x14ac:dyDescent="0.35">
      <c r="A567" s="19"/>
      <c r="B567" s="19"/>
      <c r="C567" s="18"/>
      <c r="D567" s="19"/>
      <c r="E567" s="19"/>
      <c r="F567" s="19"/>
      <c r="G567" s="18"/>
      <c r="H567" s="19"/>
      <c r="I567" s="19"/>
      <c r="J567" s="19"/>
      <c r="K567" s="18"/>
      <c r="L567" s="19"/>
      <c r="M567" s="19"/>
      <c r="N567" s="19"/>
      <c r="O567" s="18"/>
      <c r="P567" s="19"/>
      <c r="Q567" s="19"/>
      <c r="R567" s="19"/>
      <c r="S567" s="18"/>
      <c r="T567" s="19"/>
      <c r="U567" s="19"/>
      <c r="V567" s="19"/>
      <c r="W567" s="18"/>
      <c r="X567" s="19"/>
      <c r="Y567" s="19"/>
      <c r="Z567" s="19"/>
      <c r="AA567" s="18"/>
      <c r="AB567" s="19"/>
      <c r="AC567" s="19"/>
      <c r="AD567" s="19"/>
      <c r="AE567" s="18"/>
      <c r="AF567" s="19"/>
      <c r="AG567" s="19"/>
      <c r="AH567" s="19"/>
      <c r="AI567" s="18"/>
      <c r="AJ567" s="19"/>
      <c r="AK567" s="19"/>
      <c r="AL567" s="19"/>
      <c r="AM567" s="18"/>
      <c r="AN567" s="19"/>
      <c r="AO567" s="19"/>
      <c r="AP567" s="19"/>
      <c r="AQ567" s="18"/>
      <c r="AR567" s="19"/>
      <c r="AS567" s="19"/>
      <c r="AT567" s="19"/>
      <c r="AU567" s="18"/>
      <c r="AV567" s="19"/>
      <c r="AW567" s="19"/>
      <c r="AX567" s="19"/>
      <c r="AY567" s="18"/>
      <c r="AZ567" s="19"/>
      <c r="BA567" s="19"/>
      <c r="BB567" s="19"/>
      <c r="BC567" s="18"/>
      <c r="BD567" s="19"/>
      <c r="BE567" s="19"/>
      <c r="BF567" s="19"/>
    </row>
    <row r="568" spans="1:58" ht="15" thickBot="1" x14ac:dyDescent="0.35">
      <c r="A568" s="19"/>
      <c r="B568" s="19"/>
      <c r="C568" s="18"/>
      <c r="D568" s="19"/>
      <c r="E568" s="19"/>
      <c r="F568" s="19"/>
      <c r="G568" s="18"/>
      <c r="H568" s="19"/>
      <c r="I568" s="19"/>
      <c r="J568" s="19"/>
      <c r="K568" s="18"/>
      <c r="L568" s="19"/>
      <c r="M568" s="19"/>
      <c r="N568" s="19"/>
      <c r="O568" s="18"/>
      <c r="P568" s="19"/>
      <c r="Q568" s="19"/>
      <c r="R568" s="19"/>
      <c r="S568" s="18"/>
      <c r="T568" s="19"/>
      <c r="U568" s="19"/>
      <c r="V568" s="19"/>
      <c r="W568" s="18"/>
      <c r="X568" s="19"/>
      <c r="Y568" s="19"/>
      <c r="Z568" s="19"/>
      <c r="AA568" s="18"/>
      <c r="AB568" s="19"/>
      <c r="AC568" s="19"/>
      <c r="AD568" s="19"/>
      <c r="AE568" s="18"/>
      <c r="AF568" s="19"/>
      <c r="AG568" s="19"/>
      <c r="AH568" s="19"/>
      <c r="AI568" s="18"/>
      <c r="AJ568" s="19"/>
      <c r="AK568" s="19"/>
      <c r="AL568" s="19"/>
      <c r="AM568" s="18"/>
      <c r="AN568" s="19"/>
      <c r="AO568" s="19"/>
      <c r="AP568" s="19"/>
      <c r="AQ568" s="18"/>
      <c r="AR568" s="19"/>
      <c r="AS568" s="19"/>
      <c r="AT568" s="19"/>
      <c r="AU568" s="18"/>
      <c r="AV568" s="19"/>
      <c r="AW568" s="19"/>
      <c r="AX568" s="19"/>
      <c r="AY568" s="18"/>
      <c r="AZ568" s="19"/>
      <c r="BA568" s="19"/>
      <c r="BB568" s="19"/>
      <c r="BC568" s="18"/>
      <c r="BD568" s="19"/>
      <c r="BE568" s="19"/>
      <c r="BF568" s="19"/>
    </row>
    <row r="569" spans="1:58" ht="15" thickBot="1" x14ac:dyDescent="0.35">
      <c r="A569" s="19"/>
      <c r="B569" s="19"/>
      <c r="C569" s="18"/>
      <c r="D569" s="19"/>
      <c r="E569" s="19"/>
      <c r="F569" s="19"/>
      <c r="G569" s="18"/>
      <c r="H569" s="19"/>
      <c r="I569" s="19"/>
      <c r="J569" s="19"/>
      <c r="K569" s="18"/>
      <c r="L569" s="19"/>
      <c r="M569" s="19"/>
      <c r="N569" s="19"/>
      <c r="O569" s="18"/>
      <c r="P569" s="19"/>
      <c r="Q569" s="19"/>
      <c r="R569" s="19"/>
      <c r="S569" s="18"/>
      <c r="T569" s="19"/>
      <c r="U569" s="19"/>
      <c r="V569" s="19"/>
      <c r="W569" s="18"/>
      <c r="X569" s="19"/>
      <c r="Y569" s="19"/>
      <c r="Z569" s="19"/>
      <c r="AA569" s="18"/>
      <c r="AB569" s="19"/>
      <c r="AC569" s="19"/>
      <c r="AD569" s="19"/>
      <c r="AE569" s="18"/>
      <c r="AF569" s="19"/>
      <c r="AG569" s="19"/>
      <c r="AH569" s="19"/>
      <c r="AI569" s="18"/>
      <c r="AJ569" s="19"/>
      <c r="AK569" s="19"/>
      <c r="AL569" s="19"/>
      <c r="AM569" s="18"/>
      <c r="AN569" s="19"/>
      <c r="AO569" s="19"/>
      <c r="AP569" s="19"/>
      <c r="AQ569" s="18"/>
      <c r="AR569" s="19"/>
      <c r="AS569" s="19"/>
      <c r="AT569" s="19"/>
      <c r="AU569" s="18"/>
      <c r="AV569" s="19"/>
      <c r="AW569" s="19"/>
      <c r="AX569" s="19"/>
      <c r="AY569" s="18"/>
      <c r="AZ569" s="19"/>
      <c r="BA569" s="19"/>
      <c r="BB569" s="19"/>
      <c r="BC569" s="18"/>
      <c r="BD569" s="19"/>
      <c r="BE569" s="19"/>
      <c r="BF569" s="19"/>
    </row>
    <row r="570" spans="1:58" ht="15" thickBot="1" x14ac:dyDescent="0.35">
      <c r="A570" s="19"/>
      <c r="B570" s="19"/>
      <c r="C570" s="18"/>
      <c r="D570" s="19"/>
      <c r="E570" s="19"/>
      <c r="F570" s="19"/>
      <c r="G570" s="18"/>
      <c r="H570" s="19"/>
      <c r="I570" s="19"/>
      <c r="J570" s="19"/>
      <c r="K570" s="18"/>
      <c r="L570" s="19"/>
      <c r="M570" s="19"/>
      <c r="N570" s="19"/>
      <c r="O570" s="18"/>
      <c r="P570" s="19"/>
      <c r="Q570" s="19"/>
      <c r="R570" s="19"/>
      <c r="S570" s="18"/>
      <c r="T570" s="19"/>
      <c r="U570" s="19"/>
      <c r="V570" s="19"/>
      <c r="W570" s="18"/>
      <c r="X570" s="19"/>
      <c r="Y570" s="19"/>
      <c r="Z570" s="19"/>
      <c r="AA570" s="18"/>
      <c r="AB570" s="19"/>
      <c r="AC570" s="19"/>
      <c r="AD570" s="19"/>
      <c r="AE570" s="18"/>
      <c r="AF570" s="19"/>
      <c r="AG570" s="19"/>
      <c r="AH570" s="19"/>
      <c r="AI570" s="18"/>
      <c r="AJ570" s="19"/>
      <c r="AK570" s="19"/>
      <c r="AL570" s="19"/>
      <c r="AM570" s="18"/>
      <c r="AN570" s="19"/>
      <c r="AO570" s="19"/>
      <c r="AP570" s="19"/>
      <c r="AQ570" s="18"/>
      <c r="AR570" s="19"/>
      <c r="AS570" s="19"/>
      <c r="AT570" s="19"/>
      <c r="AU570" s="18"/>
      <c r="AV570" s="19"/>
      <c r="AW570" s="19"/>
      <c r="AX570" s="19"/>
      <c r="AY570" s="18"/>
      <c r="AZ570" s="19"/>
      <c r="BA570" s="19"/>
      <c r="BB570" s="19"/>
      <c r="BC570" s="18"/>
      <c r="BD570" s="19"/>
      <c r="BE570" s="19"/>
      <c r="BF570" s="19"/>
    </row>
    <row r="571" spans="1:58" ht="15" thickBot="1" x14ac:dyDescent="0.35">
      <c r="A571" s="19"/>
      <c r="B571" s="19"/>
      <c r="C571" s="18"/>
      <c r="D571" s="19"/>
      <c r="E571" s="19"/>
      <c r="F571" s="19"/>
      <c r="G571" s="18"/>
      <c r="H571" s="19"/>
      <c r="I571" s="19"/>
      <c r="J571" s="19"/>
      <c r="K571" s="18"/>
      <c r="L571" s="19"/>
      <c r="M571" s="19"/>
      <c r="N571" s="19"/>
      <c r="O571" s="18"/>
      <c r="P571" s="19"/>
      <c r="Q571" s="19"/>
      <c r="R571" s="19"/>
      <c r="S571" s="18"/>
      <c r="T571" s="19"/>
      <c r="U571" s="19"/>
      <c r="V571" s="19"/>
      <c r="W571" s="18"/>
      <c r="X571" s="19"/>
      <c r="Y571" s="19"/>
      <c r="Z571" s="19"/>
      <c r="AA571" s="18"/>
      <c r="AB571" s="19"/>
      <c r="AC571" s="19"/>
      <c r="AD571" s="19"/>
      <c r="AE571" s="18"/>
      <c r="AF571" s="19"/>
      <c r="AG571" s="19"/>
      <c r="AH571" s="19"/>
      <c r="AI571" s="18"/>
      <c r="AJ571" s="19"/>
      <c r="AK571" s="19"/>
      <c r="AL571" s="19"/>
      <c r="AM571" s="18"/>
      <c r="AN571" s="19"/>
      <c r="AO571" s="19"/>
      <c r="AP571" s="19"/>
      <c r="AQ571" s="18"/>
      <c r="AR571" s="19"/>
      <c r="AS571" s="19"/>
      <c r="AT571" s="19"/>
      <c r="AU571" s="18"/>
      <c r="AV571" s="19"/>
      <c r="AW571" s="19"/>
      <c r="AX571" s="19"/>
      <c r="AY571" s="18"/>
      <c r="AZ571" s="19"/>
      <c r="BA571" s="19"/>
      <c r="BB571" s="19"/>
      <c r="BC571" s="18"/>
      <c r="BD571" s="19"/>
      <c r="BE571" s="19"/>
      <c r="BF571" s="19"/>
    </row>
    <row r="572" spans="1:58" ht="15" thickBot="1" x14ac:dyDescent="0.35">
      <c r="A572" s="19"/>
      <c r="B572" s="19"/>
      <c r="C572" s="18"/>
      <c r="D572" s="19"/>
      <c r="E572" s="19"/>
      <c r="F572" s="19"/>
      <c r="G572" s="18"/>
      <c r="H572" s="19"/>
      <c r="I572" s="19"/>
      <c r="J572" s="19"/>
      <c r="K572" s="18"/>
      <c r="L572" s="19"/>
      <c r="M572" s="19"/>
      <c r="N572" s="19"/>
      <c r="O572" s="18"/>
      <c r="P572" s="19"/>
      <c r="Q572" s="19"/>
      <c r="R572" s="19"/>
      <c r="S572" s="18"/>
      <c r="T572" s="19"/>
      <c r="U572" s="19"/>
      <c r="V572" s="19"/>
      <c r="W572" s="18"/>
      <c r="X572" s="19"/>
      <c r="Y572" s="19"/>
      <c r="Z572" s="19"/>
      <c r="AA572" s="18"/>
      <c r="AB572" s="19"/>
      <c r="AC572" s="19"/>
      <c r="AD572" s="19"/>
      <c r="AE572" s="18"/>
      <c r="AF572" s="19"/>
      <c r="AG572" s="19"/>
      <c r="AH572" s="19"/>
      <c r="AI572" s="18"/>
      <c r="AJ572" s="19"/>
      <c r="AK572" s="19"/>
      <c r="AL572" s="19"/>
      <c r="AM572" s="18"/>
      <c r="AN572" s="19"/>
      <c r="AO572" s="19"/>
      <c r="AP572" s="19"/>
      <c r="AQ572" s="18"/>
      <c r="AR572" s="19"/>
      <c r="AS572" s="19"/>
      <c r="AT572" s="19"/>
      <c r="AU572" s="18"/>
      <c r="AV572" s="19"/>
      <c r="AW572" s="19"/>
      <c r="AX572" s="19"/>
      <c r="AY572" s="18"/>
      <c r="AZ572" s="19"/>
      <c r="BA572" s="19"/>
      <c r="BB572" s="19"/>
      <c r="BC572" s="18"/>
      <c r="BD572" s="19"/>
      <c r="BE572" s="19"/>
      <c r="BF572" s="19"/>
    </row>
    <row r="573" spans="1:58" ht="15" thickBot="1" x14ac:dyDescent="0.35">
      <c r="A573" s="19"/>
      <c r="B573" s="19"/>
      <c r="C573" s="18"/>
      <c r="D573" s="19"/>
      <c r="E573" s="19"/>
      <c r="F573" s="19"/>
      <c r="G573" s="18"/>
      <c r="H573" s="19"/>
      <c r="I573" s="19"/>
      <c r="J573" s="19"/>
      <c r="K573" s="18"/>
      <c r="L573" s="19"/>
      <c r="M573" s="19"/>
      <c r="N573" s="19"/>
      <c r="O573" s="18"/>
      <c r="P573" s="19"/>
      <c r="Q573" s="19"/>
      <c r="R573" s="19"/>
      <c r="S573" s="18"/>
      <c r="T573" s="19"/>
      <c r="U573" s="19"/>
      <c r="V573" s="19"/>
      <c r="W573" s="18"/>
      <c r="X573" s="19"/>
      <c r="Y573" s="19"/>
      <c r="Z573" s="19"/>
      <c r="AA573" s="18"/>
      <c r="AB573" s="19"/>
      <c r="AC573" s="19"/>
      <c r="AD573" s="19"/>
      <c r="AE573" s="18"/>
      <c r="AF573" s="19"/>
      <c r="AG573" s="19"/>
      <c r="AH573" s="19"/>
      <c r="AI573" s="18"/>
      <c r="AJ573" s="19"/>
      <c r="AK573" s="19"/>
      <c r="AL573" s="19"/>
      <c r="AM573" s="18"/>
      <c r="AN573" s="19"/>
      <c r="AO573" s="19"/>
      <c r="AP573" s="19"/>
      <c r="AQ573" s="18"/>
      <c r="AR573" s="19"/>
      <c r="AS573" s="19"/>
      <c r="AT573" s="19"/>
      <c r="AU573" s="18"/>
      <c r="AV573" s="19"/>
      <c r="AW573" s="19"/>
      <c r="AX573" s="19"/>
      <c r="AY573" s="18"/>
      <c r="AZ573" s="19"/>
      <c r="BA573" s="19"/>
      <c r="BB573" s="19"/>
      <c r="BC573" s="18"/>
      <c r="BD573" s="19"/>
      <c r="BE573" s="19"/>
      <c r="BF573" s="19"/>
    </row>
    <row r="574" spans="1:58" ht="15" thickBot="1" x14ac:dyDescent="0.35">
      <c r="A574" s="19"/>
      <c r="B574" s="19"/>
      <c r="C574" s="18"/>
      <c r="D574" s="19"/>
      <c r="E574" s="19"/>
      <c r="F574" s="19"/>
      <c r="G574" s="18"/>
      <c r="H574" s="19"/>
      <c r="I574" s="19"/>
      <c r="J574" s="19"/>
      <c r="K574" s="18"/>
      <c r="L574" s="19"/>
      <c r="M574" s="19"/>
      <c r="N574" s="19"/>
      <c r="O574" s="18"/>
      <c r="P574" s="19"/>
      <c r="Q574" s="19"/>
      <c r="R574" s="19"/>
      <c r="S574" s="18"/>
      <c r="T574" s="19"/>
      <c r="U574" s="19"/>
      <c r="V574" s="19"/>
      <c r="W574" s="18"/>
      <c r="X574" s="19"/>
      <c r="Y574" s="19"/>
      <c r="Z574" s="19"/>
      <c r="AA574" s="18"/>
      <c r="AB574" s="19"/>
      <c r="AC574" s="19"/>
      <c r="AD574" s="19"/>
      <c r="AE574" s="18"/>
      <c r="AF574" s="19"/>
      <c r="AG574" s="19"/>
      <c r="AH574" s="19"/>
      <c r="AI574" s="18"/>
      <c r="AJ574" s="19"/>
      <c r="AK574" s="19"/>
      <c r="AL574" s="19"/>
      <c r="AM574" s="18"/>
      <c r="AN574" s="19"/>
      <c r="AO574" s="19"/>
      <c r="AP574" s="19"/>
      <c r="AQ574" s="18"/>
      <c r="AR574" s="19"/>
      <c r="AS574" s="19"/>
      <c r="AT574" s="19"/>
      <c r="AU574" s="18"/>
      <c r="AV574" s="19"/>
      <c r="AW574" s="19"/>
      <c r="AX574" s="19"/>
      <c r="AY574" s="18"/>
      <c r="AZ574" s="19"/>
      <c r="BA574" s="19"/>
      <c r="BB574" s="19"/>
      <c r="BC574" s="18"/>
      <c r="BD574" s="19"/>
      <c r="BE574" s="19"/>
      <c r="BF574" s="19"/>
    </row>
    <row r="575" spans="1:58" ht="15" thickBot="1" x14ac:dyDescent="0.35">
      <c r="A575" s="19"/>
      <c r="B575" s="19"/>
      <c r="C575" s="18"/>
      <c r="D575" s="19"/>
      <c r="E575" s="19"/>
      <c r="F575" s="19"/>
      <c r="G575" s="18"/>
      <c r="H575" s="19"/>
      <c r="I575" s="19"/>
      <c r="J575" s="19"/>
      <c r="K575" s="18"/>
      <c r="L575" s="19"/>
      <c r="M575" s="19"/>
      <c r="N575" s="19"/>
      <c r="O575" s="18"/>
      <c r="P575" s="19"/>
      <c r="Q575" s="19"/>
      <c r="R575" s="19"/>
      <c r="S575" s="18"/>
      <c r="T575" s="19"/>
      <c r="U575" s="19"/>
      <c r="V575" s="19"/>
      <c r="W575" s="18"/>
      <c r="X575" s="19"/>
      <c r="Y575" s="19"/>
      <c r="Z575" s="19"/>
      <c r="AA575" s="18"/>
      <c r="AB575" s="19"/>
      <c r="AC575" s="19"/>
      <c r="AD575" s="19"/>
      <c r="AE575" s="18"/>
      <c r="AF575" s="19"/>
      <c r="AG575" s="19"/>
      <c r="AH575" s="19"/>
      <c r="AI575" s="18"/>
      <c r="AJ575" s="19"/>
      <c r="AK575" s="19"/>
      <c r="AL575" s="19"/>
      <c r="AM575" s="18"/>
      <c r="AN575" s="19"/>
      <c r="AO575" s="19"/>
      <c r="AP575" s="19"/>
      <c r="AQ575" s="18"/>
      <c r="AR575" s="19"/>
      <c r="AS575" s="19"/>
      <c r="AT575" s="19"/>
      <c r="AU575" s="18"/>
      <c r="AV575" s="19"/>
      <c r="AW575" s="19"/>
      <c r="AX575" s="19"/>
      <c r="AY575" s="18"/>
      <c r="AZ575" s="19"/>
      <c r="BA575" s="19"/>
      <c r="BB575" s="19"/>
      <c r="BC575" s="18"/>
      <c r="BD575" s="19"/>
      <c r="BE575" s="19"/>
      <c r="BF575" s="19"/>
    </row>
    <row r="576" spans="1:58" ht="15" thickBot="1" x14ac:dyDescent="0.35">
      <c r="A576" s="19"/>
      <c r="B576" s="19"/>
      <c r="C576" s="18"/>
      <c r="D576" s="19"/>
      <c r="E576" s="19"/>
      <c r="F576" s="19"/>
      <c r="G576" s="18"/>
      <c r="H576" s="19"/>
      <c r="I576" s="19"/>
      <c r="J576" s="19"/>
      <c r="K576" s="18"/>
      <c r="L576" s="19"/>
      <c r="M576" s="19"/>
      <c r="N576" s="19"/>
      <c r="O576" s="18"/>
      <c r="P576" s="19"/>
      <c r="Q576" s="19"/>
      <c r="R576" s="19"/>
      <c r="S576" s="18"/>
      <c r="T576" s="19"/>
      <c r="U576" s="19"/>
      <c r="V576" s="19"/>
      <c r="W576" s="18"/>
      <c r="X576" s="19"/>
      <c r="Y576" s="19"/>
      <c r="Z576" s="19"/>
      <c r="AA576" s="18"/>
      <c r="AB576" s="19"/>
      <c r="AC576" s="19"/>
      <c r="AD576" s="19"/>
      <c r="AE576" s="18"/>
      <c r="AF576" s="19"/>
      <c r="AG576" s="19"/>
      <c r="AH576" s="19"/>
      <c r="AI576" s="18"/>
      <c r="AJ576" s="19"/>
      <c r="AK576" s="19"/>
      <c r="AL576" s="19"/>
      <c r="AM576" s="18"/>
      <c r="AN576" s="19"/>
      <c r="AO576" s="19"/>
      <c r="AP576" s="19"/>
      <c r="AQ576" s="18"/>
      <c r="AR576" s="19"/>
      <c r="AS576" s="19"/>
      <c r="AT576" s="19"/>
      <c r="AU576" s="18"/>
      <c r="AV576" s="19"/>
      <c r="AW576" s="19"/>
      <c r="AX576" s="19"/>
      <c r="AY576" s="18"/>
      <c r="AZ576" s="19"/>
      <c r="BA576" s="19"/>
      <c r="BB576" s="19"/>
      <c r="BC576" s="18"/>
      <c r="BD576" s="19"/>
      <c r="BE576" s="19"/>
      <c r="BF576" s="19"/>
    </row>
    <row r="577" spans="1:58" ht="15" thickBot="1" x14ac:dyDescent="0.35">
      <c r="A577" s="19"/>
      <c r="B577" s="19"/>
      <c r="C577" s="18"/>
      <c r="D577" s="19"/>
      <c r="E577" s="19"/>
      <c r="F577" s="19"/>
      <c r="G577" s="18"/>
      <c r="H577" s="19"/>
      <c r="I577" s="19"/>
      <c r="J577" s="19"/>
      <c r="K577" s="18"/>
      <c r="L577" s="19"/>
      <c r="M577" s="19"/>
      <c r="N577" s="19"/>
      <c r="O577" s="18"/>
      <c r="P577" s="19"/>
      <c r="Q577" s="19"/>
      <c r="R577" s="19"/>
      <c r="S577" s="18"/>
      <c r="T577" s="19"/>
      <c r="U577" s="19"/>
      <c r="V577" s="19"/>
      <c r="W577" s="18"/>
      <c r="X577" s="19"/>
      <c r="Y577" s="19"/>
      <c r="Z577" s="19"/>
      <c r="AA577" s="18"/>
      <c r="AB577" s="19"/>
      <c r="AC577" s="19"/>
      <c r="AD577" s="19"/>
      <c r="AE577" s="18"/>
      <c r="AF577" s="19"/>
      <c r="AG577" s="19"/>
      <c r="AH577" s="19"/>
      <c r="AI577" s="18"/>
      <c r="AJ577" s="19"/>
      <c r="AK577" s="19"/>
      <c r="AL577" s="19"/>
      <c r="AM577" s="18"/>
      <c r="AN577" s="19"/>
      <c r="AO577" s="19"/>
      <c r="AP577" s="19"/>
      <c r="AQ577" s="18"/>
      <c r="AR577" s="19"/>
      <c r="AS577" s="19"/>
      <c r="AT577" s="19"/>
      <c r="AU577" s="18"/>
      <c r="AV577" s="19"/>
      <c r="AW577" s="19"/>
      <c r="AX577" s="19"/>
      <c r="AY577" s="18"/>
      <c r="AZ577" s="19"/>
      <c r="BA577" s="19"/>
      <c r="BB577" s="19"/>
      <c r="BC577" s="18"/>
      <c r="BD577" s="19"/>
      <c r="BE577" s="19"/>
      <c r="BF577" s="19"/>
    </row>
    <row r="578" spans="1:58" ht="15" thickBot="1" x14ac:dyDescent="0.35">
      <c r="A578" s="19"/>
      <c r="B578" s="19"/>
      <c r="C578" s="18"/>
      <c r="D578" s="19"/>
      <c r="E578" s="19"/>
      <c r="F578" s="19"/>
      <c r="G578" s="18"/>
      <c r="H578" s="19"/>
      <c r="I578" s="19"/>
      <c r="J578" s="19"/>
      <c r="K578" s="18"/>
      <c r="L578" s="19"/>
      <c r="M578" s="19"/>
      <c r="N578" s="19"/>
      <c r="O578" s="18"/>
      <c r="P578" s="19"/>
      <c r="Q578" s="19"/>
      <c r="R578" s="19"/>
      <c r="S578" s="18"/>
      <c r="T578" s="19"/>
      <c r="U578" s="19"/>
      <c r="V578" s="19"/>
      <c r="W578" s="18"/>
      <c r="X578" s="19"/>
      <c r="Y578" s="19"/>
      <c r="Z578" s="19"/>
      <c r="AA578" s="18"/>
      <c r="AB578" s="19"/>
      <c r="AC578" s="19"/>
      <c r="AD578" s="19"/>
      <c r="AE578" s="18"/>
      <c r="AF578" s="19"/>
      <c r="AG578" s="19"/>
      <c r="AH578" s="19"/>
      <c r="AI578" s="18"/>
      <c r="AJ578" s="19"/>
      <c r="AK578" s="19"/>
      <c r="AL578" s="19"/>
      <c r="AM578" s="18"/>
      <c r="AN578" s="19"/>
      <c r="AO578" s="19"/>
      <c r="AP578" s="19"/>
      <c r="AQ578" s="18"/>
      <c r="AR578" s="19"/>
      <c r="AS578" s="19"/>
      <c r="AT578" s="19"/>
      <c r="AU578" s="18"/>
      <c r="AV578" s="19"/>
      <c r="AW578" s="19"/>
      <c r="AX578" s="19"/>
      <c r="AY578" s="18"/>
      <c r="AZ578" s="19"/>
      <c r="BA578" s="19"/>
      <c r="BB578" s="19"/>
      <c r="BC578" s="18"/>
      <c r="BD578" s="19"/>
      <c r="BE578" s="19"/>
      <c r="BF578" s="19"/>
    </row>
    <row r="579" spans="1:58" ht="15" thickBot="1" x14ac:dyDescent="0.35">
      <c r="A579" s="19"/>
      <c r="B579" s="19"/>
      <c r="C579" s="18"/>
      <c r="D579" s="19"/>
      <c r="E579" s="19"/>
      <c r="F579" s="19"/>
      <c r="G579" s="18"/>
      <c r="H579" s="19"/>
      <c r="I579" s="19"/>
      <c r="J579" s="19"/>
      <c r="K579" s="18"/>
      <c r="L579" s="19"/>
      <c r="M579" s="19"/>
      <c r="N579" s="19"/>
      <c r="O579" s="18"/>
      <c r="P579" s="19"/>
      <c r="Q579" s="19"/>
      <c r="R579" s="19"/>
      <c r="S579" s="18"/>
      <c r="T579" s="19"/>
      <c r="U579" s="19"/>
      <c r="V579" s="19"/>
      <c r="W579" s="18"/>
      <c r="X579" s="19"/>
      <c r="Y579" s="19"/>
      <c r="Z579" s="19"/>
      <c r="AA579" s="18"/>
      <c r="AB579" s="19"/>
      <c r="AC579" s="19"/>
      <c r="AD579" s="19"/>
      <c r="AE579" s="18"/>
      <c r="AF579" s="19"/>
      <c r="AG579" s="19"/>
      <c r="AH579" s="19"/>
      <c r="AI579" s="18"/>
      <c r="AJ579" s="19"/>
      <c r="AK579" s="19"/>
      <c r="AL579" s="19"/>
      <c r="AM579" s="18"/>
      <c r="AN579" s="19"/>
      <c r="AO579" s="19"/>
      <c r="AP579" s="19"/>
      <c r="AQ579" s="18"/>
      <c r="AR579" s="19"/>
      <c r="AS579" s="19"/>
      <c r="AT579" s="19"/>
      <c r="AU579" s="18"/>
      <c r="AV579" s="19"/>
      <c r="AW579" s="19"/>
      <c r="AX579" s="19"/>
      <c r="AY579" s="18"/>
      <c r="AZ579" s="19"/>
      <c r="BA579" s="19"/>
      <c r="BB579" s="19"/>
      <c r="BC579" s="18"/>
      <c r="BD579" s="19"/>
      <c r="BE579" s="19"/>
      <c r="BF579" s="19"/>
    </row>
    <row r="580" spans="1:58" ht="15" thickBot="1" x14ac:dyDescent="0.35">
      <c r="A580" s="19"/>
      <c r="B580" s="19"/>
      <c r="C580" s="18"/>
      <c r="D580" s="19"/>
      <c r="E580" s="19"/>
      <c r="F580" s="19"/>
      <c r="G580" s="18"/>
      <c r="H580" s="19"/>
      <c r="I580" s="19"/>
      <c r="J580" s="19"/>
      <c r="K580" s="18"/>
      <c r="L580" s="19"/>
      <c r="M580" s="19"/>
      <c r="N580" s="19"/>
      <c r="O580" s="18"/>
      <c r="P580" s="19"/>
      <c r="Q580" s="19"/>
      <c r="R580" s="19"/>
      <c r="S580" s="18"/>
      <c r="T580" s="19"/>
      <c r="U580" s="19"/>
      <c r="V580" s="19"/>
      <c r="W580" s="18"/>
      <c r="X580" s="19"/>
      <c r="Y580" s="19"/>
      <c r="Z580" s="19"/>
      <c r="AA580" s="18"/>
      <c r="AB580" s="19"/>
      <c r="AC580" s="19"/>
      <c r="AD580" s="19"/>
      <c r="AE580" s="18"/>
      <c r="AF580" s="19"/>
      <c r="AG580" s="19"/>
      <c r="AH580" s="19"/>
      <c r="AI580" s="18"/>
      <c r="AJ580" s="19"/>
      <c r="AK580" s="19"/>
      <c r="AL580" s="19"/>
      <c r="AM580" s="18"/>
      <c r="AN580" s="19"/>
      <c r="AO580" s="19"/>
      <c r="AP580" s="19"/>
      <c r="AQ580" s="18"/>
      <c r="AR580" s="19"/>
      <c r="AS580" s="19"/>
      <c r="AT580" s="19"/>
      <c r="AU580" s="18"/>
      <c r="AV580" s="19"/>
      <c r="AW580" s="19"/>
      <c r="AX580" s="19"/>
      <c r="AY580" s="18"/>
      <c r="AZ580" s="19"/>
      <c r="BA580" s="19"/>
      <c r="BB580" s="19"/>
      <c r="BC580" s="18"/>
      <c r="BD580" s="19"/>
      <c r="BE580" s="19"/>
      <c r="BF580" s="19"/>
    </row>
    <row r="581" spans="1:58" ht="15" thickBot="1" x14ac:dyDescent="0.35">
      <c r="A581" s="19"/>
      <c r="B581" s="19"/>
      <c r="C581" s="18"/>
      <c r="D581" s="19"/>
      <c r="E581" s="19"/>
      <c r="F581" s="19"/>
      <c r="G581" s="18"/>
      <c r="H581" s="19"/>
      <c r="I581" s="19"/>
      <c r="J581" s="19"/>
      <c r="K581" s="18"/>
      <c r="L581" s="19"/>
      <c r="M581" s="19"/>
      <c r="N581" s="19"/>
      <c r="O581" s="18"/>
      <c r="P581" s="19"/>
      <c r="Q581" s="19"/>
      <c r="R581" s="19"/>
      <c r="S581" s="18"/>
      <c r="T581" s="19"/>
      <c r="U581" s="19"/>
      <c r="V581" s="19"/>
      <c r="W581" s="18"/>
      <c r="X581" s="19"/>
      <c r="Y581" s="19"/>
      <c r="Z581" s="19"/>
      <c r="AA581" s="18"/>
      <c r="AB581" s="19"/>
      <c r="AC581" s="19"/>
      <c r="AD581" s="19"/>
      <c r="AE581" s="18"/>
      <c r="AF581" s="19"/>
      <c r="AG581" s="19"/>
      <c r="AH581" s="19"/>
      <c r="AI581" s="18"/>
      <c r="AJ581" s="19"/>
      <c r="AK581" s="19"/>
      <c r="AL581" s="19"/>
      <c r="AM581" s="18"/>
      <c r="AN581" s="19"/>
      <c r="AO581" s="19"/>
      <c r="AP581" s="19"/>
      <c r="AQ581" s="18"/>
      <c r="AR581" s="19"/>
      <c r="AS581" s="19"/>
      <c r="AT581" s="19"/>
      <c r="AU581" s="18"/>
      <c r="AV581" s="19"/>
      <c r="AW581" s="19"/>
      <c r="AX581" s="19"/>
      <c r="AY581" s="18"/>
      <c r="AZ581" s="19"/>
      <c r="BA581" s="19"/>
      <c r="BB581" s="19"/>
      <c r="BC581" s="18"/>
      <c r="BD581" s="19"/>
      <c r="BE581" s="19"/>
      <c r="BF581" s="19"/>
    </row>
    <row r="582" spans="1:58" ht="15" thickBot="1" x14ac:dyDescent="0.35">
      <c r="A582" s="19"/>
      <c r="B582" s="19"/>
      <c r="C582" s="18"/>
      <c r="D582" s="19"/>
      <c r="E582" s="19"/>
      <c r="F582" s="19"/>
      <c r="G582" s="18"/>
      <c r="H582" s="19"/>
      <c r="I582" s="19"/>
      <c r="J582" s="19"/>
      <c r="K582" s="18"/>
      <c r="L582" s="19"/>
      <c r="M582" s="19"/>
      <c r="N582" s="19"/>
      <c r="O582" s="18"/>
      <c r="P582" s="19"/>
      <c r="Q582" s="19"/>
      <c r="R582" s="19"/>
      <c r="S582" s="18"/>
      <c r="T582" s="19"/>
      <c r="U582" s="19"/>
      <c r="V582" s="19"/>
      <c r="W582" s="18"/>
      <c r="X582" s="19"/>
      <c r="Y582" s="19"/>
      <c r="Z582" s="19"/>
      <c r="AA582" s="18"/>
      <c r="AB582" s="19"/>
      <c r="AC582" s="19"/>
      <c r="AD582" s="19"/>
      <c r="AE582" s="18"/>
      <c r="AF582" s="19"/>
      <c r="AG582" s="19"/>
      <c r="AH582" s="19"/>
      <c r="AI582" s="18"/>
      <c r="AJ582" s="19"/>
      <c r="AK582" s="19"/>
      <c r="AL582" s="19"/>
      <c r="AM582" s="18"/>
      <c r="AN582" s="19"/>
      <c r="AO582" s="19"/>
      <c r="AP582" s="19"/>
      <c r="AQ582" s="18"/>
      <c r="AR582" s="19"/>
      <c r="AS582" s="19"/>
      <c r="AT582" s="19"/>
      <c r="AU582" s="18"/>
      <c r="AV582" s="19"/>
      <c r="AW582" s="19"/>
      <c r="AX582" s="19"/>
      <c r="AY582" s="18"/>
      <c r="AZ582" s="19"/>
      <c r="BA582" s="19"/>
      <c r="BB582" s="19"/>
      <c r="BC582" s="18"/>
      <c r="BD582" s="19"/>
      <c r="BE582" s="19"/>
      <c r="BF582" s="19"/>
    </row>
    <row r="583" spans="1:58" ht="15" thickBot="1" x14ac:dyDescent="0.35">
      <c r="A583" s="19"/>
      <c r="B583" s="19"/>
      <c r="C583" s="18"/>
      <c r="D583" s="19"/>
      <c r="E583" s="19"/>
      <c r="F583" s="19"/>
      <c r="G583" s="18"/>
      <c r="H583" s="19"/>
      <c r="I583" s="19"/>
      <c r="J583" s="19"/>
      <c r="K583" s="18"/>
      <c r="L583" s="19"/>
      <c r="M583" s="19"/>
      <c r="N583" s="19"/>
      <c r="O583" s="18"/>
      <c r="P583" s="19"/>
      <c r="Q583" s="19"/>
      <c r="R583" s="19"/>
      <c r="S583" s="18"/>
      <c r="T583" s="19"/>
      <c r="U583" s="19"/>
      <c r="V583" s="19"/>
      <c r="W583" s="18"/>
      <c r="X583" s="19"/>
      <c r="Y583" s="19"/>
      <c r="Z583" s="19"/>
      <c r="AA583" s="18"/>
      <c r="AB583" s="19"/>
      <c r="AC583" s="19"/>
      <c r="AD583" s="19"/>
      <c r="AE583" s="18"/>
      <c r="AF583" s="19"/>
      <c r="AG583" s="19"/>
      <c r="AH583" s="19"/>
      <c r="AI583" s="18"/>
      <c r="AJ583" s="19"/>
      <c r="AK583" s="19"/>
      <c r="AL583" s="19"/>
      <c r="AM583" s="18"/>
      <c r="AN583" s="19"/>
      <c r="AO583" s="19"/>
      <c r="AP583" s="19"/>
      <c r="AQ583" s="18"/>
      <c r="AR583" s="19"/>
      <c r="AS583" s="19"/>
      <c r="AT583" s="19"/>
      <c r="AU583" s="18"/>
      <c r="AV583" s="19"/>
      <c r="AW583" s="19"/>
      <c r="AX583" s="19"/>
      <c r="AY583" s="18"/>
      <c r="AZ583" s="19"/>
      <c r="BA583" s="19"/>
      <c r="BB583" s="19"/>
      <c r="BC583" s="18"/>
      <c r="BD583" s="19"/>
      <c r="BE583" s="19"/>
      <c r="BF583" s="19"/>
    </row>
    <row r="584" spans="1:58" ht="15" thickBot="1" x14ac:dyDescent="0.35">
      <c r="A584" s="19"/>
      <c r="B584" s="19"/>
      <c r="C584" s="18"/>
      <c r="D584" s="19"/>
      <c r="E584" s="19"/>
      <c r="F584" s="19"/>
      <c r="G584" s="18"/>
      <c r="H584" s="19"/>
      <c r="I584" s="19"/>
      <c r="J584" s="19"/>
      <c r="K584" s="18"/>
      <c r="L584" s="19"/>
      <c r="M584" s="19"/>
      <c r="N584" s="19"/>
      <c r="O584" s="18"/>
      <c r="P584" s="19"/>
      <c r="Q584" s="19"/>
      <c r="R584" s="19"/>
      <c r="S584" s="18"/>
      <c r="T584" s="19"/>
      <c r="U584" s="19"/>
      <c r="V584" s="19"/>
      <c r="W584" s="18"/>
      <c r="X584" s="19"/>
      <c r="Y584" s="19"/>
      <c r="Z584" s="19"/>
      <c r="AA584" s="18"/>
      <c r="AB584" s="19"/>
      <c r="AC584" s="19"/>
      <c r="AD584" s="19"/>
      <c r="AE584" s="18"/>
      <c r="AF584" s="19"/>
      <c r="AG584" s="19"/>
      <c r="AH584" s="19"/>
      <c r="AI584" s="18"/>
      <c r="AJ584" s="19"/>
      <c r="AK584" s="19"/>
      <c r="AL584" s="19"/>
      <c r="AM584" s="18"/>
      <c r="AN584" s="19"/>
      <c r="AO584" s="19"/>
      <c r="AP584" s="19"/>
      <c r="AQ584" s="18"/>
      <c r="AR584" s="19"/>
      <c r="AS584" s="19"/>
      <c r="AT584" s="19"/>
      <c r="AU584" s="18"/>
      <c r="AV584" s="19"/>
      <c r="AW584" s="19"/>
      <c r="AX584" s="19"/>
      <c r="AY584" s="18"/>
      <c r="AZ584" s="19"/>
      <c r="BA584" s="19"/>
      <c r="BB584" s="19"/>
      <c r="BC584" s="18"/>
      <c r="BD584" s="19"/>
      <c r="BE584" s="19"/>
      <c r="BF584" s="19"/>
    </row>
    <row r="585" spans="1:58" ht="15" thickBot="1" x14ac:dyDescent="0.35">
      <c r="A585" s="19"/>
      <c r="B585" s="19"/>
      <c r="C585" s="18"/>
      <c r="D585" s="19"/>
      <c r="E585" s="19"/>
      <c r="F585" s="19"/>
      <c r="G585" s="18"/>
      <c r="H585" s="19"/>
      <c r="I585" s="19"/>
      <c r="J585" s="19"/>
      <c r="K585" s="18"/>
      <c r="L585" s="19"/>
      <c r="M585" s="19"/>
      <c r="N585" s="19"/>
      <c r="O585" s="18"/>
      <c r="P585" s="19"/>
      <c r="Q585" s="19"/>
      <c r="R585" s="19"/>
      <c r="S585" s="18"/>
      <c r="T585" s="19"/>
      <c r="U585" s="19"/>
      <c r="V585" s="19"/>
      <c r="W585" s="18"/>
      <c r="X585" s="19"/>
      <c r="Y585" s="19"/>
      <c r="Z585" s="19"/>
      <c r="AA585" s="18"/>
      <c r="AB585" s="19"/>
      <c r="AC585" s="19"/>
      <c r="AD585" s="19"/>
      <c r="AE585" s="18"/>
      <c r="AF585" s="19"/>
      <c r="AG585" s="19"/>
      <c r="AH585" s="19"/>
      <c r="AI585" s="18"/>
      <c r="AJ585" s="19"/>
      <c r="AK585" s="19"/>
      <c r="AL585" s="19"/>
      <c r="AM585" s="18"/>
      <c r="AN585" s="19"/>
      <c r="AO585" s="19"/>
      <c r="AP585" s="19"/>
      <c r="AQ585" s="18"/>
      <c r="AR585" s="19"/>
      <c r="AS585" s="19"/>
      <c r="AT585" s="19"/>
      <c r="AU585" s="18"/>
      <c r="AV585" s="19"/>
      <c r="AW585" s="19"/>
      <c r="AX585" s="19"/>
      <c r="AY585" s="18"/>
      <c r="AZ585" s="19"/>
      <c r="BA585" s="19"/>
      <c r="BB585" s="19"/>
      <c r="BC585" s="18"/>
      <c r="BD585" s="19"/>
      <c r="BE585" s="19"/>
      <c r="BF585" s="19"/>
    </row>
    <row r="586" spans="1:58" ht="15" thickBot="1" x14ac:dyDescent="0.35">
      <c r="A586" s="19"/>
      <c r="B586" s="19"/>
      <c r="C586" s="18"/>
      <c r="D586" s="19"/>
      <c r="E586" s="19"/>
      <c r="F586" s="19"/>
      <c r="G586" s="18"/>
      <c r="H586" s="19"/>
      <c r="I586" s="19"/>
      <c r="J586" s="19"/>
      <c r="K586" s="18"/>
      <c r="L586" s="19"/>
      <c r="M586" s="19"/>
      <c r="N586" s="19"/>
      <c r="O586" s="18"/>
      <c r="P586" s="19"/>
      <c r="Q586" s="19"/>
      <c r="R586" s="19"/>
      <c r="S586" s="18"/>
      <c r="T586" s="19"/>
      <c r="U586" s="19"/>
      <c r="V586" s="19"/>
      <c r="W586" s="18"/>
      <c r="X586" s="19"/>
      <c r="Y586" s="19"/>
      <c r="Z586" s="19"/>
      <c r="AA586" s="18"/>
      <c r="AB586" s="19"/>
      <c r="AC586" s="19"/>
      <c r="AD586" s="19"/>
      <c r="AE586" s="18"/>
      <c r="AF586" s="19"/>
      <c r="AG586" s="19"/>
      <c r="AH586" s="19"/>
      <c r="AI586" s="18"/>
      <c r="AJ586" s="19"/>
      <c r="AK586" s="19"/>
      <c r="AL586" s="19"/>
      <c r="AM586" s="18"/>
      <c r="AN586" s="19"/>
      <c r="AO586" s="19"/>
      <c r="AP586" s="19"/>
      <c r="AQ586" s="18"/>
      <c r="AR586" s="19"/>
      <c r="AS586" s="19"/>
      <c r="AT586" s="19"/>
      <c r="AU586" s="18"/>
      <c r="AV586" s="19"/>
      <c r="AW586" s="19"/>
      <c r="AX586" s="19"/>
      <c r="AY586" s="18"/>
      <c r="AZ586" s="19"/>
      <c r="BA586" s="19"/>
      <c r="BB586" s="19"/>
      <c r="BC586" s="18"/>
      <c r="BD586" s="19"/>
      <c r="BE586" s="19"/>
      <c r="BF586" s="19"/>
    </row>
    <row r="587" spans="1:58" ht="15" thickBot="1" x14ac:dyDescent="0.35">
      <c r="A587" s="19"/>
      <c r="B587" s="19"/>
      <c r="C587" s="18"/>
      <c r="D587" s="19"/>
      <c r="E587" s="19"/>
      <c r="F587" s="19"/>
      <c r="G587" s="18"/>
      <c r="H587" s="19"/>
      <c r="I587" s="19"/>
      <c r="J587" s="19"/>
      <c r="K587" s="18"/>
      <c r="L587" s="19"/>
      <c r="M587" s="19"/>
      <c r="N587" s="19"/>
      <c r="O587" s="18"/>
      <c r="P587" s="19"/>
      <c r="Q587" s="19"/>
      <c r="R587" s="19"/>
      <c r="S587" s="18"/>
      <c r="T587" s="19"/>
      <c r="U587" s="19"/>
      <c r="V587" s="19"/>
      <c r="W587" s="18"/>
      <c r="X587" s="19"/>
      <c r="Y587" s="19"/>
      <c r="Z587" s="19"/>
      <c r="AA587" s="18"/>
      <c r="AB587" s="19"/>
      <c r="AC587" s="19"/>
      <c r="AD587" s="19"/>
      <c r="AE587" s="18"/>
      <c r="AF587" s="19"/>
      <c r="AG587" s="19"/>
      <c r="AH587" s="19"/>
      <c r="AI587" s="18"/>
      <c r="AJ587" s="19"/>
      <c r="AK587" s="19"/>
      <c r="AL587" s="19"/>
      <c r="AM587" s="18"/>
      <c r="AN587" s="19"/>
      <c r="AO587" s="19"/>
      <c r="AP587" s="19"/>
      <c r="AQ587" s="18"/>
      <c r="AR587" s="19"/>
      <c r="AS587" s="19"/>
      <c r="AT587" s="19"/>
      <c r="AU587" s="18"/>
      <c r="AV587" s="19"/>
      <c r="AW587" s="19"/>
      <c r="AX587" s="19"/>
      <c r="AY587" s="18"/>
      <c r="AZ587" s="19"/>
      <c r="BA587" s="19"/>
      <c r="BB587" s="19"/>
      <c r="BC587" s="18"/>
      <c r="BD587" s="19"/>
      <c r="BE587" s="19"/>
      <c r="BF587" s="19"/>
    </row>
    <row r="588" spans="1:58" ht="15" thickBot="1" x14ac:dyDescent="0.35">
      <c r="A588" s="19"/>
      <c r="B588" s="19"/>
      <c r="C588" s="18"/>
      <c r="D588" s="19"/>
      <c r="E588" s="19"/>
      <c r="F588" s="19"/>
      <c r="G588" s="18"/>
      <c r="H588" s="19"/>
      <c r="I588" s="19"/>
      <c r="J588" s="19"/>
      <c r="K588" s="18"/>
      <c r="L588" s="19"/>
      <c r="M588" s="19"/>
      <c r="N588" s="19"/>
      <c r="O588" s="18"/>
      <c r="P588" s="19"/>
      <c r="Q588" s="19"/>
      <c r="R588" s="19"/>
      <c r="S588" s="18"/>
      <c r="T588" s="19"/>
      <c r="U588" s="19"/>
      <c r="V588" s="19"/>
      <c r="W588" s="18"/>
      <c r="X588" s="19"/>
      <c r="Y588" s="19"/>
      <c r="Z588" s="19"/>
      <c r="AA588" s="18"/>
      <c r="AB588" s="19"/>
      <c r="AC588" s="19"/>
      <c r="AD588" s="19"/>
      <c r="AE588" s="18"/>
      <c r="AF588" s="19"/>
      <c r="AG588" s="19"/>
      <c r="AH588" s="19"/>
      <c r="AI588" s="18"/>
      <c r="AJ588" s="19"/>
      <c r="AK588" s="19"/>
      <c r="AL588" s="19"/>
      <c r="AM588" s="18"/>
      <c r="AN588" s="19"/>
      <c r="AO588" s="19"/>
      <c r="AP588" s="19"/>
      <c r="AQ588" s="18"/>
      <c r="AR588" s="19"/>
      <c r="AS588" s="19"/>
      <c r="AT588" s="19"/>
      <c r="AU588" s="18"/>
      <c r="AV588" s="19"/>
      <c r="AW588" s="19"/>
      <c r="AX588" s="19"/>
      <c r="AY588" s="18"/>
      <c r="AZ588" s="19"/>
      <c r="BA588" s="19"/>
      <c r="BB588" s="19"/>
      <c r="BC588" s="18"/>
      <c r="BD588" s="19"/>
      <c r="BE588" s="19"/>
      <c r="BF588" s="19"/>
    </row>
    <row r="589" spans="1:58" ht="15" thickBot="1" x14ac:dyDescent="0.35">
      <c r="A589" s="19"/>
      <c r="B589" s="19"/>
      <c r="C589" s="18"/>
      <c r="D589" s="19"/>
      <c r="E589" s="19"/>
      <c r="F589" s="19"/>
      <c r="G589" s="18"/>
      <c r="H589" s="19"/>
      <c r="I589" s="19"/>
      <c r="J589" s="19"/>
      <c r="K589" s="18"/>
      <c r="L589" s="19"/>
      <c r="M589" s="19"/>
      <c r="N589" s="19"/>
      <c r="O589" s="18"/>
      <c r="P589" s="19"/>
      <c r="Q589" s="19"/>
      <c r="R589" s="19"/>
      <c r="S589" s="18"/>
      <c r="T589" s="19"/>
      <c r="U589" s="19"/>
      <c r="V589" s="19"/>
      <c r="W589" s="18"/>
      <c r="X589" s="19"/>
      <c r="Y589" s="19"/>
      <c r="Z589" s="19"/>
      <c r="AA589" s="18"/>
      <c r="AB589" s="19"/>
      <c r="AC589" s="19"/>
      <c r="AD589" s="19"/>
      <c r="AE589" s="18"/>
      <c r="AF589" s="19"/>
      <c r="AG589" s="19"/>
      <c r="AH589" s="19"/>
      <c r="AI589" s="18"/>
      <c r="AJ589" s="19"/>
      <c r="AK589" s="19"/>
      <c r="AL589" s="19"/>
      <c r="AM589" s="18"/>
      <c r="AN589" s="19"/>
      <c r="AO589" s="19"/>
      <c r="AP589" s="19"/>
      <c r="AQ589" s="18"/>
      <c r="AR589" s="19"/>
      <c r="AS589" s="19"/>
      <c r="AT589" s="19"/>
      <c r="AU589" s="18"/>
      <c r="AV589" s="19"/>
      <c r="AW589" s="19"/>
      <c r="AX589" s="19"/>
      <c r="AY589" s="18"/>
      <c r="AZ589" s="19"/>
      <c r="BA589" s="19"/>
      <c r="BB589" s="19"/>
      <c r="BC589" s="18"/>
      <c r="BD589" s="19"/>
      <c r="BE589" s="19"/>
      <c r="BF589" s="19"/>
    </row>
    <row r="590" spans="1:58" ht="15" thickBot="1" x14ac:dyDescent="0.35">
      <c r="A590" s="19"/>
      <c r="B590" s="19"/>
      <c r="C590" s="18"/>
      <c r="D590" s="19"/>
      <c r="E590" s="19"/>
      <c r="F590" s="19"/>
      <c r="G590" s="18"/>
      <c r="H590" s="19"/>
      <c r="I590" s="19"/>
      <c r="J590" s="19"/>
      <c r="K590" s="18"/>
      <c r="L590" s="19"/>
      <c r="M590" s="19"/>
      <c r="N590" s="19"/>
      <c r="O590" s="18"/>
      <c r="P590" s="19"/>
      <c r="Q590" s="19"/>
      <c r="R590" s="19"/>
      <c r="S590" s="18"/>
      <c r="T590" s="19"/>
      <c r="U590" s="19"/>
      <c r="V590" s="19"/>
      <c r="W590" s="18"/>
      <c r="X590" s="19"/>
      <c r="Y590" s="19"/>
      <c r="Z590" s="19"/>
      <c r="AA590" s="18"/>
      <c r="AB590" s="19"/>
      <c r="AC590" s="19"/>
      <c r="AD590" s="19"/>
      <c r="AE590" s="18"/>
      <c r="AF590" s="19"/>
      <c r="AG590" s="19"/>
      <c r="AH590" s="19"/>
      <c r="AI590" s="18"/>
      <c r="AJ590" s="19"/>
      <c r="AK590" s="19"/>
      <c r="AL590" s="19"/>
      <c r="AM590" s="18"/>
      <c r="AN590" s="19"/>
      <c r="AO590" s="19"/>
      <c r="AP590" s="19"/>
      <c r="AQ590" s="18"/>
      <c r="AR590" s="19"/>
      <c r="AS590" s="19"/>
      <c r="AT590" s="19"/>
      <c r="AU590" s="18"/>
      <c r="AV590" s="19"/>
      <c r="AW590" s="19"/>
      <c r="AX590" s="19"/>
      <c r="AY590" s="18"/>
      <c r="AZ590" s="19"/>
      <c r="BA590" s="19"/>
      <c r="BB590" s="19"/>
      <c r="BC590" s="18"/>
      <c r="BD590" s="19"/>
      <c r="BE590" s="19"/>
      <c r="BF590" s="19"/>
    </row>
    <row r="591" spans="1:58" ht="15" thickBot="1" x14ac:dyDescent="0.35">
      <c r="A591" s="19"/>
      <c r="B591" s="19"/>
      <c r="C591" s="18"/>
      <c r="D591" s="19"/>
      <c r="E591" s="19"/>
      <c r="F591" s="19"/>
      <c r="G591" s="18"/>
      <c r="H591" s="19"/>
      <c r="I591" s="19"/>
      <c r="J591" s="19"/>
      <c r="K591" s="18"/>
      <c r="L591" s="19"/>
      <c r="M591" s="19"/>
      <c r="N591" s="19"/>
      <c r="O591" s="18"/>
      <c r="P591" s="19"/>
      <c r="Q591" s="19"/>
      <c r="R591" s="19"/>
      <c r="S591" s="18"/>
      <c r="T591" s="19"/>
      <c r="U591" s="19"/>
      <c r="V591" s="19"/>
      <c r="W591" s="18"/>
      <c r="X591" s="19"/>
      <c r="Y591" s="19"/>
      <c r="Z591" s="19"/>
      <c r="AA591" s="18"/>
      <c r="AB591" s="19"/>
      <c r="AC591" s="19"/>
      <c r="AD591" s="19"/>
      <c r="AE591" s="18"/>
      <c r="AF591" s="19"/>
      <c r="AG591" s="19"/>
      <c r="AH591" s="19"/>
      <c r="AI591" s="18"/>
      <c r="AJ591" s="19"/>
      <c r="AK591" s="19"/>
      <c r="AL591" s="19"/>
      <c r="AM591" s="18"/>
      <c r="AN591" s="19"/>
      <c r="AO591" s="19"/>
      <c r="AP591" s="19"/>
      <c r="AQ591" s="18"/>
      <c r="AR591" s="19"/>
      <c r="AS591" s="19"/>
      <c r="AT591" s="19"/>
      <c r="AU591" s="18"/>
      <c r="AV591" s="19"/>
      <c r="AW591" s="19"/>
      <c r="AX591" s="19"/>
      <c r="AY591" s="18"/>
      <c r="AZ591" s="19"/>
      <c r="BA591" s="19"/>
      <c r="BB591" s="19"/>
      <c r="BC591" s="18"/>
      <c r="BD591" s="19"/>
      <c r="BE591" s="19"/>
      <c r="BF591" s="19"/>
    </row>
    <row r="592" spans="1:58" ht="15" thickBot="1" x14ac:dyDescent="0.35">
      <c r="A592" s="19"/>
      <c r="B592" s="19"/>
      <c r="C592" s="18"/>
      <c r="D592" s="19"/>
      <c r="E592" s="19"/>
      <c r="F592" s="19"/>
      <c r="G592" s="18"/>
      <c r="H592" s="19"/>
      <c r="I592" s="19"/>
      <c r="J592" s="19"/>
      <c r="K592" s="18"/>
      <c r="L592" s="19"/>
      <c r="M592" s="19"/>
      <c r="N592" s="19"/>
      <c r="O592" s="18"/>
      <c r="P592" s="19"/>
      <c r="Q592" s="19"/>
      <c r="R592" s="19"/>
      <c r="S592" s="18"/>
      <c r="T592" s="19"/>
      <c r="U592" s="19"/>
      <c r="V592" s="19"/>
      <c r="W592" s="18"/>
      <c r="X592" s="19"/>
      <c r="Y592" s="19"/>
      <c r="Z592" s="19"/>
      <c r="AA592" s="18"/>
      <c r="AB592" s="19"/>
      <c r="AC592" s="19"/>
      <c r="AD592" s="19"/>
      <c r="AE592" s="18"/>
      <c r="AF592" s="19"/>
      <c r="AG592" s="19"/>
      <c r="AH592" s="19"/>
      <c r="AI592" s="18"/>
      <c r="AJ592" s="19"/>
      <c r="AK592" s="19"/>
      <c r="AL592" s="19"/>
      <c r="AM592" s="18"/>
      <c r="AN592" s="19"/>
      <c r="AO592" s="19"/>
      <c r="AP592" s="19"/>
      <c r="AQ592" s="18"/>
      <c r="AR592" s="19"/>
      <c r="AS592" s="19"/>
      <c r="AT592" s="19"/>
      <c r="AU592" s="18"/>
      <c r="AV592" s="19"/>
      <c r="AW592" s="19"/>
      <c r="AX592" s="19"/>
      <c r="AY592" s="18"/>
      <c r="AZ592" s="19"/>
      <c r="BA592" s="19"/>
      <c r="BB592" s="19"/>
      <c r="BC592" s="18"/>
      <c r="BD592" s="19"/>
      <c r="BE592" s="19"/>
      <c r="BF592" s="19"/>
    </row>
    <row r="593" spans="1:58" ht="15" thickBot="1" x14ac:dyDescent="0.35">
      <c r="A593" s="19"/>
      <c r="B593" s="19"/>
      <c r="C593" s="18"/>
      <c r="D593" s="19"/>
      <c r="E593" s="19"/>
      <c r="F593" s="19"/>
      <c r="G593" s="18"/>
      <c r="H593" s="19"/>
      <c r="I593" s="19"/>
      <c r="J593" s="19"/>
      <c r="K593" s="18"/>
      <c r="L593" s="19"/>
      <c r="M593" s="19"/>
      <c r="N593" s="19"/>
      <c r="O593" s="18"/>
      <c r="P593" s="19"/>
      <c r="Q593" s="19"/>
      <c r="R593" s="19"/>
      <c r="S593" s="18"/>
      <c r="T593" s="19"/>
      <c r="U593" s="19"/>
      <c r="V593" s="19"/>
      <c r="W593" s="18"/>
      <c r="X593" s="19"/>
      <c r="Y593" s="19"/>
      <c r="Z593" s="19"/>
      <c r="AA593" s="18"/>
      <c r="AB593" s="19"/>
      <c r="AC593" s="19"/>
      <c r="AD593" s="19"/>
      <c r="AE593" s="18"/>
      <c r="AF593" s="19"/>
      <c r="AG593" s="19"/>
      <c r="AH593" s="19"/>
      <c r="AI593" s="18"/>
      <c r="AJ593" s="19"/>
      <c r="AK593" s="19"/>
      <c r="AL593" s="19"/>
      <c r="AM593" s="18"/>
      <c r="AN593" s="19"/>
      <c r="AO593" s="19"/>
      <c r="AP593" s="19"/>
      <c r="AQ593" s="18"/>
      <c r="AR593" s="19"/>
      <c r="AS593" s="19"/>
      <c r="AT593" s="19"/>
      <c r="AU593" s="18"/>
      <c r="AV593" s="19"/>
      <c r="AW593" s="19"/>
      <c r="AX593" s="19"/>
      <c r="AY593" s="18"/>
      <c r="AZ593" s="19"/>
      <c r="BA593" s="19"/>
      <c r="BB593" s="19"/>
      <c r="BC593" s="18"/>
      <c r="BD593" s="19"/>
      <c r="BE593" s="19"/>
      <c r="BF593" s="19"/>
    </row>
    <row r="594" spans="1:58" ht="15" thickBot="1" x14ac:dyDescent="0.35">
      <c r="A594" s="19"/>
      <c r="B594" s="19"/>
      <c r="C594" s="18"/>
      <c r="D594" s="19"/>
      <c r="E594" s="19"/>
      <c r="F594" s="19"/>
      <c r="G594" s="18"/>
      <c r="H594" s="19"/>
      <c r="I594" s="19"/>
      <c r="J594" s="19"/>
      <c r="K594" s="18"/>
      <c r="L594" s="19"/>
      <c r="M594" s="19"/>
      <c r="N594" s="19"/>
      <c r="O594" s="18"/>
      <c r="P594" s="19"/>
      <c r="Q594" s="19"/>
      <c r="R594" s="19"/>
      <c r="S594" s="18"/>
      <c r="T594" s="19"/>
      <c r="U594" s="19"/>
      <c r="V594" s="19"/>
      <c r="W594" s="18"/>
      <c r="X594" s="19"/>
      <c r="Y594" s="19"/>
      <c r="Z594" s="19"/>
      <c r="AA594" s="18"/>
      <c r="AB594" s="19"/>
      <c r="AC594" s="19"/>
      <c r="AD594" s="19"/>
      <c r="AE594" s="18"/>
      <c r="AF594" s="19"/>
      <c r="AG594" s="19"/>
      <c r="AH594" s="19"/>
      <c r="AI594" s="18"/>
      <c r="AJ594" s="19"/>
      <c r="AK594" s="19"/>
      <c r="AL594" s="19"/>
      <c r="AM594" s="18"/>
      <c r="AN594" s="19"/>
      <c r="AO594" s="19"/>
      <c r="AP594" s="19"/>
      <c r="AQ594" s="18"/>
      <c r="AR594" s="19"/>
      <c r="AS594" s="19"/>
      <c r="AT594" s="19"/>
      <c r="AU594" s="18"/>
      <c r="AV594" s="19"/>
      <c r="AW594" s="19"/>
      <c r="AX594" s="19"/>
      <c r="AY594" s="18"/>
      <c r="AZ594" s="19"/>
      <c r="BA594" s="19"/>
      <c r="BB594" s="19"/>
      <c r="BC594" s="18"/>
      <c r="BD594" s="19"/>
      <c r="BE594" s="19"/>
      <c r="BF594" s="19"/>
    </row>
    <row r="595" spans="1:58" ht="15" thickBot="1" x14ac:dyDescent="0.35">
      <c r="A595" s="19"/>
      <c r="B595" s="19"/>
      <c r="C595" s="18"/>
      <c r="D595" s="19"/>
      <c r="E595" s="19"/>
      <c r="F595" s="19"/>
      <c r="G595" s="18"/>
      <c r="H595" s="19"/>
      <c r="I595" s="19"/>
      <c r="J595" s="19"/>
      <c r="K595" s="18"/>
      <c r="L595" s="19"/>
      <c r="M595" s="19"/>
      <c r="N595" s="19"/>
      <c r="O595" s="18"/>
      <c r="P595" s="19"/>
      <c r="Q595" s="19"/>
      <c r="R595" s="19"/>
      <c r="S595" s="18"/>
      <c r="T595" s="19"/>
      <c r="U595" s="19"/>
      <c r="V595" s="19"/>
      <c r="W595" s="18"/>
      <c r="X595" s="19"/>
      <c r="Y595" s="19"/>
      <c r="Z595" s="19"/>
      <c r="AA595" s="18"/>
      <c r="AB595" s="19"/>
      <c r="AC595" s="19"/>
      <c r="AD595" s="19"/>
      <c r="AE595" s="18"/>
      <c r="AF595" s="19"/>
      <c r="AG595" s="19"/>
      <c r="AH595" s="19"/>
      <c r="AI595" s="18"/>
      <c r="AJ595" s="19"/>
      <c r="AK595" s="19"/>
      <c r="AL595" s="19"/>
      <c r="AM595" s="18"/>
      <c r="AN595" s="19"/>
      <c r="AO595" s="19"/>
      <c r="AP595" s="19"/>
      <c r="AQ595" s="18"/>
      <c r="AR595" s="19"/>
      <c r="AS595" s="19"/>
      <c r="AT595" s="19"/>
      <c r="AU595" s="18"/>
      <c r="AV595" s="19"/>
      <c r="AW595" s="19"/>
      <c r="AX595" s="19"/>
      <c r="AY595" s="18"/>
      <c r="AZ595" s="19"/>
      <c r="BA595" s="19"/>
      <c r="BB595" s="19"/>
      <c r="BC595" s="18"/>
      <c r="BD595" s="19"/>
      <c r="BE595" s="19"/>
      <c r="BF595" s="19"/>
    </row>
    <row r="596" spans="1:58" ht="15" thickBot="1" x14ac:dyDescent="0.35">
      <c r="A596" s="19"/>
      <c r="B596" s="19"/>
      <c r="C596" s="18"/>
      <c r="D596" s="19"/>
      <c r="E596" s="19"/>
      <c r="F596" s="19"/>
      <c r="G596" s="18"/>
      <c r="H596" s="19"/>
      <c r="I596" s="19"/>
      <c r="J596" s="19"/>
      <c r="K596" s="18"/>
      <c r="L596" s="19"/>
      <c r="M596" s="19"/>
      <c r="N596" s="19"/>
      <c r="O596" s="18"/>
      <c r="P596" s="19"/>
      <c r="Q596" s="19"/>
      <c r="R596" s="19"/>
      <c r="S596" s="18"/>
      <c r="T596" s="19"/>
      <c r="U596" s="19"/>
      <c r="V596" s="19"/>
      <c r="W596" s="18"/>
      <c r="X596" s="19"/>
      <c r="Y596" s="19"/>
      <c r="Z596" s="19"/>
      <c r="AA596" s="18"/>
      <c r="AB596" s="19"/>
      <c r="AC596" s="19"/>
      <c r="AD596" s="19"/>
      <c r="AE596" s="18"/>
      <c r="AF596" s="19"/>
      <c r="AG596" s="19"/>
      <c r="AH596" s="19"/>
      <c r="AI596" s="18"/>
      <c r="AJ596" s="19"/>
      <c r="AK596" s="19"/>
      <c r="AL596" s="19"/>
      <c r="AM596" s="18"/>
      <c r="AN596" s="19"/>
      <c r="AO596" s="19"/>
      <c r="AP596" s="19"/>
      <c r="AQ596" s="18"/>
      <c r="AR596" s="19"/>
      <c r="AS596" s="19"/>
      <c r="AT596" s="19"/>
      <c r="AU596" s="18"/>
      <c r="AV596" s="19"/>
      <c r="AW596" s="19"/>
      <c r="AX596" s="19"/>
      <c r="AY596" s="18"/>
      <c r="AZ596" s="19"/>
      <c r="BA596" s="19"/>
      <c r="BB596" s="19"/>
      <c r="BC596" s="18"/>
      <c r="BD596" s="19"/>
      <c r="BE596" s="19"/>
      <c r="BF596" s="19"/>
    </row>
    <row r="597" spans="1:58" ht="15" thickBot="1" x14ac:dyDescent="0.35">
      <c r="A597" s="19"/>
      <c r="B597" s="19"/>
      <c r="C597" s="18"/>
      <c r="D597" s="19"/>
      <c r="E597" s="19"/>
      <c r="F597" s="19"/>
      <c r="G597" s="18"/>
      <c r="H597" s="19"/>
      <c r="I597" s="19"/>
      <c r="J597" s="19"/>
      <c r="K597" s="18"/>
      <c r="L597" s="19"/>
      <c r="M597" s="19"/>
      <c r="N597" s="19"/>
      <c r="O597" s="18"/>
      <c r="P597" s="19"/>
      <c r="Q597" s="19"/>
      <c r="R597" s="19"/>
      <c r="S597" s="18"/>
      <c r="T597" s="19"/>
      <c r="U597" s="19"/>
      <c r="V597" s="19"/>
      <c r="W597" s="18"/>
      <c r="X597" s="19"/>
      <c r="Y597" s="19"/>
      <c r="Z597" s="19"/>
      <c r="AA597" s="18"/>
      <c r="AB597" s="19"/>
      <c r="AC597" s="19"/>
      <c r="AD597" s="19"/>
      <c r="AE597" s="18"/>
      <c r="AF597" s="19"/>
      <c r="AG597" s="19"/>
      <c r="AH597" s="19"/>
      <c r="AI597" s="18"/>
      <c r="AJ597" s="19"/>
      <c r="AK597" s="19"/>
      <c r="AL597" s="19"/>
      <c r="AM597" s="18"/>
      <c r="AN597" s="19"/>
      <c r="AO597" s="19"/>
      <c r="AP597" s="19"/>
      <c r="AQ597" s="18"/>
      <c r="AR597" s="19"/>
      <c r="AS597" s="19"/>
      <c r="AT597" s="19"/>
      <c r="AU597" s="18"/>
      <c r="AV597" s="19"/>
      <c r="AW597" s="19"/>
      <c r="AX597" s="19"/>
      <c r="AY597" s="18"/>
      <c r="AZ597" s="19"/>
      <c r="BA597" s="19"/>
      <c r="BB597" s="19"/>
      <c r="BC597" s="18"/>
      <c r="BD597" s="19"/>
      <c r="BE597" s="19"/>
      <c r="BF597" s="19"/>
    </row>
    <row r="598" spans="1:58" ht="15" thickBot="1" x14ac:dyDescent="0.35">
      <c r="A598" s="19"/>
      <c r="B598" s="19"/>
      <c r="C598" s="18"/>
      <c r="D598" s="19"/>
      <c r="E598" s="19"/>
      <c r="F598" s="19"/>
      <c r="G598" s="18"/>
      <c r="H598" s="19"/>
      <c r="I598" s="19"/>
      <c r="J598" s="19"/>
      <c r="K598" s="18"/>
      <c r="L598" s="19"/>
      <c r="M598" s="19"/>
      <c r="N598" s="19"/>
      <c r="O598" s="18"/>
      <c r="P598" s="19"/>
      <c r="Q598" s="19"/>
      <c r="R598" s="19"/>
      <c r="S598" s="18"/>
      <c r="T598" s="19"/>
      <c r="U598" s="19"/>
      <c r="V598" s="19"/>
      <c r="W598" s="18"/>
      <c r="X598" s="19"/>
      <c r="Y598" s="19"/>
      <c r="Z598" s="19"/>
      <c r="AA598" s="18"/>
      <c r="AB598" s="19"/>
      <c r="AC598" s="19"/>
      <c r="AD598" s="19"/>
      <c r="AE598" s="18"/>
      <c r="AF598" s="19"/>
      <c r="AG598" s="19"/>
      <c r="AH598" s="19"/>
      <c r="AI598" s="18"/>
      <c r="AJ598" s="19"/>
      <c r="AK598" s="19"/>
      <c r="AL598" s="19"/>
      <c r="AM598" s="18"/>
      <c r="AN598" s="19"/>
      <c r="AO598" s="19"/>
      <c r="AP598" s="19"/>
      <c r="AQ598" s="18"/>
      <c r="AR598" s="19"/>
      <c r="AS598" s="19"/>
      <c r="AT598" s="19"/>
      <c r="AU598" s="18"/>
      <c r="AV598" s="19"/>
      <c r="AW598" s="19"/>
      <c r="AX598" s="19"/>
      <c r="AY598" s="18"/>
      <c r="AZ598" s="19"/>
      <c r="BA598" s="19"/>
      <c r="BB598" s="19"/>
      <c r="BC598" s="18"/>
      <c r="BD598" s="19"/>
      <c r="BE598" s="19"/>
      <c r="BF598" s="19"/>
    </row>
    <row r="599" spans="1:58" ht="15" thickBot="1" x14ac:dyDescent="0.35">
      <c r="A599" s="19"/>
      <c r="B599" s="19"/>
      <c r="C599" s="18"/>
      <c r="D599" s="19"/>
      <c r="E599" s="19"/>
      <c r="F599" s="19"/>
      <c r="G599" s="18"/>
      <c r="H599" s="19"/>
      <c r="I599" s="19"/>
      <c r="J599" s="19"/>
      <c r="K599" s="18"/>
      <c r="L599" s="19"/>
      <c r="M599" s="19"/>
      <c r="N599" s="19"/>
      <c r="O599" s="18"/>
      <c r="P599" s="19"/>
      <c r="Q599" s="19"/>
      <c r="R599" s="19"/>
      <c r="S599" s="18"/>
      <c r="T599" s="19"/>
      <c r="U599" s="19"/>
      <c r="V599" s="19"/>
      <c r="W599" s="18"/>
      <c r="X599" s="19"/>
      <c r="Y599" s="19"/>
      <c r="Z599" s="19"/>
      <c r="AA599" s="18"/>
      <c r="AB599" s="19"/>
      <c r="AC599" s="19"/>
      <c r="AD599" s="19"/>
      <c r="AE599" s="18"/>
      <c r="AF599" s="19"/>
      <c r="AG599" s="19"/>
      <c r="AH599" s="19"/>
      <c r="AI599" s="18"/>
      <c r="AJ599" s="19"/>
      <c r="AK599" s="19"/>
      <c r="AL599" s="19"/>
      <c r="AM599" s="18"/>
      <c r="AN599" s="19"/>
      <c r="AO599" s="19"/>
      <c r="AP599" s="19"/>
      <c r="AQ599" s="18"/>
      <c r="AR599" s="19"/>
      <c r="AS599" s="19"/>
      <c r="AT599" s="19"/>
      <c r="AU599" s="18"/>
      <c r="AV599" s="19"/>
      <c r="AW599" s="19"/>
      <c r="AX599" s="19"/>
      <c r="AY599" s="18"/>
      <c r="AZ599" s="19"/>
      <c r="BA599" s="19"/>
      <c r="BB599" s="19"/>
      <c r="BC599" s="18"/>
      <c r="BD599" s="19"/>
      <c r="BE599" s="19"/>
      <c r="BF599" s="19"/>
    </row>
    <row r="600" spans="1:58" ht="15" thickBot="1" x14ac:dyDescent="0.35">
      <c r="A600" s="19"/>
      <c r="B600" s="19"/>
      <c r="C600" s="18"/>
      <c r="D600" s="19"/>
      <c r="E600" s="19"/>
      <c r="F600" s="19"/>
      <c r="G600" s="18"/>
      <c r="H600" s="19"/>
      <c r="I600" s="19"/>
      <c r="J600" s="19"/>
      <c r="K600" s="18"/>
      <c r="L600" s="19"/>
      <c r="M600" s="19"/>
      <c r="N600" s="19"/>
      <c r="O600" s="18"/>
      <c r="P600" s="19"/>
      <c r="Q600" s="19"/>
      <c r="R600" s="19"/>
      <c r="S600" s="18"/>
      <c r="T600" s="19"/>
      <c r="U600" s="19"/>
      <c r="V600" s="19"/>
      <c r="W600" s="18"/>
      <c r="X600" s="19"/>
      <c r="Y600" s="19"/>
      <c r="Z600" s="19"/>
      <c r="AA600" s="18"/>
      <c r="AB600" s="19"/>
      <c r="AC600" s="19"/>
      <c r="AD600" s="19"/>
      <c r="AE600" s="18"/>
      <c r="AF600" s="19"/>
      <c r="AG600" s="19"/>
      <c r="AH600" s="19"/>
      <c r="AI600" s="18"/>
      <c r="AJ600" s="19"/>
      <c r="AK600" s="19"/>
      <c r="AL600" s="19"/>
      <c r="AM600" s="18"/>
      <c r="AN600" s="19"/>
      <c r="AO600" s="19"/>
      <c r="AP600" s="19"/>
      <c r="AQ600" s="18"/>
      <c r="AR600" s="19"/>
      <c r="AS600" s="19"/>
      <c r="AT600" s="19"/>
      <c r="AU600" s="18"/>
      <c r="AV600" s="19"/>
      <c r="AW600" s="19"/>
      <c r="AX600" s="19"/>
      <c r="AY600" s="18"/>
      <c r="AZ600" s="19"/>
      <c r="BA600" s="19"/>
      <c r="BB600" s="19"/>
      <c r="BC600" s="18"/>
      <c r="BD600" s="19"/>
      <c r="BE600" s="19"/>
      <c r="BF600" s="19"/>
    </row>
    <row r="601" spans="1:58" ht="15" thickBot="1" x14ac:dyDescent="0.35">
      <c r="A601" s="19"/>
      <c r="B601" s="19"/>
      <c r="C601" s="18"/>
      <c r="D601" s="19"/>
      <c r="E601" s="19"/>
      <c r="F601" s="19"/>
      <c r="G601" s="18"/>
      <c r="H601" s="19"/>
      <c r="I601" s="19"/>
      <c r="J601" s="19"/>
      <c r="K601" s="18"/>
      <c r="L601" s="19"/>
      <c r="M601" s="19"/>
      <c r="N601" s="19"/>
      <c r="O601" s="18"/>
      <c r="P601" s="19"/>
      <c r="Q601" s="19"/>
      <c r="R601" s="19"/>
      <c r="S601" s="18"/>
      <c r="T601" s="19"/>
      <c r="U601" s="19"/>
      <c r="V601" s="19"/>
      <c r="W601" s="18"/>
      <c r="X601" s="19"/>
      <c r="Y601" s="19"/>
      <c r="Z601" s="19"/>
      <c r="AA601" s="18"/>
      <c r="AB601" s="19"/>
      <c r="AC601" s="19"/>
      <c r="AD601" s="19"/>
      <c r="AE601" s="18"/>
      <c r="AF601" s="19"/>
      <c r="AG601" s="19"/>
      <c r="AH601" s="19"/>
      <c r="AI601" s="18"/>
      <c r="AJ601" s="19"/>
      <c r="AK601" s="19"/>
      <c r="AL601" s="19"/>
      <c r="AM601" s="18"/>
      <c r="AN601" s="19"/>
      <c r="AO601" s="19"/>
      <c r="AP601" s="19"/>
      <c r="AQ601" s="18"/>
      <c r="AR601" s="19"/>
      <c r="AS601" s="19"/>
      <c r="AT601" s="19"/>
      <c r="AU601" s="18"/>
      <c r="AV601" s="19"/>
      <c r="AW601" s="19"/>
      <c r="AX601" s="19"/>
      <c r="AY601" s="18"/>
      <c r="AZ601" s="19"/>
      <c r="BA601" s="19"/>
      <c r="BB601" s="19"/>
      <c r="BC601" s="18"/>
      <c r="BD601" s="19"/>
      <c r="BE601" s="19"/>
      <c r="BF601" s="19"/>
    </row>
    <row r="602" spans="1:58" ht="15" thickBot="1" x14ac:dyDescent="0.35">
      <c r="A602" s="19"/>
      <c r="B602" s="19"/>
      <c r="C602" s="18"/>
      <c r="D602" s="19"/>
      <c r="E602" s="19"/>
      <c r="F602" s="19"/>
      <c r="G602" s="18"/>
      <c r="H602" s="19"/>
      <c r="I602" s="19"/>
      <c r="J602" s="19"/>
      <c r="K602" s="18"/>
      <c r="L602" s="19"/>
      <c r="M602" s="19"/>
      <c r="N602" s="19"/>
      <c r="O602" s="18"/>
      <c r="P602" s="19"/>
      <c r="Q602" s="19"/>
      <c r="R602" s="19"/>
      <c r="S602" s="18"/>
      <c r="T602" s="19"/>
      <c r="U602" s="19"/>
      <c r="V602" s="19"/>
      <c r="W602" s="18"/>
      <c r="X602" s="19"/>
      <c r="Y602" s="19"/>
      <c r="Z602" s="19"/>
      <c r="AA602" s="18"/>
      <c r="AB602" s="19"/>
      <c r="AC602" s="19"/>
      <c r="AD602" s="19"/>
      <c r="AE602" s="18"/>
      <c r="AF602" s="19"/>
      <c r="AG602" s="19"/>
      <c r="AH602" s="19"/>
      <c r="AI602" s="18"/>
      <c r="AJ602" s="19"/>
      <c r="AK602" s="19"/>
      <c r="AL602" s="19"/>
      <c r="AM602" s="18"/>
      <c r="AN602" s="19"/>
      <c r="AO602" s="19"/>
      <c r="AP602" s="19"/>
      <c r="AQ602" s="18"/>
      <c r="AR602" s="19"/>
      <c r="AS602" s="19"/>
      <c r="AT602" s="19"/>
      <c r="AU602" s="18"/>
      <c r="AV602" s="19"/>
      <c r="AW602" s="19"/>
      <c r="AX602" s="19"/>
      <c r="AY602" s="18"/>
      <c r="AZ602" s="19"/>
      <c r="BA602" s="19"/>
      <c r="BB602" s="19"/>
      <c r="BC602" s="18"/>
      <c r="BD602" s="19"/>
      <c r="BE602" s="19"/>
      <c r="BF602" s="19"/>
    </row>
    <row r="603" spans="1:58" ht="15" thickBot="1" x14ac:dyDescent="0.35">
      <c r="A603" s="19"/>
      <c r="B603" s="19"/>
      <c r="C603" s="18"/>
      <c r="D603" s="19"/>
      <c r="E603" s="19"/>
      <c r="F603" s="19"/>
      <c r="G603" s="18"/>
      <c r="H603" s="19"/>
      <c r="I603" s="19"/>
      <c r="J603" s="19"/>
      <c r="K603" s="18"/>
      <c r="L603" s="19"/>
      <c r="M603" s="19"/>
      <c r="N603" s="19"/>
      <c r="O603" s="18"/>
      <c r="P603" s="19"/>
      <c r="Q603" s="19"/>
      <c r="R603" s="19"/>
      <c r="S603" s="18"/>
      <c r="T603" s="19"/>
      <c r="U603" s="19"/>
      <c r="V603" s="19"/>
      <c r="W603" s="18"/>
      <c r="X603" s="19"/>
      <c r="Y603" s="19"/>
      <c r="Z603" s="19"/>
      <c r="AA603" s="18"/>
      <c r="AB603" s="19"/>
      <c r="AC603" s="19"/>
      <c r="AD603" s="19"/>
      <c r="AE603" s="18"/>
      <c r="AF603" s="19"/>
      <c r="AG603" s="19"/>
      <c r="AH603" s="19"/>
      <c r="AI603" s="18"/>
      <c r="AJ603" s="19"/>
      <c r="AK603" s="19"/>
      <c r="AL603" s="19"/>
      <c r="AM603" s="18"/>
      <c r="AN603" s="19"/>
      <c r="AO603" s="19"/>
      <c r="AP603" s="19"/>
      <c r="AQ603" s="18"/>
      <c r="AR603" s="19"/>
      <c r="AS603" s="19"/>
      <c r="AT603" s="19"/>
      <c r="AU603" s="18"/>
      <c r="AV603" s="19"/>
      <c r="AW603" s="19"/>
      <c r="AX603" s="19"/>
      <c r="AY603" s="18"/>
      <c r="AZ603" s="19"/>
      <c r="BA603" s="19"/>
      <c r="BB603" s="19"/>
      <c r="BC603" s="18"/>
      <c r="BD603" s="19"/>
      <c r="BE603" s="19"/>
      <c r="BF603" s="19"/>
    </row>
    <row r="604" spans="1:58" ht="15" thickBot="1" x14ac:dyDescent="0.35">
      <c r="A604" s="19"/>
      <c r="B604" s="19"/>
      <c r="C604" s="18"/>
      <c r="D604" s="19"/>
      <c r="E604" s="19"/>
      <c r="F604" s="19"/>
      <c r="G604" s="18"/>
      <c r="H604" s="19"/>
      <c r="I604" s="19"/>
      <c r="J604" s="19"/>
      <c r="K604" s="18"/>
      <c r="L604" s="19"/>
      <c r="M604" s="19"/>
      <c r="N604" s="19"/>
      <c r="O604" s="18"/>
      <c r="P604" s="19"/>
      <c r="Q604" s="19"/>
      <c r="R604" s="19"/>
      <c r="S604" s="18"/>
      <c r="T604" s="19"/>
      <c r="U604" s="19"/>
      <c r="V604" s="19"/>
      <c r="W604" s="18"/>
      <c r="X604" s="19"/>
      <c r="Y604" s="19"/>
      <c r="Z604" s="19"/>
      <c r="AA604" s="18"/>
      <c r="AB604" s="19"/>
      <c r="AC604" s="19"/>
      <c r="AD604" s="19"/>
      <c r="AE604" s="18"/>
      <c r="AF604" s="19"/>
      <c r="AG604" s="19"/>
      <c r="AH604" s="19"/>
      <c r="AI604" s="18"/>
      <c r="AJ604" s="19"/>
      <c r="AK604" s="19"/>
      <c r="AL604" s="19"/>
      <c r="AM604" s="18"/>
      <c r="AN604" s="19"/>
      <c r="AO604" s="19"/>
      <c r="AP604" s="19"/>
      <c r="AQ604" s="18"/>
      <c r="AR604" s="19"/>
      <c r="AS604" s="19"/>
      <c r="AT604" s="19"/>
      <c r="AU604" s="18"/>
      <c r="AV604" s="19"/>
      <c r="AW604" s="19"/>
      <c r="AX604" s="19"/>
      <c r="AY604" s="18"/>
      <c r="AZ604" s="19"/>
      <c r="BA604" s="19"/>
      <c r="BB604" s="19"/>
      <c r="BC604" s="18"/>
      <c r="BD604" s="19"/>
      <c r="BE604" s="19"/>
      <c r="BF604" s="19"/>
    </row>
    <row r="605" spans="1:58" ht="15" thickBot="1" x14ac:dyDescent="0.35">
      <c r="A605" s="19"/>
      <c r="B605" s="19"/>
      <c r="C605" s="18"/>
      <c r="D605" s="19"/>
      <c r="E605" s="19"/>
      <c r="F605" s="19"/>
      <c r="G605" s="18"/>
      <c r="H605" s="19"/>
      <c r="I605" s="19"/>
      <c r="J605" s="19"/>
      <c r="K605" s="18"/>
      <c r="L605" s="19"/>
      <c r="M605" s="19"/>
      <c r="N605" s="19"/>
      <c r="O605" s="18"/>
      <c r="P605" s="19"/>
      <c r="Q605" s="19"/>
      <c r="R605" s="19"/>
      <c r="S605" s="18"/>
      <c r="T605" s="19"/>
      <c r="U605" s="19"/>
      <c r="V605" s="19"/>
      <c r="W605" s="18"/>
      <c r="X605" s="19"/>
      <c r="Y605" s="19"/>
      <c r="Z605" s="19"/>
      <c r="AA605" s="18"/>
      <c r="AB605" s="19"/>
      <c r="AC605" s="19"/>
      <c r="AD605" s="19"/>
      <c r="AE605" s="18"/>
      <c r="AF605" s="19"/>
      <c r="AG605" s="19"/>
      <c r="AH605" s="19"/>
      <c r="AI605" s="18"/>
      <c r="AJ605" s="19"/>
      <c r="AK605" s="19"/>
      <c r="AL605" s="19"/>
      <c r="AM605" s="18"/>
      <c r="AN605" s="19"/>
      <c r="AO605" s="19"/>
      <c r="AP605" s="19"/>
      <c r="AQ605" s="18"/>
      <c r="AR605" s="19"/>
      <c r="AS605" s="19"/>
      <c r="AT605" s="19"/>
      <c r="AU605" s="18"/>
      <c r="AV605" s="19"/>
      <c r="AW605" s="19"/>
      <c r="AX605" s="19"/>
      <c r="AY605" s="18"/>
      <c r="AZ605" s="19"/>
      <c r="BA605" s="19"/>
      <c r="BB605" s="19"/>
      <c r="BC605" s="18"/>
      <c r="BD605" s="19"/>
      <c r="BE605" s="19"/>
      <c r="BF605" s="19"/>
    </row>
    <row r="606" spans="1:58" ht="15" thickBot="1" x14ac:dyDescent="0.35">
      <c r="A606" s="19"/>
      <c r="B606" s="19"/>
      <c r="C606" s="18"/>
      <c r="D606" s="19"/>
      <c r="E606" s="19"/>
      <c r="F606" s="19"/>
      <c r="G606" s="18"/>
      <c r="H606" s="19"/>
      <c r="I606" s="19"/>
      <c r="J606" s="19"/>
      <c r="K606" s="18"/>
      <c r="L606" s="19"/>
      <c r="M606" s="19"/>
      <c r="N606" s="19"/>
      <c r="O606" s="18"/>
      <c r="P606" s="19"/>
      <c r="Q606" s="19"/>
      <c r="R606" s="19"/>
      <c r="S606" s="18"/>
      <c r="T606" s="19"/>
      <c r="U606" s="19"/>
      <c r="V606" s="19"/>
      <c r="W606" s="18"/>
      <c r="X606" s="19"/>
      <c r="Y606" s="19"/>
      <c r="Z606" s="19"/>
      <c r="AA606" s="18"/>
      <c r="AB606" s="19"/>
      <c r="AC606" s="19"/>
      <c r="AD606" s="19"/>
      <c r="AE606" s="18"/>
      <c r="AF606" s="19"/>
      <c r="AG606" s="19"/>
      <c r="AH606" s="19"/>
      <c r="AI606" s="18"/>
      <c r="AJ606" s="19"/>
      <c r="AK606" s="19"/>
      <c r="AL606" s="19"/>
      <c r="AM606" s="18"/>
      <c r="AN606" s="19"/>
      <c r="AO606" s="19"/>
      <c r="AP606" s="19"/>
      <c r="AQ606" s="18"/>
      <c r="AR606" s="19"/>
      <c r="AS606" s="19"/>
      <c r="AT606" s="19"/>
      <c r="AU606" s="18"/>
      <c r="AV606" s="19"/>
      <c r="AW606" s="19"/>
      <c r="AX606" s="19"/>
      <c r="AY606" s="18"/>
      <c r="AZ606" s="19"/>
      <c r="BA606" s="19"/>
      <c r="BB606" s="19"/>
      <c r="BC606" s="18"/>
      <c r="BD606" s="19"/>
      <c r="BE606" s="19"/>
      <c r="BF606" s="19"/>
    </row>
    <row r="607" spans="1:58" ht="15" thickBot="1" x14ac:dyDescent="0.35">
      <c r="A607" s="19"/>
      <c r="B607" s="19"/>
      <c r="C607" s="18"/>
      <c r="D607" s="19"/>
      <c r="E607" s="19"/>
      <c r="F607" s="19"/>
      <c r="G607" s="18"/>
      <c r="H607" s="19"/>
      <c r="I607" s="19"/>
      <c r="J607" s="19"/>
      <c r="K607" s="18"/>
      <c r="L607" s="19"/>
      <c r="M607" s="19"/>
      <c r="N607" s="19"/>
      <c r="O607" s="18"/>
      <c r="P607" s="19"/>
      <c r="Q607" s="19"/>
      <c r="R607" s="19"/>
      <c r="S607" s="18"/>
      <c r="T607" s="19"/>
      <c r="U607" s="19"/>
      <c r="V607" s="19"/>
      <c r="W607" s="18"/>
      <c r="X607" s="19"/>
      <c r="Y607" s="19"/>
      <c r="Z607" s="19"/>
      <c r="AA607" s="18"/>
      <c r="AB607" s="19"/>
      <c r="AC607" s="19"/>
      <c r="AD607" s="19"/>
      <c r="AE607" s="18"/>
      <c r="AF607" s="19"/>
      <c r="AG607" s="19"/>
      <c r="AH607" s="19"/>
      <c r="AI607" s="18"/>
      <c r="AJ607" s="19"/>
      <c r="AK607" s="19"/>
      <c r="AL607" s="19"/>
      <c r="AM607" s="18"/>
      <c r="AN607" s="19"/>
      <c r="AO607" s="19"/>
      <c r="AP607" s="19"/>
      <c r="AQ607" s="18"/>
      <c r="AR607" s="19"/>
      <c r="AS607" s="19"/>
      <c r="AT607" s="19"/>
      <c r="AU607" s="18"/>
      <c r="AV607" s="19"/>
      <c r="AW607" s="19"/>
      <c r="AX607" s="19"/>
      <c r="AY607" s="18"/>
      <c r="AZ607" s="19"/>
      <c r="BA607" s="19"/>
      <c r="BB607" s="19"/>
      <c r="BC607" s="18"/>
      <c r="BD607" s="19"/>
      <c r="BE607" s="19"/>
      <c r="BF607" s="19"/>
    </row>
    <row r="608" spans="1:58" ht="15" thickBot="1" x14ac:dyDescent="0.35">
      <c r="A608" s="19"/>
      <c r="B608" s="19"/>
      <c r="C608" s="18"/>
      <c r="D608" s="19"/>
      <c r="E608" s="19"/>
      <c r="F608" s="19"/>
      <c r="G608" s="18"/>
      <c r="H608" s="19"/>
      <c r="I608" s="19"/>
      <c r="J608" s="19"/>
      <c r="K608" s="18"/>
      <c r="L608" s="19"/>
      <c r="M608" s="19"/>
      <c r="N608" s="19"/>
      <c r="O608" s="18"/>
      <c r="P608" s="19"/>
      <c r="Q608" s="19"/>
      <c r="R608" s="19"/>
      <c r="S608" s="18"/>
      <c r="T608" s="19"/>
      <c r="U608" s="19"/>
      <c r="V608" s="19"/>
      <c r="W608" s="18"/>
      <c r="X608" s="19"/>
      <c r="Y608" s="19"/>
      <c r="Z608" s="19"/>
      <c r="AA608" s="18"/>
      <c r="AB608" s="19"/>
      <c r="AC608" s="19"/>
      <c r="AD608" s="19"/>
      <c r="AE608" s="18"/>
      <c r="AF608" s="19"/>
      <c r="AG608" s="19"/>
      <c r="AH608" s="19"/>
      <c r="AI608" s="18"/>
      <c r="AJ608" s="19"/>
      <c r="AK608" s="19"/>
      <c r="AL608" s="19"/>
      <c r="AM608" s="18"/>
      <c r="AN608" s="19"/>
      <c r="AO608" s="19"/>
      <c r="AP608" s="19"/>
      <c r="AQ608" s="18"/>
      <c r="AR608" s="19"/>
      <c r="AS608" s="19"/>
      <c r="AT608" s="19"/>
      <c r="AU608" s="18"/>
      <c r="AV608" s="19"/>
      <c r="AW608" s="19"/>
      <c r="AX608" s="19"/>
      <c r="AY608" s="18"/>
      <c r="AZ608" s="19"/>
      <c r="BA608" s="19"/>
      <c r="BB608" s="19"/>
      <c r="BC608" s="18"/>
      <c r="BD608" s="19"/>
      <c r="BE608" s="19"/>
      <c r="BF608" s="19"/>
    </row>
    <row r="609" spans="1:58" ht="15" thickBot="1" x14ac:dyDescent="0.35">
      <c r="A609" s="19"/>
      <c r="B609" s="19"/>
      <c r="C609" s="18"/>
      <c r="D609" s="19"/>
      <c r="E609" s="19"/>
      <c r="F609" s="19"/>
      <c r="G609" s="18"/>
      <c r="H609" s="19"/>
      <c r="I609" s="19"/>
      <c r="J609" s="19"/>
      <c r="K609" s="18"/>
      <c r="L609" s="19"/>
      <c r="M609" s="19"/>
      <c r="N609" s="19"/>
      <c r="O609" s="18"/>
      <c r="P609" s="19"/>
      <c r="Q609" s="19"/>
      <c r="R609" s="19"/>
      <c r="S609" s="18"/>
      <c r="T609" s="19"/>
      <c r="U609" s="19"/>
      <c r="V609" s="19"/>
      <c r="W609" s="18"/>
      <c r="X609" s="19"/>
      <c r="Y609" s="19"/>
      <c r="Z609" s="19"/>
      <c r="AA609" s="18"/>
      <c r="AB609" s="19"/>
      <c r="AC609" s="19"/>
      <c r="AD609" s="19"/>
      <c r="AE609" s="18"/>
      <c r="AF609" s="19"/>
      <c r="AG609" s="19"/>
      <c r="AH609" s="19"/>
      <c r="AI609" s="18"/>
      <c r="AJ609" s="19"/>
      <c r="AK609" s="19"/>
      <c r="AL609" s="19"/>
      <c r="AM609" s="18"/>
      <c r="AN609" s="19"/>
      <c r="AO609" s="19"/>
      <c r="AP609" s="19"/>
      <c r="AQ609" s="18"/>
      <c r="AR609" s="19"/>
      <c r="AS609" s="19"/>
      <c r="AT609" s="19"/>
      <c r="AU609" s="18"/>
      <c r="AV609" s="19"/>
      <c r="AW609" s="19"/>
      <c r="AX609" s="19"/>
      <c r="AY609" s="18"/>
      <c r="AZ609" s="19"/>
      <c r="BA609" s="19"/>
      <c r="BB609" s="19"/>
      <c r="BC609" s="18"/>
      <c r="BD609" s="19"/>
      <c r="BE609" s="19"/>
      <c r="BF609" s="19"/>
    </row>
    <row r="610" spans="1:58" ht="15" thickBot="1" x14ac:dyDescent="0.35">
      <c r="A610" s="19"/>
      <c r="B610" s="19"/>
      <c r="C610" s="18"/>
      <c r="D610" s="19"/>
      <c r="E610" s="19"/>
      <c r="F610" s="19"/>
      <c r="G610" s="18"/>
      <c r="H610" s="19"/>
      <c r="I610" s="19"/>
      <c r="J610" s="19"/>
      <c r="K610" s="18"/>
      <c r="L610" s="19"/>
      <c r="M610" s="19"/>
      <c r="N610" s="19"/>
      <c r="O610" s="18"/>
      <c r="P610" s="19"/>
      <c r="Q610" s="19"/>
      <c r="R610" s="19"/>
      <c r="S610" s="18"/>
      <c r="T610" s="19"/>
      <c r="U610" s="19"/>
      <c r="V610" s="19"/>
      <c r="W610" s="18"/>
      <c r="X610" s="19"/>
      <c r="Y610" s="19"/>
      <c r="Z610" s="19"/>
      <c r="AA610" s="18"/>
      <c r="AB610" s="19"/>
      <c r="AC610" s="19"/>
      <c r="AD610" s="19"/>
      <c r="AE610" s="18"/>
      <c r="AF610" s="19"/>
      <c r="AG610" s="19"/>
      <c r="AH610" s="19"/>
      <c r="AI610" s="18"/>
      <c r="AJ610" s="19"/>
      <c r="AK610" s="19"/>
      <c r="AL610" s="19"/>
      <c r="AM610" s="18"/>
      <c r="AN610" s="19"/>
      <c r="AO610" s="19"/>
      <c r="AP610" s="19"/>
      <c r="AQ610" s="18"/>
      <c r="AR610" s="19"/>
      <c r="AS610" s="19"/>
      <c r="AT610" s="19"/>
      <c r="AU610" s="18"/>
      <c r="AV610" s="19"/>
      <c r="AW610" s="19"/>
      <c r="AX610" s="19"/>
      <c r="AY610" s="18"/>
      <c r="AZ610" s="19"/>
      <c r="BA610" s="19"/>
      <c r="BB610" s="19"/>
      <c r="BC610" s="18"/>
      <c r="BD610" s="19"/>
      <c r="BE610" s="19"/>
      <c r="BF610" s="19"/>
    </row>
    <row r="611" spans="1:58" ht="15" thickBot="1" x14ac:dyDescent="0.35">
      <c r="A611" s="19"/>
      <c r="B611" s="19"/>
      <c r="C611" s="18"/>
      <c r="D611" s="19"/>
      <c r="E611" s="19"/>
      <c r="F611" s="19"/>
      <c r="G611" s="18"/>
      <c r="H611" s="19"/>
      <c r="I611" s="19"/>
      <c r="J611" s="19"/>
      <c r="K611" s="18"/>
      <c r="L611" s="19"/>
      <c r="M611" s="19"/>
      <c r="N611" s="19"/>
      <c r="O611" s="18"/>
      <c r="P611" s="19"/>
      <c r="Q611" s="19"/>
      <c r="R611" s="19"/>
      <c r="S611" s="18"/>
      <c r="T611" s="19"/>
      <c r="U611" s="19"/>
      <c r="V611" s="19"/>
      <c r="W611" s="18"/>
      <c r="X611" s="19"/>
      <c r="Y611" s="19"/>
      <c r="Z611" s="19"/>
      <c r="AA611" s="18"/>
      <c r="AB611" s="19"/>
      <c r="AC611" s="19"/>
      <c r="AD611" s="19"/>
      <c r="AE611" s="18"/>
      <c r="AF611" s="19"/>
      <c r="AG611" s="19"/>
      <c r="AH611" s="19"/>
      <c r="AI611" s="18"/>
      <c r="AJ611" s="19"/>
      <c r="AK611" s="19"/>
      <c r="AL611" s="19"/>
      <c r="AM611" s="18"/>
      <c r="AN611" s="19"/>
      <c r="AO611" s="19"/>
      <c r="AP611" s="19"/>
      <c r="AQ611" s="18"/>
      <c r="AR611" s="19"/>
      <c r="AS611" s="19"/>
      <c r="AT611" s="19"/>
      <c r="AU611" s="18"/>
      <c r="AV611" s="19"/>
      <c r="AW611" s="19"/>
      <c r="AX611" s="19"/>
      <c r="AY611" s="18"/>
      <c r="AZ611" s="19"/>
      <c r="BA611" s="19"/>
      <c r="BB611" s="19"/>
      <c r="BC611" s="18"/>
      <c r="BD611" s="19"/>
      <c r="BE611" s="19"/>
      <c r="BF611" s="19"/>
    </row>
    <row r="612" spans="1:58" ht="15" thickBot="1" x14ac:dyDescent="0.35">
      <c r="A612" s="19"/>
      <c r="B612" s="19"/>
      <c r="C612" s="18"/>
      <c r="D612" s="19"/>
      <c r="E612" s="19"/>
      <c r="F612" s="19"/>
      <c r="G612" s="18"/>
      <c r="H612" s="19"/>
      <c r="I612" s="19"/>
      <c r="J612" s="19"/>
      <c r="K612" s="18"/>
      <c r="L612" s="19"/>
      <c r="M612" s="19"/>
      <c r="N612" s="19"/>
      <c r="O612" s="18"/>
      <c r="P612" s="19"/>
      <c r="Q612" s="19"/>
      <c r="R612" s="19"/>
      <c r="S612" s="18"/>
      <c r="T612" s="19"/>
      <c r="U612" s="19"/>
      <c r="V612" s="19"/>
      <c r="W612" s="18"/>
      <c r="X612" s="19"/>
      <c r="Y612" s="19"/>
      <c r="Z612" s="19"/>
      <c r="AA612" s="18"/>
      <c r="AB612" s="19"/>
      <c r="AC612" s="19"/>
      <c r="AD612" s="19"/>
      <c r="AE612" s="18"/>
      <c r="AF612" s="19"/>
      <c r="AG612" s="19"/>
      <c r="AH612" s="19"/>
      <c r="AI612" s="18"/>
      <c r="AJ612" s="19"/>
      <c r="AK612" s="19"/>
      <c r="AL612" s="19"/>
      <c r="AM612" s="18"/>
      <c r="AN612" s="19"/>
      <c r="AO612" s="19"/>
      <c r="AP612" s="19"/>
      <c r="AQ612" s="18"/>
      <c r="AR612" s="19"/>
      <c r="AS612" s="19"/>
      <c r="AT612" s="19"/>
      <c r="AU612" s="18"/>
      <c r="AV612" s="19"/>
      <c r="AW612" s="19"/>
      <c r="AX612" s="19"/>
      <c r="AY612" s="18"/>
      <c r="AZ612" s="19"/>
      <c r="BA612" s="19"/>
      <c r="BB612" s="19"/>
      <c r="BC612" s="18"/>
      <c r="BD612" s="19"/>
      <c r="BE612" s="19"/>
      <c r="BF612" s="19"/>
    </row>
    <row r="613" spans="1:58" ht="15" thickBot="1" x14ac:dyDescent="0.35">
      <c r="A613" s="19"/>
      <c r="B613" s="19"/>
      <c r="C613" s="18"/>
      <c r="D613" s="19"/>
      <c r="E613" s="19"/>
      <c r="F613" s="19"/>
      <c r="G613" s="18"/>
      <c r="H613" s="19"/>
      <c r="I613" s="19"/>
      <c r="J613" s="19"/>
      <c r="K613" s="18"/>
      <c r="L613" s="19"/>
      <c r="M613" s="19"/>
      <c r="N613" s="19"/>
      <c r="O613" s="18"/>
      <c r="P613" s="19"/>
      <c r="Q613" s="19"/>
      <c r="R613" s="19"/>
      <c r="S613" s="18"/>
      <c r="T613" s="19"/>
      <c r="U613" s="19"/>
      <c r="V613" s="19"/>
      <c r="W613" s="18"/>
      <c r="X613" s="19"/>
      <c r="Y613" s="19"/>
      <c r="Z613" s="19"/>
      <c r="AA613" s="18"/>
      <c r="AB613" s="19"/>
      <c r="AC613" s="19"/>
      <c r="AD613" s="19"/>
      <c r="AE613" s="18"/>
      <c r="AF613" s="19"/>
      <c r="AG613" s="19"/>
      <c r="AH613" s="19"/>
      <c r="AI613" s="18"/>
      <c r="AJ613" s="19"/>
      <c r="AK613" s="19"/>
      <c r="AL613" s="19"/>
      <c r="AM613" s="18"/>
      <c r="AN613" s="19"/>
      <c r="AO613" s="19"/>
      <c r="AP613" s="19"/>
      <c r="AQ613" s="18"/>
      <c r="AR613" s="19"/>
      <c r="AS613" s="19"/>
      <c r="AT613" s="19"/>
      <c r="AU613" s="18"/>
      <c r="AV613" s="19"/>
      <c r="AW613" s="19"/>
      <c r="AX613" s="19"/>
      <c r="AY613" s="18"/>
      <c r="AZ613" s="19"/>
      <c r="BA613" s="19"/>
      <c r="BB613" s="19"/>
      <c r="BC613" s="18"/>
      <c r="BD613" s="19"/>
      <c r="BE613" s="19"/>
      <c r="BF613" s="19"/>
    </row>
    <row r="614" spans="1:58" ht="15" thickBot="1" x14ac:dyDescent="0.35">
      <c r="A614" s="19"/>
      <c r="B614" s="19"/>
      <c r="C614" s="18"/>
      <c r="D614" s="19"/>
      <c r="E614" s="19"/>
      <c r="F614" s="19"/>
      <c r="G614" s="18"/>
      <c r="H614" s="19"/>
      <c r="I614" s="19"/>
      <c r="J614" s="19"/>
      <c r="K614" s="18"/>
      <c r="L614" s="19"/>
      <c r="M614" s="19"/>
      <c r="N614" s="19"/>
      <c r="O614" s="18"/>
      <c r="P614" s="19"/>
      <c r="Q614" s="19"/>
      <c r="R614" s="19"/>
      <c r="S614" s="18"/>
      <c r="T614" s="19"/>
      <c r="U614" s="19"/>
      <c r="V614" s="19"/>
      <c r="W614" s="18"/>
      <c r="X614" s="19"/>
      <c r="Y614" s="19"/>
      <c r="Z614" s="19"/>
      <c r="AA614" s="18"/>
      <c r="AB614" s="19"/>
      <c r="AC614" s="19"/>
      <c r="AD614" s="19"/>
      <c r="AE614" s="18"/>
      <c r="AF614" s="19"/>
      <c r="AG614" s="19"/>
      <c r="AH614" s="19"/>
      <c r="AI614" s="18"/>
      <c r="AJ614" s="19"/>
      <c r="AK614" s="19"/>
      <c r="AL614" s="19"/>
      <c r="AM614" s="18"/>
      <c r="AN614" s="19"/>
      <c r="AO614" s="19"/>
      <c r="AP614" s="19"/>
      <c r="AQ614" s="18"/>
      <c r="AR614" s="19"/>
      <c r="AS614" s="19"/>
      <c r="AT614" s="19"/>
      <c r="AU614" s="18"/>
      <c r="AV614" s="19"/>
      <c r="AW614" s="19"/>
      <c r="AX614" s="19"/>
      <c r="AY614" s="18"/>
      <c r="AZ614" s="19"/>
      <c r="BA614" s="19"/>
      <c r="BB614" s="19"/>
      <c r="BC614" s="18"/>
      <c r="BD614" s="19"/>
      <c r="BE614" s="19"/>
      <c r="BF614" s="19"/>
    </row>
    <row r="615" spans="1:58" ht="15" thickBot="1" x14ac:dyDescent="0.35">
      <c r="A615" s="19"/>
      <c r="B615" s="19"/>
      <c r="C615" s="18"/>
      <c r="D615" s="19"/>
      <c r="E615" s="19"/>
      <c r="F615" s="19"/>
      <c r="G615" s="18"/>
      <c r="H615" s="19"/>
      <c r="I615" s="19"/>
      <c r="J615" s="19"/>
      <c r="K615" s="18"/>
      <c r="L615" s="19"/>
      <c r="M615" s="19"/>
      <c r="N615" s="19"/>
      <c r="O615" s="18"/>
      <c r="P615" s="19"/>
      <c r="Q615" s="19"/>
      <c r="R615" s="19"/>
      <c r="S615" s="18"/>
      <c r="T615" s="19"/>
      <c r="U615" s="19"/>
      <c r="V615" s="19"/>
      <c r="W615" s="18"/>
      <c r="X615" s="19"/>
      <c r="Y615" s="19"/>
      <c r="Z615" s="19"/>
      <c r="AA615" s="18"/>
      <c r="AB615" s="19"/>
      <c r="AC615" s="19"/>
      <c r="AD615" s="19"/>
      <c r="AE615" s="18"/>
      <c r="AF615" s="19"/>
      <c r="AG615" s="19"/>
      <c r="AH615" s="19"/>
      <c r="AI615" s="18"/>
      <c r="AJ615" s="19"/>
      <c r="AK615" s="19"/>
      <c r="AL615" s="19"/>
      <c r="AM615" s="18"/>
      <c r="AN615" s="19"/>
      <c r="AO615" s="19"/>
      <c r="AP615" s="19"/>
      <c r="AQ615" s="18"/>
      <c r="AR615" s="19"/>
      <c r="AS615" s="19"/>
      <c r="AT615" s="19"/>
      <c r="AU615" s="18"/>
      <c r="AV615" s="19"/>
      <c r="AW615" s="19"/>
      <c r="AX615" s="19"/>
      <c r="AY615" s="18"/>
      <c r="AZ615" s="19"/>
      <c r="BA615" s="19"/>
      <c r="BB615" s="19"/>
      <c r="BC615" s="18"/>
      <c r="BD615" s="19"/>
      <c r="BE615" s="19"/>
      <c r="BF615" s="19"/>
    </row>
    <row r="616" spans="1:58" ht="15" thickBot="1" x14ac:dyDescent="0.35">
      <c r="A616" s="19"/>
      <c r="B616" s="19"/>
      <c r="C616" s="18"/>
      <c r="D616" s="19"/>
      <c r="E616" s="19"/>
      <c r="F616" s="19"/>
      <c r="G616" s="18"/>
      <c r="H616" s="19"/>
      <c r="I616" s="19"/>
      <c r="J616" s="19"/>
      <c r="K616" s="18"/>
      <c r="L616" s="19"/>
      <c r="M616" s="19"/>
      <c r="N616" s="19"/>
      <c r="O616" s="18"/>
      <c r="P616" s="19"/>
      <c r="Q616" s="19"/>
      <c r="R616" s="19"/>
      <c r="S616" s="18"/>
      <c r="T616" s="19"/>
      <c r="U616" s="19"/>
      <c r="V616" s="19"/>
      <c r="W616" s="18"/>
      <c r="X616" s="19"/>
      <c r="Y616" s="19"/>
      <c r="Z616" s="19"/>
      <c r="AA616" s="18"/>
      <c r="AB616" s="19"/>
      <c r="AC616" s="19"/>
      <c r="AD616" s="19"/>
      <c r="AE616" s="18"/>
      <c r="AF616" s="19"/>
      <c r="AG616" s="19"/>
      <c r="AH616" s="19"/>
      <c r="AI616" s="18"/>
      <c r="AJ616" s="19"/>
      <c r="AK616" s="19"/>
      <c r="AL616" s="19"/>
      <c r="AM616" s="18"/>
      <c r="AN616" s="19"/>
      <c r="AO616" s="19"/>
      <c r="AP616" s="19"/>
      <c r="AQ616" s="18"/>
      <c r="AR616" s="19"/>
      <c r="AS616" s="19"/>
      <c r="AT616" s="19"/>
      <c r="AU616" s="18"/>
      <c r="AV616" s="19"/>
      <c r="AW616" s="19"/>
      <c r="AX616" s="19"/>
      <c r="AY616" s="18"/>
      <c r="AZ616" s="19"/>
      <c r="BA616" s="19"/>
      <c r="BB616" s="19"/>
      <c r="BC616" s="18"/>
      <c r="BD616" s="19"/>
      <c r="BE616" s="19"/>
      <c r="BF616" s="19"/>
    </row>
    <row r="617" spans="1:58" ht="15" thickBot="1" x14ac:dyDescent="0.35">
      <c r="A617" s="19"/>
      <c r="B617" s="19"/>
      <c r="C617" s="18"/>
      <c r="D617" s="19"/>
      <c r="E617" s="19"/>
      <c r="F617" s="19"/>
      <c r="G617" s="18"/>
      <c r="H617" s="19"/>
      <c r="I617" s="19"/>
      <c r="J617" s="19"/>
      <c r="K617" s="18"/>
      <c r="L617" s="19"/>
      <c r="M617" s="19"/>
      <c r="N617" s="19"/>
      <c r="O617" s="18"/>
      <c r="P617" s="19"/>
      <c r="Q617" s="19"/>
      <c r="R617" s="19"/>
      <c r="S617" s="18"/>
      <c r="T617" s="19"/>
      <c r="U617" s="19"/>
      <c r="V617" s="19"/>
      <c r="W617" s="18"/>
      <c r="X617" s="19"/>
      <c r="Y617" s="19"/>
      <c r="Z617" s="19"/>
      <c r="AA617" s="18"/>
      <c r="AB617" s="19"/>
      <c r="AC617" s="19"/>
      <c r="AD617" s="19"/>
      <c r="AE617" s="18"/>
      <c r="AF617" s="19"/>
      <c r="AG617" s="19"/>
      <c r="AH617" s="19"/>
      <c r="AI617" s="18"/>
      <c r="AJ617" s="19"/>
      <c r="AK617" s="19"/>
      <c r="AL617" s="19"/>
      <c r="AM617" s="18"/>
      <c r="AN617" s="19"/>
      <c r="AO617" s="19"/>
      <c r="AP617" s="19"/>
      <c r="AQ617" s="18"/>
      <c r="AR617" s="19"/>
      <c r="AS617" s="19"/>
      <c r="AT617" s="19"/>
      <c r="AU617" s="18"/>
      <c r="AV617" s="19"/>
      <c r="AW617" s="19"/>
      <c r="AX617" s="19"/>
      <c r="AY617" s="18"/>
      <c r="AZ617" s="19"/>
      <c r="BA617" s="19"/>
      <c r="BB617" s="19"/>
      <c r="BC617" s="18"/>
      <c r="BD617" s="19"/>
      <c r="BE617" s="19"/>
      <c r="BF617" s="19"/>
    </row>
    <row r="618" spans="1:58" ht="15" thickBot="1" x14ac:dyDescent="0.35">
      <c r="A618" s="19"/>
      <c r="B618" s="19"/>
      <c r="C618" s="18"/>
      <c r="D618" s="19"/>
      <c r="E618" s="19"/>
      <c r="F618" s="19"/>
      <c r="G618" s="18"/>
      <c r="H618" s="19"/>
      <c r="I618" s="19"/>
      <c r="J618" s="19"/>
      <c r="K618" s="18"/>
      <c r="L618" s="19"/>
      <c r="M618" s="19"/>
      <c r="N618" s="19"/>
      <c r="O618" s="18"/>
      <c r="P618" s="19"/>
      <c r="Q618" s="19"/>
      <c r="R618" s="19"/>
      <c r="S618" s="18"/>
      <c r="T618" s="19"/>
      <c r="U618" s="19"/>
      <c r="V618" s="19"/>
      <c r="W618" s="18"/>
      <c r="X618" s="19"/>
      <c r="Y618" s="19"/>
      <c r="Z618" s="19"/>
      <c r="AA618" s="18"/>
      <c r="AB618" s="19"/>
      <c r="AC618" s="19"/>
      <c r="AD618" s="19"/>
      <c r="AE618" s="18"/>
      <c r="AF618" s="19"/>
      <c r="AG618" s="19"/>
      <c r="AH618" s="19"/>
      <c r="AI618" s="18"/>
      <c r="AJ618" s="19"/>
      <c r="AK618" s="19"/>
      <c r="AL618" s="19"/>
      <c r="AM618" s="18"/>
      <c r="AN618" s="19"/>
      <c r="AO618" s="19"/>
      <c r="AP618" s="19"/>
      <c r="AQ618" s="18"/>
      <c r="AR618" s="19"/>
      <c r="AS618" s="19"/>
      <c r="AT618" s="19"/>
      <c r="AU618" s="18"/>
      <c r="AV618" s="19"/>
      <c r="AW618" s="19"/>
      <c r="AX618" s="19"/>
      <c r="AY618" s="18"/>
      <c r="AZ618" s="19"/>
      <c r="BA618" s="19"/>
      <c r="BB618" s="19"/>
      <c r="BC618" s="18"/>
      <c r="BD618" s="19"/>
      <c r="BE618" s="19"/>
      <c r="BF618" s="19"/>
    </row>
    <row r="619" spans="1:58" ht="15" thickBot="1" x14ac:dyDescent="0.35">
      <c r="A619" s="19"/>
      <c r="B619" s="19"/>
      <c r="C619" s="18"/>
      <c r="D619" s="19"/>
      <c r="E619" s="19"/>
      <c r="F619" s="19"/>
      <c r="G619" s="18"/>
      <c r="H619" s="19"/>
      <c r="I619" s="19"/>
      <c r="J619" s="19"/>
      <c r="K619" s="18"/>
      <c r="L619" s="19"/>
      <c r="M619" s="19"/>
      <c r="N619" s="19"/>
      <c r="O619" s="18"/>
      <c r="P619" s="19"/>
      <c r="Q619" s="19"/>
      <c r="R619" s="19"/>
      <c r="S619" s="18"/>
      <c r="T619" s="19"/>
      <c r="U619" s="19"/>
      <c r="V619" s="19"/>
      <c r="W619" s="18"/>
      <c r="X619" s="19"/>
      <c r="Y619" s="19"/>
      <c r="Z619" s="19"/>
      <c r="AA619" s="18"/>
      <c r="AB619" s="19"/>
      <c r="AC619" s="19"/>
      <c r="AD619" s="19"/>
      <c r="AE619" s="18"/>
      <c r="AF619" s="19"/>
      <c r="AG619" s="19"/>
      <c r="AH619" s="19"/>
      <c r="AI619" s="18"/>
      <c r="AJ619" s="19"/>
      <c r="AK619" s="19"/>
      <c r="AL619" s="19"/>
      <c r="AM619" s="18"/>
      <c r="AN619" s="19"/>
      <c r="AO619" s="19"/>
      <c r="AP619" s="19"/>
      <c r="AQ619" s="18"/>
      <c r="AR619" s="19"/>
      <c r="AS619" s="19"/>
      <c r="AT619" s="19"/>
      <c r="AU619" s="18"/>
      <c r="AV619" s="19"/>
      <c r="AW619" s="19"/>
      <c r="AX619" s="19"/>
      <c r="AY619" s="18"/>
      <c r="AZ619" s="19"/>
      <c r="BA619" s="19"/>
      <c r="BB619" s="19"/>
      <c r="BC619" s="18"/>
      <c r="BD619" s="19"/>
      <c r="BE619" s="19"/>
      <c r="BF619" s="19"/>
    </row>
    <row r="620" spans="1:58" ht="15" thickBot="1" x14ac:dyDescent="0.35">
      <c r="A620" s="19"/>
      <c r="B620" s="19"/>
      <c r="C620" s="18"/>
      <c r="D620" s="19"/>
      <c r="E620" s="19"/>
      <c r="F620" s="19"/>
      <c r="G620" s="18"/>
      <c r="H620" s="19"/>
      <c r="I620" s="19"/>
      <c r="J620" s="19"/>
      <c r="K620" s="18"/>
      <c r="L620" s="19"/>
      <c r="M620" s="19"/>
      <c r="N620" s="19"/>
      <c r="O620" s="18"/>
      <c r="P620" s="19"/>
      <c r="Q620" s="19"/>
      <c r="R620" s="19"/>
      <c r="S620" s="18"/>
      <c r="T620" s="19"/>
      <c r="U620" s="19"/>
      <c r="V620" s="19"/>
      <c r="W620" s="18"/>
      <c r="X620" s="19"/>
      <c r="Y620" s="19"/>
      <c r="Z620" s="19"/>
      <c r="AA620" s="18"/>
      <c r="AB620" s="19"/>
      <c r="AC620" s="19"/>
      <c r="AD620" s="19"/>
      <c r="AE620" s="18"/>
      <c r="AF620" s="19"/>
      <c r="AG620" s="19"/>
      <c r="AH620" s="19"/>
      <c r="AI620" s="18"/>
      <c r="AJ620" s="19"/>
      <c r="AK620" s="19"/>
      <c r="AL620" s="19"/>
      <c r="AM620" s="18"/>
      <c r="AN620" s="19"/>
      <c r="AO620" s="19"/>
      <c r="AP620" s="19"/>
      <c r="AQ620" s="18"/>
      <c r="AR620" s="19"/>
      <c r="AS620" s="19"/>
      <c r="AT620" s="19"/>
      <c r="AU620" s="18"/>
      <c r="AV620" s="19"/>
      <c r="AW620" s="19"/>
      <c r="AX620" s="19"/>
      <c r="AY620" s="18"/>
      <c r="AZ620" s="19"/>
      <c r="BA620" s="19"/>
      <c r="BB620" s="19"/>
      <c r="BC620" s="18"/>
      <c r="BD620" s="19"/>
      <c r="BE620" s="19"/>
      <c r="BF620" s="19"/>
    </row>
    <row r="621" spans="1:58" ht="15" thickBot="1" x14ac:dyDescent="0.35">
      <c r="A621" s="19"/>
      <c r="B621" s="19"/>
      <c r="C621" s="18"/>
      <c r="D621" s="19"/>
      <c r="E621" s="19"/>
      <c r="F621" s="19"/>
      <c r="G621" s="18"/>
      <c r="H621" s="19"/>
      <c r="I621" s="19"/>
      <c r="J621" s="19"/>
      <c r="K621" s="18"/>
      <c r="L621" s="19"/>
      <c r="M621" s="19"/>
      <c r="N621" s="19"/>
      <c r="O621" s="18"/>
      <c r="P621" s="19"/>
      <c r="Q621" s="19"/>
      <c r="R621" s="19"/>
      <c r="S621" s="18"/>
      <c r="T621" s="19"/>
      <c r="U621" s="19"/>
      <c r="V621" s="19"/>
      <c r="W621" s="18"/>
      <c r="X621" s="19"/>
      <c r="Y621" s="19"/>
      <c r="Z621" s="19"/>
      <c r="AA621" s="18"/>
      <c r="AB621" s="19"/>
      <c r="AC621" s="19"/>
      <c r="AD621" s="19"/>
      <c r="AE621" s="18"/>
      <c r="AF621" s="19"/>
      <c r="AG621" s="19"/>
      <c r="AH621" s="19"/>
      <c r="AI621" s="18"/>
      <c r="AJ621" s="19"/>
      <c r="AK621" s="19"/>
      <c r="AL621" s="19"/>
      <c r="AM621" s="18"/>
      <c r="AN621" s="19"/>
      <c r="AO621" s="19"/>
      <c r="AP621" s="19"/>
      <c r="AQ621" s="18"/>
      <c r="AR621" s="19"/>
      <c r="AS621" s="19"/>
      <c r="AT621" s="19"/>
      <c r="AU621" s="18"/>
      <c r="AV621" s="19"/>
      <c r="AW621" s="19"/>
      <c r="AX621" s="19"/>
      <c r="AY621" s="18"/>
      <c r="AZ621" s="19"/>
      <c r="BA621" s="19"/>
      <c r="BB621" s="19"/>
      <c r="BC621" s="18"/>
      <c r="BD621" s="19"/>
      <c r="BE621" s="19"/>
      <c r="BF621" s="19"/>
    </row>
    <row r="622" spans="1:58" ht="15" thickBot="1" x14ac:dyDescent="0.35">
      <c r="A622" s="19"/>
      <c r="B622" s="19"/>
      <c r="C622" s="18"/>
      <c r="D622" s="19"/>
      <c r="E622" s="19"/>
      <c r="F622" s="19"/>
      <c r="G622" s="18"/>
      <c r="H622" s="19"/>
      <c r="I622" s="19"/>
      <c r="J622" s="19"/>
      <c r="K622" s="18"/>
      <c r="L622" s="19"/>
      <c r="M622" s="19"/>
      <c r="N622" s="19"/>
      <c r="O622" s="18"/>
      <c r="P622" s="19"/>
      <c r="Q622" s="19"/>
      <c r="R622" s="19"/>
      <c r="S622" s="18"/>
      <c r="T622" s="19"/>
      <c r="U622" s="19"/>
      <c r="V622" s="19"/>
      <c r="W622" s="18"/>
      <c r="X622" s="19"/>
      <c r="Y622" s="19"/>
      <c r="Z622" s="19"/>
      <c r="AA622" s="18"/>
      <c r="AB622" s="19"/>
      <c r="AC622" s="19"/>
      <c r="AD622" s="19"/>
      <c r="AE622" s="18"/>
      <c r="AF622" s="19"/>
      <c r="AG622" s="19"/>
      <c r="AH622" s="19"/>
      <c r="AI622" s="18"/>
      <c r="AJ622" s="19"/>
      <c r="AK622" s="19"/>
      <c r="AL622" s="19"/>
      <c r="AM622" s="18"/>
      <c r="AN622" s="19"/>
      <c r="AO622" s="19"/>
      <c r="AP622" s="19"/>
      <c r="AQ622" s="18"/>
      <c r="AR622" s="19"/>
      <c r="AS622" s="19"/>
      <c r="AT622" s="19"/>
      <c r="AU622" s="18"/>
      <c r="AV622" s="19"/>
      <c r="AW622" s="19"/>
      <c r="AX622" s="19"/>
      <c r="AY622" s="18"/>
      <c r="AZ622" s="19"/>
      <c r="BA622" s="19"/>
      <c r="BB622" s="19"/>
      <c r="BC622" s="18"/>
      <c r="BD622" s="19"/>
      <c r="BE622" s="19"/>
      <c r="BF622" s="19"/>
    </row>
    <row r="623" spans="1:58" ht="15" thickBot="1" x14ac:dyDescent="0.35">
      <c r="A623" s="19"/>
      <c r="B623" s="19"/>
      <c r="C623" s="18"/>
      <c r="D623" s="19"/>
      <c r="E623" s="19"/>
      <c r="F623" s="19"/>
      <c r="G623" s="18"/>
      <c r="H623" s="19"/>
      <c r="I623" s="19"/>
      <c r="J623" s="19"/>
      <c r="K623" s="18"/>
      <c r="L623" s="19"/>
      <c r="M623" s="19"/>
      <c r="N623" s="19"/>
      <c r="O623" s="18"/>
      <c r="P623" s="19"/>
      <c r="Q623" s="19"/>
      <c r="R623" s="19"/>
      <c r="S623" s="18"/>
      <c r="T623" s="19"/>
      <c r="U623" s="19"/>
      <c r="V623" s="19"/>
      <c r="W623" s="18"/>
      <c r="X623" s="19"/>
      <c r="Y623" s="19"/>
      <c r="Z623" s="19"/>
      <c r="AA623" s="18"/>
      <c r="AB623" s="19"/>
      <c r="AC623" s="19"/>
      <c r="AD623" s="19"/>
      <c r="AE623" s="18"/>
      <c r="AF623" s="19"/>
      <c r="AG623" s="19"/>
      <c r="AH623" s="19"/>
      <c r="AI623" s="18"/>
      <c r="AJ623" s="19"/>
      <c r="AK623" s="19"/>
      <c r="AL623" s="19"/>
      <c r="AM623" s="18"/>
      <c r="AN623" s="19"/>
      <c r="AO623" s="19"/>
      <c r="AP623" s="19"/>
      <c r="AQ623" s="18"/>
      <c r="AR623" s="19"/>
      <c r="AS623" s="19"/>
      <c r="AT623" s="19"/>
      <c r="AU623" s="18"/>
      <c r="AV623" s="19"/>
      <c r="AW623" s="19"/>
      <c r="AX623" s="19"/>
      <c r="AY623" s="18"/>
      <c r="AZ623" s="19"/>
      <c r="BA623" s="19"/>
      <c r="BB623" s="19"/>
      <c r="BC623" s="18"/>
      <c r="BD623" s="19"/>
      <c r="BE623" s="19"/>
      <c r="BF623" s="19"/>
    </row>
    <row r="624" spans="1:58" ht="15" thickBot="1" x14ac:dyDescent="0.35">
      <c r="A624" s="19"/>
      <c r="B624" s="19"/>
      <c r="C624" s="18"/>
      <c r="D624" s="19"/>
      <c r="E624" s="19"/>
      <c r="F624" s="19"/>
      <c r="G624" s="18"/>
      <c r="H624" s="19"/>
      <c r="I624" s="19"/>
      <c r="J624" s="19"/>
      <c r="K624" s="18"/>
      <c r="L624" s="19"/>
      <c r="M624" s="19"/>
      <c r="N624" s="19"/>
      <c r="O624" s="18"/>
      <c r="P624" s="19"/>
      <c r="Q624" s="19"/>
      <c r="R624" s="19"/>
      <c r="S624" s="18"/>
      <c r="T624" s="19"/>
      <c r="U624" s="19"/>
      <c r="V624" s="19"/>
      <c r="W624" s="18"/>
      <c r="X624" s="19"/>
      <c r="Y624" s="19"/>
      <c r="Z624" s="19"/>
      <c r="AA624" s="18"/>
      <c r="AB624" s="19"/>
      <c r="AC624" s="19"/>
      <c r="AD624" s="19"/>
      <c r="AE624" s="18"/>
      <c r="AF624" s="19"/>
      <c r="AG624" s="19"/>
      <c r="AH624" s="19"/>
      <c r="AI624" s="18"/>
      <c r="AJ624" s="19"/>
      <c r="AK624" s="19"/>
      <c r="AL624" s="19"/>
      <c r="AM624" s="18"/>
      <c r="AN624" s="19"/>
      <c r="AO624" s="19"/>
      <c r="AP624" s="19"/>
      <c r="AQ624" s="18"/>
      <c r="AR624" s="19"/>
      <c r="AS624" s="19"/>
      <c r="AT624" s="19"/>
      <c r="AU624" s="18"/>
      <c r="AV624" s="19"/>
      <c r="AW624" s="19"/>
      <c r="AX624" s="19"/>
      <c r="AY624" s="18"/>
      <c r="AZ624" s="19"/>
      <c r="BA624" s="19"/>
      <c r="BB624" s="19"/>
      <c r="BC624" s="18"/>
      <c r="BD624" s="19"/>
      <c r="BE624" s="19"/>
      <c r="BF624" s="19"/>
    </row>
    <row r="625" spans="1:58" ht="15" thickBot="1" x14ac:dyDescent="0.35">
      <c r="A625" s="19"/>
      <c r="B625" s="19"/>
      <c r="C625" s="18"/>
      <c r="D625" s="19"/>
      <c r="E625" s="19"/>
      <c r="F625" s="19"/>
      <c r="G625" s="18"/>
      <c r="H625" s="19"/>
      <c r="I625" s="19"/>
      <c r="J625" s="19"/>
      <c r="K625" s="18"/>
      <c r="L625" s="19"/>
      <c r="M625" s="19"/>
      <c r="N625" s="19"/>
      <c r="O625" s="18"/>
      <c r="P625" s="19"/>
      <c r="Q625" s="19"/>
      <c r="R625" s="19"/>
      <c r="S625" s="18"/>
      <c r="T625" s="19"/>
      <c r="U625" s="19"/>
      <c r="V625" s="19"/>
      <c r="W625" s="18"/>
      <c r="X625" s="19"/>
      <c r="Y625" s="19"/>
      <c r="Z625" s="19"/>
      <c r="AA625" s="18"/>
      <c r="AB625" s="19"/>
      <c r="AC625" s="19"/>
      <c r="AD625" s="19"/>
      <c r="AE625" s="18"/>
      <c r="AF625" s="19"/>
      <c r="AG625" s="19"/>
      <c r="AH625" s="19"/>
      <c r="AI625" s="18"/>
      <c r="AJ625" s="19"/>
      <c r="AK625" s="19"/>
      <c r="AL625" s="19"/>
      <c r="AM625" s="18"/>
      <c r="AN625" s="19"/>
      <c r="AO625" s="19"/>
      <c r="AP625" s="19"/>
      <c r="AQ625" s="18"/>
      <c r="AR625" s="19"/>
      <c r="AS625" s="19"/>
      <c r="AT625" s="19"/>
      <c r="AU625" s="18"/>
      <c r="AV625" s="19"/>
      <c r="AW625" s="19"/>
      <c r="AX625" s="19"/>
      <c r="AY625" s="18"/>
      <c r="AZ625" s="19"/>
      <c r="BA625" s="19"/>
      <c r="BB625" s="19"/>
      <c r="BC625" s="18"/>
      <c r="BD625" s="19"/>
      <c r="BE625" s="19"/>
      <c r="BF625" s="19"/>
    </row>
    <row r="626" spans="1:58" ht="15" thickBot="1" x14ac:dyDescent="0.35">
      <c r="A626" s="19"/>
      <c r="B626" s="19"/>
      <c r="C626" s="18"/>
      <c r="D626" s="19"/>
      <c r="E626" s="19"/>
      <c r="F626" s="19"/>
      <c r="G626" s="18"/>
      <c r="H626" s="19"/>
      <c r="I626" s="19"/>
      <c r="J626" s="19"/>
      <c r="K626" s="18"/>
      <c r="L626" s="19"/>
      <c r="M626" s="19"/>
      <c r="N626" s="19"/>
      <c r="O626" s="18"/>
      <c r="P626" s="19"/>
      <c r="Q626" s="19"/>
      <c r="R626" s="19"/>
      <c r="S626" s="18"/>
      <c r="T626" s="19"/>
      <c r="U626" s="19"/>
      <c r="V626" s="19"/>
      <c r="W626" s="18"/>
      <c r="X626" s="19"/>
      <c r="Y626" s="19"/>
      <c r="Z626" s="19"/>
      <c r="AA626" s="18"/>
      <c r="AB626" s="19"/>
      <c r="AC626" s="19"/>
      <c r="AD626" s="19"/>
      <c r="AE626" s="18"/>
      <c r="AF626" s="19"/>
      <c r="AG626" s="19"/>
      <c r="AH626" s="19"/>
      <c r="AI626" s="18"/>
      <c r="AJ626" s="19"/>
      <c r="AK626" s="19"/>
      <c r="AL626" s="19"/>
      <c r="AM626" s="18"/>
      <c r="AN626" s="19"/>
      <c r="AO626" s="19"/>
      <c r="AP626" s="19"/>
      <c r="AQ626" s="18"/>
      <c r="AR626" s="19"/>
      <c r="AS626" s="19"/>
      <c r="AT626" s="19"/>
      <c r="AU626" s="18"/>
      <c r="AV626" s="19"/>
      <c r="AW626" s="19"/>
      <c r="AX626" s="19"/>
      <c r="AY626" s="18"/>
      <c r="AZ626" s="19"/>
      <c r="BA626" s="19"/>
      <c r="BB626" s="19"/>
      <c r="BC626" s="18"/>
      <c r="BD626" s="19"/>
      <c r="BE626" s="19"/>
      <c r="BF626" s="19"/>
    </row>
    <row r="627" spans="1:58" ht="15" thickBot="1" x14ac:dyDescent="0.35">
      <c r="A627" s="19"/>
      <c r="B627" s="19"/>
      <c r="C627" s="18"/>
      <c r="D627" s="19"/>
      <c r="E627" s="19"/>
      <c r="F627" s="19"/>
      <c r="G627" s="18"/>
      <c r="H627" s="19"/>
      <c r="I627" s="19"/>
      <c r="J627" s="19"/>
      <c r="K627" s="18"/>
      <c r="L627" s="19"/>
      <c r="M627" s="19"/>
      <c r="N627" s="19"/>
      <c r="O627" s="18"/>
      <c r="P627" s="19"/>
      <c r="Q627" s="19"/>
      <c r="R627" s="19"/>
      <c r="S627" s="18"/>
      <c r="T627" s="19"/>
      <c r="U627" s="19"/>
      <c r="V627" s="19"/>
      <c r="W627" s="18"/>
      <c r="X627" s="19"/>
      <c r="Y627" s="19"/>
      <c r="Z627" s="19"/>
      <c r="AA627" s="18"/>
      <c r="AB627" s="19"/>
      <c r="AC627" s="19"/>
      <c r="AD627" s="19"/>
      <c r="AE627" s="18"/>
      <c r="AF627" s="19"/>
      <c r="AG627" s="19"/>
      <c r="AH627" s="19"/>
      <c r="AI627" s="18"/>
      <c r="AJ627" s="19"/>
      <c r="AK627" s="19"/>
      <c r="AL627" s="19"/>
      <c r="AM627" s="18"/>
      <c r="AN627" s="19"/>
      <c r="AO627" s="19"/>
      <c r="AP627" s="19"/>
      <c r="AQ627" s="18"/>
      <c r="AR627" s="19"/>
      <c r="AS627" s="19"/>
      <c r="AT627" s="19"/>
      <c r="AU627" s="18"/>
      <c r="AV627" s="19"/>
      <c r="AW627" s="19"/>
      <c r="AX627" s="19"/>
      <c r="AY627" s="18"/>
      <c r="AZ627" s="19"/>
      <c r="BA627" s="19"/>
      <c r="BB627" s="19"/>
      <c r="BC627" s="18"/>
      <c r="BD627" s="19"/>
      <c r="BE627" s="19"/>
      <c r="BF627" s="19"/>
    </row>
    <row r="628" spans="1:58" ht="15" thickBot="1" x14ac:dyDescent="0.35">
      <c r="A628" s="19"/>
      <c r="B628" s="19"/>
      <c r="C628" s="18"/>
      <c r="D628" s="19"/>
      <c r="E628" s="19"/>
      <c r="F628" s="19"/>
      <c r="G628" s="18"/>
      <c r="H628" s="19"/>
      <c r="I628" s="19"/>
      <c r="J628" s="19"/>
      <c r="K628" s="18"/>
      <c r="L628" s="19"/>
      <c r="M628" s="19"/>
      <c r="N628" s="19"/>
      <c r="O628" s="18"/>
      <c r="P628" s="19"/>
      <c r="Q628" s="19"/>
      <c r="R628" s="19"/>
      <c r="S628" s="18"/>
      <c r="T628" s="19"/>
      <c r="U628" s="19"/>
      <c r="V628" s="19"/>
      <c r="W628" s="18"/>
      <c r="X628" s="19"/>
      <c r="Y628" s="19"/>
      <c r="Z628" s="19"/>
      <c r="AA628" s="18"/>
      <c r="AB628" s="19"/>
      <c r="AC628" s="19"/>
      <c r="AD628" s="19"/>
      <c r="AE628" s="18"/>
      <c r="AF628" s="19"/>
      <c r="AG628" s="19"/>
      <c r="AH628" s="19"/>
      <c r="AI628" s="18"/>
      <c r="AJ628" s="19"/>
      <c r="AK628" s="19"/>
      <c r="AL628" s="19"/>
      <c r="AM628" s="18"/>
      <c r="AN628" s="19"/>
      <c r="AO628" s="19"/>
      <c r="AP628" s="19"/>
      <c r="AQ628" s="18"/>
      <c r="AR628" s="19"/>
      <c r="AS628" s="19"/>
      <c r="AT628" s="19"/>
      <c r="AU628" s="18"/>
      <c r="AV628" s="19"/>
      <c r="AW628" s="19"/>
      <c r="AX628" s="19"/>
      <c r="AY628" s="18"/>
      <c r="AZ628" s="19"/>
      <c r="BA628" s="19"/>
      <c r="BB628" s="19"/>
      <c r="BC628" s="18"/>
      <c r="BD628" s="19"/>
      <c r="BE628" s="19"/>
      <c r="BF628" s="19"/>
    </row>
    <row r="629" spans="1:58" ht="15" thickBot="1" x14ac:dyDescent="0.35">
      <c r="A629" s="19"/>
      <c r="B629" s="19"/>
      <c r="C629" s="18"/>
      <c r="D629" s="19"/>
      <c r="E629" s="19"/>
      <c r="F629" s="19"/>
      <c r="G629" s="18"/>
      <c r="H629" s="19"/>
      <c r="I629" s="19"/>
      <c r="J629" s="19"/>
      <c r="K629" s="18"/>
      <c r="L629" s="19"/>
      <c r="M629" s="19"/>
      <c r="N629" s="19"/>
      <c r="O629" s="18"/>
      <c r="P629" s="19"/>
      <c r="Q629" s="19"/>
      <c r="R629" s="19"/>
      <c r="S629" s="18"/>
      <c r="T629" s="19"/>
      <c r="U629" s="19"/>
      <c r="V629" s="19"/>
      <c r="W629" s="18"/>
      <c r="X629" s="19"/>
      <c r="Y629" s="19"/>
      <c r="Z629" s="19"/>
      <c r="AA629" s="18"/>
      <c r="AB629" s="19"/>
      <c r="AC629" s="19"/>
      <c r="AD629" s="19"/>
      <c r="AE629" s="18"/>
      <c r="AF629" s="19"/>
      <c r="AG629" s="19"/>
      <c r="AH629" s="19"/>
      <c r="AI629" s="18"/>
      <c r="AJ629" s="19"/>
      <c r="AK629" s="19"/>
      <c r="AL629" s="19"/>
      <c r="AM629" s="18"/>
      <c r="AN629" s="19"/>
      <c r="AO629" s="19"/>
      <c r="AP629" s="19"/>
      <c r="AQ629" s="18"/>
      <c r="AR629" s="19"/>
      <c r="AS629" s="19"/>
      <c r="AT629" s="19"/>
      <c r="AU629" s="18"/>
      <c r="AV629" s="19"/>
      <c r="AW629" s="19"/>
      <c r="AX629" s="19"/>
      <c r="AY629" s="18"/>
      <c r="AZ629" s="19"/>
      <c r="BA629" s="19"/>
      <c r="BB629" s="19"/>
      <c r="BC629" s="18"/>
      <c r="BD629" s="19"/>
      <c r="BE629" s="19"/>
      <c r="BF629" s="19"/>
    </row>
    <row r="630" spans="1:58" ht="15" thickBot="1" x14ac:dyDescent="0.35">
      <c r="A630" s="19"/>
      <c r="B630" s="19"/>
      <c r="C630" s="18"/>
      <c r="D630" s="19"/>
      <c r="E630" s="19"/>
      <c r="F630" s="19"/>
      <c r="G630" s="18"/>
      <c r="H630" s="19"/>
      <c r="I630" s="19"/>
      <c r="J630" s="19"/>
      <c r="K630" s="18"/>
      <c r="L630" s="19"/>
      <c r="M630" s="19"/>
      <c r="N630" s="19"/>
      <c r="O630" s="18"/>
      <c r="P630" s="19"/>
      <c r="Q630" s="19"/>
      <c r="R630" s="19"/>
      <c r="S630" s="18"/>
      <c r="T630" s="19"/>
      <c r="U630" s="19"/>
      <c r="V630" s="19"/>
      <c r="W630" s="18"/>
      <c r="X630" s="19"/>
      <c r="Y630" s="19"/>
      <c r="Z630" s="19"/>
      <c r="AA630" s="18"/>
      <c r="AB630" s="19"/>
      <c r="AC630" s="19"/>
      <c r="AD630" s="19"/>
      <c r="AE630" s="18"/>
      <c r="AF630" s="19"/>
      <c r="AG630" s="19"/>
      <c r="AH630" s="19"/>
      <c r="AI630" s="18"/>
      <c r="AJ630" s="19"/>
      <c r="AK630" s="19"/>
      <c r="AL630" s="19"/>
      <c r="AM630" s="18"/>
      <c r="AN630" s="19"/>
      <c r="AO630" s="19"/>
      <c r="AP630" s="19"/>
      <c r="AQ630" s="18"/>
      <c r="AR630" s="19"/>
      <c r="AS630" s="19"/>
      <c r="AT630" s="19"/>
      <c r="AU630" s="18"/>
      <c r="AV630" s="19"/>
      <c r="AW630" s="19"/>
      <c r="AX630" s="19"/>
      <c r="AY630" s="18"/>
      <c r="AZ630" s="19"/>
      <c r="BA630" s="19"/>
      <c r="BB630" s="19"/>
      <c r="BC630" s="18"/>
      <c r="BD630" s="19"/>
      <c r="BE630" s="19"/>
      <c r="BF630" s="19"/>
    </row>
    <row r="631" spans="1:58" ht="15" thickBot="1" x14ac:dyDescent="0.35">
      <c r="A631" s="19"/>
      <c r="B631" s="19"/>
      <c r="C631" s="18"/>
      <c r="D631" s="19"/>
      <c r="E631" s="19"/>
      <c r="F631" s="19"/>
      <c r="G631" s="18"/>
      <c r="H631" s="19"/>
      <c r="I631" s="19"/>
      <c r="J631" s="19"/>
      <c r="K631" s="18"/>
      <c r="L631" s="19"/>
      <c r="M631" s="19"/>
      <c r="N631" s="19"/>
      <c r="O631" s="18"/>
      <c r="P631" s="19"/>
      <c r="Q631" s="19"/>
      <c r="R631" s="19"/>
      <c r="S631" s="18"/>
      <c r="T631" s="19"/>
      <c r="U631" s="19"/>
      <c r="V631" s="19"/>
      <c r="W631" s="18"/>
      <c r="X631" s="19"/>
      <c r="Y631" s="19"/>
      <c r="Z631" s="19"/>
      <c r="AA631" s="18"/>
      <c r="AB631" s="19"/>
      <c r="AC631" s="19"/>
      <c r="AD631" s="19"/>
      <c r="AE631" s="18"/>
      <c r="AF631" s="19"/>
      <c r="AG631" s="19"/>
      <c r="AH631" s="19"/>
      <c r="AI631" s="18"/>
      <c r="AJ631" s="19"/>
      <c r="AK631" s="19"/>
      <c r="AL631" s="19"/>
      <c r="AM631" s="18"/>
      <c r="AN631" s="19"/>
      <c r="AO631" s="19"/>
      <c r="AP631" s="19"/>
      <c r="AQ631" s="18"/>
      <c r="AR631" s="19"/>
      <c r="AS631" s="19"/>
      <c r="AT631" s="19"/>
      <c r="AU631" s="18"/>
      <c r="AV631" s="19"/>
      <c r="AW631" s="19"/>
      <c r="AX631" s="19"/>
      <c r="AY631" s="18"/>
      <c r="AZ631" s="19"/>
      <c r="BA631" s="19"/>
      <c r="BB631" s="19"/>
      <c r="BC631" s="18"/>
      <c r="BD631" s="19"/>
      <c r="BE631" s="19"/>
      <c r="BF631" s="19"/>
    </row>
    <row r="632" spans="1:58" ht="15" thickBot="1" x14ac:dyDescent="0.35">
      <c r="A632" s="19"/>
      <c r="B632" s="19"/>
      <c r="C632" s="18"/>
      <c r="D632" s="19"/>
      <c r="E632" s="19"/>
      <c r="F632" s="19"/>
      <c r="G632" s="18"/>
      <c r="H632" s="19"/>
      <c r="I632" s="19"/>
      <c r="J632" s="19"/>
      <c r="K632" s="18"/>
      <c r="L632" s="19"/>
      <c r="M632" s="19"/>
      <c r="N632" s="19"/>
      <c r="O632" s="18"/>
      <c r="P632" s="19"/>
      <c r="Q632" s="19"/>
      <c r="R632" s="19"/>
      <c r="S632" s="18"/>
      <c r="T632" s="19"/>
      <c r="U632" s="19"/>
      <c r="V632" s="19"/>
      <c r="W632" s="18"/>
      <c r="X632" s="19"/>
      <c r="Y632" s="19"/>
      <c r="Z632" s="19"/>
      <c r="AA632" s="18"/>
      <c r="AB632" s="19"/>
      <c r="AC632" s="19"/>
      <c r="AD632" s="19"/>
      <c r="AE632" s="18"/>
      <c r="AF632" s="19"/>
      <c r="AG632" s="19"/>
      <c r="AH632" s="19"/>
      <c r="AI632" s="18"/>
      <c r="AJ632" s="19"/>
      <c r="AK632" s="19"/>
      <c r="AL632" s="19"/>
      <c r="AM632" s="18"/>
      <c r="AN632" s="19"/>
      <c r="AO632" s="19"/>
      <c r="AP632" s="19"/>
      <c r="AQ632" s="18"/>
      <c r="AR632" s="19"/>
      <c r="AS632" s="19"/>
      <c r="AT632" s="19"/>
      <c r="AU632" s="18"/>
      <c r="AV632" s="19"/>
      <c r="AW632" s="19"/>
      <c r="AX632" s="19"/>
      <c r="AY632" s="18"/>
      <c r="AZ632" s="19"/>
      <c r="BA632" s="19"/>
      <c r="BB632" s="19"/>
      <c r="BC632" s="18"/>
      <c r="BD632" s="19"/>
      <c r="BE632" s="19"/>
      <c r="BF632" s="19"/>
    </row>
    <row r="633" spans="1:58" ht="15" thickBot="1" x14ac:dyDescent="0.35">
      <c r="A633" s="19"/>
      <c r="B633" s="19"/>
      <c r="C633" s="18"/>
      <c r="D633" s="19"/>
      <c r="E633" s="19"/>
      <c r="F633" s="19"/>
      <c r="G633" s="18"/>
      <c r="H633" s="19"/>
      <c r="I633" s="19"/>
      <c r="J633" s="19"/>
      <c r="K633" s="18"/>
      <c r="L633" s="19"/>
      <c r="M633" s="19"/>
      <c r="N633" s="19"/>
      <c r="O633" s="18"/>
      <c r="P633" s="19"/>
      <c r="Q633" s="19"/>
      <c r="R633" s="19"/>
      <c r="S633" s="18"/>
      <c r="T633" s="19"/>
      <c r="U633" s="19"/>
      <c r="V633" s="19"/>
      <c r="W633" s="18"/>
      <c r="X633" s="19"/>
      <c r="Y633" s="19"/>
      <c r="Z633" s="19"/>
      <c r="AA633" s="18"/>
      <c r="AB633" s="19"/>
      <c r="AC633" s="19"/>
      <c r="AD633" s="19"/>
      <c r="AE633" s="18"/>
      <c r="AF633" s="19"/>
      <c r="AG633" s="19"/>
      <c r="AH633" s="19"/>
      <c r="AI633" s="18"/>
      <c r="AJ633" s="19"/>
      <c r="AK633" s="19"/>
      <c r="AL633" s="19"/>
      <c r="AM633" s="18"/>
      <c r="AN633" s="19"/>
      <c r="AO633" s="19"/>
      <c r="AP633" s="19"/>
      <c r="AQ633" s="18"/>
      <c r="AR633" s="19"/>
      <c r="AS633" s="19"/>
      <c r="AT633" s="19"/>
      <c r="AU633" s="18"/>
      <c r="AV633" s="19"/>
      <c r="AW633" s="19"/>
      <c r="AX633" s="19"/>
      <c r="AY633" s="18"/>
      <c r="AZ633" s="19"/>
      <c r="BA633" s="19"/>
      <c r="BB633" s="19"/>
      <c r="BC633" s="18"/>
      <c r="BD633" s="19"/>
      <c r="BE633" s="19"/>
      <c r="BF633" s="19"/>
    </row>
    <row r="634" spans="1:58" ht="15" thickBot="1" x14ac:dyDescent="0.35">
      <c r="A634" s="19"/>
      <c r="B634" s="19"/>
      <c r="C634" s="18"/>
      <c r="D634" s="19"/>
      <c r="E634" s="19"/>
      <c r="F634" s="19"/>
      <c r="G634" s="18"/>
      <c r="H634" s="19"/>
      <c r="I634" s="19"/>
      <c r="J634" s="19"/>
      <c r="K634" s="18"/>
      <c r="L634" s="19"/>
      <c r="M634" s="19"/>
      <c r="N634" s="19"/>
      <c r="O634" s="18"/>
      <c r="P634" s="19"/>
      <c r="Q634" s="19"/>
      <c r="R634" s="19"/>
      <c r="S634" s="18"/>
      <c r="T634" s="19"/>
      <c r="U634" s="19"/>
      <c r="V634" s="19"/>
      <c r="W634" s="18"/>
      <c r="X634" s="19"/>
      <c r="Y634" s="19"/>
      <c r="Z634" s="19"/>
      <c r="AA634" s="18"/>
      <c r="AB634" s="19"/>
      <c r="AC634" s="19"/>
      <c r="AD634" s="19"/>
      <c r="AE634" s="18"/>
      <c r="AF634" s="19"/>
      <c r="AG634" s="19"/>
      <c r="AH634" s="19"/>
      <c r="AI634" s="18"/>
      <c r="AJ634" s="19"/>
      <c r="AK634" s="19"/>
      <c r="AL634" s="19"/>
      <c r="AM634" s="18"/>
      <c r="AN634" s="19"/>
      <c r="AO634" s="19"/>
      <c r="AP634" s="19"/>
      <c r="AQ634" s="18"/>
      <c r="AR634" s="19"/>
      <c r="AS634" s="19"/>
      <c r="AT634" s="19"/>
      <c r="AU634" s="18"/>
      <c r="AV634" s="19"/>
      <c r="AW634" s="19"/>
      <c r="AX634" s="19"/>
      <c r="AY634" s="18"/>
      <c r="AZ634" s="19"/>
      <c r="BA634" s="19"/>
      <c r="BB634" s="19"/>
      <c r="BC634" s="18"/>
      <c r="BD634" s="19"/>
      <c r="BE634" s="19"/>
      <c r="BF634" s="19"/>
    </row>
    <row r="635" spans="1:58" ht="15" thickBot="1" x14ac:dyDescent="0.35">
      <c r="A635" s="19"/>
      <c r="B635" s="19"/>
      <c r="C635" s="18"/>
      <c r="D635" s="19"/>
      <c r="E635" s="19"/>
      <c r="F635" s="19"/>
      <c r="G635" s="18"/>
      <c r="H635" s="19"/>
      <c r="I635" s="19"/>
      <c r="J635" s="19"/>
      <c r="K635" s="18"/>
      <c r="L635" s="19"/>
      <c r="M635" s="19"/>
      <c r="N635" s="19"/>
      <c r="O635" s="18"/>
      <c r="P635" s="19"/>
      <c r="Q635" s="19"/>
      <c r="R635" s="19"/>
      <c r="S635" s="18"/>
      <c r="T635" s="19"/>
      <c r="U635" s="19"/>
      <c r="V635" s="19"/>
      <c r="W635" s="18"/>
      <c r="X635" s="19"/>
      <c r="Y635" s="19"/>
      <c r="Z635" s="19"/>
      <c r="AA635" s="18"/>
      <c r="AB635" s="19"/>
      <c r="AC635" s="19"/>
      <c r="AD635" s="19"/>
      <c r="AE635" s="18"/>
      <c r="AF635" s="19"/>
      <c r="AG635" s="19"/>
      <c r="AH635" s="19"/>
      <c r="AI635" s="18"/>
      <c r="AJ635" s="19"/>
      <c r="AK635" s="19"/>
      <c r="AL635" s="19"/>
      <c r="AM635" s="18"/>
      <c r="AN635" s="19"/>
      <c r="AO635" s="19"/>
      <c r="AP635" s="19"/>
      <c r="AQ635" s="18"/>
      <c r="AR635" s="19"/>
      <c r="AS635" s="19"/>
      <c r="AT635" s="19"/>
      <c r="AU635" s="18"/>
      <c r="AV635" s="19"/>
      <c r="AW635" s="19"/>
      <c r="AX635" s="19"/>
      <c r="AY635" s="18"/>
      <c r="AZ635" s="19"/>
      <c r="BA635" s="19"/>
      <c r="BB635" s="19"/>
      <c r="BC635" s="18"/>
      <c r="BD635" s="19"/>
      <c r="BE635" s="19"/>
      <c r="BF635" s="19"/>
    </row>
    <row r="636" spans="1:58" ht="15" thickBot="1" x14ac:dyDescent="0.35">
      <c r="A636" s="19"/>
      <c r="B636" s="19"/>
      <c r="C636" s="18"/>
      <c r="D636" s="19"/>
      <c r="E636" s="19"/>
      <c r="F636" s="19"/>
      <c r="G636" s="18"/>
      <c r="H636" s="19"/>
      <c r="I636" s="19"/>
      <c r="J636" s="19"/>
      <c r="K636" s="18"/>
      <c r="L636" s="19"/>
      <c r="M636" s="19"/>
      <c r="N636" s="19"/>
      <c r="O636" s="18"/>
      <c r="P636" s="19"/>
      <c r="Q636" s="19"/>
      <c r="R636" s="19"/>
      <c r="S636" s="18"/>
      <c r="T636" s="19"/>
      <c r="U636" s="19"/>
      <c r="V636" s="19"/>
      <c r="W636" s="18"/>
      <c r="X636" s="19"/>
      <c r="Y636" s="19"/>
      <c r="Z636" s="19"/>
      <c r="AA636" s="18"/>
      <c r="AB636" s="19"/>
      <c r="AC636" s="19"/>
      <c r="AD636" s="19"/>
      <c r="AE636" s="18"/>
      <c r="AF636" s="19"/>
      <c r="AG636" s="19"/>
      <c r="AH636" s="19"/>
      <c r="AI636" s="18"/>
      <c r="AJ636" s="19"/>
      <c r="AK636" s="19"/>
      <c r="AL636" s="19"/>
      <c r="AM636" s="18"/>
      <c r="AN636" s="19"/>
      <c r="AO636" s="19"/>
      <c r="AP636" s="19"/>
      <c r="AQ636" s="18"/>
      <c r="AR636" s="19"/>
      <c r="AS636" s="19"/>
      <c r="AT636" s="19"/>
      <c r="AU636" s="18"/>
      <c r="AV636" s="19"/>
      <c r="AW636" s="19"/>
      <c r="AX636" s="19"/>
      <c r="AY636" s="18"/>
      <c r="AZ636" s="19"/>
      <c r="BA636" s="19"/>
      <c r="BB636" s="19"/>
      <c r="BC636" s="18"/>
      <c r="BD636" s="19"/>
      <c r="BE636" s="19"/>
      <c r="BF636" s="19"/>
    </row>
    <row r="637" spans="1:58" ht="15" thickBot="1" x14ac:dyDescent="0.35">
      <c r="A637" s="19"/>
      <c r="B637" s="19"/>
      <c r="C637" s="18"/>
      <c r="D637" s="19"/>
      <c r="E637" s="19"/>
      <c r="F637" s="19"/>
      <c r="G637" s="18"/>
      <c r="H637" s="19"/>
      <c r="I637" s="19"/>
      <c r="J637" s="19"/>
      <c r="K637" s="18"/>
      <c r="L637" s="19"/>
      <c r="M637" s="19"/>
      <c r="N637" s="19"/>
      <c r="O637" s="18"/>
      <c r="P637" s="19"/>
      <c r="Q637" s="19"/>
      <c r="R637" s="19"/>
      <c r="S637" s="18"/>
      <c r="T637" s="19"/>
      <c r="U637" s="19"/>
      <c r="V637" s="19"/>
      <c r="W637" s="18"/>
      <c r="X637" s="19"/>
      <c r="Y637" s="19"/>
      <c r="Z637" s="19"/>
      <c r="AA637" s="18"/>
      <c r="AB637" s="19"/>
      <c r="AC637" s="19"/>
      <c r="AD637" s="19"/>
      <c r="AE637" s="18"/>
      <c r="AF637" s="19"/>
      <c r="AG637" s="19"/>
      <c r="AH637" s="19"/>
      <c r="AI637" s="18"/>
      <c r="AJ637" s="19"/>
      <c r="AK637" s="19"/>
      <c r="AL637" s="19"/>
      <c r="AM637" s="18"/>
      <c r="AN637" s="19"/>
      <c r="AO637" s="19"/>
      <c r="AP637" s="19"/>
      <c r="AQ637" s="18"/>
      <c r="AR637" s="19"/>
      <c r="AS637" s="19"/>
      <c r="AT637" s="19"/>
      <c r="AU637" s="18"/>
      <c r="AV637" s="19"/>
      <c r="AW637" s="19"/>
      <c r="AX637" s="19"/>
      <c r="AY637" s="18"/>
      <c r="AZ637" s="19"/>
      <c r="BA637" s="19"/>
      <c r="BB637" s="19"/>
      <c r="BC637" s="18"/>
      <c r="BD637" s="19"/>
      <c r="BE637" s="19"/>
      <c r="BF637" s="19"/>
    </row>
    <row r="638" spans="1:58" ht="15" thickBot="1" x14ac:dyDescent="0.35">
      <c r="A638" s="19"/>
      <c r="B638" s="19"/>
      <c r="C638" s="18"/>
      <c r="D638" s="19"/>
      <c r="E638" s="19"/>
      <c r="F638" s="19"/>
      <c r="G638" s="18"/>
      <c r="H638" s="19"/>
      <c r="I638" s="19"/>
      <c r="J638" s="19"/>
      <c r="K638" s="18"/>
      <c r="L638" s="19"/>
      <c r="M638" s="19"/>
      <c r="N638" s="19"/>
      <c r="O638" s="18"/>
      <c r="P638" s="19"/>
      <c r="Q638" s="19"/>
      <c r="R638" s="19"/>
      <c r="S638" s="18"/>
      <c r="T638" s="19"/>
      <c r="U638" s="19"/>
      <c r="V638" s="19"/>
      <c r="W638" s="18"/>
      <c r="X638" s="19"/>
      <c r="Y638" s="19"/>
      <c r="Z638" s="19"/>
      <c r="AA638" s="18"/>
      <c r="AB638" s="19"/>
      <c r="AC638" s="19"/>
      <c r="AD638" s="19"/>
      <c r="AE638" s="18"/>
      <c r="AF638" s="19"/>
      <c r="AG638" s="19"/>
      <c r="AH638" s="19"/>
      <c r="AI638" s="18"/>
      <c r="AJ638" s="19"/>
      <c r="AK638" s="19"/>
      <c r="AL638" s="19"/>
      <c r="AM638" s="18"/>
      <c r="AN638" s="19"/>
      <c r="AO638" s="19"/>
      <c r="AP638" s="19"/>
      <c r="AQ638" s="18"/>
      <c r="AR638" s="19"/>
      <c r="AS638" s="19"/>
      <c r="AT638" s="19"/>
      <c r="AU638" s="18"/>
      <c r="AV638" s="19"/>
      <c r="AW638" s="19"/>
      <c r="AX638" s="19"/>
      <c r="AY638" s="18"/>
      <c r="AZ638" s="19"/>
      <c r="BA638" s="19"/>
      <c r="BB638" s="19"/>
      <c r="BC638" s="18"/>
      <c r="BD638" s="19"/>
      <c r="BE638" s="19"/>
      <c r="BF638" s="19"/>
    </row>
    <row r="639" spans="1:58" ht="15" thickBot="1" x14ac:dyDescent="0.35">
      <c r="A639" s="19"/>
      <c r="B639" s="19"/>
      <c r="C639" s="18"/>
      <c r="D639" s="19"/>
      <c r="E639" s="19"/>
      <c r="F639" s="19"/>
      <c r="G639" s="18"/>
      <c r="H639" s="19"/>
      <c r="I639" s="19"/>
      <c r="J639" s="19"/>
      <c r="K639" s="18"/>
      <c r="L639" s="19"/>
      <c r="M639" s="19"/>
      <c r="N639" s="19"/>
      <c r="O639" s="18"/>
      <c r="P639" s="19"/>
      <c r="Q639" s="19"/>
      <c r="R639" s="19"/>
      <c r="S639" s="18"/>
      <c r="T639" s="19"/>
      <c r="U639" s="19"/>
      <c r="V639" s="19"/>
      <c r="W639" s="18"/>
      <c r="X639" s="19"/>
      <c r="Y639" s="19"/>
      <c r="Z639" s="19"/>
      <c r="AA639" s="18"/>
      <c r="AB639" s="19"/>
      <c r="AC639" s="19"/>
      <c r="AD639" s="19"/>
      <c r="AE639" s="18"/>
      <c r="AF639" s="19"/>
      <c r="AG639" s="19"/>
      <c r="AH639" s="19"/>
      <c r="AI639" s="18"/>
      <c r="AJ639" s="19"/>
      <c r="AK639" s="19"/>
      <c r="AL639" s="19"/>
      <c r="AM639" s="18"/>
      <c r="AN639" s="19"/>
      <c r="AO639" s="19"/>
      <c r="AP639" s="19"/>
      <c r="AQ639" s="18"/>
      <c r="AR639" s="19"/>
      <c r="AS639" s="19"/>
      <c r="AT639" s="19"/>
      <c r="AU639" s="18"/>
      <c r="AV639" s="19"/>
      <c r="AW639" s="19"/>
      <c r="AX639" s="19"/>
      <c r="AY639" s="18"/>
      <c r="AZ639" s="19"/>
      <c r="BA639" s="19"/>
      <c r="BB639" s="19"/>
      <c r="BC639" s="18"/>
      <c r="BD639" s="19"/>
      <c r="BE639" s="19"/>
      <c r="BF639" s="19"/>
    </row>
    <row r="640" spans="1:58" ht="15" thickBot="1" x14ac:dyDescent="0.35">
      <c r="A640" s="19"/>
      <c r="B640" s="19"/>
      <c r="C640" s="18"/>
      <c r="D640" s="19"/>
      <c r="E640" s="19"/>
      <c r="F640" s="19"/>
      <c r="G640" s="18"/>
      <c r="H640" s="19"/>
      <c r="I640" s="19"/>
      <c r="J640" s="19"/>
      <c r="K640" s="18"/>
      <c r="L640" s="19"/>
      <c r="M640" s="19"/>
      <c r="N640" s="19"/>
      <c r="O640" s="18"/>
      <c r="P640" s="19"/>
      <c r="Q640" s="19"/>
      <c r="R640" s="19"/>
      <c r="S640" s="18"/>
      <c r="T640" s="19"/>
      <c r="U640" s="19"/>
      <c r="V640" s="19"/>
      <c r="W640" s="18"/>
      <c r="X640" s="19"/>
      <c r="Y640" s="19"/>
      <c r="Z640" s="19"/>
      <c r="AA640" s="18"/>
      <c r="AB640" s="19"/>
      <c r="AC640" s="19"/>
      <c r="AD640" s="19"/>
      <c r="AE640" s="18"/>
      <c r="AF640" s="19"/>
      <c r="AG640" s="19"/>
      <c r="AH640" s="19"/>
      <c r="AI640" s="18"/>
      <c r="AJ640" s="19"/>
      <c r="AK640" s="19"/>
      <c r="AL640" s="19"/>
      <c r="AM640" s="18"/>
      <c r="AN640" s="19"/>
      <c r="AO640" s="19"/>
      <c r="AP640" s="19"/>
      <c r="AQ640" s="18"/>
      <c r="AR640" s="19"/>
      <c r="AS640" s="19"/>
      <c r="AT640" s="19"/>
      <c r="AU640" s="18"/>
      <c r="AV640" s="19"/>
      <c r="AW640" s="19"/>
      <c r="AX640" s="19"/>
      <c r="AY640" s="18"/>
      <c r="AZ640" s="19"/>
      <c r="BA640" s="19"/>
      <c r="BB640" s="19"/>
      <c r="BC640" s="18"/>
      <c r="BD640" s="19"/>
      <c r="BE640" s="19"/>
      <c r="BF640" s="19"/>
    </row>
    <row r="641" spans="1:58" ht="15" thickBot="1" x14ac:dyDescent="0.35">
      <c r="A641" s="19"/>
      <c r="B641" s="19"/>
      <c r="C641" s="18"/>
      <c r="D641" s="19"/>
      <c r="E641" s="19"/>
      <c r="F641" s="19"/>
      <c r="G641" s="18"/>
      <c r="H641" s="19"/>
      <c r="I641" s="19"/>
      <c r="J641" s="19"/>
      <c r="K641" s="18"/>
      <c r="L641" s="19"/>
      <c r="M641" s="19"/>
      <c r="N641" s="19"/>
      <c r="O641" s="18"/>
      <c r="P641" s="19"/>
      <c r="Q641" s="19"/>
      <c r="R641" s="19"/>
      <c r="S641" s="18"/>
      <c r="T641" s="19"/>
      <c r="U641" s="19"/>
      <c r="V641" s="19"/>
      <c r="W641" s="18"/>
      <c r="X641" s="19"/>
      <c r="Y641" s="19"/>
      <c r="Z641" s="19"/>
      <c r="AA641" s="18"/>
      <c r="AB641" s="19"/>
      <c r="AC641" s="19"/>
      <c r="AD641" s="19"/>
      <c r="AE641" s="18"/>
      <c r="AF641" s="19"/>
      <c r="AG641" s="19"/>
      <c r="AH641" s="19"/>
      <c r="AI641" s="18"/>
      <c r="AJ641" s="19"/>
      <c r="AK641" s="19"/>
      <c r="AL641" s="19"/>
      <c r="AM641" s="18"/>
      <c r="AN641" s="19"/>
      <c r="AO641" s="19"/>
      <c r="AP641" s="19"/>
      <c r="AQ641" s="18"/>
      <c r="AR641" s="19"/>
      <c r="AS641" s="19"/>
      <c r="AT641" s="19"/>
      <c r="AU641" s="18"/>
      <c r="AV641" s="19"/>
      <c r="AW641" s="19"/>
      <c r="AX641" s="19"/>
      <c r="AY641" s="18"/>
      <c r="AZ641" s="19"/>
      <c r="BA641" s="19"/>
      <c r="BB641" s="19"/>
      <c r="BC641" s="18"/>
      <c r="BD641" s="19"/>
      <c r="BE641" s="19"/>
      <c r="BF641" s="19"/>
    </row>
    <row r="642" spans="1:58" ht="15" thickBot="1" x14ac:dyDescent="0.35">
      <c r="A642" s="19"/>
      <c r="B642" s="19"/>
      <c r="C642" s="18"/>
      <c r="D642" s="19"/>
      <c r="E642" s="19"/>
      <c r="F642" s="19"/>
      <c r="G642" s="18"/>
      <c r="H642" s="19"/>
      <c r="I642" s="19"/>
      <c r="J642" s="19"/>
      <c r="K642" s="18"/>
      <c r="L642" s="19"/>
      <c r="M642" s="19"/>
      <c r="N642" s="19"/>
      <c r="O642" s="18"/>
      <c r="P642" s="19"/>
      <c r="Q642" s="19"/>
      <c r="R642" s="19"/>
      <c r="S642" s="18"/>
      <c r="T642" s="19"/>
      <c r="U642" s="19"/>
      <c r="V642" s="19"/>
      <c r="W642" s="18"/>
      <c r="X642" s="19"/>
      <c r="Y642" s="19"/>
      <c r="Z642" s="19"/>
      <c r="AA642" s="18"/>
      <c r="AB642" s="19"/>
      <c r="AC642" s="19"/>
      <c r="AD642" s="19"/>
      <c r="AE642" s="18"/>
      <c r="AF642" s="19"/>
      <c r="AG642" s="19"/>
      <c r="AH642" s="19"/>
      <c r="AI642" s="18"/>
      <c r="AJ642" s="19"/>
      <c r="AK642" s="19"/>
      <c r="AL642" s="19"/>
      <c r="AM642" s="18"/>
      <c r="AN642" s="19"/>
      <c r="AO642" s="19"/>
      <c r="AP642" s="19"/>
      <c r="AQ642" s="18"/>
      <c r="AR642" s="19"/>
      <c r="AS642" s="19"/>
      <c r="AT642" s="19"/>
      <c r="AU642" s="18"/>
      <c r="AV642" s="19"/>
      <c r="AW642" s="19"/>
      <c r="AX642" s="19"/>
      <c r="AY642" s="18"/>
      <c r="AZ642" s="19"/>
      <c r="BA642" s="19"/>
      <c r="BB642" s="19"/>
      <c r="BC642" s="18"/>
      <c r="BD642" s="19"/>
      <c r="BE642" s="19"/>
      <c r="BF642" s="19"/>
    </row>
    <row r="643" spans="1:58" ht="15" thickBot="1" x14ac:dyDescent="0.35">
      <c r="A643" s="19"/>
      <c r="B643" s="19"/>
      <c r="C643" s="18"/>
      <c r="D643" s="19"/>
      <c r="E643" s="19"/>
      <c r="F643" s="19"/>
      <c r="G643" s="18"/>
      <c r="H643" s="19"/>
      <c r="I643" s="19"/>
      <c r="J643" s="19"/>
      <c r="K643" s="18"/>
      <c r="L643" s="19"/>
      <c r="M643" s="19"/>
      <c r="N643" s="19"/>
      <c r="O643" s="18"/>
      <c r="P643" s="19"/>
      <c r="Q643" s="19"/>
      <c r="R643" s="19"/>
      <c r="S643" s="18"/>
      <c r="T643" s="19"/>
      <c r="U643" s="19"/>
      <c r="V643" s="19"/>
      <c r="W643" s="18"/>
      <c r="X643" s="19"/>
      <c r="Y643" s="19"/>
      <c r="Z643" s="19"/>
      <c r="AA643" s="18"/>
      <c r="AB643" s="19"/>
      <c r="AC643" s="19"/>
      <c r="AD643" s="19"/>
      <c r="AE643" s="18"/>
      <c r="AF643" s="19"/>
      <c r="AG643" s="19"/>
      <c r="AH643" s="19"/>
      <c r="AI643" s="18"/>
      <c r="AJ643" s="19"/>
      <c r="AK643" s="19"/>
      <c r="AL643" s="19"/>
      <c r="AM643" s="18"/>
      <c r="AN643" s="19"/>
      <c r="AO643" s="19"/>
      <c r="AP643" s="19"/>
      <c r="AQ643" s="18"/>
      <c r="AR643" s="19"/>
      <c r="AS643" s="19"/>
      <c r="AT643" s="19"/>
      <c r="AU643" s="18"/>
      <c r="AV643" s="19"/>
      <c r="AW643" s="19"/>
      <c r="AX643" s="19"/>
      <c r="AY643" s="18"/>
      <c r="AZ643" s="19"/>
      <c r="BA643" s="19"/>
      <c r="BB643" s="19"/>
      <c r="BC643" s="18"/>
      <c r="BD643" s="19"/>
      <c r="BE643" s="19"/>
      <c r="BF643" s="19"/>
    </row>
    <row r="644" spans="1:58" ht="15" thickBot="1" x14ac:dyDescent="0.35">
      <c r="A644" s="19"/>
      <c r="B644" s="19"/>
      <c r="C644" s="18"/>
      <c r="D644" s="19"/>
      <c r="E644" s="19"/>
      <c r="F644" s="19"/>
      <c r="G644" s="18"/>
      <c r="H644" s="19"/>
      <c r="I644" s="19"/>
      <c r="J644" s="19"/>
      <c r="K644" s="18"/>
      <c r="L644" s="19"/>
      <c r="M644" s="19"/>
      <c r="N644" s="19"/>
      <c r="O644" s="18"/>
      <c r="P644" s="19"/>
      <c r="Q644" s="19"/>
      <c r="R644" s="19"/>
      <c r="S644" s="18"/>
      <c r="T644" s="19"/>
      <c r="U644" s="19"/>
      <c r="V644" s="19"/>
      <c r="W644" s="18"/>
      <c r="X644" s="19"/>
      <c r="Y644" s="19"/>
      <c r="Z644" s="19"/>
      <c r="AA644" s="18"/>
      <c r="AB644" s="19"/>
      <c r="AC644" s="19"/>
      <c r="AD644" s="19"/>
      <c r="AE644" s="18"/>
      <c r="AF644" s="19"/>
      <c r="AG644" s="19"/>
      <c r="AH644" s="19"/>
      <c r="AI644" s="18"/>
      <c r="AJ644" s="19"/>
      <c r="AK644" s="19"/>
      <c r="AL644" s="19"/>
      <c r="AM644" s="18"/>
      <c r="AN644" s="19"/>
      <c r="AO644" s="19"/>
      <c r="AP644" s="19"/>
      <c r="AQ644" s="18"/>
      <c r="AR644" s="19"/>
      <c r="AS644" s="19"/>
      <c r="AT644" s="19"/>
      <c r="AU644" s="18"/>
      <c r="AV644" s="19"/>
      <c r="AW644" s="19"/>
      <c r="AX644" s="19"/>
      <c r="AY644" s="18"/>
      <c r="AZ644" s="19"/>
      <c r="BA644" s="19"/>
      <c r="BB644" s="19"/>
      <c r="BC644" s="18"/>
      <c r="BD644" s="19"/>
      <c r="BE644" s="19"/>
      <c r="BF644" s="19"/>
    </row>
    <row r="645" spans="1:58" ht="15" thickBot="1" x14ac:dyDescent="0.35">
      <c r="A645" s="19"/>
      <c r="B645" s="19"/>
      <c r="C645" s="18"/>
      <c r="D645" s="19"/>
      <c r="E645" s="19"/>
      <c r="F645" s="19"/>
      <c r="G645" s="18"/>
      <c r="H645" s="19"/>
      <c r="I645" s="19"/>
      <c r="J645" s="19"/>
      <c r="K645" s="18"/>
      <c r="L645" s="19"/>
      <c r="M645" s="19"/>
      <c r="N645" s="19"/>
      <c r="O645" s="18"/>
      <c r="P645" s="19"/>
      <c r="Q645" s="19"/>
      <c r="R645" s="19"/>
      <c r="S645" s="18"/>
      <c r="T645" s="19"/>
      <c r="U645" s="19"/>
      <c r="V645" s="19"/>
      <c r="W645" s="18"/>
      <c r="X645" s="19"/>
      <c r="Y645" s="19"/>
      <c r="Z645" s="19"/>
      <c r="AA645" s="18"/>
      <c r="AB645" s="19"/>
      <c r="AC645" s="19"/>
      <c r="AD645" s="19"/>
      <c r="AE645" s="18"/>
      <c r="AF645" s="19"/>
      <c r="AG645" s="19"/>
      <c r="AH645" s="19"/>
      <c r="AI645" s="18"/>
      <c r="AJ645" s="19"/>
      <c r="AK645" s="19"/>
      <c r="AL645" s="19"/>
      <c r="AM645" s="18"/>
      <c r="AN645" s="19"/>
      <c r="AO645" s="19"/>
      <c r="AP645" s="19"/>
      <c r="AQ645" s="18"/>
      <c r="AR645" s="19"/>
      <c r="AS645" s="19"/>
      <c r="AT645" s="19"/>
      <c r="AU645" s="18"/>
      <c r="AV645" s="19"/>
      <c r="AW645" s="19"/>
      <c r="AX645" s="19"/>
      <c r="AY645" s="18"/>
      <c r="AZ645" s="19"/>
      <c r="BA645" s="19"/>
      <c r="BB645" s="19"/>
      <c r="BC645" s="18"/>
      <c r="BD645" s="19"/>
      <c r="BE645" s="19"/>
      <c r="BF645" s="19"/>
    </row>
    <row r="646" spans="1:58" ht="15" thickBot="1" x14ac:dyDescent="0.35">
      <c r="A646" s="19"/>
      <c r="B646" s="19"/>
      <c r="C646" s="18"/>
      <c r="D646" s="19"/>
      <c r="E646" s="19"/>
      <c r="F646" s="19"/>
      <c r="G646" s="18"/>
      <c r="H646" s="19"/>
      <c r="I646" s="19"/>
      <c r="J646" s="19"/>
      <c r="K646" s="18"/>
      <c r="L646" s="19"/>
      <c r="M646" s="19"/>
      <c r="N646" s="19"/>
      <c r="O646" s="18"/>
      <c r="P646" s="19"/>
      <c r="Q646" s="19"/>
      <c r="R646" s="19"/>
      <c r="S646" s="18"/>
      <c r="T646" s="19"/>
      <c r="U646" s="19"/>
      <c r="V646" s="19"/>
      <c r="W646" s="18"/>
      <c r="X646" s="19"/>
      <c r="Y646" s="19"/>
      <c r="Z646" s="19"/>
      <c r="AA646" s="18"/>
      <c r="AB646" s="19"/>
      <c r="AC646" s="19"/>
      <c r="AD646" s="19"/>
      <c r="AE646" s="18"/>
      <c r="AF646" s="19"/>
      <c r="AG646" s="19"/>
      <c r="AH646" s="19"/>
      <c r="AI646" s="18"/>
      <c r="AJ646" s="19"/>
      <c r="AK646" s="19"/>
      <c r="AL646" s="19"/>
      <c r="AM646" s="18"/>
      <c r="AN646" s="19"/>
      <c r="AO646" s="19"/>
      <c r="AP646" s="19"/>
      <c r="AQ646" s="18"/>
      <c r="AR646" s="19"/>
      <c r="AS646" s="19"/>
      <c r="AT646" s="19"/>
      <c r="AU646" s="18"/>
      <c r="AV646" s="19"/>
      <c r="AW646" s="19"/>
      <c r="AX646" s="19"/>
      <c r="AY646" s="18"/>
      <c r="AZ646" s="19"/>
      <c r="BA646" s="19"/>
      <c r="BB646" s="19"/>
      <c r="BC646" s="18"/>
      <c r="BD646" s="19"/>
      <c r="BE646" s="19"/>
      <c r="BF646" s="19"/>
    </row>
    <row r="647" spans="1:58" ht="15" thickBot="1" x14ac:dyDescent="0.35">
      <c r="A647" s="19"/>
      <c r="B647" s="19"/>
      <c r="C647" s="18"/>
      <c r="D647" s="19"/>
      <c r="E647" s="19"/>
      <c r="F647" s="19"/>
      <c r="G647" s="18"/>
      <c r="H647" s="19"/>
      <c r="I647" s="19"/>
      <c r="J647" s="19"/>
      <c r="K647" s="18"/>
      <c r="L647" s="19"/>
      <c r="M647" s="19"/>
      <c r="N647" s="19"/>
      <c r="O647" s="18"/>
      <c r="P647" s="19"/>
      <c r="Q647" s="19"/>
      <c r="R647" s="19"/>
      <c r="S647" s="18"/>
      <c r="T647" s="19"/>
      <c r="U647" s="19"/>
      <c r="V647" s="19"/>
      <c r="W647" s="18"/>
      <c r="X647" s="19"/>
      <c r="Y647" s="19"/>
      <c r="Z647" s="19"/>
      <c r="AA647" s="18"/>
      <c r="AB647" s="19"/>
      <c r="AC647" s="19"/>
      <c r="AD647" s="19"/>
      <c r="AE647" s="18"/>
      <c r="AF647" s="19"/>
      <c r="AG647" s="19"/>
      <c r="AH647" s="19"/>
      <c r="AI647" s="18"/>
      <c r="AJ647" s="19"/>
      <c r="AK647" s="19"/>
      <c r="AL647" s="19"/>
      <c r="AM647" s="18"/>
      <c r="AN647" s="19"/>
      <c r="AO647" s="19"/>
      <c r="AP647" s="19"/>
      <c r="AQ647" s="18"/>
      <c r="AR647" s="19"/>
      <c r="AS647" s="19"/>
      <c r="AT647" s="19"/>
      <c r="AU647" s="18"/>
      <c r="AV647" s="19"/>
      <c r="AW647" s="19"/>
      <c r="AX647" s="19"/>
      <c r="AY647" s="18"/>
      <c r="AZ647" s="19"/>
      <c r="BA647" s="19"/>
      <c r="BB647" s="19"/>
      <c r="BC647" s="18"/>
      <c r="BD647" s="19"/>
      <c r="BE647" s="19"/>
      <c r="BF647" s="19"/>
    </row>
    <row r="648" spans="1:58" ht="15" thickBot="1" x14ac:dyDescent="0.35">
      <c r="A648" s="19"/>
      <c r="B648" s="19"/>
      <c r="C648" s="18"/>
      <c r="D648" s="19"/>
      <c r="E648" s="19"/>
      <c r="F648" s="19"/>
      <c r="G648" s="18"/>
      <c r="H648" s="19"/>
      <c r="I648" s="19"/>
      <c r="J648" s="19"/>
      <c r="K648" s="18"/>
      <c r="L648" s="19"/>
      <c r="M648" s="19"/>
      <c r="N648" s="19"/>
      <c r="O648" s="18"/>
      <c r="P648" s="19"/>
      <c r="Q648" s="19"/>
      <c r="R648" s="19"/>
      <c r="S648" s="18"/>
      <c r="T648" s="19"/>
      <c r="U648" s="19"/>
      <c r="V648" s="19"/>
      <c r="W648" s="18"/>
      <c r="X648" s="19"/>
      <c r="Y648" s="19"/>
      <c r="Z648" s="19"/>
      <c r="AA648" s="18"/>
      <c r="AB648" s="19"/>
      <c r="AC648" s="19"/>
      <c r="AD648" s="19"/>
      <c r="AE648" s="18"/>
      <c r="AF648" s="19"/>
      <c r="AG648" s="19"/>
      <c r="AH648" s="19"/>
      <c r="AI648" s="18"/>
      <c r="AJ648" s="19"/>
      <c r="AK648" s="19"/>
      <c r="AL648" s="19"/>
      <c r="AM648" s="18"/>
      <c r="AN648" s="19"/>
      <c r="AO648" s="19"/>
      <c r="AP648" s="19"/>
      <c r="AQ648" s="18"/>
      <c r="AR648" s="19"/>
      <c r="AS648" s="19"/>
      <c r="AT648" s="19"/>
      <c r="AU648" s="18"/>
      <c r="AV648" s="19"/>
      <c r="AW648" s="19"/>
      <c r="AX648" s="19"/>
      <c r="AY648" s="18"/>
      <c r="AZ648" s="19"/>
      <c r="BA648" s="19"/>
      <c r="BB648" s="19"/>
      <c r="BC648" s="18"/>
      <c r="BD648" s="19"/>
      <c r="BE648" s="19"/>
      <c r="BF648" s="19"/>
    </row>
    <row r="649" spans="1:58" ht="15" thickBot="1" x14ac:dyDescent="0.35">
      <c r="A649" s="19"/>
      <c r="B649" s="19"/>
      <c r="C649" s="18"/>
      <c r="D649" s="19"/>
      <c r="E649" s="19"/>
      <c r="F649" s="19"/>
      <c r="G649" s="18"/>
      <c r="H649" s="19"/>
      <c r="I649" s="19"/>
      <c r="J649" s="19"/>
      <c r="K649" s="18"/>
      <c r="L649" s="19"/>
      <c r="M649" s="19"/>
      <c r="N649" s="19"/>
      <c r="O649" s="18"/>
      <c r="P649" s="19"/>
      <c r="Q649" s="19"/>
      <c r="R649" s="19"/>
      <c r="S649" s="18"/>
      <c r="T649" s="19"/>
      <c r="U649" s="19"/>
      <c r="V649" s="19"/>
      <c r="W649" s="18"/>
      <c r="X649" s="19"/>
      <c r="Y649" s="19"/>
      <c r="Z649" s="19"/>
      <c r="AA649" s="18"/>
      <c r="AB649" s="19"/>
      <c r="AC649" s="19"/>
      <c r="AD649" s="19"/>
      <c r="AE649" s="18"/>
      <c r="AF649" s="19"/>
      <c r="AG649" s="19"/>
      <c r="AH649" s="19"/>
      <c r="AI649" s="18"/>
      <c r="AJ649" s="19"/>
      <c r="AK649" s="19"/>
      <c r="AL649" s="19"/>
      <c r="AM649" s="18"/>
      <c r="AN649" s="19"/>
      <c r="AO649" s="19"/>
      <c r="AP649" s="19"/>
      <c r="AQ649" s="18"/>
      <c r="AR649" s="19"/>
      <c r="AS649" s="19"/>
      <c r="AT649" s="19"/>
      <c r="AU649" s="18"/>
      <c r="AV649" s="19"/>
      <c r="AW649" s="19"/>
      <c r="AX649" s="19"/>
      <c r="AY649" s="18"/>
      <c r="AZ649" s="19"/>
      <c r="BA649" s="19"/>
      <c r="BB649" s="19"/>
      <c r="BC649" s="18"/>
      <c r="BD649" s="19"/>
      <c r="BE649" s="19"/>
      <c r="BF649" s="19"/>
    </row>
    <row r="650" spans="1:58" ht="15" thickBot="1" x14ac:dyDescent="0.35">
      <c r="A650" s="19"/>
      <c r="B650" s="19"/>
      <c r="C650" s="18"/>
      <c r="D650" s="19"/>
      <c r="E650" s="19"/>
      <c r="F650" s="19"/>
      <c r="G650" s="18"/>
      <c r="H650" s="19"/>
      <c r="I650" s="19"/>
      <c r="J650" s="19"/>
      <c r="K650" s="18"/>
      <c r="L650" s="19"/>
      <c r="M650" s="19"/>
      <c r="N650" s="19"/>
      <c r="O650" s="18"/>
      <c r="P650" s="19"/>
      <c r="Q650" s="19"/>
      <c r="R650" s="19"/>
      <c r="S650" s="18"/>
      <c r="T650" s="19"/>
      <c r="U650" s="19"/>
      <c r="V650" s="19"/>
      <c r="W650" s="18"/>
      <c r="X650" s="19"/>
      <c r="Y650" s="19"/>
      <c r="Z650" s="19"/>
      <c r="AA650" s="18"/>
      <c r="AB650" s="19"/>
      <c r="AC650" s="19"/>
      <c r="AD650" s="19"/>
      <c r="AE650" s="18"/>
      <c r="AF650" s="19"/>
      <c r="AG650" s="19"/>
      <c r="AH650" s="19"/>
      <c r="AI650" s="18"/>
      <c r="AJ650" s="19"/>
      <c r="AK650" s="19"/>
      <c r="AL650" s="19"/>
      <c r="AM650" s="18"/>
      <c r="AN650" s="19"/>
      <c r="AO650" s="19"/>
      <c r="AP650" s="19"/>
      <c r="AQ650" s="18"/>
      <c r="AR650" s="19"/>
      <c r="AS650" s="19"/>
      <c r="AT650" s="19"/>
      <c r="AU650" s="18"/>
      <c r="AV650" s="19"/>
      <c r="AW650" s="19"/>
      <c r="AX650" s="19"/>
      <c r="AY650" s="18"/>
      <c r="AZ650" s="19"/>
      <c r="BA650" s="19"/>
      <c r="BB650" s="19"/>
      <c r="BC650" s="18"/>
      <c r="BD650" s="19"/>
      <c r="BE650" s="19"/>
      <c r="BF650" s="19"/>
    </row>
    <row r="651" spans="1:58" ht="15" thickBot="1" x14ac:dyDescent="0.35">
      <c r="A651" s="19"/>
      <c r="B651" s="19"/>
      <c r="C651" s="18"/>
      <c r="D651" s="19"/>
      <c r="E651" s="19"/>
      <c r="F651" s="19"/>
      <c r="G651" s="18"/>
      <c r="H651" s="19"/>
      <c r="I651" s="19"/>
      <c r="J651" s="19"/>
      <c r="K651" s="18"/>
      <c r="L651" s="19"/>
      <c r="M651" s="19"/>
      <c r="N651" s="19"/>
      <c r="O651" s="18"/>
      <c r="P651" s="19"/>
      <c r="Q651" s="19"/>
      <c r="R651" s="19"/>
      <c r="S651" s="18"/>
      <c r="T651" s="19"/>
      <c r="U651" s="19"/>
      <c r="V651" s="19"/>
      <c r="W651" s="18"/>
      <c r="X651" s="19"/>
      <c r="Y651" s="19"/>
      <c r="Z651" s="19"/>
      <c r="AA651" s="18"/>
      <c r="AB651" s="19"/>
      <c r="AC651" s="19"/>
      <c r="AD651" s="19"/>
      <c r="AE651" s="18"/>
      <c r="AF651" s="19"/>
      <c r="AG651" s="19"/>
      <c r="AH651" s="19"/>
      <c r="AI651" s="18"/>
      <c r="AJ651" s="19"/>
      <c r="AK651" s="19"/>
      <c r="AL651" s="19"/>
      <c r="AM651" s="18"/>
      <c r="AN651" s="19"/>
      <c r="AO651" s="19"/>
      <c r="AP651" s="19"/>
      <c r="AQ651" s="18"/>
      <c r="AR651" s="19"/>
      <c r="AS651" s="19"/>
      <c r="AT651" s="19"/>
      <c r="AU651" s="18"/>
      <c r="AV651" s="19"/>
      <c r="AW651" s="19"/>
      <c r="AX651" s="19"/>
      <c r="AY651" s="18"/>
      <c r="AZ651" s="19"/>
      <c r="BA651" s="19"/>
      <c r="BB651" s="19"/>
      <c r="BC651" s="18"/>
      <c r="BD651" s="19"/>
      <c r="BE651" s="19"/>
      <c r="BF651" s="19"/>
    </row>
    <row r="652" spans="1:58" ht="15" thickBot="1" x14ac:dyDescent="0.35">
      <c r="A652" s="19"/>
      <c r="B652" s="19"/>
      <c r="C652" s="18"/>
      <c r="D652" s="19"/>
      <c r="E652" s="19"/>
      <c r="F652" s="19"/>
      <c r="G652" s="18"/>
      <c r="H652" s="19"/>
      <c r="I652" s="19"/>
      <c r="J652" s="19"/>
      <c r="K652" s="18"/>
      <c r="L652" s="19"/>
      <c r="M652" s="19"/>
      <c r="N652" s="19"/>
      <c r="O652" s="18"/>
      <c r="P652" s="19"/>
      <c r="Q652" s="19"/>
      <c r="R652" s="19"/>
      <c r="S652" s="18"/>
      <c r="T652" s="19"/>
      <c r="U652" s="19"/>
      <c r="V652" s="19"/>
      <c r="W652" s="18"/>
      <c r="X652" s="19"/>
      <c r="Y652" s="19"/>
      <c r="Z652" s="19"/>
      <c r="AA652" s="18"/>
      <c r="AB652" s="19"/>
      <c r="AC652" s="19"/>
      <c r="AD652" s="19"/>
      <c r="AE652" s="18"/>
      <c r="AF652" s="19"/>
      <c r="AG652" s="19"/>
      <c r="AH652" s="19"/>
      <c r="AI652" s="18"/>
      <c r="AJ652" s="19"/>
      <c r="AK652" s="19"/>
      <c r="AL652" s="19"/>
      <c r="AM652" s="18"/>
      <c r="AN652" s="19"/>
      <c r="AO652" s="19"/>
      <c r="AP652" s="19"/>
      <c r="AQ652" s="18"/>
      <c r="AR652" s="19"/>
      <c r="AS652" s="19"/>
      <c r="AT652" s="19"/>
      <c r="AU652" s="18"/>
      <c r="AV652" s="19"/>
      <c r="AW652" s="19"/>
      <c r="AX652" s="19"/>
      <c r="AY652" s="18"/>
      <c r="AZ652" s="19"/>
      <c r="BA652" s="19"/>
      <c r="BB652" s="19"/>
      <c r="BC652" s="18"/>
      <c r="BD652" s="19"/>
      <c r="BE652" s="19"/>
      <c r="BF652" s="19"/>
    </row>
    <row r="653" spans="1:58" ht="15" thickBot="1" x14ac:dyDescent="0.35">
      <c r="A653" s="19"/>
      <c r="B653" s="19"/>
      <c r="C653" s="18"/>
      <c r="D653" s="19"/>
      <c r="E653" s="19"/>
      <c r="F653" s="19"/>
      <c r="G653" s="18"/>
      <c r="H653" s="19"/>
      <c r="I653" s="19"/>
      <c r="J653" s="19"/>
      <c r="K653" s="18"/>
      <c r="L653" s="19"/>
      <c r="M653" s="19"/>
      <c r="N653" s="19"/>
      <c r="O653" s="18"/>
      <c r="P653" s="19"/>
      <c r="Q653" s="19"/>
      <c r="R653" s="19"/>
      <c r="S653" s="18"/>
      <c r="T653" s="19"/>
      <c r="U653" s="19"/>
      <c r="V653" s="19"/>
      <c r="W653" s="18"/>
      <c r="X653" s="19"/>
      <c r="Y653" s="19"/>
      <c r="Z653" s="19"/>
      <c r="AA653" s="18"/>
      <c r="AB653" s="19"/>
      <c r="AC653" s="19"/>
      <c r="AD653" s="19"/>
      <c r="AE653" s="18"/>
      <c r="AF653" s="19"/>
      <c r="AG653" s="19"/>
      <c r="AH653" s="19"/>
      <c r="AI653" s="18"/>
      <c r="AJ653" s="19"/>
      <c r="AK653" s="19"/>
      <c r="AL653" s="19"/>
      <c r="AM653" s="18"/>
      <c r="AN653" s="19"/>
      <c r="AO653" s="19"/>
      <c r="AP653" s="19"/>
      <c r="AQ653" s="18"/>
      <c r="AR653" s="19"/>
      <c r="AS653" s="19"/>
      <c r="AT653" s="19"/>
      <c r="AU653" s="18"/>
      <c r="AV653" s="19"/>
      <c r="AW653" s="19"/>
      <c r="AX653" s="19"/>
      <c r="AY653" s="18"/>
      <c r="AZ653" s="19"/>
      <c r="BA653" s="19"/>
      <c r="BB653" s="19"/>
      <c r="BC653" s="18"/>
      <c r="BD653" s="19"/>
      <c r="BE653" s="19"/>
      <c r="BF653" s="19"/>
    </row>
    <row r="654" spans="1:58" ht="15" thickBot="1" x14ac:dyDescent="0.35">
      <c r="A654" s="19"/>
      <c r="B654" s="19"/>
      <c r="C654" s="18"/>
      <c r="D654" s="19"/>
      <c r="E654" s="19"/>
      <c r="F654" s="19"/>
      <c r="G654" s="18"/>
      <c r="H654" s="19"/>
      <c r="I654" s="19"/>
      <c r="J654" s="19"/>
      <c r="K654" s="18"/>
      <c r="L654" s="19"/>
      <c r="M654" s="19"/>
      <c r="N654" s="19"/>
      <c r="O654" s="18"/>
      <c r="P654" s="19"/>
      <c r="Q654" s="19"/>
      <c r="R654" s="19"/>
      <c r="S654" s="18"/>
      <c r="T654" s="19"/>
      <c r="U654" s="19"/>
      <c r="V654" s="19"/>
      <c r="W654" s="18"/>
      <c r="X654" s="19"/>
      <c r="Y654" s="19"/>
      <c r="Z654" s="19"/>
      <c r="AA654" s="18"/>
      <c r="AB654" s="19"/>
      <c r="AC654" s="19"/>
      <c r="AD654" s="19"/>
      <c r="AE654" s="18"/>
      <c r="AF654" s="19"/>
      <c r="AG654" s="19"/>
      <c r="AH654" s="19"/>
      <c r="AI654" s="18"/>
      <c r="AJ654" s="19"/>
      <c r="AK654" s="19"/>
      <c r="AL654" s="19"/>
      <c r="AM654" s="18"/>
      <c r="AN654" s="19"/>
      <c r="AO654" s="19"/>
      <c r="AP654" s="19"/>
      <c r="AQ654" s="18"/>
      <c r="AR654" s="19"/>
      <c r="AS654" s="19"/>
      <c r="AT654" s="19"/>
      <c r="AU654" s="18"/>
      <c r="AV654" s="19"/>
      <c r="AW654" s="19"/>
      <c r="AX654" s="19"/>
      <c r="AY654" s="18"/>
      <c r="AZ654" s="19"/>
      <c r="BA654" s="19"/>
      <c r="BB654" s="19"/>
      <c r="BC654" s="18"/>
      <c r="BD654" s="19"/>
      <c r="BE654" s="19"/>
      <c r="BF654" s="19"/>
    </row>
    <row r="655" spans="1:58" ht="15" thickBot="1" x14ac:dyDescent="0.35">
      <c r="A655" s="19"/>
      <c r="B655" s="19"/>
      <c r="C655" s="18"/>
      <c r="D655" s="19"/>
      <c r="E655" s="19"/>
      <c r="F655" s="19"/>
      <c r="G655" s="18"/>
      <c r="H655" s="19"/>
      <c r="I655" s="19"/>
      <c r="J655" s="19"/>
      <c r="K655" s="18"/>
      <c r="L655" s="19"/>
      <c r="M655" s="19"/>
      <c r="N655" s="19"/>
      <c r="O655" s="18"/>
      <c r="P655" s="19"/>
      <c r="Q655" s="19"/>
      <c r="R655" s="19"/>
      <c r="S655" s="18"/>
      <c r="T655" s="19"/>
      <c r="U655" s="19"/>
      <c r="V655" s="19"/>
      <c r="W655" s="18"/>
      <c r="X655" s="19"/>
      <c r="Y655" s="19"/>
      <c r="Z655" s="19"/>
      <c r="AA655" s="18"/>
      <c r="AB655" s="19"/>
      <c r="AC655" s="19"/>
      <c r="AD655" s="19"/>
      <c r="AE655" s="18"/>
      <c r="AF655" s="19"/>
      <c r="AG655" s="19"/>
      <c r="AH655" s="19"/>
      <c r="AI655" s="18"/>
      <c r="AJ655" s="19"/>
      <c r="AK655" s="19"/>
      <c r="AL655" s="19"/>
      <c r="AM655" s="18"/>
      <c r="AN655" s="19"/>
      <c r="AO655" s="19"/>
      <c r="AP655" s="19"/>
      <c r="AQ655" s="18"/>
      <c r="AR655" s="19"/>
      <c r="AS655" s="19"/>
      <c r="AT655" s="19"/>
      <c r="AU655" s="18"/>
      <c r="AV655" s="19"/>
      <c r="AW655" s="19"/>
      <c r="AX655" s="19"/>
      <c r="AY655" s="18"/>
      <c r="AZ655" s="19"/>
      <c r="BA655" s="19"/>
      <c r="BB655" s="19"/>
      <c r="BC655" s="18"/>
      <c r="BD655" s="19"/>
      <c r="BE655" s="19"/>
      <c r="BF655" s="19"/>
    </row>
    <row r="656" spans="1:58" ht="15" thickBot="1" x14ac:dyDescent="0.35">
      <c r="A656" s="19"/>
      <c r="B656" s="19"/>
      <c r="C656" s="18"/>
      <c r="D656" s="19"/>
      <c r="E656" s="19"/>
      <c r="F656" s="19"/>
      <c r="G656" s="18"/>
      <c r="H656" s="19"/>
      <c r="I656" s="19"/>
      <c r="J656" s="19"/>
      <c r="K656" s="18"/>
      <c r="L656" s="19"/>
      <c r="M656" s="19"/>
      <c r="N656" s="19"/>
      <c r="O656" s="18"/>
      <c r="P656" s="19"/>
      <c r="Q656" s="19"/>
      <c r="R656" s="19"/>
      <c r="S656" s="18"/>
      <c r="T656" s="19"/>
      <c r="U656" s="19"/>
      <c r="V656" s="19"/>
      <c r="W656" s="18"/>
      <c r="X656" s="19"/>
      <c r="Y656" s="19"/>
      <c r="Z656" s="19"/>
      <c r="AA656" s="18"/>
      <c r="AB656" s="19"/>
      <c r="AC656" s="19"/>
      <c r="AD656" s="19"/>
      <c r="AE656" s="18"/>
      <c r="AF656" s="19"/>
      <c r="AG656" s="19"/>
      <c r="AH656" s="19"/>
      <c r="AI656" s="18"/>
      <c r="AJ656" s="19"/>
      <c r="AK656" s="19"/>
      <c r="AL656" s="19"/>
      <c r="AM656" s="18"/>
      <c r="AN656" s="19"/>
      <c r="AO656" s="19"/>
      <c r="AP656" s="19"/>
      <c r="AQ656" s="18"/>
      <c r="AR656" s="19"/>
      <c r="AS656" s="19"/>
      <c r="AT656" s="19"/>
      <c r="AU656" s="18"/>
      <c r="AV656" s="19"/>
      <c r="AW656" s="19"/>
      <c r="AX656" s="19"/>
      <c r="AY656" s="18"/>
      <c r="AZ656" s="19"/>
      <c r="BA656" s="19"/>
      <c r="BB656" s="19"/>
      <c r="BC656" s="18"/>
      <c r="BD656" s="19"/>
      <c r="BE656" s="19"/>
      <c r="BF656" s="19"/>
    </row>
    <row r="657" spans="1:58" ht="15" thickBot="1" x14ac:dyDescent="0.35">
      <c r="A657" s="19"/>
      <c r="B657" s="19"/>
      <c r="C657" s="18"/>
      <c r="D657" s="19"/>
      <c r="E657" s="19"/>
      <c r="F657" s="19"/>
      <c r="G657" s="18"/>
      <c r="H657" s="19"/>
      <c r="I657" s="19"/>
      <c r="J657" s="19"/>
      <c r="K657" s="18"/>
      <c r="L657" s="19"/>
      <c r="M657" s="19"/>
      <c r="N657" s="19"/>
      <c r="O657" s="18"/>
      <c r="P657" s="19"/>
      <c r="Q657" s="19"/>
      <c r="R657" s="19"/>
      <c r="S657" s="18"/>
      <c r="T657" s="19"/>
      <c r="U657" s="19"/>
      <c r="V657" s="19"/>
      <c r="W657" s="18"/>
      <c r="X657" s="19"/>
      <c r="Y657" s="19"/>
      <c r="Z657" s="19"/>
      <c r="AA657" s="18"/>
      <c r="AB657" s="19"/>
      <c r="AC657" s="19"/>
      <c r="AD657" s="19"/>
      <c r="AE657" s="18"/>
      <c r="AF657" s="19"/>
      <c r="AG657" s="19"/>
      <c r="AH657" s="19"/>
      <c r="AI657" s="18"/>
      <c r="AJ657" s="19"/>
      <c r="AK657" s="19"/>
      <c r="AL657" s="19"/>
      <c r="AM657" s="18"/>
      <c r="AN657" s="19"/>
      <c r="AO657" s="19"/>
      <c r="AP657" s="19"/>
      <c r="AQ657" s="18"/>
      <c r="AR657" s="19"/>
      <c r="AS657" s="19"/>
      <c r="AT657" s="19"/>
      <c r="AU657" s="18"/>
      <c r="AV657" s="19"/>
      <c r="AW657" s="19"/>
      <c r="AX657" s="19"/>
      <c r="AY657" s="18"/>
      <c r="AZ657" s="19"/>
      <c r="BA657" s="19"/>
      <c r="BB657" s="19"/>
      <c r="BC657" s="18"/>
      <c r="BD657" s="19"/>
      <c r="BE657" s="19"/>
      <c r="BF657" s="19"/>
    </row>
    <row r="658" spans="1:58" ht="15" thickBot="1" x14ac:dyDescent="0.35">
      <c r="A658" s="19"/>
      <c r="B658" s="19"/>
      <c r="C658" s="18"/>
      <c r="D658" s="19"/>
      <c r="E658" s="19"/>
      <c r="F658" s="19"/>
      <c r="G658" s="18"/>
      <c r="H658" s="19"/>
      <c r="I658" s="19"/>
      <c r="J658" s="19"/>
      <c r="K658" s="18"/>
      <c r="L658" s="19"/>
      <c r="M658" s="19"/>
      <c r="N658" s="19"/>
      <c r="O658" s="18"/>
      <c r="P658" s="19"/>
      <c r="Q658" s="19"/>
      <c r="R658" s="19"/>
      <c r="S658" s="18"/>
      <c r="T658" s="19"/>
      <c r="U658" s="19"/>
      <c r="V658" s="19"/>
      <c r="W658" s="18"/>
      <c r="X658" s="19"/>
      <c r="Y658" s="19"/>
      <c r="Z658" s="19"/>
      <c r="AA658" s="18"/>
      <c r="AB658" s="19"/>
      <c r="AC658" s="19"/>
      <c r="AD658" s="19"/>
      <c r="AE658" s="18"/>
      <c r="AF658" s="19"/>
      <c r="AG658" s="19"/>
      <c r="AH658" s="19"/>
      <c r="AI658" s="18"/>
      <c r="AJ658" s="19"/>
      <c r="AK658" s="19"/>
      <c r="AL658" s="19"/>
      <c r="AM658" s="18"/>
      <c r="AN658" s="19"/>
      <c r="AO658" s="19"/>
      <c r="AP658" s="19"/>
      <c r="AQ658" s="18"/>
      <c r="AR658" s="19"/>
      <c r="AS658" s="19"/>
      <c r="AT658" s="19"/>
      <c r="AU658" s="18"/>
      <c r="AV658" s="19"/>
      <c r="AW658" s="19"/>
      <c r="AX658" s="19"/>
      <c r="AY658" s="18"/>
      <c r="AZ658" s="19"/>
      <c r="BA658" s="19"/>
      <c r="BB658" s="19"/>
      <c r="BC658" s="18"/>
      <c r="BD658" s="19"/>
      <c r="BE658" s="19"/>
      <c r="BF658" s="19"/>
    </row>
    <row r="659" spans="1:58" ht="15" thickBot="1" x14ac:dyDescent="0.35">
      <c r="A659" s="19"/>
      <c r="B659" s="19"/>
      <c r="C659" s="18"/>
      <c r="D659" s="19"/>
      <c r="E659" s="19"/>
      <c r="F659" s="19"/>
      <c r="G659" s="18"/>
      <c r="H659" s="19"/>
      <c r="I659" s="19"/>
      <c r="J659" s="19"/>
      <c r="K659" s="18"/>
      <c r="L659" s="19"/>
      <c r="M659" s="19"/>
      <c r="N659" s="19"/>
      <c r="O659" s="18"/>
      <c r="P659" s="19"/>
      <c r="Q659" s="19"/>
      <c r="R659" s="19"/>
      <c r="S659" s="18"/>
      <c r="T659" s="19"/>
      <c r="U659" s="19"/>
      <c r="V659" s="19"/>
      <c r="W659" s="18"/>
      <c r="X659" s="19"/>
      <c r="Y659" s="19"/>
      <c r="Z659" s="19"/>
      <c r="AA659" s="18"/>
      <c r="AB659" s="19"/>
      <c r="AC659" s="19"/>
      <c r="AD659" s="19"/>
      <c r="AE659" s="18"/>
      <c r="AF659" s="19"/>
      <c r="AG659" s="19"/>
      <c r="AH659" s="19"/>
      <c r="AI659" s="18"/>
      <c r="AJ659" s="19"/>
      <c r="AK659" s="19"/>
      <c r="AL659" s="19"/>
      <c r="AM659" s="18"/>
      <c r="AN659" s="19"/>
      <c r="AO659" s="19"/>
      <c r="AP659" s="19"/>
      <c r="AQ659" s="18"/>
      <c r="AR659" s="19"/>
      <c r="AS659" s="19"/>
      <c r="AT659" s="19"/>
      <c r="AU659" s="18"/>
      <c r="AV659" s="19"/>
      <c r="AW659" s="19"/>
      <c r="AX659" s="19"/>
      <c r="AY659" s="18"/>
      <c r="AZ659" s="19"/>
      <c r="BA659" s="19"/>
      <c r="BB659" s="19"/>
      <c r="BC659" s="18"/>
      <c r="BD659" s="19"/>
      <c r="BE659" s="19"/>
      <c r="BF659" s="19"/>
    </row>
    <row r="660" spans="1:58" ht="15" thickBot="1" x14ac:dyDescent="0.35">
      <c r="A660" s="19"/>
      <c r="B660" s="19"/>
      <c r="C660" s="18"/>
      <c r="D660" s="19"/>
      <c r="E660" s="19"/>
      <c r="F660" s="19"/>
      <c r="G660" s="18"/>
      <c r="H660" s="19"/>
      <c r="I660" s="19"/>
      <c r="J660" s="19"/>
      <c r="K660" s="18"/>
      <c r="L660" s="19"/>
      <c r="M660" s="19"/>
      <c r="N660" s="19"/>
      <c r="O660" s="18"/>
      <c r="P660" s="19"/>
      <c r="Q660" s="19"/>
      <c r="R660" s="19"/>
      <c r="S660" s="18"/>
      <c r="T660" s="19"/>
      <c r="U660" s="19"/>
      <c r="V660" s="19"/>
      <c r="W660" s="18"/>
      <c r="X660" s="19"/>
      <c r="Y660" s="19"/>
      <c r="Z660" s="19"/>
      <c r="AA660" s="18"/>
      <c r="AB660" s="19"/>
      <c r="AC660" s="19"/>
      <c r="AD660" s="19"/>
      <c r="AE660" s="18"/>
      <c r="AF660" s="19"/>
      <c r="AG660" s="19"/>
      <c r="AH660" s="19"/>
      <c r="AI660" s="18"/>
      <c r="AJ660" s="19"/>
      <c r="AK660" s="19"/>
      <c r="AL660" s="19"/>
      <c r="AM660" s="18"/>
      <c r="AN660" s="19"/>
      <c r="AO660" s="19"/>
      <c r="AP660" s="19"/>
      <c r="AQ660" s="18"/>
      <c r="AR660" s="19"/>
      <c r="AS660" s="19"/>
      <c r="AT660" s="19"/>
      <c r="AU660" s="18"/>
      <c r="AV660" s="19"/>
      <c r="AW660" s="19"/>
      <c r="AX660" s="19"/>
      <c r="AY660" s="18"/>
      <c r="AZ660" s="19"/>
      <c r="BA660" s="19"/>
      <c r="BB660" s="19"/>
      <c r="BC660" s="18"/>
      <c r="BD660" s="19"/>
      <c r="BE660" s="19"/>
      <c r="BF660" s="19"/>
    </row>
    <row r="661" spans="1:58" ht="15" thickBot="1" x14ac:dyDescent="0.35">
      <c r="A661" s="19"/>
      <c r="B661" s="19"/>
      <c r="C661" s="18"/>
      <c r="D661" s="19"/>
      <c r="E661" s="19"/>
      <c r="F661" s="19"/>
      <c r="G661" s="18"/>
      <c r="H661" s="19"/>
      <c r="I661" s="19"/>
      <c r="J661" s="19"/>
      <c r="K661" s="18"/>
      <c r="L661" s="19"/>
      <c r="M661" s="19"/>
      <c r="N661" s="19"/>
      <c r="O661" s="18"/>
      <c r="P661" s="19"/>
      <c r="Q661" s="19"/>
      <c r="R661" s="19"/>
      <c r="S661" s="18"/>
      <c r="T661" s="19"/>
      <c r="U661" s="19"/>
      <c r="V661" s="19"/>
      <c r="W661" s="18"/>
      <c r="X661" s="19"/>
      <c r="Y661" s="19"/>
      <c r="Z661" s="19"/>
      <c r="AA661" s="18"/>
      <c r="AB661" s="19"/>
      <c r="AC661" s="19"/>
      <c r="AD661" s="19"/>
      <c r="AE661" s="18"/>
      <c r="AF661" s="19"/>
      <c r="AG661" s="19"/>
      <c r="AH661" s="19"/>
      <c r="AI661" s="18"/>
      <c r="AJ661" s="19"/>
      <c r="AK661" s="19"/>
      <c r="AL661" s="19"/>
      <c r="AM661" s="18"/>
      <c r="AN661" s="19"/>
      <c r="AO661" s="19"/>
      <c r="AP661" s="19"/>
      <c r="AQ661" s="18"/>
      <c r="AR661" s="19"/>
      <c r="AS661" s="19"/>
      <c r="AT661" s="19"/>
      <c r="AU661" s="18"/>
      <c r="AV661" s="19"/>
      <c r="AW661" s="19"/>
      <c r="AX661" s="19"/>
      <c r="AY661" s="18"/>
      <c r="AZ661" s="19"/>
      <c r="BA661" s="19"/>
      <c r="BB661" s="19"/>
      <c r="BC661" s="18"/>
      <c r="BD661" s="19"/>
      <c r="BE661" s="19"/>
      <c r="BF661" s="19"/>
    </row>
    <row r="662" spans="1:58" ht="15" thickBot="1" x14ac:dyDescent="0.35">
      <c r="A662" s="19"/>
      <c r="B662" s="19"/>
      <c r="C662" s="18"/>
      <c r="D662" s="19"/>
      <c r="E662" s="19"/>
      <c r="F662" s="19"/>
      <c r="G662" s="18"/>
      <c r="H662" s="19"/>
      <c r="I662" s="19"/>
      <c r="J662" s="19"/>
      <c r="K662" s="18"/>
      <c r="L662" s="19"/>
      <c r="M662" s="19"/>
      <c r="N662" s="19"/>
      <c r="O662" s="18"/>
      <c r="P662" s="19"/>
      <c r="Q662" s="19"/>
      <c r="R662" s="19"/>
      <c r="S662" s="18"/>
      <c r="T662" s="19"/>
      <c r="U662" s="19"/>
      <c r="V662" s="19"/>
      <c r="W662" s="18"/>
      <c r="X662" s="19"/>
      <c r="Y662" s="19"/>
      <c r="Z662" s="19"/>
      <c r="AA662" s="18"/>
      <c r="AB662" s="19"/>
      <c r="AC662" s="19"/>
      <c r="AD662" s="19"/>
      <c r="AE662" s="18"/>
      <c r="AF662" s="19"/>
      <c r="AG662" s="19"/>
      <c r="AH662" s="19"/>
      <c r="AI662" s="18"/>
      <c r="AJ662" s="19"/>
      <c r="AK662" s="19"/>
      <c r="AL662" s="19"/>
      <c r="AM662" s="18"/>
      <c r="AN662" s="19"/>
      <c r="AO662" s="19"/>
      <c r="AP662" s="19"/>
      <c r="AQ662" s="18"/>
      <c r="AR662" s="19"/>
      <c r="AS662" s="19"/>
      <c r="AT662" s="19"/>
      <c r="AU662" s="18"/>
      <c r="AV662" s="19"/>
      <c r="AW662" s="19"/>
      <c r="AX662" s="19"/>
      <c r="AY662" s="18"/>
      <c r="AZ662" s="19"/>
      <c r="BA662" s="19"/>
      <c r="BB662" s="19"/>
      <c r="BC662" s="18"/>
      <c r="BD662" s="19"/>
      <c r="BE662" s="19"/>
      <c r="BF662" s="19"/>
    </row>
    <row r="663" spans="1:58" ht="15" thickBot="1" x14ac:dyDescent="0.35">
      <c r="A663" s="19"/>
      <c r="B663" s="19"/>
      <c r="C663" s="18"/>
      <c r="D663" s="19"/>
      <c r="E663" s="19"/>
      <c r="F663" s="19"/>
      <c r="G663" s="18"/>
      <c r="H663" s="19"/>
      <c r="I663" s="19"/>
      <c r="J663" s="19"/>
      <c r="K663" s="18"/>
      <c r="L663" s="19"/>
      <c r="M663" s="19"/>
      <c r="N663" s="19"/>
      <c r="O663" s="18"/>
      <c r="P663" s="19"/>
      <c r="Q663" s="19"/>
      <c r="R663" s="19"/>
      <c r="S663" s="18"/>
      <c r="T663" s="19"/>
      <c r="U663" s="19"/>
      <c r="V663" s="19"/>
      <c r="W663" s="18"/>
      <c r="X663" s="19"/>
      <c r="Y663" s="19"/>
      <c r="Z663" s="19"/>
      <c r="AA663" s="18"/>
      <c r="AB663" s="19"/>
      <c r="AC663" s="19"/>
      <c r="AD663" s="19"/>
      <c r="AE663" s="18"/>
      <c r="AF663" s="19"/>
      <c r="AG663" s="19"/>
      <c r="AH663" s="19"/>
      <c r="AI663" s="18"/>
      <c r="AJ663" s="19"/>
      <c r="AK663" s="19"/>
      <c r="AL663" s="19"/>
      <c r="AM663" s="18"/>
      <c r="AN663" s="19"/>
      <c r="AO663" s="19"/>
      <c r="AP663" s="19"/>
      <c r="AQ663" s="18"/>
      <c r="AR663" s="19"/>
      <c r="AS663" s="19"/>
      <c r="AT663" s="19"/>
      <c r="AU663" s="18"/>
      <c r="AV663" s="19"/>
      <c r="AW663" s="19"/>
      <c r="AX663" s="19"/>
      <c r="AY663" s="18"/>
      <c r="AZ663" s="19"/>
      <c r="BA663" s="19"/>
      <c r="BB663" s="19"/>
      <c r="BC663" s="18"/>
      <c r="BD663" s="19"/>
      <c r="BE663" s="19"/>
      <c r="BF663" s="19"/>
    </row>
    <row r="664" spans="1:58" ht="15" thickBot="1" x14ac:dyDescent="0.35">
      <c r="A664" s="19"/>
      <c r="B664" s="19"/>
      <c r="C664" s="18"/>
      <c r="D664" s="19"/>
      <c r="E664" s="19"/>
      <c r="F664" s="19"/>
      <c r="G664" s="18"/>
      <c r="H664" s="19"/>
      <c r="I664" s="19"/>
      <c r="J664" s="19"/>
      <c r="K664" s="18"/>
      <c r="L664" s="19"/>
      <c r="M664" s="19"/>
      <c r="N664" s="19"/>
      <c r="O664" s="18"/>
      <c r="P664" s="19"/>
      <c r="Q664" s="19"/>
      <c r="R664" s="19"/>
      <c r="S664" s="18"/>
      <c r="T664" s="19"/>
      <c r="U664" s="19"/>
      <c r="V664" s="19"/>
      <c r="W664" s="18"/>
      <c r="X664" s="19"/>
      <c r="Y664" s="19"/>
      <c r="Z664" s="19"/>
      <c r="AA664" s="18"/>
      <c r="AB664" s="19"/>
      <c r="AC664" s="19"/>
      <c r="AD664" s="19"/>
      <c r="AE664" s="18"/>
      <c r="AF664" s="19"/>
      <c r="AG664" s="19"/>
      <c r="AH664" s="19"/>
      <c r="AI664" s="18"/>
      <c r="AJ664" s="19"/>
      <c r="AK664" s="19"/>
      <c r="AL664" s="19"/>
      <c r="AM664" s="18"/>
      <c r="AN664" s="19"/>
      <c r="AO664" s="19"/>
      <c r="AP664" s="19"/>
      <c r="AQ664" s="18"/>
      <c r="AR664" s="19"/>
      <c r="AS664" s="19"/>
      <c r="AT664" s="19"/>
      <c r="AU664" s="18"/>
      <c r="AV664" s="19"/>
      <c r="AW664" s="19"/>
      <c r="AX664" s="19"/>
      <c r="AY664" s="18"/>
      <c r="AZ664" s="19"/>
      <c r="BA664" s="19"/>
      <c r="BB664" s="19"/>
      <c r="BC664" s="18"/>
      <c r="BD664" s="19"/>
      <c r="BE664" s="19"/>
      <c r="BF664" s="19"/>
    </row>
    <row r="665" spans="1:58" ht="15" thickBot="1" x14ac:dyDescent="0.35">
      <c r="A665" s="19"/>
      <c r="B665" s="19"/>
      <c r="C665" s="18"/>
      <c r="D665" s="19"/>
      <c r="E665" s="19"/>
      <c r="F665" s="19"/>
      <c r="G665" s="18"/>
      <c r="H665" s="19"/>
      <c r="I665" s="19"/>
      <c r="J665" s="19"/>
      <c r="K665" s="18"/>
      <c r="L665" s="19"/>
      <c r="M665" s="19"/>
      <c r="N665" s="19"/>
      <c r="O665" s="18"/>
      <c r="P665" s="19"/>
      <c r="Q665" s="19"/>
      <c r="R665" s="19"/>
      <c r="S665" s="18"/>
      <c r="T665" s="19"/>
      <c r="U665" s="19"/>
      <c r="V665" s="19"/>
      <c r="W665" s="18"/>
      <c r="X665" s="19"/>
      <c r="Y665" s="19"/>
      <c r="Z665" s="19"/>
      <c r="AA665" s="18"/>
      <c r="AB665" s="19"/>
      <c r="AC665" s="19"/>
      <c r="AD665" s="19"/>
      <c r="AE665" s="18"/>
      <c r="AF665" s="19"/>
      <c r="AG665" s="19"/>
      <c r="AH665" s="19"/>
      <c r="AI665" s="18"/>
      <c r="AJ665" s="19"/>
      <c r="AK665" s="19"/>
      <c r="AL665" s="19"/>
      <c r="AM665" s="18"/>
      <c r="AN665" s="19"/>
      <c r="AO665" s="19"/>
      <c r="AP665" s="19"/>
      <c r="AQ665" s="18"/>
      <c r="AR665" s="19"/>
      <c r="AS665" s="19"/>
      <c r="AT665" s="19"/>
      <c r="AU665" s="18"/>
      <c r="AV665" s="19"/>
      <c r="AW665" s="19"/>
      <c r="AX665" s="19"/>
      <c r="AY665" s="18"/>
      <c r="AZ665" s="19"/>
      <c r="BA665" s="19"/>
      <c r="BB665" s="19"/>
      <c r="BC665" s="18"/>
      <c r="BD665" s="19"/>
      <c r="BE665" s="19"/>
      <c r="BF665" s="19"/>
    </row>
    <row r="666" spans="1:58" ht="15" thickBot="1" x14ac:dyDescent="0.35">
      <c r="A666" s="19"/>
      <c r="B666" s="19"/>
      <c r="C666" s="18"/>
      <c r="D666" s="19"/>
      <c r="E666" s="19"/>
      <c r="F666" s="19"/>
      <c r="G666" s="18"/>
      <c r="H666" s="19"/>
      <c r="I666" s="19"/>
      <c r="J666" s="19"/>
      <c r="K666" s="18"/>
      <c r="L666" s="19"/>
      <c r="M666" s="19"/>
      <c r="N666" s="19"/>
      <c r="O666" s="18"/>
      <c r="P666" s="19"/>
      <c r="Q666" s="19"/>
      <c r="R666" s="19"/>
      <c r="S666" s="18"/>
      <c r="T666" s="19"/>
      <c r="U666" s="19"/>
      <c r="V666" s="19"/>
      <c r="W666" s="18"/>
      <c r="X666" s="19"/>
      <c r="Y666" s="19"/>
      <c r="Z666" s="19"/>
      <c r="AA666" s="18"/>
      <c r="AB666" s="19"/>
      <c r="AC666" s="19"/>
      <c r="AD666" s="19"/>
      <c r="AE666" s="18"/>
      <c r="AF666" s="19"/>
      <c r="AG666" s="19"/>
      <c r="AH666" s="19"/>
      <c r="AI666" s="18"/>
      <c r="AJ666" s="19"/>
      <c r="AK666" s="19"/>
      <c r="AL666" s="19"/>
      <c r="AM666" s="18"/>
      <c r="AN666" s="19"/>
      <c r="AO666" s="19"/>
      <c r="AP666" s="19"/>
      <c r="AQ666" s="18"/>
      <c r="AR666" s="19"/>
      <c r="AS666" s="19"/>
      <c r="AT666" s="19"/>
      <c r="AU666" s="18"/>
      <c r="AV666" s="19"/>
      <c r="AW666" s="19"/>
      <c r="AX666" s="19"/>
      <c r="AY666" s="18"/>
      <c r="AZ666" s="19"/>
      <c r="BA666" s="19"/>
      <c r="BB666" s="19"/>
      <c r="BC666" s="18"/>
      <c r="BD666" s="19"/>
      <c r="BE666" s="19"/>
      <c r="BF666" s="19"/>
    </row>
    <row r="667" spans="1:58" ht="15" thickBot="1" x14ac:dyDescent="0.35">
      <c r="A667" s="19"/>
      <c r="B667" s="19"/>
      <c r="C667" s="18"/>
      <c r="D667" s="19"/>
      <c r="E667" s="19"/>
      <c r="F667" s="19"/>
      <c r="G667" s="18"/>
      <c r="H667" s="19"/>
      <c r="I667" s="19"/>
      <c r="J667" s="19"/>
      <c r="K667" s="18"/>
      <c r="L667" s="19"/>
      <c r="M667" s="19"/>
      <c r="N667" s="19"/>
      <c r="O667" s="18"/>
      <c r="P667" s="19"/>
      <c r="Q667" s="19"/>
      <c r="R667" s="19"/>
      <c r="S667" s="18"/>
      <c r="T667" s="19"/>
      <c r="U667" s="19"/>
      <c r="V667" s="19"/>
      <c r="W667" s="18"/>
      <c r="X667" s="19"/>
      <c r="Y667" s="19"/>
      <c r="Z667" s="19"/>
      <c r="AA667" s="18"/>
      <c r="AB667" s="19"/>
      <c r="AC667" s="19"/>
      <c r="AD667" s="19"/>
      <c r="AE667" s="18"/>
      <c r="AF667" s="19"/>
      <c r="AG667" s="19"/>
      <c r="AH667" s="19"/>
      <c r="AI667" s="18"/>
      <c r="AJ667" s="19"/>
      <c r="AK667" s="19"/>
      <c r="AL667" s="19"/>
      <c r="AM667" s="18"/>
      <c r="AN667" s="19"/>
      <c r="AO667" s="19"/>
      <c r="AP667" s="19"/>
      <c r="AQ667" s="18"/>
      <c r="AR667" s="19"/>
      <c r="AS667" s="19"/>
      <c r="AT667" s="19"/>
      <c r="AU667" s="18"/>
      <c r="AV667" s="19"/>
      <c r="AW667" s="19"/>
      <c r="AX667" s="19"/>
      <c r="AY667" s="18"/>
      <c r="AZ667" s="19"/>
      <c r="BA667" s="19"/>
      <c r="BB667" s="19"/>
      <c r="BC667" s="18"/>
      <c r="BD667" s="19"/>
      <c r="BE667" s="19"/>
      <c r="BF667" s="19"/>
    </row>
    <row r="668" spans="1:58" ht="15" thickBot="1" x14ac:dyDescent="0.35">
      <c r="A668" s="19"/>
      <c r="B668" s="19"/>
      <c r="C668" s="18"/>
      <c r="D668" s="19"/>
      <c r="E668" s="19"/>
      <c r="F668" s="19"/>
      <c r="G668" s="18"/>
      <c r="H668" s="19"/>
      <c r="I668" s="19"/>
      <c r="J668" s="19"/>
      <c r="K668" s="18"/>
      <c r="L668" s="19"/>
      <c r="M668" s="19"/>
      <c r="N668" s="19"/>
      <c r="O668" s="18"/>
      <c r="P668" s="19"/>
      <c r="Q668" s="19"/>
      <c r="R668" s="19"/>
      <c r="S668" s="18"/>
      <c r="T668" s="19"/>
      <c r="U668" s="19"/>
      <c r="V668" s="19"/>
      <c r="W668" s="18"/>
      <c r="X668" s="19"/>
      <c r="Y668" s="19"/>
      <c r="Z668" s="19"/>
      <c r="AA668" s="18"/>
      <c r="AB668" s="19"/>
      <c r="AC668" s="19"/>
      <c r="AD668" s="19"/>
      <c r="AE668" s="18"/>
      <c r="AF668" s="19"/>
      <c r="AG668" s="19"/>
      <c r="AH668" s="19"/>
      <c r="AI668" s="18"/>
      <c r="AJ668" s="19"/>
      <c r="AK668" s="19"/>
      <c r="AL668" s="19"/>
      <c r="AM668" s="18"/>
      <c r="AN668" s="19"/>
      <c r="AO668" s="19"/>
      <c r="AP668" s="19"/>
      <c r="AQ668" s="18"/>
      <c r="AR668" s="19"/>
      <c r="AS668" s="19"/>
      <c r="AT668" s="19"/>
      <c r="AU668" s="18"/>
      <c r="AV668" s="19"/>
      <c r="AW668" s="19"/>
      <c r="AX668" s="19"/>
      <c r="AY668" s="18"/>
      <c r="AZ668" s="19"/>
      <c r="BA668" s="19"/>
      <c r="BB668" s="19"/>
      <c r="BC668" s="18"/>
      <c r="BD668" s="19"/>
      <c r="BE668" s="19"/>
      <c r="BF668" s="19"/>
    </row>
    <row r="669" spans="1:58" ht="15" thickBot="1" x14ac:dyDescent="0.35">
      <c r="A669" s="19"/>
      <c r="B669" s="19"/>
      <c r="C669" s="18"/>
      <c r="D669" s="19"/>
      <c r="E669" s="19"/>
      <c r="F669" s="19"/>
      <c r="G669" s="18"/>
      <c r="H669" s="19"/>
      <c r="I669" s="19"/>
      <c r="J669" s="19"/>
      <c r="K669" s="18"/>
      <c r="L669" s="19"/>
      <c r="M669" s="19"/>
      <c r="N669" s="19"/>
      <c r="O669" s="18"/>
      <c r="P669" s="19"/>
      <c r="Q669" s="19"/>
      <c r="R669" s="19"/>
      <c r="S669" s="18"/>
      <c r="T669" s="19"/>
      <c r="U669" s="19"/>
      <c r="V669" s="19"/>
      <c r="W669" s="18"/>
      <c r="X669" s="19"/>
      <c r="Y669" s="19"/>
      <c r="Z669" s="19"/>
      <c r="AA669" s="18"/>
      <c r="AB669" s="19"/>
      <c r="AC669" s="19"/>
      <c r="AD669" s="19"/>
      <c r="AE669" s="18"/>
      <c r="AF669" s="19"/>
      <c r="AG669" s="19"/>
      <c r="AH669" s="19"/>
      <c r="AI669" s="18"/>
      <c r="AJ669" s="19"/>
      <c r="AK669" s="19"/>
      <c r="AL669" s="19"/>
      <c r="AM669" s="18"/>
      <c r="AN669" s="19"/>
      <c r="AO669" s="19"/>
      <c r="AP669" s="19"/>
      <c r="AQ669" s="18"/>
      <c r="AR669" s="19"/>
      <c r="AS669" s="19"/>
      <c r="AT669" s="19"/>
      <c r="AU669" s="18"/>
      <c r="AV669" s="19"/>
      <c r="AW669" s="19"/>
      <c r="AX669" s="19"/>
      <c r="AY669" s="18"/>
      <c r="AZ669" s="19"/>
      <c r="BA669" s="19"/>
      <c r="BB669" s="19"/>
      <c r="BC669" s="18"/>
      <c r="BD669" s="19"/>
      <c r="BE669" s="19"/>
      <c r="BF669" s="19"/>
    </row>
    <row r="670" spans="1:58" ht="15" thickBot="1" x14ac:dyDescent="0.35">
      <c r="A670" s="19"/>
      <c r="B670" s="19"/>
      <c r="C670" s="18"/>
      <c r="D670" s="19"/>
      <c r="E670" s="19"/>
      <c r="F670" s="19"/>
      <c r="G670" s="18"/>
      <c r="H670" s="19"/>
      <c r="I670" s="19"/>
      <c r="J670" s="19"/>
      <c r="K670" s="18"/>
      <c r="L670" s="19"/>
      <c r="M670" s="19"/>
      <c r="N670" s="19"/>
      <c r="O670" s="18"/>
      <c r="P670" s="19"/>
      <c r="Q670" s="19"/>
      <c r="R670" s="19"/>
      <c r="S670" s="18"/>
      <c r="T670" s="19"/>
      <c r="U670" s="19"/>
      <c r="V670" s="19"/>
      <c r="W670" s="18"/>
      <c r="X670" s="19"/>
      <c r="Y670" s="19"/>
      <c r="Z670" s="19"/>
      <c r="AA670" s="18"/>
      <c r="AB670" s="19"/>
      <c r="AC670" s="19"/>
      <c r="AD670" s="19"/>
      <c r="AE670" s="18"/>
      <c r="AF670" s="19"/>
      <c r="AG670" s="19"/>
      <c r="AH670" s="19"/>
      <c r="AI670" s="18"/>
      <c r="AJ670" s="19"/>
      <c r="AK670" s="19"/>
      <c r="AL670" s="19"/>
      <c r="AM670" s="18"/>
      <c r="AN670" s="19"/>
      <c r="AO670" s="19"/>
      <c r="AP670" s="19"/>
      <c r="AQ670" s="18"/>
      <c r="AR670" s="19"/>
      <c r="AS670" s="19"/>
      <c r="AT670" s="19"/>
      <c r="AU670" s="18"/>
      <c r="AV670" s="19"/>
      <c r="AW670" s="19"/>
      <c r="AX670" s="19"/>
      <c r="AY670" s="18"/>
      <c r="AZ670" s="19"/>
      <c r="BA670" s="19"/>
      <c r="BB670" s="19"/>
      <c r="BC670" s="18"/>
      <c r="BD670" s="19"/>
      <c r="BE670" s="19"/>
      <c r="BF670" s="19"/>
    </row>
    <row r="671" spans="1:58" ht="15" thickBot="1" x14ac:dyDescent="0.35">
      <c r="A671" s="19"/>
      <c r="B671" s="19"/>
      <c r="C671" s="18"/>
      <c r="D671" s="19"/>
      <c r="E671" s="19"/>
      <c r="F671" s="19"/>
      <c r="G671" s="18"/>
      <c r="H671" s="19"/>
      <c r="I671" s="19"/>
      <c r="J671" s="19"/>
      <c r="K671" s="18"/>
      <c r="L671" s="19"/>
      <c r="M671" s="19"/>
      <c r="N671" s="19"/>
      <c r="O671" s="18"/>
      <c r="P671" s="19"/>
      <c r="Q671" s="19"/>
      <c r="R671" s="19"/>
      <c r="S671" s="18"/>
      <c r="T671" s="19"/>
      <c r="U671" s="19"/>
      <c r="V671" s="19"/>
      <c r="W671" s="18"/>
      <c r="X671" s="19"/>
      <c r="Y671" s="19"/>
      <c r="Z671" s="19"/>
      <c r="AA671" s="18"/>
      <c r="AB671" s="19"/>
      <c r="AC671" s="19"/>
      <c r="AD671" s="19"/>
      <c r="AE671" s="18"/>
      <c r="AF671" s="19"/>
      <c r="AG671" s="19"/>
      <c r="AH671" s="19"/>
      <c r="AI671" s="18"/>
      <c r="AJ671" s="19"/>
      <c r="AK671" s="19"/>
      <c r="AL671" s="19"/>
      <c r="AM671" s="18"/>
      <c r="AN671" s="19"/>
      <c r="AO671" s="19"/>
      <c r="AP671" s="19"/>
      <c r="AQ671" s="18"/>
      <c r="AR671" s="19"/>
      <c r="AS671" s="19"/>
      <c r="AT671" s="19"/>
      <c r="AU671" s="18"/>
      <c r="AV671" s="19"/>
      <c r="AW671" s="19"/>
      <c r="AX671" s="19"/>
      <c r="AY671" s="18"/>
      <c r="AZ671" s="19"/>
      <c r="BA671" s="19"/>
      <c r="BB671" s="19"/>
      <c r="BC671" s="18"/>
      <c r="BD671" s="19"/>
      <c r="BE671" s="19"/>
      <c r="BF671" s="19"/>
    </row>
    <row r="672" spans="1:58" ht="15" thickBot="1" x14ac:dyDescent="0.35">
      <c r="A672" s="19"/>
      <c r="B672" s="19"/>
      <c r="C672" s="18"/>
      <c r="D672" s="19"/>
      <c r="E672" s="19"/>
      <c r="F672" s="19"/>
      <c r="G672" s="18"/>
      <c r="H672" s="19"/>
      <c r="I672" s="19"/>
      <c r="J672" s="19"/>
      <c r="K672" s="18"/>
      <c r="L672" s="19"/>
      <c r="M672" s="19"/>
      <c r="N672" s="19"/>
      <c r="O672" s="18"/>
      <c r="P672" s="19"/>
      <c r="Q672" s="19"/>
      <c r="R672" s="19"/>
      <c r="S672" s="18"/>
      <c r="T672" s="19"/>
      <c r="U672" s="19"/>
      <c r="V672" s="19"/>
      <c r="W672" s="18"/>
      <c r="X672" s="19"/>
      <c r="Y672" s="19"/>
      <c r="Z672" s="19"/>
      <c r="AA672" s="18"/>
      <c r="AB672" s="19"/>
      <c r="AC672" s="19"/>
      <c r="AD672" s="19"/>
      <c r="AE672" s="18"/>
      <c r="AF672" s="19"/>
      <c r="AG672" s="19"/>
      <c r="AH672" s="19"/>
      <c r="AI672" s="18"/>
      <c r="AJ672" s="19"/>
      <c r="AK672" s="19"/>
      <c r="AL672" s="19"/>
      <c r="AM672" s="18"/>
      <c r="AN672" s="19"/>
      <c r="AO672" s="19"/>
      <c r="AP672" s="19"/>
      <c r="AQ672" s="18"/>
      <c r="AR672" s="19"/>
      <c r="AS672" s="19"/>
      <c r="AT672" s="19"/>
      <c r="AU672" s="18"/>
      <c r="AV672" s="19"/>
      <c r="AW672" s="19"/>
      <c r="AX672" s="19"/>
      <c r="AY672" s="18"/>
      <c r="AZ672" s="19"/>
      <c r="BA672" s="19"/>
      <c r="BB672" s="19"/>
      <c r="BC672" s="18"/>
      <c r="BD672" s="19"/>
      <c r="BE672" s="19"/>
      <c r="BF672" s="19"/>
    </row>
    <row r="673" spans="1:58" ht="15" thickBot="1" x14ac:dyDescent="0.35">
      <c r="A673" s="19"/>
      <c r="B673" s="19"/>
      <c r="C673" s="18"/>
      <c r="D673" s="19"/>
      <c r="E673" s="19"/>
      <c r="F673" s="19"/>
      <c r="G673" s="18"/>
      <c r="H673" s="19"/>
      <c r="I673" s="19"/>
      <c r="J673" s="19"/>
      <c r="K673" s="18"/>
      <c r="L673" s="19"/>
      <c r="M673" s="19"/>
      <c r="N673" s="19"/>
      <c r="O673" s="18"/>
      <c r="P673" s="19"/>
      <c r="Q673" s="19"/>
      <c r="R673" s="19"/>
      <c r="S673" s="18"/>
      <c r="T673" s="19"/>
      <c r="U673" s="19"/>
      <c r="V673" s="19"/>
      <c r="W673" s="18"/>
      <c r="X673" s="19"/>
      <c r="Y673" s="19"/>
      <c r="Z673" s="19"/>
      <c r="AA673" s="18"/>
      <c r="AB673" s="19"/>
      <c r="AC673" s="19"/>
      <c r="AD673" s="19"/>
      <c r="AE673" s="18"/>
      <c r="AF673" s="19"/>
      <c r="AG673" s="19"/>
      <c r="AH673" s="19"/>
      <c r="AI673" s="18"/>
      <c r="AJ673" s="19"/>
      <c r="AK673" s="19"/>
      <c r="AL673" s="19"/>
      <c r="AM673" s="18"/>
      <c r="AN673" s="19"/>
      <c r="AO673" s="19"/>
      <c r="AP673" s="19"/>
      <c r="AQ673" s="18"/>
      <c r="AR673" s="19"/>
      <c r="AS673" s="19"/>
      <c r="AT673" s="19"/>
      <c r="AU673" s="18"/>
      <c r="AV673" s="19"/>
      <c r="AW673" s="19"/>
      <c r="AX673" s="19"/>
      <c r="AY673" s="18"/>
      <c r="AZ673" s="19"/>
      <c r="BA673" s="19"/>
      <c r="BB673" s="19"/>
      <c r="BC673" s="18"/>
      <c r="BD673" s="19"/>
      <c r="BE673" s="19"/>
      <c r="BF673" s="19"/>
    </row>
    <row r="674" spans="1:58" ht="15" thickBot="1" x14ac:dyDescent="0.35">
      <c r="A674" s="19"/>
      <c r="B674" s="19"/>
      <c r="C674" s="18"/>
      <c r="D674" s="19"/>
      <c r="E674" s="19"/>
      <c r="F674" s="19"/>
      <c r="G674" s="18"/>
      <c r="H674" s="19"/>
      <c r="I674" s="19"/>
      <c r="J674" s="19"/>
      <c r="K674" s="18"/>
      <c r="L674" s="19"/>
      <c r="M674" s="19"/>
      <c r="N674" s="19"/>
      <c r="O674" s="18"/>
      <c r="P674" s="19"/>
      <c r="Q674" s="19"/>
      <c r="R674" s="19"/>
      <c r="S674" s="18"/>
      <c r="T674" s="19"/>
      <c r="U674" s="19"/>
      <c r="V674" s="19"/>
      <c r="W674" s="18"/>
      <c r="X674" s="19"/>
      <c r="Y674" s="19"/>
      <c r="Z674" s="19"/>
      <c r="AA674" s="18"/>
      <c r="AB674" s="19"/>
      <c r="AC674" s="19"/>
      <c r="AD674" s="19"/>
      <c r="AE674" s="18"/>
      <c r="AF674" s="19"/>
      <c r="AG674" s="19"/>
      <c r="AH674" s="19"/>
      <c r="AI674" s="18"/>
      <c r="AJ674" s="19"/>
      <c r="AK674" s="19"/>
      <c r="AL674" s="19"/>
      <c r="AM674" s="18"/>
      <c r="AN674" s="19"/>
      <c r="AO674" s="19"/>
      <c r="AP674" s="19"/>
      <c r="AQ674" s="18"/>
      <c r="AR674" s="19"/>
      <c r="AS674" s="19"/>
      <c r="AT674" s="19"/>
      <c r="AU674" s="18"/>
      <c r="AV674" s="19"/>
      <c r="AW674" s="19"/>
      <c r="AX674" s="19"/>
      <c r="AY674" s="18"/>
      <c r="AZ674" s="19"/>
      <c r="BA674" s="19"/>
      <c r="BB674" s="19"/>
      <c r="BC674" s="18"/>
      <c r="BD674" s="19"/>
      <c r="BE674" s="19"/>
      <c r="BF674" s="19"/>
    </row>
    <row r="675" spans="1:58" ht="15" thickBot="1" x14ac:dyDescent="0.35">
      <c r="A675" s="19"/>
      <c r="B675" s="19"/>
      <c r="C675" s="18"/>
      <c r="D675" s="19"/>
      <c r="E675" s="19"/>
      <c r="F675" s="19"/>
      <c r="G675" s="18"/>
      <c r="H675" s="19"/>
      <c r="I675" s="19"/>
      <c r="J675" s="19"/>
      <c r="K675" s="18"/>
      <c r="L675" s="19"/>
      <c r="M675" s="19"/>
      <c r="N675" s="19"/>
      <c r="O675" s="18"/>
      <c r="P675" s="19"/>
      <c r="Q675" s="19"/>
      <c r="R675" s="19"/>
      <c r="S675" s="18"/>
      <c r="T675" s="19"/>
      <c r="U675" s="19"/>
      <c r="V675" s="19"/>
      <c r="W675" s="18"/>
      <c r="X675" s="19"/>
      <c r="Y675" s="19"/>
      <c r="Z675" s="19"/>
      <c r="AA675" s="18"/>
      <c r="AB675" s="19"/>
      <c r="AC675" s="19"/>
      <c r="AD675" s="19"/>
      <c r="AE675" s="18"/>
      <c r="AF675" s="19"/>
      <c r="AG675" s="19"/>
      <c r="AH675" s="19"/>
      <c r="AI675" s="18"/>
      <c r="AJ675" s="19"/>
      <c r="AK675" s="19"/>
      <c r="AL675" s="19"/>
      <c r="AM675" s="18"/>
      <c r="AN675" s="19"/>
      <c r="AO675" s="19"/>
      <c r="AP675" s="19"/>
      <c r="AQ675" s="18"/>
      <c r="AR675" s="19"/>
      <c r="AS675" s="19"/>
      <c r="AT675" s="19"/>
      <c r="AU675" s="18"/>
      <c r="AV675" s="19"/>
      <c r="AW675" s="19"/>
      <c r="AX675" s="19"/>
      <c r="AY675" s="18"/>
      <c r="AZ675" s="19"/>
      <c r="BA675" s="19"/>
      <c r="BB675" s="19"/>
      <c r="BC675" s="18"/>
      <c r="BD675" s="19"/>
      <c r="BE675" s="19"/>
      <c r="BF675" s="19"/>
    </row>
    <row r="676" spans="1:58" ht="15" thickBot="1" x14ac:dyDescent="0.35">
      <c r="A676" s="19"/>
      <c r="B676" s="19"/>
      <c r="C676" s="18"/>
      <c r="D676" s="19"/>
      <c r="E676" s="19"/>
      <c r="F676" s="19"/>
      <c r="G676" s="18"/>
      <c r="H676" s="19"/>
      <c r="I676" s="19"/>
      <c r="J676" s="19"/>
      <c r="K676" s="18"/>
      <c r="L676" s="19"/>
      <c r="M676" s="19"/>
      <c r="N676" s="19"/>
      <c r="O676" s="18"/>
      <c r="P676" s="19"/>
      <c r="Q676" s="19"/>
      <c r="R676" s="19"/>
      <c r="S676" s="18"/>
      <c r="T676" s="19"/>
      <c r="U676" s="19"/>
      <c r="V676" s="19"/>
      <c r="W676" s="18"/>
      <c r="X676" s="19"/>
      <c r="Y676" s="19"/>
      <c r="Z676" s="19"/>
      <c r="AA676" s="18"/>
      <c r="AB676" s="19"/>
      <c r="AC676" s="19"/>
      <c r="AD676" s="19"/>
      <c r="AE676" s="18"/>
      <c r="AF676" s="19"/>
      <c r="AG676" s="19"/>
      <c r="AH676" s="19"/>
      <c r="AI676" s="18"/>
      <c r="AJ676" s="19"/>
      <c r="AK676" s="19"/>
      <c r="AL676" s="19"/>
      <c r="AM676" s="18"/>
      <c r="AN676" s="19"/>
      <c r="AO676" s="19"/>
      <c r="AP676" s="19"/>
      <c r="AQ676" s="18"/>
      <c r="AR676" s="19"/>
      <c r="AS676" s="19"/>
      <c r="AT676" s="19"/>
      <c r="AU676" s="18"/>
      <c r="AV676" s="19"/>
      <c r="AW676" s="19"/>
      <c r="AX676" s="19"/>
      <c r="AY676" s="18"/>
      <c r="AZ676" s="19"/>
      <c r="BA676" s="19"/>
      <c r="BB676" s="19"/>
      <c r="BC676" s="18"/>
      <c r="BD676" s="19"/>
      <c r="BE676" s="19"/>
      <c r="BF676" s="19"/>
    </row>
    <row r="677" spans="1:58" ht="15" thickBot="1" x14ac:dyDescent="0.35">
      <c r="A677" s="19"/>
      <c r="B677" s="19"/>
      <c r="C677" s="18"/>
      <c r="D677" s="19"/>
      <c r="E677" s="19"/>
      <c r="F677" s="19"/>
      <c r="G677" s="18"/>
      <c r="H677" s="19"/>
      <c r="I677" s="19"/>
      <c r="J677" s="19"/>
      <c r="K677" s="18"/>
      <c r="L677" s="19"/>
      <c r="M677" s="19"/>
      <c r="N677" s="19"/>
      <c r="O677" s="18"/>
      <c r="P677" s="19"/>
      <c r="Q677" s="19"/>
      <c r="R677" s="19"/>
      <c r="S677" s="18"/>
      <c r="T677" s="19"/>
      <c r="U677" s="19"/>
      <c r="V677" s="19"/>
      <c r="W677" s="18"/>
      <c r="X677" s="19"/>
      <c r="Y677" s="19"/>
      <c r="Z677" s="19"/>
      <c r="AA677" s="18"/>
      <c r="AB677" s="19"/>
      <c r="AC677" s="19"/>
      <c r="AD677" s="19"/>
      <c r="AE677" s="18"/>
      <c r="AF677" s="19"/>
      <c r="AG677" s="19"/>
      <c r="AH677" s="19"/>
      <c r="AI677" s="18"/>
      <c r="AJ677" s="19"/>
      <c r="AK677" s="19"/>
      <c r="AL677" s="19"/>
      <c r="AM677" s="18"/>
      <c r="AN677" s="19"/>
      <c r="AO677" s="19"/>
      <c r="AP677" s="19"/>
      <c r="AQ677" s="18"/>
      <c r="AR677" s="19"/>
      <c r="AS677" s="19"/>
      <c r="AT677" s="19"/>
      <c r="AU677" s="18"/>
      <c r="AV677" s="19"/>
      <c r="AW677" s="19"/>
      <c r="AX677" s="19"/>
      <c r="AY677" s="18"/>
      <c r="AZ677" s="19"/>
      <c r="BA677" s="19"/>
      <c r="BB677" s="19"/>
      <c r="BC677" s="18"/>
      <c r="BD677" s="19"/>
      <c r="BE677" s="19"/>
      <c r="BF677" s="19"/>
    </row>
    <row r="678" spans="1:58" ht="15" thickBot="1" x14ac:dyDescent="0.35">
      <c r="A678" s="19"/>
      <c r="B678" s="19"/>
      <c r="C678" s="18"/>
      <c r="D678" s="19"/>
      <c r="E678" s="19"/>
      <c r="F678" s="19"/>
      <c r="G678" s="18"/>
      <c r="H678" s="19"/>
      <c r="I678" s="19"/>
      <c r="J678" s="19"/>
      <c r="K678" s="18"/>
      <c r="L678" s="19"/>
      <c r="M678" s="19"/>
      <c r="N678" s="19"/>
      <c r="O678" s="18"/>
      <c r="P678" s="19"/>
      <c r="Q678" s="19"/>
      <c r="R678" s="19"/>
      <c r="S678" s="18"/>
      <c r="T678" s="19"/>
      <c r="U678" s="19"/>
      <c r="V678" s="19"/>
      <c r="W678" s="18"/>
      <c r="X678" s="19"/>
      <c r="Y678" s="19"/>
      <c r="Z678" s="19"/>
      <c r="AA678" s="18"/>
      <c r="AB678" s="19"/>
      <c r="AC678" s="19"/>
      <c r="AD678" s="19"/>
      <c r="AE678" s="18"/>
      <c r="AF678" s="19"/>
      <c r="AG678" s="19"/>
      <c r="AH678" s="19"/>
      <c r="AI678" s="18"/>
      <c r="AJ678" s="19"/>
      <c r="AK678" s="19"/>
      <c r="AL678" s="19"/>
      <c r="AM678" s="18"/>
      <c r="AN678" s="19"/>
      <c r="AO678" s="19"/>
      <c r="AP678" s="19"/>
      <c r="AQ678" s="18"/>
      <c r="AR678" s="19"/>
      <c r="AS678" s="19"/>
      <c r="AT678" s="19"/>
      <c r="AU678" s="18"/>
      <c r="AV678" s="19"/>
      <c r="AW678" s="19"/>
      <c r="AX678" s="19"/>
      <c r="AY678" s="18"/>
      <c r="AZ678" s="19"/>
      <c r="BA678" s="19"/>
      <c r="BB678" s="19"/>
      <c r="BC678" s="18"/>
      <c r="BD678" s="19"/>
      <c r="BE678" s="19"/>
      <c r="BF678" s="19"/>
    </row>
    <row r="679" spans="1:58" ht="15" thickBot="1" x14ac:dyDescent="0.35">
      <c r="A679" s="19"/>
      <c r="B679" s="19"/>
      <c r="C679" s="18"/>
      <c r="D679" s="19"/>
      <c r="E679" s="19"/>
      <c r="F679" s="19"/>
      <c r="G679" s="18"/>
      <c r="H679" s="19"/>
      <c r="I679" s="19"/>
      <c r="J679" s="19"/>
      <c r="K679" s="18"/>
      <c r="L679" s="19"/>
      <c r="M679" s="19"/>
      <c r="N679" s="19"/>
      <c r="O679" s="18"/>
      <c r="P679" s="19"/>
      <c r="Q679" s="19"/>
      <c r="R679" s="19"/>
      <c r="S679" s="18"/>
      <c r="T679" s="19"/>
      <c r="U679" s="19"/>
      <c r="V679" s="19"/>
      <c r="W679" s="18"/>
      <c r="X679" s="19"/>
      <c r="Y679" s="19"/>
      <c r="Z679" s="19"/>
      <c r="AA679" s="18"/>
      <c r="AB679" s="19"/>
      <c r="AC679" s="19"/>
      <c r="AD679" s="19"/>
      <c r="AE679" s="18"/>
      <c r="AF679" s="19"/>
      <c r="AG679" s="19"/>
      <c r="AH679" s="19"/>
      <c r="AI679" s="18"/>
      <c r="AJ679" s="19"/>
      <c r="AK679" s="19"/>
      <c r="AL679" s="19"/>
      <c r="AM679" s="18"/>
      <c r="AN679" s="19"/>
      <c r="AO679" s="19"/>
      <c r="AP679" s="19"/>
      <c r="AQ679" s="18"/>
      <c r="AR679" s="19"/>
      <c r="AS679" s="19"/>
      <c r="AT679" s="19"/>
      <c r="AU679" s="18"/>
      <c r="AV679" s="19"/>
      <c r="AW679" s="19"/>
      <c r="AX679" s="19"/>
      <c r="AY679" s="18"/>
      <c r="AZ679" s="19"/>
      <c r="BA679" s="19"/>
      <c r="BB679" s="19"/>
      <c r="BC679" s="18"/>
      <c r="BD679" s="19"/>
      <c r="BE679" s="19"/>
      <c r="BF679" s="19"/>
    </row>
    <row r="680" spans="1:58" ht="15" thickBot="1" x14ac:dyDescent="0.35">
      <c r="A680" s="19"/>
      <c r="B680" s="19"/>
      <c r="C680" s="18"/>
      <c r="D680" s="19"/>
      <c r="E680" s="19"/>
      <c r="F680" s="19"/>
      <c r="G680" s="18"/>
      <c r="H680" s="19"/>
      <c r="I680" s="19"/>
      <c r="J680" s="19"/>
      <c r="K680" s="18"/>
      <c r="L680" s="19"/>
      <c r="M680" s="19"/>
      <c r="N680" s="19"/>
      <c r="O680" s="18"/>
      <c r="P680" s="19"/>
      <c r="Q680" s="19"/>
      <c r="R680" s="19"/>
      <c r="S680" s="18"/>
      <c r="T680" s="19"/>
      <c r="U680" s="19"/>
      <c r="V680" s="19"/>
      <c r="W680" s="18"/>
      <c r="X680" s="19"/>
      <c r="Y680" s="19"/>
      <c r="Z680" s="19"/>
      <c r="AA680" s="18"/>
      <c r="AB680" s="19"/>
      <c r="AC680" s="19"/>
      <c r="AD680" s="19"/>
      <c r="AE680" s="18"/>
      <c r="AF680" s="19"/>
      <c r="AG680" s="19"/>
      <c r="AH680" s="19"/>
      <c r="AI680" s="18"/>
      <c r="AJ680" s="19"/>
      <c r="AK680" s="19"/>
      <c r="AL680" s="19"/>
      <c r="AM680" s="18"/>
      <c r="AN680" s="19"/>
      <c r="AO680" s="19"/>
      <c r="AP680" s="19"/>
      <c r="AQ680" s="18"/>
      <c r="AR680" s="19"/>
      <c r="AS680" s="19"/>
      <c r="AT680" s="19"/>
      <c r="AU680" s="18"/>
      <c r="AV680" s="19"/>
      <c r="AW680" s="19"/>
      <c r="AX680" s="19"/>
      <c r="AY680" s="18"/>
      <c r="AZ680" s="19"/>
      <c r="BA680" s="19"/>
      <c r="BB680" s="19"/>
      <c r="BC680" s="18"/>
      <c r="BD680" s="19"/>
      <c r="BE680" s="19"/>
      <c r="BF680" s="19"/>
    </row>
    <row r="681" spans="1:58" ht="15" thickBot="1" x14ac:dyDescent="0.35">
      <c r="A681" s="19"/>
      <c r="B681" s="19"/>
      <c r="C681" s="18"/>
      <c r="D681" s="19"/>
      <c r="E681" s="19"/>
      <c r="F681" s="19"/>
      <c r="G681" s="18"/>
      <c r="H681" s="19"/>
      <c r="I681" s="19"/>
      <c r="J681" s="19"/>
      <c r="K681" s="18"/>
      <c r="L681" s="19"/>
      <c r="M681" s="19"/>
      <c r="N681" s="19"/>
      <c r="O681" s="18"/>
      <c r="P681" s="19"/>
      <c r="Q681" s="19"/>
      <c r="R681" s="19"/>
      <c r="S681" s="18"/>
      <c r="T681" s="19"/>
      <c r="U681" s="19"/>
      <c r="V681" s="19"/>
      <c r="W681" s="18"/>
      <c r="X681" s="19"/>
      <c r="Y681" s="19"/>
      <c r="Z681" s="19"/>
      <c r="AA681" s="18"/>
      <c r="AB681" s="19"/>
      <c r="AC681" s="19"/>
      <c r="AD681" s="19"/>
      <c r="AE681" s="18"/>
      <c r="AF681" s="19"/>
      <c r="AG681" s="19"/>
      <c r="AH681" s="19"/>
      <c r="AI681" s="18"/>
      <c r="AJ681" s="19"/>
      <c r="AK681" s="19"/>
      <c r="AL681" s="19"/>
      <c r="AM681" s="18"/>
      <c r="AN681" s="19"/>
      <c r="AO681" s="19"/>
      <c r="AP681" s="19"/>
      <c r="AQ681" s="18"/>
      <c r="AR681" s="19"/>
      <c r="AS681" s="19"/>
      <c r="AT681" s="19"/>
      <c r="AU681" s="18"/>
      <c r="AV681" s="19"/>
      <c r="AW681" s="19"/>
      <c r="AX681" s="19"/>
      <c r="AY681" s="18"/>
      <c r="AZ681" s="19"/>
      <c r="BA681" s="19"/>
      <c r="BB681" s="19"/>
      <c r="BC681" s="18"/>
      <c r="BD681" s="19"/>
      <c r="BE681" s="19"/>
      <c r="BF681" s="19"/>
    </row>
    <row r="682" spans="1:58" ht="15" thickBot="1" x14ac:dyDescent="0.35">
      <c r="A682" s="19"/>
      <c r="B682" s="19"/>
      <c r="C682" s="18"/>
      <c r="D682" s="19"/>
      <c r="E682" s="19"/>
      <c r="F682" s="19"/>
      <c r="G682" s="18"/>
      <c r="H682" s="19"/>
      <c r="I682" s="19"/>
      <c r="J682" s="19"/>
      <c r="K682" s="18"/>
      <c r="L682" s="19"/>
      <c r="M682" s="19"/>
      <c r="N682" s="19"/>
      <c r="O682" s="18"/>
      <c r="P682" s="19"/>
      <c r="Q682" s="19"/>
      <c r="R682" s="19"/>
      <c r="S682" s="18"/>
      <c r="T682" s="19"/>
      <c r="U682" s="19"/>
      <c r="V682" s="19"/>
      <c r="W682" s="18"/>
      <c r="X682" s="19"/>
      <c r="Y682" s="19"/>
      <c r="Z682" s="19"/>
      <c r="AA682" s="18"/>
      <c r="AB682" s="19"/>
      <c r="AC682" s="19"/>
      <c r="AD682" s="19"/>
      <c r="AE682" s="18"/>
      <c r="AF682" s="19"/>
      <c r="AG682" s="19"/>
      <c r="AH682" s="19"/>
      <c r="AI682" s="18"/>
      <c r="AJ682" s="19"/>
      <c r="AK682" s="19"/>
      <c r="AL682" s="19"/>
      <c r="AM682" s="18"/>
      <c r="AN682" s="19"/>
      <c r="AO682" s="19"/>
      <c r="AP682" s="19"/>
      <c r="AQ682" s="18"/>
      <c r="AR682" s="19"/>
      <c r="AS682" s="19"/>
      <c r="AT682" s="19"/>
      <c r="AU682" s="18"/>
      <c r="AV682" s="19"/>
      <c r="AW682" s="19"/>
      <c r="AX682" s="19"/>
      <c r="AY682" s="18"/>
      <c r="AZ682" s="19"/>
      <c r="BA682" s="19"/>
      <c r="BB682" s="19"/>
      <c r="BC682" s="18"/>
      <c r="BD682" s="19"/>
      <c r="BE682" s="19"/>
      <c r="BF682" s="19"/>
    </row>
    <row r="683" spans="1:58" ht="15" thickBot="1" x14ac:dyDescent="0.35">
      <c r="A683" s="19"/>
      <c r="B683" s="19"/>
      <c r="C683" s="18"/>
      <c r="D683" s="19"/>
      <c r="E683" s="19"/>
      <c r="F683" s="19"/>
      <c r="G683" s="18"/>
      <c r="H683" s="19"/>
      <c r="I683" s="19"/>
      <c r="J683" s="19"/>
      <c r="K683" s="18"/>
      <c r="L683" s="19"/>
      <c r="M683" s="19"/>
      <c r="N683" s="19"/>
      <c r="O683" s="18"/>
      <c r="P683" s="19"/>
      <c r="Q683" s="19"/>
      <c r="R683" s="19"/>
      <c r="S683" s="18"/>
      <c r="T683" s="19"/>
      <c r="U683" s="19"/>
      <c r="V683" s="19"/>
      <c r="W683" s="18"/>
      <c r="X683" s="19"/>
      <c r="Y683" s="19"/>
      <c r="Z683" s="19"/>
      <c r="AA683" s="18"/>
      <c r="AB683" s="19"/>
      <c r="AC683" s="19"/>
      <c r="AD683" s="19"/>
      <c r="AE683" s="18"/>
      <c r="AF683" s="19"/>
      <c r="AG683" s="19"/>
      <c r="AH683" s="19"/>
      <c r="AI683" s="18"/>
      <c r="AJ683" s="19"/>
      <c r="AK683" s="19"/>
      <c r="AL683" s="19"/>
      <c r="AM683" s="18"/>
      <c r="AN683" s="19"/>
      <c r="AO683" s="19"/>
      <c r="AP683" s="19"/>
      <c r="AQ683" s="18"/>
      <c r="AR683" s="19"/>
      <c r="AS683" s="19"/>
      <c r="AT683" s="19"/>
      <c r="AU683" s="18"/>
      <c r="AV683" s="19"/>
      <c r="AW683" s="19"/>
      <c r="AX683" s="19"/>
      <c r="AY683" s="18"/>
      <c r="AZ683" s="19"/>
      <c r="BA683" s="19"/>
      <c r="BB683" s="19"/>
      <c r="BC683" s="18"/>
      <c r="BD683" s="19"/>
      <c r="BE683" s="19"/>
      <c r="BF683" s="19"/>
    </row>
    <row r="684" spans="1:58" ht="15" thickBot="1" x14ac:dyDescent="0.35">
      <c r="A684" s="19"/>
      <c r="B684" s="19"/>
      <c r="C684" s="18"/>
      <c r="D684" s="19"/>
      <c r="E684" s="19"/>
      <c r="F684" s="19"/>
      <c r="G684" s="18"/>
      <c r="H684" s="19"/>
      <c r="I684" s="19"/>
      <c r="J684" s="19"/>
      <c r="K684" s="18"/>
      <c r="L684" s="19"/>
      <c r="M684" s="19"/>
      <c r="N684" s="19"/>
      <c r="O684" s="18"/>
      <c r="P684" s="19"/>
      <c r="Q684" s="19"/>
      <c r="R684" s="19"/>
      <c r="S684" s="18"/>
      <c r="T684" s="19"/>
      <c r="U684" s="19"/>
      <c r="V684" s="19"/>
      <c r="W684" s="18"/>
      <c r="X684" s="19"/>
      <c r="Y684" s="19"/>
      <c r="Z684" s="19"/>
      <c r="AA684" s="18"/>
      <c r="AB684" s="19"/>
      <c r="AC684" s="19"/>
      <c r="AD684" s="19"/>
      <c r="AE684" s="18"/>
      <c r="AF684" s="19"/>
      <c r="AG684" s="19"/>
      <c r="AH684" s="19"/>
      <c r="AI684" s="18"/>
      <c r="AJ684" s="19"/>
      <c r="AK684" s="19"/>
      <c r="AL684" s="19"/>
      <c r="AM684" s="18"/>
      <c r="AN684" s="19"/>
      <c r="AO684" s="19"/>
      <c r="AP684" s="19"/>
      <c r="AQ684" s="18"/>
      <c r="AR684" s="19"/>
      <c r="AS684" s="19"/>
      <c r="AT684" s="19"/>
      <c r="AU684" s="18"/>
      <c r="AV684" s="19"/>
      <c r="AW684" s="19"/>
      <c r="AX684" s="19"/>
      <c r="AY684" s="18"/>
      <c r="AZ684" s="19"/>
      <c r="BA684" s="19"/>
      <c r="BB684" s="19"/>
      <c r="BC684" s="18"/>
      <c r="BD684" s="19"/>
      <c r="BE684" s="19"/>
      <c r="BF684" s="19"/>
    </row>
    <row r="685" spans="1:58" ht="15" thickBot="1" x14ac:dyDescent="0.35">
      <c r="A685" s="19"/>
      <c r="B685" s="19"/>
      <c r="C685" s="18"/>
      <c r="D685" s="19"/>
      <c r="E685" s="19"/>
      <c r="F685" s="19"/>
      <c r="G685" s="18"/>
      <c r="H685" s="19"/>
      <c r="I685" s="19"/>
      <c r="J685" s="19"/>
      <c r="K685" s="18"/>
      <c r="L685" s="19"/>
      <c r="M685" s="19"/>
      <c r="N685" s="19"/>
      <c r="O685" s="18"/>
      <c r="P685" s="19"/>
      <c r="Q685" s="19"/>
      <c r="R685" s="19"/>
      <c r="S685" s="18"/>
      <c r="T685" s="19"/>
      <c r="U685" s="19"/>
      <c r="V685" s="19"/>
      <c r="W685" s="18"/>
      <c r="X685" s="19"/>
      <c r="Y685" s="19"/>
      <c r="Z685" s="19"/>
      <c r="AA685" s="18"/>
      <c r="AB685" s="19"/>
      <c r="AC685" s="19"/>
      <c r="AD685" s="19"/>
      <c r="AE685" s="18"/>
      <c r="AF685" s="19"/>
      <c r="AG685" s="19"/>
      <c r="AH685" s="19"/>
      <c r="AI685" s="18"/>
      <c r="AJ685" s="19"/>
      <c r="AK685" s="19"/>
      <c r="AL685" s="19"/>
      <c r="AM685" s="18"/>
      <c r="AN685" s="19"/>
      <c r="AO685" s="19"/>
      <c r="AP685" s="19"/>
      <c r="AQ685" s="18"/>
      <c r="AR685" s="19"/>
      <c r="AS685" s="19"/>
      <c r="AT685" s="19"/>
      <c r="AU685" s="18"/>
      <c r="AV685" s="19"/>
      <c r="AW685" s="19"/>
      <c r="AX685" s="19"/>
      <c r="AY685" s="18"/>
      <c r="AZ685" s="19"/>
      <c r="BA685" s="19"/>
      <c r="BB685" s="19"/>
      <c r="BC685" s="18"/>
      <c r="BD685" s="19"/>
      <c r="BE685" s="19"/>
      <c r="BF685" s="19"/>
    </row>
    <row r="686" spans="1:58" ht="15" thickBot="1" x14ac:dyDescent="0.35">
      <c r="A686" s="19"/>
      <c r="B686" s="19"/>
      <c r="C686" s="18"/>
      <c r="D686" s="19"/>
      <c r="E686" s="19"/>
      <c r="F686" s="19"/>
      <c r="G686" s="18"/>
      <c r="H686" s="19"/>
      <c r="I686" s="19"/>
      <c r="J686" s="19"/>
      <c r="K686" s="18"/>
      <c r="L686" s="19"/>
      <c r="M686" s="19"/>
      <c r="N686" s="19"/>
      <c r="O686" s="18"/>
      <c r="P686" s="19"/>
      <c r="Q686" s="19"/>
      <c r="R686" s="19"/>
      <c r="S686" s="18"/>
      <c r="T686" s="19"/>
      <c r="U686" s="19"/>
      <c r="V686" s="19"/>
      <c r="W686" s="18"/>
      <c r="X686" s="19"/>
      <c r="Y686" s="19"/>
      <c r="Z686" s="19"/>
      <c r="AA686" s="18"/>
      <c r="AB686" s="19"/>
      <c r="AC686" s="19"/>
      <c r="AD686" s="19"/>
      <c r="AE686" s="18"/>
      <c r="AF686" s="19"/>
      <c r="AG686" s="19"/>
      <c r="AH686" s="19"/>
      <c r="AI686" s="18"/>
      <c r="AJ686" s="19"/>
      <c r="AK686" s="19"/>
      <c r="AL686" s="19"/>
      <c r="AM686" s="18"/>
      <c r="AN686" s="19"/>
      <c r="AO686" s="19"/>
      <c r="AP686" s="19"/>
      <c r="AQ686" s="18"/>
      <c r="AR686" s="19"/>
      <c r="AS686" s="19"/>
      <c r="AT686" s="19"/>
      <c r="AU686" s="18"/>
      <c r="AV686" s="19"/>
      <c r="AW686" s="19"/>
      <c r="AX686" s="19"/>
      <c r="AY686" s="18"/>
      <c r="AZ686" s="19"/>
      <c r="BA686" s="19"/>
      <c r="BB686" s="19"/>
      <c r="BC686" s="18"/>
      <c r="BD686" s="19"/>
      <c r="BE686" s="19"/>
      <c r="BF686" s="19"/>
    </row>
    <row r="687" spans="1:58" ht="15" thickBot="1" x14ac:dyDescent="0.35">
      <c r="A687" s="19"/>
      <c r="B687" s="19"/>
      <c r="C687" s="18"/>
      <c r="D687" s="19"/>
      <c r="E687" s="19"/>
      <c r="F687" s="19"/>
      <c r="G687" s="18"/>
      <c r="H687" s="19"/>
      <c r="I687" s="19"/>
      <c r="J687" s="19"/>
      <c r="K687" s="18"/>
      <c r="L687" s="19"/>
      <c r="M687" s="19"/>
      <c r="N687" s="19"/>
      <c r="O687" s="18"/>
      <c r="P687" s="19"/>
      <c r="Q687" s="19"/>
      <c r="R687" s="19"/>
      <c r="S687" s="18"/>
      <c r="T687" s="19"/>
      <c r="U687" s="19"/>
      <c r="V687" s="19"/>
      <c r="W687" s="18"/>
      <c r="X687" s="19"/>
      <c r="Y687" s="19"/>
      <c r="Z687" s="19"/>
      <c r="AA687" s="18"/>
      <c r="AB687" s="19"/>
      <c r="AC687" s="19"/>
      <c r="AD687" s="19"/>
      <c r="AE687" s="18"/>
      <c r="AF687" s="19"/>
      <c r="AG687" s="19"/>
      <c r="AH687" s="19"/>
      <c r="AI687" s="18"/>
      <c r="AJ687" s="19"/>
      <c r="AK687" s="19"/>
      <c r="AL687" s="19"/>
      <c r="AM687" s="18"/>
      <c r="AN687" s="19"/>
      <c r="AO687" s="19"/>
      <c r="AP687" s="19"/>
      <c r="AQ687" s="18"/>
      <c r="AR687" s="19"/>
      <c r="AS687" s="19"/>
      <c r="AT687" s="19"/>
      <c r="AU687" s="18"/>
      <c r="AV687" s="19"/>
      <c r="AW687" s="19"/>
      <c r="AX687" s="19"/>
      <c r="AY687" s="18"/>
      <c r="AZ687" s="19"/>
      <c r="BA687" s="19"/>
      <c r="BB687" s="19"/>
      <c r="BC687" s="18"/>
      <c r="BD687" s="19"/>
      <c r="BE687" s="19"/>
      <c r="BF687" s="19"/>
    </row>
    <row r="688" spans="1:58" ht="15" thickBot="1" x14ac:dyDescent="0.35">
      <c r="A688" s="19"/>
      <c r="B688" s="19"/>
      <c r="C688" s="18"/>
      <c r="D688" s="19"/>
      <c r="E688" s="19"/>
      <c r="F688" s="19"/>
      <c r="G688" s="18"/>
      <c r="H688" s="19"/>
      <c r="I688" s="19"/>
      <c r="J688" s="19"/>
      <c r="K688" s="18"/>
      <c r="L688" s="19"/>
      <c r="M688" s="19"/>
      <c r="N688" s="19"/>
      <c r="O688" s="18"/>
      <c r="P688" s="19"/>
      <c r="Q688" s="19"/>
      <c r="R688" s="19"/>
      <c r="S688" s="18"/>
      <c r="T688" s="19"/>
      <c r="U688" s="19"/>
      <c r="V688" s="19"/>
      <c r="W688" s="18"/>
      <c r="X688" s="19"/>
      <c r="Y688" s="19"/>
      <c r="Z688" s="19"/>
      <c r="AA688" s="18"/>
      <c r="AB688" s="19"/>
      <c r="AC688" s="19"/>
      <c r="AD688" s="19"/>
      <c r="AE688" s="18"/>
      <c r="AF688" s="19"/>
      <c r="AG688" s="19"/>
      <c r="AH688" s="19"/>
      <c r="AI688" s="18"/>
      <c r="AJ688" s="19"/>
      <c r="AK688" s="19"/>
      <c r="AL688" s="19"/>
      <c r="AM688" s="18"/>
      <c r="AN688" s="19"/>
      <c r="AO688" s="19"/>
      <c r="AP688" s="19"/>
      <c r="AQ688" s="18"/>
      <c r="AR688" s="19"/>
      <c r="AS688" s="19"/>
      <c r="AT688" s="19"/>
      <c r="AU688" s="18"/>
      <c r="AV688" s="19"/>
      <c r="AW688" s="19"/>
      <c r="AX688" s="19"/>
      <c r="AY688" s="18"/>
      <c r="AZ688" s="19"/>
      <c r="BA688" s="19"/>
      <c r="BB688" s="19"/>
      <c r="BC688" s="18"/>
      <c r="BD688" s="19"/>
      <c r="BE688" s="19"/>
      <c r="BF688" s="19"/>
    </row>
    <row r="689" spans="1:58" ht="15" thickBot="1" x14ac:dyDescent="0.35">
      <c r="A689" s="19"/>
      <c r="B689" s="19"/>
      <c r="C689" s="18"/>
      <c r="D689" s="19"/>
      <c r="E689" s="19"/>
      <c r="F689" s="19"/>
      <c r="G689" s="18"/>
      <c r="H689" s="19"/>
      <c r="I689" s="19"/>
      <c r="J689" s="19"/>
      <c r="K689" s="18"/>
      <c r="L689" s="19"/>
      <c r="M689" s="19"/>
      <c r="N689" s="19"/>
      <c r="O689" s="18"/>
      <c r="P689" s="19"/>
      <c r="Q689" s="19"/>
      <c r="R689" s="19"/>
      <c r="S689" s="18"/>
      <c r="T689" s="19"/>
      <c r="U689" s="19"/>
      <c r="V689" s="19"/>
      <c r="W689" s="18"/>
      <c r="X689" s="19"/>
      <c r="Y689" s="19"/>
      <c r="Z689" s="19"/>
      <c r="AA689" s="18"/>
      <c r="AB689" s="19"/>
      <c r="AC689" s="19"/>
      <c r="AD689" s="19"/>
      <c r="AE689" s="18"/>
      <c r="AF689" s="19"/>
      <c r="AG689" s="19"/>
      <c r="AH689" s="19"/>
      <c r="AI689" s="18"/>
      <c r="AJ689" s="19"/>
      <c r="AK689" s="19"/>
      <c r="AL689" s="19"/>
      <c r="AM689" s="18"/>
      <c r="AN689" s="19"/>
      <c r="AO689" s="19"/>
      <c r="AP689" s="19"/>
      <c r="AQ689" s="18"/>
      <c r="AR689" s="19"/>
      <c r="AS689" s="19"/>
      <c r="AT689" s="19"/>
      <c r="AU689" s="18"/>
      <c r="AV689" s="19"/>
      <c r="AW689" s="19"/>
      <c r="AX689" s="19"/>
      <c r="AY689" s="18"/>
      <c r="AZ689" s="19"/>
      <c r="BA689" s="19"/>
      <c r="BB689" s="19"/>
      <c r="BC689" s="18"/>
      <c r="BD689" s="19"/>
      <c r="BE689" s="19"/>
      <c r="BF689" s="19"/>
    </row>
    <row r="690" spans="1:58" ht="15" thickBot="1" x14ac:dyDescent="0.35">
      <c r="A690" s="19"/>
      <c r="B690" s="19"/>
      <c r="C690" s="18"/>
      <c r="D690" s="19"/>
      <c r="E690" s="19"/>
      <c r="F690" s="19"/>
      <c r="G690" s="18"/>
      <c r="H690" s="19"/>
      <c r="I690" s="19"/>
      <c r="J690" s="19"/>
      <c r="K690" s="18"/>
      <c r="L690" s="19"/>
      <c r="M690" s="19"/>
      <c r="N690" s="19"/>
      <c r="O690" s="18"/>
      <c r="P690" s="19"/>
      <c r="Q690" s="19"/>
      <c r="R690" s="19"/>
      <c r="S690" s="18"/>
      <c r="T690" s="19"/>
      <c r="U690" s="19"/>
      <c r="V690" s="19"/>
      <c r="W690" s="18"/>
      <c r="X690" s="19"/>
      <c r="Y690" s="19"/>
      <c r="Z690" s="19"/>
      <c r="AA690" s="18"/>
      <c r="AB690" s="19"/>
      <c r="AC690" s="19"/>
      <c r="AD690" s="19"/>
      <c r="AE690" s="18"/>
      <c r="AF690" s="19"/>
      <c r="AG690" s="19"/>
      <c r="AH690" s="19"/>
      <c r="AI690" s="18"/>
      <c r="AJ690" s="19"/>
      <c r="AK690" s="19"/>
      <c r="AL690" s="19"/>
      <c r="AM690" s="18"/>
      <c r="AN690" s="19"/>
      <c r="AO690" s="19"/>
      <c r="AP690" s="19"/>
      <c r="AQ690" s="18"/>
      <c r="AR690" s="19"/>
      <c r="AS690" s="19"/>
      <c r="AT690" s="19"/>
      <c r="AU690" s="18"/>
      <c r="AV690" s="19"/>
      <c r="AW690" s="19"/>
      <c r="AX690" s="19"/>
      <c r="AY690" s="18"/>
      <c r="AZ690" s="19"/>
      <c r="BA690" s="19"/>
      <c r="BB690" s="19"/>
      <c r="BC690" s="18"/>
      <c r="BD690" s="19"/>
      <c r="BE690" s="19"/>
      <c r="BF690" s="19"/>
    </row>
    <row r="691" spans="1:58" ht="15" thickBot="1" x14ac:dyDescent="0.35">
      <c r="A691" s="19"/>
      <c r="B691" s="19"/>
      <c r="C691" s="18"/>
      <c r="D691" s="19"/>
      <c r="E691" s="19"/>
      <c r="F691" s="19"/>
      <c r="G691" s="18"/>
      <c r="H691" s="19"/>
      <c r="I691" s="19"/>
      <c r="J691" s="19"/>
      <c r="K691" s="18"/>
      <c r="L691" s="19"/>
      <c r="M691" s="19"/>
      <c r="N691" s="19"/>
      <c r="O691" s="18"/>
      <c r="P691" s="19"/>
      <c r="Q691" s="19"/>
      <c r="R691" s="19"/>
      <c r="S691" s="18"/>
      <c r="T691" s="19"/>
      <c r="U691" s="19"/>
      <c r="V691" s="19"/>
      <c r="W691" s="18"/>
      <c r="X691" s="19"/>
      <c r="Y691" s="19"/>
      <c r="Z691" s="19"/>
      <c r="AA691" s="18"/>
      <c r="AB691" s="19"/>
      <c r="AC691" s="19"/>
      <c r="AD691" s="19"/>
      <c r="AE691" s="18"/>
      <c r="AF691" s="19"/>
      <c r="AG691" s="19"/>
      <c r="AH691" s="19"/>
      <c r="AI691" s="18"/>
      <c r="AJ691" s="19"/>
      <c r="AK691" s="19"/>
      <c r="AL691" s="19"/>
      <c r="AM691" s="18"/>
      <c r="AN691" s="19"/>
      <c r="AO691" s="19"/>
      <c r="AP691" s="19"/>
      <c r="AQ691" s="18"/>
      <c r="AR691" s="19"/>
      <c r="AS691" s="19"/>
      <c r="AT691" s="19"/>
      <c r="AU691" s="18"/>
      <c r="AV691" s="19"/>
      <c r="AW691" s="19"/>
      <c r="AX691" s="19"/>
      <c r="AY691" s="18"/>
      <c r="AZ691" s="19"/>
      <c r="BA691" s="19"/>
      <c r="BB691" s="19"/>
      <c r="BC691" s="18"/>
      <c r="BD691" s="19"/>
      <c r="BE691" s="19"/>
      <c r="BF691" s="19"/>
    </row>
    <row r="692" spans="1:58" ht="15" thickBot="1" x14ac:dyDescent="0.35">
      <c r="A692" s="19"/>
      <c r="B692" s="19"/>
      <c r="C692" s="18"/>
      <c r="D692" s="19"/>
      <c r="E692" s="19"/>
      <c r="F692" s="19"/>
      <c r="G692" s="18"/>
      <c r="H692" s="19"/>
      <c r="I692" s="19"/>
      <c r="J692" s="19"/>
      <c r="K692" s="18"/>
      <c r="L692" s="19"/>
      <c r="M692" s="19"/>
      <c r="N692" s="19"/>
      <c r="O692" s="18"/>
      <c r="P692" s="19"/>
      <c r="Q692" s="19"/>
      <c r="R692" s="19"/>
      <c r="S692" s="18"/>
      <c r="T692" s="19"/>
      <c r="U692" s="19"/>
      <c r="V692" s="19"/>
      <c r="W692" s="18"/>
      <c r="X692" s="19"/>
      <c r="Y692" s="19"/>
      <c r="Z692" s="19"/>
      <c r="AA692" s="18"/>
      <c r="AB692" s="19"/>
      <c r="AC692" s="19"/>
      <c r="AD692" s="19"/>
      <c r="AE692" s="18"/>
      <c r="AF692" s="19"/>
      <c r="AG692" s="19"/>
      <c r="AH692" s="19"/>
      <c r="AI692" s="18"/>
      <c r="AJ692" s="19"/>
      <c r="AK692" s="19"/>
      <c r="AL692" s="19"/>
      <c r="AM692" s="18"/>
      <c r="AN692" s="19"/>
      <c r="AO692" s="19"/>
      <c r="AP692" s="19"/>
      <c r="AQ692" s="18"/>
      <c r="AR692" s="19"/>
      <c r="AS692" s="19"/>
      <c r="AT692" s="19"/>
      <c r="AU692" s="18"/>
      <c r="AV692" s="19"/>
      <c r="AW692" s="19"/>
      <c r="AX692" s="19"/>
      <c r="AY692" s="18"/>
      <c r="AZ692" s="19"/>
      <c r="BA692" s="19"/>
      <c r="BB692" s="19"/>
      <c r="BC692" s="18"/>
      <c r="BD692" s="19"/>
      <c r="BE692" s="19"/>
      <c r="BF692" s="19"/>
    </row>
    <row r="693" spans="1:58" ht="15" thickBot="1" x14ac:dyDescent="0.35">
      <c r="A693" s="19"/>
      <c r="B693" s="19"/>
      <c r="C693" s="18"/>
      <c r="D693" s="19"/>
      <c r="E693" s="19"/>
      <c r="F693" s="19"/>
      <c r="G693" s="18"/>
      <c r="H693" s="19"/>
      <c r="I693" s="19"/>
      <c r="J693" s="19"/>
      <c r="K693" s="18"/>
      <c r="L693" s="19"/>
      <c r="M693" s="19"/>
      <c r="N693" s="19"/>
      <c r="O693" s="18"/>
      <c r="P693" s="19"/>
      <c r="Q693" s="19"/>
      <c r="R693" s="19"/>
      <c r="S693" s="18"/>
      <c r="T693" s="19"/>
      <c r="U693" s="19"/>
      <c r="V693" s="19"/>
      <c r="W693" s="18"/>
      <c r="X693" s="19"/>
      <c r="Y693" s="19"/>
      <c r="Z693" s="19"/>
      <c r="AA693" s="18"/>
      <c r="AB693" s="19"/>
      <c r="AC693" s="19"/>
      <c r="AD693" s="19"/>
      <c r="AE693" s="18"/>
      <c r="AF693" s="19"/>
      <c r="AG693" s="19"/>
      <c r="AH693" s="19"/>
      <c r="AI693" s="18"/>
      <c r="AJ693" s="19"/>
      <c r="AK693" s="19"/>
      <c r="AL693" s="19"/>
      <c r="AM693" s="18"/>
      <c r="AN693" s="19"/>
      <c r="AO693" s="19"/>
      <c r="AP693" s="19"/>
      <c r="AQ693" s="18"/>
      <c r="AR693" s="19"/>
      <c r="AS693" s="19"/>
      <c r="AT693" s="19"/>
      <c r="AU693" s="18"/>
      <c r="AV693" s="19"/>
      <c r="AW693" s="19"/>
      <c r="AX693" s="19"/>
      <c r="AY693" s="18"/>
      <c r="AZ693" s="19"/>
      <c r="BA693" s="19"/>
      <c r="BB693" s="19"/>
      <c r="BC693" s="18"/>
      <c r="BD693" s="19"/>
      <c r="BE693" s="19"/>
      <c r="BF693" s="19"/>
    </row>
    <row r="694" spans="1:58" ht="15" thickBot="1" x14ac:dyDescent="0.35">
      <c r="A694" s="19"/>
      <c r="B694" s="19"/>
      <c r="C694" s="18"/>
      <c r="D694" s="19"/>
      <c r="E694" s="19"/>
      <c r="F694" s="19"/>
      <c r="G694" s="18"/>
      <c r="H694" s="19"/>
      <c r="I694" s="19"/>
      <c r="J694" s="19"/>
      <c r="K694" s="18"/>
      <c r="L694" s="19"/>
      <c r="M694" s="19"/>
      <c r="N694" s="19"/>
      <c r="O694" s="18"/>
      <c r="P694" s="19"/>
      <c r="Q694" s="19"/>
      <c r="R694" s="19"/>
      <c r="S694" s="18"/>
      <c r="T694" s="19"/>
      <c r="U694" s="19"/>
      <c r="V694" s="19"/>
      <c r="W694" s="18"/>
      <c r="X694" s="19"/>
      <c r="Y694" s="19"/>
      <c r="Z694" s="19"/>
      <c r="AA694" s="18"/>
      <c r="AB694" s="19"/>
      <c r="AC694" s="19"/>
      <c r="AD694" s="19"/>
      <c r="AE694" s="18"/>
      <c r="AF694" s="19"/>
      <c r="AG694" s="19"/>
      <c r="AH694" s="19"/>
      <c r="AI694" s="18"/>
      <c r="AJ694" s="19"/>
      <c r="AK694" s="19"/>
      <c r="AL694" s="19"/>
      <c r="AM694" s="18"/>
      <c r="AN694" s="19"/>
      <c r="AO694" s="19"/>
      <c r="AP694" s="19"/>
      <c r="AQ694" s="18"/>
      <c r="AR694" s="19"/>
      <c r="AS694" s="19"/>
      <c r="AT694" s="19"/>
      <c r="AU694" s="18"/>
      <c r="AV694" s="19"/>
      <c r="AW694" s="19"/>
      <c r="AX694" s="19"/>
      <c r="AY694" s="18"/>
      <c r="AZ694" s="19"/>
      <c r="BA694" s="19"/>
      <c r="BB694" s="19"/>
      <c r="BC694" s="18"/>
      <c r="BD694" s="19"/>
      <c r="BE694" s="19"/>
      <c r="BF694" s="19"/>
    </row>
    <row r="695" spans="1:58" ht="15" thickBot="1" x14ac:dyDescent="0.35">
      <c r="A695" s="19"/>
      <c r="B695" s="19"/>
      <c r="C695" s="18"/>
      <c r="D695" s="19"/>
      <c r="E695" s="19"/>
      <c r="F695" s="19"/>
      <c r="G695" s="18"/>
      <c r="H695" s="19"/>
      <c r="I695" s="19"/>
      <c r="J695" s="19"/>
      <c r="K695" s="18"/>
      <c r="L695" s="19"/>
      <c r="M695" s="19"/>
      <c r="N695" s="19"/>
      <c r="O695" s="18"/>
      <c r="P695" s="19"/>
      <c r="Q695" s="19"/>
      <c r="R695" s="19"/>
      <c r="S695" s="18"/>
      <c r="T695" s="19"/>
      <c r="U695" s="19"/>
      <c r="V695" s="19"/>
      <c r="W695" s="18"/>
      <c r="X695" s="19"/>
      <c r="Y695" s="19"/>
      <c r="Z695" s="19"/>
      <c r="AA695" s="18"/>
      <c r="AB695" s="19"/>
      <c r="AC695" s="19"/>
      <c r="AD695" s="19"/>
      <c r="AE695" s="18"/>
      <c r="AF695" s="19"/>
      <c r="AG695" s="19"/>
      <c r="AH695" s="19"/>
      <c r="AI695" s="18"/>
      <c r="AJ695" s="19"/>
      <c r="AK695" s="19"/>
      <c r="AL695" s="19"/>
      <c r="AM695" s="18"/>
      <c r="AN695" s="19"/>
      <c r="AO695" s="19"/>
      <c r="AP695" s="19"/>
      <c r="AQ695" s="18"/>
      <c r="AR695" s="19"/>
      <c r="AS695" s="19"/>
      <c r="AT695" s="19"/>
      <c r="AU695" s="18"/>
      <c r="AV695" s="19"/>
      <c r="AW695" s="19"/>
      <c r="AX695" s="19"/>
      <c r="AY695" s="18"/>
      <c r="AZ695" s="19"/>
      <c r="BA695" s="19"/>
      <c r="BB695" s="19"/>
      <c r="BC695" s="18"/>
      <c r="BD695" s="19"/>
      <c r="BE695" s="19"/>
      <c r="BF695" s="19"/>
    </row>
    <row r="696" spans="1:58" ht="15" thickBot="1" x14ac:dyDescent="0.35">
      <c r="A696" s="19"/>
      <c r="B696" s="19"/>
      <c r="C696" s="18"/>
      <c r="D696" s="19"/>
      <c r="E696" s="19"/>
      <c r="F696" s="19"/>
      <c r="G696" s="18"/>
      <c r="H696" s="19"/>
      <c r="I696" s="19"/>
      <c r="J696" s="19"/>
      <c r="K696" s="18"/>
      <c r="L696" s="19"/>
      <c r="M696" s="19"/>
      <c r="N696" s="19"/>
      <c r="O696" s="18"/>
      <c r="P696" s="19"/>
      <c r="Q696" s="19"/>
      <c r="R696" s="19"/>
      <c r="S696" s="18"/>
      <c r="T696" s="19"/>
      <c r="U696" s="19"/>
      <c r="V696" s="19"/>
      <c r="W696" s="18"/>
      <c r="X696" s="19"/>
      <c r="Y696" s="19"/>
      <c r="Z696" s="19"/>
      <c r="AA696" s="18"/>
      <c r="AB696" s="19"/>
      <c r="AC696" s="19"/>
      <c r="AD696" s="19"/>
      <c r="AE696" s="18"/>
      <c r="AF696" s="19"/>
      <c r="AG696" s="19"/>
      <c r="AH696" s="19"/>
      <c r="AI696" s="18"/>
      <c r="AJ696" s="19"/>
      <c r="AK696" s="19"/>
      <c r="AL696" s="19"/>
      <c r="AM696" s="18"/>
      <c r="AN696" s="19"/>
      <c r="AO696" s="19"/>
      <c r="AP696" s="19"/>
      <c r="AQ696" s="18"/>
      <c r="AR696" s="19"/>
      <c r="AS696" s="19"/>
      <c r="AT696" s="19"/>
      <c r="AU696" s="18"/>
      <c r="AV696" s="19"/>
      <c r="AW696" s="19"/>
      <c r="AX696" s="19"/>
      <c r="AY696" s="18"/>
      <c r="AZ696" s="19"/>
      <c r="BA696" s="19"/>
      <c r="BB696" s="19"/>
      <c r="BC696" s="18"/>
      <c r="BD696" s="19"/>
      <c r="BE696" s="19"/>
      <c r="BF696" s="19"/>
    </row>
    <row r="697" spans="1:58" ht="15" thickBot="1" x14ac:dyDescent="0.35">
      <c r="A697" s="19"/>
      <c r="B697" s="19"/>
      <c r="C697" s="18"/>
      <c r="D697" s="19"/>
      <c r="E697" s="19"/>
      <c r="F697" s="19"/>
      <c r="G697" s="18"/>
      <c r="H697" s="19"/>
      <c r="I697" s="19"/>
      <c r="J697" s="19"/>
      <c r="K697" s="18"/>
      <c r="L697" s="19"/>
      <c r="M697" s="19"/>
      <c r="N697" s="19"/>
      <c r="O697" s="18"/>
      <c r="P697" s="19"/>
      <c r="Q697" s="19"/>
      <c r="R697" s="19"/>
      <c r="S697" s="18"/>
      <c r="T697" s="19"/>
      <c r="U697" s="19"/>
      <c r="V697" s="19"/>
      <c r="W697" s="18"/>
      <c r="X697" s="19"/>
      <c r="Y697" s="19"/>
      <c r="Z697" s="19"/>
      <c r="AA697" s="18"/>
      <c r="AB697" s="19"/>
      <c r="AC697" s="19"/>
      <c r="AD697" s="19"/>
      <c r="AE697" s="18"/>
      <c r="AF697" s="19"/>
      <c r="AG697" s="19"/>
      <c r="AH697" s="19"/>
      <c r="AI697" s="18"/>
      <c r="AJ697" s="19"/>
      <c r="AK697" s="19"/>
      <c r="AL697" s="19"/>
      <c r="AM697" s="18"/>
      <c r="AN697" s="19"/>
      <c r="AO697" s="19"/>
      <c r="AP697" s="19"/>
      <c r="AQ697" s="18"/>
      <c r="AR697" s="19"/>
      <c r="AS697" s="19"/>
      <c r="AT697" s="19"/>
      <c r="AU697" s="18"/>
      <c r="AV697" s="19"/>
      <c r="AW697" s="19"/>
      <c r="AX697" s="19"/>
      <c r="AY697" s="18"/>
      <c r="AZ697" s="19"/>
      <c r="BA697" s="19"/>
      <c r="BB697" s="19"/>
      <c r="BC697" s="18"/>
      <c r="BD697" s="19"/>
      <c r="BE697" s="19"/>
      <c r="BF697" s="19"/>
    </row>
    <row r="698" spans="1:58" ht="15" thickBot="1" x14ac:dyDescent="0.35">
      <c r="A698" s="19"/>
      <c r="B698" s="19"/>
      <c r="C698" s="18"/>
      <c r="D698" s="19"/>
      <c r="E698" s="19"/>
      <c r="F698" s="19"/>
      <c r="G698" s="18"/>
      <c r="H698" s="19"/>
      <c r="I698" s="19"/>
      <c r="J698" s="19"/>
      <c r="K698" s="18"/>
      <c r="L698" s="19"/>
      <c r="M698" s="19"/>
      <c r="N698" s="19"/>
      <c r="O698" s="18"/>
      <c r="P698" s="19"/>
      <c r="Q698" s="19"/>
      <c r="R698" s="19"/>
      <c r="S698" s="18"/>
      <c r="T698" s="19"/>
      <c r="U698" s="19"/>
      <c r="V698" s="19"/>
      <c r="W698" s="18"/>
      <c r="X698" s="19"/>
      <c r="Y698" s="19"/>
      <c r="Z698" s="19"/>
      <c r="AA698" s="18"/>
      <c r="AB698" s="19"/>
      <c r="AC698" s="19"/>
      <c r="AD698" s="19"/>
      <c r="AE698" s="18"/>
      <c r="AF698" s="19"/>
      <c r="AG698" s="19"/>
      <c r="AH698" s="19"/>
      <c r="AI698" s="18"/>
      <c r="AJ698" s="19"/>
      <c r="AK698" s="19"/>
      <c r="AL698" s="19"/>
      <c r="AM698" s="18"/>
      <c r="AN698" s="19"/>
      <c r="AO698" s="19"/>
      <c r="AP698" s="19"/>
      <c r="AQ698" s="18"/>
      <c r="AR698" s="19"/>
      <c r="AS698" s="19"/>
      <c r="AT698" s="19"/>
      <c r="AU698" s="18"/>
      <c r="AV698" s="19"/>
      <c r="AW698" s="19"/>
      <c r="AX698" s="19"/>
      <c r="AY698" s="18"/>
      <c r="AZ698" s="19"/>
      <c r="BA698" s="19"/>
      <c r="BB698" s="19"/>
      <c r="BC698" s="18"/>
      <c r="BD698" s="19"/>
      <c r="BE698" s="19"/>
      <c r="BF698" s="19"/>
    </row>
    <row r="699" spans="1:58" ht="15" thickBot="1" x14ac:dyDescent="0.35">
      <c r="A699" s="19"/>
      <c r="B699" s="19"/>
      <c r="C699" s="18"/>
      <c r="D699" s="19"/>
      <c r="E699" s="19"/>
      <c r="F699" s="19"/>
      <c r="G699" s="18"/>
      <c r="H699" s="19"/>
      <c r="I699" s="19"/>
      <c r="J699" s="19"/>
      <c r="K699" s="18"/>
      <c r="L699" s="19"/>
      <c r="M699" s="19"/>
      <c r="N699" s="19"/>
      <c r="O699" s="18"/>
      <c r="P699" s="19"/>
      <c r="Q699" s="19"/>
      <c r="R699" s="19"/>
      <c r="S699" s="18"/>
      <c r="T699" s="19"/>
      <c r="U699" s="19"/>
      <c r="V699" s="19"/>
      <c r="W699" s="18"/>
      <c r="X699" s="19"/>
      <c r="Y699" s="19"/>
      <c r="Z699" s="19"/>
      <c r="AA699" s="18"/>
      <c r="AB699" s="19"/>
      <c r="AC699" s="19"/>
      <c r="AD699" s="19"/>
      <c r="AE699" s="18"/>
      <c r="AF699" s="19"/>
      <c r="AG699" s="19"/>
      <c r="AH699" s="19"/>
      <c r="AI699" s="18"/>
      <c r="AJ699" s="19"/>
      <c r="AK699" s="19"/>
      <c r="AL699" s="19"/>
      <c r="AM699" s="18"/>
      <c r="AN699" s="19"/>
      <c r="AO699" s="19"/>
      <c r="AP699" s="19"/>
      <c r="AQ699" s="18"/>
      <c r="AR699" s="19"/>
      <c r="AS699" s="19"/>
      <c r="AT699" s="19"/>
      <c r="AU699" s="18"/>
      <c r="AV699" s="19"/>
      <c r="AW699" s="19"/>
      <c r="AX699" s="19"/>
      <c r="AY699" s="18"/>
      <c r="AZ699" s="19"/>
      <c r="BA699" s="19"/>
      <c r="BB699" s="19"/>
      <c r="BC699" s="18"/>
      <c r="BD699" s="19"/>
      <c r="BE699" s="19"/>
      <c r="BF699" s="19"/>
    </row>
    <row r="700" spans="1:58" ht="15" thickBot="1" x14ac:dyDescent="0.35">
      <c r="A700" s="19"/>
      <c r="B700" s="19"/>
      <c r="C700" s="18"/>
      <c r="D700" s="19"/>
      <c r="E700" s="19"/>
      <c r="F700" s="19"/>
      <c r="G700" s="18"/>
      <c r="H700" s="19"/>
      <c r="I700" s="19"/>
      <c r="J700" s="19"/>
      <c r="K700" s="18"/>
      <c r="L700" s="19"/>
      <c r="M700" s="19"/>
      <c r="N700" s="19"/>
      <c r="O700" s="18"/>
      <c r="P700" s="19"/>
      <c r="Q700" s="19"/>
      <c r="R700" s="19"/>
      <c r="S700" s="18"/>
      <c r="T700" s="19"/>
      <c r="U700" s="19"/>
      <c r="V700" s="19"/>
      <c r="W700" s="18"/>
      <c r="X700" s="19"/>
      <c r="Y700" s="19"/>
      <c r="Z700" s="19"/>
      <c r="AA700" s="18"/>
      <c r="AB700" s="19"/>
      <c r="AC700" s="19"/>
      <c r="AD700" s="19"/>
      <c r="AE700" s="18"/>
      <c r="AF700" s="19"/>
      <c r="AG700" s="19"/>
      <c r="AH700" s="19"/>
      <c r="AI700" s="18"/>
      <c r="AJ700" s="19"/>
      <c r="AK700" s="19"/>
      <c r="AL700" s="19"/>
      <c r="AM700" s="18"/>
      <c r="AN700" s="19"/>
      <c r="AO700" s="19"/>
      <c r="AP700" s="19"/>
      <c r="AQ700" s="18"/>
      <c r="AR700" s="19"/>
      <c r="AS700" s="19"/>
      <c r="AT700" s="19"/>
      <c r="AU700" s="18"/>
      <c r="AV700" s="19"/>
      <c r="AW700" s="19"/>
      <c r="AX700" s="19"/>
      <c r="AY700" s="18"/>
      <c r="AZ700" s="19"/>
      <c r="BA700" s="19"/>
      <c r="BB700" s="19"/>
      <c r="BC700" s="18"/>
      <c r="BD700" s="19"/>
      <c r="BE700" s="19"/>
      <c r="BF700" s="19"/>
    </row>
    <row r="701" spans="1:58" ht="15" thickBot="1" x14ac:dyDescent="0.35">
      <c r="A701" s="19"/>
      <c r="B701" s="19"/>
      <c r="C701" s="18"/>
      <c r="D701" s="19"/>
      <c r="E701" s="19"/>
      <c r="F701" s="19"/>
      <c r="G701" s="18"/>
      <c r="H701" s="19"/>
      <c r="I701" s="19"/>
      <c r="J701" s="19"/>
      <c r="K701" s="18"/>
      <c r="L701" s="19"/>
      <c r="M701" s="19"/>
      <c r="N701" s="19"/>
      <c r="O701" s="18"/>
      <c r="P701" s="19"/>
      <c r="Q701" s="19"/>
      <c r="R701" s="19"/>
      <c r="S701" s="18"/>
      <c r="T701" s="19"/>
      <c r="U701" s="19"/>
      <c r="V701" s="19"/>
      <c r="W701" s="18"/>
      <c r="X701" s="19"/>
      <c r="Y701" s="19"/>
      <c r="Z701" s="19"/>
      <c r="AA701" s="18"/>
      <c r="AB701" s="19"/>
      <c r="AC701" s="19"/>
      <c r="AD701" s="19"/>
      <c r="AE701" s="18"/>
      <c r="AF701" s="19"/>
      <c r="AG701" s="19"/>
      <c r="AH701" s="19"/>
      <c r="AI701" s="18"/>
      <c r="AJ701" s="19"/>
      <c r="AK701" s="19"/>
      <c r="AL701" s="19"/>
      <c r="AM701" s="18"/>
      <c r="AN701" s="19"/>
      <c r="AO701" s="19"/>
      <c r="AP701" s="19"/>
      <c r="AQ701" s="18"/>
      <c r="AR701" s="19"/>
      <c r="AS701" s="19"/>
      <c r="AT701" s="19"/>
      <c r="AU701" s="18"/>
      <c r="AV701" s="19"/>
      <c r="AW701" s="19"/>
      <c r="AX701" s="19"/>
      <c r="AY701" s="18"/>
      <c r="AZ701" s="19"/>
      <c r="BA701" s="19"/>
      <c r="BB701" s="19"/>
      <c r="BC701" s="18"/>
      <c r="BD701" s="19"/>
      <c r="BE701" s="19"/>
      <c r="BF701" s="19"/>
    </row>
    <row r="702" spans="1:58" ht="15" thickBot="1" x14ac:dyDescent="0.35">
      <c r="A702" s="19"/>
      <c r="B702" s="19"/>
      <c r="C702" s="18"/>
      <c r="D702" s="19"/>
      <c r="E702" s="19"/>
      <c r="F702" s="19"/>
      <c r="G702" s="18"/>
      <c r="H702" s="19"/>
      <c r="I702" s="19"/>
      <c r="J702" s="19"/>
      <c r="K702" s="18"/>
      <c r="L702" s="19"/>
      <c r="M702" s="19"/>
      <c r="N702" s="19"/>
      <c r="O702" s="18"/>
      <c r="P702" s="19"/>
      <c r="Q702" s="19"/>
      <c r="R702" s="19"/>
      <c r="S702" s="18"/>
      <c r="T702" s="19"/>
      <c r="U702" s="19"/>
      <c r="V702" s="19"/>
      <c r="W702" s="18"/>
      <c r="X702" s="19"/>
      <c r="Y702" s="19"/>
      <c r="Z702" s="19"/>
      <c r="AA702" s="18"/>
      <c r="AB702" s="19"/>
      <c r="AC702" s="19"/>
      <c r="AD702" s="19"/>
      <c r="AE702" s="18"/>
      <c r="AF702" s="19"/>
      <c r="AG702" s="19"/>
      <c r="AH702" s="19"/>
      <c r="AI702" s="18"/>
      <c r="AJ702" s="19"/>
      <c r="AK702" s="19"/>
      <c r="AL702" s="19"/>
      <c r="AM702" s="18"/>
      <c r="AN702" s="19"/>
      <c r="AO702" s="19"/>
      <c r="AP702" s="19"/>
      <c r="AQ702" s="18"/>
      <c r="AR702" s="19"/>
      <c r="AS702" s="19"/>
      <c r="AT702" s="19"/>
      <c r="AU702" s="18"/>
      <c r="AV702" s="19"/>
      <c r="AW702" s="19"/>
      <c r="AX702" s="19"/>
      <c r="AY702" s="18"/>
      <c r="AZ702" s="19"/>
      <c r="BA702" s="19"/>
      <c r="BB702" s="19"/>
      <c r="BC702" s="18"/>
      <c r="BD702" s="19"/>
      <c r="BE702" s="19"/>
      <c r="BF702" s="19"/>
    </row>
    <row r="703" spans="1:58" ht="15" thickBot="1" x14ac:dyDescent="0.35">
      <c r="A703" s="19"/>
      <c r="B703" s="19"/>
      <c r="C703" s="18"/>
      <c r="D703" s="19"/>
      <c r="E703" s="19"/>
      <c r="F703" s="19"/>
      <c r="G703" s="18"/>
      <c r="H703" s="19"/>
      <c r="I703" s="19"/>
      <c r="J703" s="19"/>
      <c r="K703" s="18"/>
      <c r="L703" s="19"/>
      <c r="M703" s="19"/>
      <c r="N703" s="19"/>
      <c r="O703" s="18"/>
      <c r="P703" s="19"/>
      <c r="Q703" s="19"/>
      <c r="R703" s="19"/>
      <c r="S703" s="18"/>
      <c r="T703" s="19"/>
      <c r="U703" s="19"/>
      <c r="V703" s="19"/>
      <c r="W703" s="18"/>
      <c r="X703" s="19"/>
      <c r="Y703" s="19"/>
      <c r="Z703" s="19"/>
      <c r="AA703" s="18"/>
      <c r="AB703" s="19"/>
      <c r="AC703" s="19"/>
      <c r="AD703" s="19"/>
      <c r="AE703" s="18"/>
      <c r="AF703" s="19"/>
      <c r="AG703" s="19"/>
      <c r="AH703" s="19"/>
      <c r="AI703" s="18"/>
      <c r="AJ703" s="19"/>
      <c r="AK703" s="19"/>
      <c r="AL703" s="19"/>
      <c r="AM703" s="18"/>
      <c r="AN703" s="19"/>
      <c r="AO703" s="19"/>
      <c r="AP703" s="19"/>
      <c r="AQ703" s="18"/>
      <c r="AR703" s="19"/>
      <c r="AS703" s="19"/>
      <c r="AT703" s="19"/>
      <c r="AU703" s="18"/>
      <c r="AV703" s="19"/>
      <c r="AW703" s="19"/>
      <c r="AX703" s="19"/>
      <c r="AY703" s="18"/>
      <c r="AZ703" s="19"/>
      <c r="BA703" s="19"/>
      <c r="BB703" s="19"/>
      <c r="BC703" s="18"/>
      <c r="BD703" s="19"/>
      <c r="BE703" s="19"/>
      <c r="BF703" s="19"/>
    </row>
    <row r="704" spans="1:58" ht="15" thickBot="1" x14ac:dyDescent="0.35">
      <c r="A704" s="19"/>
      <c r="B704" s="19"/>
      <c r="C704" s="18"/>
      <c r="D704" s="19"/>
      <c r="E704" s="19"/>
      <c r="F704" s="19"/>
      <c r="G704" s="18"/>
      <c r="H704" s="19"/>
      <c r="I704" s="19"/>
      <c r="J704" s="19"/>
      <c r="K704" s="18"/>
      <c r="L704" s="19"/>
      <c r="M704" s="19"/>
      <c r="N704" s="19"/>
      <c r="O704" s="18"/>
      <c r="P704" s="19"/>
      <c r="Q704" s="19"/>
      <c r="R704" s="19"/>
      <c r="S704" s="18"/>
      <c r="T704" s="19"/>
      <c r="U704" s="19"/>
      <c r="V704" s="19"/>
      <c r="W704" s="18"/>
      <c r="X704" s="19"/>
      <c r="Y704" s="19"/>
      <c r="Z704" s="19"/>
      <c r="AA704" s="18"/>
      <c r="AB704" s="19"/>
      <c r="AC704" s="19"/>
      <c r="AD704" s="19"/>
      <c r="AE704" s="18"/>
      <c r="AF704" s="19"/>
      <c r="AG704" s="19"/>
      <c r="AH704" s="19"/>
      <c r="AI704" s="18"/>
      <c r="AJ704" s="19"/>
      <c r="AK704" s="19"/>
      <c r="AL704" s="19"/>
      <c r="AM704" s="18"/>
      <c r="AN704" s="19"/>
      <c r="AO704" s="19"/>
      <c r="AP704" s="19"/>
      <c r="AQ704" s="18"/>
      <c r="AR704" s="19"/>
      <c r="AS704" s="19"/>
      <c r="AT704" s="19"/>
      <c r="AU704" s="18"/>
      <c r="AV704" s="19"/>
      <c r="AW704" s="19"/>
      <c r="AX704" s="19"/>
      <c r="AY704" s="18"/>
      <c r="AZ704" s="19"/>
      <c r="BA704" s="19"/>
      <c r="BB704" s="19"/>
      <c r="BC704" s="18"/>
      <c r="BD704" s="19"/>
      <c r="BE704" s="19"/>
      <c r="BF704" s="19"/>
    </row>
    <row r="705" spans="1:58" ht="15" thickBot="1" x14ac:dyDescent="0.35">
      <c r="A705" s="19"/>
      <c r="B705" s="19"/>
      <c r="C705" s="18"/>
      <c r="D705" s="19"/>
      <c r="E705" s="19"/>
      <c r="F705" s="19"/>
      <c r="G705" s="18"/>
      <c r="H705" s="19"/>
      <c r="I705" s="19"/>
      <c r="J705" s="19"/>
      <c r="K705" s="18"/>
      <c r="L705" s="19"/>
      <c r="M705" s="19"/>
      <c r="N705" s="19"/>
      <c r="O705" s="18"/>
      <c r="P705" s="19"/>
      <c r="Q705" s="19"/>
      <c r="R705" s="19"/>
      <c r="S705" s="18"/>
      <c r="T705" s="19"/>
      <c r="U705" s="19"/>
      <c r="V705" s="19"/>
      <c r="W705" s="18"/>
      <c r="X705" s="19"/>
      <c r="Y705" s="19"/>
      <c r="Z705" s="19"/>
      <c r="AA705" s="18"/>
      <c r="AB705" s="19"/>
      <c r="AC705" s="19"/>
      <c r="AD705" s="19"/>
      <c r="AE705" s="18"/>
      <c r="AF705" s="19"/>
      <c r="AG705" s="19"/>
      <c r="AH705" s="19"/>
      <c r="AI705" s="18"/>
      <c r="AJ705" s="19"/>
      <c r="AK705" s="19"/>
      <c r="AL705" s="19"/>
      <c r="AM705" s="18"/>
      <c r="AN705" s="19"/>
      <c r="AO705" s="19"/>
      <c r="AP705" s="19"/>
      <c r="AQ705" s="18"/>
      <c r="AR705" s="19"/>
      <c r="AS705" s="19"/>
      <c r="AT705" s="19"/>
      <c r="AU705" s="18"/>
      <c r="AV705" s="19"/>
      <c r="AW705" s="19"/>
      <c r="AX705" s="19"/>
      <c r="AY705" s="18"/>
      <c r="AZ705" s="19"/>
      <c r="BA705" s="19"/>
      <c r="BB705" s="19"/>
      <c r="BC705" s="18"/>
      <c r="BD705" s="19"/>
      <c r="BE705" s="19"/>
      <c r="BF705" s="19"/>
    </row>
    <row r="706" spans="1:58" ht="15" thickBot="1" x14ac:dyDescent="0.35">
      <c r="A706" s="19"/>
      <c r="B706" s="19"/>
      <c r="C706" s="18"/>
      <c r="D706" s="19"/>
      <c r="E706" s="19"/>
      <c r="F706" s="19"/>
      <c r="G706" s="18"/>
      <c r="H706" s="19"/>
      <c r="I706" s="19"/>
      <c r="J706" s="19"/>
      <c r="K706" s="18"/>
      <c r="L706" s="19"/>
      <c r="M706" s="19"/>
      <c r="N706" s="19"/>
      <c r="O706" s="18"/>
      <c r="P706" s="19"/>
      <c r="Q706" s="19"/>
      <c r="R706" s="19"/>
      <c r="S706" s="18"/>
      <c r="T706" s="19"/>
      <c r="U706" s="19"/>
      <c r="V706" s="19"/>
      <c r="W706" s="18"/>
      <c r="X706" s="19"/>
      <c r="Y706" s="19"/>
      <c r="Z706" s="19"/>
      <c r="AA706" s="18"/>
      <c r="AB706" s="19"/>
      <c r="AC706" s="19"/>
      <c r="AD706" s="19"/>
      <c r="AE706" s="18"/>
      <c r="AF706" s="19"/>
      <c r="AG706" s="19"/>
      <c r="AH706" s="19"/>
      <c r="AI706" s="18"/>
      <c r="AJ706" s="19"/>
      <c r="AK706" s="19"/>
      <c r="AL706" s="19"/>
      <c r="AM706" s="18"/>
      <c r="AN706" s="19"/>
      <c r="AO706" s="19"/>
      <c r="AP706" s="19"/>
      <c r="AQ706" s="18"/>
      <c r="AR706" s="19"/>
      <c r="AS706" s="19"/>
      <c r="AT706" s="19"/>
      <c r="AU706" s="18"/>
      <c r="AV706" s="19"/>
      <c r="AW706" s="19"/>
      <c r="AX706" s="19"/>
      <c r="AY706" s="18"/>
      <c r="AZ706" s="19"/>
      <c r="BA706" s="19"/>
      <c r="BB706" s="19"/>
      <c r="BC706" s="18"/>
      <c r="BD706" s="19"/>
      <c r="BE706" s="19"/>
      <c r="BF706" s="19"/>
    </row>
    <row r="707" spans="1:58" ht="15" thickBot="1" x14ac:dyDescent="0.35">
      <c r="A707" s="19"/>
      <c r="B707" s="19"/>
      <c r="C707" s="18"/>
      <c r="D707" s="19"/>
      <c r="E707" s="19"/>
      <c r="F707" s="19"/>
      <c r="G707" s="18"/>
      <c r="H707" s="19"/>
      <c r="I707" s="19"/>
      <c r="J707" s="19"/>
      <c r="K707" s="18"/>
      <c r="L707" s="19"/>
      <c r="M707" s="19"/>
      <c r="N707" s="19"/>
      <c r="O707" s="18"/>
      <c r="P707" s="19"/>
      <c r="Q707" s="19"/>
      <c r="R707" s="19"/>
      <c r="S707" s="18"/>
      <c r="T707" s="19"/>
      <c r="U707" s="19"/>
      <c r="V707" s="19"/>
      <c r="W707" s="18"/>
      <c r="X707" s="19"/>
      <c r="Y707" s="19"/>
      <c r="Z707" s="19"/>
      <c r="AA707" s="18"/>
      <c r="AB707" s="19"/>
      <c r="AC707" s="19"/>
      <c r="AD707" s="19"/>
      <c r="AE707" s="18"/>
      <c r="AF707" s="19"/>
      <c r="AG707" s="19"/>
      <c r="AH707" s="19"/>
      <c r="AI707" s="18"/>
      <c r="AJ707" s="19"/>
      <c r="AK707" s="19"/>
      <c r="AL707" s="19"/>
      <c r="AM707" s="18"/>
      <c r="AN707" s="19"/>
      <c r="AO707" s="19"/>
      <c r="AP707" s="19"/>
      <c r="AQ707" s="18"/>
      <c r="AR707" s="19"/>
      <c r="AS707" s="19"/>
      <c r="AT707" s="19"/>
      <c r="AU707" s="18"/>
      <c r="AV707" s="19"/>
      <c r="AW707" s="19"/>
      <c r="AX707" s="19"/>
      <c r="AY707" s="18"/>
      <c r="AZ707" s="19"/>
      <c r="BA707" s="19"/>
      <c r="BB707" s="19"/>
      <c r="BC707" s="18"/>
      <c r="BD707" s="19"/>
      <c r="BE707" s="19"/>
      <c r="BF707" s="19"/>
    </row>
    <row r="708" spans="1:58" ht="15" thickBot="1" x14ac:dyDescent="0.35">
      <c r="A708" s="19"/>
      <c r="B708" s="19"/>
      <c r="C708" s="18"/>
      <c r="D708" s="19"/>
      <c r="E708" s="19"/>
      <c r="F708" s="19"/>
      <c r="G708" s="18"/>
      <c r="H708" s="19"/>
      <c r="I708" s="19"/>
      <c r="J708" s="19"/>
      <c r="K708" s="18"/>
      <c r="L708" s="19"/>
      <c r="M708" s="19"/>
      <c r="N708" s="19"/>
      <c r="O708" s="18"/>
      <c r="P708" s="19"/>
      <c r="Q708" s="19"/>
      <c r="R708" s="19"/>
      <c r="S708" s="18"/>
      <c r="T708" s="19"/>
      <c r="U708" s="19"/>
      <c r="V708" s="19"/>
      <c r="W708" s="18"/>
      <c r="X708" s="19"/>
      <c r="Y708" s="19"/>
      <c r="Z708" s="19"/>
      <c r="AA708" s="18"/>
      <c r="AB708" s="19"/>
      <c r="AC708" s="19"/>
      <c r="AD708" s="19"/>
      <c r="AE708" s="18"/>
      <c r="AF708" s="19"/>
      <c r="AG708" s="19"/>
      <c r="AH708" s="19"/>
      <c r="AI708" s="18"/>
      <c r="AJ708" s="19"/>
      <c r="AK708" s="19"/>
      <c r="AL708" s="19"/>
      <c r="AM708" s="18"/>
      <c r="AN708" s="19"/>
      <c r="AO708" s="19"/>
      <c r="AP708" s="19"/>
      <c r="AQ708" s="18"/>
      <c r="AR708" s="19"/>
      <c r="AS708" s="19"/>
      <c r="AT708" s="19"/>
      <c r="AU708" s="18"/>
      <c r="AV708" s="19"/>
      <c r="AW708" s="19"/>
      <c r="AX708" s="19"/>
      <c r="AY708" s="18"/>
      <c r="AZ708" s="19"/>
      <c r="BA708" s="19"/>
      <c r="BB708" s="19"/>
      <c r="BC708" s="18"/>
      <c r="BD708" s="19"/>
      <c r="BE708" s="19"/>
      <c r="BF708" s="19"/>
    </row>
    <row r="709" spans="1:58" ht="15" thickBot="1" x14ac:dyDescent="0.35">
      <c r="A709" s="19"/>
      <c r="B709" s="19"/>
      <c r="C709" s="18"/>
      <c r="D709" s="19"/>
      <c r="E709" s="19"/>
      <c r="F709" s="19"/>
      <c r="G709" s="18"/>
      <c r="H709" s="19"/>
      <c r="I709" s="19"/>
      <c r="J709" s="19"/>
      <c r="K709" s="18"/>
      <c r="L709" s="19"/>
      <c r="M709" s="19"/>
      <c r="N709" s="19"/>
      <c r="O709" s="18"/>
      <c r="P709" s="19"/>
      <c r="Q709" s="19"/>
      <c r="R709" s="19"/>
      <c r="S709" s="18"/>
      <c r="T709" s="19"/>
      <c r="U709" s="19"/>
      <c r="V709" s="19"/>
      <c r="W709" s="18"/>
      <c r="X709" s="19"/>
      <c r="Y709" s="19"/>
      <c r="Z709" s="19"/>
      <c r="AA709" s="18"/>
      <c r="AB709" s="19"/>
      <c r="AC709" s="19"/>
      <c r="AD709" s="19"/>
      <c r="AE709" s="18"/>
      <c r="AF709" s="19"/>
      <c r="AG709" s="19"/>
      <c r="AH709" s="19"/>
      <c r="AI709" s="18"/>
      <c r="AJ709" s="19"/>
      <c r="AK709" s="19"/>
      <c r="AL709" s="19"/>
      <c r="AM709" s="18"/>
      <c r="AN709" s="19"/>
      <c r="AO709" s="19"/>
      <c r="AP709" s="19"/>
      <c r="AQ709" s="18"/>
      <c r="AR709" s="19"/>
      <c r="AS709" s="19"/>
      <c r="AT709" s="19"/>
      <c r="AU709" s="18"/>
      <c r="AV709" s="19"/>
      <c r="AW709" s="19"/>
      <c r="AX709" s="19"/>
      <c r="AY709" s="18"/>
      <c r="AZ709" s="19"/>
      <c r="BA709" s="19"/>
      <c r="BB709" s="19"/>
      <c r="BC709" s="18"/>
      <c r="BD709" s="19"/>
      <c r="BE709" s="19"/>
      <c r="BF709" s="19"/>
    </row>
    <row r="710" spans="1:58" ht="15" thickBot="1" x14ac:dyDescent="0.35">
      <c r="A710" s="19"/>
      <c r="B710" s="19"/>
      <c r="C710" s="18"/>
      <c r="D710" s="19"/>
      <c r="E710" s="19"/>
      <c r="F710" s="19"/>
      <c r="G710" s="18"/>
      <c r="H710" s="19"/>
      <c r="I710" s="19"/>
      <c r="J710" s="19"/>
      <c r="K710" s="18"/>
      <c r="L710" s="19"/>
      <c r="M710" s="19"/>
      <c r="N710" s="19"/>
      <c r="O710" s="18"/>
      <c r="P710" s="19"/>
      <c r="Q710" s="19"/>
      <c r="R710" s="19"/>
      <c r="S710" s="18"/>
      <c r="T710" s="19"/>
      <c r="U710" s="19"/>
      <c r="V710" s="19"/>
      <c r="W710" s="18"/>
      <c r="X710" s="19"/>
      <c r="Y710" s="19"/>
      <c r="Z710" s="19"/>
      <c r="AA710" s="18"/>
      <c r="AB710" s="19"/>
      <c r="AC710" s="19"/>
      <c r="AD710" s="19"/>
      <c r="AE710" s="18"/>
      <c r="AF710" s="19"/>
      <c r="AG710" s="19"/>
      <c r="AH710" s="19"/>
      <c r="AI710" s="18"/>
      <c r="AJ710" s="19"/>
      <c r="AK710" s="19"/>
      <c r="AL710" s="19"/>
      <c r="AM710" s="18"/>
      <c r="AN710" s="19"/>
      <c r="AO710" s="19"/>
      <c r="AP710" s="19"/>
      <c r="AQ710" s="18"/>
      <c r="AR710" s="19"/>
      <c r="AS710" s="19"/>
      <c r="AT710" s="19"/>
      <c r="AU710" s="18"/>
      <c r="AV710" s="19"/>
      <c r="AW710" s="19"/>
      <c r="AX710" s="19"/>
      <c r="AY710" s="18"/>
      <c r="AZ710" s="19"/>
      <c r="BA710" s="19"/>
      <c r="BB710" s="19"/>
      <c r="BC710" s="18"/>
      <c r="BD710" s="19"/>
      <c r="BE710" s="19"/>
      <c r="BF710" s="19"/>
    </row>
    <row r="711" spans="1:58" ht="15" thickBot="1" x14ac:dyDescent="0.35">
      <c r="A711" s="19"/>
      <c r="B711" s="19"/>
      <c r="C711" s="18"/>
      <c r="D711" s="19"/>
      <c r="E711" s="19"/>
      <c r="F711" s="19"/>
      <c r="G711" s="18"/>
      <c r="H711" s="19"/>
      <c r="I711" s="19"/>
      <c r="J711" s="19"/>
      <c r="K711" s="18"/>
      <c r="L711" s="19"/>
      <c r="M711" s="19"/>
      <c r="N711" s="19"/>
      <c r="O711" s="18"/>
      <c r="P711" s="19"/>
      <c r="Q711" s="19"/>
      <c r="R711" s="19"/>
      <c r="S711" s="18"/>
      <c r="T711" s="19"/>
      <c r="U711" s="19"/>
      <c r="V711" s="19"/>
      <c r="W711" s="18"/>
      <c r="X711" s="19"/>
      <c r="Y711" s="19"/>
      <c r="Z711" s="19"/>
      <c r="AA711" s="18"/>
      <c r="AB711" s="19"/>
      <c r="AC711" s="19"/>
      <c r="AD711" s="19"/>
      <c r="AE711" s="18"/>
      <c r="AF711" s="19"/>
      <c r="AG711" s="19"/>
      <c r="AH711" s="19"/>
      <c r="AI711" s="18"/>
      <c r="AJ711" s="19"/>
      <c r="AK711" s="19"/>
      <c r="AL711" s="19"/>
      <c r="AM711" s="18"/>
      <c r="AN711" s="19"/>
      <c r="AO711" s="19"/>
      <c r="AP711" s="19"/>
      <c r="AQ711" s="18"/>
      <c r="AR711" s="19"/>
      <c r="AS711" s="19"/>
      <c r="AT711" s="19"/>
      <c r="AU711" s="18"/>
      <c r="AV711" s="19"/>
      <c r="AW711" s="19"/>
      <c r="AX711" s="19"/>
      <c r="AY711" s="18"/>
      <c r="AZ711" s="19"/>
      <c r="BA711" s="19"/>
      <c r="BB711" s="19"/>
      <c r="BC711" s="18"/>
      <c r="BD711" s="19"/>
      <c r="BE711" s="19"/>
      <c r="BF711" s="19"/>
    </row>
    <row r="712" spans="1:58" ht="15" thickBot="1" x14ac:dyDescent="0.35">
      <c r="A712" s="19"/>
      <c r="B712" s="19"/>
      <c r="C712" s="18"/>
      <c r="D712" s="19"/>
      <c r="E712" s="19"/>
      <c r="F712" s="19"/>
      <c r="G712" s="18"/>
      <c r="H712" s="19"/>
      <c r="I712" s="19"/>
      <c r="J712" s="19"/>
      <c r="K712" s="18"/>
      <c r="L712" s="19"/>
      <c r="M712" s="19"/>
      <c r="N712" s="19"/>
      <c r="O712" s="18"/>
      <c r="P712" s="19"/>
      <c r="Q712" s="19"/>
      <c r="R712" s="19"/>
      <c r="S712" s="18"/>
      <c r="T712" s="19"/>
      <c r="U712" s="19"/>
      <c r="V712" s="19"/>
      <c r="W712" s="18"/>
      <c r="X712" s="19"/>
      <c r="Y712" s="19"/>
      <c r="Z712" s="19"/>
      <c r="AA712" s="18"/>
      <c r="AB712" s="19"/>
      <c r="AC712" s="19"/>
      <c r="AD712" s="19"/>
      <c r="AE712" s="18"/>
      <c r="AF712" s="19"/>
      <c r="AG712" s="19"/>
      <c r="AH712" s="19"/>
      <c r="AI712" s="18"/>
      <c r="AJ712" s="19"/>
      <c r="AK712" s="19"/>
      <c r="AL712" s="19"/>
      <c r="AM712" s="18"/>
      <c r="AN712" s="19"/>
      <c r="AO712" s="19"/>
      <c r="AP712" s="19"/>
      <c r="AQ712" s="18"/>
      <c r="AR712" s="19"/>
      <c r="AS712" s="19"/>
      <c r="AT712" s="19"/>
      <c r="AU712" s="18"/>
      <c r="AV712" s="19"/>
      <c r="AW712" s="19"/>
      <c r="AX712" s="19"/>
      <c r="AY712" s="18"/>
      <c r="AZ712" s="19"/>
      <c r="BA712" s="19"/>
      <c r="BB712" s="19"/>
      <c r="BC712" s="18"/>
      <c r="BD712" s="19"/>
      <c r="BE712" s="19"/>
      <c r="BF712" s="19"/>
    </row>
    <row r="713" spans="1:58" ht="15" thickBot="1" x14ac:dyDescent="0.35">
      <c r="A713" s="19"/>
      <c r="B713" s="19"/>
      <c r="C713" s="18"/>
      <c r="D713" s="19"/>
      <c r="E713" s="19"/>
      <c r="F713" s="19"/>
      <c r="G713" s="18"/>
      <c r="H713" s="19"/>
      <c r="I713" s="19"/>
      <c r="J713" s="19"/>
      <c r="K713" s="18"/>
      <c r="L713" s="19"/>
      <c r="M713" s="19"/>
      <c r="N713" s="19"/>
      <c r="O713" s="18"/>
      <c r="P713" s="19"/>
      <c r="Q713" s="19"/>
      <c r="R713" s="19"/>
      <c r="S713" s="18"/>
      <c r="T713" s="19"/>
      <c r="U713" s="19"/>
      <c r="V713" s="19"/>
      <c r="W713" s="18"/>
      <c r="X713" s="19"/>
      <c r="Y713" s="19"/>
      <c r="Z713" s="19"/>
      <c r="AA713" s="18"/>
      <c r="AB713" s="19"/>
      <c r="AC713" s="19"/>
      <c r="AD713" s="19"/>
      <c r="AE713" s="18"/>
      <c r="AF713" s="19"/>
      <c r="AG713" s="19"/>
      <c r="AH713" s="19"/>
      <c r="AI713" s="18"/>
      <c r="AJ713" s="19"/>
      <c r="AK713" s="19"/>
      <c r="AL713" s="19"/>
      <c r="AM713" s="18"/>
      <c r="AN713" s="19"/>
      <c r="AO713" s="19"/>
      <c r="AP713" s="19"/>
      <c r="AQ713" s="18"/>
      <c r="AR713" s="19"/>
      <c r="AS713" s="19"/>
      <c r="AT713" s="19"/>
      <c r="AU713" s="18"/>
      <c r="AV713" s="19"/>
      <c r="AW713" s="19"/>
      <c r="AX713" s="19"/>
      <c r="AY713" s="18"/>
      <c r="AZ713" s="19"/>
      <c r="BA713" s="19"/>
      <c r="BB713" s="19"/>
      <c r="BC713" s="18"/>
      <c r="BD713" s="19"/>
      <c r="BE713" s="19"/>
      <c r="BF713" s="19"/>
    </row>
    <row r="714" spans="1:58" ht="15" thickBot="1" x14ac:dyDescent="0.35">
      <c r="A714" s="19"/>
      <c r="B714" s="19"/>
      <c r="C714" s="18"/>
      <c r="D714" s="19"/>
      <c r="E714" s="19"/>
      <c r="F714" s="19"/>
      <c r="G714" s="18"/>
      <c r="H714" s="19"/>
      <c r="I714" s="19"/>
      <c r="J714" s="19"/>
      <c r="K714" s="18"/>
      <c r="L714" s="19"/>
      <c r="M714" s="19"/>
      <c r="N714" s="19"/>
      <c r="O714" s="18"/>
      <c r="P714" s="19"/>
      <c r="Q714" s="19"/>
      <c r="R714" s="19"/>
      <c r="S714" s="18"/>
      <c r="T714" s="19"/>
      <c r="U714" s="19"/>
      <c r="V714" s="19"/>
      <c r="W714" s="18"/>
      <c r="X714" s="19"/>
      <c r="Y714" s="19"/>
      <c r="Z714" s="19"/>
      <c r="AA714" s="18"/>
      <c r="AB714" s="19"/>
      <c r="AC714" s="19"/>
      <c r="AD714" s="19"/>
      <c r="AE714" s="18"/>
      <c r="AF714" s="19"/>
      <c r="AG714" s="19"/>
      <c r="AH714" s="19"/>
      <c r="AI714" s="18"/>
      <c r="AJ714" s="19"/>
      <c r="AK714" s="19"/>
      <c r="AL714" s="19"/>
      <c r="AM714" s="18"/>
      <c r="AN714" s="19"/>
      <c r="AO714" s="19"/>
      <c r="AP714" s="19"/>
      <c r="AQ714" s="18"/>
      <c r="AR714" s="19"/>
      <c r="AS714" s="19"/>
      <c r="AT714" s="19"/>
      <c r="AU714" s="18"/>
      <c r="AV714" s="19"/>
      <c r="AW714" s="19"/>
      <c r="AX714" s="19"/>
      <c r="AY714" s="18"/>
      <c r="AZ714" s="19"/>
      <c r="BA714" s="19"/>
      <c r="BB714" s="19"/>
      <c r="BC714" s="18"/>
      <c r="BD714" s="19"/>
      <c r="BE714" s="19"/>
      <c r="BF714" s="19"/>
    </row>
    <row r="715" spans="1:58" ht="15" thickBot="1" x14ac:dyDescent="0.35">
      <c r="A715" s="19"/>
      <c r="B715" s="19"/>
      <c r="C715" s="18"/>
      <c r="D715" s="19"/>
      <c r="E715" s="19"/>
      <c r="F715" s="19"/>
      <c r="G715" s="18"/>
      <c r="H715" s="19"/>
      <c r="I715" s="19"/>
      <c r="J715" s="19"/>
      <c r="K715" s="18"/>
      <c r="L715" s="19"/>
      <c r="M715" s="19"/>
      <c r="N715" s="19"/>
      <c r="O715" s="18"/>
      <c r="P715" s="19"/>
      <c r="Q715" s="19"/>
      <c r="R715" s="19"/>
      <c r="S715" s="18"/>
      <c r="T715" s="19"/>
      <c r="U715" s="19"/>
      <c r="V715" s="19"/>
      <c r="W715" s="18"/>
      <c r="X715" s="19"/>
      <c r="Y715" s="19"/>
      <c r="Z715" s="19"/>
      <c r="AA715" s="18"/>
      <c r="AB715" s="19"/>
      <c r="AC715" s="19"/>
      <c r="AD715" s="19"/>
      <c r="AE715" s="18"/>
      <c r="AF715" s="19"/>
      <c r="AG715" s="19"/>
      <c r="AH715" s="19"/>
      <c r="AI715" s="18"/>
      <c r="AJ715" s="19"/>
      <c r="AK715" s="19"/>
      <c r="AL715" s="19"/>
      <c r="AM715" s="18"/>
      <c r="AN715" s="19"/>
      <c r="AO715" s="19"/>
      <c r="AP715" s="19"/>
      <c r="AQ715" s="18"/>
      <c r="AR715" s="19"/>
      <c r="AS715" s="19"/>
      <c r="AT715" s="19"/>
      <c r="AU715" s="18"/>
      <c r="AV715" s="19"/>
      <c r="AW715" s="19"/>
      <c r="AX715" s="19"/>
      <c r="AY715" s="18"/>
      <c r="AZ715" s="19"/>
      <c r="BA715" s="19"/>
      <c r="BB715" s="19"/>
      <c r="BC715" s="18"/>
      <c r="BD715" s="19"/>
      <c r="BE715" s="19"/>
      <c r="BF715" s="19"/>
    </row>
    <row r="716" spans="1:58" ht="15" thickBot="1" x14ac:dyDescent="0.35">
      <c r="A716" s="19"/>
      <c r="B716" s="19"/>
      <c r="C716" s="18"/>
      <c r="D716" s="19"/>
      <c r="E716" s="19"/>
      <c r="F716" s="19"/>
      <c r="G716" s="18"/>
      <c r="H716" s="19"/>
      <c r="I716" s="19"/>
      <c r="J716" s="19"/>
      <c r="K716" s="18"/>
      <c r="L716" s="19"/>
      <c r="M716" s="19"/>
      <c r="N716" s="19"/>
      <c r="O716" s="18"/>
      <c r="P716" s="19"/>
      <c r="Q716" s="19"/>
      <c r="R716" s="19"/>
      <c r="S716" s="18"/>
      <c r="T716" s="19"/>
      <c r="U716" s="19"/>
      <c r="V716" s="19"/>
      <c r="W716" s="18"/>
      <c r="X716" s="19"/>
      <c r="Y716" s="19"/>
      <c r="Z716" s="19"/>
      <c r="AA716" s="18"/>
      <c r="AB716" s="19"/>
      <c r="AC716" s="19"/>
      <c r="AD716" s="19"/>
      <c r="AE716" s="18"/>
      <c r="AF716" s="19"/>
      <c r="AG716" s="19"/>
      <c r="AH716" s="19"/>
      <c r="AI716" s="18"/>
      <c r="AJ716" s="19"/>
      <c r="AK716" s="19"/>
      <c r="AL716" s="19"/>
      <c r="AM716" s="18"/>
      <c r="AN716" s="19"/>
      <c r="AO716" s="19"/>
      <c r="AP716" s="19"/>
      <c r="AQ716" s="18"/>
      <c r="AR716" s="19"/>
      <c r="AS716" s="19"/>
      <c r="AT716" s="19"/>
      <c r="AU716" s="18"/>
      <c r="AV716" s="19"/>
      <c r="AW716" s="19"/>
      <c r="AX716" s="19"/>
      <c r="AY716" s="18"/>
      <c r="AZ716" s="19"/>
      <c r="BA716" s="19"/>
      <c r="BB716" s="19"/>
      <c r="BC716" s="18"/>
      <c r="BD716" s="19"/>
      <c r="BE716" s="19"/>
      <c r="BF716" s="19"/>
    </row>
    <row r="717" spans="1:58" ht="15" thickBot="1" x14ac:dyDescent="0.35">
      <c r="A717" s="19"/>
      <c r="B717" s="19"/>
      <c r="C717" s="18"/>
      <c r="D717" s="19"/>
      <c r="E717" s="19"/>
      <c r="F717" s="19"/>
      <c r="G717" s="18"/>
      <c r="H717" s="19"/>
      <c r="I717" s="19"/>
      <c r="J717" s="19"/>
      <c r="K717" s="18"/>
      <c r="L717" s="19"/>
      <c r="M717" s="19"/>
      <c r="N717" s="19"/>
      <c r="O717" s="18"/>
      <c r="P717" s="19"/>
      <c r="Q717" s="19"/>
      <c r="R717" s="19"/>
      <c r="S717" s="18"/>
      <c r="T717" s="19"/>
      <c r="U717" s="19"/>
      <c r="V717" s="19"/>
      <c r="W717" s="18"/>
      <c r="X717" s="19"/>
      <c r="Y717" s="19"/>
      <c r="Z717" s="19"/>
      <c r="AA717" s="18"/>
      <c r="AB717" s="19"/>
      <c r="AC717" s="19"/>
      <c r="AD717" s="19"/>
      <c r="AE717" s="18"/>
      <c r="AF717" s="19"/>
      <c r="AG717" s="19"/>
      <c r="AH717" s="19"/>
      <c r="AI717" s="18"/>
      <c r="AJ717" s="19"/>
      <c r="AK717" s="19"/>
      <c r="AL717" s="19"/>
      <c r="AM717" s="18"/>
      <c r="AN717" s="19"/>
      <c r="AO717" s="19"/>
      <c r="AP717" s="19"/>
      <c r="AQ717" s="18"/>
      <c r="AR717" s="19"/>
      <c r="AS717" s="19"/>
      <c r="AT717" s="19"/>
      <c r="AU717" s="18"/>
      <c r="AV717" s="19"/>
      <c r="AW717" s="19"/>
      <c r="AX717" s="19"/>
      <c r="AY717" s="18"/>
      <c r="AZ717" s="19"/>
      <c r="BA717" s="19"/>
      <c r="BB717" s="19"/>
      <c r="BC717" s="18"/>
      <c r="BD717" s="19"/>
      <c r="BE717" s="19"/>
      <c r="BF717" s="19"/>
    </row>
    <row r="718" spans="1:58" ht="15" thickBot="1" x14ac:dyDescent="0.35">
      <c r="A718" s="19"/>
      <c r="B718" s="19"/>
      <c r="C718" s="18"/>
      <c r="D718" s="19"/>
      <c r="E718" s="19"/>
      <c r="F718" s="19"/>
      <c r="G718" s="18"/>
      <c r="H718" s="19"/>
      <c r="I718" s="19"/>
      <c r="J718" s="19"/>
      <c r="K718" s="18"/>
      <c r="L718" s="19"/>
      <c r="M718" s="19"/>
      <c r="N718" s="19"/>
      <c r="O718" s="18"/>
      <c r="P718" s="19"/>
      <c r="Q718" s="19"/>
      <c r="R718" s="19"/>
      <c r="S718" s="18"/>
      <c r="T718" s="19"/>
      <c r="U718" s="19"/>
      <c r="V718" s="19"/>
      <c r="W718" s="18"/>
      <c r="X718" s="19"/>
      <c r="Y718" s="19"/>
      <c r="Z718" s="19"/>
      <c r="AA718" s="18"/>
      <c r="AB718" s="19"/>
      <c r="AC718" s="19"/>
      <c r="AD718" s="19"/>
      <c r="AE718" s="18"/>
      <c r="AF718" s="19"/>
      <c r="AG718" s="19"/>
      <c r="AH718" s="19"/>
      <c r="AI718" s="18"/>
      <c r="AJ718" s="19"/>
      <c r="AK718" s="19"/>
      <c r="AL718" s="19"/>
      <c r="AM718" s="18"/>
      <c r="AN718" s="19"/>
      <c r="AO718" s="19"/>
      <c r="AP718" s="19"/>
      <c r="AQ718" s="18"/>
      <c r="AR718" s="19"/>
      <c r="AS718" s="19"/>
      <c r="AT718" s="19"/>
      <c r="AU718" s="18"/>
      <c r="AV718" s="19"/>
      <c r="AW718" s="19"/>
      <c r="AX718" s="19"/>
      <c r="AY718" s="18"/>
      <c r="AZ718" s="19"/>
      <c r="BA718" s="19"/>
      <c r="BB718" s="19"/>
      <c r="BC718" s="18"/>
      <c r="BD718" s="19"/>
      <c r="BE718" s="19"/>
      <c r="BF718" s="19"/>
    </row>
    <row r="719" spans="1:58" ht="15" thickBot="1" x14ac:dyDescent="0.35">
      <c r="A719" s="19"/>
      <c r="B719" s="19"/>
      <c r="C719" s="18"/>
      <c r="D719" s="19"/>
      <c r="E719" s="19"/>
      <c r="F719" s="19"/>
      <c r="G719" s="18"/>
      <c r="H719" s="19"/>
      <c r="I719" s="19"/>
      <c r="J719" s="19"/>
      <c r="K719" s="18"/>
      <c r="L719" s="19"/>
      <c r="M719" s="19"/>
      <c r="N719" s="19"/>
      <c r="O719" s="18"/>
      <c r="P719" s="19"/>
      <c r="Q719" s="19"/>
      <c r="R719" s="19"/>
      <c r="S719" s="18"/>
      <c r="T719" s="19"/>
      <c r="U719" s="19"/>
      <c r="V719" s="19"/>
      <c r="W719" s="18"/>
      <c r="X719" s="19"/>
      <c r="Y719" s="19"/>
      <c r="Z719" s="19"/>
      <c r="AA719" s="18"/>
      <c r="AB719" s="19"/>
      <c r="AC719" s="19"/>
      <c r="AD719" s="19"/>
      <c r="AE719" s="18"/>
      <c r="AF719" s="19"/>
      <c r="AG719" s="19"/>
      <c r="AH719" s="19"/>
      <c r="AI719" s="18"/>
      <c r="AJ719" s="19"/>
      <c r="AK719" s="19"/>
      <c r="AL719" s="19"/>
      <c r="AM719" s="18"/>
      <c r="AN719" s="19"/>
      <c r="AO719" s="19"/>
      <c r="AP719" s="19"/>
      <c r="AQ719" s="18"/>
      <c r="AR719" s="19"/>
      <c r="AS719" s="19"/>
      <c r="AT719" s="19"/>
      <c r="AU719" s="18"/>
      <c r="AV719" s="19"/>
      <c r="AW719" s="19"/>
      <c r="AX719" s="19"/>
      <c r="AY719" s="18"/>
      <c r="AZ719" s="19"/>
      <c r="BA719" s="19"/>
      <c r="BB719" s="19"/>
      <c r="BC719" s="18"/>
      <c r="BD719" s="19"/>
      <c r="BE719" s="19"/>
      <c r="BF719" s="19"/>
    </row>
    <row r="720" spans="1:58" ht="15" thickBot="1" x14ac:dyDescent="0.35">
      <c r="A720" s="19"/>
      <c r="B720" s="19"/>
      <c r="C720" s="18"/>
      <c r="D720" s="19"/>
      <c r="E720" s="19"/>
      <c r="F720" s="19"/>
      <c r="G720" s="18"/>
      <c r="H720" s="19"/>
      <c r="I720" s="19"/>
      <c r="J720" s="19"/>
      <c r="K720" s="18"/>
      <c r="L720" s="19"/>
      <c r="M720" s="19"/>
      <c r="N720" s="19"/>
      <c r="O720" s="18"/>
      <c r="P720" s="19"/>
      <c r="Q720" s="19"/>
      <c r="R720" s="19"/>
      <c r="S720" s="18"/>
      <c r="T720" s="19"/>
      <c r="U720" s="19"/>
      <c r="V720" s="19"/>
      <c r="W720" s="18"/>
      <c r="X720" s="19"/>
      <c r="Y720" s="19"/>
      <c r="Z720" s="19"/>
      <c r="AA720" s="18"/>
      <c r="AB720" s="19"/>
      <c r="AC720" s="19"/>
      <c r="AD720" s="19"/>
      <c r="AE720" s="18"/>
      <c r="AF720" s="19"/>
      <c r="AG720" s="19"/>
      <c r="AH720" s="19"/>
      <c r="AI720" s="18"/>
      <c r="AJ720" s="19"/>
      <c r="AK720" s="19"/>
      <c r="AL720" s="19"/>
      <c r="AM720" s="18"/>
      <c r="AN720" s="19"/>
      <c r="AO720" s="19"/>
      <c r="AP720" s="19"/>
      <c r="AQ720" s="18"/>
      <c r="AR720" s="19"/>
      <c r="AS720" s="19"/>
      <c r="AT720" s="19"/>
      <c r="AU720" s="18"/>
      <c r="AV720" s="19"/>
      <c r="AW720" s="19"/>
      <c r="AX720" s="19"/>
      <c r="AY720" s="18"/>
      <c r="AZ720" s="19"/>
      <c r="BA720" s="19"/>
      <c r="BB720" s="19"/>
      <c r="BC720" s="18"/>
      <c r="BD720" s="19"/>
      <c r="BE720" s="19"/>
      <c r="BF720" s="19"/>
    </row>
    <row r="721" spans="1:58" ht="15" thickBot="1" x14ac:dyDescent="0.35">
      <c r="A721" s="19"/>
      <c r="B721" s="19"/>
      <c r="C721" s="18"/>
      <c r="D721" s="19"/>
      <c r="E721" s="19"/>
      <c r="F721" s="19"/>
      <c r="G721" s="18"/>
      <c r="H721" s="19"/>
      <c r="I721" s="19"/>
      <c r="J721" s="19"/>
      <c r="K721" s="18"/>
      <c r="L721" s="19"/>
      <c r="M721" s="19"/>
      <c r="N721" s="19"/>
      <c r="O721" s="18"/>
      <c r="P721" s="19"/>
      <c r="Q721" s="19"/>
      <c r="R721" s="19"/>
      <c r="S721" s="18"/>
      <c r="T721" s="19"/>
      <c r="U721" s="19"/>
      <c r="V721" s="19"/>
      <c r="W721" s="18"/>
      <c r="X721" s="19"/>
      <c r="Y721" s="19"/>
      <c r="Z721" s="19"/>
      <c r="AA721" s="18"/>
      <c r="AB721" s="19"/>
      <c r="AC721" s="19"/>
      <c r="AD721" s="19"/>
      <c r="AE721" s="18"/>
      <c r="AF721" s="19"/>
      <c r="AG721" s="19"/>
      <c r="AH721" s="19"/>
      <c r="AI721" s="18"/>
      <c r="AJ721" s="19"/>
      <c r="AK721" s="19"/>
      <c r="AL721" s="19"/>
      <c r="AM721" s="18"/>
      <c r="AN721" s="19"/>
      <c r="AO721" s="19"/>
      <c r="AP721" s="19"/>
      <c r="AQ721" s="18"/>
      <c r="AR721" s="19"/>
      <c r="AS721" s="19"/>
      <c r="AT721" s="19"/>
      <c r="AU721" s="18"/>
      <c r="AV721" s="19"/>
      <c r="AW721" s="19"/>
      <c r="AX721" s="19"/>
      <c r="AY721" s="18"/>
      <c r="AZ721" s="19"/>
      <c r="BA721" s="19"/>
      <c r="BB721" s="19"/>
      <c r="BC721" s="18"/>
      <c r="BD721" s="19"/>
      <c r="BE721" s="19"/>
      <c r="BF721" s="19"/>
    </row>
    <row r="722" spans="1:58" ht="15" thickBot="1" x14ac:dyDescent="0.35">
      <c r="A722" s="19"/>
      <c r="B722" s="19"/>
      <c r="C722" s="18"/>
      <c r="D722" s="19"/>
      <c r="E722" s="19"/>
      <c r="F722" s="19"/>
      <c r="G722" s="18"/>
      <c r="H722" s="19"/>
      <c r="I722" s="19"/>
      <c r="J722" s="19"/>
      <c r="K722" s="18"/>
      <c r="L722" s="19"/>
      <c r="M722" s="19"/>
      <c r="N722" s="19"/>
      <c r="O722" s="18"/>
      <c r="P722" s="19"/>
      <c r="Q722" s="19"/>
      <c r="R722" s="19"/>
      <c r="S722" s="18"/>
      <c r="T722" s="19"/>
      <c r="U722" s="19"/>
      <c r="V722" s="19"/>
      <c r="W722" s="18"/>
      <c r="X722" s="19"/>
      <c r="Y722" s="19"/>
      <c r="Z722" s="19"/>
      <c r="AA722" s="18"/>
      <c r="AB722" s="19"/>
      <c r="AC722" s="19"/>
      <c r="AD722" s="19"/>
      <c r="AE722" s="18"/>
      <c r="AF722" s="19"/>
      <c r="AG722" s="19"/>
      <c r="AH722" s="19"/>
      <c r="AI722" s="18"/>
      <c r="AJ722" s="19"/>
      <c r="AK722" s="19"/>
      <c r="AL722" s="19"/>
      <c r="AM722" s="18"/>
      <c r="AN722" s="19"/>
      <c r="AO722" s="19"/>
      <c r="AP722" s="19"/>
      <c r="AQ722" s="18"/>
      <c r="AR722" s="19"/>
      <c r="AS722" s="19"/>
      <c r="AT722" s="19"/>
      <c r="AU722" s="18"/>
      <c r="AV722" s="19"/>
      <c r="AW722" s="19"/>
      <c r="AX722" s="19"/>
      <c r="AY722" s="18"/>
      <c r="AZ722" s="19"/>
      <c r="BA722" s="19"/>
      <c r="BB722" s="19"/>
      <c r="BC722" s="18"/>
      <c r="BD722" s="19"/>
      <c r="BE722" s="19"/>
      <c r="BF722" s="19"/>
    </row>
    <row r="723" spans="1:58" ht="15" thickBot="1" x14ac:dyDescent="0.35">
      <c r="A723" s="19"/>
      <c r="B723" s="19"/>
      <c r="C723" s="18"/>
      <c r="D723" s="19"/>
      <c r="E723" s="19"/>
      <c r="F723" s="19"/>
      <c r="G723" s="18"/>
      <c r="H723" s="19"/>
      <c r="I723" s="19"/>
      <c r="J723" s="19"/>
      <c r="K723" s="18"/>
      <c r="L723" s="19"/>
      <c r="M723" s="19"/>
      <c r="N723" s="19"/>
      <c r="O723" s="18"/>
      <c r="P723" s="19"/>
      <c r="Q723" s="19"/>
      <c r="R723" s="19"/>
      <c r="S723" s="18"/>
      <c r="T723" s="19"/>
      <c r="U723" s="19"/>
      <c r="V723" s="19"/>
      <c r="W723" s="18"/>
      <c r="X723" s="19"/>
      <c r="Y723" s="19"/>
      <c r="Z723" s="19"/>
      <c r="AA723" s="18"/>
      <c r="AB723" s="19"/>
      <c r="AC723" s="19"/>
      <c r="AD723" s="19"/>
      <c r="AE723" s="18"/>
      <c r="AF723" s="19"/>
      <c r="AG723" s="19"/>
      <c r="AH723" s="19"/>
      <c r="AI723" s="18"/>
      <c r="AJ723" s="19"/>
      <c r="AK723" s="19"/>
      <c r="AL723" s="19"/>
      <c r="AM723" s="18"/>
      <c r="AN723" s="19"/>
      <c r="AO723" s="19"/>
      <c r="AP723" s="19"/>
      <c r="AQ723" s="18"/>
      <c r="AR723" s="19"/>
      <c r="AS723" s="19"/>
      <c r="AT723" s="19"/>
      <c r="AU723" s="18"/>
      <c r="AV723" s="19"/>
      <c r="AW723" s="19"/>
      <c r="AX723" s="19"/>
      <c r="AY723" s="18"/>
      <c r="AZ723" s="19"/>
      <c r="BA723" s="19"/>
      <c r="BB723" s="19"/>
      <c r="BC723" s="18"/>
      <c r="BD723" s="19"/>
      <c r="BE723" s="19"/>
      <c r="BF723" s="19"/>
    </row>
    <row r="724" spans="1:58" ht="15" thickBot="1" x14ac:dyDescent="0.35">
      <c r="A724" s="19"/>
      <c r="B724" s="19"/>
      <c r="C724" s="18"/>
      <c r="D724" s="19"/>
      <c r="E724" s="19"/>
      <c r="F724" s="19"/>
      <c r="G724" s="18"/>
      <c r="H724" s="19"/>
      <c r="I724" s="19"/>
      <c r="J724" s="19"/>
      <c r="K724" s="18"/>
      <c r="L724" s="19"/>
      <c r="M724" s="19"/>
      <c r="N724" s="19"/>
      <c r="O724" s="18"/>
      <c r="P724" s="19"/>
      <c r="Q724" s="19"/>
      <c r="R724" s="19"/>
      <c r="S724" s="18"/>
      <c r="T724" s="19"/>
      <c r="U724" s="19"/>
      <c r="V724" s="19"/>
      <c r="W724" s="18"/>
      <c r="X724" s="19"/>
      <c r="Y724" s="19"/>
      <c r="Z724" s="19"/>
      <c r="AA724" s="18"/>
      <c r="AB724" s="19"/>
      <c r="AC724" s="19"/>
      <c r="AD724" s="19"/>
      <c r="AE724" s="18"/>
      <c r="AF724" s="19"/>
      <c r="AG724" s="19"/>
      <c r="AH724" s="19"/>
      <c r="AI724" s="18"/>
      <c r="AJ724" s="19"/>
      <c r="AK724" s="19"/>
      <c r="AL724" s="19"/>
      <c r="AM724" s="18"/>
      <c r="AN724" s="19"/>
      <c r="AO724" s="19"/>
      <c r="AP724" s="19"/>
      <c r="AQ724" s="18"/>
      <c r="AR724" s="19"/>
      <c r="AS724" s="19"/>
      <c r="AT724" s="19"/>
      <c r="AU724" s="18"/>
      <c r="AV724" s="19"/>
      <c r="AW724" s="19"/>
      <c r="AX724" s="19"/>
      <c r="AY724" s="18"/>
      <c r="AZ724" s="19"/>
      <c r="BA724" s="19"/>
      <c r="BB724" s="19"/>
      <c r="BC724" s="18"/>
      <c r="BD724" s="19"/>
      <c r="BE724" s="19"/>
      <c r="BF724" s="19"/>
    </row>
    <row r="725" spans="1:58" ht="15" thickBot="1" x14ac:dyDescent="0.35">
      <c r="A725" s="19"/>
      <c r="B725" s="19"/>
      <c r="C725" s="18"/>
      <c r="D725" s="19"/>
      <c r="E725" s="19"/>
      <c r="F725" s="19"/>
      <c r="G725" s="18"/>
      <c r="H725" s="19"/>
      <c r="I725" s="19"/>
      <c r="J725" s="19"/>
      <c r="K725" s="18"/>
      <c r="L725" s="19"/>
      <c r="M725" s="19"/>
      <c r="N725" s="19"/>
      <c r="O725" s="18"/>
      <c r="P725" s="19"/>
      <c r="Q725" s="19"/>
      <c r="R725" s="19"/>
      <c r="S725" s="18"/>
      <c r="T725" s="19"/>
      <c r="U725" s="19"/>
      <c r="V725" s="19"/>
      <c r="W725" s="18"/>
      <c r="X725" s="19"/>
      <c r="Y725" s="19"/>
      <c r="Z725" s="19"/>
      <c r="AA725" s="18"/>
      <c r="AB725" s="19"/>
      <c r="AC725" s="19"/>
      <c r="AD725" s="19"/>
      <c r="AE725" s="18"/>
      <c r="AF725" s="19"/>
      <c r="AG725" s="19"/>
      <c r="AH725" s="19"/>
      <c r="AI725" s="18"/>
      <c r="AJ725" s="19"/>
      <c r="AK725" s="19"/>
      <c r="AL725" s="19"/>
      <c r="AM725" s="18"/>
      <c r="AN725" s="19"/>
      <c r="AO725" s="19"/>
      <c r="AP725" s="19"/>
      <c r="AQ725" s="18"/>
      <c r="AR725" s="19"/>
      <c r="AS725" s="19"/>
      <c r="AT725" s="19"/>
      <c r="AU725" s="18"/>
      <c r="AV725" s="19"/>
      <c r="AW725" s="19"/>
      <c r="AX725" s="19"/>
      <c r="AY725" s="18"/>
      <c r="AZ725" s="19"/>
      <c r="BA725" s="19"/>
      <c r="BB725" s="19"/>
      <c r="BC725" s="18"/>
      <c r="BD725" s="19"/>
      <c r="BE725" s="19"/>
      <c r="BF725" s="19"/>
    </row>
    <row r="726" spans="1:58" ht="15" thickBot="1" x14ac:dyDescent="0.35">
      <c r="A726" s="19"/>
      <c r="B726" s="19"/>
      <c r="C726" s="18"/>
      <c r="D726" s="19"/>
      <c r="E726" s="19"/>
      <c r="F726" s="19"/>
      <c r="G726" s="18"/>
      <c r="H726" s="19"/>
      <c r="I726" s="19"/>
      <c r="J726" s="19"/>
      <c r="K726" s="18"/>
      <c r="L726" s="19"/>
      <c r="M726" s="19"/>
      <c r="N726" s="19"/>
      <c r="O726" s="18"/>
      <c r="P726" s="19"/>
      <c r="Q726" s="19"/>
      <c r="R726" s="19"/>
      <c r="S726" s="18"/>
      <c r="T726" s="19"/>
      <c r="U726" s="19"/>
      <c r="V726" s="19"/>
      <c r="W726" s="18"/>
      <c r="X726" s="19"/>
      <c r="Y726" s="19"/>
      <c r="Z726" s="19"/>
      <c r="AA726" s="18"/>
      <c r="AB726" s="19"/>
      <c r="AC726" s="19"/>
      <c r="AD726" s="19"/>
      <c r="AE726" s="18"/>
      <c r="AF726" s="19"/>
      <c r="AG726" s="19"/>
      <c r="AH726" s="19"/>
      <c r="AI726" s="18"/>
      <c r="AJ726" s="19"/>
      <c r="AK726" s="19"/>
      <c r="AL726" s="19"/>
      <c r="AM726" s="18"/>
      <c r="AN726" s="19"/>
      <c r="AO726" s="19"/>
      <c r="AP726" s="19"/>
      <c r="AQ726" s="18"/>
      <c r="AR726" s="19"/>
      <c r="AS726" s="19"/>
      <c r="AT726" s="19"/>
      <c r="AU726" s="18"/>
      <c r="AV726" s="19"/>
      <c r="AW726" s="19"/>
      <c r="AX726" s="19"/>
      <c r="AY726" s="18"/>
      <c r="AZ726" s="19"/>
      <c r="BA726" s="19"/>
      <c r="BB726" s="19"/>
      <c r="BC726" s="18"/>
      <c r="BD726" s="19"/>
      <c r="BE726" s="19"/>
      <c r="BF726" s="19"/>
    </row>
    <row r="727" spans="1:58" ht="15" thickBot="1" x14ac:dyDescent="0.35">
      <c r="A727" s="19"/>
      <c r="B727" s="19"/>
      <c r="C727" s="18"/>
      <c r="D727" s="19"/>
      <c r="E727" s="19"/>
      <c r="F727" s="19"/>
      <c r="G727" s="18"/>
      <c r="H727" s="19"/>
      <c r="I727" s="19"/>
      <c r="J727" s="19"/>
      <c r="K727" s="18"/>
      <c r="L727" s="19"/>
      <c r="M727" s="19"/>
      <c r="N727" s="19"/>
      <c r="O727" s="18"/>
      <c r="P727" s="19"/>
      <c r="Q727" s="19"/>
      <c r="R727" s="19"/>
      <c r="S727" s="18"/>
      <c r="T727" s="19"/>
      <c r="U727" s="19"/>
      <c r="V727" s="19"/>
      <c r="W727" s="18"/>
      <c r="X727" s="19"/>
      <c r="Y727" s="19"/>
      <c r="Z727" s="19"/>
      <c r="AA727" s="18"/>
      <c r="AB727" s="19"/>
      <c r="AC727" s="19"/>
      <c r="AD727" s="19"/>
      <c r="AE727" s="18"/>
      <c r="AF727" s="19"/>
      <c r="AG727" s="19"/>
      <c r="AH727" s="19"/>
      <c r="AI727" s="18"/>
      <c r="AJ727" s="19"/>
      <c r="AK727" s="19"/>
      <c r="AL727" s="19"/>
      <c r="AM727" s="18"/>
      <c r="AN727" s="19"/>
      <c r="AO727" s="19"/>
      <c r="AP727" s="19"/>
      <c r="AQ727" s="18"/>
      <c r="AR727" s="19"/>
      <c r="AS727" s="19"/>
      <c r="AT727" s="19"/>
      <c r="AU727" s="18"/>
      <c r="AV727" s="19"/>
      <c r="AW727" s="19"/>
      <c r="AX727" s="19"/>
      <c r="AY727" s="18"/>
      <c r="AZ727" s="19"/>
      <c r="BA727" s="19"/>
      <c r="BB727" s="19"/>
      <c r="BC727" s="18"/>
      <c r="BD727" s="19"/>
      <c r="BE727" s="19"/>
      <c r="BF727" s="19"/>
    </row>
    <row r="728" spans="1:58" ht="15" thickBot="1" x14ac:dyDescent="0.35">
      <c r="A728" s="19"/>
      <c r="B728" s="19"/>
      <c r="C728" s="18"/>
      <c r="D728" s="19"/>
      <c r="E728" s="19"/>
      <c r="F728" s="19"/>
      <c r="G728" s="18"/>
      <c r="H728" s="19"/>
      <c r="I728" s="19"/>
      <c r="J728" s="19"/>
      <c r="K728" s="18"/>
      <c r="L728" s="19"/>
      <c r="M728" s="19"/>
      <c r="N728" s="19"/>
      <c r="O728" s="18"/>
      <c r="P728" s="19"/>
      <c r="Q728" s="19"/>
      <c r="R728" s="19"/>
      <c r="S728" s="18"/>
      <c r="T728" s="19"/>
      <c r="U728" s="19"/>
      <c r="V728" s="19"/>
      <c r="W728" s="18"/>
      <c r="X728" s="19"/>
      <c r="Y728" s="19"/>
      <c r="Z728" s="19"/>
      <c r="AA728" s="18"/>
      <c r="AB728" s="19"/>
      <c r="AC728" s="19"/>
      <c r="AD728" s="19"/>
      <c r="AE728" s="18"/>
      <c r="AF728" s="19"/>
      <c r="AG728" s="19"/>
      <c r="AH728" s="19"/>
      <c r="AI728" s="18"/>
      <c r="AJ728" s="19"/>
      <c r="AK728" s="19"/>
      <c r="AL728" s="19"/>
      <c r="AM728" s="18"/>
      <c r="AN728" s="19"/>
      <c r="AO728" s="19"/>
      <c r="AP728" s="19"/>
      <c r="AQ728" s="18"/>
      <c r="AR728" s="19"/>
      <c r="AS728" s="19"/>
      <c r="AT728" s="19"/>
      <c r="AU728" s="18"/>
      <c r="AV728" s="19"/>
      <c r="AW728" s="19"/>
      <c r="AX728" s="19"/>
      <c r="AY728" s="18"/>
      <c r="AZ728" s="19"/>
      <c r="BA728" s="19"/>
      <c r="BB728" s="19"/>
      <c r="BC728" s="18"/>
      <c r="BD728" s="19"/>
      <c r="BE728" s="19"/>
      <c r="BF728" s="19"/>
    </row>
    <row r="729" spans="1:58" ht="15" thickBot="1" x14ac:dyDescent="0.35">
      <c r="A729" s="19"/>
      <c r="B729" s="19"/>
      <c r="C729" s="18"/>
      <c r="D729" s="19"/>
      <c r="E729" s="19"/>
      <c r="F729" s="19"/>
      <c r="G729" s="18"/>
      <c r="H729" s="19"/>
      <c r="I729" s="19"/>
      <c r="J729" s="19"/>
      <c r="K729" s="18"/>
      <c r="L729" s="19"/>
      <c r="M729" s="19"/>
      <c r="N729" s="19"/>
      <c r="O729" s="18"/>
      <c r="P729" s="19"/>
      <c r="Q729" s="19"/>
      <c r="R729" s="19"/>
      <c r="S729" s="18"/>
      <c r="T729" s="19"/>
      <c r="U729" s="19"/>
      <c r="V729" s="19"/>
      <c r="W729" s="18"/>
      <c r="X729" s="19"/>
      <c r="Y729" s="19"/>
      <c r="Z729" s="19"/>
      <c r="AA729" s="18"/>
      <c r="AB729" s="19"/>
      <c r="AC729" s="19"/>
      <c r="AD729" s="19"/>
      <c r="AE729" s="18"/>
      <c r="AF729" s="19"/>
      <c r="AG729" s="19"/>
      <c r="AH729" s="19"/>
      <c r="AI729" s="18"/>
      <c r="AJ729" s="19"/>
      <c r="AK729" s="19"/>
      <c r="AL729" s="19"/>
      <c r="AM729" s="18"/>
      <c r="AN729" s="19"/>
      <c r="AO729" s="19"/>
      <c r="AP729" s="19"/>
      <c r="AQ729" s="18"/>
      <c r="AR729" s="19"/>
      <c r="AS729" s="19"/>
      <c r="AT729" s="19"/>
      <c r="AU729" s="18"/>
      <c r="AV729" s="19"/>
      <c r="AW729" s="19"/>
      <c r="AX729" s="19"/>
      <c r="AY729" s="18"/>
      <c r="AZ729" s="19"/>
      <c r="BA729" s="19"/>
      <c r="BB729" s="19"/>
      <c r="BC729" s="18"/>
      <c r="BD729" s="19"/>
      <c r="BE729" s="19"/>
      <c r="BF729" s="19"/>
    </row>
    <row r="730" spans="1:58" ht="15" thickBot="1" x14ac:dyDescent="0.35">
      <c r="A730" s="19"/>
      <c r="B730" s="19"/>
      <c r="C730" s="18"/>
      <c r="D730" s="19"/>
      <c r="E730" s="19"/>
      <c r="F730" s="19"/>
      <c r="G730" s="18"/>
      <c r="H730" s="19"/>
      <c r="I730" s="19"/>
      <c r="J730" s="19"/>
      <c r="K730" s="18"/>
      <c r="L730" s="19"/>
      <c r="M730" s="19"/>
      <c r="N730" s="19"/>
      <c r="O730" s="18"/>
      <c r="P730" s="19"/>
      <c r="Q730" s="19"/>
      <c r="R730" s="19"/>
      <c r="S730" s="18"/>
      <c r="T730" s="19"/>
      <c r="U730" s="19"/>
      <c r="V730" s="19"/>
      <c r="W730" s="18"/>
      <c r="X730" s="19"/>
      <c r="Y730" s="19"/>
      <c r="Z730" s="19"/>
      <c r="AA730" s="18"/>
      <c r="AB730" s="19"/>
      <c r="AC730" s="19"/>
      <c r="AD730" s="19"/>
      <c r="AE730" s="18"/>
      <c r="AF730" s="19"/>
      <c r="AG730" s="19"/>
      <c r="AH730" s="19"/>
      <c r="AI730" s="18"/>
      <c r="AJ730" s="19"/>
      <c r="AK730" s="19"/>
      <c r="AL730" s="19"/>
      <c r="AM730" s="18"/>
      <c r="AN730" s="19"/>
      <c r="AO730" s="19"/>
      <c r="AP730" s="19"/>
      <c r="AQ730" s="18"/>
      <c r="AR730" s="19"/>
      <c r="AS730" s="19"/>
      <c r="AT730" s="19"/>
      <c r="AU730" s="18"/>
      <c r="AV730" s="19"/>
      <c r="AW730" s="19"/>
      <c r="AX730" s="19"/>
      <c r="AY730" s="18"/>
      <c r="AZ730" s="19"/>
      <c r="BA730" s="19"/>
      <c r="BB730" s="19"/>
      <c r="BC730" s="18"/>
      <c r="BD730" s="19"/>
      <c r="BE730" s="19"/>
      <c r="BF730" s="19"/>
    </row>
    <row r="731" spans="1:58" ht="15" thickBot="1" x14ac:dyDescent="0.35">
      <c r="A731" s="19"/>
      <c r="B731" s="19"/>
      <c r="C731" s="18"/>
      <c r="D731" s="19"/>
      <c r="E731" s="19"/>
      <c r="F731" s="19"/>
      <c r="G731" s="18"/>
      <c r="H731" s="19"/>
      <c r="I731" s="19"/>
      <c r="J731" s="19"/>
      <c r="K731" s="18"/>
      <c r="L731" s="19"/>
      <c r="M731" s="19"/>
      <c r="N731" s="19"/>
      <c r="O731" s="18"/>
      <c r="P731" s="19"/>
      <c r="Q731" s="19"/>
      <c r="R731" s="19"/>
      <c r="S731" s="18"/>
      <c r="T731" s="19"/>
      <c r="U731" s="19"/>
      <c r="V731" s="19"/>
      <c r="W731" s="18"/>
      <c r="X731" s="19"/>
      <c r="Y731" s="19"/>
      <c r="Z731" s="19"/>
      <c r="AA731" s="18"/>
      <c r="AB731" s="19"/>
      <c r="AC731" s="19"/>
      <c r="AD731" s="19"/>
      <c r="AE731" s="18"/>
      <c r="AF731" s="19"/>
      <c r="AG731" s="19"/>
      <c r="AH731" s="19"/>
      <c r="AI731" s="18"/>
      <c r="AJ731" s="19"/>
      <c r="AK731" s="19"/>
      <c r="AL731" s="19"/>
      <c r="AM731" s="18"/>
      <c r="AN731" s="19"/>
      <c r="AO731" s="19"/>
      <c r="AP731" s="19"/>
      <c r="AQ731" s="18"/>
      <c r="AR731" s="19"/>
      <c r="AS731" s="19"/>
      <c r="AT731" s="19"/>
      <c r="AU731" s="18"/>
      <c r="AV731" s="19"/>
      <c r="AW731" s="19"/>
      <c r="AX731" s="19"/>
      <c r="AY731" s="18"/>
      <c r="AZ731" s="19"/>
      <c r="BA731" s="19"/>
      <c r="BB731" s="19"/>
      <c r="BC731" s="18"/>
      <c r="BD731" s="19"/>
      <c r="BE731" s="19"/>
      <c r="BF731" s="19"/>
    </row>
    <row r="732" spans="1:58" ht="15" thickBot="1" x14ac:dyDescent="0.35">
      <c r="A732" s="19"/>
      <c r="B732" s="19"/>
      <c r="C732" s="18"/>
      <c r="D732" s="19"/>
      <c r="E732" s="19"/>
      <c r="F732" s="19"/>
      <c r="G732" s="18"/>
      <c r="H732" s="19"/>
      <c r="I732" s="19"/>
      <c r="J732" s="19"/>
      <c r="K732" s="18"/>
      <c r="L732" s="19"/>
      <c r="M732" s="19"/>
      <c r="N732" s="19"/>
      <c r="O732" s="18"/>
      <c r="P732" s="19"/>
      <c r="Q732" s="19"/>
      <c r="R732" s="19"/>
      <c r="S732" s="18"/>
      <c r="T732" s="19"/>
      <c r="U732" s="19"/>
      <c r="V732" s="19"/>
      <c r="W732" s="18"/>
      <c r="X732" s="19"/>
      <c r="Y732" s="19"/>
      <c r="Z732" s="19"/>
      <c r="AA732" s="18"/>
      <c r="AB732" s="19"/>
      <c r="AC732" s="19"/>
      <c r="AD732" s="19"/>
      <c r="AE732" s="18"/>
      <c r="AF732" s="19"/>
      <c r="AG732" s="19"/>
      <c r="AH732" s="19"/>
      <c r="AI732" s="18"/>
      <c r="AJ732" s="19"/>
      <c r="AK732" s="19"/>
      <c r="AL732" s="19"/>
      <c r="AM732" s="18"/>
      <c r="AN732" s="19"/>
      <c r="AO732" s="19"/>
      <c r="AP732" s="19"/>
      <c r="AQ732" s="18"/>
      <c r="AR732" s="19"/>
      <c r="AS732" s="19"/>
      <c r="AT732" s="19"/>
      <c r="AU732" s="18"/>
      <c r="AV732" s="19"/>
      <c r="AW732" s="19"/>
      <c r="AX732" s="19"/>
      <c r="AY732" s="18"/>
      <c r="AZ732" s="19"/>
      <c r="BA732" s="19"/>
      <c r="BB732" s="19"/>
      <c r="BC732" s="18"/>
      <c r="BD732" s="19"/>
      <c r="BE732" s="19"/>
      <c r="BF732" s="19"/>
    </row>
    <row r="733" spans="1:58" ht="15" thickBot="1" x14ac:dyDescent="0.35">
      <c r="A733" s="19"/>
      <c r="B733" s="19"/>
      <c r="C733" s="18"/>
      <c r="D733" s="19"/>
      <c r="E733" s="19"/>
      <c r="F733" s="19"/>
      <c r="G733" s="18"/>
      <c r="H733" s="19"/>
      <c r="I733" s="19"/>
      <c r="J733" s="19"/>
      <c r="K733" s="18"/>
      <c r="L733" s="19"/>
      <c r="M733" s="19"/>
      <c r="N733" s="19"/>
      <c r="O733" s="18"/>
      <c r="P733" s="19"/>
      <c r="Q733" s="19"/>
      <c r="R733" s="19"/>
      <c r="S733" s="18"/>
      <c r="T733" s="19"/>
      <c r="U733" s="19"/>
      <c r="V733" s="19"/>
      <c r="W733" s="18"/>
      <c r="X733" s="19"/>
      <c r="Y733" s="19"/>
      <c r="Z733" s="19"/>
      <c r="AA733" s="18"/>
      <c r="AB733" s="19"/>
      <c r="AC733" s="19"/>
      <c r="AD733" s="19"/>
      <c r="AE733" s="18"/>
      <c r="AF733" s="19"/>
      <c r="AG733" s="19"/>
      <c r="AH733" s="19"/>
      <c r="AI733" s="18"/>
      <c r="AJ733" s="19"/>
      <c r="AK733" s="19"/>
      <c r="AL733" s="19"/>
      <c r="AM733" s="18"/>
      <c r="AN733" s="19"/>
      <c r="AO733" s="19"/>
      <c r="AP733" s="19"/>
      <c r="AQ733" s="18"/>
      <c r="AR733" s="19"/>
      <c r="AS733" s="19"/>
      <c r="AT733" s="19"/>
      <c r="AU733" s="18"/>
      <c r="AV733" s="19"/>
      <c r="AW733" s="19"/>
      <c r="AX733" s="19"/>
      <c r="AY733" s="18"/>
      <c r="AZ733" s="19"/>
      <c r="BA733" s="19"/>
      <c r="BB733" s="19"/>
      <c r="BC733" s="18"/>
      <c r="BD733" s="19"/>
      <c r="BE733" s="19"/>
      <c r="BF733" s="19"/>
    </row>
    <row r="734" spans="1:58" ht="15" thickBot="1" x14ac:dyDescent="0.35">
      <c r="A734" s="19"/>
      <c r="B734" s="19"/>
      <c r="C734" s="18"/>
      <c r="D734" s="19"/>
      <c r="E734" s="19"/>
      <c r="F734" s="19"/>
      <c r="G734" s="18"/>
      <c r="H734" s="19"/>
      <c r="I734" s="19"/>
      <c r="J734" s="19"/>
      <c r="K734" s="18"/>
      <c r="L734" s="19"/>
      <c r="M734" s="19"/>
      <c r="N734" s="19"/>
      <c r="O734" s="18"/>
      <c r="P734" s="19"/>
      <c r="Q734" s="19"/>
      <c r="R734" s="19"/>
      <c r="S734" s="18"/>
      <c r="T734" s="19"/>
      <c r="U734" s="19"/>
      <c r="V734" s="19"/>
      <c r="W734" s="18"/>
      <c r="X734" s="19"/>
      <c r="Y734" s="19"/>
      <c r="Z734" s="19"/>
      <c r="AA734" s="18"/>
      <c r="AB734" s="19"/>
      <c r="AC734" s="19"/>
      <c r="AD734" s="19"/>
      <c r="AE734" s="18"/>
      <c r="AF734" s="19"/>
      <c r="AG734" s="19"/>
      <c r="AH734" s="19"/>
      <c r="AI734" s="18"/>
      <c r="AJ734" s="19"/>
      <c r="AK734" s="19"/>
      <c r="AL734" s="19"/>
      <c r="AM734" s="18"/>
      <c r="AN734" s="19"/>
      <c r="AO734" s="19"/>
      <c r="AP734" s="19"/>
      <c r="AQ734" s="18"/>
      <c r="AR734" s="19"/>
      <c r="AS734" s="19"/>
      <c r="AT734" s="19"/>
      <c r="AU734" s="18"/>
      <c r="AV734" s="19"/>
      <c r="AW734" s="19"/>
      <c r="AX734" s="19"/>
      <c r="AY734" s="18"/>
      <c r="AZ734" s="19"/>
      <c r="BA734" s="19"/>
      <c r="BB734" s="19"/>
      <c r="BC734" s="18"/>
      <c r="BD734" s="19"/>
      <c r="BE734" s="19"/>
      <c r="BF734" s="19"/>
    </row>
    <row r="735" spans="1:58" ht="15" thickBot="1" x14ac:dyDescent="0.35">
      <c r="A735" s="19"/>
      <c r="B735" s="19"/>
      <c r="C735" s="18"/>
      <c r="D735" s="19"/>
      <c r="E735" s="19"/>
      <c r="F735" s="19"/>
      <c r="G735" s="18"/>
      <c r="H735" s="19"/>
      <c r="I735" s="19"/>
      <c r="J735" s="19"/>
      <c r="K735" s="18"/>
      <c r="L735" s="19"/>
      <c r="M735" s="19"/>
      <c r="N735" s="19"/>
      <c r="O735" s="18"/>
      <c r="P735" s="19"/>
      <c r="Q735" s="19"/>
      <c r="R735" s="19"/>
      <c r="S735" s="18"/>
      <c r="T735" s="19"/>
      <c r="U735" s="19"/>
      <c r="V735" s="19"/>
      <c r="W735" s="18"/>
      <c r="X735" s="19"/>
      <c r="Y735" s="19"/>
      <c r="Z735" s="19"/>
      <c r="AA735" s="18"/>
      <c r="AB735" s="19"/>
      <c r="AC735" s="19"/>
      <c r="AD735" s="19"/>
      <c r="AE735" s="18"/>
      <c r="AF735" s="19"/>
      <c r="AG735" s="19"/>
      <c r="AH735" s="19"/>
      <c r="AI735" s="18"/>
      <c r="AJ735" s="19"/>
      <c r="AK735" s="19"/>
      <c r="AL735" s="19"/>
      <c r="AM735" s="18"/>
      <c r="AN735" s="19"/>
      <c r="AO735" s="19"/>
      <c r="AP735" s="19"/>
      <c r="AQ735" s="18"/>
      <c r="AR735" s="19"/>
      <c r="AS735" s="19"/>
      <c r="AT735" s="19"/>
      <c r="AU735" s="18"/>
      <c r="AV735" s="19"/>
      <c r="AW735" s="19"/>
      <c r="AX735" s="19"/>
      <c r="AY735" s="18"/>
      <c r="AZ735" s="19"/>
      <c r="BA735" s="19"/>
      <c r="BB735" s="19"/>
      <c r="BC735" s="18"/>
      <c r="BD735" s="19"/>
      <c r="BE735" s="19"/>
      <c r="BF735" s="19"/>
    </row>
    <row r="736" spans="1:58" ht="15" thickBot="1" x14ac:dyDescent="0.35">
      <c r="A736" s="19"/>
      <c r="B736" s="19"/>
      <c r="C736" s="18"/>
      <c r="D736" s="19"/>
      <c r="E736" s="19"/>
      <c r="F736" s="19"/>
      <c r="G736" s="18"/>
      <c r="H736" s="19"/>
      <c r="I736" s="19"/>
      <c r="J736" s="19"/>
      <c r="K736" s="18"/>
      <c r="L736" s="19"/>
      <c r="M736" s="19"/>
      <c r="N736" s="19"/>
      <c r="O736" s="18"/>
      <c r="P736" s="19"/>
      <c r="Q736" s="19"/>
      <c r="R736" s="19"/>
      <c r="S736" s="18"/>
      <c r="T736" s="19"/>
      <c r="U736" s="19"/>
      <c r="V736" s="19"/>
      <c r="W736" s="18"/>
      <c r="X736" s="19"/>
      <c r="Y736" s="19"/>
      <c r="Z736" s="19"/>
      <c r="AA736" s="18"/>
      <c r="AB736" s="19"/>
      <c r="AC736" s="19"/>
      <c r="AD736" s="19"/>
      <c r="AE736" s="18"/>
      <c r="AF736" s="19"/>
      <c r="AG736" s="19"/>
      <c r="AH736" s="19"/>
      <c r="AI736" s="18"/>
      <c r="AJ736" s="19"/>
      <c r="AK736" s="19"/>
      <c r="AL736" s="19"/>
      <c r="AM736" s="18"/>
      <c r="AN736" s="19"/>
      <c r="AO736" s="19"/>
      <c r="AP736" s="19"/>
      <c r="AQ736" s="18"/>
      <c r="AR736" s="19"/>
      <c r="AS736" s="19"/>
      <c r="AT736" s="19"/>
      <c r="AU736" s="18"/>
      <c r="AV736" s="19"/>
      <c r="AW736" s="19"/>
      <c r="AX736" s="19"/>
      <c r="AY736" s="18"/>
      <c r="AZ736" s="19"/>
      <c r="BA736" s="19"/>
      <c r="BB736" s="19"/>
      <c r="BC736" s="18"/>
      <c r="BD736" s="19"/>
      <c r="BE736" s="19"/>
      <c r="BF736" s="19"/>
    </row>
    <row r="737" spans="1:58" ht="15" thickBot="1" x14ac:dyDescent="0.35">
      <c r="A737" s="19"/>
      <c r="B737" s="19"/>
      <c r="C737" s="18"/>
      <c r="D737" s="19"/>
      <c r="E737" s="19"/>
      <c r="F737" s="19"/>
      <c r="G737" s="18"/>
      <c r="H737" s="19"/>
      <c r="I737" s="19"/>
      <c r="J737" s="19"/>
      <c r="K737" s="18"/>
      <c r="L737" s="19"/>
      <c r="M737" s="19"/>
      <c r="N737" s="19"/>
      <c r="O737" s="18"/>
      <c r="P737" s="19"/>
      <c r="Q737" s="19"/>
      <c r="R737" s="19"/>
      <c r="S737" s="18"/>
      <c r="T737" s="19"/>
      <c r="U737" s="19"/>
      <c r="V737" s="19"/>
      <c r="W737" s="18"/>
      <c r="X737" s="19"/>
      <c r="Y737" s="19"/>
      <c r="Z737" s="19"/>
      <c r="AA737" s="18"/>
      <c r="AB737" s="19"/>
      <c r="AC737" s="19"/>
      <c r="AD737" s="19"/>
      <c r="AE737" s="18"/>
      <c r="AF737" s="19"/>
      <c r="AG737" s="19"/>
      <c r="AH737" s="19"/>
      <c r="AI737" s="18"/>
      <c r="AJ737" s="19"/>
      <c r="AK737" s="19"/>
      <c r="AL737" s="19"/>
      <c r="AM737" s="18"/>
      <c r="AN737" s="19"/>
      <c r="AO737" s="19"/>
      <c r="AP737" s="19"/>
      <c r="AQ737" s="18"/>
      <c r="AR737" s="19"/>
      <c r="AS737" s="19"/>
      <c r="AT737" s="19"/>
      <c r="AU737" s="18"/>
      <c r="AV737" s="19"/>
      <c r="AW737" s="19"/>
      <c r="AX737" s="19"/>
      <c r="AY737" s="18"/>
      <c r="AZ737" s="19"/>
      <c r="BA737" s="19"/>
      <c r="BB737" s="19"/>
      <c r="BC737" s="18"/>
      <c r="BD737" s="19"/>
      <c r="BE737" s="19"/>
      <c r="BF737" s="19"/>
    </row>
    <row r="738" spans="1:58" ht="15" thickBot="1" x14ac:dyDescent="0.35">
      <c r="A738" s="19"/>
      <c r="B738" s="19"/>
      <c r="C738" s="18"/>
      <c r="D738" s="19"/>
      <c r="E738" s="19"/>
      <c r="F738" s="19"/>
      <c r="G738" s="18"/>
      <c r="H738" s="19"/>
      <c r="I738" s="19"/>
      <c r="J738" s="19"/>
      <c r="K738" s="18"/>
      <c r="L738" s="19"/>
      <c r="M738" s="19"/>
      <c r="N738" s="19"/>
      <c r="O738" s="18"/>
      <c r="P738" s="19"/>
      <c r="Q738" s="19"/>
      <c r="R738" s="19"/>
      <c r="S738" s="18"/>
      <c r="T738" s="19"/>
      <c r="U738" s="19"/>
      <c r="V738" s="19"/>
      <c r="W738" s="18"/>
      <c r="X738" s="19"/>
      <c r="Y738" s="19"/>
      <c r="Z738" s="19"/>
      <c r="AA738" s="18"/>
      <c r="AB738" s="19"/>
      <c r="AC738" s="19"/>
      <c r="AD738" s="19"/>
      <c r="AE738" s="18"/>
      <c r="AF738" s="19"/>
      <c r="AG738" s="19"/>
      <c r="AH738" s="19"/>
      <c r="AI738" s="18"/>
      <c r="AJ738" s="19"/>
      <c r="AK738" s="19"/>
      <c r="AL738" s="19"/>
      <c r="AM738" s="18"/>
      <c r="AN738" s="19"/>
      <c r="AO738" s="19"/>
      <c r="AP738" s="19"/>
      <c r="AQ738" s="18"/>
      <c r="AR738" s="19"/>
      <c r="AS738" s="19"/>
      <c r="AT738" s="19"/>
      <c r="AU738" s="18"/>
      <c r="AV738" s="19"/>
      <c r="AW738" s="19"/>
      <c r="AX738" s="19"/>
      <c r="AY738" s="18"/>
      <c r="AZ738" s="19"/>
      <c r="BA738" s="19"/>
      <c r="BB738" s="19"/>
      <c r="BC738" s="18"/>
      <c r="BD738" s="19"/>
      <c r="BE738" s="19"/>
      <c r="BF738" s="19"/>
    </row>
    <row r="739" spans="1:58" ht="15" thickBot="1" x14ac:dyDescent="0.35">
      <c r="A739" s="19"/>
      <c r="B739" s="19"/>
      <c r="C739" s="18"/>
      <c r="D739" s="19"/>
      <c r="E739" s="19"/>
      <c r="F739" s="19"/>
      <c r="G739" s="18"/>
      <c r="H739" s="19"/>
      <c r="I739" s="19"/>
      <c r="J739" s="19"/>
      <c r="K739" s="18"/>
      <c r="L739" s="19"/>
      <c r="M739" s="19"/>
      <c r="N739" s="19"/>
      <c r="O739" s="18"/>
      <c r="P739" s="19"/>
      <c r="Q739" s="19"/>
      <c r="R739" s="19"/>
      <c r="S739" s="18"/>
      <c r="T739" s="19"/>
      <c r="U739" s="19"/>
      <c r="V739" s="19"/>
      <c r="W739" s="18"/>
      <c r="X739" s="19"/>
      <c r="Y739" s="19"/>
      <c r="Z739" s="19"/>
      <c r="AA739" s="18"/>
      <c r="AB739" s="19"/>
      <c r="AC739" s="19"/>
      <c r="AD739" s="19"/>
      <c r="AE739" s="18"/>
      <c r="AF739" s="19"/>
      <c r="AG739" s="19"/>
      <c r="AH739" s="19"/>
      <c r="AI739" s="18"/>
      <c r="AJ739" s="19"/>
      <c r="AK739" s="19"/>
      <c r="AL739" s="19"/>
      <c r="AM739" s="18"/>
      <c r="AN739" s="19"/>
      <c r="AO739" s="19"/>
      <c r="AP739" s="19"/>
      <c r="AQ739" s="18"/>
      <c r="AR739" s="19"/>
      <c r="AS739" s="19"/>
      <c r="AT739" s="19"/>
      <c r="AU739" s="18"/>
      <c r="AV739" s="19"/>
      <c r="AW739" s="19"/>
      <c r="AX739" s="19"/>
      <c r="AY739" s="18"/>
      <c r="AZ739" s="19"/>
      <c r="BA739" s="19"/>
      <c r="BB739" s="19"/>
      <c r="BC739" s="18"/>
      <c r="BD739" s="19"/>
      <c r="BE739" s="19"/>
      <c r="BF739" s="19"/>
    </row>
    <row r="740" spans="1:58" ht="15" thickBot="1" x14ac:dyDescent="0.35">
      <c r="A740" s="19"/>
      <c r="B740" s="19"/>
      <c r="C740" s="18"/>
      <c r="D740" s="19"/>
      <c r="E740" s="19"/>
      <c r="F740" s="19"/>
      <c r="G740" s="18"/>
      <c r="H740" s="19"/>
      <c r="I740" s="19"/>
      <c r="J740" s="19"/>
      <c r="K740" s="18"/>
      <c r="L740" s="19"/>
      <c r="M740" s="19"/>
      <c r="N740" s="19"/>
      <c r="O740" s="18"/>
      <c r="P740" s="19"/>
      <c r="Q740" s="19"/>
      <c r="R740" s="19"/>
      <c r="S740" s="18"/>
      <c r="T740" s="19"/>
      <c r="U740" s="19"/>
      <c r="V740" s="19"/>
      <c r="W740" s="18"/>
      <c r="X740" s="19"/>
      <c r="Y740" s="19"/>
      <c r="Z740" s="19"/>
      <c r="AA740" s="18"/>
      <c r="AB740" s="19"/>
      <c r="AC740" s="19"/>
      <c r="AD740" s="19"/>
      <c r="AE740" s="18"/>
      <c r="AF740" s="19"/>
      <c r="AG740" s="19"/>
      <c r="AH740" s="19"/>
      <c r="AI740" s="18"/>
      <c r="AJ740" s="19"/>
      <c r="AK740" s="19"/>
      <c r="AL740" s="19"/>
      <c r="AM740" s="18"/>
      <c r="AN740" s="19"/>
      <c r="AO740" s="19"/>
      <c r="AP740" s="19"/>
      <c r="AQ740" s="18"/>
      <c r="AR740" s="19"/>
      <c r="AS740" s="19"/>
      <c r="AT740" s="19"/>
      <c r="AU740" s="18"/>
      <c r="AV740" s="19"/>
      <c r="AW740" s="19"/>
      <c r="AX740" s="19"/>
      <c r="AY740" s="18"/>
      <c r="AZ740" s="19"/>
      <c r="BA740" s="19"/>
      <c r="BB740" s="19"/>
      <c r="BC740" s="18"/>
      <c r="BD740" s="19"/>
      <c r="BE740" s="19"/>
      <c r="BF740" s="19"/>
    </row>
    <row r="741" spans="1:58" ht="15" thickBot="1" x14ac:dyDescent="0.35">
      <c r="A741" s="19"/>
      <c r="B741" s="19"/>
      <c r="C741" s="18"/>
      <c r="D741" s="19"/>
      <c r="E741" s="19"/>
      <c r="F741" s="19"/>
      <c r="G741" s="18"/>
      <c r="H741" s="19"/>
      <c r="I741" s="19"/>
      <c r="J741" s="19"/>
      <c r="K741" s="18"/>
      <c r="L741" s="19"/>
      <c r="M741" s="19"/>
      <c r="N741" s="19"/>
      <c r="O741" s="18"/>
      <c r="P741" s="19"/>
      <c r="Q741" s="19"/>
      <c r="R741" s="19"/>
      <c r="S741" s="18"/>
      <c r="T741" s="19"/>
      <c r="U741" s="19"/>
      <c r="V741" s="19"/>
      <c r="W741" s="18"/>
      <c r="X741" s="19"/>
      <c r="Y741" s="19"/>
      <c r="Z741" s="19"/>
      <c r="AA741" s="18"/>
      <c r="AB741" s="19"/>
      <c r="AC741" s="19"/>
      <c r="AD741" s="19"/>
      <c r="AE741" s="18"/>
      <c r="AF741" s="19"/>
      <c r="AG741" s="19"/>
      <c r="AH741" s="19"/>
      <c r="AI741" s="18"/>
      <c r="AJ741" s="19"/>
      <c r="AK741" s="19"/>
      <c r="AL741" s="19"/>
      <c r="AM741" s="18"/>
      <c r="AN741" s="19"/>
      <c r="AO741" s="19"/>
      <c r="AP741" s="19"/>
      <c r="AQ741" s="18"/>
      <c r="AR741" s="19"/>
      <c r="AS741" s="19"/>
      <c r="AT741" s="19"/>
      <c r="AU741" s="18"/>
      <c r="AV741" s="19"/>
      <c r="AW741" s="19"/>
      <c r="AX741" s="19"/>
      <c r="AY741" s="18"/>
      <c r="AZ741" s="19"/>
      <c r="BA741" s="19"/>
      <c r="BB741" s="19"/>
      <c r="BC741" s="18"/>
      <c r="BD741" s="19"/>
      <c r="BE741" s="19"/>
      <c r="BF741" s="19"/>
    </row>
    <row r="742" spans="1:58" ht="15" thickBot="1" x14ac:dyDescent="0.35">
      <c r="A742" s="19"/>
      <c r="B742" s="19"/>
      <c r="C742" s="18"/>
      <c r="D742" s="19"/>
      <c r="E742" s="19"/>
      <c r="F742" s="19"/>
      <c r="G742" s="18"/>
      <c r="H742" s="19"/>
      <c r="I742" s="19"/>
      <c r="J742" s="19"/>
      <c r="K742" s="18"/>
      <c r="L742" s="19"/>
      <c r="M742" s="19"/>
      <c r="N742" s="19"/>
      <c r="O742" s="18"/>
      <c r="P742" s="19"/>
      <c r="Q742" s="19"/>
      <c r="R742" s="19"/>
      <c r="S742" s="18"/>
      <c r="T742" s="19"/>
      <c r="U742" s="19"/>
      <c r="V742" s="19"/>
      <c r="W742" s="18"/>
      <c r="X742" s="19"/>
      <c r="Y742" s="19"/>
      <c r="Z742" s="19"/>
      <c r="AA742" s="18"/>
      <c r="AB742" s="19"/>
      <c r="AC742" s="19"/>
      <c r="AD742" s="19"/>
      <c r="AE742" s="18"/>
      <c r="AF742" s="19"/>
      <c r="AG742" s="19"/>
      <c r="AH742" s="19"/>
      <c r="AI742" s="18"/>
      <c r="AJ742" s="19"/>
      <c r="AK742" s="19"/>
      <c r="AL742" s="19"/>
      <c r="AM742" s="18"/>
      <c r="AN742" s="19"/>
      <c r="AO742" s="19"/>
      <c r="AP742" s="19"/>
      <c r="AQ742" s="18"/>
      <c r="AR742" s="19"/>
      <c r="AS742" s="19"/>
      <c r="AT742" s="19"/>
      <c r="AU742" s="18"/>
      <c r="AV742" s="19"/>
      <c r="AW742" s="19"/>
      <c r="AX742" s="19"/>
      <c r="AY742" s="18"/>
      <c r="AZ742" s="19"/>
      <c r="BA742" s="19"/>
      <c r="BB742" s="19"/>
      <c r="BC742" s="18"/>
      <c r="BD742" s="19"/>
      <c r="BE742" s="19"/>
      <c r="BF742" s="19"/>
    </row>
    <row r="743" spans="1:58" ht="15" thickBot="1" x14ac:dyDescent="0.35">
      <c r="A743" s="19"/>
      <c r="B743" s="19"/>
      <c r="C743" s="18"/>
      <c r="D743" s="19"/>
      <c r="E743" s="19"/>
      <c r="F743" s="19"/>
      <c r="G743" s="18"/>
      <c r="H743" s="19"/>
      <c r="I743" s="19"/>
      <c r="J743" s="19"/>
      <c r="K743" s="18"/>
      <c r="L743" s="19"/>
      <c r="M743" s="19"/>
      <c r="N743" s="19"/>
      <c r="O743" s="18"/>
      <c r="P743" s="19"/>
      <c r="Q743" s="19"/>
      <c r="R743" s="19"/>
      <c r="S743" s="18"/>
      <c r="T743" s="19"/>
      <c r="U743" s="19"/>
      <c r="V743" s="19"/>
      <c r="W743" s="18"/>
      <c r="X743" s="19"/>
      <c r="Y743" s="19"/>
      <c r="Z743" s="19"/>
      <c r="AA743" s="18"/>
      <c r="AB743" s="19"/>
      <c r="AC743" s="19"/>
      <c r="AD743" s="19"/>
      <c r="AE743" s="18"/>
      <c r="AF743" s="19"/>
      <c r="AG743" s="19"/>
      <c r="AH743" s="19"/>
      <c r="AI743" s="18"/>
      <c r="AJ743" s="19"/>
      <c r="AK743" s="19"/>
      <c r="AL743" s="19"/>
      <c r="AM743" s="18"/>
      <c r="AN743" s="19"/>
      <c r="AO743" s="19"/>
      <c r="AP743" s="19"/>
      <c r="AQ743" s="18"/>
      <c r="AR743" s="19"/>
      <c r="AS743" s="19"/>
      <c r="AT743" s="19"/>
      <c r="AU743" s="18"/>
      <c r="AV743" s="19"/>
      <c r="AW743" s="19"/>
      <c r="AX743" s="19"/>
      <c r="AY743" s="18"/>
      <c r="AZ743" s="19"/>
      <c r="BA743" s="19"/>
      <c r="BB743" s="19"/>
      <c r="BC743" s="18"/>
      <c r="BD743" s="19"/>
      <c r="BE743" s="19"/>
      <c r="BF743" s="19"/>
    </row>
    <row r="744" spans="1:58" ht="15" thickBot="1" x14ac:dyDescent="0.35">
      <c r="A744" s="19"/>
      <c r="B744" s="19"/>
      <c r="C744" s="18"/>
      <c r="D744" s="19"/>
      <c r="E744" s="19"/>
      <c r="F744" s="19"/>
      <c r="G744" s="18"/>
      <c r="H744" s="19"/>
      <c r="I744" s="19"/>
      <c r="J744" s="19"/>
      <c r="K744" s="18"/>
      <c r="L744" s="19"/>
      <c r="M744" s="19"/>
      <c r="N744" s="19"/>
      <c r="O744" s="18"/>
      <c r="P744" s="19"/>
      <c r="Q744" s="19"/>
      <c r="R744" s="19"/>
      <c r="S744" s="18"/>
      <c r="T744" s="19"/>
      <c r="U744" s="19"/>
      <c r="V744" s="19"/>
      <c r="W744" s="18"/>
      <c r="X744" s="19"/>
      <c r="Y744" s="19"/>
      <c r="Z744" s="19"/>
      <c r="AA744" s="18"/>
      <c r="AB744" s="19"/>
      <c r="AC744" s="19"/>
      <c r="AD744" s="19"/>
      <c r="AE744" s="18"/>
      <c r="AF744" s="19"/>
      <c r="AG744" s="19"/>
      <c r="AH744" s="19"/>
      <c r="AI744" s="18"/>
      <c r="AJ744" s="19"/>
      <c r="AK744" s="19"/>
      <c r="AL744" s="19"/>
      <c r="AM744" s="18"/>
      <c r="AN744" s="19"/>
      <c r="AO744" s="19"/>
      <c r="AP744" s="19"/>
      <c r="AQ744" s="18"/>
      <c r="AR744" s="19"/>
      <c r="AS744" s="19"/>
      <c r="AT744" s="19"/>
      <c r="AU744" s="18"/>
      <c r="AV744" s="19"/>
      <c r="AW744" s="19"/>
      <c r="AX744" s="19"/>
      <c r="AY744" s="18"/>
      <c r="AZ744" s="19"/>
      <c r="BA744" s="19"/>
      <c r="BB744" s="19"/>
      <c r="BC744" s="18"/>
      <c r="BD744" s="19"/>
      <c r="BE744" s="19"/>
      <c r="BF744" s="19"/>
    </row>
    <row r="745" spans="1:58" ht="15" thickBot="1" x14ac:dyDescent="0.35">
      <c r="A745" s="19"/>
      <c r="B745" s="19"/>
      <c r="C745" s="18"/>
      <c r="D745" s="19"/>
      <c r="E745" s="19"/>
      <c r="F745" s="19"/>
      <c r="G745" s="18"/>
      <c r="H745" s="19"/>
      <c r="I745" s="19"/>
      <c r="J745" s="19"/>
      <c r="K745" s="18"/>
      <c r="L745" s="19"/>
      <c r="M745" s="19"/>
      <c r="N745" s="19"/>
      <c r="O745" s="18"/>
      <c r="P745" s="19"/>
      <c r="Q745" s="19"/>
      <c r="R745" s="19"/>
      <c r="S745" s="18"/>
      <c r="T745" s="19"/>
      <c r="U745" s="19"/>
      <c r="V745" s="19"/>
      <c r="W745" s="18"/>
      <c r="X745" s="19"/>
      <c r="Y745" s="19"/>
      <c r="Z745" s="19"/>
      <c r="AA745" s="18"/>
      <c r="AB745" s="19"/>
      <c r="AC745" s="19"/>
      <c r="AD745" s="19"/>
      <c r="AE745" s="18"/>
      <c r="AF745" s="19"/>
      <c r="AG745" s="19"/>
      <c r="AH745" s="19"/>
      <c r="AI745" s="18"/>
      <c r="AJ745" s="19"/>
      <c r="AK745" s="19"/>
      <c r="AL745" s="19"/>
      <c r="AM745" s="18"/>
      <c r="AN745" s="19"/>
      <c r="AO745" s="19"/>
      <c r="AP745" s="19"/>
      <c r="AQ745" s="18"/>
      <c r="AR745" s="19"/>
      <c r="AS745" s="19"/>
      <c r="AT745" s="19"/>
      <c r="AU745" s="18"/>
      <c r="AV745" s="19"/>
      <c r="AW745" s="19"/>
      <c r="AX745" s="19"/>
      <c r="AY745" s="18"/>
      <c r="AZ745" s="19"/>
      <c r="BA745" s="19"/>
      <c r="BB745" s="19"/>
      <c r="BC745" s="18"/>
      <c r="BD745" s="19"/>
      <c r="BE745" s="19"/>
      <c r="BF745" s="19"/>
    </row>
    <row r="746" spans="1:58" ht="15" thickBot="1" x14ac:dyDescent="0.35">
      <c r="A746" s="19"/>
      <c r="B746" s="19"/>
      <c r="C746" s="18"/>
      <c r="D746" s="19"/>
      <c r="E746" s="19"/>
      <c r="F746" s="19"/>
      <c r="G746" s="18"/>
      <c r="H746" s="19"/>
      <c r="I746" s="19"/>
      <c r="J746" s="19"/>
      <c r="K746" s="18"/>
      <c r="L746" s="19"/>
      <c r="M746" s="19"/>
      <c r="N746" s="19"/>
      <c r="O746" s="18"/>
      <c r="P746" s="19"/>
      <c r="Q746" s="19"/>
      <c r="R746" s="19"/>
      <c r="S746" s="18"/>
      <c r="T746" s="19"/>
      <c r="U746" s="19"/>
      <c r="V746" s="19"/>
      <c r="W746" s="18"/>
      <c r="X746" s="19"/>
      <c r="Y746" s="19"/>
      <c r="Z746" s="19"/>
      <c r="AA746" s="18"/>
      <c r="AB746" s="19"/>
      <c r="AC746" s="19"/>
      <c r="AD746" s="19"/>
      <c r="AE746" s="18"/>
      <c r="AF746" s="19"/>
      <c r="AG746" s="19"/>
      <c r="AH746" s="19"/>
      <c r="AI746" s="18"/>
      <c r="AJ746" s="19"/>
      <c r="AK746" s="19"/>
      <c r="AL746" s="19"/>
      <c r="AM746" s="18"/>
      <c r="AN746" s="19"/>
      <c r="AO746" s="19"/>
      <c r="AP746" s="19"/>
      <c r="AQ746" s="18"/>
      <c r="AR746" s="19"/>
      <c r="AS746" s="19"/>
      <c r="AT746" s="19"/>
      <c r="AU746" s="18"/>
      <c r="AV746" s="19"/>
      <c r="AW746" s="19"/>
      <c r="AX746" s="19"/>
      <c r="AY746" s="18"/>
      <c r="AZ746" s="19"/>
      <c r="BA746" s="19"/>
      <c r="BB746" s="19"/>
      <c r="BC746" s="18"/>
      <c r="BD746" s="19"/>
      <c r="BE746" s="19"/>
      <c r="BF746" s="19"/>
    </row>
    <row r="747" spans="1:58" ht="15" thickBot="1" x14ac:dyDescent="0.35">
      <c r="A747" s="19"/>
      <c r="B747" s="19"/>
      <c r="C747" s="18"/>
      <c r="D747" s="19"/>
      <c r="E747" s="19"/>
      <c r="F747" s="19"/>
      <c r="G747" s="18"/>
      <c r="H747" s="19"/>
      <c r="I747" s="19"/>
      <c r="J747" s="19"/>
      <c r="K747" s="18"/>
      <c r="L747" s="19"/>
      <c r="M747" s="19"/>
      <c r="N747" s="19"/>
      <c r="O747" s="18"/>
      <c r="P747" s="19"/>
      <c r="Q747" s="19"/>
      <c r="R747" s="19"/>
      <c r="S747" s="18"/>
      <c r="T747" s="19"/>
      <c r="U747" s="19"/>
      <c r="V747" s="19"/>
      <c r="W747" s="18"/>
      <c r="X747" s="19"/>
      <c r="Y747" s="19"/>
      <c r="Z747" s="19"/>
      <c r="AA747" s="18"/>
      <c r="AB747" s="19"/>
      <c r="AC747" s="19"/>
      <c r="AD747" s="19"/>
      <c r="AE747" s="18"/>
      <c r="AF747" s="19"/>
      <c r="AG747" s="19"/>
      <c r="AH747" s="19"/>
      <c r="AI747" s="18"/>
      <c r="AJ747" s="19"/>
      <c r="AK747" s="19"/>
      <c r="AL747" s="19"/>
      <c r="AM747" s="18"/>
      <c r="AN747" s="19"/>
      <c r="AO747" s="19"/>
      <c r="AP747" s="19"/>
      <c r="AQ747" s="18"/>
      <c r="AR747" s="19"/>
      <c r="AS747" s="19"/>
      <c r="AT747" s="19"/>
      <c r="AU747" s="18"/>
      <c r="AV747" s="19"/>
      <c r="AW747" s="19"/>
      <c r="AX747" s="19"/>
      <c r="AY747" s="18"/>
      <c r="AZ747" s="19"/>
      <c r="BA747" s="19"/>
      <c r="BB747" s="19"/>
      <c r="BC747" s="18"/>
      <c r="BD747" s="19"/>
      <c r="BE747" s="19"/>
      <c r="BF747" s="19"/>
    </row>
    <row r="748" spans="1:58" ht="15" thickBot="1" x14ac:dyDescent="0.35">
      <c r="A748" s="19"/>
      <c r="B748" s="19"/>
      <c r="C748" s="18"/>
      <c r="D748" s="19"/>
      <c r="E748" s="19"/>
      <c r="F748" s="19"/>
      <c r="G748" s="18"/>
      <c r="H748" s="19"/>
      <c r="I748" s="19"/>
      <c r="J748" s="19"/>
      <c r="K748" s="18"/>
      <c r="L748" s="19"/>
      <c r="M748" s="19"/>
      <c r="N748" s="19"/>
      <c r="O748" s="18"/>
      <c r="P748" s="19"/>
      <c r="Q748" s="19"/>
      <c r="R748" s="19"/>
      <c r="S748" s="18"/>
      <c r="T748" s="19"/>
      <c r="U748" s="19"/>
      <c r="V748" s="19"/>
      <c r="W748" s="18"/>
      <c r="X748" s="19"/>
      <c r="Y748" s="19"/>
      <c r="Z748" s="19"/>
      <c r="AA748" s="18"/>
      <c r="AB748" s="19"/>
      <c r="AC748" s="19"/>
      <c r="AD748" s="19"/>
      <c r="AE748" s="18"/>
      <c r="AF748" s="19"/>
      <c r="AG748" s="19"/>
      <c r="AH748" s="19"/>
      <c r="AI748" s="18"/>
      <c r="AJ748" s="19"/>
      <c r="AK748" s="19"/>
      <c r="AL748" s="19"/>
      <c r="AM748" s="18"/>
      <c r="AN748" s="19"/>
      <c r="AO748" s="19"/>
      <c r="AP748" s="19"/>
      <c r="AQ748" s="18"/>
      <c r="AR748" s="19"/>
      <c r="AS748" s="19"/>
      <c r="AT748" s="19"/>
      <c r="AU748" s="18"/>
      <c r="AV748" s="19"/>
      <c r="AW748" s="19"/>
      <c r="AX748" s="19"/>
      <c r="AY748" s="18"/>
      <c r="AZ748" s="19"/>
      <c r="BA748" s="19"/>
      <c r="BB748" s="19"/>
      <c r="BC748" s="18"/>
      <c r="BD748" s="19"/>
      <c r="BE748" s="19"/>
      <c r="BF748" s="19"/>
    </row>
    <row r="749" spans="1:58" ht="15" thickBot="1" x14ac:dyDescent="0.35">
      <c r="A749" s="19"/>
      <c r="B749" s="19"/>
      <c r="C749" s="18"/>
      <c r="D749" s="19"/>
      <c r="E749" s="19"/>
      <c r="F749" s="19"/>
      <c r="G749" s="18"/>
      <c r="H749" s="19"/>
      <c r="I749" s="19"/>
      <c r="J749" s="19"/>
      <c r="K749" s="18"/>
      <c r="L749" s="19"/>
      <c r="M749" s="19"/>
      <c r="N749" s="19"/>
      <c r="O749" s="18"/>
      <c r="P749" s="19"/>
      <c r="Q749" s="19"/>
      <c r="R749" s="19"/>
      <c r="S749" s="18"/>
      <c r="T749" s="19"/>
      <c r="U749" s="19"/>
      <c r="V749" s="19"/>
      <c r="W749" s="18"/>
      <c r="X749" s="19"/>
      <c r="Y749" s="19"/>
      <c r="Z749" s="19"/>
      <c r="AA749" s="18"/>
      <c r="AB749" s="19"/>
      <c r="AC749" s="19"/>
      <c r="AD749" s="19"/>
      <c r="AE749" s="18"/>
      <c r="AF749" s="19"/>
      <c r="AG749" s="19"/>
      <c r="AH749" s="19"/>
      <c r="AI749" s="18"/>
      <c r="AJ749" s="19"/>
      <c r="AK749" s="19"/>
      <c r="AL749" s="19"/>
      <c r="AM749" s="18"/>
      <c r="AN749" s="19"/>
      <c r="AO749" s="19"/>
      <c r="AP749" s="19"/>
      <c r="AQ749" s="18"/>
      <c r="AR749" s="19"/>
      <c r="AS749" s="19"/>
      <c r="AT749" s="19"/>
      <c r="AU749" s="18"/>
      <c r="AV749" s="19"/>
      <c r="AW749" s="19"/>
      <c r="AX749" s="19"/>
      <c r="AY749" s="18"/>
      <c r="AZ749" s="19"/>
      <c r="BA749" s="19"/>
      <c r="BB749" s="19"/>
      <c r="BC749" s="18"/>
      <c r="BD749" s="19"/>
      <c r="BE749" s="19"/>
      <c r="BF749" s="19"/>
    </row>
    <row r="750" spans="1:58" ht="15" thickBot="1" x14ac:dyDescent="0.35">
      <c r="A750" s="19"/>
      <c r="B750" s="19"/>
      <c r="C750" s="18"/>
      <c r="D750" s="19"/>
      <c r="E750" s="19"/>
      <c r="F750" s="19"/>
      <c r="G750" s="18"/>
      <c r="H750" s="19"/>
      <c r="I750" s="19"/>
      <c r="J750" s="19"/>
      <c r="K750" s="18"/>
      <c r="L750" s="19"/>
      <c r="M750" s="19"/>
      <c r="N750" s="19"/>
      <c r="O750" s="18"/>
      <c r="P750" s="19"/>
      <c r="Q750" s="19"/>
      <c r="R750" s="19"/>
      <c r="S750" s="18"/>
      <c r="T750" s="19"/>
      <c r="U750" s="19"/>
      <c r="V750" s="19"/>
      <c r="W750" s="18"/>
      <c r="X750" s="19"/>
      <c r="Y750" s="19"/>
      <c r="Z750" s="19"/>
      <c r="AA750" s="18"/>
      <c r="AB750" s="19"/>
      <c r="AC750" s="19"/>
      <c r="AD750" s="19"/>
      <c r="AE750" s="18"/>
      <c r="AF750" s="19"/>
      <c r="AG750" s="19"/>
      <c r="AH750" s="19"/>
      <c r="AI750" s="18"/>
      <c r="AJ750" s="19"/>
      <c r="AK750" s="19"/>
      <c r="AL750" s="19"/>
      <c r="AM750" s="18"/>
      <c r="AN750" s="19"/>
      <c r="AO750" s="19"/>
      <c r="AP750" s="19"/>
      <c r="AQ750" s="18"/>
      <c r="AR750" s="19"/>
      <c r="AS750" s="19"/>
      <c r="AT750" s="19"/>
      <c r="AU750" s="18"/>
      <c r="AV750" s="19"/>
      <c r="AW750" s="19"/>
      <c r="AX750" s="19"/>
      <c r="AY750" s="18"/>
      <c r="AZ750" s="19"/>
      <c r="BA750" s="19"/>
      <c r="BB750" s="19"/>
      <c r="BC750" s="18"/>
      <c r="BD750" s="19"/>
      <c r="BE750" s="19"/>
      <c r="BF750" s="19"/>
    </row>
    <row r="751" spans="1:58" ht="15" thickBot="1" x14ac:dyDescent="0.35">
      <c r="A751" s="19"/>
      <c r="B751" s="19"/>
      <c r="C751" s="18"/>
      <c r="D751" s="19"/>
      <c r="E751" s="19"/>
      <c r="F751" s="19"/>
      <c r="G751" s="18"/>
      <c r="H751" s="19"/>
      <c r="I751" s="19"/>
      <c r="J751" s="19"/>
      <c r="K751" s="18"/>
      <c r="L751" s="19"/>
      <c r="M751" s="19"/>
      <c r="N751" s="19"/>
      <c r="O751" s="18"/>
      <c r="P751" s="19"/>
      <c r="Q751" s="19"/>
      <c r="R751" s="19"/>
      <c r="S751" s="18"/>
      <c r="T751" s="19"/>
      <c r="U751" s="19"/>
      <c r="V751" s="19"/>
      <c r="W751" s="18"/>
      <c r="X751" s="19"/>
      <c r="Y751" s="19"/>
      <c r="Z751" s="19"/>
      <c r="AA751" s="18"/>
      <c r="AB751" s="19"/>
      <c r="AC751" s="19"/>
      <c r="AD751" s="19"/>
      <c r="AE751" s="18"/>
      <c r="AF751" s="19"/>
      <c r="AG751" s="19"/>
      <c r="AH751" s="19"/>
      <c r="AI751" s="18"/>
      <c r="AJ751" s="19"/>
      <c r="AK751" s="19"/>
      <c r="AL751" s="19"/>
      <c r="AM751" s="18"/>
      <c r="AN751" s="19"/>
      <c r="AO751" s="19"/>
      <c r="AP751" s="19"/>
      <c r="AQ751" s="18"/>
      <c r="AR751" s="19"/>
      <c r="AS751" s="19"/>
      <c r="AT751" s="19"/>
      <c r="AU751" s="18"/>
      <c r="AV751" s="19"/>
      <c r="AW751" s="19"/>
      <c r="AX751" s="19"/>
      <c r="AY751" s="18"/>
      <c r="AZ751" s="19"/>
      <c r="BA751" s="19"/>
      <c r="BB751" s="19"/>
      <c r="BC751" s="18"/>
      <c r="BD751" s="19"/>
      <c r="BE751" s="19"/>
      <c r="BF751" s="19"/>
    </row>
    <row r="752" spans="1:58" ht="15" thickBot="1" x14ac:dyDescent="0.35">
      <c r="A752" s="19"/>
      <c r="B752" s="19"/>
      <c r="C752" s="18"/>
      <c r="D752" s="19"/>
      <c r="E752" s="19"/>
      <c r="F752" s="19"/>
      <c r="G752" s="18"/>
      <c r="H752" s="19"/>
      <c r="I752" s="19"/>
      <c r="J752" s="19"/>
      <c r="K752" s="18"/>
      <c r="L752" s="19"/>
      <c r="M752" s="19"/>
      <c r="N752" s="19"/>
      <c r="O752" s="18"/>
      <c r="P752" s="19"/>
      <c r="Q752" s="19"/>
      <c r="R752" s="19"/>
      <c r="S752" s="18"/>
      <c r="T752" s="19"/>
      <c r="U752" s="19"/>
      <c r="V752" s="19"/>
      <c r="W752" s="18"/>
      <c r="X752" s="19"/>
      <c r="Y752" s="19"/>
      <c r="Z752" s="19"/>
      <c r="AA752" s="18"/>
      <c r="AB752" s="19"/>
      <c r="AC752" s="19"/>
      <c r="AD752" s="19"/>
      <c r="AE752" s="18"/>
      <c r="AF752" s="19"/>
      <c r="AG752" s="19"/>
      <c r="AH752" s="19"/>
      <c r="AI752" s="18"/>
      <c r="AJ752" s="19"/>
      <c r="AK752" s="19"/>
      <c r="AL752" s="19"/>
      <c r="AM752" s="18"/>
      <c r="AN752" s="19"/>
      <c r="AO752" s="19"/>
      <c r="AP752" s="19"/>
      <c r="AQ752" s="18"/>
      <c r="AR752" s="19"/>
      <c r="AS752" s="19"/>
      <c r="AT752" s="19"/>
      <c r="AU752" s="18"/>
      <c r="AV752" s="19"/>
      <c r="AW752" s="19"/>
      <c r="AX752" s="19"/>
      <c r="AY752" s="18"/>
      <c r="AZ752" s="19"/>
      <c r="BA752" s="19"/>
      <c r="BB752" s="19"/>
      <c r="BC752" s="18"/>
      <c r="BD752" s="19"/>
      <c r="BE752" s="19"/>
      <c r="BF752" s="19"/>
    </row>
    <row r="753" spans="1:58" ht="15" thickBot="1" x14ac:dyDescent="0.35">
      <c r="A753" s="19"/>
      <c r="B753" s="19"/>
      <c r="C753" s="18"/>
      <c r="D753" s="19"/>
      <c r="E753" s="19"/>
      <c r="F753" s="19"/>
      <c r="G753" s="18"/>
      <c r="H753" s="19"/>
      <c r="I753" s="19"/>
      <c r="J753" s="19"/>
      <c r="K753" s="18"/>
      <c r="L753" s="19"/>
      <c r="M753" s="19"/>
      <c r="N753" s="19"/>
      <c r="O753" s="18"/>
      <c r="P753" s="19"/>
      <c r="Q753" s="19"/>
      <c r="R753" s="19"/>
      <c r="S753" s="18"/>
      <c r="T753" s="19"/>
      <c r="U753" s="19"/>
      <c r="V753" s="19"/>
      <c r="W753" s="18"/>
      <c r="X753" s="19"/>
      <c r="Y753" s="19"/>
      <c r="Z753" s="19"/>
      <c r="AA753" s="18"/>
      <c r="AB753" s="19"/>
      <c r="AC753" s="19"/>
      <c r="AD753" s="19"/>
      <c r="AE753" s="18"/>
      <c r="AF753" s="19"/>
      <c r="AG753" s="19"/>
      <c r="AH753" s="19"/>
      <c r="AI753" s="18"/>
      <c r="AJ753" s="19"/>
      <c r="AK753" s="19"/>
      <c r="AL753" s="19"/>
      <c r="AM753" s="18"/>
      <c r="AN753" s="19"/>
      <c r="AO753" s="19"/>
      <c r="AP753" s="19"/>
      <c r="AQ753" s="18"/>
      <c r="AR753" s="19"/>
      <c r="AS753" s="19"/>
      <c r="AT753" s="19"/>
      <c r="AU753" s="18"/>
      <c r="AV753" s="19"/>
      <c r="AW753" s="19"/>
      <c r="AX753" s="19"/>
      <c r="AY753" s="18"/>
      <c r="AZ753" s="19"/>
      <c r="BA753" s="19"/>
      <c r="BB753" s="19"/>
      <c r="BC753" s="18"/>
      <c r="BD753" s="19"/>
      <c r="BE753" s="19"/>
      <c r="BF753" s="19"/>
    </row>
    <row r="754" spans="1:58" ht="15" thickBot="1" x14ac:dyDescent="0.35">
      <c r="A754" s="19"/>
      <c r="B754" s="19"/>
      <c r="C754" s="18"/>
      <c r="D754" s="19"/>
      <c r="E754" s="19"/>
      <c r="F754" s="19"/>
      <c r="G754" s="18"/>
      <c r="H754" s="19"/>
      <c r="I754" s="19"/>
      <c r="J754" s="19"/>
      <c r="K754" s="18"/>
      <c r="L754" s="19"/>
      <c r="M754" s="19"/>
      <c r="N754" s="19"/>
      <c r="O754" s="18"/>
      <c r="P754" s="19"/>
      <c r="Q754" s="19"/>
      <c r="R754" s="19"/>
      <c r="S754" s="18"/>
      <c r="T754" s="19"/>
      <c r="U754" s="19"/>
      <c r="V754" s="19"/>
      <c r="W754" s="18"/>
      <c r="X754" s="19"/>
      <c r="Y754" s="19"/>
      <c r="Z754" s="19"/>
      <c r="AA754" s="18"/>
      <c r="AB754" s="19"/>
      <c r="AC754" s="19"/>
      <c r="AD754" s="19"/>
      <c r="AE754" s="18"/>
      <c r="AF754" s="19"/>
      <c r="AG754" s="19"/>
      <c r="AH754" s="19"/>
      <c r="AI754" s="18"/>
      <c r="AJ754" s="19"/>
      <c r="AK754" s="19"/>
      <c r="AL754" s="19"/>
      <c r="AM754" s="18"/>
      <c r="AN754" s="19"/>
      <c r="AO754" s="19"/>
      <c r="AP754" s="19"/>
      <c r="AQ754" s="18"/>
      <c r="AR754" s="19"/>
      <c r="AS754" s="19"/>
      <c r="AT754" s="19"/>
      <c r="AU754" s="18"/>
      <c r="AV754" s="19"/>
      <c r="AW754" s="19"/>
      <c r="AX754" s="19"/>
      <c r="AY754" s="18"/>
      <c r="AZ754" s="19"/>
      <c r="BA754" s="19"/>
      <c r="BB754" s="19"/>
      <c r="BC754" s="18"/>
      <c r="BD754" s="19"/>
      <c r="BE754" s="19"/>
      <c r="BF754" s="19"/>
    </row>
    <row r="755" spans="1:58" ht="15" thickBot="1" x14ac:dyDescent="0.35">
      <c r="A755" s="19"/>
      <c r="B755" s="19"/>
      <c r="C755" s="18"/>
      <c r="D755" s="19"/>
      <c r="E755" s="19"/>
      <c r="F755" s="19"/>
      <c r="G755" s="18"/>
      <c r="H755" s="19"/>
      <c r="I755" s="19"/>
      <c r="J755" s="19"/>
      <c r="K755" s="18"/>
      <c r="L755" s="19"/>
      <c r="M755" s="19"/>
      <c r="N755" s="19"/>
      <c r="O755" s="18"/>
      <c r="P755" s="19"/>
      <c r="Q755" s="19"/>
      <c r="R755" s="19"/>
      <c r="S755" s="18"/>
      <c r="T755" s="19"/>
      <c r="U755" s="19"/>
      <c r="V755" s="19"/>
      <c r="W755" s="18"/>
      <c r="X755" s="19"/>
      <c r="Y755" s="19"/>
      <c r="Z755" s="19"/>
      <c r="AA755" s="18"/>
      <c r="AB755" s="19"/>
      <c r="AC755" s="19"/>
      <c r="AD755" s="19"/>
      <c r="AE755" s="18"/>
      <c r="AF755" s="19"/>
      <c r="AG755" s="19"/>
      <c r="AH755" s="19"/>
      <c r="AI755" s="18"/>
      <c r="AJ755" s="19"/>
      <c r="AK755" s="19"/>
      <c r="AL755" s="19"/>
      <c r="AM755" s="18"/>
      <c r="AN755" s="19"/>
      <c r="AO755" s="19"/>
      <c r="AP755" s="19"/>
      <c r="AQ755" s="18"/>
      <c r="AR755" s="19"/>
      <c r="AS755" s="19"/>
      <c r="AT755" s="19"/>
      <c r="AU755" s="18"/>
      <c r="AV755" s="19"/>
      <c r="AW755" s="19"/>
      <c r="AX755" s="19"/>
      <c r="AY755" s="18"/>
      <c r="AZ755" s="19"/>
      <c r="BA755" s="19"/>
      <c r="BB755" s="19"/>
      <c r="BC755" s="18"/>
      <c r="BD755" s="19"/>
      <c r="BE755" s="19"/>
      <c r="BF755" s="19"/>
    </row>
    <row r="756" spans="1:58" ht="15" thickBot="1" x14ac:dyDescent="0.35">
      <c r="A756" s="19"/>
      <c r="B756" s="19"/>
      <c r="C756" s="18"/>
      <c r="D756" s="19"/>
      <c r="E756" s="19"/>
      <c r="F756" s="19"/>
      <c r="G756" s="18"/>
      <c r="H756" s="19"/>
      <c r="I756" s="19"/>
      <c r="J756" s="19"/>
      <c r="K756" s="18"/>
      <c r="L756" s="19"/>
      <c r="M756" s="19"/>
      <c r="N756" s="19"/>
      <c r="O756" s="18"/>
      <c r="P756" s="19"/>
      <c r="Q756" s="19"/>
      <c r="R756" s="19"/>
      <c r="S756" s="18"/>
      <c r="T756" s="19"/>
      <c r="U756" s="19"/>
      <c r="V756" s="19"/>
      <c r="W756" s="18"/>
      <c r="X756" s="19"/>
      <c r="Y756" s="19"/>
      <c r="Z756" s="19"/>
      <c r="AA756" s="18"/>
      <c r="AB756" s="19"/>
      <c r="AC756" s="19"/>
      <c r="AD756" s="19"/>
      <c r="AE756" s="18"/>
      <c r="AF756" s="19"/>
      <c r="AG756" s="19"/>
      <c r="AH756" s="19"/>
      <c r="AI756" s="18"/>
      <c r="AJ756" s="19"/>
      <c r="AK756" s="19"/>
      <c r="AL756" s="19"/>
      <c r="AM756" s="18"/>
      <c r="AN756" s="19"/>
      <c r="AO756" s="19"/>
      <c r="AP756" s="19"/>
      <c r="AQ756" s="18"/>
      <c r="AR756" s="19"/>
      <c r="AS756" s="19"/>
      <c r="AT756" s="19"/>
      <c r="AU756" s="18"/>
      <c r="AV756" s="19"/>
      <c r="AW756" s="19"/>
      <c r="AX756" s="19"/>
      <c r="AY756" s="18"/>
      <c r="AZ756" s="19"/>
      <c r="BA756" s="19"/>
      <c r="BB756" s="19"/>
      <c r="BC756" s="18"/>
      <c r="BD756" s="19"/>
      <c r="BE756" s="19"/>
      <c r="BF756" s="19"/>
    </row>
    <row r="757" spans="1:58" ht="15" thickBot="1" x14ac:dyDescent="0.35">
      <c r="A757" s="19"/>
      <c r="B757" s="19"/>
      <c r="C757" s="18"/>
      <c r="D757" s="19"/>
      <c r="E757" s="19"/>
      <c r="F757" s="19"/>
      <c r="G757" s="18"/>
      <c r="H757" s="19"/>
      <c r="I757" s="19"/>
      <c r="J757" s="19"/>
      <c r="K757" s="18"/>
      <c r="L757" s="19"/>
      <c r="M757" s="19"/>
      <c r="N757" s="19"/>
      <c r="O757" s="18"/>
      <c r="P757" s="19"/>
      <c r="Q757" s="19"/>
      <c r="R757" s="19"/>
      <c r="S757" s="18"/>
      <c r="T757" s="19"/>
      <c r="U757" s="19"/>
      <c r="V757" s="19"/>
      <c r="W757" s="18"/>
      <c r="X757" s="19"/>
      <c r="Y757" s="19"/>
      <c r="Z757" s="19"/>
      <c r="AA757" s="18"/>
      <c r="AB757" s="19"/>
      <c r="AC757" s="19"/>
      <c r="AD757" s="19"/>
      <c r="AE757" s="18"/>
      <c r="AF757" s="19"/>
      <c r="AG757" s="19"/>
      <c r="AH757" s="19"/>
      <c r="AI757" s="18"/>
      <c r="AJ757" s="19"/>
      <c r="AK757" s="19"/>
      <c r="AL757" s="19"/>
      <c r="AM757" s="18"/>
      <c r="AN757" s="19"/>
      <c r="AO757" s="19"/>
      <c r="AP757" s="19"/>
      <c r="AQ757" s="18"/>
      <c r="AR757" s="19"/>
      <c r="AS757" s="19"/>
      <c r="AT757" s="19"/>
      <c r="AU757" s="18"/>
      <c r="AV757" s="19"/>
      <c r="AW757" s="19"/>
      <c r="AX757" s="19"/>
      <c r="AY757" s="18"/>
      <c r="AZ757" s="19"/>
      <c r="BA757" s="19"/>
      <c r="BB757" s="19"/>
      <c r="BC757" s="18"/>
      <c r="BD757" s="19"/>
      <c r="BE757" s="19"/>
      <c r="BF757" s="19"/>
    </row>
    <row r="758" spans="1:58" ht="15" thickBot="1" x14ac:dyDescent="0.35">
      <c r="A758" s="19"/>
      <c r="B758" s="19"/>
      <c r="C758" s="18"/>
      <c r="D758" s="19"/>
      <c r="E758" s="19"/>
      <c r="F758" s="19"/>
      <c r="G758" s="18"/>
      <c r="H758" s="19"/>
      <c r="I758" s="19"/>
      <c r="J758" s="19"/>
      <c r="K758" s="18"/>
      <c r="L758" s="19"/>
      <c r="M758" s="19"/>
      <c r="N758" s="19"/>
      <c r="O758" s="18"/>
      <c r="P758" s="19"/>
      <c r="Q758" s="19"/>
      <c r="R758" s="19"/>
      <c r="S758" s="18"/>
      <c r="T758" s="19"/>
      <c r="U758" s="19"/>
      <c r="V758" s="19"/>
      <c r="W758" s="18"/>
      <c r="X758" s="19"/>
      <c r="Y758" s="19"/>
      <c r="Z758" s="19"/>
      <c r="AA758" s="18"/>
      <c r="AB758" s="19"/>
      <c r="AC758" s="19"/>
      <c r="AD758" s="19"/>
      <c r="AE758" s="18"/>
      <c r="AF758" s="19"/>
      <c r="AG758" s="19"/>
      <c r="AH758" s="19"/>
      <c r="AI758" s="18"/>
      <c r="AJ758" s="19"/>
      <c r="AK758" s="19"/>
      <c r="AL758" s="19"/>
      <c r="AM758" s="18"/>
      <c r="AN758" s="19"/>
      <c r="AO758" s="19"/>
      <c r="AP758" s="19"/>
      <c r="AQ758" s="18"/>
      <c r="AR758" s="19"/>
      <c r="AS758" s="19"/>
      <c r="AT758" s="19"/>
      <c r="AU758" s="18"/>
      <c r="AV758" s="19"/>
      <c r="AW758" s="19"/>
      <c r="AX758" s="19"/>
      <c r="AY758" s="18"/>
      <c r="AZ758" s="19"/>
      <c r="BA758" s="19"/>
      <c r="BB758" s="19"/>
      <c r="BC758" s="18"/>
      <c r="BD758" s="19"/>
      <c r="BE758" s="19"/>
      <c r="BF758" s="19"/>
    </row>
    <row r="759" spans="1:58" ht="15" thickBot="1" x14ac:dyDescent="0.35">
      <c r="A759" s="19"/>
      <c r="B759" s="19"/>
      <c r="C759" s="18"/>
      <c r="D759" s="19"/>
      <c r="E759" s="19"/>
      <c r="F759" s="19"/>
      <c r="G759" s="18"/>
      <c r="H759" s="19"/>
      <c r="I759" s="19"/>
      <c r="J759" s="19"/>
      <c r="K759" s="18"/>
      <c r="L759" s="19"/>
      <c r="M759" s="19"/>
      <c r="N759" s="19"/>
      <c r="O759" s="18"/>
      <c r="P759" s="19"/>
      <c r="Q759" s="19"/>
      <c r="R759" s="19"/>
      <c r="S759" s="18"/>
      <c r="T759" s="19"/>
      <c r="U759" s="19"/>
      <c r="V759" s="19"/>
      <c r="W759" s="18"/>
      <c r="X759" s="19"/>
      <c r="Y759" s="19"/>
      <c r="Z759" s="19"/>
      <c r="AA759" s="18"/>
      <c r="AB759" s="19"/>
      <c r="AC759" s="19"/>
      <c r="AD759" s="19"/>
      <c r="AE759" s="18"/>
      <c r="AF759" s="19"/>
      <c r="AG759" s="19"/>
      <c r="AH759" s="19"/>
      <c r="AI759" s="18"/>
      <c r="AJ759" s="19"/>
      <c r="AK759" s="19"/>
      <c r="AL759" s="19"/>
      <c r="AM759" s="18"/>
      <c r="AN759" s="19"/>
      <c r="AO759" s="19"/>
      <c r="AP759" s="19"/>
      <c r="AQ759" s="18"/>
      <c r="AR759" s="19"/>
      <c r="AS759" s="19"/>
      <c r="AT759" s="19"/>
      <c r="AU759" s="18"/>
      <c r="AV759" s="19"/>
      <c r="AW759" s="19"/>
      <c r="AX759" s="19"/>
      <c r="AY759" s="18"/>
      <c r="AZ759" s="19"/>
      <c r="BA759" s="19"/>
      <c r="BB759" s="19"/>
      <c r="BC759" s="18"/>
      <c r="BD759" s="19"/>
      <c r="BE759" s="19"/>
      <c r="BF759" s="19"/>
    </row>
    <row r="760" spans="1:58" ht="15" thickBot="1" x14ac:dyDescent="0.35">
      <c r="A760" s="19"/>
      <c r="B760" s="19"/>
      <c r="C760" s="18"/>
      <c r="D760" s="19"/>
      <c r="E760" s="19"/>
      <c r="F760" s="19"/>
      <c r="G760" s="18"/>
      <c r="H760" s="19"/>
      <c r="I760" s="19"/>
      <c r="J760" s="19"/>
      <c r="K760" s="18"/>
      <c r="L760" s="19"/>
      <c r="M760" s="19"/>
      <c r="N760" s="19"/>
      <c r="O760" s="18"/>
      <c r="P760" s="19"/>
      <c r="Q760" s="19"/>
      <c r="R760" s="19"/>
      <c r="S760" s="18"/>
      <c r="T760" s="19"/>
      <c r="U760" s="19"/>
      <c r="V760" s="19"/>
      <c r="W760" s="18"/>
      <c r="X760" s="19"/>
      <c r="Y760" s="19"/>
      <c r="Z760" s="19"/>
      <c r="AA760" s="18"/>
      <c r="AB760" s="19"/>
      <c r="AC760" s="19"/>
      <c r="AD760" s="19"/>
      <c r="AE760" s="18"/>
      <c r="AF760" s="19"/>
      <c r="AG760" s="19"/>
      <c r="AH760" s="19"/>
      <c r="AI760" s="18"/>
      <c r="AJ760" s="19"/>
      <c r="AK760" s="19"/>
      <c r="AL760" s="19"/>
      <c r="AM760" s="18"/>
      <c r="AN760" s="19"/>
      <c r="AO760" s="19"/>
      <c r="AP760" s="19"/>
      <c r="AQ760" s="18"/>
      <c r="AR760" s="19"/>
      <c r="AS760" s="19"/>
      <c r="AT760" s="19"/>
      <c r="AU760" s="18"/>
      <c r="AV760" s="19"/>
      <c r="AW760" s="19"/>
      <c r="AX760" s="19"/>
      <c r="AY760" s="18"/>
      <c r="AZ760" s="19"/>
      <c r="BA760" s="19"/>
      <c r="BB760" s="19"/>
      <c r="BC760" s="18"/>
      <c r="BD760" s="19"/>
      <c r="BE760" s="19"/>
      <c r="BF760" s="19"/>
    </row>
    <row r="761" spans="1:58" ht="15" thickBot="1" x14ac:dyDescent="0.35">
      <c r="A761" s="19"/>
      <c r="B761" s="19"/>
      <c r="C761" s="18"/>
      <c r="D761" s="19"/>
      <c r="E761" s="19"/>
      <c r="F761" s="19"/>
      <c r="G761" s="18"/>
      <c r="H761" s="19"/>
      <c r="I761" s="19"/>
      <c r="J761" s="19"/>
      <c r="K761" s="18"/>
      <c r="L761" s="19"/>
      <c r="M761" s="19"/>
      <c r="N761" s="19"/>
      <c r="O761" s="18"/>
      <c r="P761" s="19"/>
      <c r="Q761" s="19"/>
      <c r="R761" s="19"/>
      <c r="S761" s="18"/>
      <c r="T761" s="19"/>
      <c r="U761" s="19"/>
      <c r="V761" s="19"/>
      <c r="W761" s="18"/>
      <c r="X761" s="19"/>
      <c r="Y761" s="19"/>
      <c r="Z761" s="19"/>
      <c r="AA761" s="18"/>
      <c r="AB761" s="19"/>
      <c r="AC761" s="19"/>
      <c r="AD761" s="19"/>
      <c r="AE761" s="18"/>
      <c r="AF761" s="19"/>
      <c r="AG761" s="19"/>
      <c r="AH761" s="19"/>
      <c r="AI761" s="18"/>
      <c r="AJ761" s="19"/>
      <c r="AK761" s="19"/>
      <c r="AL761" s="19"/>
      <c r="AM761" s="18"/>
      <c r="AN761" s="19"/>
      <c r="AO761" s="19"/>
      <c r="AP761" s="19"/>
      <c r="AQ761" s="18"/>
      <c r="AR761" s="19"/>
      <c r="AS761" s="19"/>
      <c r="AT761" s="19"/>
      <c r="AU761" s="18"/>
      <c r="AV761" s="19"/>
      <c r="AW761" s="19"/>
      <c r="AX761" s="19"/>
      <c r="AY761" s="18"/>
      <c r="AZ761" s="19"/>
      <c r="BA761" s="19"/>
      <c r="BB761" s="19"/>
      <c r="BC761" s="18"/>
      <c r="BD761" s="19"/>
      <c r="BE761" s="19"/>
      <c r="BF761" s="19"/>
    </row>
    <row r="762" spans="1:58" ht="15" thickBot="1" x14ac:dyDescent="0.35">
      <c r="A762" s="19"/>
      <c r="B762" s="19"/>
      <c r="C762" s="18"/>
      <c r="D762" s="19"/>
      <c r="E762" s="19"/>
      <c r="F762" s="19"/>
      <c r="G762" s="18"/>
      <c r="H762" s="19"/>
      <c r="I762" s="19"/>
      <c r="J762" s="19"/>
      <c r="K762" s="18"/>
      <c r="L762" s="19"/>
      <c r="M762" s="19"/>
      <c r="N762" s="19"/>
      <c r="O762" s="18"/>
      <c r="P762" s="19"/>
      <c r="Q762" s="19"/>
      <c r="R762" s="19"/>
      <c r="S762" s="18"/>
      <c r="T762" s="19"/>
      <c r="U762" s="19"/>
      <c r="V762" s="19"/>
      <c r="W762" s="18"/>
      <c r="X762" s="19"/>
      <c r="Y762" s="19"/>
      <c r="Z762" s="19"/>
      <c r="AA762" s="18"/>
      <c r="AB762" s="19"/>
      <c r="AC762" s="19"/>
      <c r="AD762" s="19"/>
      <c r="AE762" s="18"/>
      <c r="AF762" s="19"/>
      <c r="AG762" s="19"/>
      <c r="AH762" s="19"/>
      <c r="AI762" s="18"/>
      <c r="AJ762" s="19"/>
      <c r="AK762" s="19"/>
      <c r="AL762" s="19"/>
      <c r="AM762" s="18"/>
      <c r="AN762" s="19"/>
      <c r="AO762" s="19"/>
      <c r="AP762" s="19"/>
      <c r="AQ762" s="18"/>
      <c r="AR762" s="19"/>
      <c r="AS762" s="19"/>
      <c r="AT762" s="19"/>
      <c r="AU762" s="18"/>
      <c r="AV762" s="19"/>
      <c r="AW762" s="19"/>
      <c r="AX762" s="19"/>
      <c r="AY762" s="18"/>
      <c r="AZ762" s="19"/>
      <c r="BA762" s="19"/>
      <c r="BB762" s="19"/>
      <c r="BC762" s="18"/>
      <c r="BD762" s="19"/>
      <c r="BE762" s="19"/>
      <c r="BF762" s="19"/>
    </row>
    <row r="763" spans="1:58" ht="15" thickBot="1" x14ac:dyDescent="0.35">
      <c r="A763" s="19"/>
      <c r="B763" s="19"/>
      <c r="C763" s="18"/>
      <c r="D763" s="19"/>
      <c r="E763" s="19"/>
      <c r="F763" s="19"/>
      <c r="G763" s="18"/>
      <c r="H763" s="19"/>
      <c r="I763" s="19"/>
      <c r="J763" s="19"/>
      <c r="K763" s="18"/>
      <c r="L763" s="19"/>
      <c r="M763" s="19"/>
      <c r="N763" s="19"/>
      <c r="O763" s="18"/>
      <c r="P763" s="19"/>
      <c r="Q763" s="19"/>
      <c r="R763" s="19"/>
      <c r="S763" s="18"/>
      <c r="T763" s="19"/>
      <c r="U763" s="19"/>
      <c r="V763" s="19"/>
      <c r="W763" s="18"/>
      <c r="X763" s="19"/>
      <c r="Y763" s="19"/>
      <c r="Z763" s="19"/>
      <c r="AA763" s="18"/>
      <c r="AB763" s="19"/>
      <c r="AC763" s="19"/>
      <c r="AD763" s="19"/>
      <c r="AE763" s="18"/>
      <c r="AF763" s="19"/>
      <c r="AG763" s="19"/>
      <c r="AH763" s="19"/>
      <c r="AI763" s="18"/>
      <c r="AJ763" s="19"/>
      <c r="AK763" s="19"/>
      <c r="AL763" s="19"/>
      <c r="AM763" s="18"/>
      <c r="AN763" s="19"/>
      <c r="AO763" s="19"/>
      <c r="AP763" s="19"/>
      <c r="AQ763" s="18"/>
      <c r="AR763" s="19"/>
      <c r="AS763" s="19"/>
      <c r="AT763" s="19"/>
      <c r="AU763" s="18"/>
      <c r="AV763" s="19"/>
      <c r="AW763" s="19"/>
      <c r="AX763" s="19"/>
      <c r="AY763" s="18"/>
      <c r="AZ763" s="19"/>
      <c r="BA763" s="19"/>
      <c r="BB763" s="19"/>
      <c r="BC763" s="18"/>
      <c r="BD763" s="19"/>
      <c r="BE763" s="19"/>
      <c r="BF763" s="19"/>
    </row>
    <row r="764" spans="1:58" ht="15" thickBot="1" x14ac:dyDescent="0.35">
      <c r="A764" s="19"/>
      <c r="B764" s="19"/>
      <c r="C764" s="18"/>
      <c r="D764" s="19"/>
      <c r="E764" s="19"/>
      <c r="F764" s="19"/>
      <c r="G764" s="18"/>
      <c r="H764" s="19"/>
      <c r="I764" s="19"/>
      <c r="J764" s="19"/>
      <c r="K764" s="18"/>
      <c r="L764" s="19"/>
      <c r="M764" s="19"/>
      <c r="N764" s="19"/>
      <c r="O764" s="18"/>
      <c r="P764" s="19"/>
      <c r="Q764" s="19"/>
      <c r="R764" s="19"/>
      <c r="S764" s="18"/>
      <c r="T764" s="19"/>
      <c r="U764" s="19"/>
      <c r="V764" s="19"/>
      <c r="W764" s="18"/>
      <c r="X764" s="19"/>
      <c r="Y764" s="19"/>
      <c r="Z764" s="19"/>
      <c r="AA764" s="18"/>
      <c r="AB764" s="19"/>
      <c r="AC764" s="19"/>
      <c r="AD764" s="19"/>
      <c r="AE764" s="18"/>
      <c r="AF764" s="19"/>
      <c r="AG764" s="19"/>
      <c r="AH764" s="19"/>
      <c r="AI764" s="18"/>
      <c r="AJ764" s="19"/>
      <c r="AK764" s="19"/>
      <c r="AL764" s="19"/>
      <c r="AM764" s="18"/>
      <c r="AN764" s="19"/>
      <c r="AO764" s="19"/>
      <c r="AP764" s="19"/>
      <c r="AQ764" s="18"/>
      <c r="AR764" s="19"/>
      <c r="AS764" s="19"/>
      <c r="AT764" s="19"/>
      <c r="AU764" s="18"/>
      <c r="AV764" s="19"/>
      <c r="AW764" s="19"/>
      <c r="AX764" s="19"/>
      <c r="AY764" s="18"/>
      <c r="AZ764" s="19"/>
      <c r="BA764" s="19"/>
      <c r="BB764" s="19"/>
      <c r="BC764" s="18"/>
      <c r="BD764" s="19"/>
      <c r="BE764" s="19"/>
      <c r="BF764" s="19"/>
    </row>
    <row r="765" spans="1:58" ht="15" thickBot="1" x14ac:dyDescent="0.35">
      <c r="A765" s="19"/>
      <c r="B765" s="19"/>
      <c r="C765" s="18"/>
      <c r="D765" s="19"/>
      <c r="E765" s="19"/>
      <c r="F765" s="19"/>
      <c r="G765" s="18"/>
      <c r="H765" s="19"/>
      <c r="I765" s="19"/>
      <c r="J765" s="19"/>
      <c r="K765" s="18"/>
      <c r="L765" s="19"/>
      <c r="M765" s="19"/>
      <c r="N765" s="19"/>
      <c r="O765" s="18"/>
      <c r="P765" s="19"/>
      <c r="Q765" s="19"/>
      <c r="R765" s="19"/>
      <c r="S765" s="18"/>
      <c r="T765" s="19"/>
      <c r="U765" s="19"/>
      <c r="V765" s="19"/>
      <c r="W765" s="18"/>
      <c r="X765" s="19"/>
      <c r="Y765" s="19"/>
      <c r="Z765" s="19"/>
      <c r="AA765" s="18"/>
      <c r="AB765" s="19"/>
      <c r="AC765" s="19"/>
      <c r="AD765" s="19"/>
      <c r="AE765" s="18"/>
      <c r="AF765" s="19"/>
      <c r="AG765" s="19"/>
      <c r="AH765" s="19"/>
      <c r="AI765" s="18"/>
      <c r="AJ765" s="19"/>
      <c r="AK765" s="19"/>
      <c r="AL765" s="19"/>
      <c r="AM765" s="18"/>
      <c r="AN765" s="19"/>
      <c r="AO765" s="19"/>
      <c r="AP765" s="19"/>
      <c r="AQ765" s="18"/>
      <c r="AR765" s="19"/>
      <c r="AS765" s="19"/>
      <c r="AT765" s="19"/>
      <c r="AU765" s="18"/>
      <c r="AV765" s="19"/>
      <c r="AW765" s="19"/>
      <c r="AX765" s="19"/>
      <c r="AY765" s="18"/>
      <c r="AZ765" s="19"/>
      <c r="BA765" s="19"/>
      <c r="BB765" s="19"/>
      <c r="BC765" s="18"/>
      <c r="BD765" s="19"/>
      <c r="BE765" s="19"/>
      <c r="BF765" s="19"/>
    </row>
    <row r="766" spans="1:58" ht="15" thickBot="1" x14ac:dyDescent="0.35">
      <c r="A766" s="19"/>
      <c r="B766" s="19"/>
      <c r="C766" s="18"/>
      <c r="D766" s="19"/>
      <c r="E766" s="19"/>
      <c r="F766" s="19"/>
      <c r="G766" s="18"/>
      <c r="H766" s="19"/>
      <c r="I766" s="19"/>
      <c r="J766" s="19"/>
      <c r="K766" s="18"/>
      <c r="L766" s="19"/>
      <c r="M766" s="19"/>
      <c r="N766" s="19"/>
      <c r="O766" s="18"/>
      <c r="P766" s="19"/>
      <c r="Q766" s="19"/>
      <c r="R766" s="19"/>
      <c r="S766" s="18"/>
      <c r="T766" s="19"/>
      <c r="U766" s="19"/>
      <c r="V766" s="19"/>
      <c r="W766" s="18"/>
      <c r="X766" s="19"/>
      <c r="Y766" s="19"/>
      <c r="Z766" s="19"/>
      <c r="AA766" s="18"/>
      <c r="AB766" s="19"/>
      <c r="AC766" s="19"/>
      <c r="AD766" s="19"/>
      <c r="AE766" s="18"/>
      <c r="AF766" s="19"/>
      <c r="AG766" s="19"/>
      <c r="AH766" s="19"/>
      <c r="AI766" s="18"/>
      <c r="AJ766" s="19"/>
      <c r="AK766" s="19"/>
      <c r="AL766" s="19"/>
      <c r="AM766" s="18"/>
      <c r="AN766" s="19"/>
      <c r="AO766" s="19"/>
      <c r="AP766" s="19"/>
      <c r="AQ766" s="18"/>
      <c r="AR766" s="19"/>
      <c r="AS766" s="19"/>
      <c r="AT766" s="19"/>
      <c r="AU766" s="18"/>
      <c r="AV766" s="19"/>
      <c r="AW766" s="19"/>
      <c r="AX766" s="19"/>
      <c r="AY766" s="18"/>
      <c r="AZ766" s="19"/>
      <c r="BA766" s="19"/>
      <c r="BB766" s="19"/>
      <c r="BC766" s="18"/>
      <c r="BD766" s="19"/>
      <c r="BE766" s="19"/>
      <c r="BF766" s="19"/>
    </row>
    <row r="767" spans="1:58" ht="15" thickBot="1" x14ac:dyDescent="0.35">
      <c r="A767" s="19"/>
      <c r="B767" s="19"/>
      <c r="C767" s="18"/>
      <c r="D767" s="19"/>
      <c r="E767" s="19"/>
      <c r="F767" s="19"/>
      <c r="G767" s="18"/>
      <c r="H767" s="19"/>
      <c r="I767" s="19"/>
      <c r="J767" s="19"/>
      <c r="K767" s="18"/>
      <c r="L767" s="19"/>
      <c r="M767" s="19"/>
      <c r="N767" s="19"/>
      <c r="O767" s="18"/>
      <c r="P767" s="19"/>
      <c r="Q767" s="19"/>
      <c r="R767" s="19"/>
      <c r="S767" s="18"/>
      <c r="T767" s="19"/>
      <c r="U767" s="19"/>
      <c r="V767" s="19"/>
      <c r="W767" s="18"/>
      <c r="X767" s="19"/>
      <c r="Y767" s="19"/>
      <c r="Z767" s="19"/>
      <c r="AA767" s="18"/>
      <c r="AB767" s="19"/>
      <c r="AC767" s="19"/>
      <c r="AD767" s="19"/>
      <c r="AE767" s="18"/>
      <c r="AF767" s="19"/>
      <c r="AG767" s="19"/>
      <c r="AH767" s="19"/>
      <c r="AI767" s="18"/>
      <c r="AJ767" s="19"/>
      <c r="AK767" s="19"/>
      <c r="AL767" s="19"/>
      <c r="AM767" s="18"/>
      <c r="AN767" s="19"/>
      <c r="AO767" s="19"/>
      <c r="AP767" s="19"/>
      <c r="AQ767" s="18"/>
      <c r="AR767" s="19"/>
      <c r="AS767" s="19"/>
      <c r="AT767" s="19"/>
      <c r="AU767" s="18"/>
      <c r="AV767" s="19"/>
      <c r="AW767" s="19"/>
      <c r="AX767" s="19"/>
      <c r="AY767" s="18"/>
      <c r="AZ767" s="19"/>
      <c r="BA767" s="19"/>
      <c r="BB767" s="19"/>
      <c r="BC767" s="18"/>
      <c r="BD767" s="19"/>
      <c r="BE767" s="19"/>
      <c r="BF767" s="19"/>
    </row>
    <row r="768" spans="1:58" ht="15" thickBot="1" x14ac:dyDescent="0.35">
      <c r="A768" s="19"/>
      <c r="B768" s="19"/>
      <c r="C768" s="18"/>
      <c r="D768" s="19"/>
      <c r="E768" s="19"/>
      <c r="F768" s="19"/>
      <c r="G768" s="18"/>
      <c r="H768" s="19"/>
      <c r="I768" s="19"/>
      <c r="J768" s="19"/>
      <c r="K768" s="18"/>
      <c r="L768" s="19"/>
      <c r="M768" s="19"/>
      <c r="N768" s="19"/>
      <c r="O768" s="18"/>
      <c r="P768" s="19"/>
      <c r="Q768" s="19"/>
      <c r="R768" s="19"/>
      <c r="S768" s="18"/>
      <c r="T768" s="19"/>
      <c r="U768" s="19"/>
      <c r="V768" s="19"/>
      <c r="W768" s="18"/>
      <c r="X768" s="19"/>
      <c r="Y768" s="19"/>
      <c r="Z768" s="19"/>
      <c r="AA768" s="18"/>
      <c r="AB768" s="19"/>
      <c r="AC768" s="19"/>
      <c r="AD768" s="19"/>
      <c r="AE768" s="18"/>
      <c r="AF768" s="19"/>
      <c r="AG768" s="19"/>
      <c r="AH768" s="19"/>
      <c r="AI768" s="18"/>
      <c r="AJ768" s="19"/>
      <c r="AK768" s="19"/>
      <c r="AL768" s="19"/>
      <c r="AM768" s="18"/>
      <c r="AN768" s="19"/>
      <c r="AO768" s="19"/>
      <c r="AP768" s="19"/>
      <c r="AQ768" s="18"/>
      <c r="AR768" s="19"/>
      <c r="AS768" s="19"/>
      <c r="AT768" s="19"/>
      <c r="AU768" s="18"/>
      <c r="AV768" s="19"/>
      <c r="AW768" s="19"/>
      <c r="AX768" s="19"/>
      <c r="AY768" s="18"/>
      <c r="AZ768" s="19"/>
      <c r="BA768" s="19"/>
      <c r="BB768" s="19"/>
      <c r="BC768" s="18"/>
      <c r="BD768" s="19"/>
      <c r="BE768" s="19"/>
      <c r="BF768" s="19"/>
    </row>
    <row r="769" spans="1:58" ht="15" thickBot="1" x14ac:dyDescent="0.35">
      <c r="A769" s="19"/>
      <c r="B769" s="19"/>
      <c r="C769" s="18"/>
      <c r="D769" s="19"/>
      <c r="E769" s="19"/>
      <c r="F769" s="19"/>
      <c r="G769" s="18"/>
      <c r="H769" s="19"/>
      <c r="I769" s="19"/>
      <c r="J769" s="19"/>
      <c r="K769" s="18"/>
      <c r="L769" s="19"/>
      <c r="M769" s="19"/>
      <c r="N769" s="19"/>
      <c r="O769" s="18"/>
      <c r="P769" s="19"/>
      <c r="Q769" s="19"/>
      <c r="R769" s="19"/>
      <c r="S769" s="18"/>
      <c r="T769" s="19"/>
      <c r="U769" s="19"/>
      <c r="V769" s="19"/>
      <c r="W769" s="18"/>
      <c r="X769" s="19"/>
      <c r="Y769" s="19"/>
      <c r="Z769" s="19"/>
      <c r="AA769" s="18"/>
      <c r="AB769" s="19"/>
      <c r="AC769" s="19"/>
      <c r="AD769" s="19"/>
      <c r="AE769" s="18"/>
      <c r="AF769" s="19"/>
      <c r="AG769" s="19"/>
      <c r="AH769" s="19"/>
      <c r="AI769" s="18"/>
      <c r="AJ769" s="19"/>
      <c r="AK769" s="19"/>
      <c r="AL769" s="19"/>
      <c r="AM769" s="18"/>
      <c r="AN769" s="19"/>
      <c r="AO769" s="19"/>
      <c r="AP769" s="19"/>
      <c r="AQ769" s="18"/>
      <c r="AR769" s="19"/>
      <c r="AS769" s="19"/>
      <c r="AT769" s="19"/>
      <c r="AU769" s="18"/>
      <c r="AV769" s="19"/>
      <c r="AW769" s="19"/>
      <c r="AX769" s="19"/>
      <c r="AY769" s="18"/>
      <c r="AZ769" s="19"/>
      <c r="BA769" s="19"/>
      <c r="BB769" s="19"/>
      <c r="BC769" s="18"/>
      <c r="BD769" s="19"/>
      <c r="BE769" s="19"/>
      <c r="BF769" s="19"/>
    </row>
    <row r="770" spans="1:58" ht="15" thickBot="1" x14ac:dyDescent="0.35">
      <c r="A770" s="19"/>
      <c r="B770" s="19"/>
      <c r="C770" s="18"/>
      <c r="D770" s="19"/>
      <c r="E770" s="19"/>
      <c r="F770" s="19"/>
      <c r="G770" s="18"/>
      <c r="H770" s="19"/>
      <c r="I770" s="19"/>
      <c r="J770" s="19"/>
      <c r="K770" s="18"/>
      <c r="L770" s="19"/>
      <c r="M770" s="19"/>
      <c r="N770" s="19"/>
      <c r="O770" s="18"/>
      <c r="P770" s="19"/>
      <c r="Q770" s="19"/>
      <c r="R770" s="19"/>
      <c r="S770" s="18"/>
      <c r="T770" s="19"/>
      <c r="U770" s="19"/>
      <c r="V770" s="19"/>
      <c r="W770" s="18"/>
      <c r="X770" s="19"/>
      <c r="Y770" s="19"/>
      <c r="Z770" s="19"/>
      <c r="AA770" s="18"/>
      <c r="AB770" s="19"/>
      <c r="AC770" s="19"/>
      <c r="AD770" s="19"/>
      <c r="AE770" s="18"/>
      <c r="AF770" s="19"/>
      <c r="AG770" s="19"/>
      <c r="AH770" s="19"/>
      <c r="AI770" s="18"/>
      <c r="AJ770" s="19"/>
      <c r="AK770" s="19"/>
      <c r="AL770" s="19"/>
      <c r="AM770" s="18"/>
      <c r="AN770" s="19"/>
      <c r="AO770" s="19"/>
      <c r="AP770" s="19"/>
      <c r="AQ770" s="18"/>
      <c r="AR770" s="19"/>
      <c r="AS770" s="19"/>
      <c r="AT770" s="19"/>
      <c r="AU770" s="18"/>
      <c r="AV770" s="19"/>
      <c r="AW770" s="19"/>
      <c r="AX770" s="19"/>
      <c r="AY770" s="18"/>
      <c r="AZ770" s="19"/>
      <c r="BA770" s="19"/>
      <c r="BB770" s="19"/>
      <c r="BC770" s="18"/>
      <c r="BD770" s="19"/>
      <c r="BE770" s="19"/>
      <c r="BF770" s="19"/>
    </row>
    <row r="771" spans="1:58" ht="15" thickBot="1" x14ac:dyDescent="0.35">
      <c r="A771" s="19"/>
      <c r="B771" s="19"/>
      <c r="C771" s="18"/>
      <c r="D771" s="19"/>
      <c r="E771" s="19"/>
      <c r="F771" s="19"/>
      <c r="G771" s="18"/>
      <c r="H771" s="19"/>
      <c r="I771" s="19"/>
      <c r="J771" s="19"/>
      <c r="K771" s="18"/>
      <c r="L771" s="19"/>
      <c r="M771" s="19"/>
      <c r="N771" s="19"/>
      <c r="O771" s="18"/>
      <c r="P771" s="19"/>
      <c r="Q771" s="19"/>
      <c r="R771" s="19"/>
      <c r="S771" s="18"/>
      <c r="T771" s="19"/>
      <c r="U771" s="19"/>
      <c r="V771" s="19"/>
      <c r="W771" s="18"/>
      <c r="X771" s="19"/>
      <c r="Y771" s="19"/>
      <c r="Z771" s="19"/>
      <c r="AA771" s="18"/>
      <c r="AB771" s="19"/>
      <c r="AC771" s="19"/>
      <c r="AD771" s="19"/>
      <c r="AE771" s="18"/>
      <c r="AF771" s="19"/>
      <c r="AG771" s="19"/>
      <c r="AH771" s="19"/>
      <c r="AI771" s="18"/>
      <c r="AJ771" s="19"/>
      <c r="AK771" s="19"/>
      <c r="AL771" s="19"/>
      <c r="AM771" s="18"/>
      <c r="AN771" s="19"/>
      <c r="AO771" s="19"/>
      <c r="AP771" s="19"/>
      <c r="AQ771" s="18"/>
      <c r="AR771" s="19"/>
      <c r="AS771" s="19"/>
      <c r="AT771" s="19"/>
      <c r="AU771" s="18"/>
      <c r="AV771" s="19"/>
      <c r="AW771" s="19"/>
      <c r="AX771" s="19"/>
      <c r="AY771" s="18"/>
      <c r="AZ771" s="19"/>
      <c r="BA771" s="19"/>
      <c r="BB771" s="19"/>
      <c r="BC771" s="18"/>
      <c r="BD771" s="19"/>
      <c r="BE771" s="19"/>
      <c r="BF771" s="19"/>
    </row>
    <row r="772" spans="1:58" ht="15" thickBot="1" x14ac:dyDescent="0.35">
      <c r="A772" s="19"/>
      <c r="B772" s="19"/>
      <c r="C772" s="18"/>
      <c r="D772" s="19"/>
      <c r="E772" s="19"/>
      <c r="F772" s="19"/>
      <c r="G772" s="18"/>
      <c r="H772" s="19"/>
      <c r="I772" s="19"/>
      <c r="J772" s="19"/>
      <c r="K772" s="18"/>
      <c r="L772" s="19"/>
      <c r="M772" s="19"/>
      <c r="N772" s="19"/>
      <c r="O772" s="18"/>
      <c r="P772" s="19"/>
      <c r="Q772" s="19"/>
      <c r="R772" s="19"/>
      <c r="S772" s="18"/>
      <c r="T772" s="19"/>
      <c r="U772" s="19"/>
      <c r="V772" s="19"/>
      <c r="W772" s="18"/>
      <c r="X772" s="19"/>
      <c r="Y772" s="19"/>
      <c r="Z772" s="19"/>
      <c r="AA772" s="18"/>
      <c r="AB772" s="19"/>
      <c r="AC772" s="19"/>
      <c r="AD772" s="19"/>
      <c r="AE772" s="18"/>
      <c r="AF772" s="19"/>
      <c r="AG772" s="19"/>
      <c r="AH772" s="19"/>
      <c r="AI772" s="18"/>
      <c r="AJ772" s="19"/>
      <c r="AK772" s="19"/>
      <c r="AL772" s="19"/>
      <c r="AM772" s="18"/>
      <c r="AN772" s="19"/>
      <c r="AO772" s="19"/>
      <c r="AP772" s="19"/>
      <c r="AQ772" s="18"/>
      <c r="AR772" s="19"/>
      <c r="AS772" s="19"/>
      <c r="AT772" s="19"/>
      <c r="AU772" s="18"/>
      <c r="AV772" s="19"/>
      <c r="AW772" s="19"/>
      <c r="AX772" s="19"/>
      <c r="AY772" s="18"/>
      <c r="AZ772" s="19"/>
      <c r="BA772" s="19"/>
      <c r="BB772" s="19"/>
      <c r="BC772" s="18"/>
      <c r="BD772" s="19"/>
      <c r="BE772" s="19"/>
      <c r="BF772" s="19"/>
    </row>
    <row r="773" spans="1:58" ht="15" thickBot="1" x14ac:dyDescent="0.35">
      <c r="A773" s="19"/>
      <c r="B773" s="19"/>
      <c r="C773" s="18"/>
      <c r="D773" s="19"/>
      <c r="E773" s="19"/>
      <c r="F773" s="19"/>
      <c r="G773" s="18"/>
      <c r="H773" s="19"/>
      <c r="I773" s="19"/>
      <c r="J773" s="19"/>
      <c r="K773" s="18"/>
      <c r="L773" s="19"/>
      <c r="M773" s="19"/>
      <c r="N773" s="19"/>
      <c r="O773" s="18"/>
      <c r="P773" s="19"/>
      <c r="Q773" s="19"/>
      <c r="R773" s="19"/>
      <c r="S773" s="18"/>
      <c r="T773" s="19"/>
      <c r="U773" s="19"/>
      <c r="V773" s="19"/>
      <c r="W773" s="18"/>
      <c r="X773" s="19"/>
      <c r="Y773" s="19"/>
      <c r="Z773" s="19"/>
      <c r="AA773" s="18"/>
      <c r="AB773" s="19"/>
      <c r="AC773" s="19"/>
      <c r="AD773" s="19"/>
      <c r="AE773" s="18"/>
      <c r="AF773" s="19"/>
      <c r="AG773" s="19"/>
      <c r="AH773" s="19"/>
      <c r="AI773" s="18"/>
      <c r="AJ773" s="19"/>
      <c r="AK773" s="19"/>
      <c r="AL773" s="19"/>
      <c r="AM773" s="18"/>
      <c r="AN773" s="19"/>
      <c r="AO773" s="19"/>
      <c r="AP773" s="19"/>
      <c r="AQ773" s="18"/>
      <c r="AR773" s="19"/>
      <c r="AS773" s="19"/>
      <c r="AT773" s="19"/>
      <c r="AU773" s="18"/>
      <c r="AV773" s="19"/>
      <c r="AW773" s="19"/>
      <c r="AX773" s="19"/>
      <c r="AY773" s="18"/>
      <c r="AZ773" s="19"/>
      <c r="BA773" s="19"/>
      <c r="BB773" s="19"/>
      <c r="BC773" s="18"/>
      <c r="BD773" s="19"/>
      <c r="BE773" s="19"/>
      <c r="BF773" s="19"/>
    </row>
    <row r="774" spans="1:58" ht="15" thickBot="1" x14ac:dyDescent="0.35">
      <c r="A774" s="19"/>
      <c r="B774" s="19"/>
      <c r="C774" s="18"/>
      <c r="D774" s="19"/>
      <c r="E774" s="19"/>
      <c r="F774" s="19"/>
      <c r="G774" s="18"/>
      <c r="H774" s="19"/>
      <c r="I774" s="19"/>
      <c r="J774" s="19"/>
      <c r="K774" s="18"/>
      <c r="L774" s="19"/>
      <c r="M774" s="19"/>
      <c r="N774" s="19"/>
      <c r="O774" s="18"/>
      <c r="P774" s="19"/>
      <c r="Q774" s="19"/>
      <c r="R774" s="19"/>
      <c r="S774" s="18"/>
      <c r="T774" s="19"/>
      <c r="U774" s="19"/>
      <c r="V774" s="19"/>
      <c r="W774" s="18"/>
      <c r="X774" s="19"/>
      <c r="Y774" s="19"/>
      <c r="Z774" s="19"/>
      <c r="AA774" s="18"/>
      <c r="AB774" s="19"/>
      <c r="AC774" s="19"/>
      <c r="AD774" s="19"/>
      <c r="AE774" s="18"/>
      <c r="AF774" s="19"/>
      <c r="AG774" s="19"/>
      <c r="AH774" s="19"/>
      <c r="AI774" s="18"/>
      <c r="AJ774" s="19"/>
      <c r="AK774" s="19"/>
      <c r="AL774" s="19"/>
      <c r="AM774" s="18"/>
      <c r="AN774" s="19"/>
      <c r="AO774" s="19"/>
      <c r="AP774" s="19"/>
      <c r="AQ774" s="18"/>
      <c r="AR774" s="19"/>
      <c r="AS774" s="19"/>
      <c r="AT774" s="19"/>
      <c r="AU774" s="18"/>
      <c r="AV774" s="19"/>
      <c r="AW774" s="19"/>
      <c r="AX774" s="19"/>
      <c r="AY774" s="18"/>
      <c r="AZ774" s="19"/>
      <c r="BA774" s="19"/>
      <c r="BB774" s="19"/>
      <c r="BC774" s="18"/>
      <c r="BD774" s="19"/>
      <c r="BE774" s="19"/>
      <c r="BF774" s="19"/>
    </row>
    <row r="775" spans="1:58" ht="15" thickBot="1" x14ac:dyDescent="0.35">
      <c r="A775" s="19"/>
      <c r="B775" s="19"/>
      <c r="C775" s="18"/>
      <c r="D775" s="19"/>
      <c r="E775" s="19"/>
      <c r="F775" s="19"/>
      <c r="G775" s="18"/>
      <c r="H775" s="19"/>
      <c r="I775" s="19"/>
      <c r="J775" s="19"/>
      <c r="K775" s="18"/>
      <c r="L775" s="19"/>
      <c r="M775" s="19"/>
      <c r="N775" s="19"/>
      <c r="O775" s="18"/>
      <c r="P775" s="19"/>
      <c r="Q775" s="19"/>
      <c r="R775" s="19"/>
      <c r="S775" s="18"/>
      <c r="T775" s="19"/>
      <c r="U775" s="19"/>
      <c r="V775" s="19"/>
      <c r="W775" s="18"/>
      <c r="X775" s="19"/>
      <c r="Y775" s="19"/>
      <c r="Z775" s="19"/>
      <c r="AA775" s="18"/>
      <c r="AB775" s="19"/>
      <c r="AC775" s="19"/>
      <c r="AD775" s="19"/>
      <c r="AE775" s="18"/>
      <c r="AF775" s="19"/>
      <c r="AG775" s="19"/>
      <c r="AH775" s="19"/>
      <c r="AI775" s="18"/>
      <c r="AJ775" s="19"/>
      <c r="AK775" s="19"/>
      <c r="AL775" s="19"/>
      <c r="AM775" s="18"/>
      <c r="AN775" s="19"/>
      <c r="AO775" s="19"/>
      <c r="AP775" s="19"/>
      <c r="AQ775" s="18"/>
      <c r="AR775" s="19"/>
      <c r="AS775" s="19"/>
      <c r="AT775" s="19"/>
      <c r="AU775" s="18"/>
      <c r="AV775" s="19"/>
      <c r="AW775" s="19"/>
      <c r="AX775" s="19"/>
      <c r="AY775" s="18"/>
      <c r="AZ775" s="19"/>
      <c r="BA775" s="19"/>
      <c r="BB775" s="19"/>
      <c r="BC775" s="18"/>
      <c r="BD775" s="19"/>
      <c r="BE775" s="19"/>
      <c r="BF775" s="19"/>
    </row>
    <row r="776" spans="1:58" ht="15" thickBot="1" x14ac:dyDescent="0.35">
      <c r="A776" s="19"/>
      <c r="B776" s="19"/>
      <c r="C776" s="18"/>
      <c r="D776" s="19"/>
      <c r="E776" s="19"/>
      <c r="F776" s="19"/>
      <c r="G776" s="18"/>
      <c r="H776" s="19"/>
      <c r="I776" s="19"/>
      <c r="J776" s="19"/>
      <c r="K776" s="18"/>
      <c r="L776" s="19"/>
      <c r="M776" s="19"/>
      <c r="N776" s="19"/>
      <c r="O776" s="18"/>
      <c r="P776" s="19"/>
      <c r="Q776" s="19"/>
      <c r="R776" s="19"/>
      <c r="S776" s="18"/>
      <c r="T776" s="19"/>
      <c r="U776" s="19"/>
      <c r="V776" s="19"/>
      <c r="W776" s="18"/>
      <c r="X776" s="19"/>
      <c r="Y776" s="19"/>
      <c r="Z776" s="19"/>
      <c r="AA776" s="18"/>
      <c r="AB776" s="19"/>
      <c r="AC776" s="19"/>
      <c r="AD776" s="19"/>
      <c r="AE776" s="18"/>
      <c r="AF776" s="19"/>
      <c r="AG776" s="19"/>
      <c r="AH776" s="19"/>
      <c r="AI776" s="18"/>
      <c r="AJ776" s="19"/>
      <c r="AK776" s="19"/>
      <c r="AL776" s="19"/>
      <c r="AM776" s="18"/>
      <c r="AN776" s="19"/>
      <c r="AO776" s="19"/>
      <c r="AP776" s="19"/>
      <c r="AQ776" s="18"/>
      <c r="AR776" s="19"/>
      <c r="AS776" s="19"/>
      <c r="AT776" s="19"/>
      <c r="AU776" s="18"/>
      <c r="AV776" s="19"/>
      <c r="AW776" s="19"/>
      <c r="AX776" s="19"/>
      <c r="AY776" s="18"/>
      <c r="AZ776" s="19"/>
      <c r="BA776" s="19"/>
      <c r="BB776" s="19"/>
      <c r="BC776" s="18"/>
      <c r="BD776" s="19"/>
      <c r="BE776" s="19"/>
      <c r="BF776" s="19"/>
    </row>
    <row r="777" spans="1:58" ht="15" thickBot="1" x14ac:dyDescent="0.35">
      <c r="A777" s="19"/>
      <c r="B777" s="19"/>
      <c r="C777" s="18"/>
      <c r="D777" s="19"/>
      <c r="E777" s="19"/>
      <c r="F777" s="19"/>
      <c r="G777" s="18"/>
      <c r="H777" s="19"/>
      <c r="I777" s="19"/>
      <c r="J777" s="19"/>
      <c r="K777" s="18"/>
      <c r="L777" s="19"/>
      <c r="M777" s="19"/>
      <c r="N777" s="19"/>
      <c r="O777" s="18"/>
      <c r="P777" s="19"/>
      <c r="Q777" s="19"/>
      <c r="R777" s="19"/>
      <c r="S777" s="18"/>
      <c r="T777" s="19"/>
      <c r="U777" s="19"/>
      <c r="V777" s="19"/>
      <c r="W777" s="18"/>
      <c r="X777" s="19"/>
      <c r="Y777" s="19"/>
      <c r="Z777" s="19"/>
      <c r="AA777" s="18"/>
      <c r="AB777" s="19"/>
      <c r="AC777" s="19"/>
      <c r="AD777" s="19"/>
      <c r="AE777" s="18"/>
      <c r="AF777" s="19"/>
      <c r="AG777" s="19"/>
      <c r="AH777" s="19"/>
      <c r="AI777" s="18"/>
      <c r="AJ777" s="19"/>
      <c r="AK777" s="19"/>
      <c r="AL777" s="19"/>
      <c r="AM777" s="18"/>
      <c r="AN777" s="19"/>
      <c r="AO777" s="19"/>
      <c r="AP777" s="19"/>
      <c r="AQ777" s="18"/>
      <c r="AR777" s="19"/>
      <c r="AS777" s="19"/>
      <c r="AT777" s="19"/>
      <c r="AU777" s="18"/>
      <c r="AV777" s="19"/>
      <c r="AW777" s="19"/>
      <c r="AX777" s="19"/>
      <c r="AY777" s="18"/>
      <c r="AZ777" s="19"/>
      <c r="BA777" s="19"/>
      <c r="BB777" s="19"/>
      <c r="BC777" s="18"/>
      <c r="BD777" s="19"/>
      <c r="BE777" s="19"/>
      <c r="BF777" s="19"/>
    </row>
    <row r="778" spans="1:58" ht="15" thickBot="1" x14ac:dyDescent="0.35">
      <c r="A778" s="19"/>
      <c r="B778" s="19"/>
      <c r="C778" s="18"/>
      <c r="D778" s="19"/>
      <c r="E778" s="19"/>
      <c r="F778" s="19"/>
      <c r="G778" s="18"/>
      <c r="H778" s="19"/>
      <c r="I778" s="19"/>
      <c r="J778" s="19"/>
      <c r="K778" s="18"/>
      <c r="L778" s="19"/>
      <c r="M778" s="19"/>
      <c r="N778" s="19"/>
      <c r="O778" s="18"/>
      <c r="P778" s="19"/>
      <c r="Q778" s="19"/>
      <c r="R778" s="19"/>
      <c r="S778" s="18"/>
      <c r="T778" s="19"/>
      <c r="U778" s="19"/>
      <c r="V778" s="19"/>
      <c r="W778" s="18"/>
      <c r="X778" s="19"/>
      <c r="Y778" s="19"/>
      <c r="Z778" s="19"/>
      <c r="AA778" s="18"/>
      <c r="AB778" s="19"/>
      <c r="AC778" s="19"/>
      <c r="AD778" s="19"/>
      <c r="AE778" s="18"/>
      <c r="AF778" s="19"/>
      <c r="AG778" s="19"/>
      <c r="AH778" s="19"/>
      <c r="AI778" s="18"/>
      <c r="AJ778" s="19"/>
      <c r="AK778" s="19"/>
      <c r="AL778" s="19"/>
      <c r="AM778" s="18"/>
      <c r="AN778" s="19"/>
      <c r="AO778" s="19"/>
      <c r="AP778" s="19"/>
      <c r="AQ778" s="18"/>
      <c r="AR778" s="19"/>
      <c r="AS778" s="19"/>
      <c r="AT778" s="19"/>
      <c r="AU778" s="18"/>
      <c r="AV778" s="19"/>
      <c r="AW778" s="19"/>
      <c r="AX778" s="19"/>
      <c r="AY778" s="18"/>
      <c r="AZ778" s="19"/>
      <c r="BA778" s="19"/>
      <c r="BB778" s="19"/>
      <c r="BC778" s="18"/>
      <c r="BD778" s="19"/>
      <c r="BE778" s="19"/>
      <c r="BF778" s="19"/>
    </row>
    <row r="779" spans="1:58" ht="15" thickBot="1" x14ac:dyDescent="0.35">
      <c r="A779" s="19"/>
      <c r="B779" s="19"/>
      <c r="C779" s="18"/>
      <c r="D779" s="19"/>
      <c r="E779" s="19"/>
      <c r="F779" s="19"/>
      <c r="G779" s="18"/>
      <c r="H779" s="19"/>
      <c r="I779" s="19"/>
      <c r="J779" s="19"/>
      <c r="K779" s="18"/>
      <c r="L779" s="19"/>
      <c r="M779" s="19"/>
      <c r="N779" s="19"/>
      <c r="O779" s="18"/>
      <c r="P779" s="19"/>
      <c r="Q779" s="19"/>
      <c r="R779" s="19"/>
      <c r="S779" s="18"/>
      <c r="T779" s="19"/>
      <c r="U779" s="19"/>
      <c r="V779" s="19"/>
      <c r="W779" s="18"/>
      <c r="X779" s="19"/>
      <c r="Y779" s="19"/>
      <c r="Z779" s="19"/>
      <c r="AA779" s="18"/>
      <c r="AB779" s="19"/>
      <c r="AC779" s="19"/>
      <c r="AD779" s="19"/>
      <c r="AE779" s="18"/>
      <c r="AF779" s="19"/>
      <c r="AG779" s="19"/>
      <c r="AH779" s="19"/>
      <c r="AI779" s="18"/>
      <c r="AJ779" s="19"/>
      <c r="AK779" s="19"/>
      <c r="AL779" s="19"/>
      <c r="AM779" s="18"/>
      <c r="AN779" s="19"/>
      <c r="AO779" s="19"/>
      <c r="AP779" s="19"/>
      <c r="AQ779" s="18"/>
      <c r="AR779" s="19"/>
      <c r="AS779" s="19"/>
      <c r="AT779" s="19"/>
      <c r="AU779" s="18"/>
      <c r="AV779" s="19"/>
      <c r="AW779" s="19"/>
      <c r="AX779" s="19"/>
      <c r="AY779" s="18"/>
      <c r="AZ779" s="19"/>
      <c r="BA779" s="19"/>
      <c r="BB779" s="19"/>
      <c r="BC779" s="18"/>
      <c r="BD779" s="19"/>
      <c r="BE779" s="19"/>
      <c r="BF779" s="19"/>
    </row>
    <row r="780" spans="1:58" ht="15" thickBot="1" x14ac:dyDescent="0.35">
      <c r="A780" s="19"/>
      <c r="B780" s="19"/>
      <c r="C780" s="18"/>
      <c r="D780" s="19"/>
      <c r="E780" s="19"/>
      <c r="F780" s="19"/>
      <c r="G780" s="18"/>
      <c r="H780" s="19"/>
      <c r="I780" s="19"/>
      <c r="J780" s="19"/>
      <c r="K780" s="18"/>
      <c r="L780" s="19"/>
      <c r="M780" s="19"/>
      <c r="N780" s="19"/>
      <c r="O780" s="18"/>
      <c r="P780" s="19"/>
      <c r="Q780" s="19"/>
      <c r="R780" s="19"/>
      <c r="S780" s="18"/>
      <c r="T780" s="19"/>
      <c r="U780" s="19"/>
      <c r="V780" s="19"/>
      <c r="W780" s="18"/>
      <c r="X780" s="19"/>
      <c r="Y780" s="19"/>
      <c r="Z780" s="19"/>
      <c r="AA780" s="18"/>
      <c r="AB780" s="19"/>
      <c r="AC780" s="19"/>
      <c r="AD780" s="19"/>
      <c r="AE780" s="18"/>
      <c r="AF780" s="19"/>
      <c r="AG780" s="19"/>
      <c r="AH780" s="19"/>
      <c r="AI780" s="18"/>
      <c r="AJ780" s="19"/>
      <c r="AK780" s="19"/>
      <c r="AL780" s="19"/>
      <c r="AM780" s="18"/>
      <c r="AN780" s="19"/>
      <c r="AO780" s="19"/>
      <c r="AP780" s="19"/>
      <c r="AQ780" s="18"/>
      <c r="AR780" s="19"/>
      <c r="AS780" s="19"/>
      <c r="AT780" s="19"/>
      <c r="AU780" s="18"/>
      <c r="AV780" s="19"/>
      <c r="AW780" s="19"/>
      <c r="AX780" s="19"/>
      <c r="AY780" s="18"/>
      <c r="AZ780" s="19"/>
      <c r="BA780" s="19"/>
      <c r="BB780" s="19"/>
      <c r="BC780" s="18"/>
      <c r="BD780" s="19"/>
      <c r="BE780" s="19"/>
      <c r="BF780" s="19"/>
    </row>
    <row r="781" spans="1:58" ht="15" thickBot="1" x14ac:dyDescent="0.35">
      <c r="A781" s="19"/>
      <c r="B781" s="19"/>
      <c r="C781" s="18"/>
      <c r="D781" s="19"/>
      <c r="E781" s="19"/>
      <c r="F781" s="19"/>
      <c r="G781" s="18"/>
      <c r="H781" s="19"/>
      <c r="I781" s="19"/>
      <c r="J781" s="19"/>
      <c r="K781" s="18"/>
      <c r="L781" s="19"/>
      <c r="M781" s="19"/>
      <c r="N781" s="19"/>
      <c r="O781" s="18"/>
      <c r="P781" s="19"/>
      <c r="Q781" s="19"/>
      <c r="R781" s="19"/>
      <c r="S781" s="18"/>
      <c r="T781" s="19"/>
      <c r="U781" s="19"/>
      <c r="V781" s="19"/>
      <c r="W781" s="18"/>
      <c r="X781" s="19"/>
      <c r="Y781" s="19"/>
      <c r="Z781" s="19"/>
      <c r="AA781" s="18"/>
      <c r="AB781" s="19"/>
      <c r="AC781" s="19"/>
      <c r="AD781" s="19"/>
      <c r="AE781" s="18"/>
      <c r="AF781" s="19"/>
      <c r="AG781" s="19"/>
      <c r="AH781" s="19"/>
      <c r="AI781" s="18"/>
      <c r="AJ781" s="19"/>
      <c r="AK781" s="19"/>
      <c r="AL781" s="19"/>
      <c r="AM781" s="18"/>
      <c r="AN781" s="19"/>
      <c r="AO781" s="19"/>
      <c r="AP781" s="19"/>
      <c r="AQ781" s="18"/>
      <c r="AR781" s="19"/>
      <c r="AS781" s="19"/>
      <c r="AT781" s="19"/>
      <c r="AU781" s="18"/>
      <c r="AV781" s="19"/>
      <c r="AW781" s="19"/>
      <c r="AX781" s="19"/>
      <c r="AY781" s="18"/>
      <c r="AZ781" s="19"/>
      <c r="BA781" s="19"/>
      <c r="BB781" s="19"/>
      <c r="BC781" s="18"/>
      <c r="BD781" s="19"/>
      <c r="BE781" s="19"/>
      <c r="BF781" s="19"/>
    </row>
    <row r="782" spans="1:58" ht="15" thickBot="1" x14ac:dyDescent="0.35">
      <c r="A782" s="19"/>
      <c r="B782" s="19"/>
      <c r="C782" s="18"/>
      <c r="D782" s="19"/>
      <c r="E782" s="19"/>
      <c r="F782" s="19"/>
      <c r="G782" s="18"/>
      <c r="H782" s="19"/>
      <c r="I782" s="19"/>
      <c r="J782" s="19"/>
      <c r="K782" s="18"/>
      <c r="L782" s="19"/>
      <c r="M782" s="19"/>
      <c r="N782" s="19"/>
      <c r="O782" s="18"/>
      <c r="P782" s="19"/>
      <c r="Q782" s="19"/>
      <c r="R782" s="19"/>
      <c r="S782" s="18"/>
      <c r="T782" s="19"/>
      <c r="U782" s="19"/>
      <c r="V782" s="19"/>
      <c r="W782" s="18"/>
      <c r="X782" s="19"/>
      <c r="Y782" s="19"/>
      <c r="Z782" s="19"/>
      <c r="AA782" s="18"/>
      <c r="AB782" s="19"/>
      <c r="AC782" s="19"/>
      <c r="AD782" s="19"/>
      <c r="AE782" s="18"/>
      <c r="AF782" s="19"/>
      <c r="AG782" s="19"/>
      <c r="AH782" s="19"/>
      <c r="AI782" s="18"/>
      <c r="AJ782" s="19"/>
      <c r="AK782" s="19"/>
      <c r="AL782" s="19"/>
      <c r="AM782" s="18"/>
      <c r="AN782" s="19"/>
      <c r="AO782" s="19"/>
      <c r="AP782" s="19"/>
      <c r="AQ782" s="18"/>
      <c r="AR782" s="19"/>
      <c r="AS782" s="19"/>
      <c r="AT782" s="19"/>
      <c r="AU782" s="18"/>
      <c r="AV782" s="19"/>
      <c r="AW782" s="19"/>
      <c r="AX782" s="19"/>
      <c r="AY782" s="18"/>
      <c r="AZ782" s="19"/>
      <c r="BA782" s="19"/>
      <c r="BB782" s="19"/>
      <c r="BC782" s="18"/>
      <c r="BD782" s="19"/>
      <c r="BE782" s="19"/>
      <c r="BF782" s="19"/>
    </row>
    <row r="783" spans="1:58" ht="15" thickBot="1" x14ac:dyDescent="0.35">
      <c r="A783" s="19"/>
      <c r="B783" s="19"/>
      <c r="C783" s="18"/>
      <c r="D783" s="19"/>
      <c r="E783" s="19"/>
      <c r="F783" s="19"/>
      <c r="G783" s="18"/>
      <c r="H783" s="19"/>
      <c r="I783" s="19"/>
      <c r="J783" s="19"/>
      <c r="K783" s="18"/>
      <c r="L783" s="19"/>
      <c r="M783" s="19"/>
      <c r="N783" s="19"/>
      <c r="O783" s="18"/>
      <c r="P783" s="19"/>
      <c r="Q783" s="19"/>
      <c r="R783" s="19"/>
      <c r="S783" s="18"/>
      <c r="T783" s="19"/>
      <c r="U783" s="19"/>
      <c r="V783" s="19"/>
      <c r="W783" s="18"/>
      <c r="X783" s="19"/>
      <c r="Y783" s="19"/>
      <c r="Z783" s="19"/>
      <c r="AA783" s="18"/>
      <c r="AB783" s="19"/>
      <c r="AC783" s="19"/>
      <c r="AD783" s="19"/>
      <c r="AE783" s="18"/>
      <c r="AF783" s="19"/>
      <c r="AG783" s="19"/>
      <c r="AH783" s="19"/>
      <c r="AI783" s="18"/>
      <c r="AJ783" s="19"/>
      <c r="AK783" s="19"/>
      <c r="AL783" s="19"/>
      <c r="AM783" s="18"/>
      <c r="AN783" s="19"/>
      <c r="AO783" s="19"/>
      <c r="AP783" s="19"/>
      <c r="AQ783" s="18"/>
      <c r="AR783" s="19"/>
      <c r="AS783" s="19"/>
      <c r="AT783" s="19"/>
      <c r="AU783" s="18"/>
      <c r="AV783" s="19"/>
      <c r="AW783" s="19"/>
      <c r="AX783" s="19"/>
      <c r="AY783" s="18"/>
      <c r="AZ783" s="19"/>
      <c r="BA783" s="19"/>
      <c r="BB783" s="19"/>
      <c r="BC783" s="18"/>
      <c r="BD783" s="19"/>
      <c r="BE783" s="19"/>
      <c r="BF783" s="19"/>
    </row>
    <row r="784" spans="1:58" ht="15" thickBot="1" x14ac:dyDescent="0.35">
      <c r="A784" s="19"/>
      <c r="B784" s="19"/>
      <c r="C784" s="18"/>
      <c r="D784" s="19"/>
      <c r="E784" s="19"/>
      <c r="F784" s="19"/>
      <c r="G784" s="18"/>
      <c r="H784" s="19"/>
      <c r="I784" s="19"/>
      <c r="J784" s="19"/>
      <c r="K784" s="18"/>
      <c r="L784" s="19"/>
      <c r="M784" s="19"/>
      <c r="N784" s="19"/>
      <c r="O784" s="18"/>
      <c r="P784" s="19"/>
      <c r="Q784" s="19"/>
      <c r="R784" s="19"/>
      <c r="S784" s="18"/>
      <c r="T784" s="19"/>
      <c r="U784" s="19"/>
      <c r="V784" s="19"/>
      <c r="W784" s="18"/>
      <c r="X784" s="19"/>
      <c r="Y784" s="19"/>
      <c r="Z784" s="19"/>
      <c r="AA784" s="18"/>
      <c r="AB784" s="19"/>
      <c r="AC784" s="19"/>
      <c r="AD784" s="19"/>
      <c r="AE784" s="18"/>
      <c r="AF784" s="19"/>
      <c r="AG784" s="19"/>
      <c r="AH784" s="19"/>
      <c r="AI784" s="18"/>
      <c r="AJ784" s="19"/>
      <c r="AK784" s="19"/>
      <c r="AL784" s="19"/>
      <c r="AM784" s="18"/>
      <c r="AN784" s="19"/>
      <c r="AO784" s="19"/>
      <c r="AP784" s="19"/>
      <c r="AQ784" s="18"/>
      <c r="AR784" s="19"/>
      <c r="AS784" s="19"/>
      <c r="AT784" s="19"/>
      <c r="AU784" s="18"/>
      <c r="AV784" s="19"/>
      <c r="AW784" s="19"/>
      <c r="AX784" s="19"/>
      <c r="AY784" s="18"/>
      <c r="AZ784" s="19"/>
      <c r="BA784" s="19"/>
      <c r="BB784" s="19"/>
      <c r="BC784" s="18"/>
      <c r="BD784" s="19"/>
      <c r="BE784" s="19"/>
      <c r="BF784" s="19"/>
    </row>
    <row r="785" spans="1:58" ht="15" thickBot="1" x14ac:dyDescent="0.35">
      <c r="A785" s="19"/>
      <c r="B785" s="19"/>
      <c r="C785" s="18"/>
      <c r="D785" s="19"/>
      <c r="E785" s="19"/>
      <c r="F785" s="19"/>
      <c r="G785" s="18"/>
      <c r="H785" s="19"/>
      <c r="I785" s="19"/>
      <c r="J785" s="19"/>
      <c r="K785" s="18"/>
      <c r="L785" s="19"/>
      <c r="M785" s="19"/>
      <c r="N785" s="19"/>
      <c r="O785" s="18"/>
      <c r="P785" s="19"/>
      <c r="Q785" s="19"/>
      <c r="R785" s="19"/>
      <c r="S785" s="18"/>
      <c r="T785" s="19"/>
      <c r="U785" s="19"/>
      <c r="V785" s="19"/>
      <c r="W785" s="18"/>
      <c r="X785" s="19"/>
      <c r="Y785" s="19"/>
      <c r="Z785" s="19"/>
      <c r="AA785" s="18"/>
      <c r="AB785" s="19"/>
      <c r="AC785" s="19"/>
      <c r="AD785" s="19"/>
      <c r="AE785" s="18"/>
      <c r="AF785" s="19"/>
      <c r="AG785" s="19"/>
      <c r="AH785" s="19"/>
      <c r="AI785" s="18"/>
      <c r="AJ785" s="19"/>
      <c r="AK785" s="19"/>
      <c r="AL785" s="19"/>
      <c r="AM785" s="18"/>
      <c r="AN785" s="19"/>
      <c r="AO785" s="19"/>
      <c r="AP785" s="19"/>
      <c r="AQ785" s="18"/>
      <c r="AR785" s="19"/>
      <c r="AS785" s="19"/>
      <c r="AT785" s="19"/>
      <c r="AU785" s="18"/>
      <c r="AV785" s="19"/>
      <c r="AW785" s="19"/>
      <c r="AX785" s="19"/>
      <c r="AY785" s="18"/>
      <c r="AZ785" s="19"/>
      <c r="BA785" s="19"/>
      <c r="BB785" s="19"/>
      <c r="BC785" s="18"/>
      <c r="BD785" s="19"/>
      <c r="BE785" s="19"/>
      <c r="BF785" s="19"/>
    </row>
    <row r="786" spans="1:58" ht="15" thickBot="1" x14ac:dyDescent="0.35">
      <c r="A786" s="19"/>
      <c r="B786" s="19"/>
      <c r="C786" s="18"/>
      <c r="D786" s="19"/>
      <c r="E786" s="19"/>
      <c r="F786" s="19"/>
      <c r="G786" s="18"/>
      <c r="H786" s="19"/>
      <c r="I786" s="19"/>
      <c r="J786" s="19"/>
      <c r="K786" s="18"/>
      <c r="L786" s="19"/>
      <c r="M786" s="19"/>
      <c r="N786" s="19"/>
      <c r="O786" s="18"/>
      <c r="P786" s="19"/>
      <c r="Q786" s="19"/>
      <c r="R786" s="19"/>
      <c r="S786" s="18"/>
      <c r="T786" s="19"/>
      <c r="U786" s="19"/>
      <c r="V786" s="19"/>
      <c r="W786" s="18"/>
      <c r="X786" s="19"/>
      <c r="Y786" s="19"/>
      <c r="Z786" s="19"/>
      <c r="AA786" s="18"/>
      <c r="AB786" s="19"/>
      <c r="AC786" s="19"/>
      <c r="AD786" s="19"/>
      <c r="AE786" s="18"/>
      <c r="AF786" s="19"/>
      <c r="AG786" s="19"/>
      <c r="AH786" s="19"/>
      <c r="AI786" s="18"/>
      <c r="AJ786" s="19"/>
      <c r="AK786" s="19"/>
      <c r="AL786" s="19"/>
      <c r="AM786" s="18"/>
      <c r="AN786" s="19"/>
      <c r="AO786" s="19"/>
      <c r="AP786" s="19"/>
      <c r="AQ786" s="18"/>
      <c r="AR786" s="19"/>
      <c r="AS786" s="19"/>
      <c r="AT786" s="19"/>
      <c r="AU786" s="18"/>
      <c r="AV786" s="19"/>
      <c r="AW786" s="19"/>
      <c r="AX786" s="19"/>
      <c r="AY786" s="18"/>
      <c r="AZ786" s="19"/>
      <c r="BA786" s="19"/>
      <c r="BB786" s="19"/>
      <c r="BC786" s="18"/>
      <c r="BD786" s="19"/>
      <c r="BE786" s="19"/>
      <c r="BF786" s="19"/>
    </row>
    <row r="787" spans="1:58" ht="15" thickBot="1" x14ac:dyDescent="0.35">
      <c r="A787" s="19"/>
      <c r="B787" s="19"/>
      <c r="C787" s="18"/>
      <c r="D787" s="19"/>
      <c r="E787" s="19"/>
      <c r="F787" s="19"/>
      <c r="G787" s="18"/>
      <c r="H787" s="19"/>
      <c r="I787" s="19"/>
      <c r="J787" s="19"/>
      <c r="K787" s="18"/>
      <c r="L787" s="19"/>
      <c r="M787" s="19"/>
      <c r="N787" s="19"/>
      <c r="O787" s="18"/>
      <c r="P787" s="19"/>
      <c r="Q787" s="19"/>
      <c r="R787" s="19"/>
      <c r="S787" s="18"/>
      <c r="T787" s="19"/>
      <c r="U787" s="19"/>
      <c r="V787" s="19"/>
      <c r="W787" s="18"/>
      <c r="X787" s="19"/>
      <c r="Y787" s="19"/>
      <c r="Z787" s="19"/>
      <c r="AA787" s="18"/>
      <c r="AB787" s="19"/>
      <c r="AC787" s="19"/>
      <c r="AD787" s="19"/>
      <c r="AE787" s="18"/>
      <c r="AF787" s="19"/>
      <c r="AG787" s="19"/>
      <c r="AH787" s="19"/>
      <c r="AI787" s="18"/>
      <c r="AJ787" s="19"/>
      <c r="AK787" s="19"/>
      <c r="AL787" s="19"/>
      <c r="AM787" s="18"/>
      <c r="AN787" s="19"/>
      <c r="AO787" s="19"/>
      <c r="AP787" s="19"/>
      <c r="AQ787" s="18"/>
      <c r="AR787" s="19"/>
      <c r="AS787" s="19"/>
      <c r="AT787" s="19"/>
      <c r="AU787" s="18"/>
      <c r="AV787" s="19"/>
      <c r="AW787" s="19"/>
      <c r="AX787" s="19"/>
      <c r="AY787" s="18"/>
      <c r="AZ787" s="19"/>
      <c r="BA787" s="19"/>
      <c r="BB787" s="19"/>
      <c r="BC787" s="18"/>
      <c r="BD787" s="19"/>
      <c r="BE787" s="19"/>
      <c r="BF787" s="19"/>
    </row>
    <row r="788" spans="1:58" ht="15" thickBot="1" x14ac:dyDescent="0.35">
      <c r="A788" s="19"/>
      <c r="B788" s="19"/>
      <c r="C788" s="18"/>
      <c r="D788" s="19"/>
      <c r="E788" s="19"/>
      <c r="F788" s="19"/>
      <c r="G788" s="18"/>
      <c r="H788" s="19"/>
      <c r="I788" s="19"/>
      <c r="J788" s="19"/>
      <c r="K788" s="18"/>
      <c r="L788" s="19"/>
      <c r="M788" s="19"/>
      <c r="N788" s="19"/>
      <c r="O788" s="18"/>
      <c r="P788" s="19"/>
      <c r="Q788" s="19"/>
      <c r="R788" s="19"/>
      <c r="S788" s="18"/>
      <c r="T788" s="19"/>
      <c r="U788" s="19"/>
      <c r="V788" s="19"/>
      <c r="W788" s="18"/>
      <c r="X788" s="19"/>
      <c r="Y788" s="19"/>
      <c r="Z788" s="19"/>
      <c r="AA788" s="18"/>
      <c r="AB788" s="19"/>
      <c r="AC788" s="19"/>
      <c r="AD788" s="19"/>
      <c r="AE788" s="18"/>
      <c r="AF788" s="19"/>
      <c r="AG788" s="19"/>
      <c r="AH788" s="19"/>
      <c r="AI788" s="18"/>
      <c r="AJ788" s="19"/>
      <c r="AK788" s="19"/>
      <c r="AL788" s="19"/>
      <c r="AM788" s="18"/>
      <c r="AN788" s="19"/>
      <c r="AO788" s="19"/>
      <c r="AP788" s="19"/>
      <c r="AQ788" s="18"/>
      <c r="AR788" s="19"/>
      <c r="AS788" s="19"/>
      <c r="AT788" s="19"/>
      <c r="AU788" s="18"/>
      <c r="AV788" s="19"/>
      <c r="AW788" s="19"/>
      <c r="AX788" s="19"/>
      <c r="AY788" s="18"/>
      <c r="AZ788" s="19"/>
      <c r="BA788" s="19"/>
      <c r="BB788" s="19"/>
      <c r="BC788" s="18"/>
      <c r="BD788" s="19"/>
      <c r="BE788" s="19"/>
      <c r="BF788" s="19"/>
    </row>
    <row r="789" spans="1:58" ht="15" thickBot="1" x14ac:dyDescent="0.35">
      <c r="A789" s="19"/>
      <c r="B789" s="19"/>
      <c r="C789" s="18"/>
      <c r="D789" s="19"/>
      <c r="E789" s="19"/>
      <c r="F789" s="19"/>
      <c r="G789" s="18"/>
      <c r="H789" s="19"/>
      <c r="I789" s="19"/>
      <c r="J789" s="19"/>
      <c r="K789" s="18"/>
      <c r="L789" s="19"/>
      <c r="M789" s="19"/>
      <c r="N789" s="19"/>
      <c r="O789" s="18"/>
      <c r="P789" s="19"/>
      <c r="Q789" s="19"/>
      <c r="R789" s="19"/>
      <c r="S789" s="18"/>
      <c r="T789" s="19"/>
      <c r="U789" s="19"/>
      <c r="V789" s="19"/>
      <c r="W789" s="18"/>
      <c r="X789" s="19"/>
      <c r="Y789" s="19"/>
      <c r="Z789" s="19"/>
      <c r="AA789" s="18"/>
      <c r="AB789" s="19"/>
      <c r="AC789" s="19"/>
      <c r="AD789" s="19"/>
      <c r="AE789" s="18"/>
      <c r="AF789" s="19"/>
      <c r="AG789" s="19"/>
      <c r="AH789" s="19"/>
      <c r="AI789" s="18"/>
      <c r="AJ789" s="19"/>
      <c r="AK789" s="19"/>
      <c r="AL789" s="19"/>
      <c r="AM789" s="18"/>
      <c r="AN789" s="19"/>
      <c r="AO789" s="19"/>
      <c r="AP789" s="19"/>
      <c r="AQ789" s="18"/>
      <c r="AR789" s="19"/>
      <c r="AS789" s="19"/>
      <c r="AT789" s="19"/>
      <c r="AU789" s="18"/>
      <c r="AV789" s="19"/>
      <c r="AW789" s="19"/>
      <c r="AX789" s="19"/>
      <c r="AY789" s="18"/>
      <c r="AZ789" s="19"/>
      <c r="BA789" s="19"/>
      <c r="BB789" s="19"/>
      <c r="BC789" s="18"/>
      <c r="BD789" s="19"/>
      <c r="BE789" s="19"/>
      <c r="BF789" s="19"/>
    </row>
    <row r="790" spans="1:58" ht="15" thickBot="1" x14ac:dyDescent="0.35">
      <c r="A790" s="19"/>
      <c r="B790" s="19"/>
      <c r="C790" s="18"/>
      <c r="D790" s="19"/>
      <c r="E790" s="19"/>
      <c r="F790" s="19"/>
      <c r="G790" s="18"/>
      <c r="H790" s="19"/>
      <c r="I790" s="19"/>
      <c r="J790" s="19"/>
      <c r="K790" s="18"/>
      <c r="L790" s="19"/>
      <c r="M790" s="19"/>
      <c r="N790" s="19"/>
      <c r="O790" s="18"/>
      <c r="P790" s="19"/>
      <c r="Q790" s="19"/>
      <c r="R790" s="19"/>
      <c r="S790" s="18"/>
      <c r="T790" s="19"/>
      <c r="U790" s="19"/>
      <c r="V790" s="19"/>
      <c r="W790" s="18"/>
      <c r="X790" s="19"/>
      <c r="Y790" s="19"/>
      <c r="Z790" s="19"/>
      <c r="AA790" s="18"/>
      <c r="AB790" s="19"/>
      <c r="AC790" s="19"/>
      <c r="AD790" s="19"/>
      <c r="AE790" s="18"/>
      <c r="AF790" s="19"/>
      <c r="AG790" s="19"/>
      <c r="AH790" s="19"/>
      <c r="AI790" s="18"/>
      <c r="AJ790" s="19"/>
      <c r="AK790" s="19"/>
      <c r="AL790" s="19"/>
      <c r="AM790" s="18"/>
      <c r="AN790" s="19"/>
      <c r="AO790" s="19"/>
      <c r="AP790" s="19"/>
      <c r="AQ790" s="18"/>
      <c r="AR790" s="19"/>
      <c r="AS790" s="19"/>
      <c r="AT790" s="19"/>
      <c r="AU790" s="18"/>
      <c r="AV790" s="19"/>
      <c r="AW790" s="19"/>
      <c r="AX790" s="19"/>
      <c r="AY790" s="18"/>
      <c r="AZ790" s="19"/>
      <c r="BA790" s="19"/>
      <c r="BB790" s="19"/>
      <c r="BC790" s="18"/>
      <c r="BD790" s="19"/>
      <c r="BE790" s="19"/>
      <c r="BF790" s="19"/>
    </row>
    <row r="791" spans="1:58" ht="15" thickBot="1" x14ac:dyDescent="0.35">
      <c r="A791" s="19"/>
      <c r="B791" s="19"/>
      <c r="C791" s="18"/>
      <c r="D791" s="19"/>
      <c r="E791" s="19"/>
      <c r="F791" s="19"/>
      <c r="G791" s="18"/>
      <c r="H791" s="19"/>
      <c r="I791" s="19"/>
      <c r="J791" s="19"/>
      <c r="K791" s="18"/>
      <c r="L791" s="19"/>
      <c r="M791" s="19"/>
      <c r="N791" s="19"/>
      <c r="O791" s="18"/>
      <c r="P791" s="19"/>
      <c r="Q791" s="19"/>
      <c r="R791" s="19"/>
      <c r="S791" s="18"/>
      <c r="T791" s="19"/>
      <c r="U791" s="19"/>
      <c r="V791" s="19"/>
      <c r="W791" s="18"/>
      <c r="X791" s="19"/>
      <c r="Y791" s="19"/>
      <c r="Z791" s="19"/>
      <c r="AA791" s="18"/>
      <c r="AB791" s="19"/>
      <c r="AC791" s="19"/>
      <c r="AD791" s="19"/>
      <c r="AE791" s="18"/>
      <c r="AF791" s="19"/>
      <c r="AG791" s="19"/>
      <c r="AH791" s="19"/>
      <c r="AI791" s="18"/>
      <c r="AJ791" s="19"/>
      <c r="AK791" s="19"/>
      <c r="AL791" s="19"/>
      <c r="AM791" s="18"/>
      <c r="AN791" s="19"/>
      <c r="AO791" s="19"/>
      <c r="AP791" s="19"/>
      <c r="AQ791" s="18"/>
      <c r="AR791" s="19"/>
      <c r="AS791" s="19"/>
      <c r="AT791" s="19"/>
      <c r="AU791" s="18"/>
      <c r="AV791" s="19"/>
      <c r="AW791" s="19"/>
      <c r="AX791" s="19"/>
      <c r="AY791" s="18"/>
      <c r="AZ791" s="19"/>
      <c r="BA791" s="19"/>
      <c r="BB791" s="19"/>
      <c r="BC791" s="18"/>
      <c r="BD791" s="19"/>
      <c r="BE791" s="19"/>
      <c r="BF791" s="19"/>
    </row>
    <row r="792" spans="1:58" ht="15" thickBot="1" x14ac:dyDescent="0.35">
      <c r="A792" s="19"/>
      <c r="B792" s="19"/>
      <c r="C792" s="18"/>
      <c r="D792" s="19"/>
      <c r="E792" s="19"/>
      <c r="F792" s="19"/>
      <c r="G792" s="18"/>
      <c r="H792" s="19"/>
      <c r="I792" s="19"/>
      <c r="J792" s="19"/>
      <c r="K792" s="18"/>
      <c r="L792" s="19"/>
      <c r="M792" s="19"/>
      <c r="N792" s="19"/>
      <c r="O792" s="18"/>
      <c r="P792" s="19"/>
      <c r="Q792" s="19"/>
      <c r="R792" s="19"/>
      <c r="S792" s="18"/>
      <c r="T792" s="19"/>
      <c r="U792" s="19"/>
      <c r="V792" s="19"/>
      <c r="W792" s="18"/>
      <c r="X792" s="19"/>
      <c r="Y792" s="19"/>
      <c r="Z792" s="19"/>
      <c r="AA792" s="18"/>
      <c r="AB792" s="19"/>
      <c r="AC792" s="19"/>
      <c r="AD792" s="19"/>
      <c r="AE792" s="18"/>
      <c r="AF792" s="19"/>
      <c r="AG792" s="19"/>
      <c r="AH792" s="19"/>
      <c r="AI792" s="18"/>
      <c r="AJ792" s="19"/>
      <c r="AK792" s="19"/>
      <c r="AL792" s="19"/>
      <c r="AM792" s="18"/>
      <c r="AN792" s="19"/>
      <c r="AO792" s="19"/>
      <c r="AP792" s="19"/>
      <c r="AQ792" s="18"/>
      <c r="AR792" s="19"/>
      <c r="AS792" s="19"/>
      <c r="AT792" s="19"/>
      <c r="AU792" s="18"/>
      <c r="AV792" s="19"/>
      <c r="AW792" s="19"/>
      <c r="AX792" s="19"/>
      <c r="AY792" s="18"/>
      <c r="AZ792" s="19"/>
      <c r="BA792" s="19"/>
      <c r="BB792" s="19"/>
      <c r="BC792" s="18"/>
      <c r="BD792" s="19"/>
      <c r="BE792" s="19"/>
      <c r="BF792" s="19"/>
    </row>
    <row r="793" spans="1:58" ht="15" thickBot="1" x14ac:dyDescent="0.35">
      <c r="A793" s="19"/>
      <c r="B793" s="19"/>
      <c r="C793" s="18"/>
      <c r="D793" s="19"/>
      <c r="E793" s="19"/>
      <c r="F793" s="19"/>
      <c r="G793" s="18"/>
      <c r="H793" s="19"/>
      <c r="I793" s="19"/>
      <c r="J793" s="19"/>
      <c r="K793" s="18"/>
      <c r="L793" s="19"/>
      <c r="M793" s="19"/>
      <c r="N793" s="19"/>
      <c r="O793" s="18"/>
      <c r="P793" s="19"/>
      <c r="Q793" s="19"/>
      <c r="R793" s="19"/>
      <c r="S793" s="18"/>
      <c r="T793" s="19"/>
      <c r="U793" s="19"/>
      <c r="V793" s="19"/>
      <c r="W793" s="18"/>
      <c r="X793" s="19"/>
      <c r="Y793" s="19"/>
      <c r="Z793" s="19"/>
      <c r="AA793" s="18"/>
      <c r="AB793" s="19"/>
      <c r="AC793" s="19"/>
      <c r="AD793" s="19"/>
      <c r="AE793" s="18"/>
      <c r="AF793" s="19"/>
      <c r="AG793" s="19"/>
      <c r="AH793" s="19"/>
      <c r="AI793" s="18"/>
      <c r="AJ793" s="19"/>
      <c r="AK793" s="19"/>
      <c r="AL793" s="19"/>
      <c r="AM793" s="18"/>
      <c r="AN793" s="19"/>
      <c r="AO793" s="19"/>
      <c r="AP793" s="19"/>
      <c r="AQ793" s="18"/>
      <c r="AR793" s="19"/>
      <c r="AS793" s="19"/>
      <c r="AT793" s="19"/>
      <c r="AU793" s="18"/>
      <c r="AV793" s="19"/>
      <c r="AW793" s="19"/>
      <c r="AX793" s="19"/>
      <c r="AY793" s="18"/>
      <c r="AZ793" s="19"/>
      <c r="BA793" s="19"/>
      <c r="BB793" s="19"/>
      <c r="BC793" s="18"/>
      <c r="BD793" s="19"/>
      <c r="BE793" s="19"/>
      <c r="BF793" s="19"/>
    </row>
    <row r="794" spans="1:58" ht="15" thickBot="1" x14ac:dyDescent="0.35">
      <c r="A794" s="19"/>
      <c r="B794" s="19"/>
      <c r="C794" s="18"/>
      <c r="D794" s="19"/>
      <c r="E794" s="19"/>
      <c r="F794" s="19"/>
      <c r="G794" s="18"/>
      <c r="H794" s="19"/>
      <c r="I794" s="19"/>
      <c r="J794" s="19"/>
      <c r="K794" s="18"/>
      <c r="L794" s="19"/>
      <c r="M794" s="19"/>
      <c r="N794" s="19"/>
      <c r="O794" s="18"/>
      <c r="P794" s="19"/>
      <c r="Q794" s="19"/>
      <c r="R794" s="19"/>
      <c r="S794" s="18"/>
      <c r="T794" s="19"/>
      <c r="U794" s="19"/>
      <c r="V794" s="19"/>
      <c r="W794" s="18"/>
      <c r="X794" s="19"/>
      <c r="Y794" s="19"/>
      <c r="Z794" s="19"/>
      <c r="AA794" s="18"/>
      <c r="AB794" s="19"/>
      <c r="AC794" s="19"/>
      <c r="AD794" s="19"/>
      <c r="AE794" s="18"/>
      <c r="AF794" s="19"/>
      <c r="AG794" s="19"/>
      <c r="AH794" s="19"/>
      <c r="AI794" s="18"/>
      <c r="AJ794" s="19"/>
      <c r="AK794" s="19"/>
      <c r="AL794" s="19"/>
      <c r="AM794" s="18"/>
      <c r="AN794" s="19"/>
      <c r="AO794" s="19"/>
      <c r="AP794" s="19"/>
      <c r="AQ794" s="18"/>
      <c r="AR794" s="19"/>
      <c r="AS794" s="19"/>
      <c r="AT794" s="19"/>
      <c r="AU794" s="18"/>
      <c r="AV794" s="19"/>
      <c r="AW794" s="19"/>
      <c r="AX794" s="19"/>
      <c r="AY794" s="18"/>
      <c r="AZ794" s="19"/>
      <c r="BA794" s="19"/>
      <c r="BB794" s="19"/>
      <c r="BC794" s="18"/>
      <c r="BD794" s="19"/>
      <c r="BE794" s="19"/>
      <c r="BF794" s="19"/>
    </row>
    <row r="795" spans="1:58" ht="15" thickBot="1" x14ac:dyDescent="0.35">
      <c r="A795" s="19"/>
      <c r="B795" s="19"/>
      <c r="C795" s="18"/>
      <c r="D795" s="19"/>
      <c r="E795" s="19"/>
      <c r="F795" s="19"/>
      <c r="G795" s="18"/>
      <c r="H795" s="19"/>
      <c r="I795" s="19"/>
      <c r="J795" s="19"/>
      <c r="K795" s="18"/>
      <c r="L795" s="19"/>
      <c r="M795" s="19"/>
      <c r="N795" s="19"/>
      <c r="O795" s="18"/>
      <c r="P795" s="19"/>
      <c r="Q795" s="19"/>
      <c r="R795" s="19"/>
      <c r="S795" s="18"/>
      <c r="T795" s="19"/>
      <c r="U795" s="19"/>
      <c r="V795" s="19"/>
      <c r="W795" s="18"/>
      <c r="X795" s="19"/>
      <c r="Y795" s="19"/>
      <c r="Z795" s="19"/>
      <c r="AA795" s="18"/>
      <c r="AB795" s="19"/>
      <c r="AC795" s="19"/>
      <c r="AD795" s="19"/>
      <c r="AE795" s="18"/>
      <c r="AF795" s="19"/>
      <c r="AG795" s="19"/>
      <c r="AH795" s="19"/>
      <c r="AI795" s="18"/>
      <c r="AJ795" s="19"/>
      <c r="AK795" s="19"/>
      <c r="AL795" s="19"/>
      <c r="AM795" s="18"/>
      <c r="AN795" s="19"/>
      <c r="AO795" s="19"/>
      <c r="AP795" s="19"/>
      <c r="AQ795" s="18"/>
      <c r="AR795" s="19"/>
      <c r="AS795" s="19"/>
      <c r="AT795" s="19"/>
      <c r="AU795" s="18"/>
      <c r="AV795" s="19"/>
      <c r="AW795" s="19"/>
      <c r="AX795" s="19"/>
      <c r="AY795" s="18"/>
      <c r="AZ795" s="19"/>
      <c r="BA795" s="19"/>
      <c r="BB795" s="19"/>
      <c r="BC795" s="18"/>
      <c r="BD795" s="19"/>
      <c r="BE795" s="19"/>
      <c r="BF795" s="19"/>
    </row>
    <row r="796" spans="1:58" ht="15" thickBot="1" x14ac:dyDescent="0.35">
      <c r="A796" s="19"/>
      <c r="B796" s="19"/>
      <c r="C796" s="18"/>
      <c r="D796" s="19"/>
      <c r="E796" s="19"/>
      <c r="F796" s="19"/>
      <c r="G796" s="18"/>
      <c r="H796" s="19"/>
      <c r="I796" s="19"/>
      <c r="J796" s="19"/>
      <c r="K796" s="18"/>
      <c r="L796" s="19"/>
      <c r="M796" s="19"/>
      <c r="N796" s="19"/>
      <c r="O796" s="18"/>
      <c r="P796" s="19"/>
      <c r="Q796" s="19"/>
      <c r="R796" s="19"/>
      <c r="S796" s="18"/>
      <c r="T796" s="19"/>
      <c r="U796" s="19"/>
      <c r="V796" s="19"/>
      <c r="W796" s="18"/>
      <c r="X796" s="19"/>
      <c r="Y796" s="19"/>
      <c r="Z796" s="19"/>
      <c r="AA796" s="18"/>
      <c r="AB796" s="19"/>
      <c r="AC796" s="19"/>
      <c r="AD796" s="19"/>
      <c r="AE796" s="18"/>
      <c r="AF796" s="19"/>
      <c r="AG796" s="19"/>
      <c r="AH796" s="19"/>
      <c r="AI796" s="18"/>
      <c r="AJ796" s="19"/>
      <c r="AK796" s="19"/>
      <c r="AL796" s="19"/>
      <c r="AM796" s="18"/>
      <c r="AN796" s="19"/>
      <c r="AO796" s="19"/>
      <c r="AP796" s="19"/>
      <c r="AQ796" s="18"/>
      <c r="AR796" s="19"/>
      <c r="AS796" s="19"/>
      <c r="AT796" s="19"/>
      <c r="AU796" s="18"/>
      <c r="AV796" s="19"/>
      <c r="AW796" s="19"/>
      <c r="AX796" s="19"/>
      <c r="AY796" s="18"/>
      <c r="AZ796" s="19"/>
      <c r="BA796" s="19"/>
      <c r="BB796" s="19"/>
      <c r="BC796" s="18"/>
      <c r="BD796" s="19"/>
      <c r="BE796" s="19"/>
      <c r="BF796" s="19"/>
    </row>
    <row r="797" spans="1:58" ht="15" thickBot="1" x14ac:dyDescent="0.35">
      <c r="A797" s="19"/>
      <c r="B797" s="19"/>
      <c r="C797" s="18"/>
      <c r="D797" s="19"/>
      <c r="E797" s="19"/>
      <c r="F797" s="19"/>
      <c r="G797" s="18"/>
      <c r="H797" s="19"/>
      <c r="I797" s="19"/>
      <c r="J797" s="19"/>
      <c r="K797" s="18"/>
      <c r="L797" s="19"/>
      <c r="M797" s="19"/>
      <c r="N797" s="19"/>
      <c r="O797" s="18"/>
      <c r="P797" s="19"/>
      <c r="Q797" s="19"/>
      <c r="R797" s="19"/>
      <c r="S797" s="18"/>
      <c r="T797" s="19"/>
      <c r="U797" s="19"/>
      <c r="V797" s="19"/>
      <c r="W797" s="18"/>
      <c r="X797" s="19"/>
      <c r="Y797" s="19"/>
      <c r="Z797" s="19"/>
      <c r="AA797" s="18"/>
      <c r="AB797" s="19"/>
      <c r="AC797" s="19"/>
      <c r="AD797" s="19"/>
      <c r="AE797" s="18"/>
      <c r="AF797" s="19"/>
      <c r="AG797" s="19"/>
      <c r="AH797" s="19"/>
      <c r="AI797" s="18"/>
      <c r="AJ797" s="19"/>
      <c r="AK797" s="19"/>
      <c r="AL797" s="19"/>
      <c r="AM797" s="18"/>
      <c r="AN797" s="19"/>
      <c r="AO797" s="19"/>
      <c r="AP797" s="19"/>
      <c r="AQ797" s="18"/>
      <c r="AR797" s="19"/>
      <c r="AS797" s="19"/>
      <c r="AT797" s="19"/>
      <c r="AU797" s="18"/>
      <c r="AV797" s="19"/>
      <c r="AW797" s="19"/>
      <c r="AX797" s="19"/>
      <c r="AY797" s="18"/>
      <c r="AZ797" s="19"/>
      <c r="BA797" s="19"/>
      <c r="BB797" s="19"/>
      <c r="BC797" s="18"/>
      <c r="BD797" s="19"/>
      <c r="BE797" s="19"/>
      <c r="BF797" s="19"/>
    </row>
    <row r="798" spans="1:58" ht="15" thickBot="1" x14ac:dyDescent="0.35">
      <c r="A798" s="19"/>
      <c r="B798" s="19"/>
      <c r="C798" s="18"/>
      <c r="D798" s="19"/>
      <c r="E798" s="19"/>
      <c r="F798" s="19"/>
      <c r="G798" s="18"/>
      <c r="H798" s="19"/>
      <c r="I798" s="19"/>
      <c r="J798" s="19"/>
      <c r="K798" s="18"/>
      <c r="L798" s="19"/>
      <c r="M798" s="19"/>
      <c r="N798" s="19"/>
      <c r="O798" s="18"/>
      <c r="P798" s="19"/>
      <c r="Q798" s="19"/>
      <c r="R798" s="19"/>
      <c r="S798" s="18"/>
      <c r="T798" s="19"/>
      <c r="U798" s="19"/>
      <c r="V798" s="19"/>
      <c r="W798" s="18"/>
      <c r="X798" s="19"/>
      <c r="Y798" s="19"/>
      <c r="Z798" s="19"/>
      <c r="AA798" s="18"/>
      <c r="AB798" s="19"/>
      <c r="AC798" s="19"/>
      <c r="AD798" s="19"/>
      <c r="AE798" s="18"/>
      <c r="AF798" s="19"/>
      <c r="AG798" s="19"/>
      <c r="AH798" s="19"/>
      <c r="AI798" s="18"/>
      <c r="AJ798" s="19"/>
      <c r="AK798" s="19"/>
      <c r="AL798" s="19"/>
      <c r="AM798" s="18"/>
      <c r="AN798" s="19"/>
      <c r="AO798" s="19"/>
      <c r="AP798" s="19"/>
      <c r="AQ798" s="18"/>
      <c r="AR798" s="19"/>
      <c r="AS798" s="19"/>
      <c r="AT798" s="19"/>
      <c r="AU798" s="18"/>
      <c r="AV798" s="19"/>
      <c r="AW798" s="19"/>
      <c r="AX798" s="19"/>
      <c r="AY798" s="18"/>
      <c r="AZ798" s="19"/>
      <c r="BA798" s="19"/>
      <c r="BB798" s="19"/>
      <c r="BC798" s="18"/>
      <c r="BD798" s="19"/>
      <c r="BE798" s="19"/>
      <c r="BF798" s="19"/>
    </row>
    <row r="799" spans="1:58" ht="15" thickBot="1" x14ac:dyDescent="0.35">
      <c r="A799" s="19"/>
      <c r="B799" s="19"/>
      <c r="C799" s="18"/>
      <c r="D799" s="19"/>
      <c r="E799" s="19"/>
      <c r="F799" s="19"/>
      <c r="G799" s="18"/>
      <c r="H799" s="19"/>
      <c r="I799" s="19"/>
      <c r="J799" s="19"/>
      <c r="K799" s="18"/>
      <c r="L799" s="19"/>
      <c r="M799" s="19"/>
      <c r="N799" s="19"/>
      <c r="O799" s="18"/>
      <c r="P799" s="19"/>
      <c r="Q799" s="19"/>
      <c r="R799" s="19"/>
      <c r="S799" s="18"/>
      <c r="T799" s="19"/>
      <c r="U799" s="19"/>
      <c r="V799" s="19"/>
      <c r="W799" s="18"/>
      <c r="X799" s="19"/>
      <c r="Y799" s="19"/>
      <c r="Z799" s="19"/>
      <c r="AA799" s="18"/>
      <c r="AB799" s="19"/>
      <c r="AC799" s="19"/>
      <c r="AD799" s="19"/>
      <c r="AE799" s="18"/>
      <c r="AF799" s="19"/>
      <c r="AG799" s="19"/>
      <c r="AH799" s="19"/>
      <c r="AI799" s="18"/>
      <c r="AJ799" s="19"/>
      <c r="AK799" s="19"/>
      <c r="AL799" s="19"/>
      <c r="AM799" s="18"/>
      <c r="AN799" s="19"/>
      <c r="AO799" s="19"/>
      <c r="AP799" s="19"/>
      <c r="AQ799" s="18"/>
      <c r="AR799" s="19"/>
      <c r="AS799" s="19"/>
      <c r="AT799" s="19"/>
      <c r="AU799" s="18"/>
      <c r="AV799" s="19"/>
      <c r="AW799" s="19"/>
      <c r="AX799" s="19"/>
      <c r="AY799" s="18"/>
      <c r="AZ799" s="19"/>
      <c r="BA799" s="19"/>
      <c r="BB799" s="19"/>
      <c r="BC799" s="18"/>
      <c r="BD799" s="19"/>
      <c r="BE799" s="19"/>
      <c r="BF799" s="19"/>
    </row>
    <row r="800" spans="1:58" ht="15" thickBot="1" x14ac:dyDescent="0.35">
      <c r="A800" s="19"/>
      <c r="B800" s="19"/>
      <c r="C800" s="18"/>
      <c r="D800" s="19"/>
      <c r="E800" s="19"/>
      <c r="F800" s="19"/>
      <c r="G800" s="18"/>
      <c r="H800" s="19"/>
      <c r="I800" s="19"/>
      <c r="J800" s="19"/>
      <c r="K800" s="18"/>
      <c r="L800" s="19"/>
      <c r="M800" s="19"/>
      <c r="N800" s="19"/>
      <c r="O800" s="18"/>
      <c r="P800" s="19"/>
      <c r="Q800" s="19"/>
      <c r="R800" s="19"/>
      <c r="S800" s="18"/>
      <c r="T800" s="19"/>
      <c r="U800" s="19"/>
      <c r="V800" s="19"/>
      <c r="W800" s="18"/>
      <c r="X800" s="19"/>
      <c r="Y800" s="19"/>
      <c r="Z800" s="19"/>
      <c r="AA800" s="18"/>
      <c r="AB800" s="19"/>
      <c r="AC800" s="19"/>
      <c r="AD800" s="19"/>
      <c r="AE800" s="18"/>
      <c r="AF800" s="19"/>
      <c r="AG800" s="19"/>
      <c r="AH800" s="19"/>
      <c r="AI800" s="18"/>
      <c r="AJ800" s="19"/>
      <c r="AK800" s="19"/>
      <c r="AL800" s="19"/>
      <c r="AM800" s="18"/>
      <c r="AN800" s="19"/>
      <c r="AO800" s="19"/>
      <c r="AP800" s="19"/>
      <c r="AQ800" s="18"/>
      <c r="AR800" s="19"/>
      <c r="AS800" s="19"/>
      <c r="AT800" s="19"/>
      <c r="AU800" s="18"/>
      <c r="AV800" s="19"/>
      <c r="AW800" s="19"/>
      <c r="AX800" s="19"/>
      <c r="AY800" s="18"/>
      <c r="AZ800" s="19"/>
      <c r="BA800" s="19"/>
      <c r="BB800" s="19"/>
      <c r="BC800" s="18"/>
      <c r="BD800" s="19"/>
      <c r="BE800" s="19"/>
      <c r="BF800" s="19"/>
    </row>
    <row r="801" spans="1:58" ht="15" thickBot="1" x14ac:dyDescent="0.35">
      <c r="A801" s="19"/>
      <c r="B801" s="19"/>
      <c r="C801" s="18"/>
      <c r="D801" s="19"/>
      <c r="E801" s="19"/>
      <c r="F801" s="19"/>
      <c r="G801" s="18"/>
      <c r="H801" s="19"/>
      <c r="I801" s="19"/>
      <c r="J801" s="19"/>
      <c r="K801" s="18"/>
      <c r="L801" s="19"/>
      <c r="M801" s="19"/>
      <c r="N801" s="19"/>
      <c r="O801" s="18"/>
      <c r="P801" s="19"/>
      <c r="Q801" s="19"/>
      <c r="R801" s="19"/>
      <c r="S801" s="18"/>
      <c r="T801" s="19"/>
      <c r="U801" s="19"/>
      <c r="V801" s="19"/>
      <c r="W801" s="18"/>
      <c r="X801" s="19"/>
      <c r="Y801" s="19"/>
      <c r="Z801" s="19"/>
      <c r="AA801" s="18"/>
      <c r="AB801" s="19"/>
      <c r="AC801" s="19"/>
      <c r="AD801" s="19"/>
      <c r="AE801" s="18"/>
      <c r="AF801" s="19"/>
      <c r="AG801" s="19"/>
      <c r="AH801" s="19"/>
      <c r="AI801" s="18"/>
      <c r="AJ801" s="19"/>
      <c r="AK801" s="19"/>
      <c r="AL801" s="19"/>
      <c r="AM801" s="18"/>
      <c r="AN801" s="19"/>
      <c r="AO801" s="19"/>
      <c r="AP801" s="19"/>
      <c r="AQ801" s="18"/>
      <c r="AR801" s="19"/>
      <c r="AS801" s="19"/>
      <c r="AT801" s="19"/>
      <c r="AU801" s="18"/>
      <c r="AV801" s="19"/>
      <c r="AW801" s="19"/>
      <c r="AX801" s="19"/>
      <c r="AY801" s="18"/>
      <c r="AZ801" s="19"/>
      <c r="BA801" s="19"/>
      <c r="BB801" s="19"/>
      <c r="BC801" s="18"/>
      <c r="BD801" s="19"/>
      <c r="BE801" s="19"/>
      <c r="BF801" s="19"/>
    </row>
    <row r="802" spans="1:58" ht="15" thickBot="1" x14ac:dyDescent="0.35">
      <c r="A802" s="19"/>
      <c r="B802" s="19"/>
      <c r="C802" s="18"/>
      <c r="D802" s="19"/>
      <c r="E802" s="19"/>
      <c r="F802" s="19"/>
      <c r="G802" s="18"/>
      <c r="H802" s="19"/>
      <c r="I802" s="19"/>
      <c r="J802" s="19"/>
      <c r="K802" s="18"/>
      <c r="L802" s="19"/>
      <c r="M802" s="19"/>
      <c r="N802" s="19"/>
      <c r="O802" s="18"/>
      <c r="P802" s="19"/>
      <c r="Q802" s="19"/>
      <c r="R802" s="19"/>
      <c r="S802" s="18"/>
      <c r="T802" s="19"/>
      <c r="U802" s="19"/>
      <c r="V802" s="19"/>
      <c r="W802" s="18"/>
      <c r="X802" s="19"/>
      <c r="Y802" s="19"/>
      <c r="Z802" s="19"/>
      <c r="AA802" s="18"/>
      <c r="AB802" s="19"/>
      <c r="AC802" s="19"/>
      <c r="AD802" s="19"/>
      <c r="AE802" s="18"/>
      <c r="AF802" s="19"/>
      <c r="AG802" s="19"/>
      <c r="AH802" s="19"/>
      <c r="AI802" s="18"/>
      <c r="AJ802" s="19"/>
      <c r="AK802" s="19"/>
      <c r="AL802" s="19"/>
      <c r="AM802" s="18"/>
      <c r="AN802" s="19"/>
      <c r="AO802" s="19"/>
      <c r="AP802" s="19"/>
      <c r="AQ802" s="18"/>
      <c r="AR802" s="19"/>
      <c r="AS802" s="19"/>
      <c r="AT802" s="19"/>
      <c r="AU802" s="18"/>
      <c r="AV802" s="19"/>
      <c r="AW802" s="19"/>
      <c r="AX802" s="19"/>
      <c r="AY802" s="18"/>
      <c r="AZ802" s="19"/>
      <c r="BA802" s="19"/>
      <c r="BB802" s="19"/>
      <c r="BC802" s="18"/>
      <c r="BD802" s="19"/>
      <c r="BE802" s="19"/>
      <c r="BF802" s="19"/>
    </row>
    <row r="803" spans="1:58" ht="15" thickBot="1" x14ac:dyDescent="0.35">
      <c r="A803" s="19"/>
      <c r="B803" s="19"/>
      <c r="C803" s="18"/>
      <c r="D803" s="19"/>
      <c r="E803" s="19"/>
      <c r="F803" s="19"/>
      <c r="G803" s="18"/>
      <c r="H803" s="19"/>
      <c r="I803" s="19"/>
      <c r="J803" s="19"/>
      <c r="K803" s="18"/>
      <c r="L803" s="19"/>
      <c r="M803" s="19"/>
      <c r="N803" s="19"/>
      <c r="O803" s="18"/>
      <c r="P803" s="19"/>
      <c r="Q803" s="19"/>
      <c r="R803" s="19"/>
      <c r="S803" s="18"/>
      <c r="T803" s="19"/>
      <c r="U803" s="19"/>
      <c r="V803" s="19"/>
      <c r="W803" s="18"/>
      <c r="X803" s="19"/>
      <c r="Y803" s="19"/>
      <c r="Z803" s="19"/>
      <c r="AA803" s="18"/>
      <c r="AB803" s="19"/>
      <c r="AC803" s="19"/>
      <c r="AD803" s="19"/>
      <c r="AE803" s="18"/>
      <c r="AF803" s="19"/>
      <c r="AG803" s="19"/>
      <c r="AH803" s="19"/>
      <c r="AI803" s="18"/>
      <c r="AJ803" s="19"/>
      <c r="AK803" s="19"/>
      <c r="AL803" s="19"/>
      <c r="AM803" s="18"/>
      <c r="AN803" s="19"/>
      <c r="AO803" s="19"/>
      <c r="AP803" s="19"/>
      <c r="AQ803" s="18"/>
      <c r="AR803" s="19"/>
      <c r="AS803" s="19"/>
      <c r="AT803" s="19"/>
      <c r="AU803" s="18"/>
      <c r="AV803" s="19"/>
      <c r="AW803" s="19"/>
      <c r="AX803" s="19"/>
      <c r="AY803" s="18"/>
      <c r="AZ803" s="19"/>
      <c r="BA803" s="19"/>
      <c r="BB803" s="19"/>
      <c r="BC803" s="18"/>
      <c r="BD803" s="19"/>
      <c r="BE803" s="19"/>
      <c r="BF803" s="19"/>
    </row>
    <row r="804" spans="1:58" ht="15" thickBot="1" x14ac:dyDescent="0.35">
      <c r="A804" s="19"/>
      <c r="B804" s="19"/>
      <c r="C804" s="18"/>
      <c r="D804" s="19"/>
      <c r="E804" s="19"/>
      <c r="F804" s="19"/>
      <c r="G804" s="18"/>
      <c r="H804" s="19"/>
      <c r="I804" s="19"/>
      <c r="J804" s="19"/>
      <c r="K804" s="18"/>
      <c r="L804" s="19"/>
      <c r="M804" s="19"/>
      <c r="N804" s="19"/>
      <c r="O804" s="18"/>
      <c r="P804" s="19"/>
      <c r="Q804" s="19"/>
      <c r="R804" s="19"/>
      <c r="S804" s="18"/>
      <c r="T804" s="19"/>
      <c r="U804" s="19"/>
      <c r="V804" s="19"/>
      <c r="W804" s="18"/>
      <c r="X804" s="19"/>
      <c r="Y804" s="19"/>
      <c r="Z804" s="19"/>
      <c r="AA804" s="18"/>
      <c r="AB804" s="19"/>
      <c r="AC804" s="19"/>
      <c r="AD804" s="19"/>
      <c r="AE804" s="18"/>
      <c r="AF804" s="19"/>
      <c r="AG804" s="19"/>
      <c r="AH804" s="19"/>
      <c r="AI804" s="18"/>
      <c r="AJ804" s="19"/>
      <c r="AK804" s="19"/>
      <c r="AL804" s="19"/>
      <c r="AM804" s="18"/>
      <c r="AN804" s="19"/>
      <c r="AO804" s="19"/>
      <c r="AP804" s="19"/>
      <c r="AQ804" s="18"/>
      <c r="AR804" s="19"/>
      <c r="AS804" s="19"/>
      <c r="AT804" s="19"/>
      <c r="AU804" s="18"/>
      <c r="AV804" s="19"/>
      <c r="AW804" s="19"/>
      <c r="AX804" s="19"/>
      <c r="AY804" s="18"/>
      <c r="AZ804" s="19"/>
      <c r="BA804" s="19"/>
      <c r="BB804" s="19"/>
      <c r="BC804" s="18"/>
      <c r="BD804" s="19"/>
      <c r="BE804" s="19"/>
      <c r="BF804" s="19"/>
    </row>
    <row r="805" spans="1:58" ht="15" thickBot="1" x14ac:dyDescent="0.35">
      <c r="A805" s="19"/>
      <c r="B805" s="19"/>
      <c r="C805" s="18"/>
      <c r="D805" s="19"/>
      <c r="E805" s="19"/>
      <c r="F805" s="19"/>
      <c r="G805" s="18"/>
      <c r="H805" s="19"/>
      <c r="I805" s="19"/>
      <c r="J805" s="19"/>
      <c r="K805" s="18"/>
      <c r="L805" s="19"/>
      <c r="M805" s="19"/>
      <c r="N805" s="19"/>
      <c r="O805" s="18"/>
      <c r="P805" s="19"/>
      <c r="Q805" s="19"/>
      <c r="R805" s="19"/>
      <c r="S805" s="18"/>
      <c r="T805" s="19"/>
      <c r="U805" s="19"/>
      <c r="V805" s="19"/>
      <c r="W805" s="18"/>
      <c r="X805" s="19"/>
      <c r="Y805" s="19"/>
      <c r="Z805" s="19"/>
      <c r="AA805" s="18"/>
      <c r="AB805" s="19"/>
      <c r="AC805" s="19"/>
      <c r="AD805" s="19"/>
      <c r="AE805" s="18"/>
      <c r="AF805" s="19"/>
      <c r="AG805" s="19"/>
      <c r="AH805" s="19"/>
      <c r="AI805" s="18"/>
      <c r="AJ805" s="19"/>
      <c r="AK805" s="19"/>
      <c r="AL805" s="19"/>
      <c r="AM805" s="18"/>
      <c r="AN805" s="19"/>
      <c r="AO805" s="19"/>
      <c r="AP805" s="19"/>
      <c r="AQ805" s="18"/>
      <c r="AR805" s="19"/>
      <c r="AS805" s="19"/>
      <c r="AT805" s="19"/>
      <c r="AU805" s="18"/>
      <c r="AV805" s="19"/>
      <c r="AW805" s="19"/>
      <c r="AX805" s="19"/>
      <c r="AY805" s="18"/>
      <c r="AZ805" s="19"/>
      <c r="BA805" s="19"/>
      <c r="BB805" s="19"/>
      <c r="BC805" s="18"/>
      <c r="BD805" s="19"/>
      <c r="BE805" s="19"/>
      <c r="BF805" s="19"/>
    </row>
    <row r="806" spans="1:58" ht="15" thickBot="1" x14ac:dyDescent="0.35">
      <c r="A806" s="19"/>
      <c r="B806" s="19"/>
      <c r="C806" s="18"/>
      <c r="D806" s="19"/>
      <c r="E806" s="19"/>
      <c r="F806" s="19"/>
      <c r="G806" s="18"/>
      <c r="H806" s="19"/>
      <c r="I806" s="19"/>
      <c r="J806" s="19"/>
      <c r="K806" s="18"/>
      <c r="L806" s="19"/>
      <c r="M806" s="19"/>
      <c r="N806" s="19"/>
      <c r="O806" s="18"/>
      <c r="P806" s="19"/>
      <c r="Q806" s="19"/>
      <c r="R806" s="19"/>
      <c r="S806" s="18"/>
      <c r="T806" s="19"/>
      <c r="U806" s="19"/>
      <c r="V806" s="19"/>
      <c r="W806" s="18"/>
      <c r="X806" s="19"/>
      <c r="Y806" s="19"/>
      <c r="Z806" s="19"/>
      <c r="AA806" s="18"/>
      <c r="AB806" s="19"/>
      <c r="AC806" s="19"/>
      <c r="AD806" s="19"/>
      <c r="AE806" s="18"/>
      <c r="AF806" s="19"/>
      <c r="AG806" s="19"/>
      <c r="AH806" s="19"/>
      <c r="AI806" s="18"/>
      <c r="AJ806" s="19"/>
      <c r="AK806" s="19"/>
      <c r="AL806" s="19"/>
      <c r="AM806" s="18"/>
      <c r="AN806" s="19"/>
      <c r="AO806" s="19"/>
      <c r="AP806" s="19"/>
      <c r="AQ806" s="18"/>
      <c r="AR806" s="19"/>
      <c r="AS806" s="19"/>
      <c r="AT806" s="19"/>
      <c r="AU806" s="18"/>
      <c r="AV806" s="19"/>
      <c r="AW806" s="19"/>
      <c r="AX806" s="19"/>
      <c r="AY806" s="18"/>
      <c r="AZ806" s="19"/>
      <c r="BA806" s="19"/>
      <c r="BB806" s="19"/>
      <c r="BC806" s="18"/>
      <c r="BD806" s="19"/>
      <c r="BE806" s="19"/>
      <c r="BF806" s="19"/>
    </row>
    <row r="807" spans="1:58" ht="15" thickBot="1" x14ac:dyDescent="0.35">
      <c r="A807" s="19"/>
      <c r="B807" s="19"/>
      <c r="C807" s="18"/>
      <c r="D807" s="19"/>
      <c r="E807" s="19"/>
      <c r="F807" s="19"/>
      <c r="G807" s="18"/>
      <c r="H807" s="19"/>
      <c r="I807" s="19"/>
      <c r="J807" s="19"/>
      <c r="K807" s="18"/>
      <c r="L807" s="19"/>
      <c r="M807" s="19"/>
      <c r="N807" s="19"/>
      <c r="O807" s="18"/>
      <c r="P807" s="19"/>
      <c r="Q807" s="19"/>
      <c r="R807" s="19"/>
      <c r="S807" s="18"/>
      <c r="T807" s="19"/>
      <c r="U807" s="19"/>
      <c r="V807" s="19"/>
      <c r="W807" s="18"/>
      <c r="X807" s="19"/>
      <c r="Y807" s="19"/>
      <c r="Z807" s="19"/>
      <c r="AA807" s="18"/>
      <c r="AB807" s="19"/>
      <c r="AC807" s="19"/>
      <c r="AD807" s="19"/>
      <c r="AE807" s="18"/>
      <c r="AF807" s="19"/>
      <c r="AG807" s="19"/>
      <c r="AH807" s="19"/>
      <c r="AI807" s="18"/>
      <c r="AJ807" s="19"/>
      <c r="AK807" s="19"/>
      <c r="AL807" s="19"/>
      <c r="AM807" s="18"/>
      <c r="AN807" s="19"/>
      <c r="AO807" s="19"/>
      <c r="AP807" s="19"/>
      <c r="AQ807" s="18"/>
      <c r="AR807" s="19"/>
      <c r="AS807" s="19"/>
      <c r="AT807" s="19"/>
      <c r="AU807" s="18"/>
      <c r="AV807" s="19"/>
      <c r="AW807" s="19"/>
      <c r="AX807" s="19"/>
      <c r="AY807" s="18"/>
      <c r="AZ807" s="19"/>
      <c r="BA807" s="19"/>
      <c r="BB807" s="19"/>
      <c r="BC807" s="18"/>
      <c r="BD807" s="19"/>
      <c r="BE807" s="19"/>
      <c r="BF807" s="19"/>
    </row>
    <row r="808" spans="1:58" ht="15" thickBot="1" x14ac:dyDescent="0.35">
      <c r="A808" s="19"/>
      <c r="B808" s="19"/>
      <c r="C808" s="18"/>
      <c r="D808" s="19"/>
      <c r="E808" s="19"/>
      <c r="F808" s="19"/>
      <c r="G808" s="18"/>
      <c r="H808" s="19"/>
      <c r="I808" s="19"/>
      <c r="J808" s="19"/>
      <c r="K808" s="18"/>
      <c r="L808" s="19"/>
      <c r="M808" s="19"/>
      <c r="N808" s="19"/>
      <c r="O808" s="18"/>
      <c r="P808" s="19"/>
      <c r="Q808" s="19"/>
      <c r="R808" s="19"/>
      <c r="S808" s="18"/>
      <c r="T808" s="19"/>
      <c r="U808" s="19"/>
      <c r="V808" s="19"/>
      <c r="W808" s="18"/>
      <c r="X808" s="19"/>
      <c r="Y808" s="19"/>
      <c r="Z808" s="19"/>
      <c r="AA808" s="18"/>
      <c r="AB808" s="19"/>
      <c r="AC808" s="19"/>
      <c r="AD808" s="19"/>
      <c r="AE808" s="18"/>
      <c r="AF808" s="19"/>
      <c r="AG808" s="19"/>
      <c r="AH808" s="19"/>
      <c r="AI808" s="18"/>
      <c r="AJ808" s="19"/>
      <c r="AK808" s="19"/>
      <c r="AL808" s="19"/>
      <c r="AM808" s="18"/>
      <c r="AN808" s="19"/>
      <c r="AO808" s="19"/>
      <c r="AP808" s="19"/>
      <c r="AQ808" s="18"/>
      <c r="AR808" s="19"/>
      <c r="AS808" s="19"/>
      <c r="AT808" s="19"/>
      <c r="AU808" s="18"/>
      <c r="AV808" s="19"/>
      <c r="AW808" s="19"/>
      <c r="AX808" s="19"/>
      <c r="AY808" s="18"/>
      <c r="AZ808" s="19"/>
      <c r="BA808" s="19"/>
      <c r="BB808" s="19"/>
      <c r="BC808" s="18"/>
      <c r="BD808" s="19"/>
      <c r="BE808" s="19"/>
      <c r="BF808" s="19"/>
    </row>
    <row r="809" spans="1:58" ht="15" thickBot="1" x14ac:dyDescent="0.35">
      <c r="A809" s="19"/>
      <c r="B809" s="19"/>
      <c r="C809" s="18"/>
      <c r="D809" s="19"/>
      <c r="E809" s="19"/>
      <c r="F809" s="19"/>
      <c r="G809" s="18"/>
      <c r="H809" s="19"/>
      <c r="I809" s="19"/>
      <c r="J809" s="19"/>
      <c r="K809" s="18"/>
      <c r="L809" s="19"/>
      <c r="M809" s="19"/>
      <c r="N809" s="19"/>
      <c r="O809" s="18"/>
      <c r="P809" s="19"/>
      <c r="Q809" s="19"/>
      <c r="R809" s="19"/>
      <c r="S809" s="18"/>
      <c r="T809" s="19"/>
      <c r="U809" s="19"/>
      <c r="V809" s="19"/>
      <c r="W809" s="18"/>
      <c r="X809" s="19"/>
      <c r="Y809" s="19"/>
      <c r="Z809" s="19"/>
      <c r="AA809" s="18"/>
      <c r="AB809" s="19"/>
      <c r="AC809" s="19"/>
      <c r="AD809" s="19"/>
      <c r="AE809" s="18"/>
      <c r="AF809" s="19"/>
      <c r="AG809" s="19"/>
      <c r="AH809" s="19"/>
      <c r="AI809" s="18"/>
      <c r="AJ809" s="19"/>
      <c r="AK809" s="19"/>
      <c r="AL809" s="19"/>
      <c r="AM809" s="18"/>
      <c r="AN809" s="19"/>
      <c r="AO809" s="19"/>
      <c r="AP809" s="19"/>
      <c r="AQ809" s="18"/>
      <c r="AR809" s="19"/>
      <c r="AS809" s="19"/>
      <c r="AT809" s="19"/>
      <c r="AU809" s="18"/>
      <c r="AV809" s="19"/>
      <c r="AW809" s="19"/>
      <c r="AX809" s="19"/>
      <c r="AY809" s="18"/>
      <c r="AZ809" s="19"/>
      <c r="BA809" s="19"/>
      <c r="BB809" s="19"/>
      <c r="BC809" s="18"/>
      <c r="BD809" s="19"/>
      <c r="BE809" s="19"/>
      <c r="BF809" s="19"/>
    </row>
    <row r="810" spans="1:58" ht="15" thickBot="1" x14ac:dyDescent="0.35">
      <c r="A810" s="19"/>
      <c r="B810" s="19"/>
      <c r="C810" s="18"/>
      <c r="D810" s="19"/>
      <c r="E810" s="19"/>
      <c r="F810" s="19"/>
      <c r="G810" s="18"/>
      <c r="H810" s="19"/>
      <c r="I810" s="19"/>
      <c r="J810" s="19"/>
      <c r="K810" s="18"/>
      <c r="L810" s="19"/>
      <c r="M810" s="19"/>
      <c r="N810" s="19"/>
      <c r="O810" s="18"/>
      <c r="P810" s="19"/>
      <c r="Q810" s="19"/>
      <c r="R810" s="19"/>
      <c r="S810" s="18"/>
      <c r="T810" s="19"/>
      <c r="U810" s="19"/>
      <c r="V810" s="19"/>
      <c r="W810" s="18"/>
      <c r="X810" s="19"/>
      <c r="Y810" s="19"/>
      <c r="Z810" s="19"/>
      <c r="AA810" s="18"/>
      <c r="AB810" s="19"/>
      <c r="AC810" s="19"/>
      <c r="AD810" s="19"/>
      <c r="AE810" s="18"/>
      <c r="AF810" s="19"/>
      <c r="AG810" s="19"/>
      <c r="AH810" s="19"/>
      <c r="AI810" s="18"/>
      <c r="AJ810" s="19"/>
      <c r="AK810" s="19"/>
      <c r="AL810" s="19"/>
      <c r="AM810" s="18"/>
      <c r="AN810" s="19"/>
      <c r="AO810" s="19"/>
      <c r="AP810" s="19"/>
      <c r="AQ810" s="18"/>
      <c r="AR810" s="19"/>
      <c r="AS810" s="19"/>
      <c r="AT810" s="19"/>
      <c r="AU810" s="18"/>
      <c r="AV810" s="19"/>
      <c r="AW810" s="19"/>
      <c r="AX810" s="19"/>
      <c r="AY810" s="18"/>
      <c r="AZ810" s="19"/>
      <c r="BA810" s="19"/>
      <c r="BB810" s="19"/>
      <c r="BC810" s="18"/>
      <c r="BD810" s="19"/>
      <c r="BE810" s="19"/>
      <c r="BF810" s="19"/>
    </row>
    <row r="811" spans="1:58" ht="15" thickBot="1" x14ac:dyDescent="0.35">
      <c r="A811" s="19"/>
      <c r="B811" s="19"/>
      <c r="C811" s="18"/>
      <c r="D811" s="19"/>
      <c r="E811" s="19"/>
      <c r="F811" s="19"/>
      <c r="G811" s="18"/>
      <c r="H811" s="19"/>
      <c r="I811" s="19"/>
      <c r="J811" s="19"/>
      <c r="K811" s="18"/>
      <c r="L811" s="19"/>
      <c r="M811" s="19"/>
      <c r="N811" s="19"/>
      <c r="O811" s="18"/>
      <c r="P811" s="19"/>
      <c r="Q811" s="19"/>
      <c r="R811" s="19"/>
      <c r="S811" s="18"/>
      <c r="T811" s="19"/>
      <c r="U811" s="19"/>
      <c r="V811" s="19"/>
      <c r="W811" s="18"/>
      <c r="X811" s="19"/>
      <c r="Y811" s="19"/>
      <c r="Z811" s="19"/>
      <c r="AA811" s="18"/>
      <c r="AB811" s="19"/>
      <c r="AC811" s="19"/>
      <c r="AD811" s="19"/>
      <c r="AE811" s="18"/>
      <c r="AF811" s="19"/>
      <c r="AG811" s="19"/>
      <c r="AH811" s="19"/>
      <c r="AI811" s="18"/>
      <c r="AJ811" s="19"/>
      <c r="AK811" s="19"/>
      <c r="AL811" s="19"/>
      <c r="AM811" s="18"/>
      <c r="AN811" s="19"/>
      <c r="AO811" s="19"/>
      <c r="AP811" s="19"/>
      <c r="AQ811" s="18"/>
      <c r="AR811" s="19"/>
      <c r="AS811" s="19"/>
      <c r="AT811" s="19"/>
      <c r="AU811" s="18"/>
      <c r="AV811" s="19"/>
      <c r="AW811" s="19"/>
      <c r="AX811" s="19"/>
      <c r="AY811" s="18"/>
      <c r="AZ811" s="19"/>
      <c r="BA811" s="19"/>
      <c r="BB811" s="19"/>
      <c r="BC811" s="18"/>
      <c r="BD811" s="19"/>
      <c r="BE811" s="19"/>
      <c r="BF811" s="19"/>
    </row>
    <row r="812" spans="1:58" ht="15" thickBot="1" x14ac:dyDescent="0.35">
      <c r="A812" s="19"/>
      <c r="B812" s="19"/>
      <c r="C812" s="18"/>
      <c r="D812" s="19"/>
      <c r="E812" s="19"/>
      <c r="F812" s="19"/>
      <c r="G812" s="18"/>
      <c r="H812" s="19"/>
      <c r="I812" s="19"/>
      <c r="J812" s="19"/>
      <c r="K812" s="18"/>
      <c r="L812" s="19"/>
      <c r="M812" s="19"/>
      <c r="N812" s="19"/>
      <c r="O812" s="18"/>
      <c r="P812" s="19"/>
      <c r="Q812" s="19"/>
      <c r="R812" s="19"/>
      <c r="S812" s="18"/>
      <c r="T812" s="19"/>
      <c r="U812" s="19"/>
      <c r="V812" s="19"/>
      <c r="W812" s="18"/>
      <c r="X812" s="19"/>
      <c r="Y812" s="19"/>
      <c r="Z812" s="19"/>
      <c r="AA812" s="18"/>
      <c r="AB812" s="19"/>
      <c r="AC812" s="19"/>
      <c r="AD812" s="19"/>
      <c r="AE812" s="18"/>
      <c r="AF812" s="19"/>
      <c r="AG812" s="19"/>
      <c r="AH812" s="19"/>
      <c r="AI812" s="18"/>
      <c r="AJ812" s="19"/>
      <c r="AK812" s="19"/>
      <c r="AL812" s="19"/>
      <c r="AM812" s="18"/>
      <c r="AN812" s="19"/>
      <c r="AO812" s="19"/>
      <c r="AP812" s="19"/>
      <c r="AQ812" s="18"/>
      <c r="AR812" s="19"/>
      <c r="AS812" s="19"/>
      <c r="AT812" s="19"/>
      <c r="AU812" s="18"/>
      <c r="AV812" s="19"/>
      <c r="AW812" s="19"/>
      <c r="AX812" s="19"/>
      <c r="AY812" s="18"/>
      <c r="AZ812" s="19"/>
      <c r="BA812" s="19"/>
      <c r="BB812" s="19"/>
      <c r="BC812" s="18"/>
      <c r="BD812" s="19"/>
      <c r="BE812" s="19"/>
      <c r="BF812" s="19"/>
    </row>
    <row r="813" spans="1:58" ht="15" thickBot="1" x14ac:dyDescent="0.35">
      <c r="A813" s="19"/>
      <c r="B813" s="19"/>
      <c r="C813" s="18"/>
      <c r="D813" s="19"/>
      <c r="E813" s="19"/>
      <c r="F813" s="19"/>
      <c r="G813" s="18"/>
      <c r="H813" s="19"/>
      <c r="I813" s="19"/>
      <c r="J813" s="19"/>
      <c r="K813" s="18"/>
      <c r="L813" s="19"/>
      <c r="M813" s="19"/>
      <c r="N813" s="19"/>
      <c r="O813" s="18"/>
      <c r="P813" s="19"/>
      <c r="Q813" s="19"/>
      <c r="R813" s="19"/>
      <c r="S813" s="18"/>
      <c r="T813" s="19"/>
      <c r="U813" s="19"/>
      <c r="V813" s="19"/>
      <c r="W813" s="18"/>
      <c r="X813" s="19"/>
      <c r="Y813" s="19"/>
      <c r="Z813" s="19"/>
      <c r="AA813" s="18"/>
      <c r="AB813" s="19"/>
      <c r="AC813" s="19"/>
      <c r="AD813" s="19"/>
      <c r="AE813" s="18"/>
      <c r="AF813" s="19"/>
      <c r="AG813" s="19"/>
      <c r="AH813" s="19"/>
      <c r="AI813" s="18"/>
      <c r="AJ813" s="19"/>
      <c r="AK813" s="19"/>
      <c r="AL813" s="19"/>
      <c r="AM813" s="18"/>
      <c r="AN813" s="19"/>
      <c r="AO813" s="19"/>
      <c r="AP813" s="19"/>
      <c r="AQ813" s="18"/>
      <c r="AR813" s="19"/>
      <c r="AS813" s="19"/>
      <c r="AT813" s="19"/>
      <c r="AU813" s="18"/>
      <c r="AV813" s="19"/>
      <c r="AW813" s="19"/>
      <c r="AX813" s="19"/>
      <c r="AY813" s="18"/>
      <c r="AZ813" s="19"/>
      <c r="BA813" s="19"/>
      <c r="BB813" s="19"/>
      <c r="BC813" s="18"/>
      <c r="BD813" s="19"/>
      <c r="BE813" s="19"/>
      <c r="BF813" s="19"/>
    </row>
    <row r="814" spans="1:58" ht="15" thickBot="1" x14ac:dyDescent="0.35">
      <c r="A814" s="19"/>
      <c r="B814" s="19"/>
      <c r="C814" s="18"/>
      <c r="D814" s="19"/>
      <c r="E814" s="19"/>
      <c r="F814" s="19"/>
      <c r="G814" s="18"/>
      <c r="H814" s="19"/>
      <c r="I814" s="19"/>
      <c r="J814" s="19"/>
      <c r="K814" s="18"/>
      <c r="L814" s="19"/>
      <c r="M814" s="19"/>
      <c r="N814" s="19"/>
      <c r="O814" s="18"/>
      <c r="P814" s="19"/>
      <c r="Q814" s="19"/>
      <c r="R814" s="19"/>
      <c r="S814" s="18"/>
      <c r="T814" s="19"/>
      <c r="U814" s="19"/>
      <c r="V814" s="19"/>
      <c r="W814" s="18"/>
      <c r="X814" s="19"/>
      <c r="Y814" s="19"/>
      <c r="Z814" s="19"/>
      <c r="AA814" s="18"/>
      <c r="AB814" s="19"/>
      <c r="AC814" s="19"/>
      <c r="AD814" s="19"/>
      <c r="AE814" s="18"/>
      <c r="AF814" s="19"/>
      <c r="AG814" s="19"/>
      <c r="AH814" s="19"/>
      <c r="AI814" s="18"/>
      <c r="AJ814" s="19"/>
      <c r="AK814" s="19"/>
      <c r="AL814" s="19"/>
      <c r="AM814" s="18"/>
      <c r="AN814" s="19"/>
      <c r="AO814" s="19"/>
      <c r="AP814" s="19"/>
      <c r="AQ814" s="18"/>
      <c r="AR814" s="19"/>
      <c r="AS814" s="19"/>
      <c r="AT814" s="19"/>
      <c r="AU814" s="18"/>
      <c r="AV814" s="19"/>
      <c r="AW814" s="19"/>
      <c r="AX814" s="19"/>
      <c r="AY814" s="18"/>
      <c r="AZ814" s="19"/>
      <c r="BA814" s="19"/>
      <c r="BB814" s="19"/>
      <c r="BC814" s="18"/>
      <c r="BD814" s="19"/>
      <c r="BE814" s="19"/>
      <c r="BF814" s="19"/>
    </row>
    <row r="815" spans="1:58" ht="15" thickBot="1" x14ac:dyDescent="0.35">
      <c r="A815" s="19"/>
      <c r="B815" s="19"/>
      <c r="C815" s="18"/>
      <c r="D815" s="19"/>
      <c r="E815" s="19"/>
      <c r="F815" s="19"/>
      <c r="G815" s="18"/>
      <c r="H815" s="19"/>
      <c r="I815" s="19"/>
      <c r="J815" s="19"/>
      <c r="K815" s="18"/>
      <c r="L815" s="19"/>
      <c r="M815" s="19"/>
      <c r="N815" s="19"/>
      <c r="O815" s="18"/>
      <c r="P815" s="19"/>
      <c r="Q815" s="19"/>
      <c r="R815" s="19"/>
      <c r="S815" s="18"/>
      <c r="T815" s="19"/>
      <c r="U815" s="19"/>
      <c r="V815" s="19"/>
      <c r="W815" s="18"/>
      <c r="X815" s="19"/>
      <c r="Y815" s="19"/>
      <c r="Z815" s="19"/>
      <c r="AA815" s="18"/>
      <c r="AB815" s="19"/>
      <c r="AC815" s="19"/>
      <c r="AD815" s="19"/>
      <c r="AE815" s="18"/>
      <c r="AF815" s="19"/>
      <c r="AG815" s="19"/>
      <c r="AH815" s="19"/>
      <c r="AI815" s="18"/>
      <c r="AJ815" s="19"/>
      <c r="AK815" s="19"/>
      <c r="AL815" s="19"/>
      <c r="AM815" s="18"/>
      <c r="AN815" s="19"/>
      <c r="AO815" s="19"/>
      <c r="AP815" s="19"/>
      <c r="AQ815" s="18"/>
      <c r="AR815" s="19"/>
      <c r="AS815" s="19"/>
      <c r="AT815" s="19"/>
      <c r="AU815" s="18"/>
      <c r="AV815" s="19"/>
      <c r="AW815" s="19"/>
      <c r="AX815" s="19"/>
      <c r="AY815" s="18"/>
      <c r="AZ815" s="19"/>
      <c r="BA815" s="19"/>
      <c r="BB815" s="19"/>
      <c r="BC815" s="18"/>
      <c r="BD815" s="19"/>
      <c r="BE815" s="19"/>
      <c r="BF815" s="19"/>
    </row>
    <row r="816" spans="1:58" ht="15" thickBot="1" x14ac:dyDescent="0.35">
      <c r="A816" s="19"/>
      <c r="B816" s="19"/>
      <c r="C816" s="18"/>
      <c r="D816" s="19"/>
      <c r="E816" s="19"/>
      <c r="F816" s="19"/>
      <c r="G816" s="18"/>
      <c r="H816" s="19"/>
      <c r="I816" s="19"/>
      <c r="J816" s="19"/>
      <c r="K816" s="18"/>
      <c r="L816" s="19"/>
      <c r="M816" s="19"/>
      <c r="N816" s="19"/>
      <c r="O816" s="18"/>
      <c r="P816" s="19"/>
      <c r="Q816" s="19"/>
      <c r="R816" s="19"/>
      <c r="S816" s="18"/>
      <c r="T816" s="19"/>
      <c r="U816" s="19"/>
      <c r="V816" s="19"/>
      <c r="W816" s="18"/>
      <c r="X816" s="19"/>
      <c r="Y816" s="19"/>
      <c r="Z816" s="19"/>
      <c r="AA816" s="18"/>
      <c r="AB816" s="19"/>
      <c r="AC816" s="19"/>
      <c r="AD816" s="19"/>
      <c r="AE816" s="18"/>
      <c r="AF816" s="19"/>
      <c r="AG816" s="19"/>
      <c r="AH816" s="19"/>
      <c r="AI816" s="18"/>
      <c r="AJ816" s="19"/>
      <c r="AK816" s="19"/>
      <c r="AL816" s="19"/>
      <c r="AM816" s="18"/>
      <c r="AN816" s="19"/>
      <c r="AO816" s="19"/>
      <c r="AP816" s="19"/>
      <c r="AQ816" s="18"/>
      <c r="AR816" s="19"/>
      <c r="AS816" s="19"/>
      <c r="AT816" s="19"/>
      <c r="AU816" s="18"/>
      <c r="AV816" s="19"/>
      <c r="AW816" s="19"/>
      <c r="AX816" s="19"/>
      <c r="AY816" s="18"/>
      <c r="AZ816" s="19"/>
      <c r="BA816" s="19"/>
      <c r="BB816" s="19"/>
      <c r="BC816" s="18"/>
      <c r="BD816" s="19"/>
      <c r="BE816" s="19"/>
      <c r="BF816" s="19"/>
    </row>
    <row r="817" spans="1:58" ht="15" thickBot="1" x14ac:dyDescent="0.35">
      <c r="A817" s="19"/>
      <c r="B817" s="19"/>
      <c r="C817" s="18"/>
      <c r="D817" s="19"/>
      <c r="E817" s="19"/>
      <c r="F817" s="19"/>
      <c r="G817" s="18"/>
      <c r="H817" s="19"/>
      <c r="I817" s="19"/>
      <c r="J817" s="19"/>
      <c r="K817" s="18"/>
      <c r="L817" s="19"/>
      <c r="M817" s="19"/>
      <c r="N817" s="19"/>
      <c r="O817" s="18"/>
      <c r="P817" s="19"/>
      <c r="Q817" s="19"/>
      <c r="R817" s="19"/>
      <c r="S817" s="18"/>
      <c r="T817" s="19"/>
      <c r="U817" s="19"/>
      <c r="V817" s="19"/>
      <c r="W817" s="18"/>
      <c r="X817" s="19"/>
      <c r="Y817" s="19"/>
      <c r="Z817" s="19"/>
      <c r="AA817" s="18"/>
      <c r="AB817" s="19"/>
      <c r="AC817" s="19"/>
      <c r="AD817" s="19"/>
      <c r="AE817" s="18"/>
      <c r="AF817" s="19"/>
      <c r="AG817" s="19"/>
      <c r="AH817" s="19"/>
      <c r="AI817" s="18"/>
      <c r="AJ817" s="19"/>
      <c r="AK817" s="19"/>
      <c r="AL817" s="19"/>
      <c r="AM817" s="18"/>
      <c r="AN817" s="19"/>
      <c r="AO817" s="19"/>
      <c r="AP817" s="19"/>
      <c r="AQ817" s="18"/>
      <c r="AR817" s="19"/>
      <c r="AS817" s="19"/>
      <c r="AT817" s="19"/>
      <c r="AU817" s="18"/>
      <c r="AV817" s="19"/>
      <c r="AW817" s="19"/>
      <c r="AX817" s="19"/>
      <c r="AY817" s="18"/>
      <c r="AZ817" s="19"/>
      <c r="BA817" s="19"/>
      <c r="BB817" s="19"/>
      <c r="BC817" s="18"/>
      <c r="BD817" s="19"/>
      <c r="BE817" s="19"/>
      <c r="BF817" s="19"/>
    </row>
    <row r="818" spans="1:58" ht="15" thickBot="1" x14ac:dyDescent="0.35">
      <c r="A818" s="19"/>
      <c r="B818" s="19"/>
      <c r="C818" s="18"/>
      <c r="D818" s="19"/>
      <c r="E818" s="19"/>
      <c r="F818" s="19"/>
      <c r="G818" s="18"/>
      <c r="H818" s="19"/>
      <c r="I818" s="19"/>
      <c r="J818" s="19"/>
      <c r="K818" s="18"/>
      <c r="L818" s="19"/>
      <c r="M818" s="19"/>
      <c r="N818" s="19"/>
      <c r="O818" s="18"/>
      <c r="P818" s="19"/>
      <c r="Q818" s="19"/>
      <c r="R818" s="19"/>
      <c r="S818" s="18"/>
      <c r="T818" s="19"/>
      <c r="U818" s="19"/>
      <c r="V818" s="19"/>
      <c r="W818" s="18"/>
      <c r="X818" s="19"/>
      <c r="Y818" s="19"/>
      <c r="Z818" s="19"/>
      <c r="AA818" s="18"/>
      <c r="AB818" s="19"/>
      <c r="AC818" s="19"/>
      <c r="AD818" s="19"/>
      <c r="AE818" s="18"/>
      <c r="AF818" s="19"/>
      <c r="AG818" s="19"/>
      <c r="AH818" s="19"/>
      <c r="AI818" s="18"/>
      <c r="AJ818" s="19"/>
      <c r="AK818" s="19"/>
      <c r="AL818" s="19"/>
      <c r="AM818" s="18"/>
      <c r="AN818" s="19"/>
      <c r="AO818" s="19"/>
      <c r="AP818" s="19"/>
      <c r="AQ818" s="18"/>
      <c r="AR818" s="19"/>
      <c r="AS818" s="19"/>
      <c r="AT818" s="19"/>
      <c r="AU818" s="18"/>
      <c r="AV818" s="19"/>
      <c r="AW818" s="19"/>
      <c r="AX818" s="19"/>
      <c r="AY818" s="18"/>
      <c r="AZ818" s="19"/>
      <c r="BA818" s="19"/>
      <c r="BB818" s="19"/>
      <c r="BC818" s="18"/>
      <c r="BD818" s="19"/>
      <c r="BE818" s="19"/>
      <c r="BF818" s="19"/>
    </row>
    <row r="819" spans="1:58" ht="15" thickBot="1" x14ac:dyDescent="0.35">
      <c r="A819" s="19"/>
      <c r="B819" s="19"/>
      <c r="C819" s="18"/>
      <c r="D819" s="19"/>
      <c r="E819" s="19"/>
      <c r="F819" s="19"/>
      <c r="G819" s="18"/>
      <c r="H819" s="19"/>
      <c r="I819" s="19"/>
      <c r="J819" s="19"/>
      <c r="K819" s="18"/>
      <c r="L819" s="19"/>
      <c r="M819" s="19"/>
      <c r="N819" s="19"/>
      <c r="O819" s="18"/>
      <c r="P819" s="19"/>
      <c r="Q819" s="19"/>
      <c r="R819" s="19"/>
      <c r="S819" s="18"/>
      <c r="T819" s="19"/>
      <c r="U819" s="19"/>
      <c r="V819" s="19"/>
      <c r="W819" s="18"/>
      <c r="X819" s="19"/>
      <c r="Y819" s="19"/>
      <c r="Z819" s="19"/>
      <c r="AA819" s="18"/>
      <c r="AB819" s="19"/>
      <c r="AC819" s="19"/>
      <c r="AD819" s="19"/>
      <c r="AE819" s="18"/>
      <c r="AF819" s="19"/>
      <c r="AG819" s="19"/>
      <c r="AH819" s="19"/>
      <c r="AI819" s="18"/>
      <c r="AJ819" s="19"/>
      <c r="AK819" s="19"/>
      <c r="AL819" s="19"/>
      <c r="AM819" s="18"/>
      <c r="AN819" s="19"/>
      <c r="AO819" s="19"/>
      <c r="AP819" s="19"/>
      <c r="AQ819" s="18"/>
      <c r="AR819" s="19"/>
      <c r="AS819" s="19"/>
      <c r="AT819" s="19"/>
      <c r="AU819" s="18"/>
      <c r="AV819" s="19"/>
      <c r="AW819" s="19"/>
      <c r="AX819" s="19"/>
      <c r="AY819" s="18"/>
      <c r="AZ819" s="19"/>
      <c r="BA819" s="19"/>
      <c r="BB819" s="19"/>
      <c r="BC819" s="18"/>
      <c r="BD819" s="19"/>
      <c r="BE819" s="19"/>
      <c r="BF819" s="19"/>
    </row>
    <row r="820" spans="1:58" ht="15" thickBot="1" x14ac:dyDescent="0.35">
      <c r="A820" s="19"/>
      <c r="B820" s="19"/>
      <c r="C820" s="18"/>
      <c r="D820" s="19"/>
      <c r="E820" s="19"/>
      <c r="F820" s="19"/>
      <c r="G820" s="18"/>
      <c r="H820" s="19"/>
      <c r="I820" s="19"/>
      <c r="J820" s="19"/>
      <c r="K820" s="18"/>
      <c r="L820" s="19"/>
      <c r="M820" s="19"/>
      <c r="N820" s="19"/>
      <c r="O820" s="18"/>
      <c r="P820" s="19"/>
      <c r="Q820" s="19"/>
      <c r="R820" s="19"/>
      <c r="S820" s="18"/>
      <c r="T820" s="19"/>
      <c r="U820" s="19"/>
      <c r="V820" s="19"/>
      <c r="W820" s="18"/>
      <c r="X820" s="19"/>
      <c r="Y820" s="19"/>
      <c r="Z820" s="19"/>
      <c r="AA820" s="18"/>
      <c r="AB820" s="19"/>
      <c r="AC820" s="19"/>
      <c r="AD820" s="19"/>
      <c r="AE820" s="18"/>
      <c r="AF820" s="19"/>
      <c r="AG820" s="19"/>
      <c r="AH820" s="19"/>
      <c r="AI820" s="18"/>
      <c r="AJ820" s="19"/>
      <c r="AK820" s="19"/>
      <c r="AL820" s="19"/>
      <c r="AM820" s="18"/>
      <c r="AN820" s="19"/>
      <c r="AO820" s="19"/>
      <c r="AP820" s="19"/>
      <c r="AQ820" s="18"/>
      <c r="AR820" s="19"/>
      <c r="AS820" s="19"/>
      <c r="AT820" s="19"/>
      <c r="AU820" s="18"/>
      <c r="AV820" s="19"/>
      <c r="AW820" s="19"/>
      <c r="AX820" s="19"/>
      <c r="AY820" s="18"/>
      <c r="AZ820" s="19"/>
      <c r="BA820" s="19"/>
      <c r="BB820" s="19"/>
      <c r="BC820" s="18"/>
      <c r="BD820" s="19"/>
      <c r="BE820" s="19"/>
      <c r="BF820" s="19"/>
    </row>
    <row r="821" spans="1:58" ht="15" thickBot="1" x14ac:dyDescent="0.35">
      <c r="A821" s="19"/>
      <c r="B821" s="19"/>
      <c r="C821" s="18"/>
      <c r="D821" s="19"/>
      <c r="E821" s="19"/>
      <c r="F821" s="19"/>
      <c r="G821" s="18"/>
      <c r="H821" s="19"/>
      <c r="I821" s="19"/>
      <c r="J821" s="19"/>
      <c r="K821" s="18"/>
      <c r="L821" s="19"/>
      <c r="M821" s="19"/>
      <c r="N821" s="19"/>
      <c r="O821" s="18"/>
      <c r="P821" s="19"/>
      <c r="Q821" s="19"/>
      <c r="R821" s="19"/>
      <c r="S821" s="18"/>
      <c r="T821" s="19"/>
      <c r="U821" s="19"/>
      <c r="V821" s="19"/>
      <c r="W821" s="18"/>
      <c r="X821" s="19"/>
      <c r="Y821" s="19"/>
      <c r="Z821" s="19"/>
      <c r="AA821" s="18"/>
      <c r="AB821" s="19"/>
      <c r="AC821" s="19"/>
      <c r="AD821" s="19"/>
      <c r="AE821" s="18"/>
      <c r="AF821" s="19"/>
      <c r="AG821" s="19"/>
      <c r="AH821" s="19"/>
      <c r="AI821" s="18"/>
      <c r="AJ821" s="19"/>
      <c r="AK821" s="19"/>
      <c r="AL821" s="19"/>
      <c r="AM821" s="18"/>
      <c r="AN821" s="19"/>
      <c r="AO821" s="19"/>
      <c r="AP821" s="19"/>
      <c r="AQ821" s="18"/>
      <c r="AR821" s="19"/>
      <c r="AS821" s="19"/>
      <c r="AT821" s="19"/>
      <c r="AU821" s="18"/>
      <c r="AV821" s="19"/>
      <c r="AW821" s="19"/>
      <c r="AX821" s="19"/>
      <c r="AY821" s="18"/>
      <c r="AZ821" s="19"/>
      <c r="BA821" s="19"/>
      <c r="BB821" s="19"/>
      <c r="BC821" s="18"/>
      <c r="BD821" s="19"/>
      <c r="BE821" s="19"/>
      <c r="BF821" s="19"/>
    </row>
    <row r="822" spans="1:58" ht="15" thickBot="1" x14ac:dyDescent="0.35">
      <c r="A822" s="19"/>
      <c r="B822" s="19"/>
      <c r="C822" s="18"/>
      <c r="D822" s="19"/>
      <c r="E822" s="19"/>
      <c r="F822" s="19"/>
      <c r="G822" s="18"/>
      <c r="H822" s="19"/>
      <c r="I822" s="19"/>
      <c r="J822" s="19"/>
      <c r="K822" s="18"/>
      <c r="L822" s="19"/>
      <c r="M822" s="19"/>
      <c r="N822" s="19"/>
      <c r="O822" s="18"/>
      <c r="P822" s="19"/>
      <c r="Q822" s="19"/>
      <c r="R822" s="19"/>
      <c r="S822" s="18"/>
      <c r="T822" s="19"/>
      <c r="U822" s="19"/>
      <c r="V822" s="19"/>
      <c r="W822" s="18"/>
      <c r="X822" s="19"/>
      <c r="Y822" s="19"/>
      <c r="Z822" s="19"/>
      <c r="AA822" s="18"/>
      <c r="AB822" s="19"/>
      <c r="AC822" s="19"/>
      <c r="AD822" s="19"/>
      <c r="AE822" s="18"/>
      <c r="AF822" s="19"/>
      <c r="AG822" s="19"/>
      <c r="AH822" s="19"/>
      <c r="AI822" s="18"/>
      <c r="AJ822" s="19"/>
      <c r="AK822" s="19"/>
      <c r="AL822" s="19"/>
      <c r="AM822" s="18"/>
      <c r="AN822" s="19"/>
      <c r="AO822" s="19"/>
      <c r="AP822" s="19"/>
      <c r="AQ822" s="18"/>
      <c r="AR822" s="19"/>
      <c r="AS822" s="19"/>
      <c r="AT822" s="19"/>
      <c r="AU822" s="18"/>
      <c r="AV822" s="19"/>
      <c r="AW822" s="19"/>
      <c r="AX822" s="19"/>
      <c r="AY822" s="18"/>
      <c r="AZ822" s="19"/>
      <c r="BA822" s="19"/>
      <c r="BB822" s="19"/>
      <c r="BC822" s="18"/>
      <c r="BD822" s="19"/>
      <c r="BE822" s="19"/>
      <c r="BF822" s="19"/>
    </row>
    <row r="823" spans="1:58" ht="15" thickBot="1" x14ac:dyDescent="0.35">
      <c r="A823" s="19"/>
      <c r="B823" s="19"/>
      <c r="C823" s="18"/>
      <c r="D823" s="19"/>
      <c r="E823" s="19"/>
      <c r="F823" s="19"/>
      <c r="G823" s="18"/>
      <c r="H823" s="19"/>
      <c r="I823" s="19"/>
      <c r="J823" s="19"/>
      <c r="K823" s="18"/>
      <c r="L823" s="19"/>
      <c r="M823" s="19"/>
      <c r="N823" s="19"/>
      <c r="O823" s="18"/>
      <c r="P823" s="19"/>
      <c r="Q823" s="19"/>
      <c r="R823" s="19"/>
      <c r="S823" s="18"/>
      <c r="T823" s="19"/>
      <c r="U823" s="19"/>
      <c r="V823" s="19"/>
      <c r="W823" s="18"/>
      <c r="X823" s="19"/>
      <c r="Y823" s="19"/>
      <c r="Z823" s="19"/>
      <c r="AA823" s="18"/>
      <c r="AB823" s="19"/>
      <c r="AC823" s="19"/>
      <c r="AD823" s="19"/>
      <c r="AE823" s="18"/>
      <c r="AF823" s="19"/>
      <c r="AG823" s="19"/>
      <c r="AH823" s="19"/>
      <c r="AI823" s="18"/>
      <c r="AJ823" s="19"/>
      <c r="AK823" s="19"/>
      <c r="AL823" s="19"/>
      <c r="AM823" s="18"/>
      <c r="AN823" s="19"/>
      <c r="AO823" s="19"/>
      <c r="AP823" s="19"/>
      <c r="AQ823" s="18"/>
      <c r="AR823" s="19"/>
      <c r="AS823" s="19"/>
      <c r="AT823" s="19"/>
      <c r="AU823" s="18"/>
      <c r="AV823" s="19"/>
      <c r="AW823" s="19"/>
      <c r="AX823" s="19"/>
      <c r="AY823" s="18"/>
      <c r="AZ823" s="19"/>
      <c r="BA823" s="19"/>
      <c r="BB823" s="19"/>
      <c r="BC823" s="18"/>
      <c r="BD823" s="19"/>
      <c r="BE823" s="19"/>
      <c r="BF823" s="19"/>
    </row>
    <row r="824" spans="1:58" ht="15" thickBot="1" x14ac:dyDescent="0.35">
      <c r="A824" s="19"/>
      <c r="B824" s="19"/>
      <c r="C824" s="18"/>
      <c r="D824" s="19"/>
      <c r="E824" s="19"/>
      <c r="F824" s="19"/>
      <c r="G824" s="18"/>
      <c r="H824" s="19"/>
      <c r="I824" s="19"/>
      <c r="J824" s="19"/>
      <c r="K824" s="18"/>
      <c r="L824" s="19"/>
      <c r="M824" s="19"/>
      <c r="N824" s="19"/>
      <c r="O824" s="18"/>
      <c r="P824" s="19"/>
      <c r="Q824" s="19"/>
      <c r="R824" s="19"/>
      <c r="S824" s="18"/>
      <c r="T824" s="19"/>
      <c r="U824" s="19"/>
      <c r="V824" s="19"/>
      <c r="W824" s="18"/>
      <c r="X824" s="19"/>
      <c r="Y824" s="19"/>
      <c r="Z824" s="19"/>
      <c r="AA824" s="18"/>
      <c r="AB824" s="19"/>
      <c r="AC824" s="19"/>
      <c r="AD824" s="19"/>
      <c r="AE824" s="18"/>
      <c r="AF824" s="19"/>
      <c r="AG824" s="19"/>
      <c r="AH824" s="19"/>
      <c r="AI824" s="18"/>
      <c r="AJ824" s="19"/>
      <c r="AK824" s="19"/>
      <c r="AL824" s="19"/>
      <c r="AM824" s="18"/>
      <c r="AN824" s="19"/>
      <c r="AO824" s="19"/>
      <c r="AP824" s="19"/>
      <c r="AQ824" s="18"/>
      <c r="AR824" s="19"/>
      <c r="AS824" s="19"/>
      <c r="AT824" s="19"/>
      <c r="AU824" s="18"/>
      <c r="AV824" s="19"/>
      <c r="AW824" s="19"/>
      <c r="AX824" s="19"/>
      <c r="AY824" s="18"/>
      <c r="AZ824" s="19"/>
      <c r="BA824" s="19"/>
      <c r="BB824" s="19"/>
      <c r="BC824" s="18"/>
      <c r="BD824" s="19"/>
      <c r="BE824" s="19"/>
      <c r="BF824" s="19"/>
    </row>
    <row r="825" spans="1:58" ht="15" thickBot="1" x14ac:dyDescent="0.35">
      <c r="A825" s="19"/>
      <c r="B825" s="19"/>
      <c r="C825" s="18"/>
      <c r="D825" s="19"/>
      <c r="E825" s="19"/>
      <c r="F825" s="19"/>
      <c r="G825" s="18"/>
      <c r="H825" s="19"/>
      <c r="I825" s="19"/>
      <c r="J825" s="19"/>
      <c r="K825" s="18"/>
      <c r="L825" s="19"/>
      <c r="M825" s="19"/>
      <c r="N825" s="19"/>
      <c r="O825" s="18"/>
      <c r="P825" s="19"/>
      <c r="Q825" s="19"/>
      <c r="R825" s="19"/>
      <c r="S825" s="18"/>
      <c r="T825" s="19"/>
      <c r="U825" s="19"/>
      <c r="V825" s="19"/>
      <c r="W825" s="18"/>
      <c r="X825" s="19"/>
      <c r="Y825" s="19"/>
      <c r="Z825" s="19"/>
      <c r="AA825" s="18"/>
      <c r="AB825" s="19"/>
      <c r="AC825" s="19"/>
      <c r="AD825" s="19"/>
      <c r="AE825" s="18"/>
      <c r="AF825" s="19"/>
      <c r="AG825" s="19"/>
      <c r="AH825" s="19"/>
      <c r="AI825" s="18"/>
      <c r="AJ825" s="19"/>
      <c r="AK825" s="19"/>
      <c r="AL825" s="19"/>
      <c r="AM825" s="18"/>
      <c r="AN825" s="19"/>
      <c r="AO825" s="19"/>
      <c r="AP825" s="19"/>
      <c r="AQ825" s="18"/>
      <c r="AR825" s="19"/>
      <c r="AS825" s="19"/>
      <c r="AT825" s="19"/>
      <c r="AU825" s="18"/>
      <c r="AV825" s="19"/>
      <c r="AW825" s="19"/>
      <c r="AX825" s="19"/>
      <c r="AY825" s="18"/>
      <c r="AZ825" s="19"/>
      <c r="BA825" s="19"/>
      <c r="BB825" s="19"/>
      <c r="BC825" s="18"/>
      <c r="BD825" s="19"/>
      <c r="BE825" s="19"/>
      <c r="BF825" s="19"/>
    </row>
    <row r="826" spans="1:58" ht="15" thickBot="1" x14ac:dyDescent="0.35">
      <c r="A826" s="19"/>
      <c r="B826" s="19"/>
      <c r="C826" s="18"/>
      <c r="D826" s="19"/>
      <c r="E826" s="19"/>
      <c r="F826" s="19"/>
      <c r="G826" s="18"/>
      <c r="H826" s="19"/>
      <c r="I826" s="19"/>
      <c r="J826" s="19"/>
      <c r="K826" s="18"/>
      <c r="L826" s="19"/>
      <c r="M826" s="19"/>
      <c r="N826" s="19"/>
      <c r="O826" s="18"/>
      <c r="P826" s="19"/>
      <c r="Q826" s="19"/>
      <c r="R826" s="19"/>
      <c r="S826" s="18"/>
      <c r="T826" s="19"/>
      <c r="U826" s="19"/>
      <c r="V826" s="19"/>
      <c r="W826" s="18"/>
      <c r="X826" s="19"/>
      <c r="Y826" s="19"/>
      <c r="Z826" s="19"/>
      <c r="AA826" s="18"/>
      <c r="AB826" s="19"/>
      <c r="AC826" s="19"/>
      <c r="AD826" s="19"/>
      <c r="AE826" s="18"/>
      <c r="AF826" s="19"/>
      <c r="AG826" s="19"/>
      <c r="AH826" s="19"/>
      <c r="AI826" s="18"/>
      <c r="AJ826" s="19"/>
      <c r="AK826" s="19"/>
      <c r="AL826" s="19"/>
      <c r="AM826" s="18"/>
      <c r="AN826" s="19"/>
      <c r="AO826" s="19"/>
      <c r="AP826" s="19"/>
      <c r="AQ826" s="18"/>
      <c r="AR826" s="19"/>
      <c r="AS826" s="19"/>
      <c r="AT826" s="19"/>
      <c r="AU826" s="18"/>
      <c r="AV826" s="19"/>
      <c r="AW826" s="19"/>
      <c r="AX826" s="19"/>
      <c r="AY826" s="18"/>
      <c r="AZ826" s="19"/>
      <c r="BA826" s="19"/>
      <c r="BB826" s="19"/>
      <c r="BC826" s="18"/>
      <c r="BD826" s="19"/>
      <c r="BE826" s="19"/>
      <c r="BF826" s="19"/>
    </row>
    <row r="827" spans="1:58" ht="15" thickBot="1" x14ac:dyDescent="0.35">
      <c r="A827" s="19"/>
      <c r="B827" s="19"/>
      <c r="C827" s="18"/>
      <c r="D827" s="19"/>
      <c r="E827" s="19"/>
      <c r="F827" s="19"/>
      <c r="G827" s="18"/>
      <c r="H827" s="19"/>
      <c r="I827" s="19"/>
      <c r="J827" s="19"/>
      <c r="K827" s="18"/>
      <c r="L827" s="19"/>
      <c r="M827" s="19"/>
      <c r="N827" s="19"/>
      <c r="O827" s="18"/>
      <c r="P827" s="19"/>
      <c r="Q827" s="19"/>
      <c r="R827" s="19"/>
      <c r="S827" s="18"/>
      <c r="T827" s="19"/>
      <c r="U827" s="19"/>
      <c r="V827" s="19"/>
      <c r="W827" s="18"/>
      <c r="X827" s="19"/>
      <c r="Y827" s="19"/>
      <c r="Z827" s="19"/>
      <c r="AA827" s="18"/>
      <c r="AB827" s="19"/>
      <c r="AC827" s="19"/>
      <c r="AD827" s="19"/>
      <c r="AE827" s="18"/>
      <c r="AF827" s="19"/>
      <c r="AG827" s="19"/>
      <c r="AH827" s="19"/>
      <c r="AI827" s="18"/>
      <c r="AJ827" s="19"/>
      <c r="AK827" s="19"/>
      <c r="AL827" s="19"/>
      <c r="AM827" s="18"/>
      <c r="AN827" s="19"/>
      <c r="AO827" s="19"/>
      <c r="AP827" s="19"/>
      <c r="AQ827" s="18"/>
      <c r="AR827" s="19"/>
      <c r="AS827" s="19"/>
      <c r="AT827" s="19"/>
      <c r="AU827" s="18"/>
      <c r="AV827" s="19"/>
      <c r="AW827" s="19"/>
      <c r="AX827" s="19"/>
      <c r="AY827" s="18"/>
      <c r="AZ827" s="19"/>
      <c r="BA827" s="19"/>
      <c r="BB827" s="19"/>
      <c r="BC827" s="18"/>
      <c r="BD827" s="19"/>
      <c r="BE827" s="19"/>
      <c r="BF827" s="19"/>
    </row>
    <row r="828" spans="1:58" ht="15" thickBot="1" x14ac:dyDescent="0.35">
      <c r="A828" s="19"/>
      <c r="B828" s="19"/>
      <c r="C828" s="18"/>
      <c r="D828" s="19"/>
      <c r="E828" s="19"/>
      <c r="F828" s="19"/>
      <c r="G828" s="18"/>
      <c r="H828" s="19"/>
      <c r="I828" s="19"/>
      <c r="J828" s="19"/>
      <c r="K828" s="18"/>
      <c r="L828" s="19"/>
      <c r="M828" s="19"/>
      <c r="N828" s="19"/>
      <c r="O828" s="18"/>
      <c r="P828" s="19"/>
      <c r="Q828" s="19"/>
      <c r="R828" s="19"/>
      <c r="S828" s="18"/>
      <c r="T828" s="19"/>
      <c r="U828" s="19"/>
      <c r="V828" s="19"/>
      <c r="W828" s="18"/>
      <c r="X828" s="19"/>
      <c r="Y828" s="19"/>
      <c r="Z828" s="19"/>
      <c r="AA828" s="18"/>
      <c r="AB828" s="19"/>
      <c r="AC828" s="19"/>
      <c r="AD828" s="19"/>
      <c r="AE828" s="18"/>
      <c r="AF828" s="19"/>
      <c r="AG828" s="19"/>
      <c r="AH828" s="19"/>
      <c r="AI828" s="18"/>
      <c r="AJ828" s="19"/>
      <c r="AK828" s="19"/>
      <c r="AL828" s="19"/>
      <c r="AM828" s="18"/>
      <c r="AN828" s="19"/>
      <c r="AO828" s="19"/>
      <c r="AP828" s="19"/>
      <c r="AQ828" s="18"/>
      <c r="AR828" s="19"/>
      <c r="AS828" s="19"/>
      <c r="AT828" s="19"/>
      <c r="AU828" s="18"/>
      <c r="AV828" s="19"/>
      <c r="AW828" s="19"/>
      <c r="AX828" s="19"/>
      <c r="AY828" s="18"/>
      <c r="AZ828" s="19"/>
      <c r="BA828" s="19"/>
      <c r="BB828" s="19"/>
      <c r="BC828" s="18"/>
      <c r="BD828" s="19"/>
      <c r="BE828" s="19"/>
      <c r="BF828" s="19"/>
    </row>
    <row r="829" spans="1:58" ht="15" thickBot="1" x14ac:dyDescent="0.35">
      <c r="A829" s="19"/>
      <c r="B829" s="19"/>
      <c r="C829" s="18"/>
      <c r="D829" s="19"/>
      <c r="E829" s="19"/>
      <c r="F829" s="19"/>
      <c r="G829" s="18"/>
      <c r="H829" s="19"/>
      <c r="I829" s="19"/>
      <c r="J829" s="19"/>
      <c r="K829" s="18"/>
      <c r="L829" s="19"/>
      <c r="M829" s="19"/>
      <c r="N829" s="19"/>
      <c r="O829" s="18"/>
      <c r="P829" s="19"/>
      <c r="Q829" s="19"/>
      <c r="R829" s="19"/>
      <c r="S829" s="18"/>
      <c r="T829" s="19"/>
      <c r="U829" s="19"/>
      <c r="V829" s="19"/>
      <c r="W829" s="18"/>
      <c r="X829" s="19"/>
      <c r="Y829" s="19"/>
      <c r="Z829" s="19"/>
      <c r="AA829" s="18"/>
      <c r="AB829" s="19"/>
      <c r="AC829" s="19"/>
      <c r="AD829" s="19"/>
      <c r="AE829" s="18"/>
      <c r="AF829" s="19"/>
      <c r="AG829" s="19"/>
      <c r="AH829" s="19"/>
      <c r="AI829" s="18"/>
      <c r="AJ829" s="19"/>
      <c r="AK829" s="19"/>
      <c r="AL829" s="19"/>
      <c r="AM829" s="18"/>
      <c r="AN829" s="19"/>
      <c r="AO829" s="19"/>
      <c r="AP829" s="19"/>
      <c r="AQ829" s="18"/>
      <c r="AR829" s="19"/>
      <c r="AS829" s="19"/>
      <c r="AT829" s="19"/>
      <c r="AU829" s="18"/>
      <c r="AV829" s="19"/>
      <c r="AW829" s="19"/>
      <c r="AX829" s="19"/>
      <c r="AY829" s="18"/>
      <c r="AZ829" s="19"/>
      <c r="BA829" s="19"/>
      <c r="BB829" s="19"/>
      <c r="BC829" s="18"/>
      <c r="BD829" s="19"/>
      <c r="BE829" s="19"/>
      <c r="BF829" s="19"/>
    </row>
    <row r="830" spans="1:58" ht="15" thickBot="1" x14ac:dyDescent="0.35">
      <c r="A830" s="19"/>
      <c r="B830" s="19"/>
      <c r="C830" s="18"/>
      <c r="D830" s="19"/>
      <c r="E830" s="19"/>
      <c r="F830" s="19"/>
      <c r="G830" s="18"/>
      <c r="H830" s="19"/>
      <c r="I830" s="19"/>
      <c r="J830" s="19"/>
      <c r="K830" s="18"/>
      <c r="L830" s="19"/>
      <c r="M830" s="19"/>
      <c r="N830" s="19"/>
      <c r="O830" s="18"/>
      <c r="P830" s="19"/>
      <c r="Q830" s="19"/>
      <c r="R830" s="19"/>
      <c r="S830" s="18"/>
      <c r="T830" s="19"/>
      <c r="U830" s="19"/>
      <c r="V830" s="19"/>
      <c r="W830" s="18"/>
      <c r="X830" s="19"/>
      <c r="Y830" s="19"/>
      <c r="Z830" s="19"/>
      <c r="AA830" s="18"/>
      <c r="AB830" s="19"/>
      <c r="AC830" s="19"/>
      <c r="AD830" s="19"/>
      <c r="AE830" s="18"/>
      <c r="AF830" s="19"/>
      <c r="AG830" s="19"/>
      <c r="AH830" s="19"/>
      <c r="AI830" s="18"/>
      <c r="AJ830" s="19"/>
      <c r="AK830" s="19"/>
      <c r="AL830" s="19"/>
      <c r="AM830" s="18"/>
      <c r="AN830" s="19"/>
      <c r="AO830" s="19"/>
      <c r="AP830" s="19"/>
      <c r="AQ830" s="18"/>
      <c r="AR830" s="19"/>
      <c r="AS830" s="19"/>
      <c r="AT830" s="19"/>
      <c r="AU830" s="18"/>
      <c r="AV830" s="19"/>
      <c r="AW830" s="19"/>
      <c r="AX830" s="19"/>
      <c r="AY830" s="18"/>
      <c r="AZ830" s="19"/>
      <c r="BA830" s="19"/>
      <c r="BB830" s="19"/>
      <c r="BC830" s="18"/>
      <c r="BD830" s="19"/>
      <c r="BE830" s="19"/>
      <c r="BF830" s="19"/>
    </row>
    <row r="831" spans="1:58" ht="15" thickBot="1" x14ac:dyDescent="0.35">
      <c r="A831" s="19"/>
      <c r="B831" s="19"/>
      <c r="C831" s="18"/>
      <c r="D831" s="19"/>
      <c r="E831" s="19"/>
      <c r="F831" s="19"/>
      <c r="G831" s="18"/>
      <c r="H831" s="19"/>
      <c r="I831" s="19"/>
      <c r="J831" s="19"/>
      <c r="K831" s="18"/>
      <c r="L831" s="19"/>
      <c r="M831" s="19"/>
      <c r="N831" s="19"/>
      <c r="O831" s="18"/>
      <c r="P831" s="19"/>
      <c r="Q831" s="19"/>
      <c r="R831" s="19"/>
      <c r="S831" s="18"/>
      <c r="T831" s="19"/>
      <c r="U831" s="19"/>
      <c r="V831" s="19"/>
      <c r="W831" s="18"/>
      <c r="X831" s="19"/>
      <c r="Y831" s="19"/>
      <c r="Z831" s="19"/>
      <c r="AA831" s="18"/>
      <c r="AB831" s="19"/>
      <c r="AC831" s="19"/>
      <c r="AD831" s="19"/>
      <c r="AE831" s="18"/>
      <c r="AF831" s="19"/>
      <c r="AG831" s="19"/>
      <c r="AH831" s="19"/>
      <c r="AI831" s="18"/>
      <c r="AJ831" s="19"/>
      <c r="AK831" s="19"/>
      <c r="AL831" s="19"/>
      <c r="AM831" s="18"/>
      <c r="AN831" s="19"/>
      <c r="AO831" s="19"/>
      <c r="AP831" s="19"/>
      <c r="AQ831" s="18"/>
      <c r="AR831" s="19"/>
      <c r="AS831" s="19"/>
      <c r="AT831" s="19"/>
      <c r="AU831" s="18"/>
      <c r="AV831" s="19"/>
      <c r="AW831" s="19"/>
      <c r="AX831" s="19"/>
      <c r="AY831" s="18"/>
      <c r="AZ831" s="19"/>
      <c r="BA831" s="19"/>
      <c r="BB831" s="19"/>
      <c r="BC831" s="18"/>
      <c r="BD831" s="19"/>
      <c r="BE831" s="19"/>
      <c r="BF831" s="19"/>
    </row>
    <row r="832" spans="1:58" ht="15" thickBot="1" x14ac:dyDescent="0.35">
      <c r="A832" s="19"/>
      <c r="B832" s="19"/>
      <c r="C832" s="18"/>
      <c r="D832" s="19"/>
      <c r="E832" s="19"/>
      <c r="F832" s="19"/>
      <c r="G832" s="18"/>
      <c r="H832" s="19"/>
      <c r="I832" s="19"/>
      <c r="J832" s="19"/>
      <c r="K832" s="18"/>
      <c r="L832" s="19"/>
      <c r="M832" s="19"/>
      <c r="N832" s="19"/>
      <c r="O832" s="18"/>
      <c r="P832" s="19"/>
      <c r="Q832" s="19"/>
      <c r="R832" s="19"/>
      <c r="S832" s="18"/>
      <c r="T832" s="19"/>
      <c r="U832" s="19"/>
      <c r="V832" s="19"/>
      <c r="W832" s="18"/>
      <c r="X832" s="19"/>
      <c r="Y832" s="19"/>
      <c r="Z832" s="19"/>
      <c r="AA832" s="18"/>
      <c r="AB832" s="19"/>
      <c r="AC832" s="19"/>
      <c r="AD832" s="19"/>
      <c r="AE832" s="18"/>
      <c r="AF832" s="19"/>
      <c r="AG832" s="19"/>
      <c r="AH832" s="19"/>
      <c r="AI832" s="18"/>
      <c r="AJ832" s="19"/>
      <c r="AK832" s="19"/>
      <c r="AL832" s="19"/>
      <c r="AM832" s="18"/>
      <c r="AN832" s="19"/>
      <c r="AO832" s="19"/>
      <c r="AP832" s="19"/>
      <c r="AQ832" s="18"/>
      <c r="AR832" s="19"/>
      <c r="AS832" s="19"/>
      <c r="AT832" s="19"/>
      <c r="AU832" s="18"/>
      <c r="AV832" s="19"/>
      <c r="AW832" s="19"/>
      <c r="AX832" s="19"/>
      <c r="AY832" s="18"/>
      <c r="AZ832" s="19"/>
      <c r="BA832" s="19"/>
      <c r="BB832" s="19"/>
      <c r="BC832" s="18"/>
      <c r="BD832" s="19"/>
      <c r="BE832" s="19"/>
      <c r="BF832" s="19"/>
    </row>
    <row r="833" spans="1:58" ht="15" thickBot="1" x14ac:dyDescent="0.35">
      <c r="A833" s="19"/>
      <c r="B833" s="19"/>
      <c r="C833" s="18"/>
      <c r="D833" s="19"/>
      <c r="E833" s="19"/>
      <c r="F833" s="19"/>
      <c r="G833" s="18"/>
      <c r="H833" s="19"/>
      <c r="I833" s="19"/>
      <c r="J833" s="19"/>
      <c r="K833" s="18"/>
      <c r="L833" s="19"/>
      <c r="M833" s="19"/>
      <c r="N833" s="19"/>
      <c r="O833" s="18"/>
      <c r="P833" s="19"/>
      <c r="Q833" s="19"/>
      <c r="R833" s="19"/>
      <c r="S833" s="18"/>
      <c r="T833" s="19"/>
      <c r="U833" s="19"/>
      <c r="V833" s="19"/>
      <c r="W833" s="18"/>
      <c r="X833" s="19"/>
      <c r="Y833" s="19"/>
      <c r="Z833" s="19"/>
      <c r="AA833" s="18"/>
      <c r="AB833" s="19"/>
      <c r="AC833" s="19"/>
      <c r="AD833" s="19"/>
      <c r="AE833" s="18"/>
      <c r="AF833" s="19"/>
      <c r="AG833" s="19"/>
      <c r="AH833" s="19"/>
      <c r="AI833" s="18"/>
      <c r="AJ833" s="19"/>
      <c r="AK833" s="19"/>
      <c r="AL833" s="19"/>
      <c r="AM833" s="18"/>
      <c r="AN833" s="19"/>
      <c r="AO833" s="19"/>
      <c r="AP833" s="19"/>
      <c r="AQ833" s="18"/>
      <c r="AR833" s="19"/>
      <c r="AS833" s="19"/>
      <c r="AT833" s="19"/>
      <c r="AU833" s="18"/>
      <c r="AV833" s="19"/>
      <c r="AW833" s="19"/>
      <c r="AX833" s="19"/>
      <c r="AY833" s="18"/>
      <c r="AZ833" s="19"/>
      <c r="BA833" s="19"/>
      <c r="BB833" s="19"/>
      <c r="BC833" s="18"/>
      <c r="BD833" s="19"/>
      <c r="BE833" s="19"/>
      <c r="BF833" s="19"/>
    </row>
    <row r="834" spans="1:58" ht="15" thickBot="1" x14ac:dyDescent="0.35">
      <c r="A834" s="19"/>
      <c r="B834" s="19"/>
      <c r="C834" s="18"/>
      <c r="D834" s="19"/>
      <c r="E834" s="19"/>
      <c r="F834" s="19"/>
      <c r="G834" s="18"/>
      <c r="H834" s="19"/>
      <c r="I834" s="19"/>
      <c r="J834" s="19"/>
      <c r="K834" s="18"/>
      <c r="L834" s="19"/>
      <c r="M834" s="19"/>
      <c r="N834" s="19"/>
      <c r="O834" s="18"/>
      <c r="P834" s="19"/>
      <c r="Q834" s="19"/>
      <c r="R834" s="19"/>
      <c r="S834" s="18"/>
      <c r="T834" s="19"/>
      <c r="U834" s="19"/>
      <c r="V834" s="19"/>
      <c r="W834" s="18"/>
      <c r="X834" s="19"/>
      <c r="Y834" s="19"/>
      <c r="Z834" s="19"/>
      <c r="AA834" s="18"/>
      <c r="AB834" s="19"/>
      <c r="AC834" s="19"/>
      <c r="AD834" s="19"/>
      <c r="AE834" s="18"/>
      <c r="AF834" s="19"/>
      <c r="AG834" s="19"/>
      <c r="AH834" s="19"/>
      <c r="AI834" s="18"/>
      <c r="AJ834" s="19"/>
      <c r="AK834" s="19"/>
      <c r="AL834" s="19"/>
      <c r="AM834" s="18"/>
      <c r="AN834" s="19"/>
      <c r="AO834" s="19"/>
      <c r="AP834" s="19"/>
      <c r="AQ834" s="18"/>
      <c r="AR834" s="19"/>
      <c r="AS834" s="19"/>
      <c r="AT834" s="19"/>
      <c r="AU834" s="18"/>
      <c r="AV834" s="19"/>
      <c r="AW834" s="19"/>
      <c r="AX834" s="19"/>
      <c r="AY834" s="18"/>
      <c r="AZ834" s="19"/>
      <c r="BA834" s="19"/>
      <c r="BB834" s="19"/>
      <c r="BC834" s="18"/>
      <c r="BD834" s="19"/>
      <c r="BE834" s="19"/>
      <c r="BF834" s="19"/>
    </row>
    <row r="835" spans="1:58" ht="15" thickBot="1" x14ac:dyDescent="0.35">
      <c r="A835" s="19"/>
      <c r="B835" s="19"/>
      <c r="C835" s="18"/>
      <c r="D835" s="19"/>
      <c r="E835" s="19"/>
      <c r="F835" s="19"/>
      <c r="G835" s="18"/>
      <c r="H835" s="19"/>
      <c r="I835" s="19"/>
      <c r="J835" s="19"/>
      <c r="K835" s="18"/>
      <c r="L835" s="19"/>
      <c r="M835" s="19"/>
      <c r="N835" s="19"/>
      <c r="O835" s="18"/>
      <c r="P835" s="19"/>
      <c r="Q835" s="19"/>
      <c r="R835" s="19"/>
      <c r="S835" s="18"/>
      <c r="T835" s="19"/>
      <c r="U835" s="19"/>
      <c r="V835" s="19"/>
      <c r="W835" s="18"/>
      <c r="X835" s="19"/>
      <c r="Y835" s="19"/>
      <c r="Z835" s="19"/>
      <c r="AA835" s="18"/>
      <c r="AB835" s="19"/>
      <c r="AC835" s="19"/>
      <c r="AD835" s="19"/>
      <c r="AE835" s="18"/>
      <c r="AF835" s="19"/>
      <c r="AG835" s="19"/>
      <c r="AH835" s="19"/>
      <c r="AI835" s="18"/>
      <c r="AJ835" s="19"/>
      <c r="AK835" s="19"/>
      <c r="AL835" s="19"/>
      <c r="AM835" s="18"/>
      <c r="AN835" s="19"/>
      <c r="AO835" s="19"/>
      <c r="AP835" s="19"/>
      <c r="AQ835" s="18"/>
      <c r="AR835" s="19"/>
      <c r="AS835" s="19"/>
      <c r="AT835" s="19"/>
      <c r="AU835" s="18"/>
      <c r="AV835" s="19"/>
      <c r="AW835" s="19"/>
      <c r="AX835" s="19"/>
      <c r="AY835" s="18"/>
      <c r="AZ835" s="19"/>
      <c r="BA835" s="19"/>
      <c r="BB835" s="19"/>
      <c r="BC835" s="18"/>
      <c r="BD835" s="19"/>
      <c r="BE835" s="19"/>
      <c r="BF835" s="19"/>
    </row>
    <row r="836" spans="1:58" ht="15" thickBot="1" x14ac:dyDescent="0.35">
      <c r="A836" s="19"/>
      <c r="B836" s="19"/>
      <c r="C836" s="18"/>
      <c r="D836" s="19"/>
      <c r="E836" s="19"/>
      <c r="F836" s="19"/>
      <c r="G836" s="18"/>
      <c r="H836" s="19"/>
      <c r="I836" s="19"/>
      <c r="J836" s="19"/>
      <c r="K836" s="18"/>
      <c r="L836" s="19"/>
      <c r="M836" s="19"/>
      <c r="N836" s="19"/>
      <c r="O836" s="18"/>
      <c r="P836" s="19"/>
      <c r="Q836" s="19"/>
      <c r="R836" s="19"/>
      <c r="S836" s="18"/>
      <c r="T836" s="19"/>
      <c r="U836" s="19"/>
      <c r="V836" s="19"/>
      <c r="W836" s="18"/>
      <c r="X836" s="19"/>
      <c r="Y836" s="19"/>
      <c r="Z836" s="19"/>
      <c r="AA836" s="18"/>
      <c r="AB836" s="19"/>
      <c r="AC836" s="19"/>
      <c r="AD836" s="19"/>
      <c r="AE836" s="18"/>
      <c r="AF836" s="19"/>
      <c r="AG836" s="19"/>
      <c r="AH836" s="19"/>
      <c r="AI836" s="18"/>
      <c r="AJ836" s="19"/>
      <c r="AK836" s="19"/>
      <c r="AL836" s="19"/>
      <c r="AM836" s="18"/>
      <c r="AN836" s="19"/>
      <c r="AO836" s="19"/>
      <c r="AP836" s="19"/>
      <c r="AQ836" s="18"/>
      <c r="AR836" s="19"/>
      <c r="AS836" s="19"/>
      <c r="AT836" s="19"/>
      <c r="AU836" s="18"/>
      <c r="AV836" s="19"/>
      <c r="AW836" s="19"/>
      <c r="AX836" s="19"/>
      <c r="AY836" s="18"/>
      <c r="AZ836" s="19"/>
      <c r="BA836" s="19"/>
      <c r="BB836" s="19"/>
      <c r="BC836" s="18"/>
      <c r="BD836" s="19"/>
      <c r="BE836" s="19"/>
      <c r="BF836" s="19"/>
    </row>
    <row r="837" spans="1:58" ht="15" thickBot="1" x14ac:dyDescent="0.35">
      <c r="A837" s="19"/>
      <c r="B837" s="19"/>
      <c r="C837" s="18"/>
      <c r="D837" s="19"/>
      <c r="E837" s="19"/>
      <c r="F837" s="19"/>
      <c r="G837" s="18"/>
      <c r="H837" s="19"/>
      <c r="I837" s="19"/>
      <c r="J837" s="19"/>
      <c r="K837" s="18"/>
      <c r="L837" s="19"/>
      <c r="M837" s="19"/>
      <c r="N837" s="19"/>
      <c r="O837" s="18"/>
      <c r="P837" s="19"/>
      <c r="Q837" s="19"/>
      <c r="R837" s="19"/>
      <c r="S837" s="18"/>
      <c r="T837" s="19"/>
      <c r="U837" s="19"/>
      <c r="V837" s="19"/>
      <c r="W837" s="18"/>
      <c r="X837" s="19"/>
      <c r="Y837" s="19"/>
      <c r="Z837" s="19"/>
      <c r="AA837" s="18"/>
      <c r="AB837" s="19"/>
      <c r="AC837" s="19"/>
      <c r="AD837" s="19"/>
      <c r="AE837" s="18"/>
      <c r="AF837" s="19"/>
      <c r="AG837" s="19"/>
      <c r="AH837" s="19"/>
      <c r="AI837" s="18"/>
      <c r="AJ837" s="19"/>
      <c r="AK837" s="19"/>
      <c r="AL837" s="19"/>
      <c r="AM837" s="18"/>
      <c r="AN837" s="19"/>
      <c r="AO837" s="19"/>
      <c r="AP837" s="19"/>
      <c r="AQ837" s="18"/>
      <c r="AR837" s="19"/>
      <c r="AS837" s="19"/>
      <c r="AT837" s="19"/>
      <c r="AU837" s="18"/>
      <c r="AV837" s="19"/>
      <c r="AW837" s="19"/>
      <c r="AX837" s="19"/>
      <c r="AY837" s="18"/>
      <c r="AZ837" s="19"/>
      <c r="BA837" s="19"/>
      <c r="BB837" s="19"/>
      <c r="BC837" s="18"/>
      <c r="BD837" s="19"/>
      <c r="BE837" s="19"/>
      <c r="BF837" s="19"/>
    </row>
    <row r="838" spans="1:58" ht="15" thickBot="1" x14ac:dyDescent="0.35">
      <c r="A838" s="19"/>
      <c r="B838" s="19"/>
      <c r="C838" s="18"/>
      <c r="D838" s="19"/>
      <c r="E838" s="19"/>
      <c r="F838" s="19"/>
      <c r="G838" s="18"/>
      <c r="H838" s="19"/>
      <c r="I838" s="19"/>
      <c r="J838" s="19"/>
      <c r="K838" s="18"/>
      <c r="L838" s="19"/>
      <c r="M838" s="19"/>
      <c r="N838" s="19"/>
      <c r="O838" s="18"/>
      <c r="P838" s="19"/>
      <c r="Q838" s="19"/>
      <c r="R838" s="19"/>
      <c r="S838" s="18"/>
      <c r="T838" s="19"/>
      <c r="U838" s="19"/>
      <c r="V838" s="19"/>
      <c r="W838" s="18"/>
      <c r="X838" s="19"/>
      <c r="Y838" s="19"/>
      <c r="Z838" s="19"/>
      <c r="AA838" s="18"/>
      <c r="AB838" s="19"/>
      <c r="AC838" s="19"/>
      <c r="AD838" s="19"/>
      <c r="AE838" s="18"/>
      <c r="AF838" s="19"/>
      <c r="AG838" s="19"/>
      <c r="AH838" s="19"/>
      <c r="AI838" s="18"/>
      <c r="AJ838" s="19"/>
      <c r="AK838" s="19"/>
      <c r="AL838" s="19"/>
      <c r="AM838" s="18"/>
      <c r="AN838" s="19"/>
      <c r="AO838" s="19"/>
      <c r="AP838" s="19"/>
      <c r="AQ838" s="18"/>
      <c r="AR838" s="19"/>
      <c r="AS838" s="19"/>
      <c r="AT838" s="19"/>
      <c r="AU838" s="18"/>
      <c r="AV838" s="19"/>
      <c r="AW838" s="19"/>
      <c r="AX838" s="19"/>
      <c r="AY838" s="18"/>
      <c r="AZ838" s="19"/>
      <c r="BA838" s="19"/>
      <c r="BB838" s="19"/>
      <c r="BC838" s="18"/>
      <c r="BD838" s="19"/>
      <c r="BE838" s="19"/>
      <c r="BF838" s="19"/>
    </row>
    <row r="839" spans="1:58" ht="15" thickBot="1" x14ac:dyDescent="0.35">
      <c r="A839" s="19"/>
      <c r="B839" s="19"/>
      <c r="C839" s="18"/>
      <c r="D839" s="19"/>
      <c r="E839" s="19"/>
      <c r="F839" s="19"/>
      <c r="G839" s="18"/>
      <c r="H839" s="19"/>
      <c r="I839" s="19"/>
      <c r="J839" s="19"/>
      <c r="K839" s="18"/>
      <c r="L839" s="19"/>
      <c r="M839" s="19"/>
      <c r="N839" s="19"/>
      <c r="O839" s="18"/>
      <c r="P839" s="19"/>
      <c r="Q839" s="19"/>
      <c r="R839" s="19"/>
      <c r="S839" s="18"/>
      <c r="T839" s="19"/>
      <c r="U839" s="19"/>
      <c r="V839" s="19"/>
      <c r="W839" s="18"/>
      <c r="X839" s="19"/>
      <c r="Y839" s="19"/>
      <c r="Z839" s="19"/>
      <c r="AA839" s="18"/>
      <c r="AB839" s="19"/>
      <c r="AC839" s="19"/>
      <c r="AD839" s="19"/>
      <c r="AE839" s="18"/>
      <c r="AF839" s="19"/>
      <c r="AG839" s="19"/>
      <c r="AH839" s="19"/>
      <c r="AI839" s="18"/>
      <c r="AJ839" s="19"/>
      <c r="AK839" s="19"/>
      <c r="AL839" s="19"/>
      <c r="AM839" s="18"/>
      <c r="AN839" s="19"/>
      <c r="AO839" s="19"/>
      <c r="AP839" s="19"/>
      <c r="AQ839" s="18"/>
      <c r="AR839" s="19"/>
      <c r="AS839" s="19"/>
      <c r="AT839" s="19"/>
      <c r="AU839" s="18"/>
      <c r="AV839" s="19"/>
      <c r="AW839" s="19"/>
      <c r="AX839" s="19"/>
      <c r="AY839" s="18"/>
      <c r="AZ839" s="19"/>
      <c r="BA839" s="19"/>
      <c r="BB839" s="19"/>
      <c r="BC839" s="18"/>
      <c r="BD839" s="19"/>
      <c r="BE839" s="19"/>
      <c r="BF839" s="19"/>
    </row>
    <row r="840" spans="1:58" ht="15" thickBot="1" x14ac:dyDescent="0.35">
      <c r="A840" s="19"/>
      <c r="B840" s="19"/>
      <c r="C840" s="18"/>
      <c r="D840" s="19"/>
      <c r="E840" s="19"/>
      <c r="F840" s="19"/>
      <c r="G840" s="18"/>
      <c r="H840" s="19"/>
      <c r="I840" s="19"/>
      <c r="J840" s="19"/>
      <c r="K840" s="18"/>
      <c r="L840" s="19"/>
      <c r="M840" s="19"/>
      <c r="N840" s="19"/>
      <c r="O840" s="18"/>
      <c r="P840" s="19"/>
      <c r="Q840" s="19"/>
      <c r="R840" s="19"/>
      <c r="S840" s="18"/>
      <c r="T840" s="19"/>
      <c r="U840" s="19"/>
      <c r="V840" s="19"/>
      <c r="W840" s="18"/>
      <c r="X840" s="19"/>
      <c r="Y840" s="19"/>
      <c r="Z840" s="19"/>
      <c r="AA840" s="18"/>
      <c r="AB840" s="19"/>
      <c r="AC840" s="19"/>
      <c r="AD840" s="19"/>
      <c r="AE840" s="18"/>
      <c r="AF840" s="19"/>
      <c r="AG840" s="19"/>
      <c r="AH840" s="19"/>
      <c r="AI840" s="18"/>
      <c r="AJ840" s="19"/>
      <c r="AK840" s="19"/>
      <c r="AL840" s="19"/>
      <c r="AM840" s="18"/>
      <c r="AN840" s="19"/>
      <c r="AO840" s="19"/>
      <c r="AP840" s="19"/>
      <c r="AQ840" s="18"/>
      <c r="AR840" s="19"/>
      <c r="AS840" s="19"/>
      <c r="AT840" s="19"/>
      <c r="AU840" s="18"/>
      <c r="AV840" s="19"/>
      <c r="AW840" s="19"/>
      <c r="AX840" s="19"/>
      <c r="AY840" s="18"/>
      <c r="AZ840" s="19"/>
      <c r="BA840" s="19"/>
      <c r="BB840" s="19"/>
      <c r="BC840" s="18"/>
      <c r="BD840" s="19"/>
      <c r="BE840" s="19"/>
      <c r="BF840" s="19"/>
    </row>
    <row r="841" spans="1:58" ht="15" thickBot="1" x14ac:dyDescent="0.35">
      <c r="A841" s="19"/>
      <c r="B841" s="19"/>
      <c r="C841" s="18"/>
      <c r="D841" s="19"/>
      <c r="E841" s="19"/>
      <c r="F841" s="19"/>
      <c r="G841" s="18"/>
      <c r="H841" s="19"/>
      <c r="I841" s="19"/>
      <c r="J841" s="19"/>
      <c r="K841" s="18"/>
      <c r="L841" s="19"/>
      <c r="M841" s="19"/>
      <c r="N841" s="19"/>
      <c r="O841" s="18"/>
      <c r="P841" s="19"/>
      <c r="Q841" s="19"/>
      <c r="R841" s="19"/>
      <c r="S841" s="18"/>
      <c r="T841" s="19"/>
      <c r="U841" s="19"/>
      <c r="V841" s="19"/>
      <c r="W841" s="18"/>
      <c r="X841" s="19"/>
      <c r="Y841" s="19"/>
      <c r="Z841" s="19"/>
      <c r="AA841" s="18"/>
      <c r="AB841" s="19"/>
      <c r="AC841" s="19"/>
      <c r="AD841" s="19"/>
      <c r="AE841" s="18"/>
      <c r="AF841" s="19"/>
      <c r="AG841" s="19"/>
      <c r="AH841" s="19"/>
      <c r="AI841" s="18"/>
      <c r="AJ841" s="19"/>
      <c r="AK841" s="19"/>
      <c r="AL841" s="19"/>
      <c r="AM841" s="18"/>
      <c r="AN841" s="19"/>
      <c r="AO841" s="19"/>
      <c r="AP841" s="19"/>
      <c r="AQ841" s="18"/>
      <c r="AR841" s="19"/>
      <c r="AS841" s="19"/>
      <c r="AT841" s="19"/>
      <c r="AU841" s="18"/>
      <c r="AV841" s="19"/>
      <c r="AW841" s="19"/>
      <c r="AX841" s="19"/>
      <c r="AY841" s="18"/>
      <c r="AZ841" s="19"/>
      <c r="BA841" s="19"/>
      <c r="BB841" s="19"/>
      <c r="BC841" s="18"/>
      <c r="BD841" s="19"/>
      <c r="BE841" s="19"/>
      <c r="BF841" s="19"/>
    </row>
    <row r="842" spans="1:58" ht="15" thickBot="1" x14ac:dyDescent="0.35">
      <c r="A842" s="19"/>
      <c r="B842" s="19"/>
      <c r="C842" s="18"/>
      <c r="D842" s="19"/>
      <c r="E842" s="19"/>
      <c r="F842" s="19"/>
      <c r="G842" s="18"/>
      <c r="H842" s="19"/>
      <c r="I842" s="19"/>
      <c r="J842" s="19"/>
      <c r="K842" s="18"/>
      <c r="L842" s="19"/>
      <c r="M842" s="19"/>
      <c r="N842" s="19"/>
      <c r="O842" s="18"/>
      <c r="P842" s="19"/>
      <c r="Q842" s="19"/>
      <c r="R842" s="19"/>
      <c r="S842" s="18"/>
      <c r="T842" s="19"/>
      <c r="U842" s="19"/>
      <c r="V842" s="19"/>
      <c r="W842" s="18"/>
      <c r="X842" s="19"/>
      <c r="Y842" s="19"/>
      <c r="Z842" s="19"/>
      <c r="AA842" s="18"/>
      <c r="AB842" s="19"/>
      <c r="AC842" s="19"/>
      <c r="AD842" s="19"/>
      <c r="AE842" s="18"/>
      <c r="AF842" s="19"/>
      <c r="AG842" s="19"/>
      <c r="AH842" s="19"/>
      <c r="AI842" s="18"/>
      <c r="AJ842" s="19"/>
      <c r="AK842" s="19"/>
      <c r="AL842" s="19"/>
      <c r="AM842" s="18"/>
      <c r="AN842" s="19"/>
      <c r="AO842" s="19"/>
      <c r="AP842" s="19"/>
      <c r="AQ842" s="18"/>
      <c r="AR842" s="19"/>
      <c r="AS842" s="19"/>
      <c r="AT842" s="19"/>
      <c r="AU842" s="18"/>
      <c r="AV842" s="19"/>
      <c r="AW842" s="19"/>
      <c r="AX842" s="19"/>
      <c r="AY842" s="18"/>
      <c r="AZ842" s="19"/>
      <c r="BA842" s="19"/>
      <c r="BB842" s="19"/>
      <c r="BC842" s="18"/>
      <c r="BD842" s="19"/>
      <c r="BE842" s="19"/>
      <c r="BF842" s="19"/>
    </row>
    <row r="843" spans="1:58" ht="15" thickBot="1" x14ac:dyDescent="0.35">
      <c r="A843" s="19"/>
      <c r="B843" s="19"/>
      <c r="C843" s="18"/>
      <c r="D843" s="19"/>
      <c r="E843" s="19"/>
      <c r="F843" s="19"/>
      <c r="G843" s="18"/>
      <c r="H843" s="19"/>
      <c r="I843" s="19"/>
      <c r="J843" s="19"/>
      <c r="K843" s="18"/>
      <c r="L843" s="19"/>
      <c r="M843" s="19"/>
      <c r="N843" s="19"/>
      <c r="O843" s="18"/>
      <c r="P843" s="19"/>
      <c r="Q843" s="19"/>
      <c r="R843" s="19"/>
      <c r="S843" s="18"/>
      <c r="T843" s="19"/>
      <c r="U843" s="19"/>
      <c r="V843" s="19"/>
      <c r="W843" s="18"/>
      <c r="X843" s="19"/>
      <c r="Y843" s="19"/>
      <c r="Z843" s="19"/>
      <c r="AA843" s="18"/>
      <c r="AB843" s="19"/>
      <c r="AC843" s="19"/>
      <c r="AD843" s="19"/>
      <c r="AE843" s="18"/>
      <c r="AF843" s="19"/>
      <c r="AG843" s="19"/>
      <c r="AH843" s="19"/>
      <c r="AI843" s="18"/>
      <c r="AJ843" s="19"/>
      <c r="AK843" s="19"/>
      <c r="AL843" s="19"/>
      <c r="AM843" s="18"/>
      <c r="AN843" s="19"/>
      <c r="AO843" s="19"/>
      <c r="AP843" s="19"/>
      <c r="AQ843" s="18"/>
      <c r="AR843" s="19"/>
      <c r="AS843" s="19"/>
      <c r="AT843" s="19"/>
      <c r="AU843" s="18"/>
      <c r="AV843" s="19"/>
      <c r="AW843" s="19"/>
      <c r="AX843" s="19"/>
      <c r="AY843" s="18"/>
      <c r="AZ843" s="19"/>
      <c r="BA843" s="19"/>
      <c r="BB843" s="19"/>
      <c r="BC843" s="18"/>
      <c r="BD843" s="19"/>
      <c r="BE843" s="19"/>
      <c r="BF843" s="19"/>
    </row>
    <row r="844" spans="1:58" ht="15" thickBot="1" x14ac:dyDescent="0.35">
      <c r="A844" s="19"/>
      <c r="B844" s="19"/>
      <c r="C844" s="18"/>
      <c r="D844" s="19"/>
      <c r="E844" s="19"/>
      <c r="F844" s="19"/>
      <c r="G844" s="18"/>
      <c r="H844" s="19"/>
      <c r="I844" s="19"/>
      <c r="J844" s="19"/>
      <c r="K844" s="18"/>
      <c r="L844" s="19"/>
      <c r="M844" s="19"/>
      <c r="N844" s="19"/>
      <c r="O844" s="18"/>
      <c r="P844" s="19"/>
      <c r="Q844" s="19"/>
      <c r="R844" s="19"/>
      <c r="S844" s="18"/>
      <c r="T844" s="19"/>
      <c r="U844" s="19"/>
      <c r="V844" s="19"/>
      <c r="W844" s="18"/>
      <c r="X844" s="19"/>
      <c r="Y844" s="19"/>
      <c r="Z844" s="19"/>
      <c r="AA844" s="18"/>
      <c r="AB844" s="19"/>
      <c r="AC844" s="19"/>
      <c r="AD844" s="19"/>
      <c r="AE844" s="18"/>
      <c r="AF844" s="19"/>
      <c r="AG844" s="19"/>
      <c r="AH844" s="19"/>
      <c r="AI844" s="18"/>
      <c r="AJ844" s="19"/>
      <c r="AK844" s="19"/>
      <c r="AL844" s="19"/>
      <c r="AM844" s="18"/>
      <c r="AN844" s="19"/>
      <c r="AO844" s="19"/>
      <c r="AP844" s="19"/>
      <c r="AQ844" s="18"/>
      <c r="AR844" s="19"/>
      <c r="AS844" s="19"/>
      <c r="AT844" s="19"/>
      <c r="AU844" s="18"/>
      <c r="AV844" s="19"/>
      <c r="AW844" s="19"/>
      <c r="AX844" s="19"/>
      <c r="AY844" s="18"/>
      <c r="AZ844" s="19"/>
      <c r="BA844" s="19"/>
      <c r="BB844" s="19"/>
      <c r="BC844" s="18"/>
      <c r="BD844" s="19"/>
      <c r="BE844" s="19"/>
      <c r="BF844" s="19"/>
    </row>
    <row r="845" spans="1:58" ht="15" thickBot="1" x14ac:dyDescent="0.35">
      <c r="A845" s="19"/>
      <c r="B845" s="19"/>
      <c r="C845" s="18"/>
      <c r="D845" s="19"/>
      <c r="E845" s="19"/>
      <c r="F845" s="19"/>
      <c r="G845" s="18"/>
      <c r="H845" s="19"/>
      <c r="I845" s="19"/>
      <c r="J845" s="19"/>
      <c r="K845" s="18"/>
      <c r="L845" s="19"/>
      <c r="M845" s="19"/>
      <c r="N845" s="19"/>
      <c r="O845" s="18"/>
      <c r="P845" s="19"/>
      <c r="Q845" s="19"/>
      <c r="R845" s="19"/>
      <c r="S845" s="18"/>
      <c r="T845" s="19"/>
      <c r="U845" s="19"/>
      <c r="V845" s="19"/>
      <c r="W845" s="18"/>
      <c r="X845" s="19"/>
      <c r="Y845" s="19"/>
      <c r="Z845" s="19"/>
      <c r="AA845" s="18"/>
      <c r="AB845" s="19"/>
      <c r="AC845" s="19"/>
      <c r="AD845" s="19"/>
      <c r="AE845" s="18"/>
      <c r="AF845" s="19"/>
      <c r="AG845" s="19"/>
      <c r="AH845" s="19"/>
      <c r="AI845" s="18"/>
      <c r="AJ845" s="19"/>
      <c r="AK845" s="19"/>
      <c r="AL845" s="19"/>
      <c r="AM845" s="18"/>
      <c r="AN845" s="19"/>
      <c r="AO845" s="19"/>
      <c r="AP845" s="19"/>
      <c r="AQ845" s="18"/>
      <c r="AR845" s="19"/>
      <c r="AS845" s="19"/>
      <c r="AT845" s="19"/>
      <c r="AU845" s="18"/>
      <c r="AV845" s="19"/>
      <c r="AW845" s="19"/>
      <c r="AX845" s="19"/>
      <c r="AY845" s="18"/>
      <c r="AZ845" s="19"/>
      <c r="BA845" s="19"/>
      <c r="BB845" s="19"/>
      <c r="BC845" s="18"/>
      <c r="BD845" s="19"/>
      <c r="BE845" s="19"/>
      <c r="BF845" s="19"/>
    </row>
    <row r="846" spans="1:58" ht="15" thickBot="1" x14ac:dyDescent="0.35">
      <c r="A846" s="19"/>
      <c r="B846" s="19"/>
      <c r="C846" s="18"/>
      <c r="D846" s="19"/>
      <c r="E846" s="19"/>
      <c r="F846" s="19"/>
      <c r="G846" s="18"/>
      <c r="H846" s="19"/>
      <c r="I846" s="19"/>
      <c r="J846" s="19"/>
      <c r="K846" s="18"/>
      <c r="L846" s="19"/>
      <c r="M846" s="19"/>
      <c r="N846" s="19"/>
      <c r="O846" s="18"/>
      <c r="P846" s="19"/>
      <c r="Q846" s="19"/>
      <c r="R846" s="19"/>
      <c r="S846" s="18"/>
      <c r="T846" s="19"/>
      <c r="U846" s="19"/>
      <c r="V846" s="19"/>
      <c r="W846" s="18"/>
      <c r="X846" s="19"/>
      <c r="Y846" s="19"/>
      <c r="Z846" s="19"/>
      <c r="AA846" s="18"/>
      <c r="AB846" s="19"/>
      <c r="AC846" s="19"/>
      <c r="AD846" s="19"/>
      <c r="AE846" s="18"/>
      <c r="AF846" s="19"/>
      <c r="AG846" s="19"/>
      <c r="AH846" s="19"/>
      <c r="AI846" s="18"/>
      <c r="AJ846" s="19"/>
      <c r="AK846" s="19"/>
      <c r="AL846" s="19"/>
      <c r="AM846" s="18"/>
      <c r="AN846" s="19"/>
      <c r="AO846" s="19"/>
      <c r="AP846" s="19"/>
      <c r="AQ846" s="18"/>
      <c r="AR846" s="19"/>
      <c r="AS846" s="19"/>
      <c r="AT846" s="19"/>
      <c r="AU846" s="18"/>
      <c r="AV846" s="19"/>
      <c r="AW846" s="19"/>
      <c r="AX846" s="19"/>
      <c r="AY846" s="18"/>
      <c r="AZ846" s="19"/>
      <c r="BA846" s="19"/>
      <c r="BB846" s="19"/>
      <c r="BC846" s="18"/>
      <c r="BD846" s="19"/>
      <c r="BE846" s="19"/>
      <c r="BF846" s="19"/>
    </row>
    <row r="847" spans="1:58" ht="15" thickBot="1" x14ac:dyDescent="0.35">
      <c r="A847" s="19"/>
      <c r="B847" s="19"/>
      <c r="C847" s="18"/>
      <c r="D847" s="19"/>
      <c r="E847" s="19"/>
      <c r="F847" s="19"/>
      <c r="G847" s="18"/>
      <c r="H847" s="19"/>
      <c r="I847" s="19"/>
      <c r="J847" s="19"/>
      <c r="K847" s="18"/>
      <c r="L847" s="19"/>
      <c r="M847" s="19"/>
      <c r="N847" s="19"/>
      <c r="O847" s="18"/>
      <c r="P847" s="19"/>
      <c r="Q847" s="19"/>
      <c r="R847" s="19"/>
      <c r="S847" s="18"/>
      <c r="T847" s="19"/>
      <c r="U847" s="19"/>
      <c r="V847" s="19"/>
      <c r="W847" s="18"/>
      <c r="X847" s="19"/>
      <c r="Y847" s="19"/>
      <c r="Z847" s="19"/>
      <c r="AA847" s="18"/>
      <c r="AB847" s="19"/>
      <c r="AC847" s="19"/>
      <c r="AD847" s="19"/>
      <c r="AE847" s="18"/>
      <c r="AF847" s="19"/>
      <c r="AG847" s="19"/>
      <c r="AH847" s="19"/>
      <c r="AI847" s="18"/>
      <c r="AJ847" s="19"/>
      <c r="AK847" s="19"/>
      <c r="AL847" s="19"/>
      <c r="AM847" s="18"/>
      <c r="AN847" s="19"/>
      <c r="AO847" s="19"/>
      <c r="AP847" s="19"/>
      <c r="AQ847" s="18"/>
      <c r="AR847" s="19"/>
      <c r="AS847" s="19"/>
      <c r="AT847" s="19"/>
      <c r="AU847" s="18"/>
      <c r="AV847" s="19"/>
      <c r="AW847" s="19"/>
      <c r="AX847" s="19"/>
      <c r="AY847" s="18"/>
      <c r="AZ847" s="19"/>
      <c r="BA847" s="19"/>
      <c r="BB847" s="19"/>
      <c r="BC847" s="18"/>
      <c r="BD847" s="19"/>
      <c r="BE847" s="19"/>
      <c r="BF847" s="19"/>
    </row>
    <row r="848" spans="1:58" ht="15" thickBot="1" x14ac:dyDescent="0.35">
      <c r="A848" s="19"/>
      <c r="B848" s="19"/>
      <c r="C848" s="18"/>
      <c r="D848" s="19"/>
      <c r="E848" s="19"/>
      <c r="F848" s="19"/>
      <c r="G848" s="18"/>
      <c r="H848" s="19"/>
      <c r="I848" s="19"/>
      <c r="J848" s="19"/>
      <c r="K848" s="18"/>
      <c r="L848" s="19"/>
      <c r="M848" s="19"/>
      <c r="N848" s="19"/>
      <c r="O848" s="18"/>
      <c r="P848" s="19"/>
      <c r="Q848" s="19"/>
      <c r="R848" s="19"/>
      <c r="S848" s="18"/>
      <c r="T848" s="19"/>
      <c r="U848" s="19"/>
      <c r="V848" s="19"/>
      <c r="W848" s="18"/>
      <c r="X848" s="19"/>
      <c r="Y848" s="19"/>
      <c r="Z848" s="19"/>
      <c r="AA848" s="18"/>
      <c r="AB848" s="19"/>
      <c r="AC848" s="19"/>
      <c r="AD848" s="19"/>
      <c r="AE848" s="18"/>
      <c r="AF848" s="19"/>
      <c r="AG848" s="19"/>
      <c r="AH848" s="19"/>
      <c r="AI848" s="18"/>
      <c r="AJ848" s="19"/>
      <c r="AK848" s="19"/>
      <c r="AL848" s="19"/>
      <c r="AM848" s="18"/>
      <c r="AN848" s="19"/>
      <c r="AO848" s="19"/>
      <c r="AP848" s="19"/>
      <c r="AQ848" s="18"/>
      <c r="AR848" s="19"/>
      <c r="AS848" s="19"/>
      <c r="AT848" s="19"/>
      <c r="AU848" s="18"/>
      <c r="AV848" s="19"/>
      <c r="AW848" s="19"/>
      <c r="AX848" s="19"/>
      <c r="AY848" s="18"/>
      <c r="AZ848" s="19"/>
      <c r="BA848" s="19"/>
      <c r="BB848" s="19"/>
      <c r="BC848" s="18"/>
      <c r="BD848" s="19"/>
      <c r="BE848" s="19"/>
      <c r="BF848" s="19"/>
    </row>
    <row r="849" spans="1:58" ht="15" thickBot="1" x14ac:dyDescent="0.35">
      <c r="A849" s="19"/>
      <c r="B849" s="19"/>
      <c r="C849" s="18"/>
      <c r="D849" s="19"/>
      <c r="E849" s="19"/>
      <c r="F849" s="19"/>
      <c r="G849" s="18"/>
      <c r="H849" s="19"/>
      <c r="I849" s="19"/>
      <c r="J849" s="19"/>
      <c r="K849" s="18"/>
      <c r="L849" s="19"/>
      <c r="M849" s="19"/>
      <c r="N849" s="19"/>
      <c r="O849" s="18"/>
      <c r="P849" s="19"/>
      <c r="Q849" s="19"/>
      <c r="R849" s="19"/>
      <c r="S849" s="18"/>
      <c r="T849" s="19"/>
      <c r="U849" s="19"/>
      <c r="V849" s="19"/>
      <c r="W849" s="18"/>
      <c r="X849" s="19"/>
      <c r="Y849" s="19"/>
      <c r="Z849" s="19"/>
      <c r="AA849" s="18"/>
      <c r="AB849" s="19"/>
      <c r="AC849" s="19"/>
      <c r="AD849" s="19"/>
      <c r="AE849" s="18"/>
      <c r="AF849" s="19"/>
      <c r="AG849" s="19"/>
      <c r="AH849" s="19"/>
      <c r="AI849" s="18"/>
      <c r="AJ849" s="19"/>
      <c r="AK849" s="19"/>
      <c r="AL849" s="19"/>
      <c r="AM849" s="18"/>
      <c r="AN849" s="19"/>
      <c r="AO849" s="19"/>
      <c r="AP849" s="19"/>
      <c r="AQ849" s="18"/>
      <c r="AR849" s="19"/>
      <c r="AS849" s="19"/>
      <c r="AT849" s="19"/>
      <c r="AU849" s="18"/>
      <c r="AV849" s="19"/>
      <c r="AW849" s="19"/>
      <c r="AX849" s="19"/>
      <c r="AY849" s="18"/>
      <c r="AZ849" s="19"/>
      <c r="BA849" s="19"/>
      <c r="BB849" s="19"/>
      <c r="BC849" s="18"/>
      <c r="BD849" s="19"/>
      <c r="BE849" s="19"/>
      <c r="BF849" s="19"/>
    </row>
    <row r="850" spans="1:58" ht="15" thickBot="1" x14ac:dyDescent="0.35">
      <c r="A850" s="19"/>
      <c r="B850" s="19"/>
      <c r="C850" s="18"/>
      <c r="D850" s="19"/>
      <c r="E850" s="19"/>
      <c r="F850" s="19"/>
      <c r="G850" s="18"/>
      <c r="H850" s="19"/>
      <c r="I850" s="19"/>
      <c r="J850" s="19"/>
      <c r="K850" s="18"/>
      <c r="L850" s="19"/>
      <c r="M850" s="19"/>
      <c r="N850" s="19"/>
      <c r="O850" s="18"/>
      <c r="P850" s="19"/>
      <c r="Q850" s="19"/>
      <c r="R850" s="19"/>
      <c r="S850" s="18"/>
      <c r="T850" s="19"/>
      <c r="U850" s="19"/>
      <c r="V850" s="19"/>
      <c r="W850" s="18"/>
      <c r="X850" s="19"/>
      <c r="Y850" s="19"/>
      <c r="Z850" s="19"/>
      <c r="AA850" s="18"/>
      <c r="AB850" s="19"/>
      <c r="AC850" s="19"/>
      <c r="AD850" s="19"/>
      <c r="AE850" s="18"/>
      <c r="AF850" s="19"/>
      <c r="AG850" s="19"/>
      <c r="AH850" s="19"/>
      <c r="AI850" s="18"/>
      <c r="AJ850" s="19"/>
      <c r="AK850" s="19"/>
      <c r="AL850" s="19"/>
      <c r="AM850" s="18"/>
      <c r="AN850" s="19"/>
      <c r="AO850" s="19"/>
      <c r="AP850" s="19"/>
      <c r="AQ850" s="18"/>
      <c r="AR850" s="19"/>
      <c r="AS850" s="19"/>
      <c r="AT850" s="19"/>
      <c r="AU850" s="18"/>
      <c r="AV850" s="19"/>
      <c r="AW850" s="19"/>
      <c r="AX850" s="19"/>
      <c r="AY850" s="18"/>
      <c r="AZ850" s="19"/>
      <c r="BA850" s="19"/>
      <c r="BB850" s="19"/>
      <c r="BC850" s="18"/>
      <c r="BD850" s="19"/>
      <c r="BE850" s="19"/>
      <c r="BF850" s="19"/>
    </row>
    <row r="851" spans="1:58" ht="15" thickBot="1" x14ac:dyDescent="0.35">
      <c r="A851" s="19"/>
      <c r="B851" s="19"/>
      <c r="C851" s="18"/>
      <c r="D851" s="19"/>
      <c r="E851" s="19"/>
      <c r="F851" s="19"/>
      <c r="G851" s="18"/>
      <c r="H851" s="19"/>
      <c r="I851" s="19"/>
      <c r="J851" s="19"/>
      <c r="K851" s="18"/>
      <c r="L851" s="19"/>
      <c r="M851" s="19"/>
      <c r="N851" s="19"/>
      <c r="O851" s="18"/>
      <c r="P851" s="19"/>
      <c r="Q851" s="19"/>
      <c r="R851" s="19"/>
      <c r="S851" s="18"/>
      <c r="T851" s="19"/>
      <c r="U851" s="19"/>
      <c r="V851" s="19"/>
      <c r="W851" s="18"/>
      <c r="X851" s="19"/>
      <c r="Y851" s="19"/>
      <c r="Z851" s="19"/>
      <c r="AA851" s="18"/>
      <c r="AB851" s="19"/>
      <c r="AC851" s="19"/>
      <c r="AD851" s="19"/>
      <c r="AE851" s="18"/>
      <c r="AF851" s="19"/>
      <c r="AG851" s="19"/>
      <c r="AH851" s="19"/>
      <c r="AI851" s="18"/>
      <c r="AJ851" s="19"/>
      <c r="AK851" s="19"/>
      <c r="AL851" s="19"/>
      <c r="AM851" s="18"/>
      <c r="AN851" s="19"/>
      <c r="AO851" s="19"/>
      <c r="AP851" s="19"/>
      <c r="AQ851" s="18"/>
      <c r="AR851" s="19"/>
      <c r="AS851" s="19"/>
      <c r="AT851" s="19"/>
      <c r="AU851" s="18"/>
      <c r="AV851" s="19"/>
      <c r="AW851" s="19"/>
      <c r="AX851" s="19"/>
      <c r="AY851" s="18"/>
      <c r="AZ851" s="19"/>
      <c r="BA851" s="19"/>
      <c r="BB851" s="19"/>
      <c r="BC851" s="18"/>
      <c r="BD851" s="19"/>
      <c r="BE851" s="19"/>
      <c r="BF851" s="19"/>
    </row>
    <row r="852" spans="1:58" ht="15" thickBot="1" x14ac:dyDescent="0.35">
      <c r="A852" s="19"/>
      <c r="B852" s="19"/>
      <c r="C852" s="18"/>
      <c r="D852" s="19"/>
      <c r="E852" s="19"/>
      <c r="F852" s="19"/>
      <c r="G852" s="18"/>
      <c r="H852" s="19"/>
      <c r="I852" s="19"/>
      <c r="J852" s="19"/>
      <c r="K852" s="18"/>
      <c r="L852" s="19"/>
      <c r="M852" s="19"/>
      <c r="N852" s="19"/>
      <c r="O852" s="18"/>
      <c r="P852" s="19"/>
      <c r="Q852" s="19"/>
      <c r="R852" s="19"/>
      <c r="S852" s="18"/>
      <c r="T852" s="19"/>
      <c r="U852" s="19"/>
      <c r="V852" s="19"/>
      <c r="W852" s="18"/>
      <c r="X852" s="19"/>
      <c r="Y852" s="19"/>
      <c r="Z852" s="19"/>
      <c r="AA852" s="18"/>
      <c r="AB852" s="19"/>
      <c r="AC852" s="19"/>
      <c r="AD852" s="19"/>
      <c r="AE852" s="18"/>
      <c r="AF852" s="19"/>
      <c r="AG852" s="19"/>
      <c r="AH852" s="19"/>
      <c r="AI852" s="18"/>
      <c r="AJ852" s="19"/>
      <c r="AK852" s="19"/>
      <c r="AL852" s="19"/>
      <c r="AM852" s="18"/>
      <c r="AN852" s="19"/>
      <c r="AO852" s="19"/>
      <c r="AP852" s="19"/>
      <c r="AQ852" s="18"/>
      <c r="AR852" s="19"/>
      <c r="AS852" s="19"/>
      <c r="AT852" s="19"/>
      <c r="AU852" s="18"/>
      <c r="AV852" s="19"/>
      <c r="AW852" s="19"/>
      <c r="AX852" s="19"/>
      <c r="AY852" s="18"/>
      <c r="AZ852" s="19"/>
      <c r="BA852" s="19"/>
      <c r="BB852" s="19"/>
      <c r="BC852" s="18"/>
      <c r="BD852" s="19"/>
      <c r="BE852" s="19"/>
      <c r="BF852" s="19"/>
    </row>
    <row r="853" spans="1:58" ht="15" thickBot="1" x14ac:dyDescent="0.35">
      <c r="A853" s="19"/>
      <c r="B853" s="19"/>
      <c r="C853" s="18"/>
      <c r="D853" s="19"/>
      <c r="E853" s="19"/>
      <c r="F853" s="19"/>
      <c r="G853" s="18"/>
      <c r="H853" s="19"/>
      <c r="I853" s="19"/>
      <c r="J853" s="19"/>
      <c r="K853" s="18"/>
      <c r="L853" s="19"/>
      <c r="M853" s="19"/>
      <c r="N853" s="19"/>
      <c r="O853" s="18"/>
      <c r="P853" s="19"/>
      <c r="Q853" s="19"/>
      <c r="R853" s="19"/>
      <c r="S853" s="18"/>
      <c r="T853" s="19"/>
      <c r="U853" s="19"/>
      <c r="V853" s="19"/>
      <c r="W853" s="18"/>
      <c r="X853" s="19"/>
      <c r="Y853" s="19"/>
      <c r="Z853" s="19"/>
      <c r="AA853" s="18"/>
      <c r="AB853" s="19"/>
      <c r="AC853" s="19"/>
      <c r="AD853" s="19"/>
      <c r="AE853" s="18"/>
      <c r="AF853" s="19"/>
      <c r="AG853" s="19"/>
      <c r="AH853" s="19"/>
      <c r="AI853" s="18"/>
      <c r="AJ853" s="19"/>
      <c r="AK853" s="19"/>
      <c r="AL853" s="19"/>
      <c r="AM853" s="18"/>
      <c r="AN853" s="19"/>
      <c r="AO853" s="19"/>
      <c r="AP853" s="19"/>
      <c r="AQ853" s="18"/>
      <c r="AR853" s="19"/>
      <c r="AS853" s="19"/>
      <c r="AT853" s="19"/>
      <c r="AU853" s="18"/>
      <c r="AV853" s="19"/>
      <c r="AW853" s="19"/>
      <c r="AX853" s="19"/>
      <c r="AY853" s="18"/>
      <c r="AZ853" s="19"/>
      <c r="BA853" s="19"/>
      <c r="BB853" s="19"/>
      <c r="BC853" s="18"/>
      <c r="BD853" s="19"/>
      <c r="BE853" s="19"/>
      <c r="BF853" s="19"/>
    </row>
    <row r="854" spans="1:58" ht="15" thickBot="1" x14ac:dyDescent="0.35">
      <c r="A854" s="19"/>
      <c r="B854" s="19"/>
      <c r="C854" s="18"/>
      <c r="D854" s="19"/>
      <c r="E854" s="19"/>
      <c r="F854" s="19"/>
      <c r="G854" s="18"/>
      <c r="H854" s="19"/>
      <c r="I854" s="19"/>
      <c r="J854" s="19"/>
      <c r="K854" s="18"/>
      <c r="L854" s="19"/>
      <c r="M854" s="19"/>
      <c r="N854" s="19"/>
      <c r="O854" s="18"/>
      <c r="P854" s="19"/>
      <c r="Q854" s="19"/>
      <c r="R854" s="19"/>
      <c r="S854" s="18"/>
      <c r="T854" s="19"/>
      <c r="U854" s="19"/>
      <c r="V854" s="19"/>
      <c r="W854" s="18"/>
      <c r="X854" s="19"/>
      <c r="Y854" s="19"/>
      <c r="Z854" s="19"/>
      <c r="AA854" s="18"/>
      <c r="AB854" s="19"/>
      <c r="AC854" s="19"/>
      <c r="AD854" s="19"/>
      <c r="AE854" s="18"/>
      <c r="AF854" s="19"/>
      <c r="AG854" s="19"/>
      <c r="AH854" s="19"/>
      <c r="AI854" s="18"/>
      <c r="AJ854" s="19"/>
      <c r="AK854" s="19"/>
      <c r="AL854" s="19"/>
      <c r="AM854" s="18"/>
      <c r="AN854" s="19"/>
      <c r="AO854" s="19"/>
      <c r="AP854" s="19"/>
      <c r="AQ854" s="18"/>
      <c r="AR854" s="19"/>
      <c r="AS854" s="19"/>
      <c r="AT854" s="19"/>
      <c r="AU854" s="18"/>
      <c r="AV854" s="19"/>
      <c r="AW854" s="19"/>
      <c r="AX854" s="19"/>
      <c r="AY854" s="18"/>
      <c r="AZ854" s="19"/>
      <c r="BA854" s="19"/>
      <c r="BB854" s="19"/>
      <c r="BC854" s="18"/>
      <c r="BD854" s="19"/>
      <c r="BE854" s="19"/>
      <c r="BF854" s="19"/>
    </row>
    <row r="855" spans="1:58" ht="15" thickBot="1" x14ac:dyDescent="0.35">
      <c r="A855" s="19"/>
      <c r="B855" s="19"/>
      <c r="C855" s="18"/>
      <c r="D855" s="19"/>
      <c r="E855" s="19"/>
      <c r="F855" s="19"/>
      <c r="G855" s="18"/>
      <c r="H855" s="19"/>
      <c r="I855" s="19"/>
      <c r="J855" s="19"/>
      <c r="K855" s="18"/>
      <c r="L855" s="19"/>
      <c r="M855" s="19"/>
      <c r="N855" s="19"/>
      <c r="O855" s="18"/>
      <c r="P855" s="19"/>
      <c r="Q855" s="19"/>
      <c r="R855" s="19"/>
      <c r="S855" s="18"/>
      <c r="T855" s="19"/>
      <c r="U855" s="19"/>
      <c r="V855" s="19"/>
      <c r="W855" s="18"/>
      <c r="X855" s="19"/>
      <c r="Y855" s="19"/>
      <c r="Z855" s="19"/>
      <c r="AA855" s="18"/>
      <c r="AB855" s="19"/>
      <c r="AC855" s="19"/>
      <c r="AD855" s="19"/>
      <c r="AE855" s="18"/>
      <c r="AF855" s="19"/>
      <c r="AG855" s="19"/>
      <c r="AH855" s="19"/>
      <c r="AI855" s="18"/>
      <c r="AJ855" s="19"/>
      <c r="AK855" s="19"/>
      <c r="AL855" s="19"/>
      <c r="AM855" s="18"/>
      <c r="AN855" s="19"/>
      <c r="AO855" s="19"/>
      <c r="AP855" s="19"/>
      <c r="AQ855" s="18"/>
      <c r="AR855" s="19"/>
      <c r="AS855" s="19"/>
      <c r="AT855" s="19"/>
      <c r="AU855" s="18"/>
      <c r="AV855" s="19"/>
      <c r="AW855" s="19"/>
      <c r="AX855" s="19"/>
      <c r="AY855" s="18"/>
      <c r="AZ855" s="19"/>
      <c r="BA855" s="19"/>
      <c r="BB855" s="19"/>
      <c r="BC855" s="18"/>
      <c r="BD855" s="19"/>
      <c r="BE855" s="19"/>
      <c r="BF855" s="19"/>
    </row>
    <row r="856" spans="1:58" ht="15" thickBot="1" x14ac:dyDescent="0.35">
      <c r="A856" s="19"/>
      <c r="B856" s="19"/>
      <c r="C856" s="18"/>
      <c r="D856" s="19"/>
      <c r="E856" s="19"/>
      <c r="F856" s="19"/>
      <c r="G856" s="18"/>
      <c r="H856" s="19"/>
      <c r="I856" s="19"/>
      <c r="J856" s="19"/>
      <c r="K856" s="18"/>
      <c r="L856" s="19"/>
      <c r="M856" s="19"/>
      <c r="N856" s="19"/>
      <c r="O856" s="18"/>
      <c r="P856" s="19"/>
      <c r="Q856" s="19"/>
      <c r="R856" s="19"/>
      <c r="S856" s="18"/>
      <c r="T856" s="19"/>
      <c r="U856" s="19"/>
      <c r="V856" s="19"/>
      <c r="W856" s="18"/>
      <c r="X856" s="19"/>
      <c r="Y856" s="19"/>
      <c r="Z856" s="19"/>
      <c r="AA856" s="18"/>
      <c r="AB856" s="19"/>
      <c r="AC856" s="19"/>
      <c r="AD856" s="19"/>
      <c r="AE856" s="18"/>
      <c r="AF856" s="19"/>
      <c r="AG856" s="19"/>
      <c r="AH856" s="19"/>
      <c r="AI856" s="18"/>
      <c r="AJ856" s="19"/>
      <c r="AK856" s="19"/>
      <c r="AL856" s="19"/>
      <c r="AM856" s="18"/>
      <c r="AN856" s="19"/>
      <c r="AO856" s="19"/>
      <c r="AP856" s="19"/>
      <c r="AQ856" s="18"/>
      <c r="AR856" s="19"/>
      <c r="AS856" s="19"/>
      <c r="AT856" s="19"/>
      <c r="AU856" s="18"/>
      <c r="AV856" s="19"/>
      <c r="AW856" s="19"/>
      <c r="AX856" s="19"/>
      <c r="AY856" s="18"/>
      <c r="AZ856" s="19"/>
      <c r="BA856" s="19"/>
      <c r="BB856" s="19"/>
      <c r="BC856" s="18"/>
      <c r="BD856" s="19"/>
      <c r="BE856" s="19"/>
      <c r="BF856" s="19"/>
    </row>
    <row r="857" spans="1:58" ht="15" thickBot="1" x14ac:dyDescent="0.35">
      <c r="A857" s="19"/>
      <c r="B857" s="19"/>
      <c r="C857" s="18"/>
      <c r="D857" s="19"/>
      <c r="E857" s="19"/>
      <c r="F857" s="19"/>
      <c r="G857" s="18"/>
      <c r="H857" s="19"/>
      <c r="I857" s="19"/>
      <c r="J857" s="19"/>
      <c r="K857" s="18"/>
      <c r="L857" s="19"/>
      <c r="M857" s="19"/>
      <c r="N857" s="19"/>
      <c r="O857" s="18"/>
      <c r="P857" s="19"/>
      <c r="Q857" s="19"/>
      <c r="R857" s="19"/>
      <c r="S857" s="18"/>
      <c r="T857" s="19"/>
      <c r="U857" s="19"/>
      <c r="V857" s="19"/>
      <c r="W857" s="18"/>
      <c r="X857" s="19"/>
      <c r="Y857" s="19"/>
      <c r="Z857" s="19"/>
      <c r="AA857" s="18"/>
      <c r="AB857" s="19"/>
      <c r="AC857" s="19"/>
      <c r="AD857" s="19"/>
      <c r="AE857" s="18"/>
      <c r="AF857" s="19"/>
      <c r="AG857" s="19"/>
      <c r="AH857" s="19"/>
      <c r="AI857" s="18"/>
      <c r="AJ857" s="19"/>
      <c r="AK857" s="19"/>
      <c r="AL857" s="19"/>
      <c r="AM857" s="18"/>
      <c r="AN857" s="19"/>
      <c r="AO857" s="19"/>
      <c r="AP857" s="19"/>
      <c r="AQ857" s="18"/>
      <c r="AR857" s="19"/>
      <c r="AS857" s="19"/>
      <c r="AT857" s="19"/>
      <c r="AU857" s="18"/>
      <c r="AV857" s="19"/>
      <c r="AW857" s="19"/>
      <c r="AX857" s="19"/>
      <c r="AY857" s="18"/>
      <c r="AZ857" s="19"/>
      <c r="BA857" s="19"/>
      <c r="BB857" s="19"/>
      <c r="BC857" s="18"/>
      <c r="BD857" s="19"/>
      <c r="BE857" s="19"/>
      <c r="BF857" s="19"/>
    </row>
    <row r="858" spans="1:58" ht="15" thickBot="1" x14ac:dyDescent="0.35">
      <c r="A858" s="19"/>
      <c r="B858" s="19"/>
      <c r="C858" s="18"/>
      <c r="D858" s="19"/>
      <c r="E858" s="19"/>
      <c r="F858" s="19"/>
      <c r="G858" s="18"/>
      <c r="H858" s="19"/>
      <c r="I858" s="19"/>
      <c r="J858" s="19"/>
      <c r="K858" s="18"/>
      <c r="L858" s="19"/>
      <c r="M858" s="19"/>
      <c r="N858" s="19"/>
      <c r="O858" s="18"/>
      <c r="P858" s="19"/>
      <c r="Q858" s="19"/>
      <c r="R858" s="19"/>
      <c r="S858" s="18"/>
      <c r="T858" s="19"/>
      <c r="U858" s="19"/>
      <c r="V858" s="19"/>
      <c r="W858" s="18"/>
      <c r="X858" s="19"/>
      <c r="Y858" s="19"/>
      <c r="Z858" s="19"/>
      <c r="AA858" s="18"/>
      <c r="AB858" s="19"/>
      <c r="AC858" s="19"/>
      <c r="AD858" s="19"/>
      <c r="AE858" s="18"/>
      <c r="AF858" s="19"/>
      <c r="AG858" s="19"/>
      <c r="AH858" s="19"/>
      <c r="AI858" s="18"/>
      <c r="AJ858" s="19"/>
      <c r="AK858" s="19"/>
      <c r="AL858" s="19"/>
      <c r="AM858" s="18"/>
      <c r="AN858" s="19"/>
      <c r="AO858" s="19"/>
      <c r="AP858" s="19"/>
      <c r="AQ858" s="18"/>
      <c r="AR858" s="19"/>
      <c r="AS858" s="19"/>
      <c r="AT858" s="19"/>
      <c r="AU858" s="18"/>
      <c r="AV858" s="19"/>
      <c r="AW858" s="19"/>
      <c r="AX858" s="19"/>
      <c r="AY858" s="18"/>
      <c r="AZ858" s="19"/>
      <c r="BA858" s="19"/>
      <c r="BB858" s="19"/>
      <c r="BC858" s="18"/>
      <c r="BD858" s="19"/>
      <c r="BE858" s="19"/>
      <c r="BF858" s="19"/>
    </row>
    <row r="859" spans="1:58" ht="15" thickBot="1" x14ac:dyDescent="0.35">
      <c r="A859" s="19"/>
      <c r="B859" s="19"/>
      <c r="C859" s="18"/>
      <c r="D859" s="19"/>
      <c r="E859" s="19"/>
      <c r="F859" s="19"/>
      <c r="G859" s="18"/>
      <c r="H859" s="19"/>
      <c r="I859" s="19"/>
      <c r="J859" s="19"/>
      <c r="K859" s="18"/>
      <c r="L859" s="19"/>
      <c r="M859" s="19"/>
      <c r="N859" s="19"/>
      <c r="O859" s="18"/>
      <c r="P859" s="19"/>
      <c r="Q859" s="19"/>
      <c r="R859" s="19"/>
      <c r="S859" s="18"/>
      <c r="T859" s="19"/>
      <c r="U859" s="19"/>
      <c r="V859" s="19"/>
      <c r="W859" s="18"/>
      <c r="X859" s="19"/>
      <c r="Y859" s="19"/>
      <c r="Z859" s="19"/>
      <c r="AA859" s="18"/>
      <c r="AB859" s="19"/>
      <c r="AC859" s="19"/>
      <c r="AD859" s="19"/>
      <c r="AE859" s="18"/>
      <c r="AF859" s="19"/>
      <c r="AG859" s="19"/>
      <c r="AH859" s="19"/>
      <c r="AI859" s="18"/>
      <c r="AJ859" s="19"/>
      <c r="AK859" s="19"/>
      <c r="AL859" s="19"/>
      <c r="AM859" s="18"/>
      <c r="AN859" s="19"/>
      <c r="AO859" s="19"/>
      <c r="AP859" s="19"/>
      <c r="AQ859" s="18"/>
      <c r="AR859" s="19"/>
      <c r="AS859" s="19"/>
      <c r="AT859" s="19"/>
      <c r="AU859" s="18"/>
      <c r="AV859" s="19"/>
      <c r="AW859" s="19"/>
      <c r="AX859" s="19"/>
      <c r="AY859" s="18"/>
      <c r="AZ859" s="19"/>
      <c r="BA859" s="19"/>
      <c r="BB859" s="19"/>
      <c r="BC859" s="18"/>
      <c r="BD859" s="19"/>
      <c r="BE859" s="19"/>
      <c r="BF859" s="19"/>
    </row>
    <row r="860" spans="1:58" ht="15" thickBot="1" x14ac:dyDescent="0.35">
      <c r="A860" s="19"/>
      <c r="B860" s="19"/>
      <c r="C860" s="18"/>
      <c r="D860" s="19"/>
      <c r="E860" s="19"/>
      <c r="F860" s="19"/>
      <c r="G860" s="18"/>
      <c r="H860" s="19"/>
      <c r="I860" s="19"/>
      <c r="J860" s="19"/>
      <c r="K860" s="18"/>
      <c r="L860" s="19"/>
      <c r="M860" s="19"/>
      <c r="N860" s="19"/>
      <c r="O860" s="18"/>
      <c r="P860" s="19"/>
      <c r="Q860" s="19"/>
      <c r="R860" s="19"/>
      <c r="S860" s="18"/>
      <c r="T860" s="19"/>
      <c r="U860" s="19"/>
      <c r="V860" s="19"/>
      <c r="W860" s="18"/>
      <c r="X860" s="19"/>
      <c r="Y860" s="19"/>
      <c r="Z860" s="19"/>
      <c r="AA860" s="18"/>
      <c r="AB860" s="19"/>
      <c r="AC860" s="19"/>
      <c r="AD860" s="19"/>
      <c r="AE860" s="18"/>
      <c r="AF860" s="19"/>
      <c r="AG860" s="19"/>
      <c r="AH860" s="19"/>
      <c r="AI860" s="18"/>
      <c r="AJ860" s="19"/>
      <c r="AK860" s="19"/>
      <c r="AL860" s="19"/>
      <c r="AM860" s="18"/>
      <c r="AN860" s="19"/>
      <c r="AO860" s="19"/>
      <c r="AP860" s="19"/>
      <c r="AQ860" s="18"/>
      <c r="AR860" s="19"/>
      <c r="AS860" s="19"/>
      <c r="AT860" s="19"/>
      <c r="AU860" s="18"/>
      <c r="AV860" s="19"/>
      <c r="AW860" s="19"/>
      <c r="AX860" s="19"/>
      <c r="AY860" s="18"/>
      <c r="AZ860" s="19"/>
      <c r="BA860" s="19"/>
      <c r="BB860" s="19"/>
      <c r="BC860" s="18"/>
      <c r="BD860" s="19"/>
      <c r="BE860" s="19"/>
      <c r="BF860" s="19"/>
    </row>
    <row r="861" spans="1:58" ht="15" thickBot="1" x14ac:dyDescent="0.35">
      <c r="A861" s="19"/>
      <c r="B861" s="19"/>
      <c r="C861" s="18"/>
      <c r="D861" s="19"/>
      <c r="E861" s="19"/>
      <c r="F861" s="19"/>
      <c r="G861" s="18"/>
      <c r="H861" s="19"/>
      <c r="I861" s="19"/>
      <c r="J861" s="19"/>
      <c r="K861" s="18"/>
      <c r="L861" s="19"/>
      <c r="M861" s="19"/>
      <c r="N861" s="19"/>
      <c r="O861" s="18"/>
      <c r="P861" s="19"/>
      <c r="Q861" s="19"/>
      <c r="R861" s="19"/>
      <c r="S861" s="18"/>
      <c r="T861" s="19"/>
      <c r="U861" s="19"/>
      <c r="V861" s="19"/>
      <c r="W861" s="18"/>
      <c r="X861" s="19"/>
      <c r="Y861" s="19"/>
      <c r="Z861" s="19"/>
      <c r="AA861" s="18"/>
      <c r="AB861" s="19"/>
      <c r="AC861" s="19"/>
      <c r="AD861" s="19"/>
      <c r="AE861" s="18"/>
      <c r="AF861" s="19"/>
      <c r="AG861" s="19"/>
      <c r="AH861" s="19"/>
      <c r="AI861" s="18"/>
      <c r="AJ861" s="19"/>
      <c r="AK861" s="19"/>
      <c r="AL861" s="19"/>
      <c r="AM861" s="18"/>
      <c r="AN861" s="19"/>
      <c r="AO861" s="19"/>
      <c r="AP861" s="19"/>
      <c r="AQ861" s="18"/>
      <c r="AR861" s="19"/>
      <c r="AS861" s="19"/>
      <c r="AT861" s="19"/>
      <c r="AU861" s="18"/>
      <c r="AV861" s="19"/>
      <c r="AW861" s="19"/>
      <c r="AX861" s="19"/>
      <c r="AY861" s="18"/>
      <c r="AZ861" s="19"/>
      <c r="BA861" s="19"/>
      <c r="BB861" s="19"/>
      <c r="BC861" s="18"/>
      <c r="BD861" s="19"/>
      <c r="BE861" s="19"/>
      <c r="BF861" s="19"/>
    </row>
    <row r="862" spans="1:58" ht="15" thickBot="1" x14ac:dyDescent="0.35">
      <c r="A862" s="19"/>
      <c r="B862" s="19"/>
      <c r="C862" s="18"/>
      <c r="D862" s="19"/>
      <c r="E862" s="19"/>
      <c r="F862" s="19"/>
      <c r="G862" s="18"/>
      <c r="H862" s="19"/>
      <c r="I862" s="19"/>
      <c r="J862" s="19"/>
      <c r="K862" s="18"/>
      <c r="L862" s="19"/>
      <c r="M862" s="19"/>
      <c r="N862" s="19"/>
      <c r="O862" s="18"/>
      <c r="P862" s="19"/>
      <c r="Q862" s="19"/>
      <c r="R862" s="19"/>
      <c r="S862" s="18"/>
      <c r="T862" s="19"/>
      <c r="U862" s="19"/>
      <c r="V862" s="19"/>
      <c r="W862" s="18"/>
      <c r="X862" s="19"/>
      <c r="Y862" s="19"/>
      <c r="Z862" s="19"/>
      <c r="AA862" s="18"/>
      <c r="AB862" s="19"/>
      <c r="AC862" s="19"/>
      <c r="AD862" s="19"/>
      <c r="AE862" s="18"/>
      <c r="AF862" s="19"/>
      <c r="AG862" s="19"/>
      <c r="AH862" s="19"/>
      <c r="AI862" s="18"/>
      <c r="AJ862" s="19"/>
      <c r="AK862" s="19"/>
      <c r="AL862" s="19"/>
      <c r="AM862" s="18"/>
      <c r="AN862" s="19"/>
      <c r="AO862" s="19"/>
      <c r="AP862" s="19"/>
      <c r="AQ862" s="18"/>
      <c r="AR862" s="19"/>
      <c r="AS862" s="19"/>
      <c r="AT862" s="19"/>
      <c r="AU862" s="18"/>
      <c r="AV862" s="19"/>
      <c r="AW862" s="19"/>
      <c r="AX862" s="19"/>
      <c r="AY862" s="18"/>
      <c r="AZ862" s="19"/>
      <c r="BA862" s="19"/>
      <c r="BB862" s="19"/>
      <c r="BC862" s="18"/>
      <c r="BD862" s="19"/>
      <c r="BE862" s="19"/>
      <c r="BF862" s="19"/>
    </row>
    <row r="863" spans="1:58" ht="15" thickBot="1" x14ac:dyDescent="0.35">
      <c r="A863" s="19"/>
      <c r="B863" s="19"/>
      <c r="C863" s="18"/>
      <c r="D863" s="19"/>
      <c r="E863" s="19"/>
      <c r="F863" s="19"/>
      <c r="G863" s="18"/>
      <c r="H863" s="19"/>
      <c r="I863" s="19"/>
      <c r="J863" s="19"/>
      <c r="K863" s="18"/>
      <c r="L863" s="19"/>
      <c r="M863" s="19"/>
      <c r="N863" s="19"/>
      <c r="O863" s="18"/>
      <c r="P863" s="19"/>
      <c r="Q863" s="19"/>
      <c r="R863" s="19"/>
      <c r="S863" s="18"/>
      <c r="T863" s="19"/>
      <c r="U863" s="19"/>
      <c r="V863" s="19"/>
      <c r="W863" s="18"/>
      <c r="X863" s="19"/>
      <c r="Y863" s="19"/>
      <c r="Z863" s="19"/>
      <c r="AA863" s="18"/>
      <c r="AB863" s="19"/>
      <c r="AC863" s="19"/>
      <c r="AD863" s="19"/>
      <c r="AE863" s="18"/>
      <c r="AF863" s="19"/>
      <c r="AG863" s="19"/>
      <c r="AH863" s="19"/>
      <c r="AI863" s="18"/>
      <c r="AJ863" s="19"/>
      <c r="AK863" s="19"/>
      <c r="AL863" s="19"/>
      <c r="AM863" s="18"/>
      <c r="AN863" s="19"/>
      <c r="AO863" s="19"/>
      <c r="AP863" s="19"/>
      <c r="AQ863" s="18"/>
      <c r="AR863" s="19"/>
      <c r="AS863" s="19"/>
      <c r="AT863" s="19"/>
      <c r="AU863" s="18"/>
      <c r="AV863" s="19"/>
      <c r="AW863" s="19"/>
      <c r="AX863" s="19"/>
      <c r="AY863" s="18"/>
      <c r="AZ863" s="19"/>
      <c r="BA863" s="19"/>
      <c r="BB863" s="19"/>
      <c r="BC863" s="18"/>
      <c r="BD863" s="19"/>
      <c r="BE863" s="19"/>
      <c r="BF863" s="19"/>
    </row>
    <row r="864" spans="1:58" ht="15" thickBot="1" x14ac:dyDescent="0.35">
      <c r="A864" s="19"/>
      <c r="B864" s="19"/>
      <c r="C864" s="18"/>
      <c r="D864" s="19"/>
      <c r="E864" s="19"/>
      <c r="F864" s="19"/>
      <c r="G864" s="18"/>
      <c r="H864" s="19"/>
      <c r="I864" s="19"/>
      <c r="J864" s="19"/>
      <c r="K864" s="18"/>
      <c r="L864" s="19"/>
      <c r="M864" s="19"/>
      <c r="N864" s="19"/>
      <c r="O864" s="18"/>
      <c r="P864" s="19"/>
      <c r="Q864" s="19"/>
      <c r="R864" s="19"/>
      <c r="S864" s="18"/>
      <c r="T864" s="19"/>
      <c r="U864" s="19"/>
      <c r="V864" s="19"/>
      <c r="W864" s="18"/>
      <c r="X864" s="19"/>
      <c r="Y864" s="19"/>
      <c r="Z864" s="19"/>
      <c r="AA864" s="18"/>
      <c r="AB864" s="19"/>
      <c r="AC864" s="19"/>
      <c r="AD864" s="19"/>
      <c r="AE864" s="18"/>
      <c r="AF864" s="19"/>
      <c r="AG864" s="19"/>
      <c r="AH864" s="19"/>
      <c r="AI864" s="18"/>
      <c r="AJ864" s="19"/>
      <c r="AK864" s="19"/>
      <c r="AL864" s="19"/>
      <c r="AM864" s="18"/>
      <c r="AN864" s="19"/>
      <c r="AO864" s="19"/>
      <c r="AP864" s="19"/>
      <c r="AQ864" s="18"/>
      <c r="AR864" s="19"/>
      <c r="AS864" s="19"/>
      <c r="AT864" s="19"/>
      <c r="AU864" s="18"/>
      <c r="AV864" s="19"/>
      <c r="AW864" s="19"/>
      <c r="AX864" s="19"/>
      <c r="AY864" s="18"/>
      <c r="AZ864" s="19"/>
      <c r="BA864" s="19"/>
      <c r="BB864" s="19"/>
      <c r="BC864" s="18"/>
      <c r="BD864" s="19"/>
      <c r="BE864" s="19"/>
      <c r="BF864" s="19"/>
    </row>
    <row r="865" spans="1:58" ht="15" thickBot="1" x14ac:dyDescent="0.35">
      <c r="A865" s="19"/>
      <c r="B865" s="19"/>
      <c r="C865" s="18"/>
      <c r="D865" s="19"/>
      <c r="E865" s="19"/>
      <c r="F865" s="19"/>
      <c r="G865" s="18"/>
      <c r="H865" s="19"/>
      <c r="I865" s="19"/>
      <c r="J865" s="19"/>
      <c r="K865" s="18"/>
      <c r="L865" s="19"/>
      <c r="M865" s="19"/>
      <c r="N865" s="19"/>
      <c r="O865" s="18"/>
      <c r="P865" s="19"/>
      <c r="Q865" s="19"/>
      <c r="R865" s="19"/>
      <c r="S865" s="18"/>
      <c r="T865" s="19"/>
      <c r="U865" s="19"/>
      <c r="V865" s="19"/>
      <c r="W865" s="18"/>
      <c r="X865" s="19"/>
      <c r="Y865" s="19"/>
      <c r="Z865" s="19"/>
      <c r="AA865" s="18"/>
      <c r="AB865" s="19"/>
      <c r="AC865" s="19"/>
      <c r="AD865" s="19"/>
      <c r="AE865" s="18"/>
      <c r="AF865" s="19"/>
      <c r="AG865" s="19"/>
      <c r="AH865" s="19"/>
      <c r="AI865" s="18"/>
      <c r="AJ865" s="19"/>
      <c r="AK865" s="19"/>
      <c r="AL865" s="19"/>
      <c r="AM865" s="18"/>
      <c r="AN865" s="19"/>
      <c r="AO865" s="19"/>
      <c r="AP865" s="19"/>
      <c r="AQ865" s="18"/>
      <c r="AR865" s="19"/>
      <c r="AS865" s="19"/>
      <c r="AT865" s="19"/>
      <c r="AU865" s="18"/>
      <c r="AV865" s="19"/>
      <c r="AW865" s="19"/>
      <c r="AX865" s="19"/>
      <c r="AY865" s="18"/>
      <c r="AZ865" s="19"/>
      <c r="BA865" s="19"/>
      <c r="BB865" s="19"/>
      <c r="BC865" s="18"/>
      <c r="BD865" s="19"/>
      <c r="BE865" s="19"/>
      <c r="BF865" s="19"/>
    </row>
    <row r="866" spans="1:58" ht="15" thickBot="1" x14ac:dyDescent="0.35">
      <c r="A866" s="19"/>
      <c r="B866" s="19"/>
      <c r="C866" s="18"/>
      <c r="D866" s="19"/>
      <c r="E866" s="19"/>
      <c r="F866" s="19"/>
      <c r="G866" s="18"/>
      <c r="H866" s="19"/>
      <c r="I866" s="19"/>
      <c r="J866" s="19"/>
      <c r="K866" s="18"/>
      <c r="L866" s="19"/>
      <c r="M866" s="19"/>
      <c r="N866" s="19"/>
      <c r="O866" s="18"/>
      <c r="P866" s="19"/>
      <c r="Q866" s="19"/>
      <c r="R866" s="19"/>
      <c r="S866" s="18"/>
      <c r="T866" s="19"/>
      <c r="U866" s="19"/>
      <c r="V866" s="19"/>
      <c r="W866" s="18"/>
      <c r="X866" s="19"/>
      <c r="Y866" s="19"/>
      <c r="Z866" s="19"/>
      <c r="AA866" s="18"/>
      <c r="AB866" s="19"/>
      <c r="AC866" s="19"/>
      <c r="AD866" s="19"/>
      <c r="AE866" s="18"/>
      <c r="AF866" s="19"/>
      <c r="AG866" s="19"/>
      <c r="AH866" s="19"/>
      <c r="AI866" s="18"/>
      <c r="AJ866" s="19"/>
      <c r="AK866" s="19"/>
      <c r="AL866" s="19"/>
      <c r="AM866" s="18"/>
      <c r="AN866" s="19"/>
      <c r="AO866" s="19"/>
      <c r="AP866" s="19"/>
      <c r="AQ866" s="18"/>
      <c r="AR866" s="19"/>
      <c r="AS866" s="19"/>
      <c r="AT866" s="19"/>
      <c r="AU866" s="18"/>
      <c r="AV866" s="19"/>
      <c r="AW866" s="19"/>
      <c r="AX866" s="19"/>
      <c r="AY866" s="18"/>
      <c r="AZ866" s="19"/>
      <c r="BA866" s="19"/>
      <c r="BB866" s="19"/>
      <c r="BC866" s="18"/>
      <c r="BD866" s="19"/>
      <c r="BE866" s="19"/>
      <c r="BF866" s="19"/>
    </row>
    <row r="867" spans="1:58" ht="15" thickBot="1" x14ac:dyDescent="0.35">
      <c r="A867" s="19"/>
      <c r="B867" s="19"/>
      <c r="C867" s="18"/>
      <c r="D867" s="19"/>
      <c r="E867" s="19"/>
      <c r="F867" s="19"/>
      <c r="G867" s="18"/>
      <c r="H867" s="19"/>
      <c r="I867" s="19"/>
      <c r="J867" s="19"/>
      <c r="K867" s="18"/>
      <c r="L867" s="19"/>
      <c r="M867" s="19"/>
      <c r="N867" s="19"/>
      <c r="O867" s="18"/>
      <c r="P867" s="19"/>
      <c r="Q867" s="19"/>
      <c r="R867" s="19"/>
      <c r="S867" s="18"/>
      <c r="T867" s="19"/>
      <c r="U867" s="19"/>
      <c r="V867" s="19"/>
      <c r="W867" s="18"/>
      <c r="X867" s="19"/>
      <c r="Y867" s="19"/>
      <c r="Z867" s="19"/>
      <c r="AA867" s="18"/>
      <c r="AB867" s="19"/>
      <c r="AC867" s="19"/>
      <c r="AD867" s="19"/>
      <c r="AE867" s="18"/>
      <c r="AF867" s="19"/>
      <c r="AG867" s="19"/>
      <c r="AH867" s="19"/>
      <c r="AI867" s="18"/>
      <c r="AJ867" s="19"/>
      <c r="AK867" s="19"/>
      <c r="AL867" s="19"/>
      <c r="AM867" s="18"/>
      <c r="AN867" s="19"/>
      <c r="AO867" s="19"/>
      <c r="AP867" s="19"/>
      <c r="AQ867" s="18"/>
      <c r="AR867" s="19"/>
      <c r="AS867" s="19"/>
      <c r="AT867" s="19"/>
      <c r="AU867" s="18"/>
      <c r="AV867" s="19"/>
      <c r="AW867" s="19"/>
      <c r="AX867" s="19"/>
      <c r="AY867" s="18"/>
      <c r="AZ867" s="19"/>
      <c r="BA867" s="19"/>
      <c r="BB867" s="19"/>
      <c r="BC867" s="18"/>
      <c r="BD867" s="19"/>
      <c r="BE867" s="19"/>
      <c r="BF867" s="19"/>
    </row>
    <row r="868" spans="1:58" ht="15" thickBot="1" x14ac:dyDescent="0.35">
      <c r="A868" s="19"/>
      <c r="B868" s="19"/>
      <c r="C868" s="18"/>
      <c r="D868" s="19"/>
      <c r="E868" s="19"/>
      <c r="F868" s="19"/>
      <c r="G868" s="18"/>
      <c r="H868" s="19"/>
      <c r="I868" s="19"/>
      <c r="J868" s="19"/>
      <c r="K868" s="18"/>
      <c r="L868" s="19"/>
      <c r="M868" s="19"/>
      <c r="N868" s="19"/>
      <c r="O868" s="18"/>
      <c r="P868" s="19"/>
      <c r="Q868" s="19"/>
      <c r="R868" s="19"/>
      <c r="S868" s="18"/>
      <c r="T868" s="19"/>
      <c r="U868" s="19"/>
      <c r="V868" s="19"/>
      <c r="W868" s="18"/>
      <c r="X868" s="19"/>
      <c r="Y868" s="19"/>
      <c r="Z868" s="19"/>
      <c r="AA868" s="18"/>
      <c r="AB868" s="19"/>
      <c r="AC868" s="19"/>
      <c r="AD868" s="19"/>
      <c r="AE868" s="18"/>
      <c r="AF868" s="19"/>
      <c r="AG868" s="19"/>
      <c r="AH868" s="19"/>
      <c r="AI868" s="18"/>
      <c r="AJ868" s="19"/>
      <c r="AK868" s="19"/>
      <c r="AL868" s="19"/>
      <c r="AM868" s="18"/>
      <c r="AN868" s="19"/>
      <c r="AO868" s="19"/>
      <c r="AP868" s="19"/>
      <c r="AQ868" s="18"/>
      <c r="AR868" s="19"/>
      <c r="AS868" s="19"/>
      <c r="AT868" s="19"/>
      <c r="AU868" s="18"/>
      <c r="AV868" s="19"/>
      <c r="AW868" s="19"/>
      <c r="AX868" s="19"/>
      <c r="AY868" s="18"/>
      <c r="AZ868" s="19"/>
      <c r="BA868" s="19"/>
      <c r="BB868" s="19"/>
      <c r="BC868" s="18"/>
      <c r="BD868" s="19"/>
      <c r="BE868" s="19"/>
      <c r="BF868" s="19"/>
    </row>
    <row r="869" spans="1:58" ht="15" thickBot="1" x14ac:dyDescent="0.35">
      <c r="A869" s="19"/>
      <c r="B869" s="19"/>
      <c r="C869" s="18"/>
      <c r="D869" s="19"/>
      <c r="E869" s="19"/>
      <c r="F869" s="19"/>
      <c r="G869" s="18"/>
      <c r="H869" s="19"/>
      <c r="I869" s="19"/>
      <c r="J869" s="19"/>
      <c r="K869" s="18"/>
      <c r="L869" s="19"/>
      <c r="M869" s="19"/>
      <c r="N869" s="19"/>
      <c r="O869" s="18"/>
      <c r="P869" s="19"/>
      <c r="Q869" s="19"/>
      <c r="R869" s="19"/>
      <c r="S869" s="18"/>
      <c r="T869" s="19"/>
      <c r="U869" s="19"/>
      <c r="V869" s="19"/>
      <c r="W869" s="18"/>
      <c r="X869" s="19"/>
      <c r="Y869" s="19"/>
      <c r="Z869" s="19"/>
      <c r="AA869" s="18"/>
      <c r="AB869" s="19"/>
      <c r="AC869" s="19"/>
      <c r="AD869" s="19"/>
      <c r="AE869" s="18"/>
      <c r="AF869" s="19"/>
      <c r="AG869" s="19"/>
      <c r="AH869" s="19"/>
      <c r="AI869" s="18"/>
      <c r="AJ869" s="19"/>
      <c r="AK869" s="19"/>
      <c r="AL869" s="19"/>
      <c r="AM869" s="18"/>
      <c r="AN869" s="19"/>
      <c r="AO869" s="19"/>
      <c r="AP869" s="19"/>
      <c r="AQ869" s="18"/>
      <c r="AR869" s="19"/>
      <c r="AS869" s="19"/>
      <c r="AT869" s="19"/>
      <c r="AU869" s="18"/>
      <c r="AV869" s="19"/>
      <c r="AW869" s="19"/>
      <c r="AX869" s="19"/>
      <c r="AY869" s="18"/>
      <c r="AZ869" s="19"/>
      <c r="BA869" s="19"/>
      <c r="BB869" s="19"/>
      <c r="BC869" s="18"/>
      <c r="BD869" s="19"/>
      <c r="BE869" s="19"/>
      <c r="BF869" s="19"/>
    </row>
    <row r="870" spans="1:58" ht="15" thickBot="1" x14ac:dyDescent="0.35">
      <c r="A870" s="19"/>
      <c r="B870" s="19"/>
      <c r="C870" s="18"/>
      <c r="D870" s="19"/>
      <c r="E870" s="19"/>
      <c r="F870" s="19"/>
      <c r="G870" s="18"/>
      <c r="H870" s="19"/>
      <c r="I870" s="19"/>
      <c r="J870" s="19"/>
      <c r="K870" s="18"/>
      <c r="L870" s="19"/>
      <c r="M870" s="19"/>
      <c r="N870" s="19"/>
      <c r="O870" s="18"/>
      <c r="P870" s="19"/>
      <c r="Q870" s="19"/>
      <c r="R870" s="19"/>
      <c r="S870" s="18"/>
      <c r="T870" s="19"/>
      <c r="U870" s="19"/>
      <c r="V870" s="19"/>
      <c r="W870" s="18"/>
      <c r="X870" s="19"/>
      <c r="Y870" s="19"/>
      <c r="Z870" s="19"/>
      <c r="AA870" s="18"/>
      <c r="AB870" s="19"/>
      <c r="AC870" s="19"/>
      <c r="AD870" s="19"/>
      <c r="AE870" s="18"/>
      <c r="AF870" s="19"/>
      <c r="AG870" s="19"/>
      <c r="AH870" s="19"/>
      <c r="AI870" s="18"/>
      <c r="AJ870" s="19"/>
      <c r="AK870" s="19"/>
      <c r="AL870" s="19"/>
      <c r="AM870" s="18"/>
      <c r="AN870" s="19"/>
      <c r="AO870" s="19"/>
      <c r="AP870" s="19"/>
      <c r="AQ870" s="18"/>
      <c r="AR870" s="19"/>
      <c r="AS870" s="19"/>
      <c r="AT870" s="19"/>
      <c r="AU870" s="18"/>
      <c r="AV870" s="19"/>
      <c r="AW870" s="19"/>
      <c r="AX870" s="19"/>
      <c r="AY870" s="18"/>
      <c r="AZ870" s="19"/>
      <c r="BA870" s="19"/>
      <c r="BB870" s="19"/>
      <c r="BC870" s="18"/>
      <c r="BD870" s="19"/>
      <c r="BE870" s="19"/>
      <c r="BF870" s="19"/>
    </row>
    <row r="871" spans="1:58" ht="15" thickBot="1" x14ac:dyDescent="0.35">
      <c r="A871" s="19"/>
      <c r="B871" s="19"/>
      <c r="C871" s="18"/>
      <c r="D871" s="19"/>
      <c r="E871" s="19"/>
      <c r="F871" s="19"/>
      <c r="G871" s="18"/>
      <c r="H871" s="19"/>
      <c r="I871" s="19"/>
      <c r="J871" s="19"/>
      <c r="K871" s="18"/>
      <c r="L871" s="19"/>
      <c r="M871" s="19"/>
      <c r="N871" s="19"/>
      <c r="O871" s="18"/>
      <c r="P871" s="19"/>
      <c r="Q871" s="19"/>
      <c r="R871" s="19"/>
      <c r="S871" s="18"/>
      <c r="T871" s="19"/>
      <c r="U871" s="19"/>
      <c r="V871" s="19"/>
      <c r="W871" s="18"/>
      <c r="X871" s="19"/>
      <c r="Y871" s="19"/>
      <c r="Z871" s="19"/>
      <c r="AA871" s="18"/>
      <c r="AB871" s="19"/>
      <c r="AC871" s="19"/>
      <c r="AD871" s="19"/>
      <c r="AE871" s="18"/>
      <c r="AF871" s="19"/>
      <c r="AG871" s="19"/>
      <c r="AH871" s="19"/>
      <c r="AI871" s="18"/>
      <c r="AJ871" s="19"/>
      <c r="AK871" s="19"/>
      <c r="AL871" s="19"/>
      <c r="AM871" s="18"/>
      <c r="AN871" s="19"/>
      <c r="AO871" s="19"/>
      <c r="AP871" s="19"/>
      <c r="AQ871" s="18"/>
      <c r="AR871" s="19"/>
      <c r="AS871" s="19"/>
      <c r="AT871" s="19"/>
      <c r="AU871" s="18"/>
      <c r="AV871" s="19"/>
      <c r="AW871" s="19"/>
      <c r="AX871" s="19"/>
      <c r="AY871" s="18"/>
      <c r="AZ871" s="19"/>
      <c r="BA871" s="19"/>
      <c r="BB871" s="19"/>
      <c r="BC871" s="18"/>
      <c r="BD871" s="19"/>
      <c r="BE871" s="19"/>
      <c r="BF871" s="19"/>
    </row>
    <row r="872" spans="1:58" ht="15" thickBot="1" x14ac:dyDescent="0.35">
      <c r="A872" s="19"/>
      <c r="B872" s="19"/>
      <c r="C872" s="18"/>
      <c r="D872" s="19"/>
      <c r="E872" s="19"/>
      <c r="F872" s="19"/>
      <c r="G872" s="18"/>
      <c r="H872" s="19"/>
      <c r="I872" s="19"/>
      <c r="J872" s="19"/>
      <c r="K872" s="18"/>
      <c r="L872" s="19"/>
      <c r="M872" s="19"/>
      <c r="N872" s="19"/>
      <c r="O872" s="18"/>
      <c r="P872" s="19"/>
      <c r="Q872" s="19"/>
      <c r="R872" s="19"/>
      <c r="S872" s="18"/>
      <c r="T872" s="19"/>
      <c r="U872" s="19"/>
      <c r="V872" s="19"/>
      <c r="W872" s="18"/>
      <c r="X872" s="19"/>
      <c r="Y872" s="19"/>
      <c r="Z872" s="19"/>
      <c r="AA872" s="18"/>
      <c r="AB872" s="19"/>
      <c r="AC872" s="19"/>
      <c r="AD872" s="19"/>
      <c r="AE872" s="18"/>
      <c r="AF872" s="19"/>
      <c r="AG872" s="19"/>
      <c r="AH872" s="19"/>
      <c r="AI872" s="18"/>
      <c r="AJ872" s="19"/>
      <c r="AK872" s="19"/>
      <c r="AL872" s="19"/>
      <c r="AM872" s="18"/>
      <c r="AN872" s="19"/>
      <c r="AO872" s="19"/>
      <c r="AP872" s="19"/>
      <c r="AQ872" s="18"/>
      <c r="AR872" s="19"/>
      <c r="AS872" s="19"/>
      <c r="AT872" s="19"/>
      <c r="AU872" s="18"/>
      <c r="AV872" s="19"/>
      <c r="AW872" s="19"/>
      <c r="AX872" s="19"/>
      <c r="AY872" s="18"/>
      <c r="AZ872" s="19"/>
      <c r="BA872" s="19"/>
      <c r="BB872" s="19"/>
      <c r="BC872" s="18"/>
      <c r="BD872" s="19"/>
      <c r="BE872" s="19"/>
      <c r="BF872" s="19"/>
    </row>
    <row r="873" spans="1:58" ht="15" thickBot="1" x14ac:dyDescent="0.35">
      <c r="A873" s="19"/>
      <c r="B873" s="19"/>
      <c r="C873" s="18"/>
      <c r="D873" s="19"/>
      <c r="E873" s="19"/>
      <c r="F873" s="19"/>
      <c r="G873" s="18"/>
      <c r="H873" s="19"/>
      <c r="I873" s="19"/>
      <c r="J873" s="19"/>
      <c r="K873" s="18"/>
      <c r="L873" s="19"/>
      <c r="M873" s="19"/>
      <c r="N873" s="19"/>
      <c r="O873" s="18"/>
      <c r="P873" s="19"/>
      <c r="Q873" s="19"/>
      <c r="R873" s="19"/>
      <c r="S873" s="18"/>
      <c r="T873" s="19"/>
      <c r="U873" s="19"/>
      <c r="V873" s="19"/>
      <c r="W873" s="18"/>
      <c r="X873" s="19"/>
      <c r="Y873" s="19"/>
      <c r="Z873" s="19"/>
      <c r="AA873" s="18"/>
      <c r="AB873" s="19"/>
      <c r="AC873" s="19"/>
      <c r="AD873" s="19"/>
      <c r="AE873" s="18"/>
      <c r="AF873" s="19"/>
      <c r="AG873" s="19"/>
      <c r="AH873" s="19"/>
      <c r="AI873" s="18"/>
      <c r="AJ873" s="19"/>
      <c r="AK873" s="19"/>
      <c r="AL873" s="19"/>
      <c r="AM873" s="18"/>
      <c r="AN873" s="19"/>
      <c r="AO873" s="19"/>
      <c r="AP873" s="19"/>
      <c r="AQ873" s="18"/>
      <c r="AR873" s="19"/>
      <c r="AS873" s="19"/>
      <c r="AT873" s="19"/>
      <c r="AU873" s="18"/>
      <c r="AV873" s="19"/>
      <c r="AW873" s="19"/>
      <c r="AX873" s="19"/>
      <c r="AY873" s="18"/>
      <c r="AZ873" s="19"/>
      <c r="BA873" s="19"/>
      <c r="BB873" s="19"/>
      <c r="BC873" s="18"/>
      <c r="BD873" s="19"/>
      <c r="BE873" s="19"/>
      <c r="BF873" s="19"/>
    </row>
    <row r="874" spans="1:58" ht="15" thickBot="1" x14ac:dyDescent="0.35">
      <c r="A874" s="19"/>
      <c r="B874" s="19"/>
      <c r="C874" s="18"/>
      <c r="D874" s="19"/>
      <c r="E874" s="19"/>
      <c r="F874" s="19"/>
      <c r="G874" s="18"/>
      <c r="H874" s="19"/>
      <c r="I874" s="19"/>
      <c r="J874" s="19"/>
      <c r="K874" s="18"/>
      <c r="L874" s="19"/>
      <c r="M874" s="19"/>
      <c r="N874" s="19"/>
      <c r="O874" s="18"/>
      <c r="P874" s="19"/>
      <c r="Q874" s="19"/>
      <c r="R874" s="19"/>
      <c r="S874" s="18"/>
      <c r="T874" s="19"/>
      <c r="U874" s="19"/>
      <c r="V874" s="19"/>
      <c r="W874" s="18"/>
      <c r="X874" s="19"/>
      <c r="Y874" s="19"/>
      <c r="Z874" s="19"/>
      <c r="AA874" s="18"/>
      <c r="AB874" s="19"/>
      <c r="AC874" s="19"/>
      <c r="AD874" s="19"/>
      <c r="AE874" s="18"/>
      <c r="AF874" s="19"/>
      <c r="AG874" s="19"/>
      <c r="AH874" s="19"/>
      <c r="AI874" s="18"/>
      <c r="AJ874" s="19"/>
      <c r="AK874" s="19"/>
      <c r="AL874" s="19"/>
      <c r="AM874" s="18"/>
      <c r="AN874" s="19"/>
      <c r="AO874" s="19"/>
      <c r="AP874" s="19"/>
      <c r="AQ874" s="18"/>
      <c r="AR874" s="19"/>
      <c r="AS874" s="19"/>
      <c r="AT874" s="19"/>
      <c r="AU874" s="18"/>
      <c r="AV874" s="19"/>
      <c r="AW874" s="19"/>
      <c r="AX874" s="19"/>
      <c r="AY874" s="18"/>
      <c r="AZ874" s="19"/>
      <c r="BA874" s="19"/>
      <c r="BB874" s="19"/>
      <c r="BC874" s="18"/>
      <c r="BD874" s="19"/>
      <c r="BE874" s="19"/>
      <c r="BF874" s="19"/>
    </row>
    <row r="875" spans="1:58" ht="15" thickBot="1" x14ac:dyDescent="0.35">
      <c r="A875" s="19"/>
      <c r="B875" s="19"/>
      <c r="C875" s="18"/>
      <c r="D875" s="19"/>
      <c r="E875" s="19"/>
      <c r="F875" s="19"/>
      <c r="G875" s="18"/>
      <c r="H875" s="19"/>
      <c r="I875" s="19"/>
      <c r="J875" s="19"/>
      <c r="K875" s="18"/>
      <c r="L875" s="19"/>
      <c r="M875" s="19"/>
      <c r="N875" s="19"/>
      <c r="O875" s="18"/>
      <c r="P875" s="19"/>
      <c r="Q875" s="19"/>
      <c r="R875" s="19"/>
      <c r="S875" s="18"/>
      <c r="T875" s="19"/>
      <c r="U875" s="19"/>
      <c r="V875" s="19"/>
      <c r="W875" s="18"/>
      <c r="X875" s="19"/>
      <c r="Y875" s="19"/>
      <c r="Z875" s="19"/>
      <c r="AA875" s="18"/>
      <c r="AB875" s="19"/>
      <c r="AC875" s="19"/>
      <c r="AD875" s="19"/>
      <c r="AE875" s="18"/>
      <c r="AF875" s="19"/>
      <c r="AG875" s="19"/>
      <c r="AH875" s="19"/>
      <c r="AI875" s="18"/>
      <c r="AJ875" s="19"/>
      <c r="AK875" s="19"/>
      <c r="AL875" s="19"/>
      <c r="AM875" s="18"/>
      <c r="AN875" s="19"/>
      <c r="AO875" s="19"/>
      <c r="AP875" s="19"/>
      <c r="AQ875" s="18"/>
      <c r="AR875" s="19"/>
      <c r="AS875" s="19"/>
      <c r="AT875" s="19"/>
      <c r="AU875" s="18"/>
      <c r="AV875" s="19"/>
      <c r="AW875" s="19"/>
      <c r="AX875" s="19"/>
      <c r="AY875" s="18"/>
      <c r="AZ875" s="19"/>
      <c r="BA875" s="19"/>
      <c r="BB875" s="19"/>
      <c r="BC875" s="18"/>
      <c r="BD875" s="19"/>
      <c r="BE875" s="19"/>
      <c r="BF875" s="19"/>
    </row>
    <row r="876" spans="1:58" ht="15" thickBot="1" x14ac:dyDescent="0.35">
      <c r="A876" s="19"/>
      <c r="B876" s="19"/>
      <c r="C876" s="18"/>
      <c r="D876" s="19"/>
      <c r="E876" s="19"/>
      <c r="F876" s="19"/>
      <c r="G876" s="18"/>
      <c r="H876" s="19"/>
      <c r="I876" s="19"/>
      <c r="J876" s="19"/>
      <c r="K876" s="18"/>
      <c r="L876" s="19"/>
      <c r="M876" s="19"/>
      <c r="N876" s="19"/>
      <c r="O876" s="18"/>
      <c r="P876" s="19"/>
      <c r="Q876" s="19"/>
      <c r="R876" s="19"/>
      <c r="S876" s="18"/>
      <c r="T876" s="19"/>
      <c r="U876" s="19"/>
      <c r="V876" s="19"/>
      <c r="W876" s="18"/>
      <c r="X876" s="19"/>
      <c r="Y876" s="19"/>
      <c r="Z876" s="19"/>
      <c r="AA876" s="18"/>
      <c r="AB876" s="19"/>
      <c r="AC876" s="19"/>
      <c r="AD876" s="19"/>
      <c r="AE876" s="18"/>
      <c r="AF876" s="19"/>
      <c r="AG876" s="19"/>
      <c r="AH876" s="19"/>
      <c r="AI876" s="18"/>
      <c r="AJ876" s="19"/>
      <c r="AK876" s="19"/>
      <c r="AL876" s="19"/>
      <c r="AM876" s="18"/>
      <c r="AN876" s="19"/>
      <c r="AO876" s="19"/>
      <c r="AP876" s="19"/>
      <c r="AQ876" s="18"/>
      <c r="AR876" s="19"/>
      <c r="AS876" s="19"/>
      <c r="AT876" s="19"/>
      <c r="AU876" s="18"/>
      <c r="AV876" s="19"/>
      <c r="AW876" s="19"/>
      <c r="AX876" s="19"/>
      <c r="AY876" s="18"/>
      <c r="AZ876" s="19"/>
      <c r="BA876" s="19"/>
      <c r="BB876" s="19"/>
      <c r="BC876" s="18"/>
      <c r="BD876" s="19"/>
      <c r="BE876" s="19"/>
      <c r="BF876" s="19"/>
    </row>
    <row r="877" spans="1:58" ht="15" thickBot="1" x14ac:dyDescent="0.35">
      <c r="A877" s="19"/>
      <c r="B877" s="19"/>
      <c r="C877" s="18"/>
      <c r="D877" s="19"/>
      <c r="E877" s="19"/>
      <c r="F877" s="19"/>
      <c r="G877" s="18"/>
      <c r="H877" s="19"/>
      <c r="I877" s="19"/>
      <c r="J877" s="19"/>
      <c r="K877" s="18"/>
      <c r="L877" s="19"/>
      <c r="M877" s="19"/>
      <c r="N877" s="19"/>
      <c r="O877" s="18"/>
      <c r="P877" s="19"/>
      <c r="Q877" s="19"/>
      <c r="R877" s="19"/>
      <c r="S877" s="18"/>
      <c r="T877" s="19"/>
      <c r="U877" s="19"/>
      <c r="V877" s="19"/>
      <c r="W877" s="18"/>
      <c r="X877" s="19"/>
      <c r="Y877" s="19"/>
      <c r="Z877" s="19"/>
      <c r="AA877" s="18"/>
      <c r="AB877" s="19"/>
      <c r="AC877" s="19"/>
      <c r="AD877" s="19"/>
      <c r="AE877" s="18"/>
      <c r="AF877" s="19"/>
      <c r="AG877" s="19"/>
      <c r="AH877" s="19"/>
      <c r="AI877" s="18"/>
      <c r="AJ877" s="19"/>
      <c r="AK877" s="19"/>
      <c r="AL877" s="19"/>
      <c r="AM877" s="18"/>
      <c r="AN877" s="19"/>
      <c r="AO877" s="19"/>
      <c r="AP877" s="19"/>
      <c r="AQ877" s="18"/>
      <c r="AR877" s="19"/>
      <c r="AS877" s="19"/>
      <c r="AT877" s="19"/>
      <c r="AU877" s="18"/>
      <c r="AV877" s="19"/>
      <c r="AW877" s="19"/>
      <c r="AX877" s="19"/>
      <c r="AY877" s="18"/>
      <c r="AZ877" s="19"/>
      <c r="BA877" s="19"/>
      <c r="BB877" s="19"/>
      <c r="BC877" s="18"/>
      <c r="BD877" s="19"/>
      <c r="BE877" s="19"/>
      <c r="BF877" s="19"/>
    </row>
    <row r="878" spans="1:58" ht="15" thickBot="1" x14ac:dyDescent="0.35">
      <c r="A878" s="19"/>
      <c r="B878" s="19"/>
      <c r="C878" s="18"/>
      <c r="D878" s="19"/>
      <c r="E878" s="19"/>
      <c r="F878" s="19"/>
      <c r="G878" s="18"/>
      <c r="H878" s="19"/>
      <c r="I878" s="19"/>
      <c r="J878" s="19"/>
      <c r="K878" s="18"/>
      <c r="L878" s="19"/>
      <c r="M878" s="19"/>
      <c r="N878" s="19"/>
      <c r="O878" s="18"/>
      <c r="P878" s="19"/>
      <c r="Q878" s="19"/>
      <c r="R878" s="19"/>
      <c r="S878" s="18"/>
      <c r="T878" s="19"/>
      <c r="U878" s="19"/>
      <c r="V878" s="19"/>
      <c r="W878" s="18"/>
      <c r="X878" s="19"/>
      <c r="Y878" s="19"/>
      <c r="Z878" s="19"/>
      <c r="AA878" s="18"/>
      <c r="AB878" s="19"/>
      <c r="AC878" s="19"/>
      <c r="AD878" s="19"/>
      <c r="AE878" s="18"/>
      <c r="AF878" s="19"/>
      <c r="AG878" s="19"/>
      <c r="AH878" s="19"/>
      <c r="AI878" s="18"/>
      <c r="AJ878" s="19"/>
      <c r="AK878" s="19"/>
      <c r="AL878" s="19"/>
      <c r="AM878" s="18"/>
      <c r="AN878" s="19"/>
      <c r="AO878" s="19"/>
      <c r="AP878" s="19"/>
      <c r="AQ878" s="18"/>
      <c r="AR878" s="19"/>
      <c r="AS878" s="19"/>
      <c r="AT878" s="19"/>
      <c r="AU878" s="18"/>
      <c r="AV878" s="19"/>
      <c r="AW878" s="19"/>
      <c r="AX878" s="19"/>
      <c r="AY878" s="18"/>
      <c r="AZ878" s="19"/>
      <c r="BA878" s="19"/>
      <c r="BB878" s="19"/>
      <c r="BC878" s="18"/>
      <c r="BD878" s="19"/>
      <c r="BE878" s="19"/>
      <c r="BF878" s="19"/>
    </row>
    <row r="879" spans="1:58" ht="15" thickBot="1" x14ac:dyDescent="0.35">
      <c r="A879" s="19"/>
      <c r="B879" s="19"/>
      <c r="C879" s="18"/>
      <c r="D879" s="19"/>
      <c r="E879" s="19"/>
      <c r="F879" s="19"/>
      <c r="G879" s="18"/>
      <c r="H879" s="19"/>
      <c r="I879" s="19"/>
      <c r="J879" s="19"/>
      <c r="K879" s="18"/>
      <c r="L879" s="19"/>
      <c r="M879" s="19"/>
      <c r="N879" s="19"/>
      <c r="O879" s="18"/>
      <c r="P879" s="19"/>
      <c r="Q879" s="19"/>
      <c r="R879" s="19"/>
      <c r="S879" s="18"/>
      <c r="T879" s="19"/>
      <c r="U879" s="19"/>
      <c r="V879" s="19"/>
      <c r="W879" s="18"/>
      <c r="X879" s="19"/>
      <c r="Y879" s="19"/>
      <c r="Z879" s="19"/>
      <c r="AA879" s="18"/>
      <c r="AB879" s="19"/>
      <c r="AC879" s="19"/>
      <c r="AD879" s="19"/>
      <c r="AE879" s="18"/>
      <c r="AF879" s="19"/>
      <c r="AG879" s="19"/>
      <c r="AH879" s="19"/>
      <c r="AI879" s="18"/>
      <c r="AJ879" s="19"/>
      <c r="AK879" s="19"/>
      <c r="AL879" s="19"/>
      <c r="AM879" s="18"/>
      <c r="AN879" s="19"/>
      <c r="AO879" s="19"/>
      <c r="AP879" s="19"/>
      <c r="AQ879" s="18"/>
      <c r="AR879" s="19"/>
      <c r="AS879" s="19"/>
      <c r="AT879" s="19"/>
      <c r="AU879" s="18"/>
      <c r="AV879" s="19"/>
      <c r="AW879" s="19"/>
      <c r="AX879" s="19"/>
      <c r="AY879" s="18"/>
      <c r="AZ879" s="19"/>
      <c r="BA879" s="19"/>
      <c r="BB879" s="19"/>
      <c r="BC879" s="18"/>
      <c r="BD879" s="19"/>
      <c r="BE879" s="19"/>
      <c r="BF879" s="19"/>
    </row>
    <row r="880" spans="1:58" ht="15" thickBot="1" x14ac:dyDescent="0.35">
      <c r="A880" s="19"/>
      <c r="B880" s="19"/>
      <c r="C880" s="18"/>
      <c r="D880" s="19"/>
      <c r="E880" s="19"/>
      <c r="F880" s="19"/>
      <c r="G880" s="18"/>
      <c r="H880" s="19"/>
      <c r="I880" s="19"/>
      <c r="J880" s="19"/>
      <c r="K880" s="18"/>
      <c r="L880" s="19"/>
      <c r="M880" s="19"/>
      <c r="N880" s="19"/>
      <c r="O880" s="18"/>
      <c r="P880" s="19"/>
      <c r="Q880" s="19"/>
      <c r="R880" s="19"/>
      <c r="S880" s="18"/>
      <c r="T880" s="19"/>
      <c r="U880" s="19"/>
      <c r="V880" s="19"/>
      <c r="W880" s="18"/>
      <c r="X880" s="19"/>
      <c r="Y880" s="19"/>
      <c r="Z880" s="19"/>
      <c r="AA880" s="18"/>
      <c r="AB880" s="19"/>
      <c r="AC880" s="19"/>
      <c r="AD880" s="19"/>
      <c r="AE880" s="18"/>
      <c r="AF880" s="19"/>
      <c r="AG880" s="19"/>
      <c r="AH880" s="19"/>
      <c r="AI880" s="18"/>
      <c r="AJ880" s="19"/>
      <c r="AK880" s="19"/>
      <c r="AL880" s="19"/>
      <c r="AM880" s="18"/>
      <c r="AN880" s="19"/>
      <c r="AO880" s="19"/>
      <c r="AP880" s="19"/>
      <c r="AQ880" s="18"/>
      <c r="AR880" s="19"/>
      <c r="AS880" s="19"/>
      <c r="AT880" s="19"/>
      <c r="AU880" s="18"/>
      <c r="AV880" s="19"/>
      <c r="AW880" s="19"/>
      <c r="AX880" s="19"/>
      <c r="AY880" s="18"/>
      <c r="AZ880" s="19"/>
      <c r="BA880" s="19"/>
      <c r="BB880" s="19"/>
      <c r="BC880" s="18"/>
      <c r="BD880" s="19"/>
      <c r="BE880" s="19"/>
      <c r="BF880" s="19"/>
    </row>
    <row r="881" spans="1:58" ht="15" thickBot="1" x14ac:dyDescent="0.35">
      <c r="A881" s="19"/>
      <c r="B881" s="19"/>
      <c r="C881" s="18"/>
      <c r="D881" s="19"/>
      <c r="E881" s="19"/>
      <c r="F881" s="19"/>
      <c r="G881" s="18"/>
      <c r="H881" s="19"/>
      <c r="I881" s="19"/>
      <c r="J881" s="19"/>
      <c r="K881" s="18"/>
      <c r="L881" s="19"/>
      <c r="M881" s="19"/>
      <c r="N881" s="19"/>
      <c r="O881" s="18"/>
      <c r="P881" s="19"/>
      <c r="Q881" s="19"/>
      <c r="R881" s="19"/>
      <c r="S881" s="18"/>
      <c r="T881" s="19"/>
      <c r="U881" s="19"/>
      <c r="V881" s="19"/>
      <c r="W881" s="18"/>
      <c r="X881" s="19"/>
      <c r="Y881" s="19"/>
      <c r="Z881" s="19"/>
      <c r="AA881" s="18"/>
      <c r="AB881" s="19"/>
      <c r="AC881" s="19"/>
      <c r="AD881" s="19"/>
      <c r="AE881" s="18"/>
      <c r="AF881" s="19"/>
      <c r="AG881" s="19"/>
      <c r="AH881" s="19"/>
      <c r="AI881" s="18"/>
      <c r="AJ881" s="19"/>
      <c r="AK881" s="19"/>
      <c r="AL881" s="19"/>
      <c r="AM881" s="18"/>
      <c r="AN881" s="19"/>
      <c r="AO881" s="19"/>
      <c r="AP881" s="19"/>
      <c r="AQ881" s="18"/>
      <c r="AR881" s="19"/>
      <c r="AS881" s="19"/>
      <c r="AT881" s="19"/>
      <c r="AU881" s="18"/>
      <c r="AV881" s="19"/>
      <c r="AW881" s="19"/>
      <c r="AX881" s="19"/>
      <c r="AY881" s="18"/>
      <c r="AZ881" s="19"/>
      <c r="BA881" s="19"/>
      <c r="BB881" s="19"/>
      <c r="BC881" s="18"/>
      <c r="BD881" s="19"/>
      <c r="BE881" s="19"/>
      <c r="BF881" s="19"/>
    </row>
    <row r="882" spans="1:58" ht="15" thickBot="1" x14ac:dyDescent="0.35">
      <c r="A882" s="19"/>
      <c r="B882" s="19"/>
      <c r="C882" s="18"/>
      <c r="D882" s="19"/>
      <c r="E882" s="19"/>
      <c r="F882" s="19"/>
      <c r="G882" s="18"/>
      <c r="H882" s="19"/>
      <c r="I882" s="19"/>
      <c r="J882" s="19"/>
      <c r="K882" s="18"/>
      <c r="L882" s="19"/>
      <c r="M882" s="19"/>
      <c r="N882" s="19"/>
      <c r="O882" s="18"/>
      <c r="P882" s="19"/>
      <c r="Q882" s="19"/>
      <c r="R882" s="19"/>
      <c r="S882" s="18"/>
      <c r="T882" s="19"/>
      <c r="U882" s="19"/>
      <c r="V882" s="19"/>
      <c r="W882" s="18"/>
      <c r="X882" s="19"/>
      <c r="Y882" s="19"/>
      <c r="Z882" s="19"/>
      <c r="AA882" s="18"/>
      <c r="AB882" s="19"/>
      <c r="AC882" s="19"/>
      <c r="AD882" s="19"/>
      <c r="AE882" s="18"/>
      <c r="AF882" s="19"/>
      <c r="AG882" s="19"/>
      <c r="AH882" s="19"/>
      <c r="AI882" s="18"/>
      <c r="AJ882" s="19"/>
      <c r="AK882" s="19"/>
      <c r="AL882" s="19"/>
      <c r="AM882" s="18"/>
      <c r="AN882" s="19"/>
      <c r="AO882" s="19"/>
      <c r="AP882" s="19"/>
      <c r="AQ882" s="18"/>
      <c r="AR882" s="19"/>
      <c r="AS882" s="19"/>
      <c r="AT882" s="19"/>
      <c r="AU882" s="18"/>
      <c r="AV882" s="19"/>
      <c r="AW882" s="19"/>
      <c r="AX882" s="19"/>
      <c r="AY882" s="18"/>
      <c r="AZ882" s="19"/>
      <c r="BA882" s="19"/>
      <c r="BB882" s="19"/>
      <c r="BC882" s="18"/>
      <c r="BD882" s="19"/>
      <c r="BE882" s="19"/>
      <c r="BF882" s="19"/>
    </row>
    <row r="883" spans="1:58" ht="15" thickBot="1" x14ac:dyDescent="0.35">
      <c r="A883" s="19"/>
      <c r="B883" s="19"/>
      <c r="C883" s="18"/>
      <c r="D883" s="19"/>
      <c r="E883" s="19"/>
      <c r="F883" s="19"/>
      <c r="G883" s="18"/>
      <c r="H883" s="19"/>
      <c r="I883" s="19"/>
      <c r="J883" s="19"/>
      <c r="K883" s="18"/>
      <c r="L883" s="19"/>
      <c r="M883" s="19"/>
      <c r="N883" s="19"/>
      <c r="O883" s="18"/>
      <c r="P883" s="19"/>
      <c r="Q883" s="19"/>
      <c r="R883" s="19"/>
      <c r="S883" s="18"/>
      <c r="T883" s="19"/>
      <c r="U883" s="19"/>
      <c r="V883" s="19"/>
      <c r="W883" s="18"/>
      <c r="X883" s="19"/>
      <c r="Y883" s="19"/>
      <c r="Z883" s="19"/>
      <c r="AA883" s="18"/>
      <c r="AB883" s="19"/>
      <c r="AC883" s="19"/>
      <c r="AD883" s="19"/>
      <c r="AE883" s="18"/>
      <c r="AF883" s="19"/>
      <c r="AG883" s="19"/>
      <c r="AH883" s="19"/>
      <c r="AI883" s="18"/>
      <c r="AJ883" s="19"/>
      <c r="AK883" s="19"/>
      <c r="AL883" s="19"/>
      <c r="AM883" s="18"/>
      <c r="AN883" s="19"/>
      <c r="AO883" s="19"/>
      <c r="AP883" s="19"/>
      <c r="AQ883" s="18"/>
      <c r="AR883" s="19"/>
      <c r="AS883" s="19"/>
      <c r="AT883" s="19"/>
      <c r="AU883" s="18"/>
      <c r="AV883" s="19"/>
      <c r="AW883" s="19"/>
      <c r="AX883" s="19"/>
      <c r="AY883" s="18"/>
      <c r="AZ883" s="19"/>
      <c r="BA883" s="19"/>
      <c r="BB883" s="19"/>
      <c r="BC883" s="18"/>
      <c r="BD883" s="19"/>
      <c r="BE883" s="19"/>
      <c r="BF883" s="19"/>
    </row>
    <row r="884" spans="1:58" ht="15" thickBot="1" x14ac:dyDescent="0.35">
      <c r="A884" s="19"/>
      <c r="B884" s="19"/>
      <c r="C884" s="18"/>
      <c r="D884" s="19"/>
      <c r="E884" s="19"/>
      <c r="F884" s="19"/>
      <c r="G884" s="18"/>
      <c r="H884" s="19"/>
      <c r="I884" s="19"/>
      <c r="J884" s="19"/>
      <c r="K884" s="18"/>
      <c r="L884" s="19"/>
      <c r="M884" s="19"/>
      <c r="N884" s="19"/>
      <c r="O884" s="18"/>
      <c r="P884" s="19"/>
      <c r="Q884" s="19"/>
      <c r="R884" s="19"/>
      <c r="S884" s="18"/>
      <c r="T884" s="19"/>
      <c r="U884" s="19"/>
      <c r="V884" s="19"/>
      <c r="W884" s="18"/>
      <c r="X884" s="19"/>
      <c r="Y884" s="19"/>
      <c r="Z884" s="19"/>
      <c r="AA884" s="18"/>
      <c r="AB884" s="19"/>
      <c r="AC884" s="19"/>
      <c r="AD884" s="19"/>
      <c r="AE884" s="18"/>
      <c r="AF884" s="19"/>
      <c r="AG884" s="19"/>
      <c r="AH884" s="19"/>
      <c r="AI884" s="18"/>
      <c r="AJ884" s="19"/>
      <c r="AK884" s="19"/>
      <c r="AL884" s="19"/>
      <c r="AM884" s="18"/>
      <c r="AN884" s="19"/>
      <c r="AO884" s="19"/>
      <c r="AP884" s="19"/>
      <c r="AQ884" s="18"/>
      <c r="AR884" s="19"/>
      <c r="AS884" s="19"/>
      <c r="AT884" s="19"/>
      <c r="AU884" s="18"/>
      <c r="AV884" s="19"/>
      <c r="AW884" s="19"/>
      <c r="AX884" s="19"/>
      <c r="AY884" s="18"/>
      <c r="AZ884" s="19"/>
      <c r="BA884" s="19"/>
      <c r="BB884" s="19"/>
      <c r="BC884" s="18"/>
      <c r="BD884" s="19"/>
      <c r="BE884" s="19"/>
      <c r="BF884" s="19"/>
    </row>
    <row r="885" spans="1:58" ht="15" thickBot="1" x14ac:dyDescent="0.35">
      <c r="A885" s="19"/>
      <c r="B885" s="19"/>
      <c r="C885" s="18"/>
      <c r="D885" s="19"/>
      <c r="E885" s="19"/>
      <c r="F885" s="19"/>
      <c r="G885" s="18"/>
      <c r="H885" s="19"/>
      <c r="I885" s="19"/>
      <c r="J885" s="19"/>
      <c r="K885" s="18"/>
      <c r="L885" s="19"/>
      <c r="M885" s="19"/>
      <c r="N885" s="19"/>
      <c r="O885" s="18"/>
      <c r="P885" s="19"/>
      <c r="Q885" s="19"/>
      <c r="R885" s="19"/>
      <c r="S885" s="18"/>
      <c r="T885" s="19"/>
      <c r="U885" s="19"/>
      <c r="V885" s="19"/>
      <c r="W885" s="18"/>
      <c r="X885" s="19"/>
      <c r="Y885" s="19"/>
      <c r="Z885" s="19"/>
      <c r="AA885" s="18"/>
      <c r="AB885" s="19"/>
      <c r="AC885" s="19"/>
      <c r="AD885" s="19"/>
      <c r="AE885" s="18"/>
      <c r="AF885" s="19"/>
      <c r="AG885" s="19"/>
      <c r="AH885" s="19"/>
      <c r="AI885" s="18"/>
      <c r="AJ885" s="19"/>
      <c r="AK885" s="19"/>
      <c r="AL885" s="19"/>
      <c r="AM885" s="18"/>
      <c r="AN885" s="19"/>
      <c r="AO885" s="19"/>
      <c r="AP885" s="19"/>
      <c r="AQ885" s="18"/>
      <c r="AR885" s="19"/>
      <c r="AS885" s="19"/>
      <c r="AT885" s="19"/>
      <c r="AU885" s="18"/>
      <c r="AV885" s="19"/>
      <c r="AW885" s="19"/>
      <c r="AX885" s="19"/>
      <c r="AY885" s="18"/>
      <c r="AZ885" s="19"/>
      <c r="BA885" s="19"/>
      <c r="BB885" s="19"/>
      <c r="BC885" s="18"/>
      <c r="BD885" s="19"/>
      <c r="BE885" s="19"/>
      <c r="BF885" s="19"/>
    </row>
    <row r="886" spans="1:58" ht="15" thickBot="1" x14ac:dyDescent="0.35">
      <c r="A886" s="19"/>
      <c r="B886" s="19"/>
      <c r="C886" s="18"/>
      <c r="D886" s="19"/>
      <c r="E886" s="19"/>
      <c r="F886" s="19"/>
      <c r="G886" s="18"/>
      <c r="H886" s="19"/>
      <c r="I886" s="19"/>
      <c r="J886" s="19"/>
      <c r="K886" s="18"/>
      <c r="L886" s="19"/>
      <c r="M886" s="19"/>
      <c r="N886" s="19"/>
      <c r="O886" s="18"/>
      <c r="P886" s="19"/>
      <c r="Q886" s="19"/>
      <c r="R886" s="19"/>
      <c r="S886" s="18"/>
      <c r="T886" s="19"/>
      <c r="U886" s="19"/>
      <c r="V886" s="19"/>
      <c r="W886" s="18"/>
      <c r="X886" s="19"/>
      <c r="Y886" s="19"/>
      <c r="Z886" s="19"/>
      <c r="AA886" s="18"/>
      <c r="AB886" s="19"/>
      <c r="AC886" s="19"/>
      <c r="AD886" s="19"/>
      <c r="AE886" s="18"/>
      <c r="AF886" s="19"/>
      <c r="AG886" s="19"/>
      <c r="AH886" s="19"/>
      <c r="AI886" s="18"/>
      <c r="AJ886" s="19"/>
      <c r="AK886" s="19"/>
      <c r="AL886" s="19"/>
      <c r="AM886" s="18"/>
      <c r="AN886" s="19"/>
      <c r="AO886" s="19"/>
      <c r="AP886" s="19"/>
      <c r="AQ886" s="18"/>
      <c r="AR886" s="19"/>
      <c r="AS886" s="19"/>
      <c r="AT886" s="19"/>
      <c r="AU886" s="18"/>
      <c r="AV886" s="19"/>
      <c r="AW886" s="19"/>
      <c r="AX886" s="19"/>
      <c r="AY886" s="18"/>
      <c r="AZ886" s="19"/>
      <c r="BA886" s="19"/>
      <c r="BB886" s="19"/>
      <c r="BC886" s="18"/>
      <c r="BD886" s="19"/>
      <c r="BE886" s="19"/>
      <c r="BF886" s="19"/>
    </row>
    <row r="887" spans="1:58" ht="15" thickBot="1" x14ac:dyDescent="0.35">
      <c r="A887" s="19"/>
      <c r="B887" s="19"/>
      <c r="C887" s="18"/>
      <c r="D887" s="19"/>
      <c r="E887" s="19"/>
      <c r="F887" s="19"/>
      <c r="G887" s="18"/>
      <c r="H887" s="19"/>
      <c r="I887" s="19"/>
      <c r="J887" s="19"/>
      <c r="K887" s="18"/>
      <c r="L887" s="19"/>
      <c r="M887" s="19"/>
      <c r="N887" s="19"/>
      <c r="O887" s="18"/>
      <c r="P887" s="19"/>
      <c r="Q887" s="19"/>
      <c r="R887" s="19"/>
      <c r="S887" s="18"/>
      <c r="T887" s="19"/>
      <c r="U887" s="19"/>
      <c r="V887" s="19"/>
      <c r="W887" s="18"/>
      <c r="X887" s="19"/>
      <c r="Y887" s="19"/>
      <c r="Z887" s="19"/>
      <c r="AA887" s="18"/>
      <c r="AB887" s="19"/>
      <c r="AC887" s="19"/>
      <c r="AD887" s="19"/>
      <c r="AE887" s="18"/>
      <c r="AF887" s="19"/>
      <c r="AG887" s="19"/>
      <c r="AH887" s="19"/>
      <c r="AI887" s="18"/>
      <c r="AJ887" s="19"/>
      <c r="AK887" s="19"/>
      <c r="AL887" s="19"/>
      <c r="AM887" s="18"/>
      <c r="AN887" s="19"/>
      <c r="AO887" s="19"/>
      <c r="AP887" s="19"/>
      <c r="AQ887" s="18"/>
      <c r="AR887" s="19"/>
      <c r="AS887" s="19"/>
      <c r="AT887" s="19"/>
      <c r="AU887" s="18"/>
      <c r="AV887" s="19"/>
      <c r="AW887" s="19"/>
      <c r="AX887" s="19"/>
      <c r="AY887" s="18"/>
      <c r="AZ887" s="19"/>
      <c r="BA887" s="19"/>
      <c r="BB887" s="19"/>
      <c r="BC887" s="18"/>
      <c r="BD887" s="19"/>
      <c r="BE887" s="19"/>
      <c r="BF887" s="19"/>
    </row>
    <row r="888" spans="1:58" ht="15" thickBot="1" x14ac:dyDescent="0.35">
      <c r="A888" s="19"/>
      <c r="B888" s="19"/>
      <c r="C888" s="18"/>
      <c r="D888" s="19"/>
      <c r="E888" s="19"/>
      <c r="F888" s="19"/>
      <c r="G888" s="18"/>
      <c r="H888" s="19"/>
      <c r="I888" s="19"/>
      <c r="J888" s="19"/>
      <c r="K888" s="18"/>
      <c r="L888" s="19"/>
      <c r="M888" s="19"/>
      <c r="N888" s="19"/>
      <c r="O888" s="18"/>
      <c r="P888" s="19"/>
      <c r="Q888" s="19"/>
      <c r="R888" s="19"/>
      <c r="S888" s="18"/>
      <c r="T888" s="19"/>
      <c r="U888" s="19"/>
      <c r="V888" s="19"/>
      <c r="W888" s="18"/>
      <c r="X888" s="19"/>
      <c r="Y888" s="19"/>
      <c r="Z888" s="19"/>
      <c r="AA888" s="18"/>
      <c r="AB888" s="19"/>
      <c r="AC888" s="19"/>
      <c r="AD888" s="19"/>
      <c r="AE888" s="18"/>
      <c r="AF888" s="19"/>
      <c r="AG888" s="19"/>
      <c r="AH888" s="19"/>
      <c r="AI888" s="18"/>
      <c r="AJ888" s="19"/>
      <c r="AK888" s="19"/>
      <c r="AL888" s="19"/>
      <c r="AM888" s="18"/>
      <c r="AN888" s="19"/>
      <c r="AO888" s="19"/>
      <c r="AP888" s="19"/>
      <c r="AQ888" s="18"/>
      <c r="AR888" s="19"/>
      <c r="AS888" s="19"/>
      <c r="AT888" s="19"/>
      <c r="AU888" s="18"/>
      <c r="AV888" s="19"/>
      <c r="AW888" s="19"/>
      <c r="AX888" s="19"/>
      <c r="AY888" s="18"/>
      <c r="AZ888" s="19"/>
      <c r="BA888" s="19"/>
      <c r="BB888" s="19"/>
      <c r="BC888" s="18"/>
      <c r="BD888" s="19"/>
      <c r="BE888" s="19"/>
      <c r="BF888" s="19"/>
    </row>
    <row r="889" spans="1:58" ht="15" thickBot="1" x14ac:dyDescent="0.35">
      <c r="A889" s="19"/>
      <c r="B889" s="19"/>
      <c r="C889" s="18"/>
      <c r="D889" s="19"/>
      <c r="E889" s="19"/>
      <c r="F889" s="19"/>
      <c r="G889" s="18"/>
      <c r="H889" s="19"/>
      <c r="I889" s="19"/>
      <c r="J889" s="19"/>
      <c r="K889" s="18"/>
      <c r="L889" s="19"/>
      <c r="M889" s="19"/>
      <c r="N889" s="19"/>
      <c r="O889" s="18"/>
      <c r="P889" s="19"/>
      <c r="Q889" s="19"/>
      <c r="R889" s="19"/>
      <c r="S889" s="18"/>
      <c r="T889" s="19"/>
      <c r="U889" s="19"/>
      <c r="V889" s="19"/>
      <c r="W889" s="18"/>
      <c r="X889" s="19"/>
      <c r="Y889" s="19"/>
      <c r="Z889" s="19"/>
      <c r="AA889" s="18"/>
      <c r="AB889" s="19"/>
      <c r="AC889" s="19"/>
      <c r="AD889" s="19"/>
      <c r="AE889" s="18"/>
      <c r="AF889" s="19"/>
      <c r="AG889" s="19"/>
      <c r="AH889" s="19"/>
      <c r="AI889" s="18"/>
      <c r="AJ889" s="19"/>
      <c r="AK889" s="19"/>
      <c r="AL889" s="19"/>
      <c r="AM889" s="18"/>
      <c r="AN889" s="19"/>
      <c r="AO889" s="19"/>
      <c r="AP889" s="19"/>
      <c r="AQ889" s="18"/>
      <c r="AR889" s="19"/>
      <c r="AS889" s="19"/>
      <c r="AT889" s="19"/>
      <c r="AU889" s="18"/>
      <c r="AV889" s="19"/>
      <c r="AW889" s="19"/>
      <c r="AX889" s="19"/>
      <c r="AY889" s="18"/>
      <c r="AZ889" s="19"/>
      <c r="BA889" s="19"/>
      <c r="BB889" s="19"/>
      <c r="BC889" s="18"/>
      <c r="BD889" s="19"/>
      <c r="BE889" s="19"/>
      <c r="BF889" s="19"/>
    </row>
    <row r="890" spans="1:58" ht="15" thickBot="1" x14ac:dyDescent="0.35">
      <c r="A890" s="19"/>
      <c r="B890" s="19"/>
      <c r="C890" s="18"/>
      <c r="D890" s="19"/>
      <c r="E890" s="19"/>
      <c r="F890" s="19"/>
      <c r="G890" s="18"/>
      <c r="H890" s="19"/>
      <c r="I890" s="19"/>
      <c r="J890" s="19"/>
      <c r="K890" s="18"/>
      <c r="L890" s="19"/>
      <c r="M890" s="19"/>
      <c r="N890" s="19"/>
      <c r="O890" s="18"/>
      <c r="P890" s="19"/>
      <c r="Q890" s="19"/>
      <c r="R890" s="19"/>
      <c r="S890" s="18"/>
      <c r="T890" s="19"/>
      <c r="U890" s="19"/>
      <c r="V890" s="19"/>
      <c r="W890" s="18"/>
      <c r="X890" s="19"/>
      <c r="Y890" s="19"/>
      <c r="Z890" s="19"/>
      <c r="AA890" s="18"/>
      <c r="AB890" s="19"/>
      <c r="AC890" s="19"/>
      <c r="AD890" s="19"/>
      <c r="AE890" s="18"/>
      <c r="AF890" s="19"/>
      <c r="AG890" s="19"/>
      <c r="AH890" s="19"/>
      <c r="AI890" s="18"/>
      <c r="AJ890" s="19"/>
      <c r="AK890" s="19"/>
      <c r="AL890" s="19"/>
      <c r="AM890" s="18"/>
      <c r="AN890" s="19"/>
      <c r="AO890" s="19"/>
      <c r="AP890" s="19"/>
      <c r="AQ890" s="18"/>
      <c r="AR890" s="19"/>
      <c r="AS890" s="19"/>
      <c r="AT890" s="19"/>
      <c r="AU890" s="18"/>
      <c r="AV890" s="19"/>
      <c r="AW890" s="19"/>
      <c r="AX890" s="19"/>
      <c r="AY890" s="18"/>
      <c r="AZ890" s="19"/>
      <c r="BA890" s="19"/>
      <c r="BB890" s="19"/>
      <c r="BC890" s="18"/>
      <c r="BD890" s="19"/>
      <c r="BE890" s="19"/>
      <c r="BF890" s="19"/>
    </row>
    <row r="891" spans="1:58" ht="15" thickBot="1" x14ac:dyDescent="0.35">
      <c r="A891" s="19"/>
      <c r="B891" s="19"/>
      <c r="C891" s="18"/>
      <c r="D891" s="19"/>
      <c r="E891" s="19"/>
      <c r="F891" s="19"/>
      <c r="G891" s="18"/>
      <c r="H891" s="19"/>
      <c r="I891" s="19"/>
      <c r="J891" s="19"/>
      <c r="K891" s="18"/>
      <c r="L891" s="19"/>
      <c r="M891" s="19"/>
      <c r="N891" s="19"/>
      <c r="O891" s="18"/>
      <c r="P891" s="19"/>
      <c r="Q891" s="19"/>
      <c r="R891" s="19"/>
      <c r="S891" s="18"/>
      <c r="T891" s="19"/>
      <c r="U891" s="19"/>
      <c r="V891" s="19"/>
      <c r="W891" s="18"/>
      <c r="X891" s="19"/>
      <c r="Y891" s="19"/>
      <c r="Z891" s="19"/>
      <c r="AA891" s="18"/>
      <c r="AB891" s="19"/>
      <c r="AC891" s="19"/>
      <c r="AD891" s="19"/>
      <c r="AE891" s="18"/>
      <c r="AF891" s="19"/>
      <c r="AG891" s="19"/>
      <c r="AH891" s="19"/>
      <c r="AI891" s="18"/>
      <c r="AJ891" s="19"/>
      <c r="AK891" s="19"/>
      <c r="AL891" s="19"/>
      <c r="AM891" s="18"/>
      <c r="AN891" s="19"/>
      <c r="AO891" s="19"/>
      <c r="AP891" s="19"/>
      <c r="AQ891" s="18"/>
      <c r="AR891" s="19"/>
      <c r="AS891" s="19"/>
      <c r="AT891" s="19"/>
      <c r="AU891" s="18"/>
      <c r="AV891" s="19"/>
      <c r="AW891" s="19"/>
      <c r="AX891" s="19"/>
      <c r="AY891" s="18"/>
      <c r="AZ891" s="19"/>
      <c r="BA891" s="19"/>
      <c r="BB891" s="19"/>
      <c r="BC891" s="18"/>
      <c r="BD891" s="19"/>
      <c r="BE891" s="19"/>
      <c r="BF891" s="19"/>
    </row>
    <row r="892" spans="1:58" ht="15" thickBot="1" x14ac:dyDescent="0.35">
      <c r="A892" s="19"/>
      <c r="B892" s="19"/>
      <c r="C892" s="18"/>
      <c r="D892" s="19"/>
      <c r="E892" s="19"/>
      <c r="F892" s="19"/>
      <c r="G892" s="18"/>
      <c r="H892" s="19"/>
      <c r="I892" s="19"/>
      <c r="J892" s="19"/>
      <c r="K892" s="18"/>
      <c r="L892" s="19"/>
      <c r="M892" s="19"/>
      <c r="N892" s="19"/>
      <c r="O892" s="18"/>
      <c r="P892" s="19"/>
      <c r="Q892" s="19"/>
      <c r="R892" s="19"/>
      <c r="S892" s="18"/>
      <c r="T892" s="19"/>
      <c r="U892" s="19"/>
      <c r="V892" s="19"/>
      <c r="W892" s="18"/>
      <c r="X892" s="19"/>
      <c r="Y892" s="19"/>
      <c r="Z892" s="19"/>
      <c r="AA892" s="18"/>
      <c r="AB892" s="19"/>
      <c r="AC892" s="19"/>
      <c r="AD892" s="19"/>
      <c r="AE892" s="18"/>
      <c r="AF892" s="19"/>
      <c r="AG892" s="19"/>
      <c r="AH892" s="19"/>
      <c r="AI892" s="18"/>
      <c r="AJ892" s="19"/>
      <c r="AK892" s="19"/>
      <c r="AL892" s="19"/>
      <c r="AM892" s="18"/>
      <c r="AN892" s="19"/>
      <c r="AO892" s="19"/>
      <c r="AP892" s="19"/>
      <c r="AQ892" s="18"/>
      <c r="AR892" s="19"/>
      <c r="AS892" s="19"/>
      <c r="AT892" s="19"/>
      <c r="AU892" s="18"/>
      <c r="AV892" s="19"/>
      <c r="AW892" s="19"/>
      <c r="AX892" s="19"/>
      <c r="AY892" s="18"/>
      <c r="AZ892" s="19"/>
      <c r="BA892" s="19"/>
      <c r="BB892" s="19"/>
      <c r="BC892" s="18"/>
      <c r="BD892" s="19"/>
      <c r="BE892" s="19"/>
      <c r="BF892" s="19"/>
    </row>
    <row r="893" spans="1:58" ht="15" thickBot="1" x14ac:dyDescent="0.35">
      <c r="A893" s="19"/>
      <c r="B893" s="19"/>
      <c r="C893" s="18"/>
      <c r="D893" s="19"/>
      <c r="E893" s="19"/>
      <c r="F893" s="19"/>
      <c r="G893" s="18"/>
      <c r="H893" s="19"/>
      <c r="I893" s="19"/>
      <c r="J893" s="19"/>
      <c r="K893" s="18"/>
      <c r="L893" s="19"/>
      <c r="M893" s="19"/>
      <c r="N893" s="19"/>
      <c r="O893" s="18"/>
      <c r="P893" s="19"/>
      <c r="Q893" s="19"/>
      <c r="R893" s="19"/>
      <c r="S893" s="18"/>
      <c r="T893" s="19"/>
      <c r="U893" s="19"/>
      <c r="V893" s="19"/>
      <c r="W893" s="18"/>
      <c r="X893" s="19"/>
      <c r="Y893" s="19"/>
      <c r="Z893" s="19"/>
      <c r="AA893" s="18"/>
      <c r="AB893" s="19"/>
      <c r="AC893" s="19"/>
      <c r="AD893" s="19"/>
      <c r="AE893" s="18"/>
      <c r="AF893" s="19"/>
      <c r="AG893" s="19"/>
      <c r="AH893" s="19"/>
      <c r="AI893" s="18"/>
      <c r="AJ893" s="19"/>
      <c r="AK893" s="19"/>
      <c r="AL893" s="19"/>
      <c r="AM893" s="18"/>
      <c r="AN893" s="19"/>
      <c r="AO893" s="19"/>
      <c r="AP893" s="19"/>
      <c r="AQ893" s="18"/>
      <c r="AR893" s="19"/>
      <c r="AS893" s="19"/>
      <c r="AT893" s="19"/>
      <c r="AU893" s="18"/>
      <c r="AV893" s="19"/>
      <c r="AW893" s="19"/>
      <c r="AX893" s="19"/>
      <c r="AY893" s="18"/>
      <c r="AZ893" s="19"/>
      <c r="BA893" s="19"/>
      <c r="BB893" s="19"/>
      <c r="BC893" s="18"/>
      <c r="BD893" s="19"/>
      <c r="BE893" s="19"/>
      <c r="BF893" s="19"/>
    </row>
    <row r="894" spans="1:58" ht="15" thickBot="1" x14ac:dyDescent="0.35">
      <c r="A894" s="19"/>
      <c r="B894" s="19"/>
      <c r="C894" s="18"/>
      <c r="D894" s="19"/>
      <c r="E894" s="19"/>
      <c r="F894" s="19"/>
      <c r="G894" s="18"/>
      <c r="H894" s="19"/>
      <c r="I894" s="19"/>
      <c r="J894" s="19"/>
      <c r="K894" s="18"/>
      <c r="L894" s="19"/>
      <c r="M894" s="19"/>
      <c r="N894" s="19"/>
      <c r="O894" s="18"/>
      <c r="P894" s="19"/>
      <c r="Q894" s="19"/>
      <c r="R894" s="19"/>
      <c r="S894" s="18"/>
      <c r="T894" s="19"/>
      <c r="U894" s="19"/>
      <c r="V894" s="19"/>
      <c r="W894" s="18"/>
      <c r="X894" s="19"/>
      <c r="Y894" s="19"/>
      <c r="Z894" s="19"/>
      <c r="AA894" s="18"/>
      <c r="AB894" s="19"/>
      <c r="AC894" s="19"/>
      <c r="AD894" s="19"/>
      <c r="AE894" s="18"/>
      <c r="AF894" s="19"/>
      <c r="AG894" s="19"/>
      <c r="AH894" s="19"/>
      <c r="AI894" s="18"/>
      <c r="AJ894" s="19"/>
      <c r="AK894" s="19"/>
      <c r="AL894" s="19"/>
      <c r="AM894" s="18"/>
      <c r="AN894" s="19"/>
      <c r="AO894" s="19"/>
      <c r="AP894" s="19"/>
      <c r="AQ894" s="18"/>
      <c r="AR894" s="19"/>
      <c r="AS894" s="19"/>
      <c r="AT894" s="19"/>
      <c r="AU894" s="18"/>
      <c r="AV894" s="19"/>
      <c r="AW894" s="19"/>
      <c r="AX894" s="19"/>
      <c r="AY894" s="18"/>
      <c r="AZ894" s="19"/>
      <c r="BA894" s="19"/>
      <c r="BB894" s="19"/>
      <c r="BC894" s="18"/>
      <c r="BD894" s="19"/>
      <c r="BE894" s="19"/>
      <c r="BF894" s="19"/>
    </row>
    <row r="895" spans="1:58" ht="15" thickBot="1" x14ac:dyDescent="0.35">
      <c r="A895" s="19"/>
      <c r="B895" s="19"/>
      <c r="C895" s="18"/>
      <c r="D895" s="19"/>
      <c r="E895" s="19"/>
      <c r="F895" s="19"/>
      <c r="G895" s="18"/>
      <c r="H895" s="19"/>
      <c r="I895" s="19"/>
      <c r="J895" s="19"/>
      <c r="K895" s="18"/>
      <c r="L895" s="19"/>
      <c r="M895" s="19"/>
      <c r="N895" s="19"/>
      <c r="O895" s="18"/>
      <c r="P895" s="19"/>
      <c r="Q895" s="19"/>
      <c r="R895" s="19"/>
      <c r="S895" s="18"/>
      <c r="T895" s="19"/>
      <c r="U895" s="19"/>
      <c r="V895" s="19"/>
      <c r="W895" s="18"/>
      <c r="X895" s="19"/>
      <c r="Y895" s="19"/>
      <c r="Z895" s="19"/>
      <c r="AA895" s="18"/>
      <c r="AB895" s="19"/>
      <c r="AC895" s="19"/>
      <c r="AD895" s="19"/>
      <c r="AE895" s="18"/>
      <c r="AF895" s="19"/>
      <c r="AG895" s="19"/>
      <c r="AH895" s="19"/>
      <c r="AI895" s="18"/>
      <c r="AJ895" s="19"/>
      <c r="AK895" s="19"/>
      <c r="AL895" s="19"/>
      <c r="AM895" s="18"/>
      <c r="AN895" s="19"/>
      <c r="AO895" s="19"/>
      <c r="AP895" s="19"/>
      <c r="AQ895" s="18"/>
      <c r="AR895" s="19"/>
      <c r="AS895" s="19"/>
      <c r="AT895" s="19"/>
      <c r="AU895" s="18"/>
      <c r="AV895" s="19"/>
      <c r="AW895" s="19"/>
      <c r="AX895" s="19"/>
      <c r="AY895" s="18"/>
      <c r="AZ895" s="19"/>
      <c r="BA895" s="19"/>
      <c r="BB895" s="19"/>
      <c r="BC895" s="18"/>
      <c r="BD895" s="19"/>
      <c r="BE895" s="19"/>
      <c r="BF895" s="19"/>
    </row>
    <row r="896" spans="1:58" ht="15" thickBot="1" x14ac:dyDescent="0.35">
      <c r="A896" s="19"/>
      <c r="B896" s="19"/>
      <c r="C896" s="18"/>
      <c r="D896" s="19"/>
      <c r="E896" s="19"/>
      <c r="F896" s="19"/>
      <c r="G896" s="18"/>
      <c r="H896" s="19"/>
      <c r="I896" s="19"/>
      <c r="J896" s="19"/>
      <c r="K896" s="18"/>
      <c r="L896" s="19"/>
      <c r="M896" s="19"/>
      <c r="N896" s="19"/>
      <c r="O896" s="18"/>
      <c r="P896" s="19"/>
      <c r="Q896" s="19"/>
      <c r="R896" s="19"/>
      <c r="S896" s="18"/>
      <c r="T896" s="19"/>
      <c r="U896" s="19"/>
      <c r="V896" s="19"/>
      <c r="W896" s="18"/>
      <c r="X896" s="19"/>
      <c r="Y896" s="19"/>
      <c r="Z896" s="19"/>
      <c r="AA896" s="18"/>
      <c r="AB896" s="19"/>
      <c r="AC896" s="19"/>
      <c r="AD896" s="19"/>
      <c r="AE896" s="18"/>
      <c r="AF896" s="19"/>
      <c r="AG896" s="19"/>
      <c r="AH896" s="19"/>
      <c r="AI896" s="18"/>
      <c r="AJ896" s="19"/>
      <c r="AK896" s="19"/>
      <c r="AL896" s="19"/>
      <c r="AM896" s="18"/>
      <c r="AN896" s="19"/>
      <c r="AO896" s="19"/>
      <c r="AP896" s="19"/>
      <c r="AQ896" s="18"/>
      <c r="AR896" s="19"/>
      <c r="AS896" s="19"/>
      <c r="AT896" s="19"/>
      <c r="AU896" s="18"/>
      <c r="AV896" s="19"/>
      <c r="AW896" s="19"/>
      <c r="AX896" s="19"/>
      <c r="AY896" s="18"/>
      <c r="AZ896" s="19"/>
      <c r="BA896" s="19"/>
      <c r="BB896" s="19"/>
      <c r="BC896" s="18"/>
      <c r="BD896" s="19"/>
      <c r="BE896" s="19"/>
      <c r="BF896" s="19"/>
    </row>
    <row r="897" spans="1:58" ht="15" thickBot="1" x14ac:dyDescent="0.35">
      <c r="A897" s="19"/>
      <c r="B897" s="19"/>
      <c r="C897" s="18"/>
      <c r="D897" s="19"/>
      <c r="E897" s="19"/>
      <c r="F897" s="19"/>
      <c r="G897" s="18"/>
      <c r="H897" s="19"/>
      <c r="I897" s="19"/>
      <c r="J897" s="19"/>
      <c r="K897" s="18"/>
      <c r="L897" s="19"/>
      <c r="M897" s="19"/>
      <c r="N897" s="19"/>
      <c r="O897" s="18"/>
      <c r="P897" s="19"/>
      <c r="Q897" s="19"/>
      <c r="R897" s="19"/>
      <c r="S897" s="18"/>
      <c r="T897" s="19"/>
      <c r="U897" s="19"/>
      <c r="V897" s="19"/>
      <c r="W897" s="18"/>
      <c r="X897" s="19"/>
      <c r="Y897" s="19"/>
      <c r="Z897" s="19"/>
      <c r="AA897" s="18"/>
      <c r="AB897" s="19"/>
      <c r="AC897" s="19"/>
      <c r="AD897" s="19"/>
      <c r="AE897" s="18"/>
      <c r="AF897" s="19"/>
      <c r="AG897" s="19"/>
      <c r="AH897" s="19"/>
      <c r="AI897" s="18"/>
      <c r="AJ897" s="19"/>
      <c r="AK897" s="19"/>
      <c r="AL897" s="19"/>
      <c r="AM897" s="18"/>
      <c r="AN897" s="19"/>
      <c r="AO897" s="19"/>
      <c r="AP897" s="19"/>
      <c r="AQ897" s="18"/>
      <c r="AR897" s="19"/>
      <c r="AS897" s="19"/>
      <c r="AT897" s="19"/>
      <c r="AU897" s="18"/>
      <c r="AV897" s="19"/>
      <c r="AW897" s="19"/>
      <c r="AX897" s="19"/>
      <c r="AY897" s="18"/>
      <c r="AZ897" s="19"/>
      <c r="BA897" s="19"/>
      <c r="BB897" s="19"/>
      <c r="BC897" s="18"/>
      <c r="BD897" s="19"/>
      <c r="BE897" s="19"/>
      <c r="BF897" s="19"/>
    </row>
    <row r="898" spans="1:58" ht="15" thickBot="1" x14ac:dyDescent="0.35">
      <c r="A898" s="19"/>
      <c r="B898" s="19"/>
      <c r="C898" s="18"/>
      <c r="D898" s="19"/>
      <c r="E898" s="19"/>
      <c r="F898" s="19"/>
      <c r="G898" s="18"/>
      <c r="H898" s="19"/>
      <c r="I898" s="19"/>
      <c r="J898" s="19"/>
      <c r="K898" s="18"/>
      <c r="L898" s="19"/>
      <c r="M898" s="19"/>
      <c r="N898" s="19"/>
      <c r="O898" s="18"/>
      <c r="P898" s="19"/>
      <c r="Q898" s="19"/>
      <c r="R898" s="19"/>
      <c r="S898" s="18"/>
      <c r="T898" s="19"/>
      <c r="U898" s="19"/>
      <c r="V898" s="19"/>
      <c r="W898" s="18"/>
      <c r="X898" s="19"/>
      <c r="Y898" s="19"/>
      <c r="Z898" s="19"/>
      <c r="AA898" s="18"/>
      <c r="AB898" s="19"/>
      <c r="AC898" s="19"/>
      <c r="AD898" s="19"/>
      <c r="AE898" s="18"/>
      <c r="AF898" s="19"/>
      <c r="AG898" s="19"/>
      <c r="AH898" s="19"/>
      <c r="AI898" s="18"/>
      <c r="AJ898" s="19"/>
      <c r="AK898" s="19"/>
      <c r="AL898" s="19"/>
      <c r="AM898" s="18"/>
      <c r="AN898" s="19"/>
      <c r="AO898" s="19"/>
      <c r="AP898" s="19"/>
      <c r="AQ898" s="18"/>
      <c r="AR898" s="19"/>
      <c r="AS898" s="19"/>
      <c r="AT898" s="19"/>
      <c r="AU898" s="18"/>
      <c r="AV898" s="19"/>
      <c r="AW898" s="19"/>
      <c r="AX898" s="19"/>
      <c r="AY898" s="18"/>
      <c r="AZ898" s="19"/>
      <c r="BA898" s="19"/>
      <c r="BB898" s="19"/>
      <c r="BC898" s="18"/>
      <c r="BD898" s="19"/>
      <c r="BE898" s="19"/>
      <c r="BF898" s="19"/>
    </row>
    <row r="899" spans="1:58" ht="15" thickBot="1" x14ac:dyDescent="0.35">
      <c r="A899" s="19"/>
      <c r="B899" s="19"/>
      <c r="C899" s="18"/>
      <c r="D899" s="19"/>
      <c r="E899" s="19"/>
      <c r="F899" s="19"/>
      <c r="G899" s="18"/>
      <c r="H899" s="19"/>
      <c r="I899" s="19"/>
      <c r="J899" s="19"/>
      <c r="K899" s="18"/>
      <c r="L899" s="19"/>
      <c r="M899" s="19"/>
      <c r="N899" s="19"/>
      <c r="O899" s="18"/>
      <c r="P899" s="19"/>
      <c r="Q899" s="19"/>
      <c r="R899" s="19"/>
      <c r="S899" s="18"/>
      <c r="T899" s="19"/>
      <c r="U899" s="19"/>
      <c r="V899" s="19"/>
      <c r="W899" s="18"/>
      <c r="X899" s="19"/>
      <c r="Y899" s="19"/>
      <c r="Z899" s="19"/>
      <c r="AA899" s="18"/>
      <c r="AB899" s="19"/>
      <c r="AC899" s="19"/>
      <c r="AD899" s="19"/>
      <c r="AE899" s="18"/>
      <c r="AF899" s="19"/>
      <c r="AG899" s="19"/>
      <c r="AH899" s="19"/>
      <c r="AI899" s="18"/>
      <c r="AJ899" s="19"/>
      <c r="AK899" s="19"/>
      <c r="AL899" s="19"/>
      <c r="AM899" s="18"/>
      <c r="AN899" s="19"/>
      <c r="AO899" s="19"/>
      <c r="AP899" s="19"/>
      <c r="AQ899" s="18"/>
      <c r="AR899" s="19"/>
      <c r="AS899" s="19"/>
      <c r="AT899" s="19"/>
      <c r="AU899" s="18"/>
      <c r="AV899" s="19"/>
      <c r="AW899" s="19"/>
      <c r="AX899" s="19"/>
      <c r="AY899" s="18"/>
      <c r="AZ899" s="19"/>
      <c r="BA899" s="19"/>
      <c r="BB899" s="19"/>
      <c r="BC899" s="18"/>
      <c r="BD899" s="19"/>
      <c r="BE899" s="19"/>
      <c r="BF899" s="19"/>
    </row>
    <row r="900" spans="1:58" ht="15" thickBot="1" x14ac:dyDescent="0.35">
      <c r="A900" s="19"/>
      <c r="B900" s="19"/>
      <c r="C900" s="18"/>
      <c r="D900" s="19"/>
      <c r="E900" s="19"/>
      <c r="F900" s="19"/>
      <c r="G900" s="18"/>
      <c r="H900" s="19"/>
      <c r="I900" s="19"/>
      <c r="J900" s="19"/>
      <c r="K900" s="18"/>
      <c r="L900" s="19"/>
      <c r="M900" s="19"/>
      <c r="N900" s="19"/>
      <c r="O900" s="18"/>
      <c r="P900" s="19"/>
      <c r="Q900" s="19"/>
      <c r="R900" s="19"/>
      <c r="S900" s="18"/>
      <c r="T900" s="19"/>
      <c r="U900" s="19"/>
      <c r="V900" s="19"/>
      <c r="W900" s="18"/>
      <c r="X900" s="19"/>
      <c r="Y900" s="19"/>
      <c r="Z900" s="19"/>
      <c r="AA900" s="18"/>
      <c r="AB900" s="19"/>
      <c r="AC900" s="19"/>
      <c r="AD900" s="19"/>
      <c r="AE900" s="18"/>
      <c r="AF900" s="19"/>
      <c r="AG900" s="19"/>
      <c r="AH900" s="19"/>
      <c r="AI900" s="18"/>
      <c r="AJ900" s="19"/>
      <c r="AK900" s="19"/>
      <c r="AL900" s="19"/>
      <c r="AM900" s="18"/>
      <c r="AN900" s="19"/>
      <c r="AO900" s="19"/>
      <c r="AP900" s="19"/>
      <c r="AQ900" s="18"/>
      <c r="AR900" s="19"/>
      <c r="AS900" s="19"/>
      <c r="AT900" s="19"/>
      <c r="AU900" s="18"/>
      <c r="AV900" s="19"/>
      <c r="AW900" s="19"/>
      <c r="AX900" s="19"/>
      <c r="AY900" s="18"/>
      <c r="AZ900" s="19"/>
      <c r="BA900" s="19"/>
      <c r="BB900" s="19"/>
      <c r="BC900" s="18"/>
      <c r="BD900" s="19"/>
      <c r="BE900" s="19"/>
      <c r="BF900" s="19"/>
    </row>
    <row r="901" spans="1:58" ht="15" thickBot="1" x14ac:dyDescent="0.35">
      <c r="A901" s="19"/>
      <c r="B901" s="19"/>
      <c r="C901" s="18"/>
      <c r="D901" s="19"/>
      <c r="E901" s="19"/>
      <c r="F901" s="19"/>
      <c r="G901" s="18"/>
      <c r="H901" s="19"/>
      <c r="I901" s="19"/>
      <c r="J901" s="19"/>
      <c r="K901" s="18"/>
      <c r="L901" s="19"/>
      <c r="M901" s="19"/>
      <c r="N901" s="19"/>
      <c r="O901" s="18"/>
      <c r="P901" s="19"/>
      <c r="Q901" s="19"/>
      <c r="R901" s="19"/>
      <c r="S901" s="18"/>
      <c r="T901" s="19"/>
      <c r="U901" s="19"/>
      <c r="V901" s="19"/>
      <c r="W901" s="18"/>
      <c r="X901" s="19"/>
      <c r="Y901" s="19"/>
      <c r="Z901" s="19"/>
      <c r="AA901" s="18"/>
      <c r="AB901" s="19"/>
      <c r="AC901" s="19"/>
      <c r="AD901" s="19"/>
      <c r="AE901" s="18"/>
      <c r="AF901" s="19"/>
      <c r="AG901" s="19"/>
      <c r="AH901" s="19"/>
      <c r="AI901" s="18"/>
      <c r="AJ901" s="19"/>
      <c r="AK901" s="19"/>
      <c r="AL901" s="19"/>
      <c r="AM901" s="18"/>
      <c r="AN901" s="19"/>
      <c r="AO901" s="19"/>
      <c r="AP901" s="19"/>
      <c r="AQ901" s="18"/>
      <c r="AR901" s="19"/>
      <c r="AS901" s="19"/>
      <c r="AT901" s="19"/>
      <c r="AU901" s="18"/>
      <c r="AV901" s="19"/>
      <c r="AW901" s="19"/>
      <c r="AX901" s="19"/>
      <c r="AY901" s="18"/>
      <c r="AZ901" s="19"/>
      <c r="BA901" s="19"/>
      <c r="BB901" s="19"/>
      <c r="BC901" s="18"/>
      <c r="BD901" s="19"/>
      <c r="BE901" s="19"/>
      <c r="BF901" s="19"/>
    </row>
    <row r="902" spans="1:58" ht="15" thickBot="1" x14ac:dyDescent="0.35">
      <c r="A902" s="19"/>
      <c r="B902" s="19"/>
      <c r="C902" s="18"/>
      <c r="D902" s="19"/>
      <c r="E902" s="19"/>
      <c r="F902" s="19"/>
      <c r="G902" s="18"/>
      <c r="H902" s="19"/>
      <c r="I902" s="19"/>
      <c r="J902" s="19"/>
      <c r="K902" s="18"/>
      <c r="L902" s="19"/>
      <c r="M902" s="19"/>
      <c r="N902" s="19"/>
      <c r="O902" s="18"/>
      <c r="P902" s="19"/>
      <c r="Q902" s="19"/>
      <c r="R902" s="19"/>
      <c r="S902" s="18"/>
      <c r="T902" s="19"/>
      <c r="U902" s="19"/>
      <c r="V902" s="19"/>
      <c r="W902" s="18"/>
      <c r="X902" s="19"/>
      <c r="Y902" s="19"/>
      <c r="Z902" s="19"/>
      <c r="AA902" s="18"/>
      <c r="AB902" s="19"/>
      <c r="AC902" s="19"/>
      <c r="AD902" s="19"/>
      <c r="AE902" s="18"/>
      <c r="AF902" s="19"/>
      <c r="AG902" s="19"/>
      <c r="AH902" s="19"/>
      <c r="AI902" s="18"/>
      <c r="AJ902" s="19"/>
      <c r="AK902" s="19"/>
      <c r="AL902" s="19"/>
      <c r="AM902" s="18"/>
      <c r="AN902" s="19"/>
      <c r="AO902" s="19"/>
      <c r="AP902" s="19"/>
      <c r="AQ902" s="18"/>
      <c r="AR902" s="19"/>
      <c r="AS902" s="19"/>
      <c r="AT902" s="19"/>
      <c r="AU902" s="18"/>
      <c r="AV902" s="19"/>
      <c r="AW902" s="19"/>
      <c r="AX902" s="19"/>
      <c r="AY902" s="18"/>
      <c r="AZ902" s="19"/>
      <c r="BA902" s="19"/>
      <c r="BB902" s="19"/>
      <c r="BC902" s="18"/>
      <c r="BD902" s="19"/>
      <c r="BE902" s="19"/>
      <c r="BF902" s="19"/>
    </row>
    <row r="903" spans="1:58" ht="15" thickBot="1" x14ac:dyDescent="0.35">
      <c r="A903" s="19"/>
      <c r="B903" s="19"/>
      <c r="C903" s="18"/>
      <c r="D903" s="19"/>
      <c r="E903" s="19"/>
      <c r="F903" s="19"/>
      <c r="G903" s="18"/>
      <c r="H903" s="19"/>
      <c r="I903" s="19"/>
      <c r="J903" s="19"/>
      <c r="K903" s="18"/>
      <c r="L903" s="19"/>
      <c r="M903" s="19"/>
      <c r="N903" s="19"/>
      <c r="O903" s="18"/>
      <c r="P903" s="19"/>
      <c r="Q903" s="19"/>
      <c r="R903" s="19"/>
      <c r="S903" s="18"/>
      <c r="T903" s="19"/>
      <c r="U903" s="19"/>
      <c r="V903" s="19"/>
      <c r="W903" s="18"/>
      <c r="X903" s="19"/>
      <c r="Y903" s="19"/>
      <c r="Z903" s="19"/>
      <c r="AA903" s="18"/>
      <c r="AB903" s="19"/>
      <c r="AC903" s="19"/>
      <c r="AD903" s="19"/>
      <c r="AE903" s="18"/>
      <c r="AF903" s="19"/>
      <c r="AG903" s="19"/>
      <c r="AH903" s="19"/>
      <c r="AI903" s="18"/>
      <c r="AJ903" s="19"/>
      <c r="AK903" s="19"/>
      <c r="AL903" s="19"/>
      <c r="AM903" s="18"/>
      <c r="AN903" s="19"/>
      <c r="AO903" s="19"/>
      <c r="AP903" s="19"/>
      <c r="AQ903" s="18"/>
      <c r="AR903" s="19"/>
      <c r="AS903" s="19"/>
      <c r="AT903" s="19"/>
      <c r="AU903" s="18"/>
      <c r="AV903" s="19"/>
      <c r="AW903" s="19"/>
      <c r="AX903" s="19"/>
      <c r="AY903" s="18"/>
      <c r="AZ903" s="19"/>
      <c r="BA903" s="19"/>
      <c r="BB903" s="19"/>
      <c r="BC903" s="18"/>
      <c r="BD903" s="19"/>
      <c r="BE903" s="19"/>
      <c r="BF903" s="19"/>
    </row>
    <row r="904" spans="1:58" ht="15" thickBot="1" x14ac:dyDescent="0.35">
      <c r="A904" s="19"/>
      <c r="B904" s="19"/>
      <c r="C904" s="18"/>
      <c r="D904" s="19"/>
      <c r="E904" s="19"/>
      <c r="F904" s="19"/>
      <c r="G904" s="18"/>
      <c r="H904" s="19"/>
      <c r="I904" s="19"/>
      <c r="J904" s="19"/>
      <c r="K904" s="18"/>
      <c r="L904" s="19"/>
      <c r="M904" s="19"/>
      <c r="N904" s="19"/>
      <c r="O904" s="18"/>
      <c r="P904" s="19"/>
      <c r="Q904" s="19"/>
      <c r="R904" s="19"/>
      <c r="S904" s="18"/>
      <c r="T904" s="19"/>
      <c r="U904" s="19"/>
      <c r="V904" s="19"/>
      <c r="W904" s="18"/>
      <c r="X904" s="19"/>
      <c r="Y904" s="19"/>
      <c r="Z904" s="19"/>
      <c r="AA904" s="18"/>
      <c r="AB904" s="19"/>
      <c r="AC904" s="19"/>
      <c r="AD904" s="19"/>
      <c r="AE904" s="18"/>
      <c r="AF904" s="19"/>
      <c r="AG904" s="19"/>
      <c r="AH904" s="19"/>
      <c r="AI904" s="18"/>
      <c r="AJ904" s="19"/>
      <c r="AK904" s="19"/>
      <c r="AL904" s="19"/>
      <c r="AM904" s="18"/>
      <c r="AN904" s="19"/>
      <c r="AO904" s="19"/>
      <c r="AP904" s="19"/>
      <c r="AQ904" s="18"/>
      <c r="AR904" s="19"/>
      <c r="AS904" s="19"/>
      <c r="AT904" s="19"/>
      <c r="AU904" s="18"/>
      <c r="AV904" s="19"/>
      <c r="AW904" s="19"/>
      <c r="AX904" s="19"/>
      <c r="AY904" s="18"/>
      <c r="AZ904" s="19"/>
      <c r="BA904" s="19"/>
      <c r="BB904" s="19"/>
      <c r="BC904" s="18"/>
      <c r="BD904" s="19"/>
      <c r="BE904" s="19"/>
      <c r="BF904" s="19"/>
    </row>
    <row r="905" spans="1:58" ht="15" thickBot="1" x14ac:dyDescent="0.35">
      <c r="A905" s="19"/>
      <c r="B905" s="19"/>
      <c r="C905" s="18"/>
      <c r="D905" s="19"/>
      <c r="E905" s="19"/>
      <c r="F905" s="19"/>
      <c r="G905" s="18"/>
      <c r="H905" s="19"/>
      <c r="I905" s="19"/>
      <c r="J905" s="19"/>
      <c r="K905" s="18"/>
      <c r="L905" s="19"/>
      <c r="M905" s="19"/>
      <c r="N905" s="19"/>
      <c r="O905" s="18"/>
      <c r="P905" s="19"/>
      <c r="Q905" s="19"/>
      <c r="R905" s="19"/>
      <c r="S905" s="18"/>
      <c r="T905" s="19"/>
      <c r="U905" s="19"/>
      <c r="V905" s="19"/>
      <c r="W905" s="18"/>
      <c r="X905" s="19"/>
      <c r="Y905" s="19"/>
      <c r="Z905" s="19"/>
      <c r="AA905" s="18"/>
      <c r="AB905" s="19"/>
      <c r="AC905" s="19"/>
      <c r="AD905" s="19"/>
      <c r="AE905" s="18"/>
      <c r="AF905" s="19"/>
      <c r="AG905" s="19"/>
      <c r="AH905" s="19"/>
      <c r="AI905" s="18"/>
      <c r="AJ905" s="19"/>
      <c r="AK905" s="19"/>
      <c r="AL905" s="19"/>
      <c r="AM905" s="18"/>
      <c r="AN905" s="19"/>
      <c r="AO905" s="19"/>
      <c r="AP905" s="19"/>
      <c r="AQ905" s="18"/>
      <c r="AR905" s="19"/>
      <c r="AS905" s="19"/>
      <c r="AT905" s="19"/>
      <c r="AU905" s="18"/>
      <c r="AV905" s="19"/>
      <c r="AW905" s="19"/>
      <c r="AX905" s="19"/>
      <c r="AY905" s="18"/>
      <c r="AZ905" s="19"/>
      <c r="BA905" s="19"/>
      <c r="BB905" s="19"/>
      <c r="BC905" s="18"/>
      <c r="BD905" s="19"/>
      <c r="BE905" s="19"/>
      <c r="BF905" s="19"/>
    </row>
    <row r="906" spans="1:58" ht="15" thickBot="1" x14ac:dyDescent="0.35">
      <c r="A906" s="19"/>
      <c r="B906" s="19"/>
      <c r="C906" s="18"/>
      <c r="D906" s="19"/>
      <c r="E906" s="19"/>
      <c r="F906" s="19"/>
      <c r="G906" s="18"/>
      <c r="H906" s="19"/>
      <c r="I906" s="19"/>
      <c r="J906" s="19"/>
      <c r="K906" s="18"/>
      <c r="L906" s="19"/>
      <c r="M906" s="19"/>
      <c r="N906" s="19"/>
      <c r="O906" s="18"/>
      <c r="P906" s="19"/>
      <c r="Q906" s="19"/>
      <c r="R906" s="19"/>
      <c r="S906" s="18"/>
      <c r="T906" s="19"/>
      <c r="U906" s="19"/>
      <c r="V906" s="19"/>
      <c r="W906" s="18"/>
      <c r="X906" s="19"/>
      <c r="Y906" s="19"/>
      <c r="Z906" s="19"/>
      <c r="AA906" s="18"/>
      <c r="AB906" s="19"/>
      <c r="AC906" s="19"/>
      <c r="AD906" s="19"/>
      <c r="AE906" s="18"/>
      <c r="AF906" s="19"/>
      <c r="AG906" s="19"/>
      <c r="AH906" s="19"/>
      <c r="AI906" s="18"/>
      <c r="AJ906" s="19"/>
      <c r="AK906" s="19"/>
      <c r="AL906" s="19"/>
      <c r="AM906" s="18"/>
      <c r="AN906" s="19"/>
      <c r="AO906" s="19"/>
      <c r="AP906" s="19"/>
      <c r="AQ906" s="18"/>
      <c r="AR906" s="19"/>
      <c r="AS906" s="19"/>
      <c r="AT906" s="19"/>
      <c r="AU906" s="18"/>
      <c r="AV906" s="19"/>
      <c r="AW906" s="19"/>
      <c r="AX906" s="19"/>
      <c r="AY906" s="18"/>
      <c r="AZ906" s="19"/>
      <c r="BA906" s="19"/>
      <c r="BB906" s="19"/>
      <c r="BC906" s="18"/>
      <c r="BD906" s="19"/>
      <c r="BE906" s="19"/>
      <c r="BF906" s="19"/>
    </row>
    <row r="907" spans="1:58" ht="15" thickBot="1" x14ac:dyDescent="0.35">
      <c r="A907" s="19"/>
      <c r="B907" s="19"/>
      <c r="C907" s="18"/>
      <c r="D907" s="19"/>
      <c r="E907" s="19"/>
      <c r="F907" s="19"/>
      <c r="G907" s="18"/>
      <c r="H907" s="19"/>
      <c r="I907" s="19"/>
      <c r="J907" s="19"/>
      <c r="K907" s="18"/>
      <c r="L907" s="19"/>
      <c r="M907" s="19"/>
      <c r="N907" s="19"/>
      <c r="O907" s="18"/>
      <c r="P907" s="19"/>
      <c r="Q907" s="19"/>
      <c r="R907" s="19"/>
      <c r="S907" s="18"/>
      <c r="T907" s="19"/>
      <c r="U907" s="19"/>
      <c r="V907" s="19"/>
      <c r="W907" s="18"/>
      <c r="X907" s="19"/>
      <c r="Y907" s="19"/>
      <c r="Z907" s="19"/>
      <c r="AA907" s="18"/>
      <c r="AB907" s="19"/>
      <c r="AC907" s="19"/>
      <c r="AD907" s="19"/>
      <c r="AE907" s="18"/>
      <c r="AF907" s="19"/>
      <c r="AG907" s="19"/>
      <c r="AH907" s="19"/>
      <c r="AI907" s="18"/>
      <c r="AJ907" s="19"/>
      <c r="AK907" s="19"/>
      <c r="AL907" s="19"/>
      <c r="AM907" s="18"/>
      <c r="AN907" s="19"/>
      <c r="AO907" s="19"/>
      <c r="AP907" s="19"/>
      <c r="AQ907" s="18"/>
      <c r="AR907" s="19"/>
      <c r="AS907" s="19"/>
      <c r="AT907" s="19"/>
      <c r="AU907" s="18"/>
      <c r="AV907" s="19"/>
      <c r="AW907" s="19"/>
      <c r="AX907" s="19"/>
      <c r="AY907" s="18"/>
      <c r="AZ907" s="19"/>
      <c r="BA907" s="19"/>
      <c r="BB907" s="19"/>
      <c r="BC907" s="18"/>
      <c r="BD907" s="19"/>
      <c r="BE907" s="19"/>
      <c r="BF907" s="19"/>
    </row>
    <row r="908" spans="1:58" ht="15" thickBot="1" x14ac:dyDescent="0.35">
      <c r="A908" s="19"/>
      <c r="B908" s="19"/>
      <c r="C908" s="18"/>
      <c r="D908" s="19"/>
      <c r="E908" s="19"/>
      <c r="F908" s="19"/>
      <c r="G908" s="18"/>
      <c r="H908" s="19"/>
      <c r="I908" s="19"/>
      <c r="J908" s="19"/>
      <c r="K908" s="18"/>
      <c r="L908" s="19"/>
      <c r="M908" s="19"/>
      <c r="N908" s="19"/>
      <c r="O908" s="18"/>
      <c r="P908" s="19"/>
      <c r="Q908" s="19"/>
      <c r="R908" s="19"/>
      <c r="S908" s="18"/>
      <c r="T908" s="19"/>
      <c r="U908" s="19"/>
      <c r="V908" s="19"/>
      <c r="W908" s="18"/>
      <c r="X908" s="19"/>
      <c r="Y908" s="19"/>
      <c r="Z908" s="19"/>
      <c r="AA908" s="18"/>
      <c r="AB908" s="19"/>
      <c r="AC908" s="19"/>
      <c r="AD908" s="19"/>
      <c r="AE908" s="18"/>
      <c r="AF908" s="19"/>
      <c r="AG908" s="19"/>
      <c r="AH908" s="19"/>
      <c r="AI908" s="18"/>
      <c r="AJ908" s="19"/>
      <c r="AK908" s="19"/>
      <c r="AL908" s="19"/>
      <c r="AM908" s="18"/>
      <c r="AN908" s="19"/>
      <c r="AO908" s="19"/>
      <c r="AP908" s="19"/>
      <c r="AQ908" s="18"/>
      <c r="AR908" s="19"/>
      <c r="AS908" s="19"/>
      <c r="AT908" s="19"/>
      <c r="AU908" s="18"/>
      <c r="AV908" s="19"/>
      <c r="AW908" s="19"/>
      <c r="AX908" s="19"/>
      <c r="AY908" s="18"/>
      <c r="AZ908" s="19"/>
      <c r="BA908" s="19"/>
      <c r="BB908" s="19"/>
      <c r="BC908" s="18"/>
      <c r="BD908" s="19"/>
      <c r="BE908" s="19"/>
      <c r="BF908" s="19"/>
    </row>
    <row r="909" spans="1:58" ht="15" thickBot="1" x14ac:dyDescent="0.35">
      <c r="A909" s="19"/>
      <c r="B909" s="19"/>
      <c r="C909" s="18"/>
      <c r="D909" s="19"/>
      <c r="E909" s="19"/>
      <c r="F909" s="19"/>
      <c r="G909" s="18"/>
      <c r="H909" s="19"/>
      <c r="I909" s="19"/>
      <c r="J909" s="19"/>
      <c r="K909" s="18"/>
      <c r="L909" s="19"/>
      <c r="M909" s="19"/>
      <c r="N909" s="19"/>
      <c r="O909" s="18"/>
      <c r="P909" s="19"/>
      <c r="Q909" s="19"/>
      <c r="R909" s="19"/>
      <c r="S909" s="18"/>
      <c r="T909" s="19"/>
      <c r="U909" s="19"/>
      <c r="V909" s="19"/>
      <c r="W909" s="18"/>
      <c r="X909" s="19"/>
      <c r="Y909" s="19"/>
      <c r="Z909" s="19"/>
      <c r="AA909" s="18"/>
      <c r="AB909" s="19"/>
      <c r="AC909" s="19"/>
      <c r="AD909" s="19"/>
      <c r="AE909" s="18"/>
      <c r="AF909" s="19"/>
      <c r="AG909" s="19"/>
      <c r="AH909" s="19"/>
      <c r="AI909" s="18"/>
      <c r="AJ909" s="19"/>
      <c r="AK909" s="19"/>
      <c r="AL909" s="19"/>
      <c r="AM909" s="18"/>
      <c r="AN909" s="19"/>
      <c r="AO909" s="19"/>
      <c r="AP909" s="19"/>
      <c r="AQ909" s="18"/>
      <c r="AR909" s="19"/>
      <c r="AS909" s="19"/>
      <c r="AT909" s="19"/>
      <c r="AU909" s="18"/>
      <c r="AV909" s="19"/>
      <c r="AW909" s="19"/>
      <c r="AX909" s="19"/>
      <c r="AY909" s="18"/>
      <c r="AZ909" s="19"/>
      <c r="BA909" s="19"/>
      <c r="BB909" s="19"/>
      <c r="BC909" s="18"/>
      <c r="BD909" s="19"/>
      <c r="BE909" s="19"/>
      <c r="BF909" s="19"/>
    </row>
    <row r="910" spans="1:58" ht="15" thickBot="1" x14ac:dyDescent="0.35">
      <c r="A910" s="19"/>
      <c r="B910" s="19"/>
      <c r="C910" s="18"/>
      <c r="D910" s="19"/>
      <c r="E910" s="19"/>
      <c r="F910" s="19"/>
      <c r="G910" s="18"/>
      <c r="H910" s="19"/>
      <c r="I910" s="19"/>
      <c r="J910" s="19"/>
      <c r="K910" s="18"/>
      <c r="L910" s="19"/>
      <c r="M910" s="19"/>
      <c r="N910" s="19"/>
      <c r="O910" s="18"/>
      <c r="P910" s="19"/>
      <c r="Q910" s="19"/>
      <c r="R910" s="19"/>
      <c r="S910" s="18"/>
      <c r="T910" s="19"/>
      <c r="U910" s="19"/>
      <c r="V910" s="19"/>
      <c r="W910" s="18"/>
      <c r="X910" s="19"/>
      <c r="Y910" s="19"/>
      <c r="Z910" s="19"/>
      <c r="AA910" s="18"/>
      <c r="AB910" s="19"/>
      <c r="AC910" s="19"/>
      <c r="AD910" s="19"/>
      <c r="AE910" s="18"/>
      <c r="AF910" s="19"/>
      <c r="AG910" s="19"/>
      <c r="AH910" s="19"/>
      <c r="AI910" s="18"/>
      <c r="AJ910" s="19"/>
      <c r="AK910" s="19"/>
      <c r="AL910" s="19"/>
      <c r="AM910" s="18"/>
      <c r="AN910" s="19"/>
      <c r="AO910" s="19"/>
      <c r="AP910" s="19"/>
      <c r="AQ910" s="18"/>
      <c r="AR910" s="19"/>
      <c r="AS910" s="19"/>
      <c r="AT910" s="19"/>
      <c r="AU910" s="18"/>
      <c r="AV910" s="19"/>
      <c r="AW910" s="19"/>
      <c r="AX910" s="19"/>
      <c r="AY910" s="18"/>
      <c r="AZ910" s="19"/>
      <c r="BA910" s="19"/>
      <c r="BB910" s="19"/>
      <c r="BC910" s="18"/>
      <c r="BD910" s="19"/>
      <c r="BE910" s="19"/>
      <c r="BF910" s="19"/>
    </row>
    <row r="911" spans="1:58" ht="15" thickBot="1" x14ac:dyDescent="0.35">
      <c r="A911" s="19"/>
      <c r="B911" s="19"/>
      <c r="C911" s="18"/>
      <c r="D911" s="19"/>
      <c r="E911" s="19"/>
      <c r="F911" s="19"/>
      <c r="G911" s="18"/>
      <c r="H911" s="19"/>
      <c r="I911" s="19"/>
      <c r="J911" s="19"/>
      <c r="K911" s="18"/>
      <c r="L911" s="19"/>
      <c r="M911" s="19"/>
      <c r="N911" s="19"/>
      <c r="O911" s="18"/>
      <c r="P911" s="19"/>
      <c r="Q911" s="19"/>
      <c r="R911" s="19"/>
      <c r="S911" s="18"/>
      <c r="T911" s="19"/>
      <c r="U911" s="19"/>
      <c r="V911" s="19"/>
      <c r="W911" s="18"/>
      <c r="X911" s="19"/>
      <c r="Y911" s="19"/>
      <c r="Z911" s="19"/>
      <c r="AA911" s="18"/>
      <c r="AB911" s="19"/>
      <c r="AC911" s="19"/>
      <c r="AD911" s="19"/>
      <c r="AE911" s="18"/>
      <c r="AF911" s="19"/>
      <c r="AG911" s="19"/>
      <c r="AH911" s="19"/>
      <c r="AI911" s="18"/>
      <c r="AJ911" s="19"/>
      <c r="AK911" s="19"/>
      <c r="AL911" s="19"/>
      <c r="AM911" s="18"/>
      <c r="AN911" s="19"/>
      <c r="AO911" s="19"/>
      <c r="AP911" s="19"/>
      <c r="AQ911" s="18"/>
      <c r="AR911" s="19"/>
      <c r="AS911" s="19"/>
      <c r="AT911" s="19"/>
      <c r="AU911" s="18"/>
      <c r="AV911" s="19"/>
      <c r="AW911" s="19"/>
      <c r="AX911" s="19"/>
      <c r="AY911" s="18"/>
      <c r="AZ911" s="19"/>
      <c r="BA911" s="19"/>
      <c r="BB911" s="19"/>
      <c r="BC911" s="18"/>
      <c r="BD911" s="19"/>
      <c r="BE911" s="19"/>
      <c r="BF911" s="19"/>
    </row>
    <row r="912" spans="1:58" ht="15" thickBot="1" x14ac:dyDescent="0.35">
      <c r="A912" s="19"/>
      <c r="B912" s="19"/>
      <c r="C912" s="18"/>
      <c r="D912" s="19"/>
      <c r="E912" s="19"/>
      <c r="F912" s="19"/>
      <c r="G912" s="18"/>
      <c r="H912" s="19"/>
      <c r="I912" s="19"/>
      <c r="J912" s="19"/>
      <c r="K912" s="18"/>
      <c r="L912" s="19"/>
      <c r="M912" s="19"/>
      <c r="N912" s="19"/>
      <c r="O912" s="18"/>
      <c r="P912" s="19"/>
      <c r="Q912" s="19"/>
      <c r="R912" s="19"/>
      <c r="S912" s="18"/>
      <c r="T912" s="19"/>
      <c r="U912" s="19"/>
      <c r="V912" s="19"/>
      <c r="W912" s="18"/>
      <c r="X912" s="19"/>
      <c r="Y912" s="19"/>
      <c r="Z912" s="19"/>
      <c r="AA912" s="18"/>
      <c r="AB912" s="19"/>
      <c r="AC912" s="19"/>
      <c r="AD912" s="19"/>
      <c r="AE912" s="18"/>
      <c r="AF912" s="19"/>
      <c r="AG912" s="19"/>
      <c r="AH912" s="19"/>
      <c r="AI912" s="18"/>
      <c r="AJ912" s="19"/>
      <c r="AK912" s="19"/>
      <c r="AL912" s="19"/>
      <c r="AM912" s="18"/>
      <c r="AN912" s="19"/>
      <c r="AO912" s="19"/>
      <c r="AP912" s="19"/>
      <c r="AQ912" s="18"/>
      <c r="AR912" s="19"/>
      <c r="AS912" s="19"/>
      <c r="AT912" s="19"/>
      <c r="AU912" s="18"/>
      <c r="AV912" s="19"/>
      <c r="AW912" s="19"/>
      <c r="AX912" s="19"/>
      <c r="AY912" s="18"/>
      <c r="AZ912" s="19"/>
      <c r="BA912" s="19"/>
      <c r="BB912" s="19"/>
      <c r="BC912" s="18"/>
      <c r="BD912" s="19"/>
      <c r="BE912" s="19"/>
      <c r="BF912" s="19"/>
    </row>
    <row r="913" spans="1:58" ht="15" thickBot="1" x14ac:dyDescent="0.35">
      <c r="A913" s="19"/>
      <c r="B913" s="19"/>
      <c r="C913" s="18"/>
      <c r="D913" s="19"/>
      <c r="E913" s="19"/>
      <c r="F913" s="19"/>
      <c r="G913" s="18"/>
      <c r="H913" s="19"/>
      <c r="I913" s="19"/>
      <c r="J913" s="19"/>
      <c r="K913" s="18"/>
      <c r="L913" s="19"/>
      <c r="M913" s="19"/>
      <c r="N913" s="19"/>
      <c r="O913" s="18"/>
      <c r="P913" s="19"/>
      <c r="Q913" s="19"/>
      <c r="R913" s="19"/>
      <c r="S913" s="18"/>
      <c r="T913" s="19"/>
      <c r="U913" s="19"/>
      <c r="V913" s="19"/>
      <c r="W913" s="18"/>
      <c r="X913" s="19"/>
      <c r="Y913" s="19"/>
      <c r="Z913" s="19"/>
      <c r="AA913" s="18"/>
      <c r="AB913" s="19"/>
      <c r="AC913" s="19"/>
      <c r="AD913" s="19"/>
      <c r="AE913" s="18"/>
      <c r="AF913" s="19"/>
      <c r="AG913" s="19"/>
      <c r="AH913" s="19"/>
      <c r="AI913" s="18"/>
      <c r="AJ913" s="19"/>
      <c r="AK913" s="19"/>
      <c r="AL913" s="19"/>
      <c r="AM913" s="18"/>
      <c r="AN913" s="19"/>
      <c r="AO913" s="19"/>
      <c r="AP913" s="19"/>
      <c r="AQ913" s="18"/>
      <c r="AR913" s="19"/>
      <c r="AS913" s="19"/>
      <c r="AT913" s="19"/>
      <c r="AU913" s="18"/>
      <c r="AV913" s="19"/>
      <c r="AW913" s="19"/>
      <c r="AX913" s="19"/>
      <c r="AY913" s="18"/>
      <c r="AZ913" s="19"/>
      <c r="BA913" s="19"/>
      <c r="BB913" s="19"/>
      <c r="BC913" s="18"/>
      <c r="BD913" s="19"/>
      <c r="BE913" s="19"/>
      <c r="BF913" s="19"/>
    </row>
    <row r="914" spans="1:58" ht="15" thickBot="1" x14ac:dyDescent="0.35">
      <c r="A914" s="19"/>
      <c r="B914" s="19"/>
      <c r="C914" s="18"/>
      <c r="D914" s="19"/>
      <c r="E914" s="19"/>
      <c r="F914" s="19"/>
      <c r="G914" s="18"/>
      <c r="H914" s="19"/>
      <c r="I914" s="19"/>
      <c r="J914" s="19"/>
      <c r="K914" s="18"/>
      <c r="L914" s="19"/>
      <c r="M914" s="19"/>
      <c r="N914" s="19"/>
      <c r="O914" s="18"/>
      <c r="P914" s="19"/>
      <c r="Q914" s="19"/>
      <c r="R914" s="19"/>
      <c r="S914" s="18"/>
      <c r="T914" s="19"/>
      <c r="U914" s="19"/>
      <c r="V914" s="19"/>
      <c r="W914" s="18"/>
      <c r="X914" s="19"/>
      <c r="Y914" s="19"/>
      <c r="Z914" s="19"/>
      <c r="AA914" s="18"/>
      <c r="AB914" s="19"/>
      <c r="AC914" s="19"/>
      <c r="AD914" s="19"/>
      <c r="AE914" s="18"/>
      <c r="AF914" s="19"/>
      <c r="AG914" s="19"/>
      <c r="AH914" s="19"/>
      <c r="AI914" s="18"/>
      <c r="AJ914" s="19"/>
      <c r="AK914" s="19"/>
      <c r="AL914" s="19"/>
      <c r="AM914" s="18"/>
      <c r="AN914" s="19"/>
      <c r="AO914" s="19"/>
      <c r="AP914" s="19"/>
      <c r="AQ914" s="18"/>
      <c r="AR914" s="19"/>
      <c r="AS914" s="19"/>
      <c r="AT914" s="19"/>
      <c r="AU914" s="18"/>
      <c r="AV914" s="19"/>
      <c r="AW914" s="19"/>
      <c r="AX914" s="19"/>
      <c r="AY914" s="18"/>
      <c r="AZ914" s="19"/>
      <c r="BA914" s="19"/>
      <c r="BB914" s="19"/>
      <c r="BC914" s="18"/>
      <c r="BD914" s="19"/>
      <c r="BE914" s="19"/>
      <c r="BF914" s="19"/>
    </row>
    <row r="915" spans="1:58" ht="15" thickBot="1" x14ac:dyDescent="0.35">
      <c r="A915" s="19"/>
      <c r="B915" s="19"/>
      <c r="C915" s="18"/>
      <c r="D915" s="19"/>
      <c r="E915" s="19"/>
      <c r="F915" s="19"/>
      <c r="G915" s="18"/>
      <c r="H915" s="19"/>
      <c r="I915" s="19"/>
      <c r="J915" s="19"/>
      <c r="K915" s="18"/>
      <c r="L915" s="19"/>
      <c r="M915" s="19"/>
      <c r="N915" s="19"/>
      <c r="O915" s="18"/>
      <c r="P915" s="19"/>
      <c r="Q915" s="19"/>
      <c r="R915" s="19"/>
      <c r="S915" s="18"/>
      <c r="T915" s="19"/>
      <c r="U915" s="19"/>
      <c r="V915" s="19"/>
      <c r="W915" s="18"/>
      <c r="X915" s="19"/>
      <c r="Y915" s="19"/>
      <c r="Z915" s="19"/>
      <c r="AA915" s="18"/>
      <c r="AB915" s="19"/>
      <c r="AC915" s="19"/>
      <c r="AD915" s="19"/>
      <c r="AE915" s="18"/>
      <c r="AF915" s="19"/>
      <c r="AG915" s="19"/>
      <c r="AH915" s="19"/>
      <c r="AI915" s="18"/>
      <c r="AJ915" s="19"/>
      <c r="AK915" s="19"/>
      <c r="AL915" s="19"/>
      <c r="AM915" s="18"/>
      <c r="AN915" s="19"/>
      <c r="AO915" s="19"/>
      <c r="AP915" s="19"/>
      <c r="AQ915" s="18"/>
      <c r="AR915" s="19"/>
      <c r="AS915" s="19"/>
      <c r="AT915" s="19"/>
      <c r="AU915" s="18"/>
      <c r="AV915" s="19"/>
      <c r="AW915" s="19"/>
      <c r="AX915" s="19"/>
      <c r="AY915" s="18"/>
      <c r="AZ915" s="19"/>
      <c r="BA915" s="19"/>
      <c r="BB915" s="19"/>
      <c r="BC915" s="18"/>
      <c r="BD915" s="19"/>
      <c r="BE915" s="19"/>
      <c r="BF915" s="19"/>
    </row>
    <row r="916" spans="1:58" ht="15" thickBot="1" x14ac:dyDescent="0.35">
      <c r="A916" s="19"/>
      <c r="B916" s="19"/>
      <c r="C916" s="18"/>
      <c r="D916" s="19"/>
      <c r="E916" s="19"/>
      <c r="F916" s="19"/>
      <c r="G916" s="18"/>
      <c r="H916" s="19"/>
      <c r="I916" s="19"/>
      <c r="J916" s="19"/>
      <c r="K916" s="18"/>
      <c r="L916" s="19"/>
      <c r="M916" s="19"/>
      <c r="N916" s="19"/>
      <c r="O916" s="18"/>
      <c r="P916" s="19"/>
      <c r="Q916" s="19"/>
      <c r="R916" s="19"/>
      <c r="S916" s="18"/>
      <c r="T916" s="19"/>
      <c r="U916" s="19"/>
      <c r="V916" s="19"/>
      <c r="W916" s="18"/>
      <c r="X916" s="19"/>
      <c r="Y916" s="19"/>
      <c r="Z916" s="19"/>
      <c r="AA916" s="18"/>
      <c r="AB916" s="19"/>
      <c r="AC916" s="19"/>
      <c r="AD916" s="19"/>
      <c r="AE916" s="18"/>
      <c r="AF916" s="19"/>
      <c r="AG916" s="19"/>
      <c r="AH916" s="19"/>
      <c r="AI916" s="18"/>
      <c r="AJ916" s="19"/>
      <c r="AK916" s="19"/>
      <c r="AL916" s="19"/>
      <c r="AM916" s="18"/>
      <c r="AN916" s="19"/>
      <c r="AO916" s="19"/>
      <c r="AP916" s="19"/>
      <c r="AQ916" s="18"/>
      <c r="AR916" s="19"/>
      <c r="AS916" s="19"/>
      <c r="AT916" s="19"/>
      <c r="AU916" s="18"/>
      <c r="AV916" s="19"/>
      <c r="AW916" s="19"/>
      <c r="AX916" s="19"/>
      <c r="AY916" s="18"/>
      <c r="AZ916" s="19"/>
      <c r="BA916" s="19"/>
      <c r="BB916" s="19"/>
      <c r="BC916" s="18"/>
      <c r="BD916" s="19"/>
      <c r="BE916" s="19"/>
      <c r="BF916" s="19"/>
    </row>
    <row r="917" spans="1:58" ht="15" thickBot="1" x14ac:dyDescent="0.35">
      <c r="A917" s="19"/>
      <c r="B917" s="19"/>
      <c r="C917" s="18"/>
      <c r="D917" s="19"/>
      <c r="E917" s="19"/>
      <c r="F917" s="19"/>
      <c r="G917" s="18"/>
      <c r="H917" s="19"/>
      <c r="I917" s="19"/>
      <c r="J917" s="19"/>
      <c r="K917" s="18"/>
      <c r="L917" s="19"/>
      <c r="M917" s="19"/>
      <c r="N917" s="19"/>
      <c r="O917" s="18"/>
      <c r="P917" s="19"/>
      <c r="Q917" s="19"/>
      <c r="R917" s="19"/>
      <c r="S917" s="18"/>
      <c r="T917" s="19"/>
      <c r="U917" s="19"/>
      <c r="V917" s="19"/>
      <c r="W917" s="18"/>
      <c r="X917" s="19"/>
      <c r="Y917" s="19"/>
      <c r="Z917" s="19"/>
      <c r="AA917" s="18"/>
      <c r="AB917" s="19"/>
      <c r="AC917" s="19"/>
      <c r="AD917" s="19"/>
      <c r="AE917" s="18"/>
      <c r="AF917" s="19"/>
      <c r="AG917" s="19"/>
      <c r="AH917" s="19"/>
      <c r="AI917" s="18"/>
      <c r="AJ917" s="19"/>
      <c r="AK917" s="19"/>
      <c r="AL917" s="19"/>
      <c r="AM917" s="18"/>
      <c r="AN917" s="19"/>
      <c r="AO917" s="19"/>
      <c r="AP917" s="19"/>
      <c r="AQ917" s="18"/>
      <c r="AR917" s="19"/>
      <c r="AS917" s="19"/>
      <c r="AT917" s="19"/>
      <c r="AU917" s="18"/>
      <c r="AV917" s="19"/>
      <c r="AW917" s="19"/>
      <c r="AX917" s="19"/>
      <c r="AY917" s="18"/>
      <c r="AZ917" s="19"/>
      <c r="BA917" s="19"/>
      <c r="BB917" s="19"/>
      <c r="BC917" s="18"/>
      <c r="BD917" s="19"/>
      <c r="BE917" s="19"/>
      <c r="BF917" s="19"/>
    </row>
    <row r="918" spans="1:58" ht="15" thickBot="1" x14ac:dyDescent="0.35">
      <c r="A918" s="19"/>
      <c r="B918" s="19"/>
      <c r="C918" s="18"/>
      <c r="D918" s="19"/>
      <c r="E918" s="19"/>
      <c r="F918" s="19"/>
      <c r="G918" s="18"/>
      <c r="H918" s="19"/>
      <c r="I918" s="19"/>
      <c r="J918" s="19"/>
      <c r="K918" s="18"/>
      <c r="L918" s="19"/>
      <c r="M918" s="19"/>
      <c r="N918" s="19"/>
      <c r="O918" s="18"/>
      <c r="P918" s="19"/>
      <c r="Q918" s="19"/>
      <c r="R918" s="19"/>
      <c r="S918" s="18"/>
      <c r="T918" s="19"/>
      <c r="U918" s="19"/>
      <c r="V918" s="19"/>
      <c r="W918" s="18"/>
      <c r="X918" s="19"/>
      <c r="Y918" s="19"/>
      <c r="Z918" s="19"/>
      <c r="AA918" s="18"/>
      <c r="AB918" s="19"/>
      <c r="AC918" s="19"/>
      <c r="AD918" s="19"/>
      <c r="AE918" s="18"/>
      <c r="AF918" s="19"/>
      <c r="AG918" s="19"/>
      <c r="AH918" s="19"/>
      <c r="AI918" s="18"/>
      <c r="AJ918" s="19"/>
      <c r="AK918" s="19"/>
      <c r="AL918" s="19"/>
      <c r="AM918" s="18"/>
      <c r="AN918" s="19"/>
      <c r="AO918" s="19"/>
      <c r="AP918" s="19"/>
      <c r="AQ918" s="18"/>
      <c r="AR918" s="19"/>
      <c r="AS918" s="19"/>
      <c r="AT918" s="19"/>
      <c r="AU918" s="18"/>
      <c r="AV918" s="19"/>
      <c r="AW918" s="19"/>
      <c r="AX918" s="19"/>
      <c r="AY918" s="18"/>
      <c r="AZ918" s="19"/>
      <c r="BA918" s="19"/>
      <c r="BB918" s="19"/>
      <c r="BC918" s="18"/>
      <c r="BD918" s="19"/>
      <c r="BE918" s="19"/>
      <c r="BF918" s="19"/>
    </row>
    <row r="919" spans="1:58" ht="15" thickBot="1" x14ac:dyDescent="0.35">
      <c r="A919" s="19"/>
      <c r="B919" s="19"/>
      <c r="C919" s="18"/>
      <c r="D919" s="19"/>
      <c r="E919" s="19"/>
      <c r="F919" s="19"/>
      <c r="G919" s="18"/>
      <c r="H919" s="19"/>
      <c r="I919" s="19"/>
      <c r="J919" s="19"/>
      <c r="K919" s="18"/>
      <c r="L919" s="19"/>
      <c r="M919" s="19"/>
      <c r="N919" s="19"/>
      <c r="O919" s="18"/>
      <c r="P919" s="19"/>
      <c r="Q919" s="19"/>
      <c r="R919" s="19"/>
      <c r="S919" s="18"/>
      <c r="T919" s="19"/>
      <c r="U919" s="19"/>
      <c r="V919" s="19"/>
      <c r="W919" s="18"/>
      <c r="X919" s="19"/>
      <c r="Y919" s="19"/>
      <c r="Z919" s="19"/>
      <c r="AA919" s="18"/>
      <c r="AB919" s="19"/>
      <c r="AC919" s="19"/>
      <c r="AD919" s="19"/>
      <c r="AE919" s="18"/>
      <c r="AF919" s="19"/>
      <c r="AG919" s="19"/>
      <c r="AH919" s="19"/>
      <c r="AI919" s="18"/>
      <c r="AJ919" s="19"/>
      <c r="AK919" s="19"/>
      <c r="AL919" s="19"/>
      <c r="AM919" s="18"/>
      <c r="AN919" s="19"/>
      <c r="AO919" s="19"/>
      <c r="AP919" s="19"/>
      <c r="AQ919" s="18"/>
      <c r="AR919" s="19"/>
      <c r="AS919" s="19"/>
      <c r="AT919" s="19"/>
      <c r="AU919" s="18"/>
      <c r="AV919" s="19"/>
      <c r="AW919" s="19"/>
      <c r="AX919" s="19"/>
      <c r="AY919" s="18"/>
      <c r="AZ919" s="19"/>
      <c r="BA919" s="19"/>
      <c r="BB919" s="19"/>
      <c r="BC919" s="18"/>
      <c r="BD919" s="19"/>
      <c r="BE919" s="19"/>
      <c r="BF919" s="19"/>
    </row>
    <row r="920" spans="1:58" ht="15" thickBot="1" x14ac:dyDescent="0.35">
      <c r="A920" s="19"/>
      <c r="B920" s="19"/>
      <c r="C920" s="18"/>
      <c r="D920" s="19"/>
      <c r="E920" s="19"/>
      <c r="F920" s="19"/>
      <c r="G920" s="18"/>
      <c r="H920" s="19"/>
      <c r="I920" s="19"/>
      <c r="J920" s="19"/>
      <c r="K920" s="18"/>
      <c r="L920" s="19"/>
      <c r="M920" s="19"/>
      <c r="N920" s="19"/>
      <c r="O920" s="18"/>
      <c r="P920" s="19"/>
      <c r="Q920" s="19"/>
      <c r="R920" s="19"/>
      <c r="S920" s="18"/>
      <c r="T920" s="19"/>
      <c r="U920" s="19"/>
      <c r="V920" s="19"/>
      <c r="W920" s="18"/>
      <c r="X920" s="19"/>
      <c r="Y920" s="19"/>
      <c r="Z920" s="19"/>
      <c r="AA920" s="18"/>
      <c r="AB920" s="19"/>
      <c r="AC920" s="19"/>
      <c r="AD920" s="19"/>
      <c r="AE920" s="18"/>
      <c r="AF920" s="19"/>
      <c r="AG920" s="19"/>
      <c r="AH920" s="19"/>
      <c r="AI920" s="18"/>
      <c r="AJ920" s="19"/>
      <c r="AK920" s="19"/>
      <c r="AL920" s="19"/>
      <c r="AM920" s="18"/>
      <c r="AN920" s="19"/>
      <c r="AO920" s="19"/>
      <c r="AP920" s="19"/>
      <c r="AQ920" s="18"/>
      <c r="AR920" s="19"/>
      <c r="AS920" s="19"/>
      <c r="AT920" s="19"/>
      <c r="AU920" s="18"/>
      <c r="AV920" s="19"/>
      <c r="AW920" s="19"/>
      <c r="AX920" s="19"/>
      <c r="AY920" s="18"/>
      <c r="AZ920" s="19"/>
      <c r="BA920" s="19"/>
      <c r="BB920" s="19"/>
      <c r="BC920" s="18"/>
      <c r="BD920" s="19"/>
      <c r="BE920" s="19"/>
      <c r="BF920" s="19"/>
    </row>
    <row r="921" spans="1:58" ht="15" thickBot="1" x14ac:dyDescent="0.35">
      <c r="A921" s="19"/>
      <c r="B921" s="19"/>
      <c r="C921" s="18"/>
      <c r="D921" s="19"/>
      <c r="E921" s="19"/>
      <c r="F921" s="19"/>
      <c r="G921" s="18"/>
      <c r="H921" s="19"/>
      <c r="I921" s="19"/>
      <c r="J921" s="19"/>
      <c r="K921" s="18"/>
      <c r="L921" s="19"/>
      <c r="M921" s="19"/>
      <c r="N921" s="19"/>
      <c r="O921" s="18"/>
      <c r="P921" s="19"/>
      <c r="Q921" s="19"/>
      <c r="R921" s="19"/>
      <c r="S921" s="18"/>
      <c r="T921" s="19"/>
      <c r="U921" s="19"/>
      <c r="V921" s="19"/>
      <c r="W921" s="18"/>
      <c r="X921" s="19"/>
      <c r="Y921" s="19"/>
      <c r="Z921" s="19"/>
      <c r="AA921" s="18"/>
      <c r="AB921" s="19"/>
      <c r="AC921" s="19"/>
      <c r="AD921" s="19"/>
      <c r="AE921" s="18"/>
      <c r="AF921" s="19"/>
      <c r="AG921" s="19"/>
      <c r="AH921" s="19"/>
      <c r="AI921" s="18"/>
      <c r="AJ921" s="19"/>
      <c r="AK921" s="19"/>
      <c r="AL921" s="19"/>
      <c r="AM921" s="18"/>
      <c r="AN921" s="19"/>
      <c r="AO921" s="19"/>
      <c r="AP921" s="19"/>
      <c r="AQ921" s="18"/>
      <c r="AR921" s="19"/>
      <c r="AS921" s="19"/>
      <c r="AT921" s="19"/>
      <c r="AU921" s="18"/>
      <c r="AV921" s="19"/>
      <c r="AW921" s="19"/>
      <c r="AX921" s="19"/>
      <c r="AY921" s="18"/>
      <c r="AZ921" s="19"/>
      <c r="BA921" s="19"/>
      <c r="BB921" s="19"/>
      <c r="BC921" s="18"/>
      <c r="BD921" s="19"/>
      <c r="BE921" s="19"/>
      <c r="BF921" s="19"/>
    </row>
    <row r="922" spans="1:58" ht="15" thickBot="1" x14ac:dyDescent="0.35">
      <c r="A922" s="19"/>
      <c r="B922" s="19"/>
      <c r="C922" s="18"/>
      <c r="D922" s="19"/>
      <c r="E922" s="19"/>
      <c r="F922" s="19"/>
      <c r="G922" s="18"/>
      <c r="H922" s="19"/>
      <c r="I922" s="19"/>
      <c r="J922" s="19"/>
      <c r="K922" s="18"/>
      <c r="L922" s="19"/>
      <c r="M922" s="19"/>
      <c r="N922" s="19"/>
      <c r="O922" s="18"/>
      <c r="P922" s="19"/>
      <c r="Q922" s="19"/>
      <c r="R922" s="19"/>
      <c r="S922" s="18"/>
      <c r="T922" s="19"/>
      <c r="U922" s="19"/>
      <c r="V922" s="19"/>
      <c r="W922" s="18"/>
      <c r="X922" s="19"/>
      <c r="Y922" s="19"/>
      <c r="Z922" s="19"/>
      <c r="AA922" s="18"/>
      <c r="AB922" s="19"/>
      <c r="AC922" s="19"/>
      <c r="AD922" s="19"/>
      <c r="AE922" s="18"/>
      <c r="AF922" s="19"/>
      <c r="AG922" s="19"/>
      <c r="AH922" s="19"/>
      <c r="AI922" s="18"/>
      <c r="AJ922" s="19"/>
      <c r="AK922" s="19"/>
      <c r="AL922" s="19"/>
      <c r="AM922" s="18"/>
      <c r="AN922" s="19"/>
      <c r="AO922" s="19"/>
      <c r="AP922" s="19"/>
      <c r="AQ922" s="18"/>
      <c r="AR922" s="19"/>
      <c r="AS922" s="19"/>
      <c r="AT922" s="19"/>
      <c r="AU922" s="18"/>
      <c r="AV922" s="19"/>
      <c r="AW922" s="19"/>
      <c r="AX922" s="19"/>
      <c r="AY922" s="18"/>
      <c r="AZ922" s="19"/>
      <c r="BA922" s="19"/>
      <c r="BB922" s="19"/>
      <c r="BC922" s="18"/>
      <c r="BD922" s="19"/>
      <c r="BE922" s="19"/>
      <c r="BF922" s="19"/>
    </row>
    <row r="923" spans="1:58" ht="15" thickBot="1" x14ac:dyDescent="0.35">
      <c r="A923" s="19"/>
      <c r="B923" s="19"/>
      <c r="C923" s="18"/>
      <c r="D923" s="19"/>
      <c r="E923" s="19"/>
      <c r="F923" s="19"/>
      <c r="G923" s="18"/>
      <c r="H923" s="19"/>
      <c r="I923" s="19"/>
      <c r="J923" s="19"/>
      <c r="K923" s="18"/>
      <c r="L923" s="19"/>
      <c r="M923" s="19"/>
      <c r="N923" s="19"/>
      <c r="O923" s="18"/>
      <c r="P923" s="19"/>
      <c r="Q923" s="19"/>
      <c r="R923" s="19"/>
      <c r="S923" s="18"/>
      <c r="T923" s="19"/>
      <c r="U923" s="19"/>
      <c r="V923" s="19"/>
      <c r="W923" s="18"/>
      <c r="X923" s="19"/>
      <c r="Y923" s="19"/>
      <c r="Z923" s="19"/>
      <c r="AA923" s="18"/>
      <c r="AB923" s="19"/>
      <c r="AC923" s="19"/>
      <c r="AD923" s="19"/>
      <c r="AE923" s="18"/>
      <c r="AF923" s="19"/>
      <c r="AG923" s="19"/>
      <c r="AH923" s="19"/>
      <c r="AI923" s="18"/>
      <c r="AJ923" s="19"/>
      <c r="AK923" s="19"/>
      <c r="AL923" s="19"/>
      <c r="AM923" s="18"/>
      <c r="AN923" s="19"/>
      <c r="AO923" s="19"/>
      <c r="AP923" s="19"/>
      <c r="AQ923" s="18"/>
      <c r="AR923" s="19"/>
      <c r="AS923" s="19"/>
      <c r="AT923" s="19"/>
      <c r="AU923" s="18"/>
      <c r="AV923" s="19"/>
      <c r="AW923" s="19"/>
      <c r="AX923" s="19"/>
      <c r="AY923" s="18"/>
      <c r="AZ923" s="19"/>
      <c r="BA923" s="19"/>
      <c r="BB923" s="19"/>
      <c r="BC923" s="18"/>
      <c r="BD923" s="19"/>
      <c r="BE923" s="19"/>
      <c r="BF923" s="19"/>
    </row>
    <row r="924" spans="1:58" ht="15" thickBot="1" x14ac:dyDescent="0.35">
      <c r="A924" s="19"/>
      <c r="B924" s="19"/>
      <c r="C924" s="18"/>
      <c r="D924" s="19"/>
      <c r="E924" s="19"/>
      <c r="F924" s="19"/>
      <c r="G924" s="18"/>
      <c r="H924" s="19"/>
      <c r="I924" s="19"/>
      <c r="J924" s="19"/>
      <c r="K924" s="18"/>
      <c r="L924" s="19"/>
      <c r="M924" s="19"/>
      <c r="N924" s="19"/>
      <c r="O924" s="18"/>
      <c r="P924" s="19"/>
      <c r="Q924" s="19"/>
      <c r="R924" s="19"/>
      <c r="S924" s="18"/>
      <c r="T924" s="19"/>
      <c r="U924" s="19"/>
      <c r="V924" s="19"/>
      <c r="W924" s="18"/>
      <c r="X924" s="19"/>
      <c r="Y924" s="19"/>
      <c r="Z924" s="19"/>
      <c r="AA924" s="18"/>
      <c r="AB924" s="19"/>
      <c r="AC924" s="19"/>
      <c r="AD924" s="19"/>
      <c r="AE924" s="18"/>
      <c r="AF924" s="19"/>
      <c r="AG924" s="19"/>
      <c r="AH924" s="19"/>
      <c r="AI924" s="18"/>
      <c r="AJ924" s="19"/>
      <c r="AK924" s="19"/>
      <c r="AL924" s="19"/>
      <c r="AM924" s="18"/>
      <c r="AN924" s="19"/>
      <c r="AO924" s="19"/>
      <c r="AP924" s="19"/>
      <c r="AQ924" s="18"/>
      <c r="AR924" s="19"/>
      <c r="AS924" s="19"/>
      <c r="AT924" s="19"/>
      <c r="AU924" s="18"/>
      <c r="AV924" s="19"/>
      <c r="AW924" s="19"/>
      <c r="AX924" s="19"/>
      <c r="AY924" s="18"/>
      <c r="AZ924" s="19"/>
      <c r="BA924" s="19"/>
      <c r="BB924" s="19"/>
      <c r="BC924" s="18"/>
      <c r="BD924" s="19"/>
      <c r="BE924" s="19"/>
      <c r="BF924" s="19"/>
    </row>
    <row r="925" spans="1:58" ht="15" thickBot="1" x14ac:dyDescent="0.35">
      <c r="A925" s="19"/>
      <c r="B925" s="19"/>
      <c r="C925" s="18"/>
      <c r="D925" s="19"/>
      <c r="E925" s="19"/>
      <c r="F925" s="19"/>
      <c r="G925" s="18"/>
      <c r="H925" s="19"/>
      <c r="I925" s="19"/>
      <c r="J925" s="19"/>
      <c r="K925" s="18"/>
      <c r="L925" s="19"/>
      <c r="M925" s="19"/>
      <c r="N925" s="19"/>
      <c r="O925" s="18"/>
      <c r="P925" s="19"/>
      <c r="Q925" s="19"/>
      <c r="R925" s="19"/>
      <c r="S925" s="18"/>
      <c r="T925" s="19"/>
      <c r="U925" s="19"/>
      <c r="V925" s="19"/>
      <c r="W925" s="18"/>
      <c r="X925" s="19"/>
      <c r="Y925" s="19"/>
      <c r="Z925" s="19"/>
      <c r="AA925" s="18"/>
      <c r="AB925" s="19"/>
      <c r="AC925" s="19"/>
      <c r="AD925" s="19"/>
      <c r="AE925" s="18"/>
      <c r="AF925" s="19"/>
      <c r="AG925" s="19"/>
      <c r="AH925" s="19"/>
      <c r="AI925" s="18"/>
      <c r="AJ925" s="19"/>
      <c r="AK925" s="19"/>
      <c r="AL925" s="19"/>
      <c r="AM925" s="18"/>
      <c r="AN925" s="19"/>
      <c r="AO925" s="19"/>
      <c r="AP925" s="19"/>
      <c r="AQ925" s="18"/>
      <c r="AR925" s="19"/>
      <c r="AS925" s="19"/>
      <c r="AT925" s="19"/>
      <c r="AU925" s="18"/>
      <c r="AV925" s="19"/>
      <c r="AW925" s="19"/>
      <c r="AX925" s="19"/>
      <c r="AY925" s="18"/>
      <c r="AZ925" s="19"/>
      <c r="BA925" s="19"/>
      <c r="BB925" s="19"/>
      <c r="BC925" s="18"/>
      <c r="BD925" s="19"/>
      <c r="BE925" s="19"/>
      <c r="BF925" s="19"/>
    </row>
    <row r="926" spans="1:58" ht="15" thickBot="1" x14ac:dyDescent="0.35">
      <c r="A926" s="19"/>
      <c r="B926" s="19"/>
      <c r="C926" s="18"/>
      <c r="D926" s="19"/>
      <c r="E926" s="19"/>
      <c r="F926" s="19"/>
      <c r="G926" s="18"/>
      <c r="H926" s="19"/>
      <c r="I926" s="19"/>
      <c r="J926" s="19"/>
      <c r="K926" s="18"/>
      <c r="L926" s="19"/>
      <c r="M926" s="19"/>
      <c r="N926" s="19"/>
      <c r="O926" s="18"/>
      <c r="P926" s="19"/>
      <c r="Q926" s="19"/>
      <c r="R926" s="19"/>
      <c r="S926" s="18"/>
      <c r="T926" s="19"/>
      <c r="U926" s="19"/>
      <c r="V926" s="19"/>
      <c r="W926" s="18"/>
      <c r="X926" s="19"/>
      <c r="Y926" s="19"/>
      <c r="Z926" s="19"/>
      <c r="AA926" s="18"/>
      <c r="AB926" s="19"/>
      <c r="AC926" s="19"/>
      <c r="AD926" s="19"/>
      <c r="AE926" s="18"/>
      <c r="AF926" s="19"/>
      <c r="AG926" s="19"/>
      <c r="AH926" s="19"/>
      <c r="AI926" s="18"/>
      <c r="AJ926" s="19"/>
      <c r="AK926" s="19"/>
      <c r="AL926" s="19"/>
      <c r="AM926" s="18"/>
      <c r="AN926" s="19"/>
      <c r="AO926" s="19"/>
      <c r="AP926" s="19"/>
      <c r="AQ926" s="18"/>
      <c r="AR926" s="19"/>
      <c r="AS926" s="19"/>
      <c r="AT926" s="19"/>
      <c r="AU926" s="18"/>
      <c r="AV926" s="19"/>
      <c r="AW926" s="19"/>
      <c r="AX926" s="19"/>
      <c r="AY926" s="18"/>
      <c r="AZ926" s="19"/>
      <c r="BA926" s="19"/>
      <c r="BB926" s="19"/>
      <c r="BC926" s="18"/>
      <c r="BD926" s="19"/>
      <c r="BE926" s="19"/>
      <c r="BF926" s="19"/>
    </row>
    <row r="927" spans="1:58" ht="15" thickBot="1" x14ac:dyDescent="0.35">
      <c r="A927" s="19"/>
      <c r="B927" s="19"/>
      <c r="C927" s="18"/>
      <c r="D927" s="19"/>
      <c r="E927" s="19"/>
      <c r="F927" s="19"/>
      <c r="G927" s="18"/>
      <c r="H927" s="19"/>
      <c r="I927" s="19"/>
      <c r="J927" s="19"/>
      <c r="K927" s="18"/>
      <c r="L927" s="19"/>
      <c r="M927" s="19"/>
      <c r="N927" s="19"/>
      <c r="O927" s="18"/>
      <c r="P927" s="19"/>
      <c r="Q927" s="19"/>
      <c r="R927" s="19"/>
      <c r="S927" s="18"/>
      <c r="T927" s="19"/>
      <c r="U927" s="19"/>
      <c r="V927" s="19"/>
      <c r="W927" s="18"/>
      <c r="X927" s="19"/>
      <c r="Y927" s="19"/>
      <c r="Z927" s="19"/>
      <c r="AA927" s="18"/>
      <c r="AB927" s="19"/>
      <c r="AC927" s="19"/>
      <c r="AD927" s="19"/>
      <c r="AE927" s="18"/>
      <c r="AF927" s="19"/>
      <c r="AG927" s="19"/>
      <c r="AH927" s="19"/>
      <c r="AI927" s="18"/>
      <c r="AJ927" s="19"/>
      <c r="AK927" s="19"/>
      <c r="AL927" s="19"/>
      <c r="AM927" s="18"/>
      <c r="AN927" s="19"/>
      <c r="AO927" s="19"/>
      <c r="AP927" s="19"/>
      <c r="AQ927" s="18"/>
      <c r="AR927" s="19"/>
      <c r="AS927" s="19"/>
      <c r="AT927" s="19"/>
      <c r="AU927" s="18"/>
      <c r="AV927" s="19"/>
      <c r="AW927" s="19"/>
      <c r="AX927" s="19"/>
      <c r="AY927" s="18"/>
      <c r="AZ927" s="19"/>
      <c r="BA927" s="19"/>
      <c r="BB927" s="19"/>
      <c r="BC927" s="18"/>
      <c r="BD927" s="19"/>
      <c r="BE927" s="19"/>
      <c r="BF927" s="19"/>
    </row>
    <row r="928" spans="1:58" ht="15" thickBot="1" x14ac:dyDescent="0.35">
      <c r="A928" s="19"/>
      <c r="B928" s="19"/>
      <c r="C928" s="18"/>
      <c r="D928" s="19"/>
      <c r="E928" s="19"/>
      <c r="F928" s="19"/>
      <c r="G928" s="18"/>
      <c r="H928" s="19"/>
      <c r="I928" s="19"/>
      <c r="J928" s="19"/>
      <c r="K928" s="18"/>
      <c r="L928" s="19"/>
      <c r="M928" s="19"/>
      <c r="N928" s="19"/>
      <c r="O928" s="18"/>
      <c r="P928" s="19"/>
      <c r="Q928" s="19"/>
      <c r="R928" s="19"/>
      <c r="S928" s="18"/>
      <c r="T928" s="19"/>
      <c r="U928" s="19"/>
      <c r="V928" s="19"/>
      <c r="W928" s="18"/>
      <c r="X928" s="19"/>
      <c r="Y928" s="19"/>
      <c r="Z928" s="19"/>
      <c r="AA928" s="18"/>
      <c r="AB928" s="19"/>
      <c r="AC928" s="19"/>
      <c r="AD928" s="19"/>
      <c r="AE928" s="18"/>
      <c r="AF928" s="19"/>
      <c r="AG928" s="19"/>
      <c r="AH928" s="19"/>
      <c r="AI928" s="18"/>
      <c r="AJ928" s="19"/>
      <c r="AK928" s="19"/>
      <c r="AL928" s="19"/>
      <c r="AM928" s="18"/>
      <c r="AN928" s="19"/>
      <c r="AO928" s="19"/>
      <c r="AP928" s="19"/>
      <c r="AQ928" s="18"/>
      <c r="AR928" s="19"/>
      <c r="AS928" s="19"/>
      <c r="AT928" s="19"/>
      <c r="AU928" s="18"/>
      <c r="AV928" s="19"/>
      <c r="AW928" s="19"/>
      <c r="AX928" s="19"/>
      <c r="AY928" s="18"/>
      <c r="AZ928" s="19"/>
      <c r="BA928" s="19"/>
      <c r="BB928" s="19"/>
      <c r="BC928" s="18"/>
      <c r="BD928" s="19"/>
      <c r="BE928" s="19"/>
      <c r="BF928" s="19"/>
    </row>
    <row r="929" spans="1:58" ht="15" thickBot="1" x14ac:dyDescent="0.35">
      <c r="A929" s="19"/>
      <c r="B929" s="19"/>
      <c r="C929" s="18"/>
      <c r="D929" s="19"/>
      <c r="E929" s="19"/>
      <c r="F929" s="19"/>
      <c r="G929" s="18"/>
      <c r="H929" s="19"/>
      <c r="I929" s="19"/>
      <c r="J929" s="19"/>
      <c r="K929" s="18"/>
      <c r="L929" s="19"/>
      <c r="M929" s="19"/>
      <c r="N929" s="19"/>
      <c r="O929" s="18"/>
      <c r="P929" s="19"/>
      <c r="Q929" s="19"/>
      <c r="R929" s="19"/>
      <c r="S929" s="18"/>
      <c r="T929" s="19"/>
      <c r="U929" s="19"/>
      <c r="V929" s="19"/>
      <c r="W929" s="18"/>
      <c r="X929" s="19"/>
      <c r="Y929" s="19"/>
      <c r="Z929" s="19"/>
      <c r="AA929" s="18"/>
      <c r="AB929" s="19"/>
      <c r="AC929" s="19"/>
      <c r="AD929" s="19"/>
      <c r="AE929" s="18"/>
      <c r="AF929" s="19"/>
      <c r="AG929" s="19"/>
      <c r="AH929" s="19"/>
      <c r="AI929" s="18"/>
      <c r="AJ929" s="19"/>
      <c r="AK929" s="19"/>
      <c r="AL929" s="19"/>
      <c r="AM929" s="18"/>
      <c r="AN929" s="19"/>
      <c r="AO929" s="19"/>
      <c r="AP929" s="19"/>
      <c r="AQ929" s="18"/>
      <c r="AR929" s="19"/>
      <c r="AS929" s="19"/>
      <c r="AT929" s="19"/>
      <c r="AU929" s="18"/>
      <c r="AV929" s="19"/>
      <c r="AW929" s="19"/>
      <c r="AX929" s="19"/>
      <c r="AY929" s="18"/>
      <c r="AZ929" s="19"/>
      <c r="BA929" s="19"/>
      <c r="BB929" s="19"/>
      <c r="BC929" s="18"/>
      <c r="BD929" s="19"/>
      <c r="BE929" s="19"/>
      <c r="BF929" s="19"/>
    </row>
    <row r="930" spans="1:58" ht="15" thickBot="1" x14ac:dyDescent="0.35">
      <c r="A930" s="19"/>
      <c r="B930" s="19"/>
      <c r="C930" s="18"/>
      <c r="D930" s="19"/>
      <c r="E930" s="19"/>
      <c r="F930" s="19"/>
      <c r="G930" s="18"/>
      <c r="H930" s="19"/>
      <c r="I930" s="19"/>
      <c r="J930" s="19"/>
      <c r="K930" s="18"/>
      <c r="L930" s="19"/>
      <c r="M930" s="19"/>
      <c r="N930" s="19"/>
      <c r="O930" s="18"/>
      <c r="P930" s="19"/>
      <c r="Q930" s="19"/>
      <c r="R930" s="19"/>
      <c r="S930" s="18"/>
      <c r="T930" s="19"/>
      <c r="U930" s="19"/>
      <c r="V930" s="19"/>
      <c r="W930" s="18"/>
      <c r="X930" s="19"/>
      <c r="Y930" s="19"/>
      <c r="Z930" s="19"/>
      <c r="AA930" s="18"/>
      <c r="AB930" s="19"/>
      <c r="AC930" s="19"/>
      <c r="AD930" s="19"/>
      <c r="AE930" s="18"/>
      <c r="AF930" s="19"/>
      <c r="AG930" s="19"/>
      <c r="AH930" s="19"/>
      <c r="AI930" s="18"/>
      <c r="AJ930" s="19"/>
      <c r="AK930" s="19"/>
      <c r="AL930" s="19"/>
      <c r="AM930" s="18"/>
      <c r="AN930" s="19"/>
      <c r="AO930" s="19"/>
      <c r="AP930" s="19"/>
      <c r="AQ930" s="18"/>
      <c r="AR930" s="19"/>
      <c r="AS930" s="19"/>
      <c r="AT930" s="19"/>
      <c r="AU930" s="18"/>
      <c r="AV930" s="19"/>
      <c r="AW930" s="19"/>
      <c r="AX930" s="19"/>
      <c r="AY930" s="18"/>
      <c r="AZ930" s="19"/>
      <c r="BA930" s="19"/>
      <c r="BB930" s="19"/>
      <c r="BC930" s="18"/>
      <c r="BD930" s="19"/>
      <c r="BE930" s="19"/>
      <c r="BF930" s="19"/>
    </row>
    <row r="931" spans="1:58" ht="15" thickBot="1" x14ac:dyDescent="0.35">
      <c r="A931" s="19"/>
      <c r="B931" s="19"/>
      <c r="C931" s="18"/>
      <c r="D931" s="19"/>
      <c r="E931" s="19"/>
      <c r="F931" s="19"/>
      <c r="G931" s="18"/>
      <c r="H931" s="19"/>
      <c r="I931" s="19"/>
      <c r="J931" s="19"/>
      <c r="K931" s="18"/>
      <c r="L931" s="19"/>
      <c r="M931" s="19"/>
      <c r="N931" s="19"/>
      <c r="O931" s="18"/>
      <c r="P931" s="19"/>
      <c r="Q931" s="19"/>
      <c r="R931" s="19"/>
      <c r="S931" s="18"/>
      <c r="T931" s="19"/>
      <c r="U931" s="19"/>
      <c r="V931" s="19"/>
      <c r="W931" s="18"/>
      <c r="X931" s="19"/>
      <c r="Y931" s="19"/>
      <c r="Z931" s="19"/>
      <c r="AA931" s="18"/>
      <c r="AB931" s="19"/>
      <c r="AC931" s="19"/>
      <c r="AD931" s="19"/>
      <c r="AE931" s="18"/>
      <c r="AF931" s="19"/>
      <c r="AG931" s="19"/>
      <c r="AH931" s="19"/>
      <c r="AI931" s="18"/>
      <c r="AJ931" s="19"/>
      <c r="AK931" s="19"/>
      <c r="AL931" s="19"/>
      <c r="AM931" s="18"/>
      <c r="AN931" s="19"/>
      <c r="AO931" s="19"/>
      <c r="AP931" s="19"/>
      <c r="AQ931" s="18"/>
      <c r="AR931" s="19"/>
      <c r="AS931" s="19"/>
      <c r="AT931" s="19"/>
      <c r="AU931" s="18"/>
      <c r="AV931" s="19"/>
      <c r="AW931" s="19"/>
      <c r="AX931" s="19"/>
      <c r="AY931" s="18"/>
      <c r="AZ931" s="19"/>
      <c r="BA931" s="19"/>
      <c r="BB931" s="19"/>
      <c r="BC931" s="18"/>
      <c r="BD931" s="19"/>
      <c r="BE931" s="19"/>
      <c r="BF931" s="19"/>
    </row>
    <row r="932" spans="1:58" ht="15" thickBot="1" x14ac:dyDescent="0.35">
      <c r="A932" s="19"/>
      <c r="B932" s="19"/>
      <c r="C932" s="18"/>
      <c r="D932" s="19"/>
      <c r="E932" s="19"/>
      <c r="F932" s="19"/>
      <c r="G932" s="18"/>
      <c r="H932" s="19"/>
      <c r="I932" s="19"/>
      <c r="J932" s="19"/>
      <c r="K932" s="18"/>
      <c r="L932" s="19"/>
      <c r="M932" s="19"/>
      <c r="N932" s="19"/>
      <c r="O932" s="18"/>
      <c r="P932" s="19"/>
      <c r="Q932" s="19"/>
      <c r="R932" s="19"/>
      <c r="S932" s="18"/>
      <c r="T932" s="19"/>
      <c r="U932" s="19"/>
      <c r="V932" s="19"/>
      <c r="W932" s="18"/>
      <c r="X932" s="19"/>
      <c r="Y932" s="19"/>
      <c r="Z932" s="19"/>
      <c r="AA932" s="18"/>
      <c r="AB932" s="19"/>
      <c r="AC932" s="19"/>
      <c r="AD932" s="19"/>
      <c r="AE932" s="18"/>
      <c r="AF932" s="19"/>
      <c r="AG932" s="19"/>
      <c r="AH932" s="19"/>
      <c r="AI932" s="18"/>
      <c r="AJ932" s="19"/>
      <c r="AK932" s="19"/>
      <c r="AL932" s="19"/>
      <c r="AM932" s="18"/>
      <c r="AN932" s="19"/>
      <c r="AO932" s="19"/>
      <c r="AP932" s="19"/>
      <c r="AQ932" s="18"/>
      <c r="AR932" s="19"/>
      <c r="AS932" s="19"/>
      <c r="AT932" s="19"/>
      <c r="AU932" s="18"/>
      <c r="AV932" s="19"/>
      <c r="AW932" s="19"/>
      <c r="AX932" s="19"/>
      <c r="AY932" s="18"/>
      <c r="AZ932" s="19"/>
      <c r="BA932" s="19"/>
      <c r="BB932" s="19"/>
      <c r="BC932" s="18"/>
      <c r="BD932" s="19"/>
      <c r="BE932" s="19"/>
      <c r="BF932" s="19"/>
    </row>
    <row r="933" spans="1:58" ht="15" thickBot="1" x14ac:dyDescent="0.35">
      <c r="A933" s="19"/>
      <c r="B933" s="19"/>
      <c r="C933" s="18"/>
      <c r="D933" s="19"/>
      <c r="E933" s="19"/>
      <c r="F933" s="19"/>
      <c r="G933" s="18"/>
      <c r="H933" s="19"/>
      <c r="I933" s="19"/>
      <c r="J933" s="19"/>
      <c r="K933" s="18"/>
      <c r="L933" s="19"/>
      <c r="M933" s="19"/>
      <c r="N933" s="19"/>
      <c r="O933" s="18"/>
      <c r="P933" s="19"/>
      <c r="Q933" s="19"/>
      <c r="R933" s="19"/>
      <c r="S933" s="18"/>
      <c r="T933" s="19"/>
      <c r="U933" s="19"/>
      <c r="V933" s="19"/>
      <c r="W933" s="18"/>
      <c r="X933" s="19"/>
      <c r="Y933" s="19"/>
      <c r="Z933" s="19"/>
      <c r="AA933" s="18"/>
      <c r="AB933" s="19"/>
      <c r="AC933" s="19"/>
      <c r="AD933" s="19"/>
      <c r="AE933" s="18"/>
      <c r="AF933" s="19"/>
      <c r="AG933" s="19"/>
      <c r="AH933" s="19"/>
      <c r="AI933" s="18"/>
      <c r="AJ933" s="19"/>
      <c r="AK933" s="19"/>
      <c r="AL933" s="19"/>
      <c r="AM933" s="18"/>
      <c r="AN933" s="19"/>
      <c r="AO933" s="19"/>
      <c r="AP933" s="19"/>
      <c r="AQ933" s="18"/>
      <c r="AR933" s="19"/>
      <c r="AS933" s="19"/>
      <c r="AT933" s="19"/>
      <c r="AU933" s="18"/>
      <c r="AV933" s="19"/>
      <c r="AW933" s="19"/>
      <c r="AX933" s="19"/>
      <c r="AY933" s="18"/>
      <c r="AZ933" s="19"/>
      <c r="BA933" s="19"/>
      <c r="BB933" s="19"/>
      <c r="BC933" s="18"/>
      <c r="BD933" s="19"/>
      <c r="BE933" s="19"/>
      <c r="BF933" s="19"/>
    </row>
    <row r="934" spans="1:58" ht="15" thickBot="1" x14ac:dyDescent="0.35">
      <c r="A934" s="19"/>
      <c r="B934" s="19"/>
      <c r="C934" s="18"/>
      <c r="D934" s="19"/>
      <c r="E934" s="19"/>
      <c r="F934" s="19"/>
      <c r="G934" s="18"/>
      <c r="H934" s="19"/>
      <c r="I934" s="19"/>
      <c r="J934" s="19"/>
      <c r="K934" s="18"/>
      <c r="L934" s="19"/>
      <c r="M934" s="19"/>
      <c r="N934" s="19"/>
      <c r="O934" s="18"/>
      <c r="P934" s="19"/>
      <c r="Q934" s="19"/>
      <c r="R934" s="19"/>
      <c r="S934" s="18"/>
      <c r="T934" s="19"/>
      <c r="U934" s="19"/>
      <c r="V934" s="19"/>
      <c r="W934" s="18"/>
      <c r="X934" s="19"/>
      <c r="Y934" s="19"/>
      <c r="Z934" s="19"/>
      <c r="AA934" s="18"/>
      <c r="AB934" s="19"/>
      <c r="AC934" s="19"/>
      <c r="AD934" s="19"/>
      <c r="AE934" s="18"/>
      <c r="AF934" s="19"/>
      <c r="AG934" s="19"/>
      <c r="AH934" s="19"/>
      <c r="AI934" s="18"/>
      <c r="AJ934" s="19"/>
      <c r="AK934" s="19"/>
      <c r="AL934" s="19"/>
      <c r="AM934" s="18"/>
      <c r="AN934" s="19"/>
      <c r="AO934" s="19"/>
      <c r="AP934" s="19"/>
      <c r="AQ934" s="18"/>
      <c r="AR934" s="19"/>
      <c r="AS934" s="19"/>
      <c r="AT934" s="19"/>
      <c r="AU934" s="18"/>
      <c r="AV934" s="19"/>
      <c r="AW934" s="19"/>
      <c r="AX934" s="19"/>
      <c r="AY934" s="18"/>
      <c r="AZ934" s="19"/>
      <c r="BA934" s="19"/>
      <c r="BB934" s="19"/>
      <c r="BC934" s="18"/>
      <c r="BD934" s="19"/>
      <c r="BE934" s="19"/>
      <c r="BF934" s="19"/>
    </row>
    <row r="935" spans="1:58" ht="15" thickBot="1" x14ac:dyDescent="0.35">
      <c r="A935" s="19"/>
      <c r="B935" s="19"/>
      <c r="C935" s="18"/>
      <c r="D935" s="19"/>
      <c r="E935" s="19"/>
      <c r="F935" s="19"/>
      <c r="G935" s="18"/>
      <c r="H935" s="19"/>
      <c r="I935" s="19"/>
      <c r="J935" s="19"/>
      <c r="K935" s="18"/>
      <c r="L935" s="19"/>
      <c r="M935" s="19"/>
      <c r="N935" s="19"/>
      <c r="O935" s="18"/>
      <c r="P935" s="19"/>
      <c r="Q935" s="19"/>
      <c r="R935" s="19"/>
      <c r="S935" s="18"/>
      <c r="T935" s="19"/>
      <c r="U935" s="19"/>
      <c r="V935" s="19"/>
      <c r="W935" s="18"/>
      <c r="X935" s="19"/>
      <c r="Y935" s="19"/>
      <c r="Z935" s="19"/>
      <c r="AA935" s="18"/>
      <c r="AB935" s="19"/>
      <c r="AC935" s="19"/>
      <c r="AD935" s="19"/>
      <c r="AE935" s="18"/>
      <c r="AF935" s="19"/>
      <c r="AG935" s="19"/>
      <c r="AH935" s="19"/>
      <c r="AI935" s="18"/>
      <c r="AJ935" s="19"/>
      <c r="AK935" s="19"/>
      <c r="AL935" s="19"/>
      <c r="AM935" s="18"/>
      <c r="AN935" s="19"/>
      <c r="AO935" s="19"/>
      <c r="AP935" s="19"/>
      <c r="AQ935" s="18"/>
      <c r="AR935" s="19"/>
      <c r="AS935" s="19"/>
      <c r="AT935" s="19"/>
      <c r="AU935" s="18"/>
      <c r="AV935" s="19"/>
      <c r="AW935" s="19"/>
      <c r="AX935" s="19"/>
      <c r="AY935" s="18"/>
      <c r="AZ935" s="19"/>
      <c r="BA935" s="19"/>
      <c r="BB935" s="19"/>
      <c r="BC935" s="18"/>
      <c r="BD935" s="19"/>
      <c r="BE935" s="19"/>
      <c r="BF935" s="19"/>
    </row>
    <row r="936" spans="1:58" ht="15" thickBot="1" x14ac:dyDescent="0.35">
      <c r="A936" s="19"/>
      <c r="B936" s="19"/>
      <c r="C936" s="18"/>
      <c r="D936" s="19"/>
      <c r="E936" s="19"/>
      <c r="F936" s="19"/>
      <c r="G936" s="18"/>
      <c r="H936" s="19"/>
      <c r="I936" s="19"/>
      <c r="J936" s="19"/>
      <c r="K936" s="18"/>
      <c r="L936" s="19"/>
      <c r="M936" s="19"/>
      <c r="N936" s="19"/>
      <c r="O936" s="18"/>
      <c r="P936" s="19"/>
      <c r="Q936" s="19"/>
      <c r="R936" s="19"/>
      <c r="S936" s="18"/>
      <c r="T936" s="19"/>
      <c r="U936" s="19"/>
      <c r="V936" s="19"/>
      <c r="W936" s="18"/>
      <c r="X936" s="19"/>
      <c r="Y936" s="19"/>
      <c r="Z936" s="19"/>
      <c r="AA936" s="18"/>
      <c r="AB936" s="19"/>
      <c r="AC936" s="19"/>
      <c r="AD936" s="19"/>
      <c r="AE936" s="18"/>
      <c r="AF936" s="19"/>
      <c r="AG936" s="19"/>
      <c r="AH936" s="19"/>
      <c r="AI936" s="18"/>
      <c r="AJ936" s="19"/>
      <c r="AK936" s="19"/>
      <c r="AL936" s="19"/>
      <c r="AM936" s="18"/>
      <c r="AN936" s="19"/>
      <c r="AO936" s="19"/>
      <c r="AP936" s="19"/>
      <c r="AQ936" s="18"/>
      <c r="AR936" s="19"/>
      <c r="AS936" s="19"/>
      <c r="AT936" s="19"/>
      <c r="AU936" s="18"/>
      <c r="AV936" s="19"/>
      <c r="AW936" s="19"/>
      <c r="AX936" s="19"/>
      <c r="AY936" s="18"/>
      <c r="AZ936" s="19"/>
      <c r="BA936" s="19"/>
      <c r="BB936" s="19"/>
      <c r="BC936" s="18"/>
      <c r="BD936" s="19"/>
      <c r="BE936" s="19"/>
      <c r="BF936" s="19"/>
    </row>
    <row r="937" spans="1:58" ht="15" thickBot="1" x14ac:dyDescent="0.35">
      <c r="A937" s="19"/>
      <c r="B937" s="19"/>
      <c r="C937" s="18"/>
      <c r="D937" s="19"/>
      <c r="E937" s="19"/>
      <c r="F937" s="19"/>
      <c r="G937" s="18"/>
      <c r="H937" s="19"/>
      <c r="I937" s="19"/>
      <c r="J937" s="19"/>
      <c r="K937" s="18"/>
      <c r="L937" s="19"/>
      <c r="M937" s="19"/>
      <c r="N937" s="19"/>
      <c r="O937" s="18"/>
      <c r="P937" s="19"/>
      <c r="Q937" s="19"/>
      <c r="R937" s="19"/>
      <c r="S937" s="18"/>
      <c r="T937" s="19"/>
      <c r="U937" s="19"/>
      <c r="V937" s="19"/>
      <c r="W937" s="18"/>
      <c r="X937" s="19"/>
      <c r="Y937" s="19"/>
      <c r="Z937" s="19"/>
      <c r="AA937" s="18"/>
      <c r="AB937" s="19"/>
      <c r="AC937" s="19"/>
      <c r="AD937" s="19"/>
      <c r="AE937" s="18"/>
      <c r="AF937" s="19"/>
      <c r="AG937" s="19"/>
      <c r="AH937" s="19"/>
      <c r="AI937" s="18"/>
      <c r="AJ937" s="19"/>
      <c r="AK937" s="19"/>
      <c r="AL937" s="19"/>
      <c r="AM937" s="18"/>
      <c r="AN937" s="19"/>
      <c r="AO937" s="19"/>
      <c r="AP937" s="19"/>
      <c r="AQ937" s="18"/>
      <c r="AR937" s="19"/>
      <c r="AS937" s="19"/>
      <c r="AT937" s="19"/>
      <c r="AU937" s="18"/>
      <c r="AV937" s="19"/>
      <c r="AW937" s="19"/>
      <c r="AX937" s="19"/>
      <c r="AY937" s="18"/>
      <c r="AZ937" s="19"/>
      <c r="BA937" s="19"/>
      <c r="BB937" s="19"/>
      <c r="BC937" s="18"/>
      <c r="BD937" s="19"/>
      <c r="BE937" s="19"/>
      <c r="BF937" s="19"/>
    </row>
    <row r="938" spans="1:58" ht="15" thickBot="1" x14ac:dyDescent="0.35">
      <c r="A938" s="19"/>
      <c r="B938" s="19"/>
      <c r="C938" s="18"/>
      <c r="D938" s="19"/>
      <c r="E938" s="19"/>
      <c r="F938" s="19"/>
      <c r="G938" s="18"/>
      <c r="H938" s="19"/>
      <c r="I938" s="19"/>
      <c r="J938" s="19"/>
      <c r="K938" s="18"/>
      <c r="L938" s="19"/>
      <c r="M938" s="19"/>
      <c r="N938" s="19"/>
      <c r="O938" s="18"/>
      <c r="P938" s="19"/>
      <c r="Q938" s="19"/>
      <c r="R938" s="19"/>
      <c r="S938" s="18"/>
      <c r="T938" s="19"/>
      <c r="U938" s="19"/>
      <c r="V938" s="19"/>
      <c r="W938" s="18"/>
      <c r="X938" s="19"/>
      <c r="Y938" s="19"/>
      <c r="Z938" s="19"/>
      <c r="AA938" s="18"/>
      <c r="AB938" s="19"/>
      <c r="AC938" s="19"/>
      <c r="AD938" s="19"/>
      <c r="AE938" s="18"/>
      <c r="AF938" s="19"/>
      <c r="AG938" s="19"/>
      <c r="AH938" s="19"/>
      <c r="AI938" s="18"/>
      <c r="AJ938" s="19"/>
      <c r="AK938" s="19"/>
      <c r="AL938" s="19"/>
      <c r="AM938" s="18"/>
      <c r="AN938" s="19"/>
      <c r="AO938" s="19"/>
      <c r="AP938" s="19"/>
      <c r="AQ938" s="18"/>
      <c r="AR938" s="19"/>
      <c r="AS938" s="19"/>
      <c r="AT938" s="19"/>
      <c r="AU938" s="18"/>
      <c r="AV938" s="19"/>
      <c r="AW938" s="19"/>
      <c r="AX938" s="19"/>
      <c r="AY938" s="18"/>
      <c r="AZ938" s="19"/>
      <c r="BA938" s="19"/>
      <c r="BB938" s="19"/>
      <c r="BC938" s="18"/>
      <c r="BD938" s="19"/>
      <c r="BE938" s="19"/>
      <c r="BF938" s="19"/>
    </row>
    <row r="939" spans="1:58" ht="15" thickBot="1" x14ac:dyDescent="0.35">
      <c r="A939" s="19"/>
      <c r="B939" s="19"/>
      <c r="C939" s="18"/>
      <c r="D939" s="19"/>
      <c r="E939" s="19"/>
      <c r="F939" s="19"/>
      <c r="G939" s="18"/>
      <c r="H939" s="19"/>
      <c r="I939" s="19"/>
      <c r="J939" s="19"/>
      <c r="K939" s="18"/>
      <c r="L939" s="19"/>
      <c r="M939" s="19"/>
      <c r="N939" s="19"/>
      <c r="O939" s="18"/>
      <c r="P939" s="19"/>
      <c r="Q939" s="19"/>
      <c r="R939" s="19"/>
      <c r="S939" s="18"/>
      <c r="T939" s="19"/>
      <c r="U939" s="19"/>
      <c r="V939" s="19"/>
      <c r="W939" s="18"/>
      <c r="X939" s="19"/>
      <c r="Y939" s="19"/>
      <c r="Z939" s="19"/>
      <c r="AA939" s="18"/>
      <c r="AB939" s="19"/>
      <c r="AC939" s="19"/>
      <c r="AD939" s="19"/>
      <c r="AE939" s="18"/>
      <c r="AF939" s="19"/>
      <c r="AG939" s="19"/>
      <c r="AH939" s="19"/>
      <c r="AI939" s="18"/>
      <c r="AJ939" s="19"/>
      <c r="AK939" s="19"/>
      <c r="AL939" s="19"/>
      <c r="AM939" s="18"/>
      <c r="AN939" s="19"/>
      <c r="AO939" s="19"/>
      <c r="AP939" s="19"/>
      <c r="AQ939" s="18"/>
      <c r="AR939" s="19"/>
      <c r="AS939" s="19"/>
      <c r="AT939" s="19"/>
      <c r="AU939" s="18"/>
      <c r="AV939" s="19"/>
      <c r="AW939" s="19"/>
      <c r="AX939" s="19"/>
      <c r="AY939" s="18"/>
      <c r="AZ939" s="19"/>
      <c r="BA939" s="19"/>
      <c r="BB939" s="19"/>
      <c r="BC939" s="18"/>
      <c r="BD939" s="19"/>
      <c r="BE939" s="19"/>
      <c r="BF939" s="19"/>
    </row>
    <row r="940" spans="1:58" ht="15" thickBot="1" x14ac:dyDescent="0.35">
      <c r="A940" s="19"/>
      <c r="B940" s="19"/>
      <c r="C940" s="18"/>
      <c r="D940" s="19"/>
      <c r="E940" s="19"/>
      <c r="F940" s="19"/>
      <c r="G940" s="18"/>
      <c r="H940" s="19"/>
      <c r="I940" s="19"/>
      <c r="J940" s="19"/>
      <c r="K940" s="18"/>
      <c r="L940" s="19"/>
      <c r="M940" s="19"/>
      <c r="N940" s="19"/>
      <c r="O940" s="18"/>
      <c r="P940" s="19"/>
      <c r="Q940" s="19"/>
      <c r="R940" s="19"/>
      <c r="S940" s="18"/>
      <c r="T940" s="19"/>
      <c r="U940" s="19"/>
      <c r="V940" s="19"/>
      <c r="W940" s="18"/>
      <c r="X940" s="19"/>
      <c r="Y940" s="19"/>
      <c r="Z940" s="19"/>
      <c r="AA940" s="18"/>
      <c r="AB940" s="19"/>
      <c r="AC940" s="19"/>
      <c r="AD940" s="19"/>
      <c r="AE940" s="18"/>
      <c r="AF940" s="19"/>
      <c r="AG940" s="19"/>
      <c r="AH940" s="19"/>
      <c r="AI940" s="18"/>
      <c r="AJ940" s="19"/>
      <c r="AK940" s="19"/>
      <c r="AL940" s="19"/>
      <c r="AM940" s="18"/>
      <c r="AN940" s="19"/>
      <c r="AO940" s="19"/>
      <c r="AP940" s="19"/>
      <c r="AQ940" s="18"/>
      <c r="AR940" s="19"/>
      <c r="AS940" s="19"/>
      <c r="AT940" s="19"/>
      <c r="AU940" s="18"/>
      <c r="AV940" s="19"/>
      <c r="AW940" s="19"/>
      <c r="AX940" s="19"/>
      <c r="AY940" s="18"/>
      <c r="AZ940" s="19"/>
      <c r="BA940" s="19"/>
      <c r="BB940" s="19"/>
      <c r="BC940" s="18"/>
      <c r="BD940" s="19"/>
      <c r="BE940" s="19"/>
      <c r="BF940" s="19"/>
    </row>
    <row r="941" spans="1:58" ht="15" thickBot="1" x14ac:dyDescent="0.35">
      <c r="A941" s="19"/>
      <c r="B941" s="19"/>
      <c r="C941" s="18"/>
      <c r="D941" s="19"/>
      <c r="E941" s="19"/>
      <c r="F941" s="19"/>
      <c r="G941" s="18"/>
      <c r="H941" s="19"/>
      <c r="I941" s="19"/>
      <c r="J941" s="19"/>
      <c r="K941" s="18"/>
      <c r="L941" s="19"/>
      <c r="M941" s="19"/>
      <c r="N941" s="19"/>
      <c r="O941" s="18"/>
      <c r="P941" s="19"/>
      <c r="Q941" s="19"/>
      <c r="R941" s="19"/>
      <c r="S941" s="18"/>
      <c r="T941" s="19"/>
      <c r="U941" s="19"/>
      <c r="V941" s="19"/>
      <c r="W941" s="18"/>
      <c r="X941" s="19"/>
      <c r="Y941" s="19"/>
      <c r="Z941" s="19"/>
      <c r="AA941" s="18"/>
      <c r="AB941" s="19"/>
      <c r="AC941" s="19"/>
      <c r="AD941" s="19"/>
      <c r="AE941" s="18"/>
      <c r="AF941" s="19"/>
      <c r="AG941" s="19"/>
      <c r="AH941" s="19"/>
      <c r="AI941" s="18"/>
      <c r="AJ941" s="19"/>
      <c r="AK941" s="19"/>
      <c r="AL941" s="19"/>
      <c r="AM941" s="18"/>
      <c r="AN941" s="19"/>
      <c r="AO941" s="19"/>
      <c r="AP941" s="19"/>
      <c r="AQ941" s="18"/>
      <c r="AR941" s="19"/>
      <c r="AS941" s="19"/>
      <c r="AT941" s="19"/>
      <c r="AU941" s="18"/>
      <c r="AV941" s="19"/>
      <c r="AW941" s="19"/>
      <c r="AX941" s="19"/>
      <c r="AY941" s="18"/>
      <c r="AZ941" s="19"/>
      <c r="BA941" s="19"/>
      <c r="BB941" s="19"/>
      <c r="BC941" s="18"/>
      <c r="BD941" s="19"/>
      <c r="BE941" s="19"/>
      <c r="BF941" s="19"/>
    </row>
    <row r="942" spans="1:58" ht="15" thickBot="1" x14ac:dyDescent="0.35">
      <c r="A942" s="19"/>
      <c r="B942" s="19"/>
      <c r="C942" s="18"/>
      <c r="D942" s="19"/>
      <c r="E942" s="19"/>
      <c r="F942" s="19"/>
      <c r="G942" s="18"/>
      <c r="H942" s="19"/>
      <c r="I942" s="19"/>
      <c r="J942" s="19"/>
      <c r="K942" s="18"/>
      <c r="L942" s="19"/>
      <c r="M942" s="19"/>
      <c r="N942" s="19"/>
      <c r="O942" s="18"/>
      <c r="P942" s="19"/>
      <c r="Q942" s="19"/>
      <c r="R942" s="19"/>
      <c r="S942" s="18"/>
      <c r="T942" s="19"/>
      <c r="U942" s="19"/>
      <c r="V942" s="19"/>
      <c r="W942" s="18"/>
      <c r="X942" s="19"/>
      <c r="Y942" s="19"/>
      <c r="Z942" s="19"/>
      <c r="AA942" s="18"/>
      <c r="AB942" s="19"/>
      <c r="AC942" s="19"/>
      <c r="AD942" s="19"/>
      <c r="AE942" s="18"/>
      <c r="AF942" s="19"/>
      <c r="AG942" s="19"/>
      <c r="AH942" s="19"/>
      <c r="AI942" s="18"/>
      <c r="AJ942" s="19"/>
      <c r="AK942" s="19"/>
      <c r="AL942" s="19"/>
      <c r="AM942" s="18"/>
      <c r="AN942" s="19"/>
      <c r="AO942" s="19"/>
      <c r="AP942" s="19"/>
      <c r="AQ942" s="18"/>
      <c r="AR942" s="19"/>
      <c r="AS942" s="19"/>
      <c r="AT942" s="19"/>
      <c r="AU942" s="18"/>
      <c r="AV942" s="19"/>
      <c r="AW942" s="19"/>
      <c r="AX942" s="19"/>
      <c r="AY942" s="18"/>
      <c r="AZ942" s="19"/>
      <c r="BA942" s="19"/>
      <c r="BB942" s="19"/>
      <c r="BC942" s="18"/>
      <c r="BD942" s="19"/>
      <c r="BE942" s="19"/>
      <c r="BF942" s="19"/>
    </row>
    <row r="943" spans="1:58" ht="15" thickBot="1" x14ac:dyDescent="0.35">
      <c r="A943" s="19"/>
      <c r="B943" s="19"/>
      <c r="C943" s="18"/>
      <c r="D943" s="19"/>
      <c r="E943" s="19"/>
      <c r="F943" s="19"/>
      <c r="G943" s="18"/>
      <c r="H943" s="19"/>
      <c r="I943" s="19"/>
      <c r="J943" s="19"/>
      <c r="K943" s="18"/>
      <c r="L943" s="19"/>
      <c r="M943" s="19"/>
      <c r="N943" s="19"/>
      <c r="O943" s="18"/>
      <c r="P943" s="19"/>
      <c r="Q943" s="19"/>
      <c r="R943" s="19"/>
      <c r="S943" s="18"/>
      <c r="T943" s="19"/>
      <c r="U943" s="19"/>
      <c r="V943" s="19"/>
      <c r="W943" s="18"/>
      <c r="X943" s="19"/>
      <c r="Y943" s="19"/>
      <c r="Z943" s="19"/>
      <c r="AA943" s="18"/>
      <c r="AB943" s="19"/>
      <c r="AC943" s="19"/>
      <c r="AD943" s="19"/>
      <c r="AE943" s="18"/>
      <c r="AF943" s="19"/>
      <c r="AG943" s="19"/>
      <c r="AH943" s="19"/>
      <c r="AI943" s="18"/>
      <c r="AJ943" s="19"/>
      <c r="AK943" s="19"/>
      <c r="AL943" s="19"/>
      <c r="AM943" s="18"/>
      <c r="AN943" s="19"/>
      <c r="AO943" s="19"/>
      <c r="AP943" s="19"/>
      <c r="AQ943" s="18"/>
      <c r="AR943" s="19"/>
      <c r="AS943" s="19"/>
      <c r="AT943" s="19"/>
      <c r="AU943" s="18"/>
      <c r="AV943" s="19"/>
      <c r="AW943" s="19"/>
      <c r="AX943" s="19"/>
      <c r="AY943" s="18"/>
      <c r="AZ943" s="19"/>
      <c r="BA943" s="19"/>
      <c r="BB943" s="19"/>
      <c r="BC943" s="18"/>
      <c r="BD943" s="19"/>
      <c r="BE943" s="19"/>
      <c r="BF943" s="19"/>
    </row>
    <row r="944" spans="1:58" ht="15" thickBot="1" x14ac:dyDescent="0.35">
      <c r="A944" s="19"/>
      <c r="B944" s="19"/>
      <c r="C944" s="18"/>
      <c r="D944" s="19"/>
      <c r="E944" s="19"/>
      <c r="F944" s="19"/>
      <c r="G944" s="18"/>
      <c r="H944" s="19"/>
      <c r="I944" s="19"/>
      <c r="J944" s="19"/>
      <c r="K944" s="18"/>
      <c r="L944" s="19"/>
      <c r="M944" s="19"/>
      <c r="N944" s="19"/>
      <c r="O944" s="18"/>
      <c r="P944" s="19"/>
      <c r="Q944" s="19"/>
      <c r="R944" s="19"/>
      <c r="S944" s="18"/>
      <c r="T944" s="19"/>
      <c r="U944" s="19"/>
      <c r="V944" s="19"/>
      <c r="W944" s="18"/>
      <c r="X944" s="19"/>
      <c r="Y944" s="19"/>
      <c r="Z944" s="19"/>
      <c r="AA944" s="18"/>
      <c r="AB944" s="19"/>
      <c r="AC944" s="19"/>
      <c r="AD944" s="19"/>
      <c r="AE944" s="18"/>
      <c r="AF944" s="19"/>
      <c r="AG944" s="19"/>
      <c r="AH944" s="19"/>
      <c r="AI944" s="18"/>
      <c r="AJ944" s="19"/>
      <c r="AK944" s="19"/>
      <c r="AL944" s="19"/>
      <c r="AM944" s="18"/>
      <c r="AN944" s="19"/>
      <c r="AO944" s="19"/>
      <c r="AP944" s="19"/>
      <c r="AQ944" s="18"/>
      <c r="AR944" s="19"/>
      <c r="AS944" s="19"/>
      <c r="AT944" s="19"/>
      <c r="AU944" s="18"/>
      <c r="AV944" s="19"/>
      <c r="AW944" s="19"/>
      <c r="AX944" s="19"/>
      <c r="AY944" s="18"/>
      <c r="AZ944" s="19"/>
      <c r="BA944" s="19"/>
      <c r="BB944" s="19"/>
      <c r="BC944" s="18"/>
      <c r="BD944" s="19"/>
      <c r="BE944" s="19"/>
      <c r="BF944" s="19"/>
    </row>
    <row r="945" spans="1:58" ht="15" thickBot="1" x14ac:dyDescent="0.35">
      <c r="A945" s="19"/>
      <c r="B945" s="19"/>
      <c r="C945" s="18"/>
      <c r="D945" s="19"/>
      <c r="E945" s="19"/>
      <c r="F945" s="19"/>
      <c r="G945" s="18"/>
      <c r="H945" s="19"/>
      <c r="I945" s="19"/>
      <c r="J945" s="19"/>
      <c r="K945" s="18"/>
      <c r="L945" s="19"/>
      <c r="M945" s="19"/>
      <c r="N945" s="19"/>
      <c r="O945" s="18"/>
      <c r="P945" s="19"/>
      <c r="Q945" s="19"/>
      <c r="R945" s="19"/>
      <c r="S945" s="18"/>
      <c r="T945" s="19"/>
      <c r="U945" s="19"/>
      <c r="V945" s="19"/>
      <c r="W945" s="18"/>
      <c r="X945" s="19"/>
      <c r="Y945" s="19"/>
      <c r="Z945" s="19"/>
      <c r="AA945" s="18"/>
      <c r="AB945" s="19"/>
      <c r="AC945" s="19"/>
      <c r="AD945" s="19"/>
      <c r="AE945" s="18"/>
      <c r="AF945" s="19"/>
      <c r="AG945" s="19"/>
      <c r="AH945" s="19"/>
      <c r="AI945" s="18"/>
      <c r="AJ945" s="19"/>
      <c r="AK945" s="19"/>
      <c r="AL945" s="19"/>
      <c r="AM945" s="18"/>
      <c r="AN945" s="19"/>
      <c r="AO945" s="19"/>
      <c r="AP945" s="19"/>
      <c r="AQ945" s="18"/>
      <c r="AR945" s="19"/>
      <c r="AS945" s="19"/>
      <c r="AT945" s="19"/>
      <c r="AU945" s="18"/>
      <c r="AV945" s="19"/>
      <c r="AW945" s="19"/>
      <c r="AX945" s="19"/>
      <c r="AY945" s="18"/>
      <c r="AZ945" s="19"/>
      <c r="BA945" s="19"/>
      <c r="BB945" s="19"/>
      <c r="BC945" s="18"/>
      <c r="BD945" s="19"/>
      <c r="BE945" s="19"/>
      <c r="BF945" s="19"/>
    </row>
    <row r="946" spans="1:58" ht="15" thickBot="1" x14ac:dyDescent="0.35">
      <c r="A946" s="19"/>
      <c r="B946" s="19"/>
      <c r="C946" s="18"/>
      <c r="D946" s="19"/>
      <c r="E946" s="19"/>
      <c r="F946" s="19"/>
      <c r="G946" s="18"/>
      <c r="H946" s="19"/>
      <c r="I946" s="19"/>
      <c r="J946" s="19"/>
      <c r="K946" s="18"/>
      <c r="L946" s="19"/>
      <c r="M946" s="19"/>
      <c r="N946" s="19"/>
      <c r="O946" s="18"/>
      <c r="P946" s="19"/>
      <c r="Q946" s="19"/>
      <c r="R946" s="19"/>
      <c r="S946" s="18"/>
      <c r="T946" s="19"/>
      <c r="U946" s="19"/>
      <c r="V946" s="19"/>
      <c r="W946" s="18"/>
      <c r="X946" s="19"/>
      <c r="Y946" s="19"/>
      <c r="Z946" s="19"/>
      <c r="AA946" s="18"/>
      <c r="AB946" s="19"/>
      <c r="AC946" s="19"/>
      <c r="AD946" s="19"/>
      <c r="AE946" s="18"/>
      <c r="AF946" s="19"/>
      <c r="AG946" s="19"/>
      <c r="AH946" s="19"/>
      <c r="AI946" s="18"/>
      <c r="AJ946" s="19"/>
      <c r="AK946" s="19"/>
      <c r="AL946" s="19"/>
      <c r="AM946" s="18"/>
      <c r="AN946" s="19"/>
      <c r="AO946" s="19"/>
      <c r="AP946" s="19"/>
      <c r="AQ946" s="18"/>
      <c r="AR946" s="19"/>
      <c r="AS946" s="19"/>
      <c r="AT946" s="19"/>
      <c r="AU946" s="18"/>
      <c r="AV946" s="19"/>
      <c r="AW946" s="19"/>
      <c r="AX946" s="19"/>
      <c r="AY946" s="18"/>
      <c r="AZ946" s="19"/>
      <c r="BA946" s="19"/>
      <c r="BB946" s="19"/>
      <c r="BC946" s="18"/>
      <c r="BD946" s="19"/>
      <c r="BE946" s="19"/>
      <c r="BF946" s="19"/>
    </row>
    <row r="947" spans="1:58" ht="15" thickBot="1" x14ac:dyDescent="0.35">
      <c r="A947" s="19"/>
      <c r="B947" s="19"/>
      <c r="C947" s="18"/>
      <c r="D947" s="19"/>
      <c r="E947" s="19"/>
      <c r="F947" s="19"/>
      <c r="G947" s="18"/>
      <c r="H947" s="19"/>
      <c r="I947" s="19"/>
      <c r="J947" s="19"/>
      <c r="K947" s="18"/>
      <c r="L947" s="19"/>
      <c r="M947" s="19"/>
      <c r="N947" s="19"/>
      <c r="O947" s="18"/>
      <c r="P947" s="19"/>
      <c r="Q947" s="19"/>
      <c r="R947" s="19"/>
      <c r="S947" s="18"/>
      <c r="T947" s="19"/>
      <c r="U947" s="19"/>
      <c r="V947" s="19"/>
      <c r="W947" s="18"/>
      <c r="X947" s="19"/>
      <c r="Y947" s="19"/>
      <c r="Z947" s="19"/>
      <c r="AA947" s="18"/>
      <c r="AB947" s="19"/>
      <c r="AC947" s="19"/>
      <c r="AD947" s="19"/>
      <c r="AE947" s="18"/>
      <c r="AF947" s="19"/>
      <c r="AG947" s="19"/>
      <c r="AH947" s="19"/>
      <c r="AI947" s="18"/>
      <c r="AJ947" s="19"/>
      <c r="AK947" s="19"/>
      <c r="AL947" s="19"/>
      <c r="AM947" s="18"/>
      <c r="AN947" s="19"/>
      <c r="AO947" s="19"/>
      <c r="AP947" s="19"/>
      <c r="AQ947" s="18"/>
      <c r="AR947" s="19"/>
      <c r="AS947" s="19"/>
      <c r="AT947" s="19"/>
      <c r="AU947" s="18"/>
      <c r="AV947" s="19"/>
      <c r="AW947" s="19"/>
      <c r="AX947" s="19"/>
      <c r="AY947" s="18"/>
      <c r="AZ947" s="19"/>
      <c r="BA947" s="19"/>
      <c r="BB947" s="19"/>
      <c r="BC947" s="18"/>
      <c r="BD947" s="19"/>
      <c r="BE947" s="19"/>
      <c r="BF947" s="19"/>
    </row>
    <row r="948" spans="1:58" ht="15" thickBot="1" x14ac:dyDescent="0.35">
      <c r="A948" s="19"/>
      <c r="B948" s="19"/>
      <c r="C948" s="18"/>
      <c r="D948" s="19"/>
      <c r="E948" s="19"/>
      <c r="F948" s="19"/>
      <c r="G948" s="18"/>
      <c r="H948" s="19"/>
      <c r="I948" s="19"/>
      <c r="J948" s="19"/>
      <c r="K948" s="18"/>
      <c r="L948" s="19"/>
      <c r="M948" s="19"/>
      <c r="N948" s="19"/>
      <c r="O948" s="18"/>
      <c r="P948" s="19"/>
      <c r="Q948" s="19"/>
      <c r="R948" s="19"/>
      <c r="S948" s="18"/>
      <c r="T948" s="19"/>
      <c r="U948" s="19"/>
      <c r="V948" s="19"/>
      <c r="W948" s="18"/>
      <c r="X948" s="19"/>
      <c r="Y948" s="19"/>
      <c r="Z948" s="19"/>
      <c r="AA948" s="18"/>
      <c r="AB948" s="19"/>
      <c r="AC948" s="19"/>
      <c r="AD948" s="19"/>
      <c r="AE948" s="18"/>
      <c r="AF948" s="19"/>
      <c r="AG948" s="19"/>
      <c r="AH948" s="19"/>
      <c r="AI948" s="18"/>
      <c r="AJ948" s="19"/>
      <c r="AK948" s="19"/>
      <c r="AL948" s="19"/>
      <c r="AM948" s="18"/>
      <c r="AN948" s="19"/>
      <c r="AO948" s="19"/>
      <c r="AP948" s="19"/>
      <c r="AQ948" s="18"/>
      <c r="AR948" s="19"/>
      <c r="AS948" s="19"/>
      <c r="AT948" s="19"/>
      <c r="AU948" s="18"/>
      <c r="AV948" s="19"/>
      <c r="AW948" s="19"/>
      <c r="AX948" s="19"/>
      <c r="AY948" s="18"/>
      <c r="AZ948" s="19"/>
      <c r="BA948" s="19"/>
      <c r="BB948" s="19"/>
      <c r="BC948" s="18"/>
      <c r="BD948" s="19"/>
      <c r="BE948" s="19"/>
      <c r="BF948" s="19"/>
    </row>
    <row r="949" spans="1:58" ht="15" thickBot="1" x14ac:dyDescent="0.35">
      <c r="A949" s="19"/>
      <c r="B949" s="19"/>
      <c r="C949" s="18"/>
      <c r="D949" s="19"/>
      <c r="E949" s="19"/>
      <c r="F949" s="19"/>
      <c r="G949" s="18"/>
      <c r="H949" s="19"/>
      <c r="I949" s="19"/>
      <c r="J949" s="19"/>
      <c r="K949" s="18"/>
      <c r="L949" s="19"/>
      <c r="M949" s="19"/>
      <c r="N949" s="19"/>
      <c r="O949" s="18"/>
      <c r="P949" s="19"/>
      <c r="Q949" s="19"/>
      <c r="R949" s="19"/>
      <c r="S949" s="18"/>
      <c r="T949" s="19"/>
      <c r="U949" s="19"/>
      <c r="V949" s="19"/>
      <c r="W949" s="18"/>
      <c r="X949" s="19"/>
      <c r="Y949" s="19"/>
      <c r="Z949" s="19"/>
      <c r="AA949" s="18"/>
      <c r="AB949" s="19"/>
      <c r="AC949" s="19"/>
      <c r="AD949" s="19"/>
      <c r="AE949" s="18"/>
      <c r="AF949" s="19"/>
      <c r="AG949" s="19"/>
      <c r="AH949" s="19"/>
      <c r="AI949" s="18"/>
      <c r="AJ949" s="19"/>
      <c r="AK949" s="19"/>
      <c r="AL949" s="19"/>
      <c r="AM949" s="18"/>
      <c r="AN949" s="19"/>
      <c r="AO949" s="19"/>
      <c r="AP949" s="19"/>
      <c r="AQ949" s="18"/>
      <c r="AR949" s="19"/>
      <c r="AS949" s="19"/>
      <c r="AT949" s="19"/>
      <c r="AU949" s="18"/>
      <c r="AV949" s="19"/>
      <c r="AW949" s="19"/>
      <c r="AX949" s="19"/>
      <c r="AY949" s="18"/>
      <c r="AZ949" s="19"/>
      <c r="BA949" s="19"/>
      <c r="BB949" s="19"/>
      <c r="BC949" s="18"/>
      <c r="BD949" s="19"/>
      <c r="BE949" s="19"/>
      <c r="BF949" s="19"/>
    </row>
    <row r="950" spans="1:58" ht="15" thickBot="1" x14ac:dyDescent="0.35">
      <c r="A950" s="19"/>
      <c r="B950" s="19"/>
      <c r="C950" s="18"/>
      <c r="D950" s="19"/>
      <c r="E950" s="19"/>
      <c r="F950" s="19"/>
      <c r="G950" s="18"/>
      <c r="H950" s="19"/>
      <c r="I950" s="19"/>
      <c r="J950" s="19"/>
      <c r="K950" s="18"/>
      <c r="L950" s="19"/>
      <c r="M950" s="19"/>
      <c r="N950" s="19"/>
      <c r="O950" s="18"/>
      <c r="P950" s="19"/>
      <c r="Q950" s="19"/>
      <c r="R950" s="19"/>
      <c r="S950" s="18"/>
      <c r="T950" s="19"/>
      <c r="U950" s="19"/>
      <c r="V950" s="19"/>
      <c r="W950" s="18"/>
      <c r="X950" s="19"/>
      <c r="Y950" s="19"/>
      <c r="Z950" s="19"/>
      <c r="AA950" s="18"/>
      <c r="AB950" s="19"/>
      <c r="AC950" s="19"/>
      <c r="AD950" s="19"/>
      <c r="AE950" s="18"/>
      <c r="AF950" s="19"/>
      <c r="AG950" s="19"/>
      <c r="AH950" s="19"/>
      <c r="AI950" s="18"/>
      <c r="AJ950" s="19"/>
      <c r="AK950" s="19"/>
      <c r="AL950" s="19"/>
      <c r="AM950" s="18"/>
      <c r="AN950" s="19"/>
      <c r="AO950" s="19"/>
      <c r="AP950" s="19"/>
      <c r="AQ950" s="18"/>
      <c r="AR950" s="19"/>
      <c r="AS950" s="19"/>
      <c r="AT950" s="19"/>
      <c r="AU950" s="18"/>
      <c r="AV950" s="19"/>
      <c r="AW950" s="19"/>
      <c r="AX950" s="19"/>
      <c r="AY950" s="18"/>
      <c r="AZ950" s="19"/>
      <c r="BA950" s="19"/>
      <c r="BB950" s="19"/>
      <c r="BC950" s="18"/>
      <c r="BD950" s="19"/>
      <c r="BE950" s="19"/>
      <c r="BF950" s="19"/>
    </row>
    <row r="951" spans="1:58" ht="15" thickBot="1" x14ac:dyDescent="0.35">
      <c r="A951" s="19"/>
      <c r="B951" s="19"/>
      <c r="C951" s="18"/>
      <c r="D951" s="19"/>
      <c r="E951" s="19"/>
      <c r="F951" s="19"/>
      <c r="G951" s="18"/>
      <c r="H951" s="19"/>
      <c r="I951" s="19"/>
      <c r="J951" s="19"/>
      <c r="K951" s="18"/>
      <c r="L951" s="19"/>
      <c r="M951" s="19"/>
      <c r="N951" s="19"/>
      <c r="O951" s="18"/>
      <c r="P951" s="19"/>
      <c r="Q951" s="19"/>
      <c r="R951" s="19"/>
      <c r="S951" s="18"/>
      <c r="T951" s="19"/>
      <c r="U951" s="19"/>
      <c r="V951" s="19"/>
      <c r="W951" s="18"/>
      <c r="X951" s="19"/>
      <c r="Y951" s="19"/>
      <c r="Z951" s="19"/>
      <c r="AA951" s="18"/>
      <c r="AB951" s="19"/>
      <c r="AC951" s="19"/>
      <c r="AD951" s="19"/>
      <c r="AE951" s="18"/>
      <c r="AF951" s="19"/>
      <c r="AG951" s="19"/>
      <c r="AH951" s="19"/>
      <c r="AI951" s="18"/>
      <c r="AJ951" s="19"/>
      <c r="AK951" s="19"/>
      <c r="AL951" s="19"/>
      <c r="AM951" s="18"/>
      <c r="AN951" s="19"/>
      <c r="AO951" s="19"/>
      <c r="AP951" s="19"/>
      <c r="AQ951" s="18"/>
      <c r="AR951" s="19"/>
      <c r="AS951" s="19"/>
      <c r="AT951" s="19"/>
      <c r="AU951" s="18"/>
      <c r="AV951" s="19"/>
      <c r="AW951" s="19"/>
      <c r="AX951" s="19"/>
      <c r="AY951" s="18"/>
      <c r="AZ951" s="19"/>
      <c r="BA951" s="19"/>
      <c r="BB951" s="19"/>
      <c r="BC951" s="18"/>
      <c r="BD951" s="19"/>
      <c r="BE951" s="19"/>
      <c r="BF951" s="19"/>
    </row>
    <row r="952" spans="1:58" ht="15" thickBot="1" x14ac:dyDescent="0.35">
      <c r="A952" s="19"/>
      <c r="B952" s="19"/>
      <c r="C952" s="18"/>
      <c r="D952" s="19"/>
      <c r="E952" s="19"/>
      <c r="F952" s="19"/>
      <c r="G952" s="18"/>
      <c r="H952" s="19"/>
      <c r="I952" s="19"/>
      <c r="J952" s="19"/>
      <c r="K952" s="18"/>
      <c r="L952" s="19"/>
      <c r="M952" s="19"/>
      <c r="N952" s="19"/>
      <c r="O952" s="18"/>
      <c r="P952" s="19"/>
      <c r="Q952" s="19"/>
      <c r="R952" s="19"/>
      <c r="S952" s="18"/>
      <c r="T952" s="19"/>
      <c r="U952" s="19"/>
      <c r="V952" s="19"/>
      <c r="W952" s="18"/>
      <c r="X952" s="19"/>
      <c r="Y952" s="19"/>
      <c r="Z952" s="19"/>
      <c r="AA952" s="18"/>
      <c r="AB952" s="19"/>
      <c r="AC952" s="19"/>
      <c r="AD952" s="19"/>
      <c r="AE952" s="18"/>
      <c r="AF952" s="19"/>
      <c r="AG952" s="19"/>
      <c r="AH952" s="19"/>
      <c r="AI952" s="18"/>
      <c r="AJ952" s="19"/>
      <c r="AK952" s="19"/>
      <c r="AL952" s="19"/>
      <c r="AM952" s="18"/>
      <c r="AN952" s="19"/>
      <c r="AO952" s="19"/>
      <c r="AP952" s="19"/>
      <c r="AQ952" s="18"/>
      <c r="AR952" s="19"/>
      <c r="AS952" s="19"/>
      <c r="AT952" s="19"/>
      <c r="AU952" s="18"/>
      <c r="AV952" s="19"/>
      <c r="AW952" s="19"/>
      <c r="AX952" s="19"/>
      <c r="AY952" s="18"/>
      <c r="AZ952" s="19"/>
      <c r="BA952" s="19"/>
      <c r="BB952" s="19"/>
      <c r="BC952" s="18"/>
      <c r="BD952" s="19"/>
      <c r="BE952" s="19"/>
      <c r="BF952" s="19"/>
    </row>
    <row r="953" spans="1:58" ht="15" thickBot="1" x14ac:dyDescent="0.35">
      <c r="A953" s="19"/>
      <c r="B953" s="19"/>
      <c r="C953" s="18"/>
      <c r="D953" s="19"/>
      <c r="E953" s="19"/>
      <c r="F953" s="19"/>
      <c r="G953" s="18"/>
      <c r="H953" s="19"/>
      <c r="I953" s="19"/>
      <c r="J953" s="19"/>
      <c r="K953" s="18"/>
      <c r="L953" s="19"/>
      <c r="M953" s="19"/>
      <c r="N953" s="19"/>
      <c r="O953" s="18"/>
      <c r="P953" s="19"/>
      <c r="Q953" s="19"/>
      <c r="R953" s="19"/>
      <c r="S953" s="18"/>
      <c r="T953" s="19"/>
      <c r="U953" s="19"/>
      <c r="V953" s="19"/>
      <c r="W953" s="18"/>
      <c r="X953" s="19"/>
      <c r="Y953" s="19"/>
      <c r="Z953" s="19"/>
      <c r="AA953" s="18"/>
      <c r="AB953" s="19"/>
      <c r="AC953" s="19"/>
      <c r="AD953" s="19"/>
      <c r="AE953" s="18"/>
      <c r="AF953" s="19"/>
      <c r="AG953" s="19"/>
      <c r="AH953" s="19"/>
      <c r="AI953" s="18"/>
      <c r="AJ953" s="19"/>
      <c r="AK953" s="19"/>
      <c r="AL953" s="19"/>
      <c r="AM953" s="18"/>
      <c r="AN953" s="19"/>
      <c r="AO953" s="19"/>
      <c r="AP953" s="19"/>
      <c r="AQ953" s="18"/>
      <c r="AR953" s="19"/>
      <c r="AS953" s="19"/>
      <c r="AT953" s="19"/>
      <c r="AU953" s="18"/>
      <c r="AV953" s="19"/>
      <c r="AW953" s="19"/>
      <c r="AX953" s="19"/>
      <c r="AY953" s="18"/>
      <c r="AZ953" s="19"/>
      <c r="BA953" s="19"/>
      <c r="BB953" s="19"/>
      <c r="BC953" s="18"/>
      <c r="BD953" s="19"/>
      <c r="BE953" s="19"/>
      <c r="BF953" s="19"/>
    </row>
    <row r="954" spans="1:58" ht="15" thickBot="1" x14ac:dyDescent="0.35">
      <c r="A954" s="19"/>
      <c r="B954" s="19"/>
      <c r="C954" s="18"/>
      <c r="D954" s="19"/>
      <c r="E954" s="19"/>
      <c r="F954" s="19"/>
      <c r="G954" s="18"/>
      <c r="H954" s="19"/>
      <c r="I954" s="19"/>
      <c r="J954" s="19"/>
      <c r="K954" s="18"/>
      <c r="L954" s="19"/>
      <c r="M954" s="19"/>
      <c r="N954" s="19"/>
      <c r="O954" s="18"/>
      <c r="P954" s="19"/>
      <c r="Q954" s="19"/>
      <c r="R954" s="19"/>
      <c r="S954" s="18"/>
      <c r="T954" s="19"/>
      <c r="U954" s="19"/>
      <c r="V954" s="19"/>
      <c r="W954" s="18"/>
      <c r="X954" s="19"/>
      <c r="Y954" s="19"/>
      <c r="Z954" s="19"/>
      <c r="AA954" s="18"/>
      <c r="AB954" s="19"/>
      <c r="AC954" s="19"/>
      <c r="AD954" s="19"/>
      <c r="AE954" s="18"/>
      <c r="AF954" s="19"/>
      <c r="AG954" s="19"/>
      <c r="AH954" s="19"/>
      <c r="AI954" s="18"/>
      <c r="AJ954" s="19"/>
      <c r="AK954" s="19"/>
      <c r="AL954" s="19"/>
      <c r="AM954" s="18"/>
      <c r="AN954" s="19"/>
      <c r="AO954" s="19"/>
      <c r="AP954" s="19"/>
      <c r="AQ954" s="18"/>
      <c r="AR954" s="19"/>
      <c r="AS954" s="19"/>
      <c r="AT954" s="19"/>
      <c r="AU954" s="18"/>
      <c r="AV954" s="19"/>
      <c r="AW954" s="19"/>
      <c r="AX954" s="19"/>
      <c r="AY954" s="18"/>
      <c r="AZ954" s="19"/>
      <c r="BA954" s="19"/>
      <c r="BB954" s="19"/>
      <c r="BC954" s="18"/>
      <c r="BD954" s="19"/>
      <c r="BE954" s="19"/>
      <c r="BF954" s="19"/>
    </row>
    <row r="955" spans="1:58" ht="15" thickBot="1" x14ac:dyDescent="0.35">
      <c r="A955" s="19"/>
      <c r="B955" s="19"/>
      <c r="C955" s="18"/>
      <c r="D955" s="19"/>
      <c r="E955" s="19"/>
      <c r="F955" s="19"/>
      <c r="G955" s="18"/>
      <c r="H955" s="19"/>
      <c r="I955" s="19"/>
      <c r="J955" s="19"/>
      <c r="K955" s="18"/>
      <c r="L955" s="19"/>
      <c r="M955" s="19"/>
      <c r="N955" s="19"/>
      <c r="O955" s="18"/>
      <c r="P955" s="19"/>
      <c r="Q955" s="19"/>
      <c r="R955" s="19"/>
      <c r="S955" s="18"/>
      <c r="T955" s="19"/>
      <c r="U955" s="19"/>
      <c r="V955" s="19"/>
      <c r="W955" s="18"/>
      <c r="X955" s="19"/>
      <c r="Y955" s="19"/>
      <c r="Z955" s="19"/>
      <c r="AA955" s="18"/>
      <c r="AB955" s="19"/>
      <c r="AC955" s="19"/>
      <c r="AD955" s="19"/>
      <c r="AE955" s="18"/>
      <c r="AF955" s="19"/>
      <c r="AG955" s="19"/>
      <c r="AH955" s="19"/>
      <c r="AI955" s="18"/>
      <c r="AJ955" s="19"/>
      <c r="AK955" s="19"/>
      <c r="AL955" s="19"/>
      <c r="AM955" s="18"/>
      <c r="AN955" s="19"/>
      <c r="AO955" s="19"/>
      <c r="AP955" s="19"/>
      <c r="AQ955" s="18"/>
      <c r="AR955" s="19"/>
      <c r="AS955" s="19"/>
      <c r="AT955" s="19"/>
      <c r="AU955" s="18"/>
      <c r="AV955" s="19"/>
      <c r="AW955" s="19"/>
      <c r="AX955" s="19"/>
      <c r="AY955" s="18"/>
      <c r="AZ955" s="19"/>
      <c r="BA955" s="19"/>
      <c r="BB955" s="19"/>
      <c r="BC955" s="18"/>
      <c r="BD955" s="19"/>
      <c r="BE955" s="19"/>
      <c r="BF955" s="19"/>
    </row>
    <row r="956" spans="1:58" ht="15" thickBot="1" x14ac:dyDescent="0.35">
      <c r="A956" s="19"/>
      <c r="B956" s="19"/>
      <c r="C956" s="18"/>
      <c r="D956" s="19"/>
      <c r="E956" s="19"/>
      <c r="F956" s="19"/>
      <c r="G956" s="18"/>
      <c r="H956" s="19"/>
      <c r="I956" s="19"/>
      <c r="J956" s="19"/>
      <c r="K956" s="18"/>
      <c r="L956" s="19"/>
      <c r="M956" s="19"/>
      <c r="N956" s="19"/>
      <c r="O956" s="18"/>
      <c r="P956" s="19"/>
      <c r="Q956" s="19"/>
      <c r="R956" s="19"/>
      <c r="S956" s="18"/>
      <c r="T956" s="19"/>
      <c r="U956" s="19"/>
      <c r="V956" s="19"/>
      <c r="W956" s="18"/>
      <c r="X956" s="19"/>
      <c r="Y956" s="19"/>
      <c r="Z956" s="19"/>
      <c r="AA956" s="18"/>
      <c r="AB956" s="19"/>
      <c r="AC956" s="19"/>
      <c r="AD956" s="19"/>
      <c r="AE956" s="18"/>
      <c r="AF956" s="19"/>
      <c r="AG956" s="19"/>
      <c r="AH956" s="19"/>
      <c r="AI956" s="18"/>
      <c r="AJ956" s="19"/>
      <c r="AK956" s="19"/>
      <c r="AL956" s="19"/>
      <c r="AM956" s="18"/>
      <c r="AN956" s="19"/>
      <c r="AO956" s="19"/>
      <c r="AP956" s="19"/>
      <c r="AQ956" s="18"/>
      <c r="AR956" s="19"/>
      <c r="AS956" s="19"/>
      <c r="AT956" s="19"/>
      <c r="AU956" s="18"/>
      <c r="AV956" s="19"/>
      <c r="AW956" s="19"/>
      <c r="AX956" s="19"/>
      <c r="AY956" s="18"/>
      <c r="AZ956" s="19"/>
      <c r="BA956" s="19"/>
      <c r="BB956" s="19"/>
      <c r="BC956" s="18"/>
      <c r="BD956" s="19"/>
      <c r="BE956" s="19"/>
      <c r="BF956" s="19"/>
    </row>
    <row r="957" spans="1:58" ht="15" thickBot="1" x14ac:dyDescent="0.35">
      <c r="A957" s="19"/>
      <c r="B957" s="19"/>
      <c r="C957" s="18"/>
      <c r="D957" s="19"/>
      <c r="E957" s="19"/>
      <c r="F957" s="19"/>
      <c r="G957" s="18"/>
      <c r="H957" s="19"/>
      <c r="I957" s="19"/>
      <c r="J957" s="19"/>
      <c r="K957" s="18"/>
      <c r="L957" s="19"/>
      <c r="M957" s="19"/>
      <c r="N957" s="19"/>
      <c r="O957" s="18"/>
      <c r="P957" s="19"/>
      <c r="Q957" s="19"/>
      <c r="R957" s="19"/>
      <c r="S957" s="18"/>
      <c r="T957" s="19"/>
      <c r="U957" s="19"/>
      <c r="V957" s="19"/>
      <c r="W957" s="18"/>
      <c r="X957" s="19"/>
      <c r="Y957" s="19"/>
      <c r="Z957" s="19"/>
      <c r="AA957" s="18"/>
      <c r="AB957" s="19"/>
      <c r="AC957" s="19"/>
      <c r="AD957" s="19"/>
      <c r="AE957" s="18"/>
      <c r="AF957" s="19"/>
      <c r="AG957" s="19"/>
      <c r="AH957" s="19"/>
      <c r="AI957" s="18"/>
      <c r="AJ957" s="19"/>
      <c r="AK957" s="19"/>
      <c r="AL957" s="19"/>
      <c r="AM957" s="18"/>
      <c r="AN957" s="19"/>
      <c r="AO957" s="19"/>
      <c r="AP957" s="19"/>
      <c r="AQ957" s="18"/>
      <c r="AR957" s="19"/>
      <c r="AS957" s="19"/>
      <c r="AT957" s="19"/>
      <c r="AU957" s="18"/>
      <c r="AV957" s="19"/>
      <c r="AW957" s="19"/>
      <c r="AX957" s="19"/>
      <c r="AY957" s="18"/>
      <c r="AZ957" s="19"/>
      <c r="BA957" s="19"/>
      <c r="BB957" s="19"/>
      <c r="BC957" s="18"/>
      <c r="BD957" s="19"/>
      <c r="BE957" s="19"/>
      <c r="BF957" s="19"/>
    </row>
    <row r="958" spans="1:58" ht="15" thickBot="1" x14ac:dyDescent="0.35">
      <c r="A958" s="19"/>
      <c r="B958" s="19"/>
      <c r="C958" s="18"/>
      <c r="D958" s="19"/>
      <c r="E958" s="19"/>
      <c r="F958" s="19"/>
      <c r="G958" s="18"/>
      <c r="H958" s="19"/>
      <c r="I958" s="19"/>
      <c r="J958" s="19"/>
      <c r="K958" s="18"/>
      <c r="L958" s="19"/>
      <c r="M958" s="19"/>
      <c r="N958" s="19"/>
      <c r="O958" s="18"/>
      <c r="P958" s="19"/>
      <c r="Q958" s="19"/>
      <c r="R958" s="19"/>
      <c r="S958" s="18"/>
      <c r="T958" s="19"/>
      <c r="U958" s="19"/>
      <c r="V958" s="19"/>
      <c r="W958" s="18"/>
      <c r="X958" s="19"/>
      <c r="Y958" s="19"/>
      <c r="Z958" s="19"/>
      <c r="AA958" s="18"/>
      <c r="AB958" s="19"/>
      <c r="AC958" s="19"/>
      <c r="AD958" s="19"/>
      <c r="AE958" s="18"/>
      <c r="AF958" s="19"/>
      <c r="AG958" s="19"/>
      <c r="AH958" s="19"/>
      <c r="AI958" s="18"/>
      <c r="AJ958" s="19"/>
      <c r="AK958" s="19"/>
      <c r="AL958" s="19"/>
      <c r="AM958" s="18"/>
      <c r="AN958" s="19"/>
      <c r="AO958" s="19"/>
      <c r="AP958" s="19"/>
      <c r="AQ958" s="18"/>
      <c r="AR958" s="19"/>
      <c r="AS958" s="19"/>
      <c r="AT958" s="19"/>
      <c r="AU958" s="18"/>
      <c r="AV958" s="19"/>
      <c r="AW958" s="19"/>
      <c r="AX958" s="19"/>
      <c r="AY958" s="18"/>
      <c r="AZ958" s="19"/>
      <c r="BA958" s="19"/>
      <c r="BB958" s="19"/>
      <c r="BC958" s="18"/>
      <c r="BD958" s="19"/>
      <c r="BE958" s="19"/>
      <c r="BF958" s="19"/>
    </row>
    <row r="959" spans="1:58" ht="15" thickBot="1" x14ac:dyDescent="0.35">
      <c r="A959" s="19"/>
      <c r="B959" s="19"/>
      <c r="C959" s="18"/>
      <c r="D959" s="19"/>
      <c r="E959" s="19"/>
      <c r="F959" s="19"/>
      <c r="G959" s="18"/>
      <c r="H959" s="19"/>
      <c r="I959" s="19"/>
      <c r="J959" s="19"/>
      <c r="K959" s="18"/>
      <c r="L959" s="19"/>
      <c r="M959" s="19"/>
      <c r="N959" s="19"/>
      <c r="O959" s="18"/>
      <c r="P959" s="19"/>
      <c r="Q959" s="19"/>
      <c r="R959" s="19"/>
      <c r="S959" s="18"/>
      <c r="T959" s="19"/>
      <c r="U959" s="19"/>
      <c r="V959" s="19"/>
      <c r="W959" s="18"/>
      <c r="X959" s="19"/>
      <c r="Y959" s="19"/>
      <c r="Z959" s="19"/>
      <c r="AA959" s="18"/>
      <c r="AB959" s="19"/>
      <c r="AC959" s="19"/>
      <c r="AD959" s="19"/>
      <c r="AE959" s="18"/>
      <c r="AF959" s="19"/>
      <c r="AG959" s="19"/>
      <c r="AH959" s="19"/>
      <c r="AI959" s="18"/>
      <c r="AJ959" s="19"/>
      <c r="AK959" s="19"/>
      <c r="AL959" s="19"/>
      <c r="AM959" s="18"/>
      <c r="AN959" s="19"/>
      <c r="AO959" s="19"/>
      <c r="AP959" s="19"/>
      <c r="AQ959" s="18"/>
      <c r="AR959" s="19"/>
      <c r="AS959" s="19"/>
      <c r="AT959" s="19"/>
      <c r="AU959" s="18"/>
      <c r="AV959" s="19"/>
      <c r="AW959" s="19"/>
      <c r="AX959" s="19"/>
      <c r="AY959" s="18"/>
      <c r="AZ959" s="19"/>
      <c r="BA959" s="19"/>
      <c r="BB959" s="19"/>
      <c r="BC959" s="18"/>
      <c r="BD959" s="19"/>
      <c r="BE959" s="19"/>
      <c r="BF959" s="19"/>
    </row>
    <row r="960" spans="1:58" ht="15" thickBot="1" x14ac:dyDescent="0.35">
      <c r="A960" s="19"/>
      <c r="B960" s="19"/>
      <c r="C960" s="18"/>
      <c r="D960" s="19"/>
      <c r="E960" s="19"/>
      <c r="F960" s="19"/>
      <c r="G960" s="18"/>
      <c r="H960" s="19"/>
      <c r="I960" s="19"/>
      <c r="J960" s="19"/>
      <c r="K960" s="18"/>
      <c r="L960" s="19"/>
      <c r="M960" s="19"/>
      <c r="N960" s="19"/>
      <c r="O960" s="18"/>
      <c r="P960" s="19"/>
      <c r="Q960" s="19"/>
      <c r="R960" s="19"/>
      <c r="S960" s="18"/>
      <c r="T960" s="19"/>
      <c r="U960" s="19"/>
      <c r="V960" s="19"/>
      <c r="W960" s="18"/>
      <c r="X960" s="19"/>
      <c r="Y960" s="19"/>
      <c r="Z960" s="19"/>
      <c r="AA960" s="18"/>
      <c r="AB960" s="19"/>
      <c r="AC960" s="19"/>
      <c r="AD960" s="19"/>
      <c r="AE960" s="18"/>
      <c r="AF960" s="19"/>
      <c r="AG960" s="19"/>
      <c r="AH960" s="19"/>
      <c r="AI960" s="18"/>
      <c r="AJ960" s="19"/>
      <c r="AK960" s="19"/>
      <c r="AL960" s="19"/>
      <c r="AM960" s="18"/>
      <c r="AN960" s="19"/>
      <c r="AO960" s="19"/>
      <c r="AP960" s="19"/>
      <c r="AQ960" s="18"/>
      <c r="AR960" s="19"/>
      <c r="AS960" s="19"/>
      <c r="AT960" s="19"/>
      <c r="AU960" s="18"/>
      <c r="AV960" s="19"/>
      <c r="AW960" s="19"/>
      <c r="AX960" s="19"/>
      <c r="AY960" s="18"/>
      <c r="AZ960" s="19"/>
      <c r="BA960" s="19"/>
      <c r="BB960" s="19"/>
      <c r="BC960" s="18"/>
      <c r="BD960" s="19"/>
      <c r="BE960" s="19"/>
      <c r="BF960" s="19"/>
    </row>
    <row r="961" spans="1:58" ht="15" thickBot="1" x14ac:dyDescent="0.35">
      <c r="A961" s="19"/>
      <c r="B961" s="19"/>
      <c r="C961" s="18"/>
      <c r="D961" s="19"/>
      <c r="E961" s="19"/>
      <c r="F961" s="19"/>
      <c r="G961" s="18"/>
      <c r="H961" s="19"/>
      <c r="I961" s="19"/>
      <c r="J961" s="19"/>
      <c r="K961" s="18"/>
      <c r="L961" s="19"/>
      <c r="M961" s="19"/>
      <c r="N961" s="19"/>
      <c r="O961" s="18"/>
      <c r="P961" s="19"/>
      <c r="Q961" s="19"/>
      <c r="R961" s="19"/>
      <c r="S961" s="18"/>
      <c r="T961" s="19"/>
      <c r="U961" s="19"/>
      <c r="V961" s="19"/>
      <c r="W961" s="18"/>
      <c r="X961" s="19"/>
      <c r="Y961" s="19"/>
      <c r="Z961" s="19"/>
      <c r="AA961" s="18"/>
      <c r="AB961" s="19"/>
      <c r="AC961" s="19"/>
      <c r="AD961" s="19"/>
      <c r="AE961" s="18"/>
      <c r="AF961" s="19"/>
      <c r="AG961" s="19"/>
      <c r="AH961" s="19"/>
      <c r="AI961" s="18"/>
      <c r="AJ961" s="19"/>
      <c r="AK961" s="19"/>
      <c r="AL961" s="19"/>
      <c r="AM961" s="18"/>
      <c r="AN961" s="19"/>
      <c r="AO961" s="19"/>
      <c r="AP961" s="19"/>
      <c r="AQ961" s="18"/>
      <c r="AR961" s="19"/>
      <c r="AS961" s="19"/>
      <c r="AT961" s="19"/>
      <c r="AU961" s="18"/>
      <c r="AV961" s="19"/>
      <c r="AW961" s="19"/>
      <c r="AX961" s="19"/>
      <c r="AY961" s="18"/>
      <c r="AZ961" s="19"/>
      <c r="BA961" s="19"/>
      <c r="BB961" s="19"/>
      <c r="BC961" s="18"/>
      <c r="BD961" s="19"/>
      <c r="BE961" s="19"/>
      <c r="BF961" s="19"/>
    </row>
    <row r="962" spans="1:58" ht="15" thickBot="1" x14ac:dyDescent="0.35">
      <c r="A962" s="19"/>
      <c r="B962" s="19"/>
      <c r="C962" s="18"/>
      <c r="D962" s="19"/>
      <c r="E962" s="19"/>
      <c r="F962" s="19"/>
      <c r="G962" s="18"/>
      <c r="H962" s="19"/>
      <c r="I962" s="19"/>
      <c r="J962" s="19"/>
      <c r="K962" s="18"/>
      <c r="L962" s="19"/>
      <c r="M962" s="19"/>
      <c r="N962" s="19"/>
      <c r="O962" s="18"/>
      <c r="P962" s="19"/>
      <c r="Q962" s="19"/>
      <c r="R962" s="19"/>
      <c r="S962" s="18"/>
      <c r="T962" s="19"/>
      <c r="U962" s="19"/>
      <c r="V962" s="19"/>
      <c r="W962" s="18"/>
      <c r="X962" s="19"/>
      <c r="Y962" s="19"/>
      <c r="Z962" s="19"/>
      <c r="AA962" s="18"/>
      <c r="AB962" s="19"/>
      <c r="AC962" s="19"/>
      <c r="AD962" s="19"/>
      <c r="AE962" s="18"/>
      <c r="AF962" s="19"/>
      <c r="AG962" s="19"/>
      <c r="AH962" s="19"/>
      <c r="AI962" s="18"/>
      <c r="AJ962" s="19"/>
      <c r="AK962" s="19"/>
      <c r="AL962" s="19"/>
      <c r="AM962" s="18"/>
      <c r="AN962" s="19"/>
      <c r="AO962" s="19"/>
      <c r="AP962" s="19"/>
      <c r="AQ962" s="18"/>
      <c r="AR962" s="19"/>
      <c r="AS962" s="19"/>
      <c r="AT962" s="19"/>
      <c r="AU962" s="18"/>
      <c r="AV962" s="19"/>
      <c r="AW962" s="19"/>
      <c r="AX962" s="19"/>
      <c r="AY962" s="18"/>
      <c r="AZ962" s="19"/>
      <c r="BA962" s="19"/>
      <c r="BB962" s="19"/>
      <c r="BC962" s="18"/>
      <c r="BD962" s="19"/>
      <c r="BE962" s="19"/>
      <c r="BF962" s="19"/>
    </row>
    <row r="963" spans="1:58" ht="15" thickBot="1" x14ac:dyDescent="0.35">
      <c r="A963" s="19"/>
      <c r="B963" s="19"/>
      <c r="C963" s="18"/>
      <c r="D963" s="19"/>
      <c r="E963" s="19"/>
      <c r="F963" s="19"/>
      <c r="G963" s="18"/>
      <c r="H963" s="19"/>
      <c r="I963" s="19"/>
      <c r="J963" s="19"/>
      <c r="K963" s="18"/>
      <c r="L963" s="19"/>
      <c r="M963" s="19"/>
      <c r="N963" s="19"/>
      <c r="O963" s="18"/>
      <c r="P963" s="19"/>
      <c r="Q963" s="19"/>
      <c r="R963" s="19"/>
      <c r="S963" s="18"/>
      <c r="T963" s="19"/>
      <c r="U963" s="19"/>
      <c r="V963" s="19"/>
      <c r="W963" s="18"/>
      <c r="X963" s="19"/>
      <c r="Y963" s="19"/>
      <c r="Z963" s="19"/>
      <c r="AA963" s="18"/>
      <c r="AB963" s="19"/>
      <c r="AC963" s="19"/>
      <c r="AD963" s="19"/>
      <c r="AE963" s="18"/>
      <c r="AF963" s="19"/>
      <c r="AG963" s="19"/>
      <c r="AH963" s="19"/>
      <c r="AI963" s="18"/>
      <c r="AJ963" s="19"/>
      <c r="AK963" s="19"/>
      <c r="AL963" s="19"/>
      <c r="AM963" s="18"/>
      <c r="AN963" s="19"/>
      <c r="AO963" s="19"/>
      <c r="AP963" s="19"/>
      <c r="AQ963" s="18"/>
      <c r="AR963" s="19"/>
      <c r="AS963" s="19"/>
      <c r="AT963" s="19"/>
      <c r="AU963" s="18"/>
      <c r="AV963" s="19"/>
      <c r="AW963" s="19"/>
      <c r="AX963" s="19"/>
      <c r="AY963" s="18"/>
      <c r="AZ963" s="19"/>
      <c r="BA963" s="19"/>
      <c r="BB963" s="19"/>
      <c r="BC963" s="18"/>
      <c r="BD963" s="19"/>
      <c r="BE963" s="19"/>
      <c r="BF963" s="19"/>
    </row>
    <row r="964" spans="1:58" ht="15" thickBot="1" x14ac:dyDescent="0.35">
      <c r="A964" s="19"/>
      <c r="B964" s="19"/>
      <c r="C964" s="18"/>
      <c r="D964" s="19"/>
      <c r="E964" s="19"/>
      <c r="F964" s="19"/>
      <c r="G964" s="18"/>
      <c r="H964" s="19"/>
      <c r="I964" s="19"/>
      <c r="J964" s="19"/>
      <c r="K964" s="18"/>
      <c r="L964" s="19"/>
      <c r="M964" s="19"/>
      <c r="N964" s="19"/>
      <c r="O964" s="18"/>
      <c r="P964" s="19"/>
      <c r="Q964" s="19"/>
      <c r="R964" s="19"/>
      <c r="S964" s="18"/>
      <c r="T964" s="19"/>
      <c r="U964" s="19"/>
      <c r="V964" s="19"/>
      <c r="W964" s="18"/>
      <c r="X964" s="19"/>
      <c r="Y964" s="19"/>
      <c r="Z964" s="19"/>
      <c r="AA964" s="18"/>
      <c r="AB964" s="19"/>
      <c r="AC964" s="19"/>
      <c r="AD964" s="19"/>
      <c r="AE964" s="18"/>
      <c r="AF964" s="19"/>
      <c r="AG964" s="19"/>
      <c r="AH964" s="19"/>
      <c r="AI964" s="18"/>
      <c r="AJ964" s="19"/>
      <c r="AK964" s="19"/>
      <c r="AL964" s="19"/>
      <c r="AM964" s="18"/>
      <c r="AN964" s="19"/>
      <c r="AO964" s="19"/>
      <c r="AP964" s="19"/>
      <c r="AQ964" s="18"/>
      <c r="AR964" s="19"/>
      <c r="AS964" s="19"/>
      <c r="AT964" s="19"/>
      <c r="AU964" s="18"/>
      <c r="AV964" s="19"/>
      <c r="AW964" s="19"/>
      <c r="AX964" s="19"/>
      <c r="AY964" s="18"/>
      <c r="AZ964" s="19"/>
      <c r="BA964" s="19"/>
      <c r="BB964" s="19"/>
      <c r="BC964" s="18"/>
      <c r="BD964" s="19"/>
      <c r="BE964" s="19"/>
      <c r="BF964" s="19"/>
    </row>
    <row r="965" spans="1:58" ht="15" thickBot="1" x14ac:dyDescent="0.35">
      <c r="A965" s="19"/>
      <c r="B965" s="19"/>
      <c r="C965" s="18"/>
      <c r="D965" s="19"/>
      <c r="E965" s="19"/>
      <c r="F965" s="19"/>
      <c r="G965" s="18"/>
      <c r="H965" s="19"/>
      <c r="I965" s="19"/>
      <c r="J965" s="19"/>
      <c r="K965" s="18"/>
      <c r="L965" s="19"/>
      <c r="M965" s="19"/>
      <c r="N965" s="19"/>
      <c r="O965" s="18"/>
      <c r="P965" s="19"/>
      <c r="Q965" s="19"/>
      <c r="R965" s="19"/>
      <c r="S965" s="18"/>
      <c r="T965" s="19"/>
      <c r="U965" s="19"/>
      <c r="V965" s="19"/>
      <c r="W965" s="18"/>
      <c r="X965" s="19"/>
      <c r="Y965" s="19"/>
      <c r="Z965" s="19"/>
      <c r="AA965" s="18"/>
      <c r="AB965" s="19"/>
      <c r="AC965" s="19"/>
      <c r="AD965" s="19"/>
      <c r="AE965" s="18"/>
      <c r="AF965" s="19"/>
      <c r="AG965" s="19"/>
      <c r="AH965" s="19"/>
      <c r="AI965" s="18"/>
      <c r="AJ965" s="19"/>
      <c r="AK965" s="19"/>
      <c r="AL965" s="19"/>
      <c r="AM965" s="18"/>
      <c r="AN965" s="19"/>
      <c r="AO965" s="19"/>
      <c r="AP965" s="19"/>
      <c r="AQ965" s="18"/>
      <c r="AR965" s="19"/>
      <c r="AS965" s="19"/>
      <c r="AT965" s="19"/>
      <c r="AU965" s="18"/>
      <c r="AV965" s="19"/>
      <c r="AW965" s="19"/>
      <c r="AX965" s="19"/>
      <c r="AY965" s="18"/>
      <c r="AZ965" s="19"/>
      <c r="BA965" s="19"/>
      <c r="BB965" s="19"/>
      <c r="BC965" s="18"/>
      <c r="BD965" s="19"/>
      <c r="BE965" s="19"/>
      <c r="BF965" s="19"/>
    </row>
    <row r="966" spans="1:58" ht="15" thickBot="1" x14ac:dyDescent="0.35">
      <c r="A966" s="19"/>
      <c r="B966" s="19"/>
      <c r="C966" s="18"/>
      <c r="D966" s="19"/>
      <c r="E966" s="19"/>
      <c r="F966" s="19"/>
      <c r="G966" s="18"/>
      <c r="H966" s="19"/>
      <c r="I966" s="19"/>
      <c r="J966" s="19"/>
      <c r="K966" s="18"/>
      <c r="L966" s="19"/>
      <c r="M966" s="19"/>
      <c r="N966" s="19"/>
      <c r="O966" s="18"/>
      <c r="P966" s="19"/>
      <c r="Q966" s="19"/>
      <c r="R966" s="19"/>
      <c r="S966" s="18"/>
      <c r="T966" s="19"/>
      <c r="U966" s="19"/>
      <c r="V966" s="19"/>
      <c r="W966" s="18"/>
      <c r="X966" s="19"/>
      <c r="Y966" s="19"/>
      <c r="Z966" s="19"/>
      <c r="AA966" s="18"/>
      <c r="AB966" s="19"/>
      <c r="AC966" s="19"/>
      <c r="AD966" s="19"/>
      <c r="AE966" s="18"/>
      <c r="AF966" s="19"/>
      <c r="AG966" s="19"/>
      <c r="AH966" s="19"/>
      <c r="AI966" s="18"/>
      <c r="AJ966" s="19"/>
      <c r="AK966" s="19"/>
      <c r="AL966" s="19"/>
      <c r="AM966" s="18"/>
      <c r="AN966" s="19"/>
      <c r="AO966" s="19"/>
      <c r="AP966" s="19"/>
      <c r="AQ966" s="18"/>
      <c r="AR966" s="19"/>
      <c r="AS966" s="19"/>
      <c r="AT966" s="19"/>
      <c r="AU966" s="18"/>
      <c r="AV966" s="19"/>
      <c r="AW966" s="19"/>
      <c r="AX966" s="19"/>
      <c r="AY966" s="18"/>
      <c r="AZ966" s="19"/>
      <c r="BA966" s="19"/>
      <c r="BB966" s="19"/>
      <c r="BC966" s="18"/>
      <c r="BD966" s="19"/>
      <c r="BE966" s="19"/>
      <c r="BF966" s="19"/>
    </row>
    <row r="967" spans="1:58" ht="15" thickBot="1" x14ac:dyDescent="0.35">
      <c r="A967" s="19"/>
      <c r="B967" s="19"/>
      <c r="C967" s="18"/>
      <c r="D967" s="19"/>
      <c r="E967" s="19"/>
      <c r="F967" s="19"/>
      <c r="G967" s="18"/>
      <c r="H967" s="19"/>
      <c r="I967" s="19"/>
      <c r="J967" s="19"/>
      <c r="K967" s="18"/>
      <c r="L967" s="19"/>
      <c r="M967" s="19"/>
      <c r="N967" s="19"/>
      <c r="O967" s="18"/>
      <c r="P967" s="19"/>
      <c r="Q967" s="19"/>
      <c r="R967" s="19"/>
      <c r="S967" s="18"/>
      <c r="T967" s="19"/>
      <c r="U967" s="19"/>
      <c r="V967" s="19"/>
      <c r="W967" s="18"/>
      <c r="X967" s="19"/>
      <c r="Y967" s="19"/>
      <c r="Z967" s="19"/>
      <c r="AA967" s="18"/>
      <c r="AB967" s="19"/>
      <c r="AC967" s="19"/>
      <c r="AD967" s="19"/>
      <c r="AE967" s="18"/>
      <c r="AF967" s="19"/>
      <c r="AG967" s="19"/>
      <c r="AH967" s="19"/>
      <c r="AI967" s="18"/>
      <c r="AJ967" s="19"/>
      <c r="AK967" s="19"/>
      <c r="AL967" s="19"/>
      <c r="AM967" s="18"/>
      <c r="AN967" s="19"/>
      <c r="AO967" s="19"/>
      <c r="AP967" s="19"/>
      <c r="AQ967" s="18"/>
      <c r="AR967" s="19"/>
      <c r="AS967" s="19"/>
      <c r="AT967" s="19"/>
      <c r="AU967" s="18"/>
      <c r="AV967" s="19"/>
      <c r="AW967" s="19"/>
      <c r="AX967" s="19"/>
      <c r="AY967" s="18"/>
      <c r="AZ967" s="19"/>
      <c r="BA967" s="19"/>
      <c r="BB967" s="19"/>
      <c r="BC967" s="18"/>
      <c r="BD967" s="19"/>
      <c r="BE967" s="19"/>
      <c r="BF967" s="19"/>
    </row>
    <row r="968" spans="1:58" ht="15" thickBot="1" x14ac:dyDescent="0.35">
      <c r="A968" s="19"/>
      <c r="B968" s="19"/>
      <c r="C968" s="18"/>
      <c r="D968" s="19"/>
      <c r="E968" s="19"/>
      <c r="F968" s="19"/>
      <c r="G968" s="18"/>
      <c r="H968" s="19"/>
      <c r="I968" s="19"/>
      <c r="J968" s="19"/>
      <c r="K968" s="18"/>
      <c r="L968" s="19"/>
      <c r="M968" s="19"/>
      <c r="N968" s="19"/>
      <c r="O968" s="18"/>
      <c r="P968" s="19"/>
      <c r="Q968" s="19"/>
      <c r="R968" s="19"/>
      <c r="S968" s="18"/>
      <c r="T968" s="19"/>
      <c r="U968" s="19"/>
      <c r="V968" s="19"/>
      <c r="W968" s="18"/>
      <c r="X968" s="19"/>
      <c r="Y968" s="19"/>
      <c r="Z968" s="19"/>
      <c r="AA968" s="18"/>
      <c r="AB968" s="19"/>
      <c r="AC968" s="19"/>
      <c r="AD968" s="19"/>
      <c r="AE968" s="18"/>
      <c r="AF968" s="19"/>
      <c r="AG968" s="19"/>
      <c r="AH968" s="19"/>
      <c r="AI968" s="18"/>
      <c r="AJ968" s="19"/>
      <c r="AK968" s="19"/>
      <c r="AL968" s="19"/>
      <c r="AM968" s="18"/>
      <c r="AN968" s="19"/>
      <c r="AO968" s="19"/>
      <c r="AP968" s="19"/>
      <c r="AQ968" s="18"/>
      <c r="AR968" s="19"/>
      <c r="AS968" s="19"/>
      <c r="AT968" s="19"/>
      <c r="AU968" s="18"/>
      <c r="AV968" s="19"/>
      <c r="AW968" s="19"/>
      <c r="AX968" s="19"/>
      <c r="AY968" s="18"/>
      <c r="AZ968" s="19"/>
      <c r="BA968" s="19"/>
      <c r="BB968" s="19"/>
      <c r="BC968" s="18"/>
      <c r="BD968" s="19"/>
      <c r="BE968" s="19"/>
      <c r="BF968" s="19"/>
    </row>
    <row r="969" spans="1:58" ht="15" thickBot="1" x14ac:dyDescent="0.35">
      <c r="A969" s="19"/>
      <c r="B969" s="19"/>
      <c r="C969" s="18"/>
      <c r="D969" s="19"/>
      <c r="E969" s="19"/>
      <c r="F969" s="19"/>
      <c r="G969" s="18"/>
      <c r="H969" s="19"/>
      <c r="I969" s="19"/>
      <c r="J969" s="19"/>
      <c r="K969" s="18"/>
      <c r="L969" s="19"/>
      <c r="M969" s="19"/>
      <c r="N969" s="19"/>
      <c r="O969" s="18"/>
      <c r="P969" s="19"/>
      <c r="Q969" s="19"/>
      <c r="R969" s="19"/>
      <c r="S969" s="18"/>
      <c r="T969" s="19"/>
      <c r="U969" s="19"/>
      <c r="V969" s="19"/>
      <c r="W969" s="18"/>
      <c r="X969" s="19"/>
      <c r="Y969" s="19"/>
      <c r="Z969" s="19"/>
      <c r="AA969" s="18"/>
      <c r="AB969" s="19"/>
      <c r="AC969" s="19"/>
      <c r="AD969" s="19"/>
      <c r="AE969" s="18"/>
      <c r="AF969" s="19"/>
      <c r="AG969" s="19"/>
      <c r="AH969" s="19"/>
      <c r="AI969" s="18"/>
      <c r="AJ969" s="19"/>
      <c r="AK969" s="19"/>
      <c r="AL969" s="19"/>
      <c r="AM969" s="18"/>
      <c r="AN969" s="19"/>
      <c r="AO969" s="19"/>
      <c r="AP969" s="19"/>
      <c r="AQ969" s="18"/>
      <c r="AR969" s="19"/>
      <c r="AS969" s="19"/>
      <c r="AT969" s="19"/>
      <c r="AU969" s="18"/>
      <c r="AV969" s="19"/>
      <c r="AW969" s="19"/>
      <c r="AX969" s="19"/>
      <c r="AY969" s="18"/>
      <c r="AZ969" s="19"/>
      <c r="BA969" s="19"/>
      <c r="BB969" s="19"/>
      <c r="BC969" s="18"/>
      <c r="BD969" s="19"/>
      <c r="BE969" s="19"/>
      <c r="BF969" s="19"/>
    </row>
    <row r="970" spans="1:58" ht="15" thickBot="1" x14ac:dyDescent="0.35">
      <c r="A970" s="19"/>
      <c r="B970" s="19"/>
      <c r="C970" s="18"/>
      <c r="D970" s="19"/>
      <c r="E970" s="19"/>
      <c r="F970" s="19"/>
      <c r="G970" s="18"/>
      <c r="H970" s="19"/>
      <c r="I970" s="19"/>
      <c r="J970" s="19"/>
      <c r="K970" s="18"/>
      <c r="L970" s="19"/>
      <c r="M970" s="19"/>
      <c r="N970" s="19"/>
      <c r="O970" s="18"/>
      <c r="P970" s="19"/>
      <c r="Q970" s="19"/>
      <c r="R970" s="19"/>
      <c r="S970" s="18"/>
      <c r="T970" s="19"/>
      <c r="U970" s="19"/>
      <c r="V970" s="19"/>
      <c r="W970" s="18"/>
      <c r="X970" s="19"/>
      <c r="Y970" s="19"/>
      <c r="Z970" s="19"/>
      <c r="AA970" s="18"/>
      <c r="AB970" s="19"/>
      <c r="AC970" s="19"/>
      <c r="AD970" s="19"/>
      <c r="AE970" s="18"/>
      <c r="AF970" s="19"/>
      <c r="AG970" s="19"/>
      <c r="AH970" s="19"/>
      <c r="AI970" s="18"/>
      <c r="AJ970" s="19"/>
      <c r="AK970" s="19"/>
      <c r="AL970" s="19"/>
      <c r="AM970" s="18"/>
      <c r="AN970" s="19"/>
      <c r="AO970" s="19"/>
      <c r="AP970" s="19"/>
      <c r="AQ970" s="18"/>
      <c r="AR970" s="19"/>
      <c r="AS970" s="19"/>
      <c r="AT970" s="19"/>
      <c r="AU970" s="18"/>
      <c r="AV970" s="19"/>
      <c r="AW970" s="19"/>
      <c r="AX970" s="19"/>
      <c r="AY970" s="18"/>
      <c r="AZ970" s="19"/>
      <c r="BA970" s="19"/>
      <c r="BB970" s="19"/>
      <c r="BC970" s="18"/>
      <c r="BD970" s="19"/>
      <c r="BE970" s="19"/>
      <c r="BF970" s="19"/>
    </row>
    <row r="971" spans="1:58" ht="15" thickBot="1" x14ac:dyDescent="0.35">
      <c r="A971" s="19"/>
      <c r="B971" s="19"/>
      <c r="C971" s="18"/>
      <c r="D971" s="19"/>
      <c r="E971" s="19"/>
      <c r="F971" s="19"/>
      <c r="G971" s="18"/>
      <c r="H971" s="19"/>
      <c r="I971" s="19"/>
      <c r="J971" s="19"/>
      <c r="K971" s="18"/>
      <c r="L971" s="19"/>
      <c r="M971" s="19"/>
      <c r="N971" s="19"/>
      <c r="O971" s="18"/>
      <c r="P971" s="19"/>
      <c r="Q971" s="19"/>
      <c r="R971" s="19"/>
      <c r="S971" s="18"/>
      <c r="T971" s="19"/>
      <c r="U971" s="19"/>
      <c r="V971" s="19"/>
      <c r="W971" s="18"/>
      <c r="X971" s="19"/>
      <c r="Y971" s="19"/>
      <c r="Z971" s="19"/>
      <c r="AA971" s="18"/>
      <c r="AB971" s="19"/>
      <c r="AC971" s="19"/>
      <c r="AD971" s="19"/>
      <c r="AE971" s="18"/>
      <c r="AF971" s="19"/>
      <c r="AG971" s="19"/>
      <c r="AH971" s="19"/>
      <c r="AI971" s="18"/>
      <c r="AJ971" s="19"/>
      <c r="AK971" s="19"/>
      <c r="AL971" s="19"/>
      <c r="AM971" s="18"/>
      <c r="AN971" s="19"/>
      <c r="AO971" s="19"/>
      <c r="AP971" s="19"/>
      <c r="AQ971" s="18"/>
      <c r="AR971" s="19"/>
      <c r="AS971" s="19"/>
      <c r="AT971" s="19"/>
      <c r="AU971" s="18"/>
      <c r="AV971" s="19"/>
      <c r="AW971" s="19"/>
      <c r="AX971" s="19"/>
      <c r="AY971" s="18"/>
      <c r="AZ971" s="19"/>
      <c r="BA971" s="19"/>
      <c r="BB971" s="19"/>
      <c r="BC971" s="18"/>
      <c r="BD971" s="19"/>
      <c r="BE971" s="19"/>
      <c r="BF971" s="19"/>
    </row>
    <row r="972" spans="1:58" ht="15" thickBot="1" x14ac:dyDescent="0.35">
      <c r="A972" s="19"/>
      <c r="B972" s="19"/>
      <c r="C972" s="18"/>
      <c r="D972" s="19"/>
      <c r="E972" s="19"/>
      <c r="F972" s="19"/>
      <c r="G972" s="18"/>
      <c r="H972" s="19"/>
      <c r="I972" s="19"/>
      <c r="J972" s="19"/>
      <c r="K972" s="18"/>
      <c r="L972" s="19"/>
      <c r="M972" s="19"/>
      <c r="N972" s="19"/>
      <c r="O972" s="18"/>
      <c r="P972" s="19"/>
      <c r="Q972" s="19"/>
      <c r="R972" s="19"/>
      <c r="S972" s="18"/>
      <c r="T972" s="19"/>
      <c r="U972" s="19"/>
      <c r="V972" s="19"/>
      <c r="W972" s="18"/>
      <c r="X972" s="19"/>
      <c r="Y972" s="19"/>
      <c r="Z972" s="19"/>
      <c r="AA972" s="18"/>
      <c r="AB972" s="19"/>
      <c r="AC972" s="19"/>
      <c r="AD972" s="19"/>
      <c r="AE972" s="18"/>
      <c r="AF972" s="19"/>
      <c r="AG972" s="19"/>
      <c r="AH972" s="19"/>
      <c r="AI972" s="18"/>
      <c r="AJ972" s="19"/>
      <c r="AK972" s="19"/>
      <c r="AL972" s="19"/>
      <c r="AM972" s="18"/>
      <c r="AN972" s="19"/>
      <c r="AO972" s="19"/>
      <c r="AP972" s="19"/>
      <c r="AQ972" s="18"/>
      <c r="AR972" s="19"/>
      <c r="AS972" s="19"/>
      <c r="AT972" s="19"/>
      <c r="AU972" s="18"/>
      <c r="AV972" s="19"/>
      <c r="AW972" s="19"/>
      <c r="AX972" s="19"/>
      <c r="AY972" s="18"/>
      <c r="AZ972" s="19"/>
      <c r="BA972" s="19"/>
      <c r="BB972" s="19"/>
      <c r="BC972" s="18"/>
      <c r="BD972" s="19"/>
      <c r="BE972" s="19"/>
      <c r="BF972" s="19"/>
    </row>
    <row r="973" spans="1:58" ht="15" thickBot="1" x14ac:dyDescent="0.35">
      <c r="A973" s="19"/>
      <c r="B973" s="19"/>
      <c r="C973" s="18"/>
      <c r="D973" s="19"/>
      <c r="E973" s="19"/>
      <c r="F973" s="19"/>
      <c r="G973" s="18"/>
      <c r="H973" s="19"/>
      <c r="I973" s="19"/>
      <c r="J973" s="19"/>
      <c r="K973" s="18"/>
      <c r="L973" s="19"/>
      <c r="M973" s="19"/>
      <c r="N973" s="19"/>
      <c r="O973" s="18"/>
      <c r="P973" s="19"/>
      <c r="Q973" s="19"/>
      <c r="R973" s="19"/>
      <c r="S973" s="18"/>
      <c r="T973" s="19"/>
      <c r="U973" s="19"/>
      <c r="V973" s="19"/>
      <c r="W973" s="18"/>
      <c r="X973" s="19"/>
      <c r="Y973" s="19"/>
      <c r="Z973" s="19"/>
      <c r="AA973" s="18"/>
      <c r="AB973" s="19"/>
      <c r="AC973" s="19"/>
      <c r="AD973" s="19"/>
      <c r="AE973" s="18"/>
      <c r="AF973" s="19"/>
      <c r="AG973" s="19"/>
      <c r="AH973" s="19"/>
      <c r="AI973" s="18"/>
      <c r="AJ973" s="19"/>
      <c r="AK973" s="19"/>
      <c r="AL973" s="19"/>
      <c r="AM973" s="18"/>
      <c r="AN973" s="19"/>
      <c r="AO973" s="19"/>
      <c r="AP973" s="19"/>
      <c r="AQ973" s="18"/>
      <c r="AR973" s="19"/>
      <c r="AS973" s="19"/>
      <c r="AT973" s="19"/>
      <c r="AU973" s="18"/>
      <c r="AV973" s="19"/>
      <c r="AW973" s="19"/>
      <c r="AX973" s="19"/>
      <c r="AY973" s="18"/>
      <c r="AZ973" s="19"/>
      <c r="BA973" s="19"/>
      <c r="BB973" s="19"/>
      <c r="BC973" s="18"/>
      <c r="BD973" s="19"/>
      <c r="BE973" s="19"/>
      <c r="BF973" s="19"/>
    </row>
    <row r="974" spans="1:58" ht="15" thickBot="1" x14ac:dyDescent="0.35">
      <c r="A974" s="19"/>
      <c r="B974" s="19"/>
      <c r="C974" s="18"/>
      <c r="D974" s="19"/>
      <c r="E974" s="19"/>
      <c r="F974" s="19"/>
      <c r="G974" s="18"/>
      <c r="H974" s="19"/>
      <c r="I974" s="19"/>
      <c r="J974" s="19"/>
      <c r="K974" s="18"/>
      <c r="L974" s="19"/>
      <c r="M974" s="19"/>
      <c r="N974" s="19"/>
      <c r="O974" s="18"/>
      <c r="P974" s="19"/>
      <c r="Q974" s="19"/>
      <c r="R974" s="19"/>
      <c r="S974" s="18"/>
      <c r="T974" s="19"/>
      <c r="U974" s="19"/>
      <c r="V974" s="19"/>
      <c r="W974" s="18"/>
      <c r="X974" s="19"/>
      <c r="Y974" s="19"/>
      <c r="Z974" s="19"/>
      <c r="AA974" s="18"/>
      <c r="AB974" s="19"/>
      <c r="AC974" s="19"/>
      <c r="AD974" s="19"/>
      <c r="AE974" s="18"/>
      <c r="AF974" s="19"/>
      <c r="AG974" s="19"/>
      <c r="AH974" s="19"/>
      <c r="AI974" s="18"/>
      <c r="AJ974" s="19"/>
      <c r="AK974" s="19"/>
      <c r="AL974" s="19"/>
      <c r="AM974" s="18"/>
      <c r="AN974" s="19"/>
      <c r="AO974" s="19"/>
      <c r="AP974" s="19"/>
      <c r="AQ974" s="18"/>
      <c r="AR974" s="19"/>
      <c r="AS974" s="19"/>
      <c r="AT974" s="19"/>
      <c r="AU974" s="18"/>
      <c r="AV974" s="19"/>
      <c r="AW974" s="19"/>
      <c r="AX974" s="19"/>
      <c r="AY974" s="18"/>
      <c r="AZ974" s="19"/>
      <c r="BA974" s="19"/>
      <c r="BB974" s="19"/>
      <c r="BC974" s="18"/>
      <c r="BD974" s="19"/>
      <c r="BE974" s="19"/>
      <c r="BF974" s="19"/>
    </row>
    <row r="975" spans="1:58" ht="15" thickBot="1" x14ac:dyDescent="0.35">
      <c r="A975" s="19"/>
      <c r="B975" s="19"/>
      <c r="C975" s="18"/>
      <c r="D975" s="19"/>
      <c r="E975" s="19"/>
      <c r="F975" s="19"/>
      <c r="G975" s="18"/>
      <c r="H975" s="19"/>
      <c r="I975" s="19"/>
      <c r="J975" s="19"/>
      <c r="K975" s="18"/>
      <c r="L975" s="19"/>
      <c r="M975" s="19"/>
      <c r="N975" s="19"/>
      <c r="O975" s="18"/>
      <c r="P975" s="19"/>
      <c r="Q975" s="19"/>
      <c r="R975" s="19"/>
      <c r="S975" s="18"/>
      <c r="T975" s="19"/>
      <c r="U975" s="19"/>
      <c r="V975" s="19"/>
      <c r="W975" s="18"/>
      <c r="X975" s="19"/>
      <c r="Y975" s="19"/>
      <c r="Z975" s="19"/>
      <c r="AA975" s="18"/>
      <c r="AB975" s="19"/>
      <c r="AC975" s="19"/>
      <c r="AD975" s="19"/>
      <c r="AE975" s="18"/>
      <c r="AF975" s="19"/>
      <c r="AG975" s="19"/>
      <c r="AH975" s="19"/>
      <c r="AI975" s="18"/>
      <c r="AJ975" s="19"/>
      <c r="AK975" s="19"/>
      <c r="AL975" s="19"/>
      <c r="AM975" s="18"/>
      <c r="AN975" s="19"/>
      <c r="AO975" s="19"/>
      <c r="AP975" s="19"/>
      <c r="AQ975" s="18"/>
      <c r="AR975" s="19"/>
      <c r="AS975" s="19"/>
      <c r="AT975" s="19"/>
      <c r="AU975" s="18"/>
      <c r="AV975" s="19"/>
      <c r="AW975" s="19"/>
      <c r="AX975" s="19"/>
      <c r="AY975" s="18"/>
      <c r="AZ975" s="19"/>
      <c r="BA975" s="19"/>
      <c r="BB975" s="19"/>
      <c r="BC975" s="18"/>
      <c r="BD975" s="19"/>
      <c r="BE975" s="19"/>
      <c r="BF975" s="19"/>
    </row>
    <row r="976" spans="1:58" ht="15" thickBot="1" x14ac:dyDescent="0.35">
      <c r="A976" s="19"/>
      <c r="B976" s="19"/>
      <c r="C976" s="18"/>
      <c r="D976" s="19"/>
      <c r="E976" s="19"/>
      <c r="F976" s="19"/>
      <c r="G976" s="18"/>
      <c r="H976" s="19"/>
      <c r="I976" s="19"/>
      <c r="J976" s="19"/>
      <c r="K976" s="18"/>
      <c r="L976" s="19"/>
      <c r="M976" s="19"/>
      <c r="N976" s="19"/>
      <c r="O976" s="18"/>
      <c r="P976" s="19"/>
      <c r="Q976" s="19"/>
      <c r="R976" s="19"/>
      <c r="S976" s="18"/>
      <c r="T976" s="19"/>
      <c r="U976" s="19"/>
      <c r="V976" s="19"/>
      <c r="W976" s="18"/>
      <c r="X976" s="19"/>
      <c r="Y976" s="19"/>
      <c r="Z976" s="19"/>
      <c r="AA976" s="18"/>
      <c r="AB976" s="19"/>
      <c r="AC976" s="19"/>
      <c r="AD976" s="19"/>
      <c r="AE976" s="18"/>
      <c r="AF976" s="19"/>
      <c r="AG976" s="19"/>
      <c r="AH976" s="19"/>
      <c r="AI976" s="18"/>
      <c r="AJ976" s="19"/>
      <c r="AK976" s="19"/>
      <c r="AL976" s="19"/>
      <c r="AM976" s="18"/>
      <c r="AN976" s="19"/>
      <c r="AO976" s="19"/>
      <c r="AP976" s="19"/>
      <c r="AQ976" s="18"/>
      <c r="AR976" s="19"/>
      <c r="AS976" s="19"/>
      <c r="AT976" s="19"/>
      <c r="AU976" s="18"/>
      <c r="AV976" s="19"/>
      <c r="AW976" s="19"/>
      <c r="AX976" s="19"/>
      <c r="AY976" s="18"/>
      <c r="AZ976" s="19"/>
      <c r="BA976" s="19"/>
      <c r="BB976" s="19"/>
      <c r="BC976" s="18"/>
      <c r="BD976" s="19"/>
      <c r="BE976" s="19"/>
      <c r="BF976" s="19"/>
    </row>
    <row r="977" spans="1:58" ht="15" thickBot="1" x14ac:dyDescent="0.35">
      <c r="A977" s="19"/>
      <c r="B977" s="19"/>
      <c r="C977" s="18"/>
      <c r="D977" s="19"/>
      <c r="E977" s="19"/>
      <c r="F977" s="19"/>
      <c r="G977" s="18"/>
      <c r="H977" s="19"/>
      <c r="I977" s="19"/>
      <c r="J977" s="19"/>
      <c r="K977" s="18"/>
      <c r="L977" s="19"/>
      <c r="M977" s="19"/>
      <c r="N977" s="19"/>
      <c r="O977" s="18"/>
      <c r="P977" s="19"/>
      <c r="Q977" s="19"/>
      <c r="R977" s="19"/>
      <c r="S977" s="18"/>
      <c r="T977" s="19"/>
      <c r="U977" s="19"/>
      <c r="V977" s="19"/>
      <c r="W977" s="18"/>
      <c r="X977" s="19"/>
      <c r="Y977" s="19"/>
      <c r="Z977" s="19"/>
      <c r="AA977" s="18"/>
      <c r="AB977" s="19"/>
      <c r="AC977" s="19"/>
      <c r="AD977" s="19"/>
      <c r="AE977" s="18"/>
      <c r="AF977" s="19"/>
      <c r="AG977" s="19"/>
      <c r="AH977" s="19"/>
      <c r="AI977" s="18"/>
      <c r="AJ977" s="19"/>
      <c r="AK977" s="19"/>
      <c r="AL977" s="19"/>
      <c r="AM977" s="18"/>
      <c r="AN977" s="19"/>
      <c r="AO977" s="19"/>
      <c r="AP977" s="19"/>
      <c r="AQ977" s="18"/>
      <c r="AR977" s="19"/>
      <c r="AS977" s="19"/>
      <c r="AT977" s="19"/>
      <c r="AU977" s="18"/>
      <c r="AV977" s="19"/>
      <c r="AW977" s="19"/>
      <c r="AX977" s="19"/>
      <c r="AY977" s="18"/>
      <c r="AZ977" s="19"/>
      <c r="BA977" s="19"/>
      <c r="BB977" s="19"/>
      <c r="BC977" s="18"/>
      <c r="BD977" s="19"/>
      <c r="BE977" s="19"/>
      <c r="BF977" s="19"/>
    </row>
    <row r="978" spans="1:58" ht="15" thickBot="1" x14ac:dyDescent="0.35">
      <c r="A978" s="19"/>
      <c r="B978" s="19"/>
      <c r="C978" s="18"/>
      <c r="D978" s="19"/>
      <c r="E978" s="19"/>
      <c r="F978" s="19"/>
      <c r="G978" s="18"/>
      <c r="H978" s="19"/>
      <c r="I978" s="19"/>
      <c r="J978" s="19"/>
      <c r="K978" s="18"/>
      <c r="L978" s="19"/>
      <c r="M978" s="19"/>
      <c r="N978" s="19"/>
      <c r="O978" s="18"/>
      <c r="P978" s="19"/>
      <c r="Q978" s="19"/>
      <c r="R978" s="19"/>
      <c r="S978" s="18"/>
      <c r="T978" s="19"/>
      <c r="U978" s="19"/>
      <c r="V978" s="19"/>
      <c r="W978" s="18"/>
      <c r="X978" s="19"/>
      <c r="Y978" s="19"/>
      <c r="Z978" s="19"/>
      <c r="AA978" s="18"/>
      <c r="AB978" s="19"/>
      <c r="AC978" s="19"/>
      <c r="AD978" s="19"/>
      <c r="AE978" s="18"/>
      <c r="AF978" s="19"/>
      <c r="AG978" s="19"/>
      <c r="AH978" s="19"/>
      <c r="AI978" s="18"/>
      <c r="AJ978" s="19"/>
      <c r="AK978" s="19"/>
      <c r="AL978" s="19"/>
      <c r="AM978" s="18"/>
      <c r="AN978" s="19"/>
      <c r="AO978" s="19"/>
      <c r="AP978" s="19"/>
      <c r="AQ978" s="18"/>
      <c r="AR978" s="19"/>
      <c r="AS978" s="19"/>
      <c r="AT978" s="19"/>
      <c r="AU978" s="18"/>
      <c r="AV978" s="19"/>
      <c r="AW978" s="19"/>
      <c r="AX978" s="19"/>
      <c r="AY978" s="18"/>
      <c r="AZ978" s="19"/>
      <c r="BA978" s="19"/>
      <c r="BB978" s="19"/>
      <c r="BC978" s="18"/>
      <c r="BD978" s="19"/>
      <c r="BE978" s="19"/>
      <c r="BF978" s="19"/>
    </row>
    <row r="979" spans="1:58" ht="15" thickBot="1" x14ac:dyDescent="0.35">
      <c r="A979" s="19"/>
      <c r="B979" s="19"/>
      <c r="C979" s="18"/>
      <c r="D979" s="19"/>
      <c r="E979" s="19"/>
      <c r="F979" s="19"/>
      <c r="G979" s="18"/>
      <c r="H979" s="19"/>
      <c r="I979" s="19"/>
      <c r="J979" s="19"/>
      <c r="K979" s="18"/>
      <c r="L979" s="19"/>
      <c r="M979" s="19"/>
      <c r="N979" s="19"/>
      <c r="O979" s="18"/>
      <c r="P979" s="19"/>
      <c r="Q979" s="19"/>
      <c r="R979" s="19"/>
      <c r="S979" s="18"/>
      <c r="T979" s="19"/>
      <c r="U979" s="19"/>
      <c r="V979" s="19"/>
      <c r="W979" s="18"/>
      <c r="X979" s="19"/>
      <c r="Y979" s="19"/>
      <c r="Z979" s="19"/>
      <c r="AA979" s="18"/>
      <c r="AB979" s="19"/>
      <c r="AC979" s="19"/>
      <c r="AD979" s="19"/>
      <c r="AE979" s="18"/>
      <c r="AF979" s="19"/>
      <c r="AG979" s="19"/>
      <c r="AH979" s="19"/>
      <c r="AI979" s="18"/>
      <c r="AJ979" s="19"/>
      <c r="AK979" s="19"/>
      <c r="AL979" s="19"/>
      <c r="AM979" s="18"/>
      <c r="AN979" s="19"/>
      <c r="AO979" s="19"/>
      <c r="AP979" s="19"/>
      <c r="AQ979" s="18"/>
      <c r="AR979" s="19"/>
      <c r="AS979" s="19"/>
      <c r="AT979" s="19"/>
      <c r="AU979" s="18"/>
      <c r="AV979" s="19"/>
      <c r="AW979" s="19"/>
      <c r="AX979" s="19"/>
      <c r="AY979" s="18"/>
      <c r="AZ979" s="19"/>
      <c r="BA979" s="19"/>
      <c r="BB979" s="19"/>
      <c r="BC979" s="18"/>
      <c r="BD979" s="19"/>
      <c r="BE979" s="19"/>
      <c r="BF979" s="19"/>
    </row>
    <row r="980" spans="1:58" ht="15" thickBot="1" x14ac:dyDescent="0.35">
      <c r="A980" s="19"/>
      <c r="B980" s="19"/>
      <c r="C980" s="18"/>
      <c r="D980" s="19"/>
      <c r="E980" s="19"/>
      <c r="F980" s="19"/>
      <c r="G980" s="18"/>
      <c r="H980" s="19"/>
      <c r="I980" s="19"/>
      <c r="J980" s="19"/>
      <c r="K980" s="18"/>
      <c r="L980" s="19"/>
      <c r="M980" s="19"/>
      <c r="N980" s="19"/>
      <c r="O980" s="18"/>
      <c r="P980" s="19"/>
      <c r="Q980" s="19"/>
      <c r="R980" s="19"/>
      <c r="S980" s="18"/>
      <c r="T980" s="19"/>
      <c r="U980" s="19"/>
      <c r="V980" s="19"/>
      <c r="W980" s="18"/>
      <c r="X980" s="19"/>
      <c r="Y980" s="19"/>
      <c r="Z980" s="19"/>
      <c r="AA980" s="18"/>
      <c r="AB980" s="19"/>
      <c r="AC980" s="19"/>
      <c r="AD980" s="19"/>
      <c r="AE980" s="18"/>
      <c r="AF980" s="19"/>
      <c r="AG980" s="19"/>
      <c r="AH980" s="19"/>
      <c r="AI980" s="18"/>
      <c r="AJ980" s="19"/>
      <c r="AK980" s="19"/>
      <c r="AL980" s="19"/>
      <c r="AM980" s="18"/>
      <c r="AN980" s="19"/>
      <c r="AO980" s="19"/>
      <c r="AP980" s="19"/>
      <c r="AQ980" s="18"/>
      <c r="AR980" s="19"/>
      <c r="AS980" s="19"/>
      <c r="AT980" s="19"/>
      <c r="AU980" s="18"/>
      <c r="AV980" s="19"/>
      <c r="AW980" s="19"/>
      <c r="AX980" s="19"/>
      <c r="AY980" s="18"/>
      <c r="AZ980" s="19"/>
      <c r="BA980" s="19"/>
      <c r="BB980" s="19"/>
      <c r="BC980" s="18"/>
      <c r="BD980" s="19"/>
      <c r="BE980" s="19"/>
      <c r="BF980" s="19"/>
    </row>
    <row r="981" spans="1:58" ht="15" thickBot="1" x14ac:dyDescent="0.35">
      <c r="A981" s="19"/>
      <c r="B981" s="19"/>
      <c r="C981" s="18"/>
      <c r="D981" s="19"/>
      <c r="E981" s="19"/>
      <c r="F981" s="19"/>
      <c r="G981" s="18"/>
      <c r="H981" s="19"/>
      <c r="I981" s="19"/>
      <c r="J981" s="19"/>
      <c r="K981" s="18"/>
      <c r="L981" s="19"/>
      <c r="M981" s="19"/>
      <c r="N981" s="19"/>
      <c r="O981" s="18"/>
      <c r="P981" s="19"/>
      <c r="Q981" s="19"/>
      <c r="R981" s="19"/>
      <c r="S981" s="18"/>
      <c r="T981" s="19"/>
      <c r="U981" s="19"/>
      <c r="V981" s="19"/>
      <c r="W981" s="18"/>
      <c r="X981" s="19"/>
      <c r="Y981" s="19"/>
      <c r="Z981" s="19"/>
      <c r="AA981" s="18"/>
      <c r="AB981" s="19"/>
      <c r="AC981" s="19"/>
      <c r="AD981" s="19"/>
      <c r="AE981" s="18"/>
      <c r="AF981" s="19"/>
      <c r="AG981" s="19"/>
      <c r="AH981" s="19"/>
      <c r="AI981" s="18"/>
      <c r="AJ981" s="19"/>
      <c r="AK981" s="19"/>
      <c r="AL981" s="19"/>
      <c r="AM981" s="18"/>
      <c r="AN981" s="19"/>
      <c r="AO981" s="19"/>
      <c r="AP981" s="19"/>
      <c r="AQ981" s="18"/>
      <c r="AR981" s="19"/>
      <c r="AS981" s="19"/>
      <c r="AT981" s="19"/>
      <c r="AU981" s="18"/>
      <c r="AV981" s="19"/>
      <c r="AW981" s="19"/>
      <c r="AX981" s="19"/>
      <c r="AY981" s="18"/>
      <c r="AZ981" s="19"/>
      <c r="BA981" s="19"/>
      <c r="BB981" s="19"/>
      <c r="BC981" s="18"/>
      <c r="BD981" s="19"/>
      <c r="BE981" s="19"/>
      <c r="BF981" s="19"/>
    </row>
    <row r="982" spans="1:58" ht="15" thickBot="1" x14ac:dyDescent="0.35">
      <c r="A982" s="19"/>
      <c r="B982" s="19"/>
      <c r="C982" s="18"/>
      <c r="D982" s="19"/>
      <c r="E982" s="19"/>
      <c r="F982" s="19"/>
      <c r="G982" s="18"/>
      <c r="H982" s="19"/>
      <c r="I982" s="19"/>
      <c r="J982" s="19"/>
      <c r="K982" s="18"/>
      <c r="L982" s="19"/>
      <c r="M982" s="19"/>
      <c r="N982" s="19"/>
      <c r="O982" s="18"/>
      <c r="P982" s="19"/>
      <c r="Q982" s="19"/>
      <c r="R982" s="19"/>
      <c r="S982" s="18"/>
      <c r="T982" s="19"/>
      <c r="U982" s="19"/>
      <c r="V982" s="19"/>
      <c r="W982" s="18"/>
      <c r="X982" s="19"/>
      <c r="Y982" s="19"/>
      <c r="Z982" s="19"/>
      <c r="AA982" s="18"/>
      <c r="AB982" s="19"/>
      <c r="AC982" s="19"/>
      <c r="AD982" s="19"/>
      <c r="AE982" s="18"/>
      <c r="AF982" s="19"/>
      <c r="AG982" s="19"/>
      <c r="AH982" s="19"/>
      <c r="AI982" s="18"/>
      <c r="AJ982" s="19"/>
      <c r="AK982" s="19"/>
      <c r="AL982" s="19"/>
      <c r="AM982" s="18"/>
      <c r="AN982" s="19"/>
      <c r="AO982" s="19"/>
      <c r="AP982" s="19"/>
      <c r="AQ982" s="18"/>
      <c r="AR982" s="19"/>
      <c r="AS982" s="19"/>
      <c r="AT982" s="19"/>
      <c r="AU982" s="18"/>
      <c r="AV982" s="19"/>
      <c r="AW982" s="19"/>
      <c r="AX982" s="19"/>
      <c r="AY982" s="18"/>
      <c r="AZ982" s="19"/>
      <c r="BA982" s="19"/>
      <c r="BB982" s="19"/>
      <c r="BC982" s="18"/>
      <c r="BD982" s="19"/>
      <c r="BE982" s="19"/>
      <c r="BF982" s="19"/>
    </row>
    <row r="983" spans="1:58" ht="15" thickBot="1" x14ac:dyDescent="0.35">
      <c r="A983" s="19"/>
      <c r="B983" s="19"/>
      <c r="C983" s="18"/>
      <c r="D983" s="19"/>
      <c r="E983" s="19"/>
      <c r="F983" s="19"/>
      <c r="G983" s="18"/>
      <c r="H983" s="19"/>
      <c r="I983" s="19"/>
      <c r="J983" s="19"/>
      <c r="K983" s="18"/>
      <c r="L983" s="19"/>
      <c r="M983" s="19"/>
      <c r="N983" s="19"/>
      <c r="O983" s="18"/>
      <c r="P983" s="19"/>
      <c r="Q983" s="19"/>
      <c r="R983" s="19"/>
      <c r="S983" s="18"/>
      <c r="T983" s="19"/>
      <c r="U983" s="19"/>
      <c r="V983" s="19"/>
      <c r="W983" s="18"/>
      <c r="X983" s="19"/>
      <c r="Y983" s="19"/>
      <c r="Z983" s="19"/>
      <c r="AA983" s="18"/>
      <c r="AB983" s="19"/>
      <c r="AC983" s="19"/>
      <c r="AD983" s="19"/>
      <c r="AE983" s="18"/>
      <c r="AF983" s="19"/>
      <c r="AG983" s="19"/>
      <c r="AH983" s="19"/>
      <c r="AI983" s="18"/>
      <c r="AJ983" s="19"/>
      <c r="AK983" s="19"/>
      <c r="AL983" s="19"/>
      <c r="AM983" s="18"/>
      <c r="AN983" s="19"/>
      <c r="AO983" s="19"/>
      <c r="AP983" s="19"/>
      <c r="AQ983" s="18"/>
      <c r="AR983" s="19"/>
      <c r="AS983" s="19"/>
      <c r="AT983" s="19"/>
      <c r="AU983" s="18"/>
      <c r="AV983" s="19"/>
      <c r="AW983" s="19"/>
      <c r="AX983" s="19"/>
      <c r="AY983" s="18"/>
      <c r="AZ983" s="19"/>
      <c r="BA983" s="19"/>
      <c r="BB983" s="19"/>
      <c r="BC983" s="18"/>
      <c r="BD983" s="19"/>
      <c r="BE983" s="19"/>
      <c r="BF983" s="19"/>
    </row>
    <row r="984" spans="1:58" ht="15" thickBot="1" x14ac:dyDescent="0.35">
      <c r="A984" s="19"/>
      <c r="B984" s="19"/>
      <c r="C984" s="18"/>
      <c r="D984" s="19"/>
      <c r="E984" s="19"/>
      <c r="F984" s="19"/>
      <c r="G984" s="18"/>
      <c r="H984" s="19"/>
      <c r="I984" s="19"/>
      <c r="J984" s="19"/>
      <c r="K984" s="18"/>
      <c r="L984" s="19"/>
      <c r="M984" s="19"/>
      <c r="N984" s="19"/>
      <c r="O984" s="18"/>
      <c r="P984" s="19"/>
      <c r="Q984" s="19"/>
      <c r="R984" s="19"/>
      <c r="S984" s="18"/>
      <c r="T984" s="19"/>
      <c r="U984" s="19"/>
      <c r="V984" s="19"/>
      <c r="W984" s="18"/>
      <c r="X984" s="19"/>
      <c r="Y984" s="19"/>
      <c r="Z984" s="19"/>
      <c r="AA984" s="18"/>
      <c r="AB984" s="19"/>
      <c r="AC984" s="19"/>
      <c r="AD984" s="19"/>
      <c r="AE984" s="18"/>
      <c r="AF984" s="19"/>
      <c r="AG984" s="19"/>
      <c r="AH984" s="19"/>
      <c r="AI984" s="18"/>
      <c r="AJ984" s="19"/>
      <c r="AK984" s="19"/>
      <c r="AL984" s="19"/>
      <c r="AM984" s="18"/>
      <c r="AN984" s="19"/>
      <c r="AO984" s="19"/>
      <c r="AP984" s="19"/>
      <c r="AQ984" s="18"/>
      <c r="AR984" s="19"/>
      <c r="AS984" s="19"/>
      <c r="AT984" s="19"/>
      <c r="AU984" s="18"/>
      <c r="AV984" s="19"/>
      <c r="AW984" s="19"/>
      <c r="AX984" s="19"/>
      <c r="AY984" s="18"/>
      <c r="AZ984" s="19"/>
      <c r="BA984" s="19"/>
      <c r="BB984" s="19"/>
      <c r="BC984" s="18"/>
      <c r="BD984" s="19"/>
      <c r="BE984" s="19"/>
      <c r="BF984" s="19"/>
    </row>
    <row r="985" spans="1:58" ht="15" thickBot="1" x14ac:dyDescent="0.35">
      <c r="A985" s="19"/>
      <c r="B985" s="19"/>
      <c r="C985" s="18"/>
      <c r="D985" s="19"/>
      <c r="E985" s="19"/>
      <c r="F985" s="19"/>
      <c r="G985" s="18"/>
      <c r="H985" s="19"/>
      <c r="I985" s="19"/>
      <c r="J985" s="19"/>
      <c r="K985" s="18"/>
      <c r="L985" s="19"/>
      <c r="M985" s="19"/>
      <c r="N985" s="19"/>
      <c r="O985" s="18"/>
      <c r="P985" s="19"/>
      <c r="Q985" s="19"/>
      <c r="R985" s="19"/>
      <c r="S985" s="18"/>
      <c r="T985" s="19"/>
      <c r="U985" s="19"/>
      <c r="V985" s="19"/>
      <c r="W985" s="18"/>
      <c r="X985" s="19"/>
      <c r="Y985" s="19"/>
      <c r="Z985" s="19"/>
      <c r="AA985" s="18"/>
      <c r="AB985" s="19"/>
      <c r="AC985" s="19"/>
      <c r="AD985" s="19"/>
      <c r="AE985" s="18"/>
      <c r="AF985" s="19"/>
      <c r="AG985" s="19"/>
      <c r="AH985" s="19"/>
      <c r="AI985" s="18"/>
      <c r="AJ985" s="19"/>
      <c r="AK985" s="19"/>
      <c r="AL985" s="19"/>
      <c r="AM985" s="18"/>
      <c r="AN985" s="19"/>
      <c r="AO985" s="19"/>
      <c r="AP985" s="19"/>
      <c r="AQ985" s="18"/>
      <c r="AR985" s="19"/>
      <c r="AS985" s="19"/>
      <c r="AT985" s="19"/>
      <c r="AU985" s="18"/>
      <c r="AV985" s="19"/>
      <c r="AW985" s="19"/>
      <c r="AX985" s="19"/>
      <c r="AY985" s="18"/>
      <c r="AZ985" s="19"/>
      <c r="BA985" s="19"/>
      <c r="BB985" s="19"/>
      <c r="BC985" s="18"/>
      <c r="BD985" s="19"/>
      <c r="BE985" s="19"/>
      <c r="BF985" s="19"/>
    </row>
    <row r="986" spans="1:58" ht="15" thickBot="1" x14ac:dyDescent="0.35">
      <c r="A986" s="19"/>
      <c r="B986" s="19"/>
      <c r="C986" s="18"/>
      <c r="D986" s="19"/>
      <c r="E986" s="19"/>
      <c r="F986" s="19"/>
      <c r="G986" s="18"/>
      <c r="H986" s="19"/>
      <c r="I986" s="19"/>
      <c r="J986" s="19"/>
      <c r="K986" s="18"/>
      <c r="L986" s="19"/>
      <c r="M986" s="19"/>
      <c r="N986" s="19"/>
      <c r="O986" s="18"/>
      <c r="P986" s="19"/>
      <c r="Q986" s="19"/>
      <c r="R986" s="19"/>
      <c r="S986" s="18"/>
      <c r="T986" s="19"/>
      <c r="U986" s="19"/>
      <c r="V986" s="19"/>
      <c r="W986" s="18"/>
      <c r="X986" s="19"/>
      <c r="Y986" s="19"/>
      <c r="Z986" s="19"/>
      <c r="AA986" s="18"/>
      <c r="AB986" s="19"/>
      <c r="AC986" s="19"/>
      <c r="AD986" s="19"/>
      <c r="AE986" s="18"/>
      <c r="AF986" s="19"/>
      <c r="AG986" s="19"/>
      <c r="AH986" s="19"/>
      <c r="AI986" s="18"/>
      <c r="AJ986" s="19"/>
      <c r="AK986" s="19"/>
      <c r="AL986" s="19"/>
      <c r="AM986" s="18"/>
      <c r="AN986" s="19"/>
      <c r="AO986" s="19"/>
      <c r="AP986" s="19"/>
      <c r="AQ986" s="18"/>
      <c r="AR986" s="19"/>
      <c r="AS986" s="19"/>
      <c r="AT986" s="19"/>
      <c r="AU986" s="18"/>
      <c r="AV986" s="19"/>
      <c r="AW986" s="19"/>
      <c r="AX986" s="19"/>
      <c r="AY986" s="18"/>
      <c r="AZ986" s="19"/>
      <c r="BA986" s="19"/>
      <c r="BB986" s="19"/>
      <c r="BC986" s="18"/>
      <c r="BD986" s="19"/>
      <c r="BE986" s="19"/>
      <c r="BF986" s="19"/>
    </row>
    <row r="987" spans="1:58" ht="15" thickBot="1" x14ac:dyDescent="0.35">
      <c r="A987" s="19"/>
      <c r="B987" s="19"/>
      <c r="C987" s="18"/>
      <c r="D987" s="19"/>
      <c r="E987" s="19"/>
      <c r="F987" s="19"/>
      <c r="G987" s="18"/>
      <c r="H987" s="19"/>
      <c r="I987" s="19"/>
      <c r="J987" s="19"/>
      <c r="K987" s="18"/>
      <c r="L987" s="19"/>
      <c r="M987" s="19"/>
      <c r="N987" s="19"/>
      <c r="O987" s="18"/>
      <c r="P987" s="19"/>
      <c r="Q987" s="19"/>
      <c r="R987" s="19"/>
      <c r="S987" s="18"/>
      <c r="T987" s="19"/>
      <c r="U987" s="19"/>
      <c r="V987" s="19"/>
      <c r="W987" s="18"/>
      <c r="X987" s="19"/>
      <c r="Y987" s="19"/>
      <c r="Z987" s="19"/>
      <c r="AA987" s="18"/>
      <c r="AB987" s="19"/>
      <c r="AC987" s="19"/>
      <c r="AD987" s="19"/>
      <c r="AE987" s="18"/>
      <c r="AF987" s="19"/>
      <c r="AG987" s="19"/>
      <c r="AH987" s="19"/>
      <c r="AI987" s="18"/>
      <c r="AJ987" s="19"/>
      <c r="AK987" s="19"/>
      <c r="AL987" s="19"/>
      <c r="AM987" s="18"/>
      <c r="AN987" s="19"/>
      <c r="AO987" s="19"/>
      <c r="AP987" s="19"/>
      <c r="AQ987" s="18"/>
      <c r="AR987" s="19"/>
      <c r="AS987" s="19"/>
      <c r="AT987" s="19"/>
      <c r="AU987" s="18"/>
      <c r="AV987" s="19"/>
      <c r="AW987" s="19"/>
      <c r="AX987" s="19"/>
      <c r="AY987" s="18"/>
      <c r="AZ987" s="19"/>
      <c r="BA987" s="19"/>
      <c r="BB987" s="19"/>
      <c r="BC987" s="18"/>
      <c r="BD987" s="19"/>
      <c r="BE987" s="19"/>
      <c r="BF987" s="19"/>
    </row>
    <row r="988" spans="1:58" ht="15" thickBot="1" x14ac:dyDescent="0.35">
      <c r="A988" s="19"/>
      <c r="B988" s="19"/>
      <c r="C988" s="18"/>
      <c r="D988" s="19"/>
      <c r="E988" s="19"/>
      <c r="F988" s="19"/>
      <c r="G988" s="18"/>
      <c r="H988" s="19"/>
      <c r="I988" s="19"/>
      <c r="J988" s="19"/>
      <c r="K988" s="18"/>
      <c r="L988" s="19"/>
      <c r="M988" s="19"/>
      <c r="N988" s="19"/>
      <c r="O988" s="18"/>
      <c r="P988" s="19"/>
      <c r="Q988" s="19"/>
      <c r="R988" s="19"/>
      <c r="S988" s="18"/>
      <c r="T988" s="19"/>
      <c r="U988" s="19"/>
      <c r="V988" s="19"/>
      <c r="W988" s="18"/>
      <c r="X988" s="19"/>
      <c r="Y988" s="19"/>
      <c r="Z988" s="19"/>
      <c r="AA988" s="18"/>
      <c r="AB988" s="19"/>
      <c r="AC988" s="19"/>
      <c r="AD988" s="19"/>
      <c r="AE988" s="18"/>
      <c r="AF988" s="19"/>
      <c r="AG988" s="19"/>
      <c r="AH988" s="19"/>
      <c r="AI988" s="18"/>
      <c r="AJ988" s="19"/>
      <c r="AK988" s="19"/>
      <c r="AL988" s="19"/>
      <c r="AM988" s="18"/>
      <c r="AN988" s="19"/>
      <c r="AO988" s="19"/>
      <c r="AP988" s="19"/>
      <c r="AQ988" s="18"/>
      <c r="AR988" s="19"/>
      <c r="AS988" s="19"/>
      <c r="AT988" s="19"/>
      <c r="AU988" s="18"/>
      <c r="AV988" s="19"/>
      <c r="AW988" s="19"/>
      <c r="AX988" s="19"/>
      <c r="AY988" s="18"/>
      <c r="AZ988" s="19"/>
      <c r="BA988" s="19"/>
      <c r="BB988" s="19"/>
      <c r="BC988" s="18"/>
      <c r="BD988" s="19"/>
      <c r="BE988" s="19"/>
      <c r="BF988" s="19"/>
    </row>
    <row r="989" spans="1:58" ht="15" thickBot="1" x14ac:dyDescent="0.35">
      <c r="A989" s="19"/>
      <c r="B989" s="19"/>
      <c r="C989" s="18"/>
      <c r="D989" s="19"/>
      <c r="E989" s="19"/>
      <c r="F989" s="19"/>
      <c r="G989" s="18"/>
      <c r="H989" s="19"/>
      <c r="I989" s="19"/>
      <c r="J989" s="19"/>
      <c r="K989" s="18"/>
      <c r="L989" s="19"/>
      <c r="M989" s="19"/>
      <c r="N989" s="19"/>
      <c r="O989" s="18"/>
      <c r="P989" s="19"/>
      <c r="Q989" s="19"/>
      <c r="R989" s="19"/>
      <c r="S989" s="18"/>
      <c r="T989" s="19"/>
      <c r="U989" s="19"/>
      <c r="V989" s="19"/>
      <c r="W989" s="18"/>
      <c r="X989" s="19"/>
      <c r="Y989" s="19"/>
      <c r="Z989" s="19"/>
      <c r="AA989" s="18"/>
      <c r="AB989" s="19"/>
      <c r="AC989" s="19"/>
      <c r="AD989" s="19"/>
      <c r="AE989" s="18"/>
      <c r="AF989" s="19"/>
      <c r="AG989" s="19"/>
      <c r="AH989" s="19"/>
      <c r="AI989" s="18"/>
      <c r="AJ989" s="19"/>
      <c r="AK989" s="19"/>
      <c r="AL989" s="19"/>
      <c r="AM989" s="18"/>
      <c r="AN989" s="19"/>
      <c r="AO989" s="19"/>
      <c r="AP989" s="19"/>
      <c r="AQ989" s="18"/>
      <c r="AR989" s="19"/>
      <c r="AS989" s="19"/>
      <c r="AT989" s="19"/>
      <c r="AU989" s="18"/>
      <c r="AV989" s="19"/>
      <c r="AW989" s="19"/>
      <c r="AX989" s="19"/>
      <c r="AY989" s="18"/>
      <c r="AZ989" s="19"/>
      <c r="BA989" s="19"/>
      <c r="BB989" s="19"/>
      <c r="BC989" s="18"/>
      <c r="BD989" s="19"/>
      <c r="BE989" s="19"/>
      <c r="BF989" s="19"/>
    </row>
    <row r="990" spans="1:58" ht="15" thickBot="1" x14ac:dyDescent="0.35">
      <c r="A990" s="19"/>
      <c r="B990" s="19"/>
      <c r="C990" s="18"/>
      <c r="D990" s="19"/>
      <c r="E990" s="19"/>
      <c r="F990" s="19"/>
      <c r="G990" s="18"/>
      <c r="H990" s="19"/>
      <c r="I990" s="19"/>
      <c r="J990" s="19"/>
      <c r="K990" s="18"/>
      <c r="L990" s="19"/>
      <c r="M990" s="19"/>
      <c r="N990" s="19"/>
      <c r="O990" s="18"/>
      <c r="P990" s="19"/>
      <c r="Q990" s="19"/>
      <c r="R990" s="19"/>
      <c r="S990" s="18"/>
      <c r="T990" s="19"/>
      <c r="U990" s="19"/>
      <c r="V990" s="19"/>
      <c r="W990" s="18"/>
      <c r="X990" s="19"/>
      <c r="Y990" s="19"/>
      <c r="Z990" s="19"/>
      <c r="AA990" s="18"/>
      <c r="AB990" s="19"/>
      <c r="AC990" s="19"/>
      <c r="AD990" s="19"/>
      <c r="AE990" s="18"/>
      <c r="AF990" s="19"/>
      <c r="AG990" s="19"/>
      <c r="AH990" s="19"/>
      <c r="AI990" s="18"/>
      <c r="AJ990" s="19"/>
      <c r="AK990" s="19"/>
      <c r="AL990" s="19"/>
      <c r="AM990" s="18"/>
      <c r="AN990" s="19"/>
      <c r="AO990" s="19"/>
      <c r="AP990" s="19"/>
      <c r="AQ990" s="18"/>
      <c r="AR990" s="19"/>
      <c r="AS990" s="19"/>
      <c r="AT990" s="19"/>
      <c r="AU990" s="18"/>
      <c r="AV990" s="19"/>
      <c r="AW990" s="19"/>
      <c r="AX990" s="19"/>
      <c r="AY990" s="18"/>
      <c r="AZ990" s="19"/>
      <c r="BA990" s="19"/>
      <c r="BB990" s="19"/>
      <c r="BC990" s="18"/>
      <c r="BD990" s="19"/>
      <c r="BE990" s="19"/>
      <c r="BF990" s="19"/>
    </row>
    <row r="991" spans="1:58" ht="15" thickBot="1" x14ac:dyDescent="0.35">
      <c r="A991" s="19"/>
      <c r="B991" s="19"/>
      <c r="C991" s="18"/>
      <c r="D991" s="19"/>
      <c r="E991" s="19"/>
      <c r="F991" s="19"/>
      <c r="G991" s="18"/>
      <c r="H991" s="19"/>
      <c r="I991" s="19"/>
      <c r="J991" s="19"/>
      <c r="K991" s="18"/>
      <c r="L991" s="19"/>
      <c r="M991" s="19"/>
      <c r="N991" s="19"/>
      <c r="O991" s="18"/>
      <c r="P991" s="19"/>
      <c r="Q991" s="19"/>
      <c r="R991" s="19"/>
      <c r="S991" s="18"/>
      <c r="T991" s="19"/>
      <c r="U991" s="19"/>
      <c r="V991" s="19"/>
      <c r="W991" s="18"/>
      <c r="X991" s="19"/>
      <c r="Y991" s="19"/>
      <c r="Z991" s="19"/>
      <c r="AA991" s="18"/>
      <c r="AB991" s="19"/>
      <c r="AC991" s="19"/>
      <c r="AD991" s="19"/>
      <c r="AE991" s="18"/>
      <c r="AF991" s="19"/>
      <c r="AG991" s="19"/>
      <c r="AH991" s="19"/>
      <c r="AI991" s="18"/>
      <c r="AJ991" s="19"/>
      <c r="AK991" s="19"/>
      <c r="AL991" s="19"/>
      <c r="AM991" s="18"/>
      <c r="AN991" s="19"/>
      <c r="AO991" s="19"/>
      <c r="AP991" s="19"/>
      <c r="AQ991" s="18"/>
      <c r="AR991" s="19"/>
      <c r="AS991" s="19"/>
      <c r="AT991" s="19"/>
      <c r="AU991" s="18"/>
      <c r="AV991" s="19"/>
      <c r="AW991" s="19"/>
      <c r="AX991" s="19"/>
      <c r="AY991" s="18"/>
      <c r="AZ991" s="19"/>
      <c r="BA991" s="19"/>
      <c r="BB991" s="19"/>
      <c r="BC991" s="18"/>
      <c r="BD991" s="19"/>
      <c r="BE991" s="19"/>
      <c r="BF991" s="19"/>
    </row>
    <row r="992" spans="1:58" ht="15" thickBot="1" x14ac:dyDescent="0.35">
      <c r="A992" s="19"/>
      <c r="B992" s="19"/>
      <c r="C992" s="18"/>
      <c r="D992" s="19"/>
      <c r="E992" s="19"/>
      <c r="F992" s="19"/>
      <c r="G992" s="18"/>
      <c r="H992" s="19"/>
      <c r="I992" s="19"/>
      <c r="J992" s="19"/>
      <c r="K992" s="18"/>
      <c r="L992" s="19"/>
      <c r="M992" s="19"/>
      <c r="N992" s="19"/>
      <c r="O992" s="18"/>
      <c r="P992" s="19"/>
      <c r="Q992" s="19"/>
      <c r="R992" s="19"/>
      <c r="S992" s="18"/>
      <c r="T992" s="19"/>
      <c r="U992" s="19"/>
      <c r="V992" s="19"/>
      <c r="W992" s="18"/>
      <c r="X992" s="19"/>
      <c r="Y992" s="19"/>
      <c r="Z992" s="19"/>
      <c r="AA992" s="18"/>
      <c r="AB992" s="19"/>
      <c r="AC992" s="19"/>
      <c r="AD992" s="19"/>
      <c r="AE992" s="18"/>
      <c r="AF992" s="19"/>
      <c r="AG992" s="19"/>
      <c r="AH992" s="19"/>
      <c r="AI992" s="18"/>
      <c r="AJ992" s="19"/>
      <c r="AK992" s="19"/>
      <c r="AL992" s="19"/>
      <c r="AM992" s="18"/>
      <c r="AN992" s="19"/>
      <c r="AO992" s="19"/>
      <c r="AP992" s="19"/>
      <c r="AQ992" s="18"/>
      <c r="AR992" s="19"/>
      <c r="AS992" s="19"/>
      <c r="AT992" s="19"/>
      <c r="AU992" s="18"/>
      <c r="AV992" s="19"/>
      <c r="AW992" s="19"/>
      <c r="AX992" s="19"/>
      <c r="AY992" s="18"/>
      <c r="AZ992" s="19"/>
      <c r="BA992" s="19"/>
      <c r="BB992" s="19"/>
      <c r="BC992" s="18"/>
      <c r="BD992" s="19"/>
      <c r="BE992" s="19"/>
      <c r="BF992" s="19"/>
    </row>
    <row r="993" spans="1:58" ht="15" thickBot="1" x14ac:dyDescent="0.35">
      <c r="A993" s="19"/>
      <c r="B993" s="19"/>
      <c r="C993" s="18"/>
      <c r="D993" s="19"/>
      <c r="E993" s="19"/>
      <c r="F993" s="19"/>
      <c r="G993" s="18"/>
      <c r="H993" s="19"/>
      <c r="I993" s="19"/>
      <c r="J993" s="19"/>
      <c r="K993" s="18"/>
      <c r="L993" s="19"/>
      <c r="M993" s="19"/>
      <c r="N993" s="19"/>
      <c r="O993" s="18"/>
      <c r="P993" s="19"/>
      <c r="Q993" s="19"/>
      <c r="R993" s="19"/>
      <c r="S993" s="18"/>
      <c r="T993" s="19"/>
      <c r="U993" s="19"/>
      <c r="V993" s="19"/>
      <c r="W993" s="18"/>
      <c r="X993" s="19"/>
      <c r="Y993" s="19"/>
      <c r="Z993" s="19"/>
      <c r="AA993" s="18"/>
      <c r="AB993" s="19"/>
      <c r="AC993" s="19"/>
      <c r="AD993" s="19"/>
      <c r="AE993" s="18"/>
      <c r="AF993" s="19"/>
      <c r="AG993" s="19"/>
      <c r="AH993" s="19"/>
      <c r="AI993" s="18"/>
      <c r="AJ993" s="19"/>
      <c r="AK993" s="19"/>
      <c r="AL993" s="19"/>
      <c r="AM993" s="18"/>
      <c r="AN993" s="19"/>
      <c r="AO993" s="19"/>
      <c r="AP993" s="19"/>
      <c r="AQ993" s="18"/>
      <c r="AR993" s="19"/>
      <c r="AS993" s="19"/>
      <c r="AT993" s="19"/>
      <c r="AU993" s="18"/>
      <c r="AV993" s="19"/>
      <c r="AW993" s="19"/>
      <c r="AX993" s="19"/>
      <c r="AY993" s="18"/>
      <c r="AZ993" s="19"/>
      <c r="BA993" s="19"/>
      <c r="BB993" s="19"/>
      <c r="BC993" s="18"/>
      <c r="BD993" s="19"/>
      <c r="BE993" s="19"/>
      <c r="BF993" s="19"/>
    </row>
    <row r="994" spans="1:58" ht="15" thickBot="1" x14ac:dyDescent="0.35">
      <c r="A994" s="19"/>
      <c r="B994" s="19"/>
      <c r="C994" s="18"/>
      <c r="D994" s="19"/>
      <c r="E994" s="19"/>
      <c r="F994" s="19"/>
      <c r="G994" s="18"/>
      <c r="H994" s="19"/>
      <c r="I994" s="19"/>
      <c r="J994" s="19"/>
      <c r="K994" s="18"/>
      <c r="L994" s="19"/>
      <c r="M994" s="19"/>
      <c r="N994" s="19"/>
      <c r="O994" s="18"/>
      <c r="P994" s="19"/>
      <c r="Q994" s="19"/>
      <c r="R994" s="19"/>
      <c r="S994" s="18"/>
      <c r="T994" s="19"/>
      <c r="U994" s="19"/>
      <c r="V994" s="19"/>
      <c r="W994" s="18"/>
      <c r="X994" s="19"/>
      <c r="Y994" s="19"/>
      <c r="Z994" s="19"/>
      <c r="AA994" s="18"/>
      <c r="AB994" s="19"/>
      <c r="AC994" s="19"/>
      <c r="AD994" s="19"/>
      <c r="AE994" s="18"/>
      <c r="AF994" s="19"/>
      <c r="AG994" s="19"/>
      <c r="AH994" s="19"/>
      <c r="AI994" s="18"/>
      <c r="AJ994" s="19"/>
      <c r="AK994" s="19"/>
      <c r="AL994" s="19"/>
      <c r="AM994" s="18"/>
      <c r="AN994" s="19"/>
      <c r="AO994" s="19"/>
      <c r="AP994" s="19"/>
      <c r="AQ994" s="18"/>
      <c r="AR994" s="19"/>
      <c r="AS994" s="19"/>
      <c r="AT994" s="19"/>
      <c r="AU994" s="18"/>
      <c r="AV994" s="19"/>
      <c r="AW994" s="19"/>
      <c r="AX994" s="19"/>
      <c r="AY994" s="18"/>
      <c r="AZ994" s="19"/>
      <c r="BA994" s="19"/>
      <c r="BB994" s="19"/>
      <c r="BC994" s="18"/>
      <c r="BD994" s="19"/>
      <c r="BE994" s="19"/>
      <c r="BF994" s="19"/>
    </row>
    <row r="995" spans="1:58" ht="15" thickBot="1" x14ac:dyDescent="0.35">
      <c r="A995" s="19"/>
      <c r="B995" s="19"/>
      <c r="C995" s="18"/>
      <c r="D995" s="19"/>
      <c r="E995" s="19"/>
      <c r="F995" s="19"/>
      <c r="G995" s="18"/>
      <c r="H995" s="19"/>
      <c r="I995" s="19"/>
      <c r="J995" s="19"/>
      <c r="K995" s="18"/>
      <c r="L995" s="19"/>
      <c r="M995" s="19"/>
      <c r="N995" s="19"/>
      <c r="O995" s="18"/>
      <c r="P995" s="19"/>
      <c r="Q995" s="19"/>
      <c r="R995" s="19"/>
      <c r="S995" s="18"/>
      <c r="T995" s="19"/>
      <c r="U995" s="19"/>
      <c r="V995" s="19"/>
      <c r="W995" s="18"/>
      <c r="X995" s="19"/>
      <c r="Y995" s="19"/>
      <c r="Z995" s="19"/>
      <c r="AA995" s="18"/>
      <c r="AB995" s="19"/>
      <c r="AC995" s="19"/>
      <c r="AD995" s="19"/>
      <c r="AE995" s="18"/>
      <c r="AF995" s="19"/>
      <c r="AG995" s="19"/>
      <c r="AH995" s="19"/>
      <c r="AI995" s="18"/>
      <c r="AJ995" s="19"/>
      <c r="AK995" s="19"/>
      <c r="AL995" s="19"/>
      <c r="AM995" s="18"/>
      <c r="AN995" s="19"/>
      <c r="AO995" s="19"/>
      <c r="AP995" s="19"/>
      <c r="AQ995" s="18"/>
      <c r="AR995" s="19"/>
      <c r="AS995" s="19"/>
      <c r="AT995" s="19"/>
      <c r="AU995" s="18"/>
      <c r="AV995" s="19"/>
      <c r="AW995" s="19"/>
      <c r="AX995" s="19"/>
      <c r="AY995" s="18"/>
      <c r="AZ995" s="19"/>
      <c r="BA995" s="19"/>
      <c r="BB995" s="19"/>
      <c r="BC995" s="18"/>
      <c r="BD995" s="19"/>
      <c r="BE995" s="19"/>
      <c r="BF995" s="19"/>
    </row>
    <row r="996" spans="1:58" ht="15" thickBot="1" x14ac:dyDescent="0.35">
      <c r="A996" s="19"/>
      <c r="B996" s="19"/>
      <c r="C996" s="18"/>
      <c r="D996" s="19"/>
      <c r="E996" s="19"/>
      <c r="F996" s="19"/>
      <c r="G996" s="18"/>
      <c r="H996" s="19"/>
      <c r="I996" s="19"/>
      <c r="J996" s="19"/>
      <c r="K996" s="18"/>
      <c r="L996" s="19"/>
      <c r="M996" s="19"/>
      <c r="N996" s="19"/>
      <c r="O996" s="18"/>
      <c r="P996" s="19"/>
      <c r="Q996" s="19"/>
      <c r="R996" s="19"/>
      <c r="S996" s="18"/>
      <c r="T996" s="19"/>
      <c r="U996" s="19"/>
      <c r="V996" s="19"/>
      <c r="W996" s="18"/>
      <c r="X996" s="19"/>
      <c r="Y996" s="19"/>
      <c r="Z996" s="19"/>
      <c r="AA996" s="18"/>
      <c r="AB996" s="19"/>
      <c r="AC996" s="19"/>
      <c r="AD996" s="19"/>
      <c r="AE996" s="18"/>
      <c r="AF996" s="19"/>
      <c r="AG996" s="19"/>
      <c r="AH996" s="19"/>
      <c r="AI996" s="18"/>
      <c r="AJ996" s="19"/>
      <c r="AK996" s="19"/>
      <c r="AL996" s="19"/>
      <c r="AM996" s="18"/>
      <c r="AN996" s="19"/>
      <c r="AO996" s="19"/>
      <c r="AP996" s="19"/>
      <c r="AQ996" s="18"/>
      <c r="AR996" s="19"/>
      <c r="AS996" s="19"/>
      <c r="AT996" s="19"/>
      <c r="AU996" s="18"/>
      <c r="AV996" s="19"/>
      <c r="AW996" s="19"/>
      <c r="AX996" s="19"/>
      <c r="AY996" s="18"/>
      <c r="AZ996" s="19"/>
      <c r="BA996" s="19"/>
      <c r="BB996" s="19"/>
      <c r="BC996" s="18"/>
      <c r="BD996" s="19"/>
      <c r="BE996" s="19"/>
      <c r="BF996" s="19"/>
    </row>
    <row r="997" spans="1:58" ht="15" thickBot="1" x14ac:dyDescent="0.35">
      <c r="A997" s="19"/>
      <c r="B997" s="19"/>
      <c r="C997" s="18"/>
      <c r="D997" s="19"/>
      <c r="E997" s="19"/>
      <c r="F997" s="19"/>
      <c r="G997" s="18"/>
      <c r="H997" s="19"/>
      <c r="I997" s="19"/>
      <c r="J997" s="19"/>
      <c r="K997" s="18"/>
      <c r="L997" s="19"/>
      <c r="M997" s="19"/>
      <c r="N997" s="19"/>
      <c r="O997" s="18"/>
      <c r="P997" s="19"/>
      <c r="Q997" s="19"/>
      <c r="R997" s="19"/>
      <c r="S997" s="18"/>
      <c r="T997" s="19"/>
      <c r="U997" s="19"/>
      <c r="V997" s="19"/>
      <c r="W997" s="18"/>
      <c r="X997" s="19"/>
      <c r="Y997" s="19"/>
      <c r="Z997" s="19"/>
      <c r="AA997" s="18"/>
      <c r="AB997" s="19"/>
      <c r="AC997" s="19"/>
      <c r="AD997" s="19"/>
      <c r="AE997" s="18"/>
      <c r="AF997" s="19"/>
      <c r="AG997" s="19"/>
      <c r="AH997" s="19"/>
      <c r="AI997" s="18"/>
      <c r="AJ997" s="19"/>
      <c r="AK997" s="19"/>
      <c r="AL997" s="19"/>
      <c r="AM997" s="18"/>
      <c r="AN997" s="19"/>
      <c r="AO997" s="19"/>
      <c r="AP997" s="19"/>
      <c r="AQ997" s="18"/>
      <c r="AR997" s="19"/>
      <c r="AS997" s="19"/>
      <c r="AT997" s="19"/>
      <c r="AU997" s="18"/>
      <c r="AV997" s="19"/>
      <c r="AW997" s="19"/>
      <c r="AX997" s="19"/>
      <c r="AY997" s="18"/>
      <c r="AZ997" s="19"/>
      <c r="BA997" s="19"/>
      <c r="BB997" s="19"/>
      <c r="BC997" s="18"/>
      <c r="BD997" s="19"/>
      <c r="BE997" s="19"/>
      <c r="BF997" s="19"/>
    </row>
    <row r="998" spans="1:58" ht="15" thickBot="1" x14ac:dyDescent="0.35">
      <c r="A998" s="19"/>
      <c r="B998" s="19"/>
      <c r="C998" s="18"/>
      <c r="D998" s="19"/>
      <c r="E998" s="19"/>
      <c r="F998" s="19"/>
      <c r="G998" s="18"/>
      <c r="H998" s="19"/>
      <c r="I998" s="19"/>
      <c r="J998" s="19"/>
      <c r="K998" s="18"/>
      <c r="L998" s="19"/>
      <c r="M998" s="19"/>
      <c r="N998" s="19"/>
      <c r="O998" s="18"/>
      <c r="P998" s="19"/>
      <c r="Q998" s="19"/>
      <c r="R998" s="19"/>
      <c r="S998" s="18"/>
      <c r="T998" s="19"/>
      <c r="U998" s="19"/>
      <c r="V998" s="19"/>
      <c r="W998" s="18"/>
      <c r="X998" s="19"/>
      <c r="Y998" s="19"/>
      <c r="Z998" s="19"/>
      <c r="AA998" s="18"/>
      <c r="AB998" s="19"/>
      <c r="AC998" s="19"/>
      <c r="AD998" s="19"/>
      <c r="AE998" s="18"/>
      <c r="AF998" s="19"/>
      <c r="AG998" s="19"/>
      <c r="AH998" s="19"/>
      <c r="AI998" s="18"/>
      <c r="AJ998" s="19"/>
      <c r="AK998" s="19"/>
      <c r="AL998" s="19"/>
      <c r="AM998" s="18"/>
      <c r="AN998" s="19"/>
      <c r="AO998" s="19"/>
      <c r="AP998" s="19"/>
      <c r="AQ998" s="18"/>
      <c r="AR998" s="19"/>
      <c r="AS998" s="19"/>
      <c r="AT998" s="19"/>
      <c r="AU998" s="18"/>
      <c r="AV998" s="19"/>
      <c r="AW998" s="19"/>
      <c r="AX998" s="19"/>
      <c r="AY998" s="18"/>
      <c r="AZ998" s="19"/>
      <c r="BA998" s="19"/>
      <c r="BB998" s="19"/>
      <c r="BC998" s="18"/>
      <c r="BD998" s="19"/>
      <c r="BE998" s="19"/>
      <c r="BF998" s="19"/>
    </row>
    <row r="999" spans="1:58" ht="15" thickBot="1" x14ac:dyDescent="0.35">
      <c r="A999" s="19"/>
      <c r="B999" s="19"/>
      <c r="C999" s="18"/>
      <c r="D999" s="19"/>
      <c r="E999" s="19"/>
      <c r="F999" s="19"/>
      <c r="G999" s="18"/>
      <c r="H999" s="19"/>
      <c r="I999" s="19"/>
      <c r="J999" s="19"/>
      <c r="K999" s="18"/>
      <c r="L999" s="19"/>
      <c r="M999" s="19"/>
      <c r="N999" s="19"/>
      <c r="O999" s="18"/>
      <c r="P999" s="19"/>
      <c r="Q999" s="19"/>
      <c r="R999" s="19"/>
      <c r="S999" s="18"/>
      <c r="T999" s="19"/>
      <c r="U999" s="19"/>
      <c r="V999" s="19"/>
      <c r="W999" s="18"/>
      <c r="X999" s="19"/>
      <c r="Y999" s="19"/>
      <c r="Z999" s="19"/>
      <c r="AA999" s="18"/>
      <c r="AB999" s="19"/>
      <c r="AC999" s="19"/>
      <c r="AD999" s="19"/>
      <c r="AE999" s="18"/>
      <c r="AF999" s="19"/>
      <c r="AG999" s="19"/>
      <c r="AH999" s="19"/>
      <c r="AI999" s="18"/>
      <c r="AJ999" s="19"/>
      <c r="AK999" s="19"/>
      <c r="AL999" s="19"/>
      <c r="AM999" s="18"/>
      <c r="AN999" s="19"/>
      <c r="AO999" s="19"/>
      <c r="AP999" s="19"/>
      <c r="AQ999" s="18"/>
      <c r="AR999" s="19"/>
      <c r="AS999" s="19"/>
      <c r="AT999" s="19"/>
      <c r="AU999" s="18"/>
      <c r="AV999" s="19"/>
      <c r="AW999" s="19"/>
      <c r="AX999" s="19"/>
      <c r="AY999" s="18"/>
      <c r="AZ999" s="19"/>
      <c r="BA999" s="19"/>
      <c r="BB999" s="19"/>
      <c r="BC999" s="18"/>
      <c r="BD999" s="19"/>
      <c r="BE999" s="19"/>
      <c r="BF999" s="19"/>
    </row>
    <row r="1000" spans="1:58" ht="15" thickBot="1" x14ac:dyDescent="0.35">
      <c r="A1000" s="19"/>
      <c r="B1000" s="19"/>
      <c r="C1000" s="18"/>
      <c r="D1000" s="19"/>
      <c r="E1000" s="19"/>
      <c r="F1000" s="19"/>
      <c r="G1000" s="18"/>
      <c r="H1000" s="19"/>
      <c r="I1000" s="19"/>
      <c r="J1000" s="19"/>
      <c r="K1000" s="18"/>
      <c r="L1000" s="19"/>
      <c r="M1000" s="19"/>
      <c r="N1000" s="19"/>
      <c r="O1000" s="18"/>
      <c r="P1000" s="19"/>
      <c r="Q1000" s="19"/>
      <c r="R1000" s="19"/>
      <c r="S1000" s="18"/>
      <c r="T1000" s="19"/>
      <c r="U1000" s="19"/>
      <c r="V1000" s="19"/>
      <c r="W1000" s="18"/>
      <c r="X1000" s="19"/>
      <c r="Y1000" s="19"/>
      <c r="Z1000" s="19"/>
      <c r="AA1000" s="18"/>
      <c r="AB1000" s="19"/>
      <c r="AC1000" s="19"/>
      <c r="AD1000" s="19"/>
      <c r="AE1000" s="18"/>
      <c r="AF1000" s="19"/>
      <c r="AG1000" s="19"/>
      <c r="AH1000" s="19"/>
      <c r="AI1000" s="18"/>
      <c r="AJ1000" s="19"/>
      <c r="AK1000" s="19"/>
      <c r="AL1000" s="19"/>
      <c r="AM1000" s="18"/>
      <c r="AN1000" s="19"/>
      <c r="AO1000" s="19"/>
      <c r="AP1000" s="19"/>
      <c r="AQ1000" s="18"/>
      <c r="AR1000" s="19"/>
      <c r="AS1000" s="19"/>
      <c r="AT1000" s="19"/>
      <c r="AU1000" s="18"/>
      <c r="AV1000" s="19"/>
      <c r="AW1000" s="19"/>
      <c r="AX1000" s="19"/>
      <c r="AY1000" s="18"/>
      <c r="AZ1000" s="19"/>
      <c r="BA1000" s="19"/>
      <c r="BB1000" s="19"/>
      <c r="BC1000" s="18"/>
      <c r="BD1000" s="19"/>
      <c r="BE1000" s="19"/>
      <c r="BF1000" s="19"/>
    </row>
    <row r="1001" spans="1:58" ht="15" thickBot="1" x14ac:dyDescent="0.35">
      <c r="A1001" s="19"/>
      <c r="B1001" s="19"/>
      <c r="C1001" s="18"/>
      <c r="D1001" s="19"/>
      <c r="E1001" s="19"/>
      <c r="F1001" s="19"/>
      <c r="G1001" s="18"/>
      <c r="H1001" s="19"/>
      <c r="I1001" s="19"/>
      <c r="J1001" s="19"/>
      <c r="K1001" s="18"/>
      <c r="L1001" s="19"/>
      <c r="M1001" s="19"/>
      <c r="N1001" s="19"/>
      <c r="O1001" s="18"/>
      <c r="P1001" s="19"/>
      <c r="Q1001" s="19"/>
      <c r="R1001" s="19"/>
      <c r="S1001" s="18"/>
      <c r="T1001" s="19"/>
      <c r="U1001" s="19"/>
      <c r="V1001" s="19"/>
      <c r="W1001" s="18"/>
      <c r="X1001" s="19"/>
      <c r="Y1001" s="19"/>
      <c r="Z1001" s="19"/>
      <c r="AA1001" s="18"/>
      <c r="AB1001" s="19"/>
      <c r="AC1001" s="19"/>
      <c r="AD1001" s="19"/>
      <c r="AE1001" s="18"/>
      <c r="AF1001" s="19"/>
      <c r="AG1001" s="19"/>
      <c r="AH1001" s="19"/>
      <c r="AI1001" s="18"/>
      <c r="AJ1001" s="19"/>
      <c r="AK1001" s="19"/>
      <c r="AL1001" s="19"/>
      <c r="AM1001" s="18"/>
      <c r="AN1001" s="19"/>
      <c r="AO1001" s="19"/>
      <c r="AP1001" s="19"/>
      <c r="AQ1001" s="18"/>
      <c r="AR1001" s="19"/>
      <c r="AS1001" s="19"/>
      <c r="AT1001" s="19"/>
      <c r="AU1001" s="18"/>
      <c r="AV1001" s="19"/>
      <c r="AW1001" s="19"/>
      <c r="AX1001" s="19"/>
      <c r="AY1001" s="18"/>
      <c r="AZ1001" s="19"/>
      <c r="BA1001" s="19"/>
      <c r="BB1001" s="19"/>
      <c r="BC1001" s="18"/>
      <c r="BD1001" s="19"/>
      <c r="BE1001" s="19"/>
      <c r="BF1001" s="19"/>
    </row>
    <row r="1002" spans="1:58" ht="15" thickBot="1" x14ac:dyDescent="0.35">
      <c r="A1002" s="19"/>
      <c r="B1002" s="19"/>
      <c r="C1002" s="18"/>
      <c r="D1002" s="19"/>
      <c r="E1002" s="19"/>
      <c r="F1002" s="19"/>
      <c r="G1002" s="18"/>
      <c r="H1002" s="19"/>
      <c r="I1002" s="19"/>
      <c r="J1002" s="19"/>
      <c r="K1002" s="18"/>
      <c r="L1002" s="19"/>
      <c r="M1002" s="19"/>
      <c r="N1002" s="19"/>
      <c r="O1002" s="18"/>
      <c r="P1002" s="19"/>
      <c r="Q1002" s="19"/>
      <c r="R1002" s="19"/>
      <c r="S1002" s="18"/>
      <c r="T1002" s="19"/>
      <c r="U1002" s="19"/>
      <c r="V1002" s="19"/>
      <c r="W1002" s="18"/>
      <c r="X1002" s="19"/>
      <c r="Y1002" s="19"/>
      <c r="Z1002" s="19"/>
      <c r="AA1002" s="18"/>
      <c r="AB1002" s="19"/>
      <c r="AC1002" s="19"/>
      <c r="AD1002" s="19"/>
      <c r="AE1002" s="18"/>
      <c r="AF1002" s="19"/>
      <c r="AG1002" s="19"/>
      <c r="AH1002" s="19"/>
      <c r="AI1002" s="18"/>
      <c r="AJ1002" s="19"/>
      <c r="AK1002" s="19"/>
      <c r="AL1002" s="19"/>
      <c r="AM1002" s="18"/>
      <c r="AN1002" s="19"/>
      <c r="AO1002" s="19"/>
      <c r="AP1002" s="19"/>
      <c r="AQ1002" s="18"/>
      <c r="AR1002" s="19"/>
      <c r="AS1002" s="19"/>
      <c r="AT1002" s="19"/>
      <c r="AU1002" s="18"/>
      <c r="AV1002" s="19"/>
      <c r="AW1002" s="19"/>
      <c r="AX1002" s="19"/>
      <c r="AY1002" s="18"/>
      <c r="AZ1002" s="19"/>
      <c r="BA1002" s="19"/>
      <c r="BB1002" s="19"/>
      <c r="BC1002" s="18"/>
      <c r="BD1002" s="19"/>
      <c r="BE1002" s="19"/>
      <c r="BF1002" s="19"/>
    </row>
  </sheetData>
  <mergeCells count="20">
    <mergeCell ref="A1:K1"/>
    <mergeCell ref="AK2:AM2"/>
    <mergeCell ref="AG2:AI2"/>
    <mergeCell ref="AC2:AE2"/>
    <mergeCell ref="Y2:AA2"/>
    <mergeCell ref="U2:W2"/>
    <mergeCell ref="Q2:S2"/>
    <mergeCell ref="M2:O2"/>
    <mergeCell ref="I2:K2"/>
    <mergeCell ref="E2:G2"/>
    <mergeCell ref="A2:C2"/>
    <mergeCell ref="BE2:BG2"/>
    <mergeCell ref="AW1:BG1"/>
    <mergeCell ref="AK1:AU1"/>
    <mergeCell ref="Y1:AI1"/>
    <mergeCell ref="M1:W1"/>
    <mergeCell ref="BA2:BC2"/>
    <mergeCell ref="AW2:AY2"/>
    <mergeCell ref="AS2:AU2"/>
    <mergeCell ref="AO2:A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43DB-5615-45CE-909C-42099EE43675}">
  <dimension ref="A1:BG67"/>
  <sheetViews>
    <sheetView workbookViewId="0">
      <selection activeCell="A3" sqref="A3:BG3"/>
    </sheetView>
  </sheetViews>
  <sheetFormatPr defaultRowHeight="14.4" x14ac:dyDescent="0.3"/>
  <cols>
    <col min="1" max="1" width="14.109375" bestFit="1" customWidth="1"/>
    <col min="2" max="2" width="6.109375" bestFit="1" customWidth="1"/>
    <col min="3" max="3" width="8.33203125" style="17" bestFit="1" customWidth="1"/>
    <col min="4" max="4" width="6.5546875" customWidth="1"/>
    <col min="5" max="5" width="10.5546875" bestFit="1" customWidth="1"/>
    <col min="6" max="6" width="6.109375" bestFit="1" customWidth="1"/>
    <col min="7" max="7" width="8.33203125" style="17" bestFit="1" customWidth="1"/>
    <col min="8" max="8" width="6.5546875" customWidth="1"/>
    <col min="9" max="9" width="16.21875" bestFit="1" customWidth="1"/>
    <col min="10" max="10" width="6.109375" bestFit="1" customWidth="1"/>
    <col min="11" max="11" width="8.33203125" style="17" bestFit="1" customWidth="1"/>
    <col min="12" max="12" width="15.5546875" customWidth="1"/>
    <col min="13" max="13" width="14.6640625" bestFit="1" customWidth="1"/>
    <col min="14" max="14" width="6.109375" bestFit="1" customWidth="1"/>
    <col min="15" max="15" width="8.33203125" style="17" bestFit="1" customWidth="1"/>
    <col min="16" max="16" width="6.5546875" customWidth="1"/>
    <col min="17" max="17" width="10.5546875" bestFit="1" customWidth="1"/>
    <col min="18" max="18" width="6.109375" bestFit="1" customWidth="1"/>
    <col min="19" max="19" width="8.33203125" style="17" bestFit="1" customWidth="1"/>
    <col min="20" max="20" width="6.5546875" customWidth="1"/>
    <col min="21" max="21" width="14.44140625" bestFit="1" customWidth="1"/>
    <col min="22" max="22" width="6.109375" bestFit="1" customWidth="1"/>
    <col min="23" max="23" width="8.33203125" style="17" bestFit="1" customWidth="1"/>
    <col min="24" max="24" width="15.5546875" customWidth="1"/>
    <col min="25" max="25" width="12.21875" bestFit="1" customWidth="1"/>
    <col min="26" max="26" width="6.109375" bestFit="1" customWidth="1"/>
    <col min="27" max="27" width="8.33203125" style="17" bestFit="1" customWidth="1"/>
    <col min="28" max="28" width="6.5546875" customWidth="1"/>
    <col min="29" max="29" width="10.5546875" bestFit="1" customWidth="1"/>
    <col min="30" max="30" width="6.109375" bestFit="1" customWidth="1"/>
    <col min="31" max="31" width="8.33203125" style="17" bestFit="1" customWidth="1"/>
    <col min="32" max="32" width="6.5546875" customWidth="1"/>
    <col min="33" max="33" width="10.5546875" bestFit="1" customWidth="1"/>
    <col min="34" max="34" width="6.109375" bestFit="1" customWidth="1"/>
    <col min="35" max="35" width="8.6640625" style="17" bestFit="1" customWidth="1"/>
    <col min="36" max="36" width="15.5546875" customWidth="1"/>
    <col min="37" max="37" width="15.21875" bestFit="1" customWidth="1"/>
    <col min="38" max="38" width="6.109375" bestFit="1" customWidth="1"/>
    <col min="39" max="39" width="8.33203125" style="17" bestFit="1" customWidth="1"/>
    <col min="40" max="40" width="6.5546875" customWidth="1"/>
    <col min="41" max="41" width="11.5546875" bestFit="1" customWidth="1"/>
    <col min="42" max="42" width="6.109375" bestFit="1" customWidth="1"/>
    <col min="43" max="43" width="8.33203125" style="17" bestFit="1" customWidth="1"/>
    <col min="44" max="44" width="6.5546875" customWidth="1"/>
    <col min="45" max="45" width="14.109375" bestFit="1" customWidth="1"/>
    <col min="46" max="46" width="6.109375" bestFit="1" customWidth="1"/>
    <col min="47" max="47" width="8.33203125" style="17" bestFit="1" customWidth="1"/>
    <col min="48" max="48" width="15.5546875" customWidth="1"/>
    <col min="49" max="49" width="10.5546875" bestFit="1" customWidth="1"/>
    <col min="50" max="50" width="6.109375" bestFit="1" customWidth="1"/>
    <col min="51" max="51" width="8.33203125" style="17" bestFit="1" customWidth="1"/>
    <col min="52" max="52" width="6.5546875" customWidth="1"/>
    <col min="53" max="53" width="14.88671875" bestFit="1" customWidth="1"/>
    <col min="54" max="54" width="6.109375" bestFit="1" customWidth="1"/>
    <col min="55" max="55" width="8.33203125" style="17" bestFit="1" customWidth="1"/>
    <col min="56" max="56" width="6.5546875" customWidth="1"/>
    <col min="57" max="57" width="10.77734375" bestFit="1" customWidth="1"/>
    <col min="58" max="58" width="6.109375" bestFit="1" customWidth="1"/>
    <col min="59" max="59" width="8.33203125" style="17" bestFit="1" customWidth="1"/>
  </cols>
  <sheetData>
    <row r="1" spans="1:59" s="21" customFormat="1" ht="16.2" thickBot="1" x14ac:dyDescent="0.35">
      <c r="A1" s="363" t="s">
        <v>99</v>
      </c>
      <c r="B1" s="364"/>
      <c r="C1" s="364"/>
      <c r="D1" s="364"/>
      <c r="E1" s="364"/>
      <c r="F1" s="364"/>
      <c r="G1" s="364"/>
      <c r="H1" s="364"/>
      <c r="I1" s="364"/>
      <c r="J1" s="364"/>
      <c r="K1" s="365"/>
      <c r="L1" s="164"/>
      <c r="M1" s="366" t="s">
        <v>93</v>
      </c>
      <c r="N1" s="367"/>
      <c r="O1" s="367"/>
      <c r="P1" s="367"/>
      <c r="Q1" s="367"/>
      <c r="R1" s="367"/>
      <c r="S1" s="367"/>
      <c r="T1" s="367"/>
      <c r="U1" s="367"/>
      <c r="V1" s="367"/>
      <c r="W1" s="368"/>
      <c r="X1" s="156"/>
      <c r="Y1" s="369" t="s">
        <v>94</v>
      </c>
      <c r="Z1" s="370"/>
      <c r="AA1" s="370"/>
      <c r="AB1" s="370"/>
      <c r="AC1" s="370"/>
      <c r="AD1" s="370"/>
      <c r="AE1" s="370"/>
      <c r="AF1" s="370"/>
      <c r="AG1" s="370"/>
      <c r="AH1" s="370"/>
      <c r="AI1" s="371"/>
      <c r="AJ1" s="156"/>
      <c r="AK1" s="372" t="s">
        <v>95</v>
      </c>
      <c r="AL1" s="373"/>
      <c r="AM1" s="373"/>
      <c r="AN1" s="373"/>
      <c r="AO1" s="373"/>
      <c r="AP1" s="373"/>
      <c r="AQ1" s="373"/>
      <c r="AR1" s="373"/>
      <c r="AS1" s="373"/>
      <c r="AT1" s="373"/>
      <c r="AU1" s="374"/>
      <c r="AV1" s="149"/>
      <c r="AW1" s="375" t="s">
        <v>96</v>
      </c>
      <c r="AX1" s="376"/>
      <c r="AY1" s="376"/>
      <c r="AZ1" s="376"/>
      <c r="BA1" s="376"/>
      <c r="BB1" s="376"/>
      <c r="BC1" s="376"/>
      <c r="BD1" s="376"/>
      <c r="BE1" s="376"/>
      <c r="BF1" s="376"/>
      <c r="BG1" s="377"/>
    </row>
    <row r="2" spans="1:59" ht="18" thickBot="1" x14ac:dyDescent="0.35">
      <c r="A2" s="378" t="s">
        <v>42</v>
      </c>
      <c r="B2" s="378"/>
      <c r="C2" s="378"/>
      <c r="D2" s="226"/>
      <c r="E2" s="378" t="s">
        <v>2</v>
      </c>
      <c r="F2" s="378"/>
      <c r="G2" s="378"/>
      <c r="H2" s="226"/>
      <c r="I2" s="378" t="s">
        <v>3</v>
      </c>
      <c r="J2" s="378"/>
      <c r="K2" s="378"/>
      <c r="L2" s="138"/>
      <c r="M2" s="378" t="s">
        <v>16</v>
      </c>
      <c r="N2" s="378"/>
      <c r="O2" s="378"/>
      <c r="P2" s="225"/>
      <c r="Q2" s="378" t="s">
        <v>15</v>
      </c>
      <c r="R2" s="378"/>
      <c r="S2" s="378"/>
      <c r="T2" s="226"/>
      <c r="U2" s="378" t="s">
        <v>14</v>
      </c>
      <c r="V2" s="378"/>
      <c r="W2" s="378"/>
      <c r="X2" s="138"/>
      <c r="Y2" s="378" t="s">
        <v>23</v>
      </c>
      <c r="Z2" s="378"/>
      <c r="AA2" s="378"/>
      <c r="AB2" s="225"/>
      <c r="AC2" s="378" t="s">
        <v>24</v>
      </c>
      <c r="AD2" s="378"/>
      <c r="AE2" s="378"/>
      <c r="AF2" s="226"/>
      <c r="AG2" s="378" t="s">
        <v>89</v>
      </c>
      <c r="AH2" s="378"/>
      <c r="AI2" s="378"/>
      <c r="AJ2" s="138"/>
      <c r="AK2" s="378" t="s">
        <v>43</v>
      </c>
      <c r="AL2" s="378"/>
      <c r="AM2" s="378"/>
      <c r="AN2" s="225"/>
      <c r="AO2" s="378" t="s">
        <v>45</v>
      </c>
      <c r="AP2" s="378"/>
      <c r="AQ2" s="378"/>
      <c r="AR2" s="225"/>
      <c r="AS2" s="378" t="s">
        <v>44</v>
      </c>
      <c r="AT2" s="378"/>
      <c r="AU2" s="378"/>
      <c r="AV2" s="138"/>
      <c r="AW2" s="378" t="s">
        <v>20</v>
      </c>
      <c r="AX2" s="378"/>
      <c r="AY2" s="394"/>
      <c r="AZ2" s="224"/>
      <c r="BA2" s="378" t="s">
        <v>22</v>
      </c>
      <c r="BB2" s="378"/>
      <c r="BC2" s="378"/>
      <c r="BD2" s="138"/>
      <c r="BE2" s="378" t="s">
        <v>21</v>
      </c>
      <c r="BF2" s="378"/>
      <c r="BG2" s="378"/>
    </row>
    <row r="3" spans="1:59" ht="16.2" thickBot="1" x14ac:dyDescent="0.35">
      <c r="A3" s="243" t="s">
        <v>88</v>
      </c>
      <c r="B3" s="244" t="s">
        <v>87</v>
      </c>
      <c r="C3" s="245" t="s">
        <v>86</v>
      </c>
      <c r="D3" s="246"/>
      <c r="E3" s="243" t="s">
        <v>88</v>
      </c>
      <c r="F3" s="244" t="s">
        <v>87</v>
      </c>
      <c r="G3" s="245" t="s">
        <v>86</v>
      </c>
      <c r="H3" s="246"/>
      <c r="I3" s="243" t="s">
        <v>88</v>
      </c>
      <c r="J3" s="244" t="s">
        <v>87</v>
      </c>
      <c r="K3" s="245" t="s">
        <v>86</v>
      </c>
      <c r="L3" s="237"/>
      <c r="M3" s="243" t="s">
        <v>88</v>
      </c>
      <c r="N3" s="244" t="s">
        <v>87</v>
      </c>
      <c r="O3" s="245" t="s">
        <v>86</v>
      </c>
      <c r="P3" s="247"/>
      <c r="Q3" s="243" t="s">
        <v>88</v>
      </c>
      <c r="R3" s="244" t="s">
        <v>87</v>
      </c>
      <c r="S3" s="245" t="s">
        <v>86</v>
      </c>
      <c r="T3" s="246"/>
      <c r="U3" s="243" t="s">
        <v>88</v>
      </c>
      <c r="V3" s="244" t="s">
        <v>87</v>
      </c>
      <c r="W3" s="245" t="s">
        <v>86</v>
      </c>
      <c r="X3" s="238"/>
      <c r="Y3" s="243" t="s">
        <v>88</v>
      </c>
      <c r="Z3" s="244" t="s">
        <v>87</v>
      </c>
      <c r="AA3" s="245" t="s">
        <v>86</v>
      </c>
      <c r="AB3" s="248"/>
      <c r="AC3" s="243" t="s">
        <v>88</v>
      </c>
      <c r="AD3" s="244" t="s">
        <v>87</v>
      </c>
      <c r="AE3" s="245" t="s">
        <v>86</v>
      </c>
      <c r="AF3" s="249"/>
      <c r="AG3" s="243" t="s">
        <v>88</v>
      </c>
      <c r="AH3" s="244" t="s">
        <v>87</v>
      </c>
      <c r="AI3" s="245" t="s">
        <v>86</v>
      </c>
      <c r="AJ3" s="241"/>
      <c r="AK3" s="243" t="s">
        <v>88</v>
      </c>
      <c r="AL3" s="244" t="s">
        <v>87</v>
      </c>
      <c r="AM3" s="245" t="s">
        <v>86</v>
      </c>
      <c r="AN3" s="247"/>
      <c r="AO3" s="243" t="s">
        <v>88</v>
      </c>
      <c r="AP3" s="244" t="s">
        <v>87</v>
      </c>
      <c r="AQ3" s="245" t="s">
        <v>86</v>
      </c>
      <c r="AR3" s="247"/>
      <c r="AS3" s="243" t="s">
        <v>88</v>
      </c>
      <c r="AT3" s="244" t="s">
        <v>87</v>
      </c>
      <c r="AU3" s="245" t="s">
        <v>86</v>
      </c>
      <c r="AV3" s="237"/>
      <c r="AW3" s="243" t="s">
        <v>88</v>
      </c>
      <c r="AX3" s="244" t="s">
        <v>87</v>
      </c>
      <c r="AY3" s="250" t="s">
        <v>86</v>
      </c>
      <c r="AZ3" s="248"/>
      <c r="BA3" s="251" t="s">
        <v>88</v>
      </c>
      <c r="BB3" s="244" t="s">
        <v>87</v>
      </c>
      <c r="BC3" s="173" t="s">
        <v>86</v>
      </c>
      <c r="BD3" s="238"/>
      <c r="BE3" s="236" t="s">
        <v>88</v>
      </c>
      <c r="BF3" s="244" t="s">
        <v>87</v>
      </c>
      <c r="BG3" s="245" t="s">
        <v>86</v>
      </c>
    </row>
    <row r="4" spans="1:59" ht="16.2" thickBot="1" x14ac:dyDescent="0.35">
      <c r="A4" s="160">
        <v>45839</v>
      </c>
      <c r="B4" s="136">
        <v>1726</v>
      </c>
      <c r="C4" s="216"/>
      <c r="D4" s="217"/>
      <c r="E4" s="160">
        <v>45840</v>
      </c>
      <c r="F4" s="136">
        <v>1024</v>
      </c>
      <c r="G4" s="216"/>
      <c r="H4" s="217"/>
      <c r="I4" s="160">
        <v>45839</v>
      </c>
      <c r="J4" s="136">
        <v>420.4</v>
      </c>
      <c r="K4" s="216"/>
      <c r="L4" s="217"/>
      <c r="M4" s="160">
        <v>45839</v>
      </c>
      <c r="N4" s="136">
        <v>687.3</v>
      </c>
      <c r="O4" s="216"/>
      <c r="P4" s="217"/>
      <c r="Q4" s="160">
        <v>45839</v>
      </c>
      <c r="R4" s="136">
        <v>243.4</v>
      </c>
      <c r="S4" s="216"/>
      <c r="T4" s="217"/>
      <c r="U4" s="160">
        <v>45840</v>
      </c>
      <c r="V4" s="136">
        <v>165.5</v>
      </c>
      <c r="W4" s="216"/>
      <c r="X4" s="217"/>
      <c r="Y4" s="160">
        <v>45839</v>
      </c>
      <c r="Z4" s="136">
        <v>627.20000000000005</v>
      </c>
      <c r="AA4" s="216"/>
      <c r="AB4" s="227"/>
      <c r="AC4" s="160">
        <v>45839</v>
      </c>
      <c r="AD4" s="136">
        <v>1327</v>
      </c>
      <c r="AE4" s="216"/>
      <c r="AF4" s="227"/>
      <c r="AG4" s="160">
        <v>45831</v>
      </c>
      <c r="AH4" s="136">
        <v>93.77</v>
      </c>
      <c r="AI4" s="216"/>
      <c r="AJ4" s="217"/>
      <c r="AK4" s="160">
        <v>45840</v>
      </c>
      <c r="AL4" s="136">
        <v>1219</v>
      </c>
      <c r="AM4" s="216"/>
      <c r="AN4" s="217"/>
      <c r="AO4" s="160">
        <v>45839</v>
      </c>
      <c r="AP4" s="136">
        <v>437.2</v>
      </c>
      <c r="AQ4" s="216"/>
      <c r="AR4" s="217"/>
      <c r="AS4" s="160">
        <v>45839</v>
      </c>
      <c r="AT4" s="136">
        <v>160.1</v>
      </c>
      <c r="AU4" s="216"/>
      <c r="AV4" s="217"/>
      <c r="AW4" s="160">
        <v>45839</v>
      </c>
      <c r="AX4" s="136">
        <v>537.20000000000005</v>
      </c>
      <c r="AY4" s="228"/>
      <c r="AZ4" s="229"/>
      <c r="BA4" s="230">
        <v>45839</v>
      </c>
      <c r="BB4" s="136">
        <v>445.3</v>
      </c>
      <c r="BC4" s="216"/>
      <c r="BD4" s="231"/>
      <c r="BE4" s="160">
        <v>45840</v>
      </c>
      <c r="BF4" s="136">
        <v>633.70000000000005</v>
      </c>
      <c r="BG4" s="123"/>
    </row>
    <row r="5" spans="1:59" ht="16.2" thickBot="1" x14ac:dyDescent="0.35">
      <c r="A5" s="160">
        <v>45840</v>
      </c>
      <c r="B5" s="136">
        <v>1808</v>
      </c>
      <c r="C5" s="216">
        <f t="shared" ref="C5:C36" si="0">(B5-B4)/B4</f>
        <v>4.7508690614136734E-2</v>
      </c>
      <c r="D5" s="217"/>
      <c r="E5" s="160">
        <v>45841</v>
      </c>
      <c r="F5" s="136">
        <v>1005</v>
      </c>
      <c r="G5" s="216">
        <f t="shared" ref="G5:G36" si="1">(F5-F4)/F4</f>
        <v>-1.85546875E-2</v>
      </c>
      <c r="H5" s="217"/>
      <c r="I5" s="160">
        <v>45840</v>
      </c>
      <c r="J5" s="136">
        <v>423.3</v>
      </c>
      <c r="K5" s="216">
        <f t="shared" ref="K5:K36" si="2">(J5-J4)/J4</f>
        <v>6.8981921979068368E-3</v>
      </c>
      <c r="L5" s="217"/>
      <c r="M5" s="160">
        <v>45840</v>
      </c>
      <c r="N5" s="136">
        <v>685.7</v>
      </c>
      <c r="O5" s="216">
        <f t="shared" ref="O5:O36" si="3">(N5-N4)/N4</f>
        <v>-2.3279499490759625E-3</v>
      </c>
      <c r="P5" s="217"/>
      <c r="Q5" s="160">
        <v>45840</v>
      </c>
      <c r="R5" s="136">
        <v>241.1</v>
      </c>
      <c r="S5" s="216">
        <f t="shared" ref="S5:S36" si="4">(R5-R4)/R4</f>
        <v>-9.4494658997535379E-3</v>
      </c>
      <c r="T5" s="217"/>
      <c r="U5" s="160">
        <v>45841</v>
      </c>
      <c r="V5" s="136">
        <v>169.2</v>
      </c>
      <c r="W5" s="216">
        <f t="shared" ref="W5:W36" si="5">(V5-V4)/V4</f>
        <v>2.2356495468277875E-2</v>
      </c>
      <c r="X5" s="217"/>
      <c r="Y5" s="160">
        <v>45840</v>
      </c>
      <c r="Z5" s="136">
        <v>625.70000000000005</v>
      </c>
      <c r="AA5" s="216">
        <f t="shared" ref="AA5:AA36" si="6">(Z5-Z4)/Z4</f>
        <v>-2.3915816326530608E-3</v>
      </c>
      <c r="AB5" s="217"/>
      <c r="AC5" s="160">
        <v>45840</v>
      </c>
      <c r="AD5" s="136">
        <v>1333</v>
      </c>
      <c r="AE5" s="216">
        <f t="shared" ref="AE5:AE36" si="7">(AD5-AD4)/AD4</f>
        <v>4.5214770158251696E-3</v>
      </c>
      <c r="AF5" s="217"/>
      <c r="AG5" s="160">
        <v>45832</v>
      </c>
      <c r="AH5" s="136">
        <v>95.12</v>
      </c>
      <c r="AI5" s="216">
        <f t="shared" ref="AI5:AI36" si="8">(AH5-AH4)/AH4</f>
        <v>1.4396928655220312E-2</v>
      </c>
      <c r="AJ5" s="217"/>
      <c r="AK5" s="160">
        <v>45841</v>
      </c>
      <c r="AL5" s="136">
        <v>1217</v>
      </c>
      <c r="AM5" s="216">
        <f t="shared" ref="AM5:AM36" si="9">(AL5-AL4)/AL4</f>
        <v>-1.6406890894175555E-3</v>
      </c>
      <c r="AN5" s="217"/>
      <c r="AO5" s="160">
        <v>45840</v>
      </c>
      <c r="AP5" s="136">
        <v>431.5</v>
      </c>
      <c r="AQ5" s="216">
        <f t="shared" ref="AQ5:AQ36" si="10">(AP5-AP4)/AP4</f>
        <v>-1.3037511436413515E-2</v>
      </c>
      <c r="AR5" s="217"/>
      <c r="AS5" s="160">
        <v>45840</v>
      </c>
      <c r="AT5" s="136">
        <v>165.9</v>
      </c>
      <c r="AU5" s="216">
        <f t="shared" ref="AU5:AU36" si="11">(AT5-AT4)/AT4</f>
        <v>3.6227357901311749E-2</v>
      </c>
      <c r="AV5" s="217"/>
      <c r="AW5" s="160">
        <v>45840</v>
      </c>
      <c r="AX5" s="136">
        <v>536.9</v>
      </c>
      <c r="AY5" s="228">
        <f t="shared" ref="AY5:AY36" si="12">(AX5-AX4)/AX4</f>
        <v>-5.5845122859282984E-4</v>
      </c>
      <c r="AZ5" s="229"/>
      <c r="BA5" s="230">
        <v>45840</v>
      </c>
      <c r="BB5" s="136">
        <v>447.6</v>
      </c>
      <c r="BC5" s="216">
        <f t="shared" ref="BC5:BC36" si="13">(BB5-BB4)/BB4</f>
        <v>5.1650572647653518E-3</v>
      </c>
      <c r="BD5" s="231"/>
      <c r="BE5" s="160">
        <v>45841</v>
      </c>
      <c r="BF5" s="136">
        <v>634.1</v>
      </c>
      <c r="BG5" s="123">
        <f t="shared" ref="BG5:BG36" si="14">(BF5-BF4)/BF4</f>
        <v>6.3121350796903461E-4</v>
      </c>
    </row>
    <row r="6" spans="1:59" ht="16.2" thickBot="1" x14ac:dyDescent="0.35">
      <c r="A6" s="160">
        <v>45841</v>
      </c>
      <c r="B6" s="136">
        <v>1778</v>
      </c>
      <c r="C6" s="216">
        <f t="shared" si="0"/>
        <v>-1.6592920353982302E-2</v>
      </c>
      <c r="D6" s="217"/>
      <c r="E6" s="160">
        <v>45842</v>
      </c>
      <c r="F6" s="136">
        <v>1002</v>
      </c>
      <c r="G6" s="216">
        <f t="shared" si="1"/>
        <v>-2.9850746268656717E-3</v>
      </c>
      <c r="H6" s="217"/>
      <c r="I6" s="160">
        <v>45841</v>
      </c>
      <c r="J6" s="136">
        <v>425.8</v>
      </c>
      <c r="K6" s="216">
        <f t="shared" si="2"/>
        <v>5.9059768485707539E-3</v>
      </c>
      <c r="L6" s="217"/>
      <c r="M6" s="160">
        <v>45841</v>
      </c>
      <c r="N6" s="136">
        <v>698.9</v>
      </c>
      <c r="O6" s="216">
        <f t="shared" si="3"/>
        <v>1.9250401050021775E-2</v>
      </c>
      <c r="P6" s="217"/>
      <c r="Q6" s="160">
        <v>45841</v>
      </c>
      <c r="R6" s="136">
        <v>244.1</v>
      </c>
      <c r="S6" s="216">
        <f t="shared" si="4"/>
        <v>1.244296972210701E-2</v>
      </c>
      <c r="T6" s="217"/>
      <c r="U6" s="160">
        <v>45842</v>
      </c>
      <c r="V6" s="136">
        <v>169.2</v>
      </c>
      <c r="W6" s="216">
        <f t="shared" si="5"/>
        <v>0</v>
      </c>
      <c r="X6" s="217"/>
      <c r="Y6" s="160">
        <v>45841</v>
      </c>
      <c r="Z6" s="136">
        <v>626.4</v>
      </c>
      <c r="AA6" s="216">
        <f t="shared" si="6"/>
        <v>1.118747003356132E-3</v>
      </c>
      <c r="AB6" s="217"/>
      <c r="AC6" s="160">
        <v>45841</v>
      </c>
      <c r="AD6" s="136">
        <v>1367</v>
      </c>
      <c r="AE6" s="216">
        <f t="shared" si="7"/>
        <v>2.5506376594148537E-2</v>
      </c>
      <c r="AF6" s="217"/>
      <c r="AG6" s="160">
        <v>45833</v>
      </c>
      <c r="AH6" s="136">
        <v>94.09</v>
      </c>
      <c r="AI6" s="216">
        <f t="shared" si="8"/>
        <v>-1.0828427249789751E-2</v>
      </c>
      <c r="AJ6" s="217"/>
      <c r="AK6" s="160">
        <v>45842</v>
      </c>
      <c r="AL6" s="136">
        <v>1215</v>
      </c>
      <c r="AM6" s="216">
        <f t="shared" si="9"/>
        <v>-1.6433853738701725E-3</v>
      </c>
      <c r="AN6" s="217"/>
      <c r="AO6" s="160">
        <v>45841</v>
      </c>
      <c r="AP6" s="136">
        <v>434.1</v>
      </c>
      <c r="AQ6" s="216">
        <f t="shared" si="10"/>
        <v>6.0254924681344673E-3</v>
      </c>
      <c r="AR6" s="217"/>
      <c r="AS6" s="160">
        <v>45841</v>
      </c>
      <c r="AT6" s="136">
        <v>165.9</v>
      </c>
      <c r="AU6" s="216">
        <f t="shared" si="11"/>
        <v>0</v>
      </c>
      <c r="AV6" s="217"/>
      <c r="AW6" s="160">
        <v>45841</v>
      </c>
      <c r="AX6" s="136">
        <v>534.29999999999995</v>
      </c>
      <c r="AY6" s="228">
        <f t="shared" si="12"/>
        <v>-4.8426150121065803E-3</v>
      </c>
      <c r="AZ6" s="229"/>
      <c r="BA6" s="230">
        <v>45841</v>
      </c>
      <c r="BB6" s="136">
        <v>447.9</v>
      </c>
      <c r="BC6" s="216">
        <f t="shared" si="13"/>
        <v>6.702412868631692E-4</v>
      </c>
      <c r="BD6" s="231"/>
      <c r="BE6" s="160">
        <v>45842</v>
      </c>
      <c r="BF6" s="136">
        <v>635.6</v>
      </c>
      <c r="BG6" s="123">
        <f t="shared" si="14"/>
        <v>2.3655574830468381E-3</v>
      </c>
    </row>
    <row r="7" spans="1:59" ht="16.2" thickBot="1" x14ac:dyDescent="0.35">
      <c r="A7" s="160">
        <v>45842</v>
      </c>
      <c r="B7" s="136">
        <v>1762</v>
      </c>
      <c r="C7" s="216">
        <f t="shared" si="0"/>
        <v>-8.9988751406074249E-3</v>
      </c>
      <c r="D7" s="217"/>
      <c r="E7" s="160">
        <v>45845</v>
      </c>
      <c r="F7" s="136">
        <v>970.2</v>
      </c>
      <c r="G7" s="216">
        <f t="shared" si="1"/>
        <v>-3.1736526946107742E-2</v>
      </c>
      <c r="H7" s="217"/>
      <c r="I7" s="160">
        <v>45842</v>
      </c>
      <c r="J7" s="136">
        <v>425</v>
      </c>
      <c r="K7" s="216">
        <f t="shared" si="2"/>
        <v>-1.8788163457022344E-3</v>
      </c>
      <c r="L7" s="217"/>
      <c r="M7" s="160">
        <v>45842</v>
      </c>
      <c r="N7" s="136">
        <v>710.1</v>
      </c>
      <c r="O7" s="216">
        <f t="shared" si="3"/>
        <v>1.6025182429532187E-2</v>
      </c>
      <c r="P7" s="217"/>
      <c r="Q7" s="160">
        <v>45842</v>
      </c>
      <c r="R7" s="136">
        <v>245.2</v>
      </c>
      <c r="S7" s="216">
        <f t="shared" si="4"/>
        <v>4.5063498566161181E-3</v>
      </c>
      <c r="T7" s="217"/>
      <c r="U7" s="160">
        <v>45845</v>
      </c>
      <c r="V7" s="136">
        <v>169.1</v>
      </c>
      <c r="W7" s="216">
        <f t="shared" si="5"/>
        <v>-5.9101654846332346E-4</v>
      </c>
      <c r="X7" s="217"/>
      <c r="Y7" s="160">
        <v>45842</v>
      </c>
      <c r="Z7" s="136">
        <v>631.6</v>
      </c>
      <c r="AA7" s="216">
        <f t="shared" si="6"/>
        <v>8.301404853129064E-3</v>
      </c>
      <c r="AB7" s="217"/>
      <c r="AC7" s="160">
        <v>45842</v>
      </c>
      <c r="AD7" s="136">
        <v>1364</v>
      </c>
      <c r="AE7" s="216">
        <f t="shared" si="7"/>
        <v>-2.1945866861741038E-3</v>
      </c>
      <c r="AF7" s="217"/>
      <c r="AG7" s="160">
        <v>45834</v>
      </c>
      <c r="AH7" s="136">
        <v>95.45</v>
      </c>
      <c r="AI7" s="216">
        <f t="shared" si="8"/>
        <v>1.4454245934743324E-2</v>
      </c>
      <c r="AJ7" s="217"/>
      <c r="AK7" s="160">
        <v>45845</v>
      </c>
      <c r="AL7" s="136">
        <v>1196</v>
      </c>
      <c r="AM7" s="216">
        <f t="shared" si="9"/>
        <v>-1.5637860082304528E-2</v>
      </c>
      <c r="AN7" s="217"/>
      <c r="AO7" s="160">
        <v>45842</v>
      </c>
      <c r="AP7" s="136">
        <v>432.5</v>
      </c>
      <c r="AQ7" s="216">
        <f t="shared" si="10"/>
        <v>-3.6857866850956524E-3</v>
      </c>
      <c r="AR7" s="217"/>
      <c r="AS7" s="160">
        <v>45842</v>
      </c>
      <c r="AT7" s="136">
        <v>163</v>
      </c>
      <c r="AU7" s="216">
        <f t="shared" si="11"/>
        <v>-1.7480409885473211E-2</v>
      </c>
      <c r="AV7" s="217"/>
      <c r="AW7" s="160">
        <v>45842</v>
      </c>
      <c r="AX7" s="136">
        <v>531.29999999999995</v>
      </c>
      <c r="AY7" s="228">
        <f t="shared" si="12"/>
        <v>-5.6148231330713089E-3</v>
      </c>
      <c r="AZ7" s="229"/>
      <c r="BA7" s="230">
        <v>45842</v>
      </c>
      <c r="BB7" s="136">
        <v>458.9</v>
      </c>
      <c r="BC7" s="216">
        <f t="shared" si="13"/>
        <v>2.4559053360125028E-2</v>
      </c>
      <c r="BD7" s="231"/>
      <c r="BE7" s="160">
        <v>45845</v>
      </c>
      <c r="BF7" s="136">
        <v>607.5</v>
      </c>
      <c r="BG7" s="123">
        <f t="shared" si="14"/>
        <v>-4.4210195091252395E-2</v>
      </c>
    </row>
    <row r="8" spans="1:59" ht="16.2" thickBot="1" x14ac:dyDescent="0.35">
      <c r="A8" s="160">
        <v>45845</v>
      </c>
      <c r="B8" s="136">
        <v>1768</v>
      </c>
      <c r="C8" s="216">
        <f t="shared" si="0"/>
        <v>3.4052213393870601E-3</v>
      </c>
      <c r="D8" s="217"/>
      <c r="E8" s="160">
        <v>45846</v>
      </c>
      <c r="F8" s="136">
        <v>960.5</v>
      </c>
      <c r="G8" s="216">
        <f t="shared" si="1"/>
        <v>-9.9979385693671867E-3</v>
      </c>
      <c r="H8" s="217"/>
      <c r="I8" s="160">
        <v>45845</v>
      </c>
      <c r="J8" s="136">
        <v>408.4</v>
      </c>
      <c r="K8" s="216">
        <f t="shared" si="2"/>
        <v>-3.9058823529411819E-2</v>
      </c>
      <c r="L8" s="217"/>
      <c r="M8" s="160">
        <v>45845</v>
      </c>
      <c r="N8" s="136">
        <v>691</v>
      </c>
      <c r="O8" s="216">
        <f t="shared" si="3"/>
        <v>-2.6897620053513621E-2</v>
      </c>
      <c r="P8" s="217"/>
      <c r="Q8" s="160">
        <v>45845</v>
      </c>
      <c r="R8" s="136">
        <v>241.5</v>
      </c>
      <c r="S8" s="216">
        <f t="shared" si="4"/>
        <v>-1.5089722675367002E-2</v>
      </c>
      <c r="T8" s="217"/>
      <c r="U8" s="160">
        <v>45846</v>
      </c>
      <c r="V8" s="136">
        <v>169.6</v>
      </c>
      <c r="W8" s="216">
        <f t="shared" si="5"/>
        <v>2.9568302779420462E-3</v>
      </c>
      <c r="X8" s="217"/>
      <c r="Y8" s="160">
        <v>45845</v>
      </c>
      <c r="Z8" s="136">
        <v>628.70000000000005</v>
      </c>
      <c r="AA8" s="216">
        <f t="shared" si="6"/>
        <v>-4.5915136162127564E-3</v>
      </c>
      <c r="AB8" s="217"/>
      <c r="AC8" s="160">
        <v>45845</v>
      </c>
      <c r="AD8" s="136">
        <v>1366</v>
      </c>
      <c r="AE8" s="216">
        <f t="shared" si="7"/>
        <v>1.4662756598240469E-3</v>
      </c>
      <c r="AF8" s="217"/>
      <c r="AG8" s="160">
        <v>45835</v>
      </c>
      <c r="AH8" s="136">
        <v>96.17</v>
      </c>
      <c r="AI8" s="216">
        <f t="shared" si="8"/>
        <v>7.5432163436353989E-3</v>
      </c>
      <c r="AJ8" s="217"/>
      <c r="AK8" s="160">
        <v>45846</v>
      </c>
      <c r="AL8" s="136">
        <v>1186</v>
      </c>
      <c r="AM8" s="216">
        <f t="shared" si="9"/>
        <v>-8.3612040133779261E-3</v>
      </c>
      <c r="AN8" s="217"/>
      <c r="AO8" s="160">
        <v>45845</v>
      </c>
      <c r="AP8" s="136">
        <v>426.5</v>
      </c>
      <c r="AQ8" s="216">
        <f t="shared" si="10"/>
        <v>-1.3872832369942197E-2</v>
      </c>
      <c r="AR8" s="217"/>
      <c r="AS8" s="160">
        <v>45845</v>
      </c>
      <c r="AT8" s="136">
        <v>162.4</v>
      </c>
      <c r="AU8" s="216">
        <f t="shared" si="11"/>
        <v>-3.6809815950919898E-3</v>
      </c>
      <c r="AV8" s="217"/>
      <c r="AW8" s="160">
        <v>45845</v>
      </c>
      <c r="AX8" s="136">
        <v>522.5</v>
      </c>
      <c r="AY8" s="228">
        <f t="shared" si="12"/>
        <v>-1.6563146997929521E-2</v>
      </c>
      <c r="AZ8" s="229"/>
      <c r="BA8" s="230">
        <v>45845</v>
      </c>
      <c r="BB8" s="136">
        <v>463.6</v>
      </c>
      <c r="BC8" s="216">
        <f t="shared" si="13"/>
        <v>1.0241882763129321E-2</v>
      </c>
      <c r="BD8" s="231"/>
      <c r="BE8" s="160">
        <v>45846</v>
      </c>
      <c r="BF8" s="136">
        <v>604.5</v>
      </c>
      <c r="BG8" s="123">
        <f t="shared" si="14"/>
        <v>-4.9382716049382715E-3</v>
      </c>
    </row>
    <row r="9" spans="1:59" ht="16.2" thickBot="1" x14ac:dyDescent="0.35">
      <c r="A9" s="160">
        <v>45846</v>
      </c>
      <c r="B9" s="136">
        <v>1764</v>
      </c>
      <c r="C9" s="216">
        <f t="shared" si="0"/>
        <v>-2.2624434389140274E-3</v>
      </c>
      <c r="D9" s="217"/>
      <c r="E9" s="160">
        <v>45847</v>
      </c>
      <c r="F9" s="136">
        <v>962.5</v>
      </c>
      <c r="G9" s="216">
        <f t="shared" si="1"/>
        <v>2.0822488287350338E-3</v>
      </c>
      <c r="H9" s="217"/>
      <c r="I9" s="160">
        <v>45846</v>
      </c>
      <c r="J9" s="136">
        <v>406.3</v>
      </c>
      <c r="K9" s="216">
        <f t="shared" si="2"/>
        <v>-5.1420176297746478E-3</v>
      </c>
      <c r="L9" s="217"/>
      <c r="M9" s="160">
        <v>45846</v>
      </c>
      <c r="N9" s="136">
        <v>659.5</v>
      </c>
      <c r="O9" s="216">
        <f t="shared" si="3"/>
        <v>-4.5586107091172216E-2</v>
      </c>
      <c r="P9" s="217"/>
      <c r="Q9" s="160">
        <v>45846</v>
      </c>
      <c r="R9" s="136">
        <v>243.2</v>
      </c>
      <c r="S9" s="216">
        <f t="shared" si="4"/>
        <v>7.0393374741200354E-3</v>
      </c>
      <c r="T9" s="217"/>
      <c r="U9" s="160">
        <v>45847</v>
      </c>
      <c r="V9" s="136">
        <v>168.6</v>
      </c>
      <c r="W9" s="216">
        <f t="shared" si="5"/>
        <v>-5.89622641509434E-3</v>
      </c>
      <c r="X9" s="217"/>
      <c r="Y9" s="160">
        <v>45846</v>
      </c>
      <c r="Z9" s="136">
        <v>633.9</v>
      </c>
      <c r="AA9" s="216">
        <f t="shared" si="6"/>
        <v>8.2710354700173874E-3</v>
      </c>
      <c r="AB9" s="217"/>
      <c r="AC9" s="160">
        <v>45846</v>
      </c>
      <c r="AD9" s="136">
        <v>1371</v>
      </c>
      <c r="AE9" s="216">
        <f t="shared" si="7"/>
        <v>3.6603221083455345E-3</v>
      </c>
      <c r="AF9" s="217"/>
      <c r="AG9" s="160">
        <v>45838</v>
      </c>
      <c r="AH9" s="136">
        <v>101.4</v>
      </c>
      <c r="AI9" s="216">
        <f t="shared" si="8"/>
        <v>5.4382863678901987E-2</v>
      </c>
      <c r="AJ9" s="217"/>
      <c r="AK9" s="160">
        <v>45847</v>
      </c>
      <c r="AL9" s="136">
        <v>1158</v>
      </c>
      <c r="AM9" s="216">
        <f t="shared" si="9"/>
        <v>-2.3608768971332208E-2</v>
      </c>
      <c r="AN9" s="217"/>
      <c r="AO9" s="160">
        <v>45846</v>
      </c>
      <c r="AP9" s="136">
        <v>423.9</v>
      </c>
      <c r="AQ9" s="216">
        <f t="shared" si="10"/>
        <v>-6.0961313012896194E-3</v>
      </c>
      <c r="AR9" s="217"/>
      <c r="AS9" s="160">
        <v>45846</v>
      </c>
      <c r="AT9" s="136">
        <v>162</v>
      </c>
      <c r="AU9" s="216">
        <f t="shared" si="11"/>
        <v>-2.4630541871921529E-3</v>
      </c>
      <c r="AV9" s="217"/>
      <c r="AW9" s="160">
        <v>45846</v>
      </c>
      <c r="AX9" s="136">
        <v>524</v>
      </c>
      <c r="AY9" s="228">
        <f t="shared" si="12"/>
        <v>2.8708133971291866E-3</v>
      </c>
      <c r="AZ9" s="229"/>
      <c r="BA9" s="230">
        <v>45846</v>
      </c>
      <c r="BB9" s="136">
        <v>456.7</v>
      </c>
      <c r="BC9" s="216">
        <f t="shared" si="13"/>
        <v>-1.4883520276100159E-2</v>
      </c>
      <c r="BD9" s="231"/>
      <c r="BE9" s="160">
        <v>45847</v>
      </c>
      <c r="BF9" s="136">
        <v>602.79999999999995</v>
      </c>
      <c r="BG9" s="123">
        <f t="shared" si="14"/>
        <v>-2.8122415219190163E-3</v>
      </c>
    </row>
    <row r="10" spans="1:59" ht="16.2" thickBot="1" x14ac:dyDescent="0.35">
      <c r="A10" s="160">
        <v>45847</v>
      </c>
      <c r="B10" s="136">
        <v>1761</v>
      </c>
      <c r="C10" s="216">
        <f t="shared" si="0"/>
        <v>-1.7006802721088435E-3</v>
      </c>
      <c r="D10" s="217"/>
      <c r="E10" s="160">
        <v>45848</v>
      </c>
      <c r="F10" s="136">
        <v>959.8</v>
      </c>
      <c r="G10" s="216">
        <f t="shared" si="1"/>
        <v>-2.8051948051948526E-3</v>
      </c>
      <c r="H10" s="217"/>
      <c r="I10" s="160">
        <v>45847</v>
      </c>
      <c r="J10" s="136">
        <v>405.2</v>
      </c>
      <c r="K10" s="216">
        <f t="shared" si="2"/>
        <v>-2.7073590942653771E-3</v>
      </c>
      <c r="L10" s="217"/>
      <c r="M10" s="160">
        <v>45847</v>
      </c>
      <c r="N10" s="136">
        <v>674.3</v>
      </c>
      <c r="O10" s="216">
        <f t="shared" si="3"/>
        <v>2.2441243366186435E-2</v>
      </c>
      <c r="P10" s="217"/>
      <c r="Q10" s="160">
        <v>45847</v>
      </c>
      <c r="R10" s="136">
        <v>243.4</v>
      </c>
      <c r="S10" s="216">
        <f t="shared" si="4"/>
        <v>8.2236842105270179E-4</v>
      </c>
      <c r="T10" s="217"/>
      <c r="U10" s="160">
        <v>45848</v>
      </c>
      <c r="V10" s="136">
        <v>171.1</v>
      </c>
      <c r="W10" s="216">
        <f t="shared" si="5"/>
        <v>1.4827995255041519E-2</v>
      </c>
      <c r="X10" s="217"/>
      <c r="Y10" s="160">
        <v>45847</v>
      </c>
      <c r="Z10" s="136">
        <v>629.5</v>
      </c>
      <c r="AA10" s="216">
        <f t="shared" si="6"/>
        <v>-6.9411579113424476E-3</v>
      </c>
      <c r="AB10" s="217"/>
      <c r="AC10" s="160">
        <v>45847</v>
      </c>
      <c r="AD10" s="136">
        <v>1367</v>
      </c>
      <c r="AE10" s="216">
        <f t="shared" si="7"/>
        <v>-2.9175784099197666E-3</v>
      </c>
      <c r="AF10" s="217"/>
      <c r="AG10" s="160">
        <v>45839</v>
      </c>
      <c r="AH10" s="136">
        <v>105.3</v>
      </c>
      <c r="AI10" s="216">
        <f t="shared" si="8"/>
        <v>3.8461538461538373E-2</v>
      </c>
      <c r="AJ10" s="217"/>
      <c r="AK10" s="160">
        <v>45848</v>
      </c>
      <c r="AL10" s="136">
        <v>1159</v>
      </c>
      <c r="AM10" s="216">
        <f t="shared" si="9"/>
        <v>8.6355785837651119E-4</v>
      </c>
      <c r="AN10" s="217"/>
      <c r="AO10" s="160">
        <v>45847</v>
      </c>
      <c r="AP10" s="136">
        <v>433.2</v>
      </c>
      <c r="AQ10" s="216">
        <f t="shared" si="10"/>
        <v>2.1939136588818145E-2</v>
      </c>
      <c r="AR10" s="217"/>
      <c r="AS10" s="160">
        <v>45847</v>
      </c>
      <c r="AT10" s="136">
        <v>159</v>
      </c>
      <c r="AU10" s="216">
        <f t="shared" si="11"/>
        <v>-1.8518518518518517E-2</v>
      </c>
      <c r="AV10" s="217"/>
      <c r="AW10" s="160">
        <v>45847</v>
      </c>
      <c r="AX10" s="136">
        <v>524.4</v>
      </c>
      <c r="AY10" s="228">
        <f t="shared" si="12"/>
        <v>7.6335877862591082E-4</v>
      </c>
      <c r="AZ10" s="229"/>
      <c r="BA10" s="230">
        <v>45847</v>
      </c>
      <c r="BB10" s="136">
        <v>447.5</v>
      </c>
      <c r="BC10" s="216">
        <f t="shared" si="13"/>
        <v>-2.0144514998905166E-2</v>
      </c>
      <c r="BD10" s="231"/>
      <c r="BE10" s="160">
        <v>45848</v>
      </c>
      <c r="BF10" s="136">
        <v>611.9</v>
      </c>
      <c r="BG10" s="123">
        <f t="shared" si="14"/>
        <v>1.5096217650962215E-2</v>
      </c>
    </row>
    <row r="11" spans="1:59" ht="16.2" thickBot="1" x14ac:dyDescent="0.35">
      <c r="A11" s="160">
        <v>45848</v>
      </c>
      <c r="B11" s="136">
        <v>1753</v>
      </c>
      <c r="C11" s="216">
        <f t="shared" si="0"/>
        <v>-4.5428733674048836E-3</v>
      </c>
      <c r="D11" s="217"/>
      <c r="E11" s="160">
        <v>45849</v>
      </c>
      <c r="F11" s="136">
        <v>947</v>
      </c>
      <c r="G11" s="216">
        <f t="shared" si="1"/>
        <v>-1.3336111689935357E-2</v>
      </c>
      <c r="H11" s="217"/>
      <c r="I11" s="160">
        <v>45848</v>
      </c>
      <c r="J11" s="136">
        <v>402.2</v>
      </c>
      <c r="K11" s="216">
        <f t="shared" si="2"/>
        <v>-7.4037512339585393E-3</v>
      </c>
      <c r="L11" s="217"/>
      <c r="M11" s="160">
        <v>45848</v>
      </c>
      <c r="N11" s="136">
        <v>667.7</v>
      </c>
      <c r="O11" s="216">
        <f t="shared" si="3"/>
        <v>-9.7879282218595719E-3</v>
      </c>
      <c r="P11" s="217"/>
      <c r="Q11" s="160">
        <v>45848</v>
      </c>
      <c r="R11" s="136">
        <v>243.1</v>
      </c>
      <c r="S11" s="216">
        <f t="shared" si="4"/>
        <v>-1.2325390304026762E-3</v>
      </c>
      <c r="T11" s="217"/>
      <c r="U11" s="160">
        <v>45849</v>
      </c>
      <c r="V11" s="136">
        <v>169.3</v>
      </c>
      <c r="W11" s="216">
        <f t="shared" si="5"/>
        <v>-1.0520163646989964E-2</v>
      </c>
      <c r="X11" s="217"/>
      <c r="Y11" s="160">
        <v>45848</v>
      </c>
      <c r="Z11" s="136">
        <v>631.70000000000005</v>
      </c>
      <c r="AA11" s="216">
        <f t="shared" si="6"/>
        <v>3.4948371723590873E-3</v>
      </c>
      <c r="AB11" s="217"/>
      <c r="AC11" s="160">
        <v>45848</v>
      </c>
      <c r="AD11" s="136">
        <v>1369</v>
      </c>
      <c r="AE11" s="216">
        <f t="shared" si="7"/>
        <v>1.463057790782736E-3</v>
      </c>
      <c r="AF11" s="217"/>
      <c r="AG11" s="160">
        <v>45840</v>
      </c>
      <c r="AH11" s="136">
        <v>110.6</v>
      </c>
      <c r="AI11" s="216">
        <f t="shared" si="8"/>
        <v>5.0332383665716976E-2</v>
      </c>
      <c r="AJ11" s="217"/>
      <c r="AK11" s="160">
        <v>45849</v>
      </c>
      <c r="AL11" s="136">
        <v>1154</v>
      </c>
      <c r="AM11" s="216">
        <f t="shared" si="9"/>
        <v>-4.3140638481449526E-3</v>
      </c>
      <c r="AN11" s="217"/>
      <c r="AO11" s="160">
        <v>45848</v>
      </c>
      <c r="AP11" s="136">
        <v>441.5</v>
      </c>
      <c r="AQ11" s="216">
        <f t="shared" si="10"/>
        <v>1.9159741458910459E-2</v>
      </c>
      <c r="AR11" s="217"/>
      <c r="AS11" s="160">
        <v>45848</v>
      </c>
      <c r="AT11" s="136">
        <v>160.69999999999999</v>
      </c>
      <c r="AU11" s="216">
        <f t="shared" si="11"/>
        <v>1.0691823899370997E-2</v>
      </c>
      <c r="AV11" s="217"/>
      <c r="AW11" s="160">
        <v>45848</v>
      </c>
      <c r="AX11" s="136">
        <v>521.5</v>
      </c>
      <c r="AY11" s="228">
        <f t="shared" si="12"/>
        <v>-5.5301296720060593E-3</v>
      </c>
      <c r="AZ11" s="229"/>
      <c r="BA11" s="230">
        <v>45848</v>
      </c>
      <c r="BB11" s="136">
        <v>446</v>
      </c>
      <c r="BC11" s="216">
        <f t="shared" si="13"/>
        <v>-3.3519553072625698E-3</v>
      </c>
      <c r="BD11" s="231"/>
      <c r="BE11" s="160">
        <v>45849</v>
      </c>
      <c r="BF11" s="136">
        <v>613.4</v>
      </c>
      <c r="BG11" s="123">
        <f t="shared" si="14"/>
        <v>2.4513809445987906E-3</v>
      </c>
    </row>
    <row r="12" spans="1:59" ht="16.2" thickBot="1" x14ac:dyDescent="0.35">
      <c r="A12" s="160">
        <v>45849</v>
      </c>
      <c r="B12" s="136">
        <v>1712</v>
      </c>
      <c r="C12" s="216">
        <f t="shared" si="0"/>
        <v>-2.3388476896748431E-2</v>
      </c>
      <c r="D12" s="217"/>
      <c r="E12" s="160">
        <v>45852</v>
      </c>
      <c r="F12" s="136">
        <v>904.7</v>
      </c>
      <c r="G12" s="216">
        <f t="shared" si="1"/>
        <v>-4.4667370644139337E-2</v>
      </c>
      <c r="H12" s="217"/>
      <c r="I12" s="160">
        <v>45849</v>
      </c>
      <c r="J12" s="136">
        <v>404.4</v>
      </c>
      <c r="K12" s="216">
        <f t="shared" si="2"/>
        <v>5.4699154649427862E-3</v>
      </c>
      <c r="L12" s="217"/>
      <c r="M12" s="160">
        <v>45849</v>
      </c>
      <c r="N12" s="136">
        <v>658.3</v>
      </c>
      <c r="O12" s="216">
        <f t="shared" si="3"/>
        <v>-1.4078178822824756E-2</v>
      </c>
      <c r="P12" s="217"/>
      <c r="Q12" s="160">
        <v>45849</v>
      </c>
      <c r="R12" s="136">
        <v>241.8</v>
      </c>
      <c r="S12" s="216">
        <f t="shared" si="4"/>
        <v>-5.3475935828876308E-3</v>
      </c>
      <c r="T12" s="217"/>
      <c r="U12" s="160">
        <v>45852</v>
      </c>
      <c r="V12" s="136">
        <v>167.7</v>
      </c>
      <c r="W12" s="216">
        <f t="shared" si="5"/>
        <v>-9.4506792675724902E-3</v>
      </c>
      <c r="X12" s="217"/>
      <c r="Y12" s="160">
        <v>45849</v>
      </c>
      <c r="Z12" s="136">
        <v>629.79999999999995</v>
      </c>
      <c r="AA12" s="216">
        <f t="shared" si="6"/>
        <v>-3.0077568466045446E-3</v>
      </c>
      <c r="AB12" s="217"/>
      <c r="AC12" s="160">
        <v>45849</v>
      </c>
      <c r="AD12" s="136">
        <v>1370</v>
      </c>
      <c r="AE12" s="216">
        <f t="shared" si="7"/>
        <v>7.3046018991964939E-4</v>
      </c>
      <c r="AF12" s="217"/>
      <c r="AG12" s="160">
        <v>45841</v>
      </c>
      <c r="AH12" s="136">
        <v>109.9</v>
      </c>
      <c r="AI12" s="216">
        <f t="shared" si="8"/>
        <v>-6.3291139240505305E-3</v>
      </c>
      <c r="AJ12" s="217"/>
      <c r="AK12" s="160">
        <v>45852</v>
      </c>
      <c r="AL12" s="136">
        <v>1143</v>
      </c>
      <c r="AM12" s="216">
        <f t="shared" si="9"/>
        <v>-9.5320623916811086E-3</v>
      </c>
      <c r="AN12" s="217"/>
      <c r="AO12" s="160">
        <v>45849</v>
      </c>
      <c r="AP12" s="136">
        <v>452.7</v>
      </c>
      <c r="AQ12" s="216">
        <f t="shared" si="10"/>
        <v>2.5368063420158526E-2</v>
      </c>
      <c r="AR12" s="217"/>
      <c r="AS12" s="160">
        <v>45849</v>
      </c>
      <c r="AT12" s="136">
        <v>159.80000000000001</v>
      </c>
      <c r="AU12" s="216">
        <f t="shared" si="11"/>
        <v>-5.6004978220284838E-3</v>
      </c>
      <c r="AV12" s="217"/>
      <c r="AW12" s="160">
        <v>45849</v>
      </c>
      <c r="AX12" s="136">
        <v>512.6</v>
      </c>
      <c r="AY12" s="228">
        <f t="shared" si="12"/>
        <v>-1.7066155321188835E-2</v>
      </c>
      <c r="AZ12" s="229"/>
      <c r="BA12" s="230">
        <v>45849</v>
      </c>
      <c r="BB12" s="136">
        <v>437.7</v>
      </c>
      <c r="BC12" s="216">
        <f t="shared" si="13"/>
        <v>-1.8609865470852045E-2</v>
      </c>
      <c r="BD12" s="231"/>
      <c r="BE12" s="160">
        <v>45852</v>
      </c>
      <c r="BF12" s="136">
        <v>605.29999999999995</v>
      </c>
      <c r="BG12" s="123">
        <f t="shared" si="14"/>
        <v>-1.3205086403651815E-2</v>
      </c>
    </row>
    <row r="13" spans="1:59" ht="16.2" thickBot="1" x14ac:dyDescent="0.35">
      <c r="A13" s="160">
        <v>45852</v>
      </c>
      <c r="B13" s="136">
        <v>1713</v>
      </c>
      <c r="C13" s="216">
        <f t="shared" si="0"/>
        <v>5.8411214953271024E-4</v>
      </c>
      <c r="D13" s="217"/>
      <c r="E13" s="160">
        <v>45853</v>
      </c>
      <c r="F13" s="136">
        <v>878.5</v>
      </c>
      <c r="G13" s="216">
        <f t="shared" si="1"/>
        <v>-2.8959876202055979E-2</v>
      </c>
      <c r="H13" s="217"/>
      <c r="I13" s="160">
        <v>45852</v>
      </c>
      <c r="J13" s="136">
        <v>404.1</v>
      </c>
      <c r="K13" s="216">
        <f t="shared" si="2"/>
        <v>-7.4183976261116356E-4</v>
      </c>
      <c r="L13" s="217"/>
      <c r="M13" s="160">
        <v>45852</v>
      </c>
      <c r="N13" s="136">
        <v>658.4</v>
      </c>
      <c r="O13" s="216">
        <f t="shared" si="3"/>
        <v>1.519064256418392E-4</v>
      </c>
      <c r="P13" s="217"/>
      <c r="Q13" s="160">
        <v>45852</v>
      </c>
      <c r="R13" s="136">
        <v>244.2</v>
      </c>
      <c r="S13" s="216">
        <f t="shared" si="4"/>
        <v>9.9255583126549932E-3</v>
      </c>
      <c r="T13" s="217"/>
      <c r="U13" s="160">
        <v>45853</v>
      </c>
      <c r="V13" s="136">
        <v>172.2</v>
      </c>
      <c r="W13" s="216">
        <f t="shared" si="5"/>
        <v>2.6833631484794278E-2</v>
      </c>
      <c r="X13" s="217"/>
      <c r="Y13" s="160">
        <v>45852</v>
      </c>
      <c r="Z13" s="136">
        <v>626.6</v>
      </c>
      <c r="AA13" s="216">
        <f t="shared" si="6"/>
        <v>-5.080978088281886E-3</v>
      </c>
      <c r="AB13" s="217"/>
      <c r="AC13" s="160">
        <v>45852</v>
      </c>
      <c r="AD13" s="136">
        <v>1377</v>
      </c>
      <c r="AE13" s="216">
        <f t="shared" si="7"/>
        <v>5.1094890510948905E-3</v>
      </c>
      <c r="AF13" s="217"/>
      <c r="AG13" s="160">
        <v>45845</v>
      </c>
      <c r="AH13" s="136">
        <v>108.5</v>
      </c>
      <c r="AI13" s="216">
        <f t="shared" si="8"/>
        <v>-1.2738853503184764E-2</v>
      </c>
      <c r="AJ13" s="217"/>
      <c r="AK13" s="160">
        <v>45853</v>
      </c>
      <c r="AL13" s="136">
        <v>1143</v>
      </c>
      <c r="AM13" s="216">
        <f t="shared" si="9"/>
        <v>0</v>
      </c>
      <c r="AN13" s="217"/>
      <c r="AO13" s="160">
        <v>45852</v>
      </c>
      <c r="AP13" s="136">
        <v>440.9</v>
      </c>
      <c r="AQ13" s="216">
        <f t="shared" si="10"/>
        <v>-2.6065827258670227E-2</v>
      </c>
      <c r="AR13" s="217"/>
      <c r="AS13" s="160">
        <v>45852</v>
      </c>
      <c r="AT13" s="136">
        <v>160.4</v>
      </c>
      <c r="AU13" s="216">
        <f t="shared" si="11"/>
        <v>3.7546933667083498E-3</v>
      </c>
      <c r="AV13" s="217"/>
      <c r="AW13" s="160">
        <v>45852</v>
      </c>
      <c r="AX13" s="136">
        <v>520.5</v>
      </c>
      <c r="AY13" s="228">
        <f t="shared" si="12"/>
        <v>1.5411626999609787E-2</v>
      </c>
      <c r="AZ13" s="229"/>
      <c r="BA13" s="230">
        <v>45852</v>
      </c>
      <c r="BB13" s="136">
        <v>438.7</v>
      </c>
      <c r="BC13" s="216">
        <f t="shared" si="13"/>
        <v>2.284669865204478E-3</v>
      </c>
      <c r="BD13" s="231"/>
      <c r="BE13" s="160">
        <v>45853</v>
      </c>
      <c r="BF13" s="136">
        <v>609.20000000000005</v>
      </c>
      <c r="BG13" s="123">
        <f t="shared" si="14"/>
        <v>6.4430860730217933E-3</v>
      </c>
    </row>
    <row r="14" spans="1:59" ht="16.2" thickBot="1" x14ac:dyDescent="0.35">
      <c r="A14" s="160">
        <v>45853</v>
      </c>
      <c r="B14" s="136">
        <v>1729</v>
      </c>
      <c r="C14" s="216">
        <f t="shared" si="0"/>
        <v>9.3403385872737887E-3</v>
      </c>
      <c r="D14" s="217"/>
      <c r="E14" s="160">
        <v>45854</v>
      </c>
      <c r="F14" s="136">
        <v>886.2</v>
      </c>
      <c r="G14" s="216">
        <f t="shared" si="1"/>
        <v>8.7649402390438773E-3</v>
      </c>
      <c r="H14" s="217"/>
      <c r="I14" s="160">
        <v>45853</v>
      </c>
      <c r="J14" s="136">
        <v>408</v>
      </c>
      <c r="K14" s="216">
        <f t="shared" si="2"/>
        <v>9.651076466221176E-3</v>
      </c>
      <c r="L14" s="217"/>
      <c r="M14" s="160">
        <v>45853</v>
      </c>
      <c r="N14" s="136">
        <v>656.3</v>
      </c>
      <c r="O14" s="216">
        <f t="shared" si="3"/>
        <v>-3.1895504252734247E-3</v>
      </c>
      <c r="P14" s="217"/>
      <c r="Q14" s="160">
        <v>45853</v>
      </c>
      <c r="R14" s="136">
        <v>243.7</v>
      </c>
      <c r="S14" s="216">
        <f t="shared" si="4"/>
        <v>-2.0475020475020475E-3</v>
      </c>
      <c r="T14" s="217"/>
      <c r="U14" s="160">
        <v>45854</v>
      </c>
      <c r="V14" s="136">
        <v>172.1</v>
      </c>
      <c r="W14" s="216">
        <f t="shared" si="5"/>
        <v>-5.8072009291518191E-4</v>
      </c>
      <c r="X14" s="217"/>
      <c r="Y14" s="160">
        <v>45853</v>
      </c>
      <c r="Z14" s="136">
        <v>630.9</v>
      </c>
      <c r="AA14" s="216">
        <f t="shared" si="6"/>
        <v>6.8624321736354202E-3</v>
      </c>
      <c r="AB14" s="217"/>
      <c r="AC14" s="160">
        <v>45853</v>
      </c>
      <c r="AD14" s="136">
        <v>1397</v>
      </c>
      <c r="AE14" s="216">
        <f t="shared" si="7"/>
        <v>1.4524328249818447E-2</v>
      </c>
      <c r="AF14" s="217"/>
      <c r="AG14" s="160">
        <v>45846</v>
      </c>
      <c r="AH14" s="136">
        <v>107.7</v>
      </c>
      <c r="AI14" s="216">
        <f t="shared" si="8"/>
        <v>-7.3732718894008956E-3</v>
      </c>
      <c r="AJ14" s="217"/>
      <c r="AK14" s="160">
        <v>45854</v>
      </c>
      <c r="AL14" s="136">
        <v>1145</v>
      </c>
      <c r="AM14" s="216">
        <f t="shared" si="9"/>
        <v>1.7497812773403325E-3</v>
      </c>
      <c r="AN14" s="217"/>
      <c r="AO14" s="160">
        <v>45853</v>
      </c>
      <c r="AP14" s="136">
        <v>443.2</v>
      </c>
      <c r="AQ14" s="216">
        <f t="shared" si="10"/>
        <v>5.2166024041733084E-3</v>
      </c>
      <c r="AR14" s="217"/>
      <c r="AS14" s="160">
        <v>45853</v>
      </c>
      <c r="AT14" s="136">
        <v>159</v>
      </c>
      <c r="AU14" s="216">
        <f t="shared" si="11"/>
        <v>-8.7281795511222303E-3</v>
      </c>
      <c r="AV14" s="217"/>
      <c r="AW14" s="160">
        <v>45853</v>
      </c>
      <c r="AX14" s="136">
        <v>527.20000000000005</v>
      </c>
      <c r="AY14" s="228">
        <f t="shared" si="12"/>
        <v>1.2872238232468868E-2</v>
      </c>
      <c r="AZ14" s="229"/>
      <c r="BA14" s="230">
        <v>45853</v>
      </c>
      <c r="BB14" s="136">
        <v>442.3</v>
      </c>
      <c r="BC14" s="216">
        <f t="shared" si="13"/>
        <v>8.2060633690449573E-3</v>
      </c>
      <c r="BD14" s="231"/>
      <c r="BE14" s="160">
        <v>45854</v>
      </c>
      <c r="BF14" s="136">
        <v>620.79999999999995</v>
      </c>
      <c r="BG14" s="123">
        <f t="shared" si="14"/>
        <v>1.9041365725541545E-2</v>
      </c>
    </row>
    <row r="15" spans="1:59" ht="16.2" thickBot="1" x14ac:dyDescent="0.35">
      <c r="A15" s="160">
        <v>45854</v>
      </c>
      <c r="B15" s="136">
        <v>1724</v>
      </c>
      <c r="C15" s="216">
        <f t="shared" si="0"/>
        <v>-2.8918449971081549E-3</v>
      </c>
      <c r="D15" s="217"/>
      <c r="E15" s="160">
        <v>45855</v>
      </c>
      <c r="F15" s="136">
        <v>892.8</v>
      </c>
      <c r="G15" s="216">
        <f t="shared" si="1"/>
        <v>7.4475287745428892E-3</v>
      </c>
      <c r="H15" s="217"/>
      <c r="I15" s="160">
        <v>45854</v>
      </c>
      <c r="J15" s="136">
        <v>405</v>
      </c>
      <c r="K15" s="216">
        <f t="shared" si="2"/>
        <v>-7.3529411764705881E-3</v>
      </c>
      <c r="L15" s="217"/>
      <c r="M15" s="160">
        <v>45854</v>
      </c>
      <c r="N15" s="136">
        <v>656.2</v>
      </c>
      <c r="O15" s="216">
        <f t="shared" si="3"/>
        <v>-1.5236934328799186E-4</v>
      </c>
      <c r="P15" s="217"/>
      <c r="Q15" s="160">
        <v>45854</v>
      </c>
      <c r="R15" s="136">
        <v>242.9</v>
      </c>
      <c r="S15" s="216">
        <f t="shared" si="4"/>
        <v>-3.2827246614689494E-3</v>
      </c>
      <c r="T15" s="217"/>
      <c r="U15" s="160">
        <v>45855</v>
      </c>
      <c r="V15" s="136">
        <v>172.8</v>
      </c>
      <c r="W15" s="216">
        <f t="shared" si="5"/>
        <v>4.0674026728647131E-3</v>
      </c>
      <c r="X15" s="217"/>
      <c r="Y15" s="160">
        <v>45854</v>
      </c>
      <c r="Z15" s="136">
        <v>633</v>
      </c>
      <c r="AA15" s="216">
        <f t="shared" si="6"/>
        <v>3.3285782215882434E-3</v>
      </c>
      <c r="AB15" s="217"/>
      <c r="AC15" s="160">
        <v>45854</v>
      </c>
      <c r="AD15" s="136">
        <v>1397</v>
      </c>
      <c r="AE15" s="216">
        <f t="shared" si="7"/>
        <v>0</v>
      </c>
      <c r="AF15" s="217"/>
      <c r="AG15" s="160">
        <v>45847</v>
      </c>
      <c r="AH15" s="136">
        <v>107.9</v>
      </c>
      <c r="AI15" s="216">
        <f t="shared" si="8"/>
        <v>1.8570102135562008E-3</v>
      </c>
      <c r="AJ15" s="217"/>
      <c r="AK15" s="160">
        <v>45855</v>
      </c>
      <c r="AL15" s="136">
        <v>1152</v>
      </c>
      <c r="AM15" s="216">
        <f t="shared" si="9"/>
        <v>6.1135371179039302E-3</v>
      </c>
      <c r="AN15" s="217"/>
      <c r="AO15" s="160">
        <v>45854</v>
      </c>
      <c r="AP15" s="136">
        <v>444.9</v>
      </c>
      <c r="AQ15" s="216">
        <f t="shared" si="10"/>
        <v>3.8357400722021403E-3</v>
      </c>
      <c r="AR15" s="217"/>
      <c r="AS15" s="160">
        <v>45854</v>
      </c>
      <c r="AT15" s="136">
        <v>157.30000000000001</v>
      </c>
      <c r="AU15" s="216">
        <f t="shared" si="11"/>
        <v>-1.0691823899370997E-2</v>
      </c>
      <c r="AV15" s="217"/>
      <c r="AW15" s="160">
        <v>45854</v>
      </c>
      <c r="AX15" s="136">
        <v>518.29999999999995</v>
      </c>
      <c r="AY15" s="228">
        <f t="shared" si="12"/>
        <v>-1.6881638846737653E-2</v>
      </c>
      <c r="AZ15" s="229"/>
      <c r="BA15" s="230">
        <v>45854</v>
      </c>
      <c r="BB15" s="136">
        <v>444.6</v>
      </c>
      <c r="BC15" s="216">
        <f t="shared" si="13"/>
        <v>5.2000904363554406E-3</v>
      </c>
      <c r="BD15" s="231"/>
      <c r="BE15" s="160">
        <v>45855</v>
      </c>
      <c r="BF15" s="136">
        <v>636.4</v>
      </c>
      <c r="BG15" s="123">
        <f t="shared" si="14"/>
        <v>2.5128865979381482E-2</v>
      </c>
    </row>
    <row r="16" spans="1:59" ht="16.2" thickBot="1" x14ac:dyDescent="0.35">
      <c r="A16" s="160">
        <v>45855</v>
      </c>
      <c r="B16" s="136">
        <v>1732</v>
      </c>
      <c r="C16" s="216">
        <f t="shared" si="0"/>
        <v>4.6403712296983757E-3</v>
      </c>
      <c r="D16" s="217"/>
      <c r="E16" s="160">
        <v>45856</v>
      </c>
      <c r="F16" s="136">
        <v>862.9</v>
      </c>
      <c r="G16" s="216">
        <f t="shared" si="1"/>
        <v>-3.3490143369175607E-2</v>
      </c>
      <c r="H16" s="217"/>
      <c r="I16" s="160">
        <v>45855</v>
      </c>
      <c r="J16" s="136">
        <v>406.3</v>
      </c>
      <c r="K16" s="216">
        <f t="shared" si="2"/>
        <v>3.2098765432099045E-3</v>
      </c>
      <c r="L16" s="217"/>
      <c r="M16" s="160">
        <v>45855</v>
      </c>
      <c r="N16" s="136">
        <v>653.70000000000005</v>
      </c>
      <c r="O16" s="216">
        <f t="shared" si="3"/>
        <v>-3.8098140810728432E-3</v>
      </c>
      <c r="P16" s="217"/>
      <c r="Q16" s="160">
        <v>45855</v>
      </c>
      <c r="R16" s="136">
        <v>243.9</v>
      </c>
      <c r="S16" s="216">
        <f t="shared" si="4"/>
        <v>4.1169205434335113E-3</v>
      </c>
      <c r="T16" s="217"/>
      <c r="U16" s="160">
        <v>45856</v>
      </c>
      <c r="V16" s="136">
        <v>170.8</v>
      </c>
      <c r="W16" s="216">
        <f t="shared" si="5"/>
        <v>-1.1574074074074073E-2</v>
      </c>
      <c r="X16" s="217"/>
      <c r="Y16" s="160">
        <v>45855</v>
      </c>
      <c r="Z16" s="136">
        <v>642</v>
      </c>
      <c r="AA16" s="216">
        <f t="shared" si="6"/>
        <v>1.4218009478672985E-2</v>
      </c>
      <c r="AB16" s="217"/>
      <c r="AC16" s="160">
        <v>45855</v>
      </c>
      <c r="AD16" s="136">
        <v>1391</v>
      </c>
      <c r="AE16" s="216">
        <f t="shared" si="7"/>
        <v>-4.2949176807444527E-3</v>
      </c>
      <c r="AF16" s="217"/>
      <c r="AG16" s="160">
        <v>45848</v>
      </c>
      <c r="AH16" s="136">
        <v>108.4</v>
      </c>
      <c r="AI16" s="216">
        <f t="shared" si="8"/>
        <v>4.6339202965708986E-3</v>
      </c>
      <c r="AJ16" s="217"/>
      <c r="AK16" s="160">
        <v>45856</v>
      </c>
      <c r="AL16" s="136">
        <v>1141</v>
      </c>
      <c r="AM16" s="216">
        <f t="shared" si="9"/>
        <v>-9.5486111111111119E-3</v>
      </c>
      <c r="AN16" s="217"/>
      <c r="AO16" s="160">
        <v>45855</v>
      </c>
      <c r="AP16" s="136">
        <v>443</v>
      </c>
      <c r="AQ16" s="216">
        <f t="shared" si="10"/>
        <v>-4.2706226118228311E-3</v>
      </c>
      <c r="AR16" s="217"/>
      <c r="AS16" s="160">
        <v>45855</v>
      </c>
      <c r="AT16" s="136">
        <v>159.9</v>
      </c>
      <c r="AU16" s="216">
        <f t="shared" si="11"/>
        <v>1.6528925619834673E-2</v>
      </c>
      <c r="AV16" s="217"/>
      <c r="AW16" s="160">
        <v>45855</v>
      </c>
      <c r="AX16" s="136">
        <v>519.4</v>
      </c>
      <c r="AY16" s="228">
        <f t="shared" si="12"/>
        <v>2.1223229789697528E-3</v>
      </c>
      <c r="AZ16" s="229"/>
      <c r="BA16" s="230">
        <v>45855</v>
      </c>
      <c r="BB16" s="136">
        <v>449.9</v>
      </c>
      <c r="BC16" s="216">
        <f t="shared" si="13"/>
        <v>1.1920827710301292E-2</v>
      </c>
      <c r="BD16" s="231"/>
      <c r="BE16" s="160">
        <v>45856</v>
      </c>
      <c r="BF16" s="136">
        <v>629.4</v>
      </c>
      <c r="BG16" s="123">
        <f t="shared" si="14"/>
        <v>-1.0999371464487744E-2</v>
      </c>
    </row>
    <row r="17" spans="1:59" ht="16.2" thickBot="1" x14ac:dyDescent="0.35">
      <c r="A17" s="160">
        <v>45856</v>
      </c>
      <c r="B17" s="136">
        <v>1764</v>
      </c>
      <c r="C17" s="216">
        <f t="shared" si="0"/>
        <v>1.8475750577367205E-2</v>
      </c>
      <c r="D17" s="217"/>
      <c r="E17" s="160">
        <v>45859</v>
      </c>
      <c r="F17" s="136">
        <v>871.4</v>
      </c>
      <c r="G17" s="216">
        <f t="shared" si="1"/>
        <v>9.8505041140340716E-3</v>
      </c>
      <c r="H17" s="217"/>
      <c r="I17" s="160">
        <v>45856</v>
      </c>
      <c r="J17" s="136">
        <v>403.4</v>
      </c>
      <c r="K17" s="216">
        <f t="shared" si="2"/>
        <v>-7.1375830666995672E-3</v>
      </c>
      <c r="L17" s="217"/>
      <c r="M17" s="160">
        <v>45856</v>
      </c>
      <c r="N17" s="136">
        <v>655.7</v>
      </c>
      <c r="O17" s="216">
        <f t="shared" si="3"/>
        <v>3.0595074193054917E-3</v>
      </c>
      <c r="P17" s="217"/>
      <c r="Q17" s="160">
        <v>45856</v>
      </c>
      <c r="R17" s="136">
        <v>246.3</v>
      </c>
      <c r="S17" s="216">
        <f t="shared" si="4"/>
        <v>9.8400984009840327E-3</v>
      </c>
      <c r="T17" s="217"/>
      <c r="U17" s="160">
        <v>45859</v>
      </c>
      <c r="V17" s="136">
        <v>168.2</v>
      </c>
      <c r="W17" s="216">
        <f t="shared" si="5"/>
        <v>-1.5222482435597321E-2</v>
      </c>
      <c r="X17" s="217"/>
      <c r="Y17" s="160">
        <v>45856</v>
      </c>
      <c r="Z17" s="136">
        <v>636.9</v>
      </c>
      <c r="AA17" s="216">
        <f t="shared" si="6"/>
        <v>-7.9439252336448961E-3</v>
      </c>
      <c r="AB17" s="217"/>
      <c r="AC17" s="160">
        <v>45856</v>
      </c>
      <c r="AD17" s="136">
        <v>1377</v>
      </c>
      <c r="AE17" s="216">
        <f t="shared" si="7"/>
        <v>-1.0064701653486701E-2</v>
      </c>
      <c r="AF17" s="217"/>
      <c r="AG17" s="160">
        <v>45849</v>
      </c>
      <c r="AH17" s="136">
        <v>108.5</v>
      </c>
      <c r="AI17" s="216">
        <f t="shared" si="8"/>
        <v>9.2250922509219842E-4</v>
      </c>
      <c r="AJ17" s="217"/>
      <c r="AK17" s="160">
        <v>45859</v>
      </c>
      <c r="AL17" s="136">
        <v>1133</v>
      </c>
      <c r="AM17" s="216">
        <f t="shared" si="9"/>
        <v>-7.0113935144609993E-3</v>
      </c>
      <c r="AN17" s="217"/>
      <c r="AO17" s="160">
        <v>45856</v>
      </c>
      <c r="AP17" s="136">
        <v>443</v>
      </c>
      <c r="AQ17" s="216">
        <f t="shared" si="10"/>
        <v>0</v>
      </c>
      <c r="AR17" s="217"/>
      <c r="AS17" s="160">
        <v>45856</v>
      </c>
      <c r="AT17" s="136">
        <v>162.4</v>
      </c>
      <c r="AU17" s="216">
        <f t="shared" si="11"/>
        <v>1.5634771732332707E-2</v>
      </c>
      <c r="AV17" s="217"/>
      <c r="AW17" s="160">
        <v>45856</v>
      </c>
      <c r="AX17" s="136">
        <v>520.6</v>
      </c>
      <c r="AY17" s="228">
        <f t="shared" si="12"/>
        <v>2.310358105506441E-3</v>
      </c>
      <c r="AZ17" s="229"/>
      <c r="BA17" s="230">
        <v>45856</v>
      </c>
      <c r="BB17" s="136">
        <v>444.9</v>
      </c>
      <c r="BC17" s="216">
        <f t="shared" si="13"/>
        <v>-1.1113580795732386E-2</v>
      </c>
      <c r="BD17" s="231"/>
      <c r="BE17" s="160">
        <v>45859</v>
      </c>
      <c r="BF17" s="136">
        <v>623.1</v>
      </c>
      <c r="BG17" s="123">
        <f t="shared" si="14"/>
        <v>-1.0009532888465133E-2</v>
      </c>
    </row>
    <row r="18" spans="1:59" ht="16.2" thickBot="1" x14ac:dyDescent="0.35">
      <c r="A18" s="160">
        <v>45859</v>
      </c>
      <c r="B18" s="136">
        <v>1771</v>
      </c>
      <c r="C18" s="216">
        <f t="shared" si="0"/>
        <v>3.968253968253968E-3</v>
      </c>
      <c r="D18" s="217"/>
      <c r="E18" s="160">
        <v>45860</v>
      </c>
      <c r="F18" s="136">
        <v>875.6</v>
      </c>
      <c r="G18" s="216">
        <f t="shared" si="1"/>
        <v>4.8198301583659E-3</v>
      </c>
      <c r="H18" s="217"/>
      <c r="I18" s="160">
        <v>45859</v>
      </c>
      <c r="J18" s="136">
        <v>404.2</v>
      </c>
      <c r="K18" s="216">
        <f t="shared" si="2"/>
        <v>1.9831432821021604E-3</v>
      </c>
      <c r="L18" s="217"/>
      <c r="M18" s="160">
        <v>45859</v>
      </c>
      <c r="N18" s="136">
        <v>653.79999999999995</v>
      </c>
      <c r="O18" s="216">
        <f t="shared" si="3"/>
        <v>-2.8976666158305486E-3</v>
      </c>
      <c r="P18" s="217"/>
      <c r="Q18" s="160">
        <v>45859</v>
      </c>
      <c r="R18" s="136">
        <v>245</v>
      </c>
      <c r="S18" s="216">
        <f t="shared" si="4"/>
        <v>-5.2781161185546542E-3</v>
      </c>
      <c r="T18" s="217"/>
      <c r="U18" s="160">
        <v>45860</v>
      </c>
      <c r="V18" s="136">
        <v>167.7</v>
      </c>
      <c r="W18" s="216">
        <f t="shared" si="5"/>
        <v>-2.972651605231867E-3</v>
      </c>
      <c r="X18" s="217"/>
      <c r="Y18" s="160">
        <v>45859</v>
      </c>
      <c r="Z18" s="136">
        <v>633.29999999999995</v>
      </c>
      <c r="AA18" s="216">
        <f t="shared" si="6"/>
        <v>-5.6523787093735638E-3</v>
      </c>
      <c r="AB18" s="217"/>
      <c r="AC18" s="160">
        <v>45859</v>
      </c>
      <c r="AD18" s="136">
        <v>1386</v>
      </c>
      <c r="AE18" s="216">
        <f t="shared" si="7"/>
        <v>6.5359477124183009E-3</v>
      </c>
      <c r="AF18" s="217"/>
      <c r="AG18" s="160">
        <v>45852</v>
      </c>
      <c r="AH18" s="136">
        <v>106.5</v>
      </c>
      <c r="AI18" s="216">
        <f t="shared" si="8"/>
        <v>-1.8433179723502304E-2</v>
      </c>
      <c r="AJ18" s="217"/>
      <c r="AK18" s="160">
        <v>45860</v>
      </c>
      <c r="AL18" s="136">
        <v>1135</v>
      </c>
      <c r="AM18" s="216">
        <f t="shared" si="9"/>
        <v>1.76522506619594E-3</v>
      </c>
      <c r="AN18" s="217"/>
      <c r="AO18" s="160">
        <v>45859</v>
      </c>
      <c r="AP18" s="136">
        <v>447.5</v>
      </c>
      <c r="AQ18" s="216">
        <f t="shared" si="10"/>
        <v>1.0158013544018058E-2</v>
      </c>
      <c r="AR18" s="217"/>
      <c r="AS18" s="160">
        <v>45859</v>
      </c>
      <c r="AT18" s="136">
        <v>163</v>
      </c>
      <c r="AU18" s="216">
        <f t="shared" si="11"/>
        <v>3.694581280788142E-3</v>
      </c>
      <c r="AV18" s="217"/>
      <c r="AW18" s="160">
        <v>45859</v>
      </c>
      <c r="AX18" s="136">
        <v>515.70000000000005</v>
      </c>
      <c r="AY18" s="228">
        <f t="shared" si="12"/>
        <v>-9.4122166730694918E-3</v>
      </c>
      <c r="AZ18" s="229"/>
      <c r="BA18" s="230">
        <v>45859</v>
      </c>
      <c r="BB18" s="136">
        <v>444.1</v>
      </c>
      <c r="BC18" s="216">
        <f t="shared" si="13"/>
        <v>-1.7981568891884795E-3</v>
      </c>
      <c r="BD18" s="231"/>
      <c r="BE18" s="160">
        <v>45860</v>
      </c>
      <c r="BF18" s="136">
        <v>628.70000000000005</v>
      </c>
      <c r="BG18" s="123">
        <f t="shared" si="14"/>
        <v>8.9873214572300155E-3</v>
      </c>
    </row>
    <row r="19" spans="1:59" ht="16.2" thickBot="1" x14ac:dyDescent="0.35">
      <c r="A19" s="160">
        <v>45860</v>
      </c>
      <c r="B19" s="136">
        <v>1737</v>
      </c>
      <c r="C19" s="216">
        <f t="shared" si="0"/>
        <v>-1.9198193111236588E-2</v>
      </c>
      <c r="D19" s="217"/>
      <c r="E19" s="160">
        <v>45861</v>
      </c>
      <c r="F19" s="136">
        <v>868.6</v>
      </c>
      <c r="G19" s="216">
        <f t="shared" si="1"/>
        <v>-7.9945180447693002E-3</v>
      </c>
      <c r="H19" s="217"/>
      <c r="I19" s="160">
        <v>45860</v>
      </c>
      <c r="J19" s="136">
        <v>396.3</v>
      </c>
      <c r="K19" s="216">
        <f t="shared" si="2"/>
        <v>-1.9544779811974215E-2</v>
      </c>
      <c r="L19" s="217"/>
      <c r="M19" s="160">
        <v>45860</v>
      </c>
      <c r="N19" s="136">
        <v>654.20000000000005</v>
      </c>
      <c r="O19" s="216">
        <f t="shared" si="3"/>
        <v>6.1180789232195007E-4</v>
      </c>
      <c r="P19" s="217"/>
      <c r="Q19" s="160">
        <v>45860</v>
      </c>
      <c r="R19" s="136">
        <v>246.4</v>
      </c>
      <c r="S19" s="216">
        <f t="shared" si="4"/>
        <v>5.7142857142857377E-3</v>
      </c>
      <c r="T19" s="217"/>
      <c r="U19" s="160">
        <v>45861</v>
      </c>
      <c r="V19" s="136">
        <v>168.6</v>
      </c>
      <c r="W19" s="216">
        <f t="shared" si="5"/>
        <v>5.3667262969588894E-3</v>
      </c>
      <c r="X19" s="217"/>
      <c r="Y19" s="160">
        <v>45860</v>
      </c>
      <c r="Z19" s="136">
        <v>636.6</v>
      </c>
      <c r="AA19" s="216">
        <f t="shared" si="6"/>
        <v>5.2108005684510794E-3</v>
      </c>
      <c r="AB19" s="217"/>
      <c r="AC19" s="160">
        <v>45860</v>
      </c>
      <c r="AD19" s="136">
        <v>1357</v>
      </c>
      <c r="AE19" s="216">
        <f t="shared" si="7"/>
        <v>-2.0923520923520924E-2</v>
      </c>
      <c r="AF19" s="217"/>
      <c r="AG19" s="160">
        <v>45853</v>
      </c>
      <c r="AH19" s="136">
        <v>100.9</v>
      </c>
      <c r="AI19" s="216">
        <f t="shared" si="8"/>
        <v>-5.2582159624413094E-2</v>
      </c>
      <c r="AJ19" s="217"/>
      <c r="AK19" s="160">
        <v>45861</v>
      </c>
      <c r="AL19" s="136">
        <v>1167</v>
      </c>
      <c r="AM19" s="216">
        <f t="shared" si="9"/>
        <v>2.8193832599118944E-2</v>
      </c>
      <c r="AN19" s="217"/>
      <c r="AO19" s="160">
        <v>45860</v>
      </c>
      <c r="AP19" s="136">
        <v>448.6</v>
      </c>
      <c r="AQ19" s="216">
        <f t="shared" si="10"/>
        <v>2.4581005586592685E-3</v>
      </c>
      <c r="AR19" s="217"/>
      <c r="AS19" s="160">
        <v>45860</v>
      </c>
      <c r="AT19" s="136">
        <v>163</v>
      </c>
      <c r="AU19" s="216">
        <f t="shared" si="11"/>
        <v>0</v>
      </c>
      <c r="AV19" s="217"/>
      <c r="AW19" s="160">
        <v>45860</v>
      </c>
      <c r="AX19" s="136">
        <v>515</v>
      </c>
      <c r="AY19" s="228">
        <f t="shared" si="12"/>
        <v>-1.3573783207291941E-3</v>
      </c>
      <c r="AZ19" s="229"/>
      <c r="BA19" s="230">
        <v>45860</v>
      </c>
      <c r="BB19" s="136">
        <v>432</v>
      </c>
      <c r="BC19" s="216">
        <f t="shared" si="13"/>
        <v>-2.7246115739698314E-2</v>
      </c>
      <c r="BD19" s="231"/>
      <c r="BE19" s="160">
        <v>45861</v>
      </c>
      <c r="BF19" s="136">
        <v>637.9</v>
      </c>
      <c r="BG19" s="123">
        <f t="shared" si="14"/>
        <v>1.4633370446953923E-2</v>
      </c>
    </row>
    <row r="20" spans="1:59" ht="16.2" thickBot="1" x14ac:dyDescent="0.35">
      <c r="A20" s="160">
        <v>45861</v>
      </c>
      <c r="B20" s="136">
        <v>1742</v>
      </c>
      <c r="C20" s="216">
        <f t="shared" si="0"/>
        <v>2.8785261945883708E-3</v>
      </c>
      <c r="D20" s="217"/>
      <c r="E20" s="160">
        <v>45862</v>
      </c>
      <c r="F20" s="136">
        <v>868.4</v>
      </c>
      <c r="G20" s="216">
        <f t="shared" si="1"/>
        <v>-2.3025558369795703E-4</v>
      </c>
      <c r="H20" s="217"/>
      <c r="I20" s="160">
        <v>45861</v>
      </c>
      <c r="J20" s="136">
        <v>405.3</v>
      </c>
      <c r="K20" s="216">
        <f t="shared" si="2"/>
        <v>2.2710068130204389E-2</v>
      </c>
      <c r="L20" s="217"/>
      <c r="M20" s="160">
        <v>45861</v>
      </c>
      <c r="N20" s="136">
        <v>632.4</v>
      </c>
      <c r="O20" s="216">
        <f t="shared" si="3"/>
        <v>-3.3323142769795269E-2</v>
      </c>
      <c r="P20" s="217"/>
      <c r="Q20" s="160">
        <v>45861</v>
      </c>
      <c r="R20" s="136">
        <v>245.6</v>
      </c>
      <c r="S20" s="216">
        <f t="shared" si="4"/>
        <v>-3.2467532467532929E-3</v>
      </c>
      <c r="T20" s="217"/>
      <c r="U20" s="160">
        <v>45862</v>
      </c>
      <c r="V20" s="136">
        <v>166.2</v>
      </c>
      <c r="W20" s="216">
        <f t="shared" si="5"/>
        <v>-1.4234875444839892E-2</v>
      </c>
      <c r="X20" s="217"/>
      <c r="Y20" s="160">
        <v>45861</v>
      </c>
      <c r="Z20" s="136">
        <v>637.20000000000005</v>
      </c>
      <c r="AA20" s="216">
        <f t="shared" si="6"/>
        <v>9.4250706880305167E-4</v>
      </c>
      <c r="AB20" s="217"/>
      <c r="AC20" s="160">
        <v>45861</v>
      </c>
      <c r="AD20" s="136">
        <v>1368</v>
      </c>
      <c r="AE20" s="216">
        <f t="shared" si="7"/>
        <v>8.1061164333087691E-3</v>
      </c>
      <c r="AF20" s="217"/>
      <c r="AG20" s="160">
        <v>45854</v>
      </c>
      <c r="AH20" s="136">
        <v>96.16</v>
      </c>
      <c r="AI20" s="216">
        <f t="shared" si="8"/>
        <v>-4.6977205153617529E-2</v>
      </c>
      <c r="AJ20" s="217"/>
      <c r="AK20" s="160">
        <v>45862</v>
      </c>
      <c r="AL20" s="136">
        <v>1163</v>
      </c>
      <c r="AM20" s="216">
        <f t="shared" si="9"/>
        <v>-3.4275921165381321E-3</v>
      </c>
      <c r="AN20" s="217"/>
      <c r="AO20" s="160">
        <v>45861</v>
      </c>
      <c r="AP20" s="136">
        <v>452.1</v>
      </c>
      <c r="AQ20" s="216">
        <f t="shared" si="10"/>
        <v>7.8020508247882295E-3</v>
      </c>
      <c r="AR20" s="217"/>
      <c r="AS20" s="160">
        <v>45861</v>
      </c>
      <c r="AT20" s="136">
        <v>162.80000000000001</v>
      </c>
      <c r="AU20" s="216">
        <f t="shared" si="11"/>
        <v>-1.2269938650306051E-3</v>
      </c>
      <c r="AV20" s="217"/>
      <c r="AW20" s="160">
        <v>45861</v>
      </c>
      <c r="AX20" s="136">
        <v>512.5</v>
      </c>
      <c r="AY20" s="228">
        <f t="shared" si="12"/>
        <v>-4.8543689320388345E-3</v>
      </c>
      <c r="AZ20" s="229"/>
      <c r="BA20" s="230">
        <v>45861</v>
      </c>
      <c r="BB20" s="136">
        <v>434.5</v>
      </c>
      <c r="BC20" s="216">
        <f t="shared" si="13"/>
        <v>5.7870370370370367E-3</v>
      </c>
      <c r="BD20" s="231"/>
      <c r="BE20" s="160">
        <v>45862</v>
      </c>
      <c r="BF20" s="136">
        <v>624.70000000000005</v>
      </c>
      <c r="BG20" s="123">
        <f t="shared" si="14"/>
        <v>-2.0692898573444009E-2</v>
      </c>
    </row>
    <row r="21" spans="1:59" ht="16.2" thickBot="1" x14ac:dyDescent="0.35">
      <c r="A21" s="160">
        <v>45862</v>
      </c>
      <c r="B21" s="136">
        <v>1729</v>
      </c>
      <c r="C21" s="216">
        <f t="shared" si="0"/>
        <v>-7.462686567164179E-3</v>
      </c>
      <c r="D21" s="217"/>
      <c r="E21" s="160">
        <v>45863</v>
      </c>
      <c r="F21" s="136">
        <v>854.6</v>
      </c>
      <c r="G21" s="216">
        <f t="shared" si="1"/>
        <v>-1.5891294334408054E-2</v>
      </c>
      <c r="H21" s="217"/>
      <c r="I21" s="160">
        <v>45862</v>
      </c>
      <c r="J21" s="136">
        <v>401.6</v>
      </c>
      <c r="K21" s="216">
        <f t="shared" si="2"/>
        <v>-9.1290402171230901E-3</v>
      </c>
      <c r="L21" s="217"/>
      <c r="M21" s="160">
        <v>45862</v>
      </c>
      <c r="N21" s="136">
        <v>609.1</v>
      </c>
      <c r="O21" s="216">
        <f t="shared" si="3"/>
        <v>-3.6843769765970834E-2</v>
      </c>
      <c r="P21" s="217"/>
      <c r="Q21" s="160">
        <v>45862</v>
      </c>
      <c r="R21" s="136">
        <v>244.8</v>
      </c>
      <c r="S21" s="216">
        <f t="shared" si="4"/>
        <v>-3.2573289902279438E-3</v>
      </c>
      <c r="T21" s="217"/>
      <c r="U21" s="160">
        <v>45863</v>
      </c>
      <c r="V21" s="136">
        <v>161.9</v>
      </c>
      <c r="W21" s="216">
        <f t="shared" si="5"/>
        <v>-2.5872442839951763E-2</v>
      </c>
      <c r="X21" s="217"/>
      <c r="Y21" s="160">
        <v>45862</v>
      </c>
      <c r="Z21" s="136">
        <v>640.1</v>
      </c>
      <c r="AA21" s="216">
        <f t="shared" si="6"/>
        <v>4.551161330822312E-3</v>
      </c>
      <c r="AB21" s="217"/>
      <c r="AC21" s="160">
        <v>45862</v>
      </c>
      <c r="AD21" s="136">
        <v>1344</v>
      </c>
      <c r="AE21" s="216">
        <f t="shared" si="7"/>
        <v>-1.7543859649122806E-2</v>
      </c>
      <c r="AF21" s="217"/>
      <c r="AG21" s="160">
        <v>45855</v>
      </c>
      <c r="AH21" s="136">
        <v>96.62</v>
      </c>
      <c r="AI21" s="216">
        <f t="shared" si="8"/>
        <v>4.7836938435940933E-3</v>
      </c>
      <c r="AJ21" s="217"/>
      <c r="AK21" s="160">
        <v>45863</v>
      </c>
      <c r="AL21" s="136">
        <v>1140</v>
      </c>
      <c r="AM21" s="216">
        <f t="shared" si="9"/>
        <v>-1.9776440240756664E-2</v>
      </c>
      <c r="AN21" s="217"/>
      <c r="AO21" s="160">
        <v>45862</v>
      </c>
      <c r="AP21" s="136">
        <v>449.6</v>
      </c>
      <c r="AQ21" s="216">
        <f t="shared" si="10"/>
        <v>-5.5297500552975E-3</v>
      </c>
      <c r="AR21" s="217"/>
      <c r="AS21" s="160">
        <v>45862</v>
      </c>
      <c r="AT21" s="136">
        <v>163.5</v>
      </c>
      <c r="AU21" s="216">
        <f t="shared" si="11"/>
        <v>4.2997542997542295E-3</v>
      </c>
      <c r="AV21" s="217"/>
      <c r="AW21" s="160">
        <v>45862</v>
      </c>
      <c r="AX21" s="136">
        <v>511</v>
      </c>
      <c r="AY21" s="228">
        <f t="shared" si="12"/>
        <v>-2.9268292682926829E-3</v>
      </c>
      <c r="AZ21" s="229"/>
      <c r="BA21" s="230">
        <v>45862</v>
      </c>
      <c r="BB21" s="136">
        <v>428.4</v>
      </c>
      <c r="BC21" s="216">
        <f t="shared" si="13"/>
        <v>-1.4039125431530547E-2</v>
      </c>
      <c r="BD21" s="231"/>
      <c r="BE21" s="160">
        <v>45863</v>
      </c>
      <c r="BF21" s="136">
        <v>624.9</v>
      </c>
      <c r="BG21" s="123">
        <f t="shared" si="14"/>
        <v>3.2015367376329721E-4</v>
      </c>
    </row>
    <row r="22" spans="1:59" ht="16.2" thickBot="1" x14ac:dyDescent="0.35">
      <c r="A22" s="160">
        <v>45863</v>
      </c>
      <c r="B22" s="136">
        <v>1729</v>
      </c>
      <c r="C22" s="216">
        <f t="shared" si="0"/>
        <v>0</v>
      </c>
      <c r="D22" s="217"/>
      <c r="E22" s="160">
        <v>45866</v>
      </c>
      <c r="F22" s="136">
        <v>846</v>
      </c>
      <c r="G22" s="216">
        <f t="shared" si="1"/>
        <v>-1.0063187456119848E-2</v>
      </c>
      <c r="H22" s="217"/>
      <c r="I22" s="160">
        <v>45863</v>
      </c>
      <c r="J22" s="136">
        <v>393.6</v>
      </c>
      <c r="K22" s="216">
        <f t="shared" si="2"/>
        <v>-1.9920318725099601E-2</v>
      </c>
      <c r="L22" s="217"/>
      <c r="M22" s="160">
        <v>45863</v>
      </c>
      <c r="N22" s="136">
        <v>623.5</v>
      </c>
      <c r="O22" s="216">
        <f t="shared" si="3"/>
        <v>2.3641438187489702E-2</v>
      </c>
      <c r="P22" s="217"/>
      <c r="Q22" s="160">
        <v>45863</v>
      </c>
      <c r="R22" s="136">
        <v>240.3</v>
      </c>
      <c r="S22" s="216">
        <f t="shared" si="4"/>
        <v>-1.8382352941176471E-2</v>
      </c>
      <c r="T22" s="217"/>
      <c r="U22" s="160">
        <v>45866</v>
      </c>
      <c r="V22" s="136">
        <v>162.19999999999999</v>
      </c>
      <c r="W22" s="216">
        <f t="shared" si="5"/>
        <v>1.8529956763433165E-3</v>
      </c>
      <c r="X22" s="217"/>
      <c r="Y22" s="160">
        <v>45863</v>
      </c>
      <c r="Z22" s="136">
        <v>630.79999999999995</v>
      </c>
      <c r="AA22" s="216">
        <f t="shared" si="6"/>
        <v>-1.4528979846899027E-2</v>
      </c>
      <c r="AB22" s="217"/>
      <c r="AC22" s="160">
        <v>45863</v>
      </c>
      <c r="AD22" s="136">
        <v>1316</v>
      </c>
      <c r="AE22" s="216">
        <f t="shared" si="7"/>
        <v>-2.0833333333333332E-2</v>
      </c>
      <c r="AF22" s="217"/>
      <c r="AG22" s="160">
        <v>45856</v>
      </c>
      <c r="AH22" s="136">
        <v>93.18</v>
      </c>
      <c r="AI22" s="216">
        <f t="shared" si="8"/>
        <v>-3.5603394742289358E-2</v>
      </c>
      <c r="AJ22" s="217"/>
      <c r="AK22" s="160">
        <v>45866</v>
      </c>
      <c r="AL22" s="136">
        <v>1108</v>
      </c>
      <c r="AM22" s="216">
        <f t="shared" si="9"/>
        <v>-2.8070175438596492E-2</v>
      </c>
      <c r="AN22" s="217"/>
      <c r="AO22" s="160">
        <v>45863</v>
      </c>
      <c r="AP22" s="136">
        <v>436.1</v>
      </c>
      <c r="AQ22" s="216">
        <f t="shared" si="10"/>
        <v>-3.0026690391459072E-2</v>
      </c>
      <c r="AR22" s="217"/>
      <c r="AS22" s="160">
        <v>45863</v>
      </c>
      <c r="AT22" s="136">
        <v>161.4</v>
      </c>
      <c r="AU22" s="216">
        <f t="shared" si="11"/>
        <v>-1.2844036697247672E-2</v>
      </c>
      <c r="AV22" s="217"/>
      <c r="AW22" s="160">
        <v>45863</v>
      </c>
      <c r="AX22" s="136">
        <v>497.8</v>
      </c>
      <c r="AY22" s="228">
        <f t="shared" si="12"/>
        <v>-2.583170254403129E-2</v>
      </c>
      <c r="AZ22" s="229"/>
      <c r="BA22" s="230">
        <v>45863</v>
      </c>
      <c r="BB22" s="136">
        <v>425</v>
      </c>
      <c r="BC22" s="216">
        <f t="shared" si="13"/>
        <v>-7.936507936507884E-3</v>
      </c>
      <c r="BD22" s="231"/>
      <c r="BE22" s="160">
        <v>45866</v>
      </c>
      <c r="BF22" s="136">
        <v>615.5</v>
      </c>
      <c r="BG22" s="123">
        <f t="shared" si="14"/>
        <v>-1.5042406785085578E-2</v>
      </c>
    </row>
    <row r="23" spans="1:59" ht="16.2" thickBot="1" x14ac:dyDescent="0.35">
      <c r="A23" s="160">
        <v>45866</v>
      </c>
      <c r="B23" s="136">
        <v>1725</v>
      </c>
      <c r="C23" s="216">
        <f t="shared" si="0"/>
        <v>-2.3134759976865238E-3</v>
      </c>
      <c r="D23" s="217"/>
      <c r="E23" s="160">
        <v>45867</v>
      </c>
      <c r="F23" s="136">
        <v>847.2</v>
      </c>
      <c r="G23" s="216">
        <f t="shared" si="1"/>
        <v>1.4184397163121104E-3</v>
      </c>
      <c r="H23" s="217"/>
      <c r="I23" s="160">
        <v>45866</v>
      </c>
      <c r="J23" s="136">
        <v>384.6</v>
      </c>
      <c r="K23" s="216">
        <f t="shared" si="2"/>
        <v>-2.2865853658536585E-2</v>
      </c>
      <c r="L23" s="217"/>
      <c r="M23" s="160">
        <v>45866</v>
      </c>
      <c r="N23" s="136">
        <v>599.4</v>
      </c>
      <c r="O23" s="216">
        <f t="shared" si="3"/>
        <v>-3.865276663993588E-2</v>
      </c>
      <c r="P23" s="217"/>
      <c r="Q23" s="160">
        <v>45866</v>
      </c>
      <c r="R23" s="136">
        <v>240</v>
      </c>
      <c r="S23" s="216">
        <f t="shared" si="4"/>
        <v>-1.248439450686689E-3</v>
      </c>
      <c r="T23" s="217"/>
      <c r="U23" s="160">
        <v>45867</v>
      </c>
      <c r="V23" s="136">
        <v>166</v>
      </c>
      <c r="W23" s="216">
        <f t="shared" si="5"/>
        <v>2.342786683107282E-2</v>
      </c>
      <c r="X23" s="217"/>
      <c r="Y23" s="160">
        <v>45866</v>
      </c>
      <c r="Z23" s="136">
        <v>637</v>
      </c>
      <c r="AA23" s="216">
        <f t="shared" si="6"/>
        <v>9.8287888395688743E-3</v>
      </c>
      <c r="AB23" s="217"/>
      <c r="AC23" s="160">
        <v>45866</v>
      </c>
      <c r="AD23" s="136">
        <v>1321</v>
      </c>
      <c r="AE23" s="216">
        <f t="shared" si="7"/>
        <v>3.7993920972644378E-3</v>
      </c>
      <c r="AF23" s="217"/>
      <c r="AG23" s="160">
        <v>45859</v>
      </c>
      <c r="AH23" s="136">
        <v>92.22</v>
      </c>
      <c r="AI23" s="216">
        <f t="shared" si="8"/>
        <v>-1.0302640051513285E-2</v>
      </c>
      <c r="AJ23" s="217"/>
      <c r="AK23" s="160">
        <v>45867</v>
      </c>
      <c r="AL23" s="136">
        <v>1114</v>
      </c>
      <c r="AM23" s="216">
        <f t="shared" si="9"/>
        <v>5.415162454873646E-3</v>
      </c>
      <c r="AN23" s="217"/>
      <c r="AO23" s="160">
        <v>45866</v>
      </c>
      <c r="AP23" s="136">
        <v>431.1</v>
      </c>
      <c r="AQ23" s="216">
        <f t="shared" si="10"/>
        <v>-1.1465260261407933E-2</v>
      </c>
      <c r="AR23" s="217"/>
      <c r="AS23" s="160">
        <v>45866</v>
      </c>
      <c r="AT23" s="136">
        <v>159.69999999999999</v>
      </c>
      <c r="AU23" s="216">
        <f t="shared" si="11"/>
        <v>-1.0532837670384244E-2</v>
      </c>
      <c r="AV23" s="217"/>
      <c r="AW23" s="160">
        <v>45866</v>
      </c>
      <c r="AX23" s="136">
        <v>482.3</v>
      </c>
      <c r="AY23" s="228">
        <f t="shared" si="12"/>
        <v>-3.1137002812374446E-2</v>
      </c>
      <c r="AZ23" s="229"/>
      <c r="BA23" s="230">
        <v>45866</v>
      </c>
      <c r="BB23" s="136">
        <v>409.7</v>
      </c>
      <c r="BC23" s="216">
        <f t="shared" si="13"/>
        <v>-3.6000000000000025E-2</v>
      </c>
      <c r="BD23" s="231"/>
      <c r="BE23" s="160">
        <v>45867</v>
      </c>
      <c r="BF23" s="136">
        <v>618.1</v>
      </c>
      <c r="BG23" s="123">
        <f t="shared" si="14"/>
        <v>4.2242079610073481E-3</v>
      </c>
    </row>
    <row r="24" spans="1:59" ht="16.2" thickBot="1" x14ac:dyDescent="0.35">
      <c r="A24" s="160">
        <v>45867</v>
      </c>
      <c r="B24" s="136">
        <v>1729</v>
      </c>
      <c r="C24" s="216">
        <f t="shared" si="0"/>
        <v>2.3188405797101449E-3</v>
      </c>
      <c r="D24" s="217"/>
      <c r="E24" s="160">
        <v>45868</v>
      </c>
      <c r="F24" s="136">
        <v>837.7</v>
      </c>
      <c r="G24" s="216">
        <f t="shared" si="1"/>
        <v>-1.1213408876298394E-2</v>
      </c>
      <c r="H24" s="217"/>
      <c r="I24" s="160">
        <v>45867</v>
      </c>
      <c r="J24" s="136">
        <v>390.6</v>
      </c>
      <c r="K24" s="216">
        <f t="shared" si="2"/>
        <v>1.5600624024960997E-2</v>
      </c>
      <c r="L24" s="217"/>
      <c r="M24" s="160">
        <v>45867</v>
      </c>
      <c r="N24" s="136">
        <v>597.4</v>
      </c>
      <c r="O24" s="216">
        <f t="shared" si="3"/>
        <v>-3.3366700033366703E-3</v>
      </c>
      <c r="P24" s="217"/>
      <c r="Q24" s="160">
        <v>45867</v>
      </c>
      <c r="R24" s="136">
        <v>241.4</v>
      </c>
      <c r="S24" s="216">
        <f t="shared" si="4"/>
        <v>5.833333333333357E-3</v>
      </c>
      <c r="T24" s="217"/>
      <c r="U24" s="160">
        <v>45868</v>
      </c>
      <c r="V24" s="136">
        <v>165.3</v>
      </c>
      <c r="W24" s="216">
        <f t="shared" si="5"/>
        <v>-4.2168674698794496E-3</v>
      </c>
      <c r="X24" s="217"/>
      <c r="Y24" s="160">
        <v>45867</v>
      </c>
      <c r="Z24" s="136">
        <v>631.9</v>
      </c>
      <c r="AA24" s="216">
        <f t="shared" si="6"/>
        <v>-8.0062794348508999E-3</v>
      </c>
      <c r="AB24" s="217"/>
      <c r="AC24" s="160">
        <v>45867</v>
      </c>
      <c r="AD24" s="136">
        <v>1335</v>
      </c>
      <c r="AE24" s="216">
        <f t="shared" si="7"/>
        <v>1.0598031794095382E-2</v>
      </c>
      <c r="AF24" s="217"/>
      <c r="AG24" s="160">
        <v>45860</v>
      </c>
      <c r="AH24" s="136">
        <v>96.52</v>
      </c>
      <c r="AI24" s="216">
        <f t="shared" si="8"/>
        <v>4.6627629581435667E-2</v>
      </c>
      <c r="AJ24" s="217"/>
      <c r="AK24" s="160">
        <v>45868</v>
      </c>
      <c r="AL24" s="136">
        <v>1107</v>
      </c>
      <c r="AM24" s="216">
        <f t="shared" si="9"/>
        <v>-6.2836624775583485E-3</v>
      </c>
      <c r="AN24" s="217"/>
      <c r="AO24" s="160">
        <v>45867</v>
      </c>
      <c r="AP24" s="136">
        <v>446.1</v>
      </c>
      <c r="AQ24" s="216">
        <f t="shared" si="10"/>
        <v>3.4794711203897002E-2</v>
      </c>
      <c r="AR24" s="217"/>
      <c r="AS24" s="160">
        <v>45867</v>
      </c>
      <c r="AT24" s="136">
        <v>161.69999999999999</v>
      </c>
      <c r="AU24" s="216">
        <f t="shared" si="11"/>
        <v>1.2523481527864748E-2</v>
      </c>
      <c r="AV24" s="217"/>
      <c r="AW24" s="160">
        <v>45867</v>
      </c>
      <c r="AX24" s="136">
        <v>500</v>
      </c>
      <c r="AY24" s="228">
        <f t="shared" si="12"/>
        <v>3.6699149906697051E-2</v>
      </c>
      <c r="AZ24" s="229"/>
      <c r="BA24" s="230">
        <v>45867</v>
      </c>
      <c r="BB24" s="136">
        <v>411.2</v>
      </c>
      <c r="BC24" s="216">
        <f t="shared" si="13"/>
        <v>3.6612155235538199E-3</v>
      </c>
      <c r="BD24" s="231"/>
      <c r="BE24" s="160">
        <v>45868</v>
      </c>
      <c r="BF24" s="136">
        <v>636.29999999999995</v>
      </c>
      <c r="BG24" s="123">
        <f t="shared" si="14"/>
        <v>2.944507361268392E-2</v>
      </c>
    </row>
    <row r="25" spans="1:59" ht="16.2" thickBot="1" x14ac:dyDescent="0.35">
      <c r="A25" s="160">
        <v>45868</v>
      </c>
      <c r="B25" s="136">
        <v>1759</v>
      </c>
      <c r="C25" s="216">
        <f t="shared" si="0"/>
        <v>1.7351069982648931E-2</v>
      </c>
      <c r="D25" s="217"/>
      <c r="E25" s="160">
        <v>45869</v>
      </c>
      <c r="F25" s="136">
        <v>824.2</v>
      </c>
      <c r="G25" s="216">
        <f t="shared" si="1"/>
        <v>-1.6115554494449087E-2</v>
      </c>
      <c r="H25" s="217"/>
      <c r="I25" s="160">
        <v>45868</v>
      </c>
      <c r="J25" s="136">
        <v>383.8</v>
      </c>
      <c r="K25" s="216">
        <f t="shared" si="2"/>
        <v>-1.7409114183307761E-2</v>
      </c>
      <c r="L25" s="217"/>
      <c r="M25" s="160">
        <v>45868</v>
      </c>
      <c r="N25" s="136">
        <v>598.6</v>
      </c>
      <c r="O25" s="216">
        <f t="shared" si="3"/>
        <v>2.0087043856713183E-3</v>
      </c>
      <c r="P25" s="217"/>
      <c r="Q25" s="160">
        <v>45868</v>
      </c>
      <c r="R25" s="136">
        <v>241.8</v>
      </c>
      <c r="S25" s="216">
        <f t="shared" si="4"/>
        <v>1.6570008285004378E-3</v>
      </c>
      <c r="T25" s="217"/>
      <c r="U25" s="160">
        <v>45869</v>
      </c>
      <c r="V25" s="136">
        <v>166.3</v>
      </c>
      <c r="W25" s="216">
        <f t="shared" si="5"/>
        <v>6.0496067755595878E-3</v>
      </c>
      <c r="X25" s="217"/>
      <c r="Y25" s="160">
        <v>45868</v>
      </c>
      <c r="Z25" s="136">
        <v>633</v>
      </c>
      <c r="AA25" s="216">
        <f t="shared" si="6"/>
        <v>1.7407817692673252E-3</v>
      </c>
      <c r="AB25" s="217"/>
      <c r="AC25" s="160">
        <v>45868</v>
      </c>
      <c r="AD25" s="136">
        <v>1336</v>
      </c>
      <c r="AE25" s="216">
        <f t="shared" si="7"/>
        <v>7.4906367041198505E-4</v>
      </c>
      <c r="AF25" s="217"/>
      <c r="AG25" s="160">
        <v>45861</v>
      </c>
      <c r="AH25" s="136">
        <v>99.47</v>
      </c>
      <c r="AI25" s="216">
        <f t="shared" si="8"/>
        <v>3.0563613758806497E-2</v>
      </c>
      <c r="AJ25" s="217"/>
      <c r="AK25" s="160">
        <v>45869</v>
      </c>
      <c r="AL25" s="136">
        <v>1102</v>
      </c>
      <c r="AM25" s="216">
        <f t="shared" si="9"/>
        <v>-4.5167118337850042E-3</v>
      </c>
      <c r="AN25" s="217"/>
      <c r="AO25" s="160">
        <v>45868</v>
      </c>
      <c r="AP25" s="136">
        <v>446.9</v>
      </c>
      <c r="AQ25" s="216">
        <f t="shared" si="10"/>
        <v>1.7933198834341056E-3</v>
      </c>
      <c r="AR25" s="217"/>
      <c r="AS25" s="160">
        <v>45868</v>
      </c>
      <c r="AT25" s="136">
        <v>161.4</v>
      </c>
      <c r="AU25" s="216">
        <f t="shared" si="11"/>
        <v>-1.8552875695731785E-3</v>
      </c>
      <c r="AV25" s="217"/>
      <c r="AW25" s="160">
        <v>45868</v>
      </c>
      <c r="AX25" s="136">
        <v>495.8</v>
      </c>
      <c r="AY25" s="228">
        <f t="shared" si="12"/>
        <v>-8.3999999999999769E-3</v>
      </c>
      <c r="AZ25" s="229"/>
      <c r="BA25" s="230">
        <v>45868</v>
      </c>
      <c r="BB25" s="136">
        <v>419.6</v>
      </c>
      <c r="BC25" s="216">
        <f t="shared" si="13"/>
        <v>2.0428015564202418E-2</v>
      </c>
      <c r="BD25" s="231"/>
      <c r="BE25" s="160">
        <v>45869</v>
      </c>
      <c r="BF25" s="136">
        <v>646.6</v>
      </c>
      <c r="BG25" s="123">
        <f t="shared" si="14"/>
        <v>1.6187333019016297E-2</v>
      </c>
    </row>
    <row r="26" spans="1:59" ht="16.2" thickBot="1" x14ac:dyDescent="0.35">
      <c r="A26" s="160">
        <v>45869</v>
      </c>
      <c r="B26" s="136">
        <v>1725</v>
      </c>
      <c r="C26" s="216">
        <f t="shared" si="0"/>
        <v>-1.9329164297896533E-2</v>
      </c>
      <c r="D26" s="217"/>
      <c r="E26" s="160">
        <v>45870</v>
      </c>
      <c r="F26" s="136">
        <v>869.2</v>
      </c>
      <c r="G26" s="216">
        <f t="shared" si="1"/>
        <v>5.4598398446978884E-2</v>
      </c>
      <c r="H26" s="217"/>
      <c r="I26" s="160">
        <v>45869</v>
      </c>
      <c r="J26" s="136">
        <v>363</v>
      </c>
      <c r="K26" s="216">
        <f t="shared" si="2"/>
        <v>-5.4194893173527908E-2</v>
      </c>
      <c r="L26" s="217"/>
      <c r="M26" s="160">
        <v>45869</v>
      </c>
      <c r="N26" s="136">
        <v>598.4</v>
      </c>
      <c r="O26" s="216">
        <f t="shared" si="3"/>
        <v>-3.3411293017047354E-4</v>
      </c>
      <c r="P26" s="217"/>
      <c r="Q26" s="160">
        <v>45869</v>
      </c>
      <c r="R26" s="136">
        <v>241</v>
      </c>
      <c r="S26" s="216">
        <f t="shared" si="4"/>
        <v>-3.3085194375517425E-3</v>
      </c>
      <c r="T26" s="217"/>
      <c r="U26" s="160">
        <v>45870</v>
      </c>
      <c r="V26" s="136">
        <v>163.1</v>
      </c>
      <c r="W26" s="216">
        <f t="shared" si="5"/>
        <v>-1.9242333132892465E-2</v>
      </c>
      <c r="X26" s="217"/>
      <c r="Y26" s="160">
        <v>45869</v>
      </c>
      <c r="Z26" s="136">
        <v>630</v>
      </c>
      <c r="AA26" s="216">
        <f t="shared" si="6"/>
        <v>-4.7393364928909956E-3</v>
      </c>
      <c r="AB26" s="217"/>
      <c r="AC26" s="160">
        <v>45869</v>
      </c>
      <c r="AD26" s="136">
        <v>1328</v>
      </c>
      <c r="AE26" s="216">
        <f t="shared" si="7"/>
        <v>-5.9880239520958087E-3</v>
      </c>
      <c r="AF26" s="217"/>
      <c r="AG26" s="160">
        <v>45862</v>
      </c>
      <c r="AH26" s="136">
        <v>98.62</v>
      </c>
      <c r="AI26" s="216">
        <f t="shared" si="8"/>
        <v>-8.5452900371970879E-3</v>
      </c>
      <c r="AJ26" s="217"/>
      <c r="AK26" s="160">
        <v>45870</v>
      </c>
      <c r="AL26" s="136">
        <v>1083</v>
      </c>
      <c r="AM26" s="216">
        <f t="shared" si="9"/>
        <v>-1.7241379310344827E-2</v>
      </c>
      <c r="AN26" s="217"/>
      <c r="AO26" s="160">
        <v>45869</v>
      </c>
      <c r="AP26" s="136">
        <v>447.5</v>
      </c>
      <c r="AQ26" s="216">
        <f t="shared" si="10"/>
        <v>1.342582233161832E-3</v>
      </c>
      <c r="AR26" s="217"/>
      <c r="AS26" s="160">
        <v>45869</v>
      </c>
      <c r="AT26" s="136">
        <v>157.9</v>
      </c>
      <c r="AU26" s="216">
        <f t="shared" si="11"/>
        <v>-2.1685254027261461E-2</v>
      </c>
      <c r="AV26" s="217"/>
      <c r="AW26" s="160">
        <v>45869</v>
      </c>
      <c r="AX26" s="136">
        <v>492.1</v>
      </c>
      <c r="AY26" s="228">
        <f t="shared" si="12"/>
        <v>-7.4626865671641564E-3</v>
      </c>
      <c r="AZ26" s="229"/>
      <c r="BA26" s="230">
        <v>45869</v>
      </c>
      <c r="BB26" s="136">
        <v>409.6</v>
      </c>
      <c r="BC26" s="216">
        <f t="shared" si="13"/>
        <v>-2.3832221163012392E-2</v>
      </c>
      <c r="BD26" s="231"/>
      <c r="BE26" s="160">
        <v>45870</v>
      </c>
      <c r="BF26" s="136">
        <v>619.20000000000005</v>
      </c>
      <c r="BG26" s="123">
        <f t="shared" si="14"/>
        <v>-4.2375502629136988E-2</v>
      </c>
    </row>
    <row r="27" spans="1:59" ht="16.2" thickBot="1" x14ac:dyDescent="0.35">
      <c r="A27" s="160">
        <v>45870</v>
      </c>
      <c r="B27" s="136">
        <v>1667</v>
      </c>
      <c r="C27" s="216">
        <f t="shared" si="0"/>
        <v>-3.3623188405797103E-2</v>
      </c>
      <c r="D27" s="217"/>
      <c r="E27" s="160">
        <v>45873</v>
      </c>
      <c r="F27" s="136">
        <v>888.6</v>
      </c>
      <c r="G27" s="216">
        <f t="shared" si="1"/>
        <v>2.2319374137137572E-2</v>
      </c>
      <c r="H27" s="217"/>
      <c r="I27" s="160">
        <v>45870</v>
      </c>
      <c r="J27" s="136">
        <v>345.1</v>
      </c>
      <c r="K27" s="216">
        <f t="shared" si="2"/>
        <v>-4.9311294765840161E-2</v>
      </c>
      <c r="L27" s="217"/>
      <c r="M27" s="160">
        <v>45870</v>
      </c>
      <c r="N27" s="136">
        <v>587.79999999999995</v>
      </c>
      <c r="O27" s="216">
        <f t="shared" si="3"/>
        <v>-1.7713903743315548E-2</v>
      </c>
      <c r="P27" s="217"/>
      <c r="Q27" s="160">
        <v>45870</v>
      </c>
      <c r="R27" s="136">
        <v>236.8</v>
      </c>
      <c r="S27" s="216">
        <f t="shared" si="4"/>
        <v>-1.7427385892116135E-2</v>
      </c>
      <c r="T27" s="217"/>
      <c r="U27" s="160">
        <v>45873</v>
      </c>
      <c r="V27" s="136">
        <v>162.9</v>
      </c>
      <c r="W27" s="216">
        <f t="shared" si="5"/>
        <v>-1.2262415695891394E-3</v>
      </c>
      <c r="X27" s="217"/>
      <c r="Y27" s="160">
        <v>45870</v>
      </c>
      <c r="Z27" s="136">
        <v>631.79999999999995</v>
      </c>
      <c r="AA27" s="216">
        <f t="shared" si="6"/>
        <v>2.8571428571427851E-3</v>
      </c>
      <c r="AB27" s="217"/>
      <c r="AC27" s="160">
        <v>45870</v>
      </c>
      <c r="AD27" s="136">
        <v>1317</v>
      </c>
      <c r="AE27" s="216">
        <f t="shared" si="7"/>
        <v>-8.2831325301204826E-3</v>
      </c>
      <c r="AF27" s="217"/>
      <c r="AG27" s="160">
        <v>45863</v>
      </c>
      <c r="AH27" s="136">
        <v>99.74</v>
      </c>
      <c r="AI27" s="216">
        <f t="shared" si="8"/>
        <v>1.1356722774285037E-2</v>
      </c>
      <c r="AJ27" s="217"/>
      <c r="AK27" s="160">
        <v>45873</v>
      </c>
      <c r="AL27" s="136">
        <v>1099</v>
      </c>
      <c r="AM27" s="216">
        <f t="shared" si="9"/>
        <v>1.4773776546629732E-2</v>
      </c>
      <c r="AN27" s="217"/>
      <c r="AO27" s="160">
        <v>45870</v>
      </c>
      <c r="AP27" s="136">
        <v>439.3</v>
      </c>
      <c r="AQ27" s="216">
        <f t="shared" si="10"/>
        <v>-1.832402234636869E-2</v>
      </c>
      <c r="AR27" s="217"/>
      <c r="AS27" s="160">
        <v>45870</v>
      </c>
      <c r="AT27" s="136">
        <v>153</v>
      </c>
      <c r="AU27" s="216">
        <f t="shared" si="11"/>
        <v>-3.1032298923369256E-2</v>
      </c>
      <c r="AV27" s="217"/>
      <c r="AW27" s="160">
        <v>45870</v>
      </c>
      <c r="AX27" s="136">
        <v>483.8</v>
      </c>
      <c r="AY27" s="228">
        <f t="shared" si="12"/>
        <v>-1.6866490550701101E-2</v>
      </c>
      <c r="AZ27" s="229"/>
      <c r="BA27" s="230">
        <v>45870</v>
      </c>
      <c r="BB27" s="136">
        <v>408</v>
      </c>
      <c r="BC27" s="216">
        <f t="shared" si="13"/>
        <v>-3.9062500000000555E-3</v>
      </c>
      <c r="BD27" s="231"/>
      <c r="BE27" s="160">
        <v>45873</v>
      </c>
      <c r="BF27" s="136">
        <v>611.1</v>
      </c>
      <c r="BG27" s="123">
        <f t="shared" si="14"/>
        <v>-1.3081395348837245E-2</v>
      </c>
    </row>
    <row r="28" spans="1:59" ht="16.2" thickBot="1" x14ac:dyDescent="0.35">
      <c r="A28" s="160">
        <v>45873</v>
      </c>
      <c r="B28" s="136">
        <v>1675</v>
      </c>
      <c r="C28" s="216">
        <f t="shared" si="0"/>
        <v>4.7990401919616073E-3</v>
      </c>
      <c r="D28" s="217"/>
      <c r="E28" s="160">
        <v>45874</v>
      </c>
      <c r="F28" s="136">
        <v>879.6</v>
      </c>
      <c r="G28" s="216">
        <f t="shared" si="1"/>
        <v>-1.012829169480081E-2</v>
      </c>
      <c r="H28" s="217"/>
      <c r="I28" s="160">
        <v>45873</v>
      </c>
      <c r="J28" s="136">
        <v>345.8</v>
      </c>
      <c r="K28" s="216">
        <f t="shared" si="2"/>
        <v>2.0283975659228879E-3</v>
      </c>
      <c r="L28" s="217"/>
      <c r="M28" s="160">
        <v>45873</v>
      </c>
      <c r="N28" s="136">
        <v>583.5</v>
      </c>
      <c r="O28" s="216">
        <f t="shared" si="3"/>
        <v>-7.3154134059203041E-3</v>
      </c>
      <c r="P28" s="217"/>
      <c r="Q28" s="160">
        <v>45873</v>
      </c>
      <c r="R28" s="136">
        <v>234.8</v>
      </c>
      <c r="S28" s="216">
        <f t="shared" si="4"/>
        <v>-8.4459459459459447E-3</v>
      </c>
      <c r="T28" s="217"/>
      <c r="U28" s="160">
        <v>45874</v>
      </c>
      <c r="V28" s="136">
        <v>161.5</v>
      </c>
      <c r="W28" s="216">
        <f t="shared" si="5"/>
        <v>-8.5942295887047621E-3</v>
      </c>
      <c r="X28" s="217"/>
      <c r="Y28" s="160">
        <v>45873</v>
      </c>
      <c r="Z28" s="136">
        <v>630.79999999999995</v>
      </c>
      <c r="AA28" s="216">
        <f t="shared" si="6"/>
        <v>-1.5827793605571385E-3</v>
      </c>
      <c r="AB28" s="217"/>
      <c r="AC28" s="160">
        <v>45873</v>
      </c>
      <c r="AD28" s="136">
        <v>1342</v>
      </c>
      <c r="AE28" s="216">
        <f t="shared" si="7"/>
        <v>1.8982536066818528E-2</v>
      </c>
      <c r="AF28" s="217"/>
      <c r="AG28" s="160">
        <v>45866</v>
      </c>
      <c r="AH28" s="136">
        <v>97.91</v>
      </c>
      <c r="AI28" s="216">
        <f t="shared" si="8"/>
        <v>-1.834770403047923E-2</v>
      </c>
      <c r="AJ28" s="217"/>
      <c r="AK28" s="160">
        <v>45874</v>
      </c>
      <c r="AL28" s="136">
        <v>1073</v>
      </c>
      <c r="AM28" s="216">
        <f t="shared" si="9"/>
        <v>-2.3657870791628753E-2</v>
      </c>
      <c r="AN28" s="217"/>
      <c r="AO28" s="160">
        <v>45873</v>
      </c>
      <c r="AP28" s="136">
        <v>524.29999999999995</v>
      </c>
      <c r="AQ28" s="216">
        <f t="shared" si="10"/>
        <v>0.19348964261324822</v>
      </c>
      <c r="AR28" s="217"/>
      <c r="AS28" s="160">
        <v>45873</v>
      </c>
      <c r="AT28" s="136">
        <v>159.6</v>
      </c>
      <c r="AU28" s="216">
        <f t="shared" si="11"/>
        <v>4.3137254901960749E-2</v>
      </c>
      <c r="AV28" s="217"/>
      <c r="AW28" s="160">
        <v>45873</v>
      </c>
      <c r="AX28" s="136">
        <v>489.1</v>
      </c>
      <c r="AY28" s="228">
        <f t="shared" si="12"/>
        <v>1.0954940057875178E-2</v>
      </c>
      <c r="AZ28" s="229"/>
      <c r="BA28" s="230">
        <v>45873</v>
      </c>
      <c r="BB28" s="136">
        <v>417.3</v>
      </c>
      <c r="BC28" s="216">
        <f t="shared" si="13"/>
        <v>2.279411764705885E-2</v>
      </c>
      <c r="BD28" s="231"/>
      <c r="BE28" s="160">
        <v>45874</v>
      </c>
      <c r="BF28" s="136">
        <v>606.4</v>
      </c>
      <c r="BG28" s="123">
        <f t="shared" si="14"/>
        <v>-7.6910489281624044E-3</v>
      </c>
    </row>
    <row r="29" spans="1:59" ht="16.2" thickBot="1" x14ac:dyDescent="0.35">
      <c r="A29" s="160">
        <v>45874</v>
      </c>
      <c r="B29" s="136">
        <v>1691</v>
      </c>
      <c r="C29" s="216">
        <f t="shared" si="0"/>
        <v>9.5522388059701493E-3</v>
      </c>
      <c r="D29" s="217"/>
      <c r="E29" s="160">
        <v>45875</v>
      </c>
      <c r="F29" s="136">
        <v>846</v>
      </c>
      <c r="G29" s="216">
        <f t="shared" si="1"/>
        <v>-3.8199181446111896E-2</v>
      </c>
      <c r="H29" s="217"/>
      <c r="I29" s="160">
        <v>45874</v>
      </c>
      <c r="J29" s="136">
        <v>342.9</v>
      </c>
      <c r="K29" s="216">
        <f t="shared" si="2"/>
        <v>-8.3863504916137487E-3</v>
      </c>
      <c r="L29" s="217"/>
      <c r="M29" s="160">
        <v>45874</v>
      </c>
      <c r="N29" s="136">
        <v>575.6</v>
      </c>
      <c r="O29" s="216">
        <f t="shared" si="3"/>
        <v>-1.3538988860325582E-2</v>
      </c>
      <c r="P29" s="217"/>
      <c r="Q29" s="160">
        <v>45874</v>
      </c>
      <c r="R29" s="136">
        <v>234.5</v>
      </c>
      <c r="S29" s="216">
        <f t="shared" si="4"/>
        <v>-1.2776831345826718E-3</v>
      </c>
      <c r="T29" s="217"/>
      <c r="U29" s="160">
        <v>45875</v>
      </c>
      <c r="V29" s="136">
        <v>159.19999999999999</v>
      </c>
      <c r="W29" s="216">
        <f t="shared" si="5"/>
        <v>-1.4241486068111526E-2</v>
      </c>
      <c r="X29" s="217"/>
      <c r="Y29" s="160">
        <v>45874</v>
      </c>
      <c r="Z29" s="136">
        <v>628.6</v>
      </c>
      <c r="AA29" s="216">
        <f t="shared" si="6"/>
        <v>-3.4876347495243058E-3</v>
      </c>
      <c r="AB29" s="217"/>
      <c r="AC29" s="160">
        <v>45874</v>
      </c>
      <c r="AD29" s="136">
        <v>1317</v>
      </c>
      <c r="AE29" s="216">
        <f t="shared" si="7"/>
        <v>-1.8628912071535022E-2</v>
      </c>
      <c r="AF29" s="217"/>
      <c r="AG29" s="160">
        <v>45867</v>
      </c>
      <c r="AH29" s="136">
        <v>84.76</v>
      </c>
      <c r="AI29" s="216">
        <f t="shared" si="8"/>
        <v>-0.1343070166479419</v>
      </c>
      <c r="AJ29" s="217"/>
      <c r="AK29" s="160">
        <v>45875</v>
      </c>
      <c r="AL29" s="136">
        <v>1058</v>
      </c>
      <c r="AM29" s="216">
        <f t="shared" si="9"/>
        <v>-1.3979496738117428E-2</v>
      </c>
      <c r="AN29" s="217"/>
      <c r="AO29" s="160">
        <v>45874</v>
      </c>
      <c r="AP29" s="136">
        <v>540.29999999999995</v>
      </c>
      <c r="AQ29" s="216">
        <f t="shared" si="10"/>
        <v>3.0516879649055886E-2</v>
      </c>
      <c r="AR29" s="217"/>
      <c r="AS29" s="160">
        <v>45874</v>
      </c>
      <c r="AT29" s="136">
        <v>159.6</v>
      </c>
      <c r="AU29" s="216">
        <f t="shared" si="11"/>
        <v>0</v>
      </c>
      <c r="AV29" s="217"/>
      <c r="AW29" s="160">
        <v>45874</v>
      </c>
      <c r="AX29" s="136">
        <v>476.3</v>
      </c>
      <c r="AY29" s="228">
        <f t="shared" si="12"/>
        <v>-2.6170517276630566E-2</v>
      </c>
      <c r="AZ29" s="229"/>
      <c r="BA29" s="230">
        <v>45874</v>
      </c>
      <c r="BB29" s="136">
        <v>403.3</v>
      </c>
      <c r="BC29" s="216">
        <f t="shared" si="13"/>
        <v>-3.3549005511622335E-2</v>
      </c>
      <c r="BD29" s="231"/>
      <c r="BE29" s="160">
        <v>45875</v>
      </c>
      <c r="BF29" s="136">
        <v>604.29999999999995</v>
      </c>
      <c r="BG29" s="123">
        <f t="shared" si="14"/>
        <v>-3.4630606860158687E-3</v>
      </c>
    </row>
    <row r="30" spans="1:59" ht="16.2" thickBot="1" x14ac:dyDescent="0.35">
      <c r="A30" s="160">
        <v>45875</v>
      </c>
      <c r="B30" s="136">
        <v>1685</v>
      </c>
      <c r="C30" s="216">
        <f t="shared" si="0"/>
        <v>-3.5481963335304554E-3</v>
      </c>
      <c r="D30" s="217"/>
      <c r="E30" s="160">
        <v>45876</v>
      </c>
      <c r="F30" s="136">
        <v>869.7</v>
      </c>
      <c r="G30" s="216">
        <f t="shared" si="1"/>
        <v>2.8014184397163175E-2</v>
      </c>
      <c r="H30" s="217"/>
      <c r="I30" s="160">
        <v>45875</v>
      </c>
      <c r="J30" s="136">
        <v>341</v>
      </c>
      <c r="K30" s="216">
        <f t="shared" si="2"/>
        <v>-5.540974044910987E-3</v>
      </c>
      <c r="L30" s="217"/>
      <c r="M30" s="160">
        <v>45875</v>
      </c>
      <c r="N30" s="136">
        <v>571.79999999999995</v>
      </c>
      <c r="O30" s="216">
        <f t="shared" si="3"/>
        <v>-6.6018068102850387E-3</v>
      </c>
      <c r="P30" s="217"/>
      <c r="Q30" s="160">
        <v>45875</v>
      </c>
      <c r="R30" s="136">
        <v>233.8</v>
      </c>
      <c r="S30" s="216">
        <f t="shared" si="4"/>
        <v>-2.9850746268656231E-3</v>
      </c>
      <c r="T30" s="217"/>
      <c r="U30" s="160">
        <v>45876</v>
      </c>
      <c r="V30" s="136">
        <v>159</v>
      </c>
      <c r="W30" s="216">
        <f t="shared" si="5"/>
        <v>-1.2562814070351046E-3</v>
      </c>
      <c r="X30" s="217"/>
      <c r="Y30" s="160">
        <v>45875</v>
      </c>
      <c r="Z30" s="136">
        <v>637.29999999999995</v>
      </c>
      <c r="AA30" s="216">
        <f t="shared" si="6"/>
        <v>1.3840279987273196E-2</v>
      </c>
      <c r="AB30" s="217"/>
      <c r="AC30" s="160">
        <v>45875</v>
      </c>
      <c r="AD30" s="136">
        <v>1314</v>
      </c>
      <c r="AE30" s="216">
        <f t="shared" si="7"/>
        <v>-2.2779043280182231E-3</v>
      </c>
      <c r="AF30" s="217"/>
      <c r="AG30" s="160">
        <v>45868</v>
      </c>
      <c r="AH30" s="136">
        <v>83.74</v>
      </c>
      <c r="AI30" s="216">
        <f t="shared" si="8"/>
        <v>-1.2033978291647124E-2</v>
      </c>
      <c r="AJ30" s="217"/>
      <c r="AK30" s="160">
        <v>45876</v>
      </c>
      <c r="AL30" s="136">
        <v>1056</v>
      </c>
      <c r="AM30" s="216">
        <f t="shared" si="9"/>
        <v>-1.890359168241966E-3</v>
      </c>
      <c r="AN30" s="217"/>
      <c r="AO30" s="160">
        <v>45875</v>
      </c>
      <c r="AP30" s="136">
        <v>581.79999999999995</v>
      </c>
      <c r="AQ30" s="216">
        <f t="shared" si="10"/>
        <v>7.6809180085137888E-2</v>
      </c>
      <c r="AR30" s="217"/>
      <c r="AS30" s="160">
        <v>45875</v>
      </c>
      <c r="AT30" s="136">
        <v>158.69999999999999</v>
      </c>
      <c r="AU30" s="216">
        <f t="shared" si="11"/>
        <v>-5.6390977443609384E-3</v>
      </c>
      <c r="AV30" s="217"/>
      <c r="AW30" s="160">
        <v>45875</v>
      </c>
      <c r="AX30" s="136">
        <v>462.2</v>
      </c>
      <c r="AY30" s="228">
        <f t="shared" si="12"/>
        <v>-2.9603191266008865E-2</v>
      </c>
      <c r="AZ30" s="229"/>
      <c r="BA30" s="230">
        <v>45875</v>
      </c>
      <c r="BB30" s="136">
        <v>404.4</v>
      </c>
      <c r="BC30" s="216">
        <f t="shared" si="13"/>
        <v>2.7274981403420922E-3</v>
      </c>
      <c r="BD30" s="231"/>
      <c r="BE30" s="160">
        <v>45876</v>
      </c>
      <c r="BF30" s="136">
        <v>594.6</v>
      </c>
      <c r="BG30" s="123">
        <f t="shared" si="14"/>
        <v>-1.6051629985106623E-2</v>
      </c>
    </row>
    <row r="31" spans="1:59" ht="16.2" thickBot="1" x14ac:dyDescent="0.35">
      <c r="A31" s="160">
        <v>45876</v>
      </c>
      <c r="B31" s="136">
        <v>1673</v>
      </c>
      <c r="C31" s="216">
        <f t="shared" si="0"/>
        <v>-7.121661721068249E-3</v>
      </c>
      <c r="D31" s="217"/>
      <c r="E31" s="160">
        <v>45877</v>
      </c>
      <c r="F31" s="136">
        <v>882.1</v>
      </c>
      <c r="G31" s="216">
        <f t="shared" si="1"/>
        <v>1.425779004254338E-2</v>
      </c>
      <c r="H31" s="217"/>
      <c r="I31" s="160">
        <v>45876</v>
      </c>
      <c r="J31" s="136">
        <v>334.7</v>
      </c>
      <c r="K31" s="216">
        <f t="shared" si="2"/>
        <v>-1.8475073313783025E-2</v>
      </c>
      <c r="L31" s="217"/>
      <c r="M31" s="160">
        <v>45876</v>
      </c>
      <c r="N31" s="136">
        <v>562.79999999999995</v>
      </c>
      <c r="O31" s="216">
        <f t="shared" si="3"/>
        <v>-1.5739769150052468E-2</v>
      </c>
      <c r="P31" s="217"/>
      <c r="Q31" s="160">
        <v>45876</v>
      </c>
      <c r="R31" s="136">
        <v>233.9</v>
      </c>
      <c r="S31" s="216">
        <f t="shared" si="4"/>
        <v>4.2771599657824772E-4</v>
      </c>
      <c r="T31" s="217"/>
      <c r="U31" s="160">
        <v>45877</v>
      </c>
      <c r="V31" s="136">
        <v>158.19999999999999</v>
      </c>
      <c r="W31" s="216">
        <f t="shared" si="5"/>
        <v>-5.0314465408805749E-3</v>
      </c>
      <c r="X31" s="217"/>
      <c r="Y31" s="160">
        <v>45876</v>
      </c>
      <c r="Z31" s="136">
        <v>634.1</v>
      </c>
      <c r="AA31" s="216">
        <f t="shared" si="6"/>
        <v>-5.0211831162716653E-3</v>
      </c>
      <c r="AB31" s="217"/>
      <c r="AC31" s="160">
        <v>45876</v>
      </c>
      <c r="AD31" s="136">
        <v>1309</v>
      </c>
      <c r="AE31" s="216">
        <f t="shared" si="7"/>
        <v>-3.8051750380517502E-3</v>
      </c>
      <c r="AF31" s="217"/>
      <c r="AG31" s="160">
        <v>45869</v>
      </c>
      <c r="AH31" s="136">
        <v>83.04</v>
      </c>
      <c r="AI31" s="216">
        <f t="shared" si="8"/>
        <v>-8.3592070695007008E-3</v>
      </c>
      <c r="AJ31" s="217"/>
      <c r="AK31" s="160">
        <v>45877</v>
      </c>
      <c r="AL31" s="136">
        <v>1056</v>
      </c>
      <c r="AM31" s="216">
        <f t="shared" si="9"/>
        <v>0</v>
      </c>
      <c r="AN31" s="217"/>
      <c r="AO31" s="160">
        <v>45876</v>
      </c>
      <c r="AP31" s="136">
        <v>556.6</v>
      </c>
      <c r="AQ31" s="216">
        <f t="shared" si="10"/>
        <v>-4.3313853557923568E-2</v>
      </c>
      <c r="AR31" s="217"/>
      <c r="AS31" s="160">
        <v>45876</v>
      </c>
      <c r="AT31" s="136">
        <v>159.69999999999999</v>
      </c>
      <c r="AU31" s="216">
        <f t="shared" si="11"/>
        <v>6.3011972274732205E-3</v>
      </c>
      <c r="AV31" s="217"/>
      <c r="AW31" s="160">
        <v>45876</v>
      </c>
      <c r="AX31" s="136">
        <v>456.4</v>
      </c>
      <c r="AY31" s="228">
        <f t="shared" si="12"/>
        <v>-1.2548680225010843E-2</v>
      </c>
      <c r="AZ31" s="229"/>
      <c r="BA31" s="230">
        <v>45876</v>
      </c>
      <c r="BB31" s="136">
        <v>402.1</v>
      </c>
      <c r="BC31" s="216">
        <f t="shared" si="13"/>
        <v>-5.6874381800196706E-3</v>
      </c>
      <c r="BD31" s="231"/>
      <c r="BE31" s="160">
        <v>45877</v>
      </c>
      <c r="BF31" s="136">
        <v>623.6</v>
      </c>
      <c r="BG31" s="123">
        <f t="shared" si="14"/>
        <v>4.8772283888328286E-2</v>
      </c>
    </row>
    <row r="32" spans="1:59" ht="16.2" thickBot="1" x14ac:dyDescent="0.35">
      <c r="A32" s="160">
        <v>45877</v>
      </c>
      <c r="B32" s="136">
        <v>1655</v>
      </c>
      <c r="C32" s="216">
        <f t="shared" si="0"/>
        <v>-1.0759115361625823E-2</v>
      </c>
      <c r="D32" s="217"/>
      <c r="E32" s="160">
        <v>45880</v>
      </c>
      <c r="F32" s="136">
        <v>851</v>
      </c>
      <c r="G32" s="216">
        <f t="shared" si="1"/>
        <v>-3.525677360843444E-2</v>
      </c>
      <c r="H32" s="217"/>
      <c r="I32" s="160">
        <v>45877</v>
      </c>
      <c r="J32" s="136">
        <v>332.6</v>
      </c>
      <c r="K32" s="216">
        <f t="shared" si="2"/>
        <v>-6.2742754705705584E-3</v>
      </c>
      <c r="L32" s="217"/>
      <c r="M32" s="160">
        <v>45877</v>
      </c>
      <c r="N32" s="136">
        <v>582.70000000000005</v>
      </c>
      <c r="O32" s="216">
        <f t="shared" si="3"/>
        <v>3.5358919687278063E-2</v>
      </c>
      <c r="P32" s="217"/>
      <c r="Q32" s="160">
        <v>45877</v>
      </c>
      <c r="R32" s="136">
        <v>233.4</v>
      </c>
      <c r="S32" s="216">
        <f t="shared" si="4"/>
        <v>-2.1376656690893542E-3</v>
      </c>
      <c r="T32" s="217"/>
      <c r="U32" s="160">
        <v>45880</v>
      </c>
      <c r="V32" s="136">
        <v>159.30000000000001</v>
      </c>
      <c r="W32" s="216">
        <f t="shared" si="5"/>
        <v>6.9532237673832036E-3</v>
      </c>
      <c r="X32" s="217"/>
      <c r="Y32" s="160">
        <v>45877</v>
      </c>
      <c r="Z32" s="136">
        <v>633.79999999999995</v>
      </c>
      <c r="AA32" s="216">
        <f t="shared" si="6"/>
        <v>-4.7311149660947519E-4</v>
      </c>
      <c r="AB32" s="217"/>
      <c r="AC32" s="160">
        <v>45877</v>
      </c>
      <c r="AD32" s="136">
        <v>1305</v>
      </c>
      <c r="AE32" s="216">
        <f t="shared" si="7"/>
        <v>-3.0557677616501145E-3</v>
      </c>
      <c r="AF32" s="217"/>
      <c r="AG32" s="160">
        <v>45870</v>
      </c>
      <c r="AH32" s="136">
        <v>82.67</v>
      </c>
      <c r="AI32" s="216">
        <f t="shared" si="8"/>
        <v>-4.4556840077071835E-3</v>
      </c>
      <c r="AJ32" s="217"/>
      <c r="AK32" s="160">
        <v>45880</v>
      </c>
      <c r="AL32" s="136">
        <v>1061</v>
      </c>
      <c r="AM32" s="216">
        <f t="shared" si="9"/>
        <v>4.734848484848485E-3</v>
      </c>
      <c r="AN32" s="217"/>
      <c r="AO32" s="160">
        <v>45877</v>
      </c>
      <c r="AP32" s="136">
        <v>535</v>
      </c>
      <c r="AQ32" s="216">
        <f t="shared" si="10"/>
        <v>-3.880704275961197E-2</v>
      </c>
      <c r="AR32" s="217"/>
      <c r="AS32" s="160">
        <v>45877</v>
      </c>
      <c r="AT32" s="136">
        <v>158</v>
      </c>
      <c r="AU32" s="216">
        <f t="shared" si="11"/>
        <v>-1.0644959298684965E-2</v>
      </c>
      <c r="AV32" s="217"/>
      <c r="AW32" s="160">
        <v>45877</v>
      </c>
      <c r="AX32" s="136">
        <v>444.8</v>
      </c>
      <c r="AY32" s="228">
        <f t="shared" si="12"/>
        <v>-2.5416301489921047E-2</v>
      </c>
      <c r="AZ32" s="229"/>
      <c r="BA32" s="230">
        <v>45877</v>
      </c>
      <c r="BB32" s="136">
        <v>395</v>
      </c>
      <c r="BC32" s="216">
        <f t="shared" si="13"/>
        <v>-1.7657299179308684E-2</v>
      </c>
      <c r="BD32" s="231"/>
      <c r="BE32" s="160">
        <v>45880</v>
      </c>
      <c r="BF32" s="136">
        <v>610</v>
      </c>
      <c r="BG32" s="123">
        <f t="shared" si="14"/>
        <v>-2.1808851828094968E-2</v>
      </c>
    </row>
    <row r="33" spans="1:59" ht="16.2" thickBot="1" x14ac:dyDescent="0.35">
      <c r="A33" s="160">
        <v>45880</v>
      </c>
      <c r="B33" s="136">
        <v>1665</v>
      </c>
      <c r="C33" s="216">
        <f t="shared" si="0"/>
        <v>6.0422960725075529E-3</v>
      </c>
      <c r="D33" s="217"/>
      <c r="E33" s="160">
        <v>45881</v>
      </c>
      <c r="F33" s="136">
        <v>839</v>
      </c>
      <c r="G33" s="216">
        <f t="shared" si="1"/>
        <v>-1.4101057579318449E-2</v>
      </c>
      <c r="H33" s="217"/>
      <c r="I33" s="160">
        <v>45880</v>
      </c>
      <c r="J33" s="136">
        <v>337.4</v>
      </c>
      <c r="K33" s="216">
        <f t="shared" si="2"/>
        <v>1.4431749849669134E-2</v>
      </c>
      <c r="L33" s="217"/>
      <c r="M33" s="160">
        <v>45880</v>
      </c>
      <c r="N33" s="136">
        <v>572.6</v>
      </c>
      <c r="O33" s="216">
        <f t="shared" si="3"/>
        <v>-1.7333104513471809E-2</v>
      </c>
      <c r="P33" s="217"/>
      <c r="Q33" s="160">
        <v>45880</v>
      </c>
      <c r="R33" s="136">
        <v>233.8</v>
      </c>
      <c r="S33" s="216">
        <f t="shared" si="4"/>
        <v>1.7137960582690904E-3</v>
      </c>
      <c r="T33" s="217"/>
      <c r="U33" s="160">
        <v>45881</v>
      </c>
      <c r="V33" s="136">
        <v>161.30000000000001</v>
      </c>
      <c r="W33" s="216">
        <f t="shared" si="5"/>
        <v>1.2554927809165096E-2</v>
      </c>
      <c r="X33" s="217"/>
      <c r="Y33" s="160">
        <v>45880</v>
      </c>
      <c r="Z33" s="136">
        <v>636.20000000000005</v>
      </c>
      <c r="AA33" s="216">
        <f t="shared" si="6"/>
        <v>3.7866834963712387E-3</v>
      </c>
      <c r="AB33" s="217"/>
      <c r="AC33" s="160">
        <v>45880</v>
      </c>
      <c r="AD33" s="136">
        <v>1245</v>
      </c>
      <c r="AE33" s="216">
        <f t="shared" si="7"/>
        <v>-4.5977011494252873E-2</v>
      </c>
      <c r="AF33" s="217"/>
      <c r="AG33" s="160">
        <v>45873</v>
      </c>
      <c r="AH33" s="136">
        <v>83.1</v>
      </c>
      <c r="AI33" s="216">
        <f t="shared" si="8"/>
        <v>5.2014031692269574E-3</v>
      </c>
      <c r="AJ33" s="217"/>
      <c r="AK33" s="160">
        <v>45881</v>
      </c>
      <c r="AL33" s="136">
        <v>1060</v>
      </c>
      <c r="AM33" s="216">
        <f t="shared" si="9"/>
        <v>-9.42507068803016E-4</v>
      </c>
      <c r="AN33" s="217"/>
      <c r="AO33" s="160">
        <v>45880</v>
      </c>
      <c r="AP33" s="136">
        <v>556.70000000000005</v>
      </c>
      <c r="AQ33" s="216">
        <f t="shared" si="10"/>
        <v>4.0560747663551486E-2</v>
      </c>
      <c r="AR33" s="217"/>
      <c r="AS33" s="160">
        <v>45880</v>
      </c>
      <c r="AT33" s="136">
        <v>158.5</v>
      </c>
      <c r="AU33" s="216">
        <f t="shared" si="11"/>
        <v>3.1645569620253164E-3</v>
      </c>
      <c r="AV33" s="217"/>
      <c r="AW33" s="160">
        <v>45880</v>
      </c>
      <c r="AX33" s="136">
        <v>438.9</v>
      </c>
      <c r="AY33" s="228">
        <f t="shared" si="12"/>
        <v>-1.326438848920871E-2</v>
      </c>
      <c r="AZ33" s="229"/>
      <c r="BA33" s="230">
        <v>45880</v>
      </c>
      <c r="BB33" s="136">
        <v>387.6</v>
      </c>
      <c r="BC33" s="216">
        <f t="shared" si="13"/>
        <v>-1.8734177215189815E-2</v>
      </c>
      <c r="BD33" s="231"/>
      <c r="BE33" s="160">
        <v>45881</v>
      </c>
      <c r="BF33" s="136">
        <v>605.1</v>
      </c>
      <c r="BG33" s="123">
        <f t="shared" si="14"/>
        <v>-8.0327868852458646E-3</v>
      </c>
    </row>
    <row r="34" spans="1:59" ht="16.2" thickBot="1" x14ac:dyDescent="0.35">
      <c r="A34" s="160">
        <v>45881</v>
      </c>
      <c r="B34" s="136">
        <v>1627</v>
      </c>
      <c r="C34" s="216">
        <f t="shared" si="0"/>
        <v>-2.2822822822822823E-2</v>
      </c>
      <c r="D34" s="217"/>
      <c r="E34" s="160">
        <v>45882</v>
      </c>
      <c r="F34" s="136">
        <v>857.1</v>
      </c>
      <c r="G34" s="216">
        <f t="shared" si="1"/>
        <v>2.1573301549463676E-2</v>
      </c>
      <c r="H34" s="217"/>
      <c r="I34" s="160">
        <v>45881</v>
      </c>
      <c r="J34" s="136">
        <v>339.5</v>
      </c>
      <c r="K34" s="216">
        <f t="shared" si="2"/>
        <v>6.2240663900415619E-3</v>
      </c>
      <c r="L34" s="217"/>
      <c r="M34" s="160">
        <v>45881</v>
      </c>
      <c r="N34" s="136">
        <v>581.4</v>
      </c>
      <c r="O34" s="216">
        <f t="shared" si="3"/>
        <v>1.5368494586098418E-2</v>
      </c>
      <c r="P34" s="217"/>
      <c r="Q34" s="160">
        <v>45881</v>
      </c>
      <c r="R34" s="136">
        <v>235.5</v>
      </c>
      <c r="S34" s="216">
        <f t="shared" si="4"/>
        <v>7.2711719418305752E-3</v>
      </c>
      <c r="T34" s="217"/>
      <c r="U34" s="160">
        <v>45882</v>
      </c>
      <c r="V34" s="136">
        <v>159.30000000000001</v>
      </c>
      <c r="W34" s="216">
        <f t="shared" si="5"/>
        <v>-1.2399256044637321E-2</v>
      </c>
      <c r="X34" s="217"/>
      <c r="Y34" s="160">
        <v>45881</v>
      </c>
      <c r="Z34" s="136">
        <v>633</v>
      </c>
      <c r="AA34" s="216">
        <f t="shared" si="6"/>
        <v>-5.0298648223829692E-3</v>
      </c>
      <c r="AB34" s="217"/>
      <c r="AC34" s="160">
        <v>45881</v>
      </c>
      <c r="AD34" s="136">
        <v>1245</v>
      </c>
      <c r="AE34" s="216">
        <f t="shared" si="7"/>
        <v>0</v>
      </c>
      <c r="AF34" s="217"/>
      <c r="AG34" s="160">
        <v>45874</v>
      </c>
      <c r="AH34" s="136">
        <v>84.53</v>
      </c>
      <c r="AI34" s="216">
        <f t="shared" si="8"/>
        <v>1.7208182912154115E-2</v>
      </c>
      <c r="AJ34" s="217"/>
      <c r="AK34" s="160">
        <v>45882</v>
      </c>
      <c r="AL34" s="136">
        <v>1073</v>
      </c>
      <c r="AM34" s="216">
        <f t="shared" si="9"/>
        <v>1.2264150943396227E-2</v>
      </c>
      <c r="AN34" s="217"/>
      <c r="AO34" s="160">
        <v>45881</v>
      </c>
      <c r="AP34" s="136">
        <v>551.6</v>
      </c>
      <c r="AQ34" s="216">
        <f t="shared" si="10"/>
        <v>-9.1611280761631445E-3</v>
      </c>
      <c r="AR34" s="217"/>
      <c r="AS34" s="160">
        <v>45881</v>
      </c>
      <c r="AT34" s="136">
        <v>160.19999999999999</v>
      </c>
      <c r="AU34" s="216">
        <f t="shared" si="11"/>
        <v>1.0725552050473115E-2</v>
      </c>
      <c r="AV34" s="217"/>
      <c r="AW34" s="160">
        <v>45881</v>
      </c>
      <c r="AX34" s="136">
        <v>445.4</v>
      </c>
      <c r="AY34" s="228">
        <f t="shared" si="12"/>
        <v>1.4809751651856915E-2</v>
      </c>
      <c r="AZ34" s="229"/>
      <c r="BA34" s="230">
        <v>45881</v>
      </c>
      <c r="BB34" s="136">
        <v>367.3</v>
      </c>
      <c r="BC34" s="216">
        <f t="shared" si="13"/>
        <v>-5.2373581011351936E-2</v>
      </c>
      <c r="BD34" s="231"/>
      <c r="BE34" s="160">
        <v>45882</v>
      </c>
      <c r="BF34" s="136">
        <v>606.6</v>
      </c>
      <c r="BG34" s="123">
        <f t="shared" si="14"/>
        <v>2.4789291026276646E-3</v>
      </c>
    </row>
    <row r="35" spans="1:59" ht="16.2" thickBot="1" x14ac:dyDescent="0.35">
      <c r="A35" s="160">
        <v>45882</v>
      </c>
      <c r="B35" s="136">
        <v>1640</v>
      </c>
      <c r="C35" s="216">
        <f t="shared" si="0"/>
        <v>7.9901659496004925E-3</v>
      </c>
      <c r="D35" s="217"/>
      <c r="E35" s="160">
        <v>45883</v>
      </c>
      <c r="F35" s="136">
        <v>848.4</v>
      </c>
      <c r="G35" s="216">
        <f t="shared" si="1"/>
        <v>-1.0150507525376322E-2</v>
      </c>
      <c r="H35" s="217"/>
      <c r="I35" s="160">
        <v>45882</v>
      </c>
      <c r="J35" s="136">
        <v>337.3</v>
      </c>
      <c r="K35" s="216">
        <f t="shared" si="2"/>
        <v>-6.4801178203239725E-3</v>
      </c>
      <c r="L35" s="217"/>
      <c r="M35" s="160">
        <v>45882</v>
      </c>
      <c r="N35" s="136">
        <v>559.4</v>
      </c>
      <c r="O35" s="216">
        <f t="shared" si="3"/>
        <v>-3.7839697282421744E-2</v>
      </c>
      <c r="P35" s="217"/>
      <c r="Q35" s="160">
        <v>45882</v>
      </c>
      <c r="R35" s="136">
        <v>238.7</v>
      </c>
      <c r="S35" s="216">
        <f t="shared" si="4"/>
        <v>1.3588110403396979E-2</v>
      </c>
      <c r="T35" s="217"/>
      <c r="U35" s="160">
        <v>45883</v>
      </c>
      <c r="V35" s="136">
        <v>162.19999999999999</v>
      </c>
      <c r="W35" s="216">
        <f t="shared" si="5"/>
        <v>1.8204645323289248E-2</v>
      </c>
      <c r="X35" s="217"/>
      <c r="Y35" s="160">
        <v>45882</v>
      </c>
      <c r="Z35" s="136">
        <v>635.1</v>
      </c>
      <c r="AA35" s="216">
        <f t="shared" si="6"/>
        <v>3.3175355450237327E-3</v>
      </c>
      <c r="AB35" s="217"/>
      <c r="AC35" s="160">
        <v>45882</v>
      </c>
      <c r="AD35" s="136">
        <v>1276</v>
      </c>
      <c r="AE35" s="216">
        <f t="shared" si="7"/>
        <v>2.4899598393574297E-2</v>
      </c>
      <c r="AF35" s="217"/>
      <c r="AG35" s="160">
        <v>45875</v>
      </c>
      <c r="AH35" s="136">
        <v>82.92</v>
      </c>
      <c r="AI35" s="216">
        <f t="shared" si="8"/>
        <v>-1.9046492369572926E-2</v>
      </c>
      <c r="AJ35" s="217"/>
      <c r="AK35" s="160">
        <v>45883</v>
      </c>
      <c r="AL35" s="136">
        <v>1105</v>
      </c>
      <c r="AM35" s="216">
        <f t="shared" si="9"/>
        <v>2.9822926374650512E-2</v>
      </c>
      <c r="AN35" s="217"/>
      <c r="AO35" s="160">
        <v>45882</v>
      </c>
      <c r="AP35" s="136">
        <v>558</v>
      </c>
      <c r="AQ35" s="216">
        <f t="shared" si="10"/>
        <v>1.160261058738212E-2</v>
      </c>
      <c r="AR35" s="217"/>
      <c r="AS35" s="160">
        <v>45882</v>
      </c>
      <c r="AT35" s="136">
        <v>160.19999999999999</v>
      </c>
      <c r="AU35" s="216">
        <f t="shared" si="11"/>
        <v>0</v>
      </c>
      <c r="AV35" s="217"/>
      <c r="AW35" s="160">
        <v>45882</v>
      </c>
      <c r="AX35" s="136">
        <v>450.2</v>
      </c>
      <c r="AY35" s="228">
        <f t="shared" si="12"/>
        <v>1.0776829815895851E-2</v>
      </c>
      <c r="AZ35" s="229"/>
      <c r="BA35" s="230">
        <v>45882</v>
      </c>
      <c r="BB35" s="136">
        <v>381.5</v>
      </c>
      <c r="BC35" s="216">
        <f t="shared" si="13"/>
        <v>3.8660495507759296E-2</v>
      </c>
      <c r="BD35" s="231"/>
      <c r="BE35" s="160">
        <v>45883</v>
      </c>
      <c r="BF35" s="136">
        <v>614.5</v>
      </c>
      <c r="BG35" s="123">
        <f t="shared" si="14"/>
        <v>1.3023409165842362E-2</v>
      </c>
    </row>
    <row r="36" spans="1:59" ht="16.2" thickBot="1" x14ac:dyDescent="0.35">
      <c r="A36" s="160">
        <v>45883</v>
      </c>
      <c r="B36" s="136">
        <v>1695</v>
      </c>
      <c r="C36" s="216">
        <f t="shared" si="0"/>
        <v>3.3536585365853661E-2</v>
      </c>
      <c r="D36" s="217"/>
      <c r="E36" s="160">
        <v>45887</v>
      </c>
      <c r="F36" s="136">
        <v>841.1</v>
      </c>
      <c r="G36" s="216">
        <f t="shared" si="1"/>
        <v>-8.6044318717585517E-3</v>
      </c>
      <c r="H36" s="217"/>
      <c r="I36" s="160">
        <v>45883</v>
      </c>
      <c r="J36" s="136">
        <v>333</v>
      </c>
      <c r="K36" s="216">
        <f t="shared" si="2"/>
        <v>-1.2748295286095498E-2</v>
      </c>
      <c r="L36" s="217"/>
      <c r="M36" s="160">
        <v>45883</v>
      </c>
      <c r="N36" s="136">
        <v>519.4</v>
      </c>
      <c r="O36" s="216">
        <f t="shared" si="3"/>
        <v>-7.1505184125849122E-2</v>
      </c>
      <c r="P36" s="217"/>
      <c r="Q36" s="160">
        <v>45883</v>
      </c>
      <c r="R36" s="136">
        <v>236.9</v>
      </c>
      <c r="S36" s="216">
        <f t="shared" si="4"/>
        <v>-7.5408462505235987E-3</v>
      </c>
      <c r="T36" s="217"/>
      <c r="U36" s="160">
        <v>45887</v>
      </c>
      <c r="V36" s="136">
        <v>161.9</v>
      </c>
      <c r="W36" s="216">
        <f t="shared" si="5"/>
        <v>-1.8495684340319543E-3</v>
      </c>
      <c r="X36" s="217"/>
      <c r="Y36" s="160">
        <v>45883</v>
      </c>
      <c r="Z36" s="136">
        <v>631.70000000000005</v>
      </c>
      <c r="AA36" s="216">
        <f t="shared" si="6"/>
        <v>-5.3534876397417367E-3</v>
      </c>
      <c r="AB36" s="217"/>
      <c r="AC36" s="160">
        <v>45883</v>
      </c>
      <c r="AD36" s="136">
        <v>1275</v>
      </c>
      <c r="AE36" s="216">
        <f t="shared" si="7"/>
        <v>-7.836990595611285E-4</v>
      </c>
      <c r="AF36" s="217"/>
      <c r="AG36" s="160">
        <v>45876</v>
      </c>
      <c r="AH36" s="136">
        <v>83.75</v>
      </c>
      <c r="AI36" s="216">
        <f t="shared" si="8"/>
        <v>1.0009647853352609E-2</v>
      </c>
      <c r="AJ36" s="217"/>
      <c r="AK36" s="160">
        <v>45887</v>
      </c>
      <c r="AL36" s="136">
        <v>1110</v>
      </c>
      <c r="AM36" s="216">
        <f t="shared" si="9"/>
        <v>4.5248868778280547E-3</v>
      </c>
      <c r="AN36" s="217"/>
      <c r="AO36" s="160">
        <v>45883</v>
      </c>
      <c r="AP36" s="136">
        <v>554.20000000000005</v>
      </c>
      <c r="AQ36" s="216">
        <f t="shared" si="10"/>
        <v>-6.8100358422938257E-3</v>
      </c>
      <c r="AR36" s="217"/>
      <c r="AS36" s="160">
        <v>45883</v>
      </c>
      <c r="AT36" s="136">
        <v>155.30000000000001</v>
      </c>
      <c r="AU36" s="216">
        <f t="shared" si="11"/>
        <v>-3.0586766541822581E-2</v>
      </c>
      <c r="AV36" s="217"/>
      <c r="AW36" s="160">
        <v>45883</v>
      </c>
      <c r="AX36" s="136">
        <v>451.4</v>
      </c>
      <c r="AY36" s="228">
        <f t="shared" si="12"/>
        <v>2.6654820079964206E-3</v>
      </c>
      <c r="AZ36" s="229"/>
      <c r="BA36" s="230">
        <v>45883</v>
      </c>
      <c r="BB36" s="136">
        <v>368.3</v>
      </c>
      <c r="BC36" s="216">
        <f t="shared" si="13"/>
        <v>-3.4600262123197875E-2</v>
      </c>
      <c r="BD36" s="231"/>
      <c r="BE36" s="160">
        <v>45887</v>
      </c>
      <c r="BF36" s="136">
        <v>618</v>
      </c>
      <c r="BG36" s="123">
        <f t="shared" si="14"/>
        <v>5.6956875508543531E-3</v>
      </c>
    </row>
    <row r="37" spans="1:59" ht="16.2" thickBot="1" x14ac:dyDescent="0.35">
      <c r="A37" s="160">
        <v>45887</v>
      </c>
      <c r="B37" s="136">
        <v>1673</v>
      </c>
      <c r="C37" s="216">
        <f t="shared" ref="C37:C67" si="15">(B37-B36)/B36</f>
        <v>-1.2979351032448377E-2</v>
      </c>
      <c r="D37" s="217"/>
      <c r="E37" s="160">
        <v>45888</v>
      </c>
      <c r="F37" s="136">
        <v>839.7</v>
      </c>
      <c r="G37" s="216">
        <f t="shared" ref="G37:G66" si="16">(F37-F36)/F36</f>
        <v>-1.6644869813339403E-3</v>
      </c>
      <c r="H37" s="217"/>
      <c r="I37" s="160">
        <v>45887</v>
      </c>
      <c r="J37" s="136">
        <v>337.6</v>
      </c>
      <c r="K37" s="216">
        <f t="shared" ref="K37:K67" si="17">(J37-J36)/J36</f>
        <v>1.3813813813813882E-2</v>
      </c>
      <c r="L37" s="217"/>
      <c r="M37" s="160">
        <v>45887</v>
      </c>
      <c r="N37" s="136">
        <v>530.6</v>
      </c>
      <c r="O37" s="216">
        <f t="shared" ref="O37:O67" si="18">(N37-N36)/N36</f>
        <v>2.1563342318059387E-2</v>
      </c>
      <c r="P37" s="217"/>
      <c r="Q37" s="160">
        <v>45887</v>
      </c>
      <c r="R37" s="136">
        <v>238.2</v>
      </c>
      <c r="S37" s="216">
        <f t="shared" ref="S37:S67" si="19">(R37-R36)/R36</f>
        <v>5.4875474883916541E-3</v>
      </c>
      <c r="T37" s="217"/>
      <c r="U37" s="160">
        <v>45888</v>
      </c>
      <c r="V37" s="136">
        <v>166.3</v>
      </c>
      <c r="W37" s="216">
        <f t="shared" ref="W37:W66" si="20">(V37-V36)/V36</f>
        <v>2.7177269919703553E-2</v>
      </c>
      <c r="X37" s="217"/>
      <c r="Y37" s="160">
        <v>45887</v>
      </c>
      <c r="Z37" s="136">
        <v>644.1</v>
      </c>
      <c r="AA37" s="216">
        <f t="shared" ref="AA37:AA67" si="21">(Z37-Z36)/Z36</f>
        <v>1.9629570998891843E-2</v>
      </c>
      <c r="AB37" s="217"/>
      <c r="AC37" s="160">
        <v>45887</v>
      </c>
      <c r="AD37" s="136">
        <v>1349</v>
      </c>
      <c r="AE37" s="216">
        <f t="shared" ref="AE37:AE67" si="22">(AD37-AD36)/AD36</f>
        <v>5.8039215686274508E-2</v>
      </c>
      <c r="AF37" s="217"/>
      <c r="AG37" s="160">
        <v>45877</v>
      </c>
      <c r="AH37" s="136">
        <v>83.71</v>
      </c>
      <c r="AI37" s="216">
        <f t="shared" ref="AI37:AI67" si="23">(AH37-AH36)/AH36</f>
        <v>-4.7761194029858213E-4</v>
      </c>
      <c r="AJ37" s="217"/>
      <c r="AK37" s="160">
        <v>45888</v>
      </c>
      <c r="AL37" s="136">
        <v>1103</v>
      </c>
      <c r="AM37" s="216">
        <f t="shared" ref="AM37:AM66" si="24">(AL37-AL36)/AL36</f>
        <v>-6.3063063063063061E-3</v>
      </c>
      <c r="AN37" s="217"/>
      <c r="AO37" s="160">
        <v>45887</v>
      </c>
      <c r="AP37" s="136">
        <v>581.29999999999995</v>
      </c>
      <c r="AQ37" s="216">
        <f t="shared" ref="AQ37:AQ67" si="25">(AP37-AP36)/AP36</f>
        <v>4.8899314326957606E-2</v>
      </c>
      <c r="AR37" s="217"/>
      <c r="AS37" s="160">
        <v>45887</v>
      </c>
      <c r="AT37" s="136">
        <v>158</v>
      </c>
      <c r="AU37" s="216">
        <f t="shared" ref="AU37:AU67" si="26">(AT37-AT36)/AT36</f>
        <v>1.7385705086928452E-2</v>
      </c>
      <c r="AV37" s="217"/>
      <c r="AW37" s="160">
        <v>45887</v>
      </c>
      <c r="AX37" s="136">
        <v>451.6</v>
      </c>
      <c r="AY37" s="228">
        <f t="shared" ref="AY37:AY67" si="27">(AX37-AX36)/AX36</f>
        <v>4.4306601683660941E-4</v>
      </c>
      <c r="AZ37" s="229"/>
      <c r="BA37" s="230">
        <v>45887</v>
      </c>
      <c r="BB37" s="136">
        <v>370.9</v>
      </c>
      <c r="BC37" s="216">
        <f t="shared" ref="BC37:BC67" si="28">(BB37-BB36)/BB36</f>
        <v>7.0594623947867656E-3</v>
      </c>
      <c r="BD37" s="231"/>
      <c r="BE37" s="160">
        <v>45888</v>
      </c>
      <c r="BF37" s="136">
        <v>638.70000000000005</v>
      </c>
      <c r="BG37" s="123">
        <f t="shared" ref="BG37:BG66" si="29">(BF37-BF36)/BF36</f>
        <v>3.3495145631068035E-2</v>
      </c>
    </row>
    <row r="38" spans="1:59" ht="16.2" thickBot="1" x14ac:dyDescent="0.35">
      <c r="A38" s="160">
        <v>45888</v>
      </c>
      <c r="B38" s="136">
        <v>1669</v>
      </c>
      <c r="C38" s="216">
        <f t="shared" si="15"/>
        <v>-2.390914524805738E-3</v>
      </c>
      <c r="D38" s="217"/>
      <c r="E38" s="160">
        <v>45889</v>
      </c>
      <c r="F38" s="136">
        <v>839.1</v>
      </c>
      <c r="G38" s="216">
        <f t="shared" si="16"/>
        <v>-7.1454090746697954E-4</v>
      </c>
      <c r="H38" s="217"/>
      <c r="I38" s="160">
        <v>45888</v>
      </c>
      <c r="J38" s="136">
        <v>340</v>
      </c>
      <c r="K38" s="216">
        <f t="shared" si="17"/>
        <v>7.1090047393364249E-3</v>
      </c>
      <c r="L38" s="217"/>
      <c r="M38" s="160">
        <v>45888</v>
      </c>
      <c r="N38" s="136">
        <v>546.6</v>
      </c>
      <c r="O38" s="216">
        <f t="shared" si="18"/>
        <v>3.0154542027892951E-2</v>
      </c>
      <c r="P38" s="217"/>
      <c r="Q38" s="160">
        <v>45888</v>
      </c>
      <c r="R38" s="136">
        <v>237.9</v>
      </c>
      <c r="S38" s="216">
        <f t="shared" si="19"/>
        <v>-1.2594458438286438E-3</v>
      </c>
      <c r="T38" s="217"/>
      <c r="U38" s="160">
        <v>45889</v>
      </c>
      <c r="V38" s="136">
        <v>169.9</v>
      </c>
      <c r="W38" s="216">
        <f t="shared" si="20"/>
        <v>2.1647624774503871E-2</v>
      </c>
      <c r="X38" s="217"/>
      <c r="Y38" s="160">
        <v>45888</v>
      </c>
      <c r="Z38" s="136">
        <v>663.7</v>
      </c>
      <c r="AA38" s="216">
        <f t="shared" si="21"/>
        <v>3.0430057444496231E-2</v>
      </c>
      <c r="AB38" s="217"/>
      <c r="AC38" s="160">
        <v>45888</v>
      </c>
      <c r="AD38" s="136">
        <v>1379</v>
      </c>
      <c r="AE38" s="216">
        <f t="shared" si="22"/>
        <v>2.2238695329873982E-2</v>
      </c>
      <c r="AF38" s="217"/>
      <c r="AG38" s="160">
        <v>45880</v>
      </c>
      <c r="AH38" s="136">
        <v>82.23</v>
      </c>
      <c r="AI38" s="216">
        <f t="shared" si="23"/>
        <v>-1.7680086011229123E-2</v>
      </c>
      <c r="AJ38" s="217"/>
      <c r="AK38" s="160">
        <v>45889</v>
      </c>
      <c r="AL38" s="136">
        <v>1096</v>
      </c>
      <c r="AM38" s="216">
        <f t="shared" si="24"/>
        <v>-6.3463281958295557E-3</v>
      </c>
      <c r="AN38" s="217"/>
      <c r="AO38" s="160">
        <v>45888</v>
      </c>
      <c r="AP38" s="136">
        <v>590.6</v>
      </c>
      <c r="AQ38" s="216">
        <f t="shared" si="25"/>
        <v>1.5998623774299104E-2</v>
      </c>
      <c r="AR38" s="217"/>
      <c r="AS38" s="160">
        <v>45888</v>
      </c>
      <c r="AT38" s="136">
        <v>159.19999999999999</v>
      </c>
      <c r="AU38" s="216">
        <f t="shared" si="26"/>
        <v>7.5949367088606872E-3</v>
      </c>
      <c r="AV38" s="217"/>
      <c r="AW38" s="160">
        <v>45888</v>
      </c>
      <c r="AX38" s="136">
        <v>468.8</v>
      </c>
      <c r="AY38" s="228">
        <f t="shared" si="27"/>
        <v>3.8086802480070833E-2</v>
      </c>
      <c r="AZ38" s="229"/>
      <c r="BA38" s="230">
        <v>45888</v>
      </c>
      <c r="BB38" s="136">
        <v>392.9</v>
      </c>
      <c r="BC38" s="216">
        <f t="shared" si="28"/>
        <v>5.9315179293610139E-2</v>
      </c>
      <c r="BD38" s="231"/>
      <c r="BE38" s="160">
        <v>45889</v>
      </c>
      <c r="BF38" s="136">
        <v>642.4</v>
      </c>
      <c r="BG38" s="123">
        <f t="shared" si="29"/>
        <v>5.7930170659150331E-3</v>
      </c>
    </row>
    <row r="39" spans="1:59" ht="16.2" thickBot="1" x14ac:dyDescent="0.35">
      <c r="A39" s="160">
        <v>45889</v>
      </c>
      <c r="B39" s="136">
        <v>1645</v>
      </c>
      <c r="C39" s="216">
        <f t="shared" si="15"/>
        <v>-1.4379868184541641E-2</v>
      </c>
      <c r="D39" s="217"/>
      <c r="E39" s="160">
        <v>45890</v>
      </c>
      <c r="F39" s="136">
        <v>837.4</v>
      </c>
      <c r="G39" s="216">
        <f t="shared" si="16"/>
        <v>-2.0259802168991125E-3</v>
      </c>
      <c r="H39" s="217"/>
      <c r="I39" s="160">
        <v>45889</v>
      </c>
      <c r="J39" s="136">
        <v>349.1</v>
      </c>
      <c r="K39" s="216">
        <f t="shared" si="17"/>
        <v>2.6764705882353006E-2</v>
      </c>
      <c r="L39" s="217"/>
      <c r="M39" s="160">
        <v>45889</v>
      </c>
      <c r="N39" s="136">
        <v>563</v>
      </c>
      <c r="O39" s="216">
        <f t="shared" si="18"/>
        <v>3.0003658982802738E-2</v>
      </c>
      <c r="P39" s="217"/>
      <c r="Q39" s="160">
        <v>45889</v>
      </c>
      <c r="R39" s="136">
        <v>237.9</v>
      </c>
      <c r="S39" s="216">
        <f t="shared" si="19"/>
        <v>0</v>
      </c>
      <c r="T39" s="217"/>
      <c r="U39" s="160">
        <v>45890</v>
      </c>
      <c r="V39" s="136">
        <v>170.9</v>
      </c>
      <c r="W39" s="216">
        <f t="shared" si="20"/>
        <v>5.885815185403178E-3</v>
      </c>
      <c r="X39" s="217"/>
      <c r="Y39" s="160">
        <v>45889</v>
      </c>
      <c r="Z39" s="136">
        <v>654.6</v>
      </c>
      <c r="AA39" s="216">
        <f t="shared" si="21"/>
        <v>-1.3711014012355013E-2</v>
      </c>
      <c r="AB39" s="217"/>
      <c r="AC39" s="160">
        <v>45889</v>
      </c>
      <c r="AD39" s="136">
        <v>1370</v>
      </c>
      <c r="AE39" s="216">
        <f t="shared" si="22"/>
        <v>-6.5264684554024654E-3</v>
      </c>
      <c r="AF39" s="217"/>
      <c r="AG39" s="160">
        <v>45881</v>
      </c>
      <c r="AH39" s="136">
        <v>85.74</v>
      </c>
      <c r="AI39" s="216">
        <f t="shared" si="23"/>
        <v>4.268515140459675E-2</v>
      </c>
      <c r="AJ39" s="217"/>
      <c r="AK39" s="160">
        <v>45890</v>
      </c>
      <c r="AL39" s="136">
        <v>1092</v>
      </c>
      <c r="AM39" s="216">
        <f t="shared" si="24"/>
        <v>-3.6496350364963502E-3</v>
      </c>
      <c r="AN39" s="217"/>
      <c r="AO39" s="160">
        <v>45889</v>
      </c>
      <c r="AP39" s="136">
        <v>599.6</v>
      </c>
      <c r="AQ39" s="216">
        <f t="shared" si="25"/>
        <v>1.5238740264138163E-2</v>
      </c>
      <c r="AR39" s="217"/>
      <c r="AS39" s="160">
        <v>45889</v>
      </c>
      <c r="AT39" s="136">
        <v>161.9</v>
      </c>
      <c r="AU39" s="216">
        <f t="shared" si="26"/>
        <v>1.6959798994974983E-2</v>
      </c>
      <c r="AV39" s="217"/>
      <c r="AW39" s="160">
        <v>45889</v>
      </c>
      <c r="AX39" s="136">
        <v>457.7</v>
      </c>
      <c r="AY39" s="228">
        <f t="shared" si="27"/>
        <v>-2.3677474402730422E-2</v>
      </c>
      <c r="AZ39" s="229"/>
      <c r="BA39" s="230">
        <v>45889</v>
      </c>
      <c r="BB39" s="136">
        <v>387.6</v>
      </c>
      <c r="BC39" s="216">
        <f t="shared" si="28"/>
        <v>-1.348943751590724E-2</v>
      </c>
      <c r="BD39" s="231"/>
      <c r="BE39" s="160">
        <v>45890</v>
      </c>
      <c r="BF39" s="136">
        <v>637.20000000000005</v>
      </c>
      <c r="BG39" s="123">
        <f t="shared" si="29"/>
        <v>-8.0946450809463444E-3</v>
      </c>
    </row>
    <row r="40" spans="1:59" ht="16.2" thickBot="1" x14ac:dyDescent="0.35">
      <c r="A40" s="160">
        <v>45890</v>
      </c>
      <c r="B40" s="136">
        <v>1589</v>
      </c>
      <c r="C40" s="216">
        <f t="shared" si="15"/>
        <v>-3.4042553191489362E-2</v>
      </c>
      <c r="D40" s="217"/>
      <c r="E40" s="160">
        <v>45891</v>
      </c>
      <c r="F40" s="136">
        <v>840.8</v>
      </c>
      <c r="G40" s="216">
        <f t="shared" si="16"/>
        <v>4.0601862909003788E-3</v>
      </c>
      <c r="H40" s="217"/>
      <c r="I40" s="160">
        <v>45890</v>
      </c>
      <c r="J40" s="136">
        <v>348.1</v>
      </c>
      <c r="K40" s="216">
        <f t="shared" si="17"/>
        <v>-2.8645087367516471E-3</v>
      </c>
      <c r="L40" s="217"/>
      <c r="M40" s="160">
        <v>45890</v>
      </c>
      <c r="N40" s="136">
        <v>561.79999999999995</v>
      </c>
      <c r="O40" s="216">
        <f t="shared" si="18"/>
        <v>-2.131438721136848E-3</v>
      </c>
      <c r="P40" s="217"/>
      <c r="Q40" s="160">
        <v>45890</v>
      </c>
      <c r="R40" s="136">
        <v>238.3</v>
      </c>
      <c r="S40" s="216">
        <f t="shared" si="19"/>
        <v>1.6813787305590823E-3</v>
      </c>
      <c r="T40" s="217"/>
      <c r="U40" s="160">
        <v>45891</v>
      </c>
      <c r="V40" s="136">
        <v>168.9</v>
      </c>
      <c r="W40" s="216">
        <f t="shared" si="20"/>
        <v>-1.1702750146284377E-2</v>
      </c>
      <c r="X40" s="217"/>
      <c r="Y40" s="160">
        <v>45890</v>
      </c>
      <c r="Z40" s="136">
        <v>658.1</v>
      </c>
      <c r="AA40" s="216">
        <f t="shared" si="21"/>
        <v>5.346776657500764E-3</v>
      </c>
      <c r="AB40" s="217"/>
      <c r="AC40" s="160">
        <v>45890</v>
      </c>
      <c r="AD40" s="136">
        <v>1363</v>
      </c>
      <c r="AE40" s="216">
        <f t="shared" si="22"/>
        <v>-5.1094890510948905E-3</v>
      </c>
      <c r="AF40" s="217"/>
      <c r="AG40" s="160">
        <v>45882</v>
      </c>
      <c r="AH40" s="136">
        <v>90.21</v>
      </c>
      <c r="AI40" s="216">
        <f t="shared" si="23"/>
        <v>5.2134359692092361E-2</v>
      </c>
      <c r="AJ40" s="217"/>
      <c r="AK40" s="160">
        <v>45891</v>
      </c>
      <c r="AL40" s="136">
        <v>1087</v>
      </c>
      <c r="AM40" s="216">
        <f t="shared" si="24"/>
        <v>-4.578754578754579E-3</v>
      </c>
      <c r="AN40" s="217"/>
      <c r="AO40" s="160">
        <v>45890</v>
      </c>
      <c r="AP40" s="136">
        <v>599.20000000000005</v>
      </c>
      <c r="AQ40" s="216">
        <f t="shared" si="25"/>
        <v>-6.6711140760503215E-4</v>
      </c>
      <c r="AR40" s="217"/>
      <c r="AS40" s="160">
        <v>45890</v>
      </c>
      <c r="AT40" s="136">
        <v>161.5</v>
      </c>
      <c r="AU40" s="216">
        <f t="shared" si="26"/>
        <v>-2.470660901791264E-3</v>
      </c>
      <c r="AV40" s="217"/>
      <c r="AW40" s="160">
        <v>45890</v>
      </c>
      <c r="AX40" s="136">
        <v>470.7</v>
      </c>
      <c r="AY40" s="228">
        <f t="shared" si="27"/>
        <v>2.8402883985143106E-2</v>
      </c>
      <c r="AZ40" s="229"/>
      <c r="BA40" s="230">
        <v>45890</v>
      </c>
      <c r="BB40" s="136">
        <v>382.8</v>
      </c>
      <c r="BC40" s="216">
        <f t="shared" si="28"/>
        <v>-1.2383900928792598E-2</v>
      </c>
      <c r="BD40" s="231"/>
      <c r="BE40" s="160">
        <v>45891</v>
      </c>
      <c r="BF40" s="136">
        <v>619.79999999999995</v>
      </c>
      <c r="BG40" s="123">
        <f t="shared" si="29"/>
        <v>-2.7306967984934226E-2</v>
      </c>
    </row>
    <row r="41" spans="1:59" ht="16.2" thickBot="1" x14ac:dyDescent="0.35">
      <c r="A41" s="160">
        <v>45891</v>
      </c>
      <c r="B41" s="136">
        <v>1605</v>
      </c>
      <c r="C41" s="216">
        <f t="shared" si="15"/>
        <v>1.0069225928256766E-2</v>
      </c>
      <c r="D41" s="217"/>
      <c r="E41" s="160">
        <v>45894</v>
      </c>
      <c r="F41" s="136">
        <v>825.3</v>
      </c>
      <c r="G41" s="216">
        <f t="shared" si="16"/>
        <v>-1.8434823977164606E-2</v>
      </c>
      <c r="H41" s="217"/>
      <c r="I41" s="160">
        <v>45891</v>
      </c>
      <c r="J41" s="136">
        <v>353.6</v>
      </c>
      <c r="K41" s="216">
        <f t="shared" si="17"/>
        <v>1.5800057454754379E-2</v>
      </c>
      <c r="L41" s="217"/>
      <c r="M41" s="160">
        <v>45891</v>
      </c>
      <c r="N41" s="136">
        <v>552.4</v>
      </c>
      <c r="O41" s="216">
        <f t="shared" si="18"/>
        <v>-1.6731933072267672E-2</v>
      </c>
      <c r="P41" s="217"/>
      <c r="Q41" s="160">
        <v>45891</v>
      </c>
      <c r="R41" s="136">
        <v>236.3</v>
      </c>
      <c r="S41" s="216">
        <f t="shared" si="19"/>
        <v>-8.3927822073017206E-3</v>
      </c>
      <c r="T41" s="217"/>
      <c r="U41" s="160">
        <v>45894</v>
      </c>
      <c r="V41" s="136">
        <v>167</v>
      </c>
      <c r="W41" s="216">
        <f t="shared" si="20"/>
        <v>-1.1249259917110749E-2</v>
      </c>
      <c r="X41" s="217"/>
      <c r="Y41" s="160">
        <v>45891</v>
      </c>
      <c r="Z41" s="136">
        <v>654.6</v>
      </c>
      <c r="AA41" s="216">
        <f t="shared" si="21"/>
        <v>-5.3183406777085546E-3</v>
      </c>
      <c r="AB41" s="217"/>
      <c r="AC41" s="160">
        <v>45891</v>
      </c>
      <c r="AD41" s="136">
        <v>1353</v>
      </c>
      <c r="AE41" s="216">
        <f t="shared" si="22"/>
        <v>-7.3367571533382242E-3</v>
      </c>
      <c r="AF41" s="217"/>
      <c r="AG41" s="160">
        <v>45883</v>
      </c>
      <c r="AH41" s="136">
        <v>89.01</v>
      </c>
      <c r="AI41" s="216">
        <f t="shared" si="23"/>
        <v>-1.3302294645826281E-2</v>
      </c>
      <c r="AJ41" s="217"/>
      <c r="AK41" s="160">
        <v>45894</v>
      </c>
      <c r="AL41" s="136">
        <v>1081</v>
      </c>
      <c r="AM41" s="216">
        <f t="shared" si="24"/>
        <v>-5.5197792088316471E-3</v>
      </c>
      <c r="AN41" s="217"/>
      <c r="AO41" s="160">
        <v>45891</v>
      </c>
      <c r="AP41" s="136">
        <v>596.79999999999995</v>
      </c>
      <c r="AQ41" s="216">
        <f t="shared" si="25"/>
        <v>-4.005340453938736E-3</v>
      </c>
      <c r="AR41" s="217"/>
      <c r="AS41" s="160">
        <v>45891</v>
      </c>
      <c r="AT41" s="136">
        <v>158.6</v>
      </c>
      <c r="AU41" s="216">
        <f t="shared" si="26"/>
        <v>-1.7956656346749263E-2</v>
      </c>
      <c r="AV41" s="217"/>
      <c r="AW41" s="160">
        <v>45891</v>
      </c>
      <c r="AX41" s="136">
        <v>471.6</v>
      </c>
      <c r="AY41" s="228">
        <f t="shared" si="27"/>
        <v>1.912045889101411E-3</v>
      </c>
      <c r="AZ41" s="229"/>
      <c r="BA41" s="230">
        <v>45891</v>
      </c>
      <c r="BB41" s="136">
        <v>378.5</v>
      </c>
      <c r="BC41" s="216">
        <f t="shared" si="28"/>
        <v>-1.1233019853709537E-2</v>
      </c>
      <c r="BD41" s="231"/>
      <c r="BE41" s="160">
        <v>45894</v>
      </c>
      <c r="BF41" s="136">
        <v>620.70000000000005</v>
      </c>
      <c r="BG41" s="123">
        <f t="shared" si="29"/>
        <v>1.4520813165538739E-3</v>
      </c>
    </row>
    <row r="42" spans="1:59" ht="16.2" thickBot="1" x14ac:dyDescent="0.35">
      <c r="A42" s="160">
        <v>45894</v>
      </c>
      <c r="B42" s="136">
        <v>1595</v>
      </c>
      <c r="C42" s="216">
        <f t="shared" si="15"/>
        <v>-6.2305295950155761E-3</v>
      </c>
      <c r="D42" s="217"/>
      <c r="E42" s="160">
        <v>45895</v>
      </c>
      <c r="F42" s="136">
        <v>813.9</v>
      </c>
      <c r="G42" s="216">
        <f t="shared" si="16"/>
        <v>-1.3813158851326763E-2</v>
      </c>
      <c r="H42" s="217"/>
      <c r="I42" s="160">
        <v>45894</v>
      </c>
      <c r="J42" s="136">
        <v>354.8</v>
      </c>
      <c r="K42" s="216">
        <f t="shared" si="17"/>
        <v>3.3936651583710083E-3</v>
      </c>
      <c r="L42" s="217"/>
      <c r="M42" s="160">
        <v>45894</v>
      </c>
      <c r="N42" s="136">
        <v>552.79999999999995</v>
      </c>
      <c r="O42" s="216">
        <f t="shared" si="18"/>
        <v>7.2411296162197189E-4</v>
      </c>
      <c r="P42" s="217"/>
      <c r="Q42" s="160">
        <v>45894</v>
      </c>
      <c r="R42" s="136">
        <v>236.8</v>
      </c>
      <c r="S42" s="216">
        <f t="shared" si="19"/>
        <v>2.1159542953872196E-3</v>
      </c>
      <c r="T42" s="217"/>
      <c r="U42" s="160">
        <v>45895</v>
      </c>
      <c r="V42" s="136">
        <v>164.1</v>
      </c>
      <c r="W42" s="216">
        <f t="shared" si="20"/>
        <v>-1.736526946107788E-2</v>
      </c>
      <c r="X42" s="217"/>
      <c r="Y42" s="160">
        <v>45894</v>
      </c>
      <c r="Z42" s="136">
        <v>656.2</v>
      </c>
      <c r="AA42" s="216">
        <f t="shared" si="21"/>
        <v>2.4442407577146695E-3</v>
      </c>
      <c r="AB42" s="217"/>
      <c r="AC42" s="160">
        <v>45894</v>
      </c>
      <c r="AD42" s="136">
        <v>1357</v>
      </c>
      <c r="AE42" s="216">
        <f t="shared" si="22"/>
        <v>2.9563932002956393E-3</v>
      </c>
      <c r="AF42" s="217"/>
      <c r="AG42" s="160">
        <v>45884</v>
      </c>
      <c r="AH42" s="136">
        <v>88.13</v>
      </c>
      <c r="AI42" s="216">
        <f t="shared" si="23"/>
        <v>-9.8865296034154546E-3</v>
      </c>
      <c r="AJ42" s="217"/>
      <c r="AK42" s="160">
        <v>45895</v>
      </c>
      <c r="AL42" s="136">
        <v>1061</v>
      </c>
      <c r="AM42" s="216">
        <f t="shared" si="24"/>
        <v>-1.8501387604070305E-2</v>
      </c>
      <c r="AN42" s="217"/>
      <c r="AO42" s="160">
        <v>45894</v>
      </c>
      <c r="AP42" s="136">
        <v>593.79999999999995</v>
      </c>
      <c r="AQ42" s="216">
        <f t="shared" si="25"/>
        <v>-5.0268096514745316E-3</v>
      </c>
      <c r="AR42" s="217"/>
      <c r="AS42" s="160">
        <v>45894</v>
      </c>
      <c r="AT42" s="136">
        <v>159.6</v>
      </c>
      <c r="AU42" s="216">
        <f t="shared" si="26"/>
        <v>6.3051702395964691E-3</v>
      </c>
      <c r="AV42" s="217"/>
      <c r="AW42" s="160">
        <v>45894</v>
      </c>
      <c r="AX42" s="136">
        <v>475.7</v>
      </c>
      <c r="AY42" s="228">
        <f t="shared" si="27"/>
        <v>8.6938083121288496E-3</v>
      </c>
      <c r="AZ42" s="229"/>
      <c r="BA42" s="230">
        <v>45894</v>
      </c>
      <c r="BB42" s="136">
        <v>369.9</v>
      </c>
      <c r="BC42" s="216">
        <f t="shared" si="28"/>
        <v>-2.2721268163804553E-2</v>
      </c>
      <c r="BD42" s="231"/>
      <c r="BE42" s="160">
        <v>45895</v>
      </c>
      <c r="BF42" s="136">
        <v>609.5</v>
      </c>
      <c r="BG42" s="123">
        <f t="shared" si="29"/>
        <v>-1.8044143708716039E-2</v>
      </c>
    </row>
    <row r="43" spans="1:59" ht="16.2" thickBot="1" x14ac:dyDescent="0.35">
      <c r="A43" s="160">
        <v>45895</v>
      </c>
      <c r="B43" s="136">
        <v>1563</v>
      </c>
      <c r="C43" s="216">
        <f t="shared" si="15"/>
        <v>-2.0062695924764892E-2</v>
      </c>
      <c r="D43" s="217"/>
      <c r="E43" s="160">
        <v>45897</v>
      </c>
      <c r="F43" s="136">
        <v>818.8</v>
      </c>
      <c r="G43" s="216">
        <f t="shared" si="16"/>
        <v>6.0203956259982519E-3</v>
      </c>
      <c r="H43" s="217"/>
      <c r="I43" s="160">
        <v>45895</v>
      </c>
      <c r="J43" s="136">
        <v>342.6</v>
      </c>
      <c r="K43" s="216">
        <f t="shared" si="17"/>
        <v>-3.4385569334836497E-2</v>
      </c>
      <c r="L43" s="217"/>
      <c r="M43" s="160">
        <v>45895</v>
      </c>
      <c r="N43" s="136">
        <v>552.29999999999995</v>
      </c>
      <c r="O43" s="216">
        <f t="shared" si="18"/>
        <v>-9.0448625180897257E-4</v>
      </c>
      <c r="P43" s="217"/>
      <c r="Q43" s="160">
        <v>45895</v>
      </c>
      <c r="R43" s="136">
        <v>234.2</v>
      </c>
      <c r="S43" s="216">
        <f t="shared" si="19"/>
        <v>-1.0979729729729826E-2</v>
      </c>
      <c r="T43" s="217"/>
      <c r="U43" s="160">
        <v>45897</v>
      </c>
      <c r="V43" s="136">
        <v>161.5</v>
      </c>
      <c r="W43" s="216">
        <f t="shared" si="20"/>
        <v>-1.5843997562461878E-2</v>
      </c>
      <c r="X43" s="217"/>
      <c r="Y43" s="160">
        <v>45895</v>
      </c>
      <c r="Z43" s="136">
        <v>640.20000000000005</v>
      </c>
      <c r="AA43" s="216">
        <f t="shared" si="21"/>
        <v>-2.4382810118866196E-2</v>
      </c>
      <c r="AB43" s="217"/>
      <c r="AC43" s="160">
        <v>45895</v>
      </c>
      <c r="AD43" s="136">
        <v>1347</v>
      </c>
      <c r="AE43" s="216">
        <f t="shared" si="22"/>
        <v>-7.3691967575534268E-3</v>
      </c>
      <c r="AF43" s="217"/>
      <c r="AG43" s="160">
        <v>45887</v>
      </c>
      <c r="AH43" s="136">
        <v>88.09</v>
      </c>
      <c r="AI43" s="216">
        <f t="shared" si="23"/>
        <v>-4.5387495744913245E-4</v>
      </c>
      <c r="AJ43" s="217"/>
      <c r="AK43" s="160">
        <v>45897</v>
      </c>
      <c r="AL43" s="136">
        <v>1043</v>
      </c>
      <c r="AM43" s="216">
        <f t="shared" si="24"/>
        <v>-1.6965127238454288E-2</v>
      </c>
      <c r="AN43" s="217"/>
      <c r="AO43" s="160">
        <v>45895</v>
      </c>
      <c r="AP43" s="136">
        <v>592.9</v>
      </c>
      <c r="AQ43" s="216">
        <f t="shared" si="25"/>
        <v>-1.5156618390029931E-3</v>
      </c>
      <c r="AR43" s="217"/>
      <c r="AS43" s="160">
        <v>45895</v>
      </c>
      <c r="AT43" s="136">
        <v>155</v>
      </c>
      <c r="AU43" s="216">
        <f t="shared" si="26"/>
        <v>-2.8822055137844575E-2</v>
      </c>
      <c r="AV43" s="217"/>
      <c r="AW43" s="160">
        <v>45895</v>
      </c>
      <c r="AX43" s="136">
        <v>468</v>
      </c>
      <c r="AY43" s="228">
        <f t="shared" si="27"/>
        <v>-1.618667227244059E-2</v>
      </c>
      <c r="AZ43" s="229"/>
      <c r="BA43" s="230">
        <v>45895</v>
      </c>
      <c r="BB43" s="136">
        <v>375</v>
      </c>
      <c r="BC43" s="216">
        <f t="shared" si="28"/>
        <v>1.3787510137875164E-2</v>
      </c>
      <c r="BD43" s="231"/>
      <c r="BE43" s="160">
        <v>45897</v>
      </c>
      <c r="BF43" s="136">
        <v>608.4</v>
      </c>
      <c r="BG43" s="123">
        <f t="shared" si="29"/>
        <v>-1.8047579983593482E-3</v>
      </c>
    </row>
    <row r="44" spans="1:59" ht="16.2" thickBot="1" x14ac:dyDescent="0.35">
      <c r="A44" s="160">
        <v>45897</v>
      </c>
      <c r="B44" s="136">
        <v>1560</v>
      </c>
      <c r="C44" s="216">
        <f t="shared" si="15"/>
        <v>-1.9193857965451055E-3</v>
      </c>
      <c r="D44" s="217"/>
      <c r="E44" s="160">
        <v>45898</v>
      </c>
      <c r="F44" s="136">
        <v>805.4</v>
      </c>
      <c r="G44" s="216">
        <f t="shared" si="16"/>
        <v>-1.636541279921834E-2</v>
      </c>
      <c r="H44" s="217"/>
      <c r="I44" s="160">
        <v>45897</v>
      </c>
      <c r="J44" s="136">
        <v>335.6</v>
      </c>
      <c r="K44" s="216">
        <f t="shared" si="17"/>
        <v>-2.0431990659661413E-2</v>
      </c>
      <c r="L44" s="217"/>
      <c r="M44" s="160">
        <v>45897</v>
      </c>
      <c r="N44" s="136">
        <v>529.20000000000005</v>
      </c>
      <c r="O44" s="216">
        <f t="shared" si="18"/>
        <v>-4.1825095057034058E-2</v>
      </c>
      <c r="P44" s="217"/>
      <c r="Q44" s="160">
        <v>45897</v>
      </c>
      <c r="R44" s="136">
        <v>233.4</v>
      </c>
      <c r="S44" s="216">
        <f t="shared" si="19"/>
        <v>-3.4158838599486893E-3</v>
      </c>
      <c r="T44" s="217"/>
      <c r="U44" s="160">
        <v>45898</v>
      </c>
      <c r="V44" s="136">
        <v>166.7</v>
      </c>
      <c r="W44" s="216">
        <f t="shared" si="20"/>
        <v>3.219814241486061E-2</v>
      </c>
      <c r="X44" s="217"/>
      <c r="Y44" s="160">
        <v>45897</v>
      </c>
      <c r="Z44" s="136">
        <v>647.20000000000005</v>
      </c>
      <c r="AA44" s="216">
        <f t="shared" si="21"/>
        <v>1.0934083099031551E-2</v>
      </c>
      <c r="AB44" s="217"/>
      <c r="AC44" s="160">
        <v>45897</v>
      </c>
      <c r="AD44" s="136">
        <v>1359</v>
      </c>
      <c r="AE44" s="216">
        <f t="shared" si="22"/>
        <v>8.9086859688195987E-3</v>
      </c>
      <c r="AF44" s="217"/>
      <c r="AG44" s="160">
        <v>45888</v>
      </c>
      <c r="AH44" s="136">
        <v>89.57</v>
      </c>
      <c r="AI44" s="216">
        <f t="shared" si="23"/>
        <v>1.6800998978317511E-2</v>
      </c>
      <c r="AJ44" s="217"/>
      <c r="AK44" s="160">
        <v>45898</v>
      </c>
      <c r="AL44" s="136">
        <v>1041</v>
      </c>
      <c r="AM44" s="216">
        <f t="shared" si="24"/>
        <v>-1.9175455417066154E-3</v>
      </c>
      <c r="AN44" s="217"/>
      <c r="AO44" s="160">
        <v>45897</v>
      </c>
      <c r="AP44" s="136">
        <v>585.1</v>
      </c>
      <c r="AQ44" s="216">
        <f t="shared" si="25"/>
        <v>-1.3155675493337755E-2</v>
      </c>
      <c r="AR44" s="217"/>
      <c r="AS44" s="160">
        <v>45897</v>
      </c>
      <c r="AT44" s="136">
        <v>153.6</v>
      </c>
      <c r="AU44" s="216">
        <f t="shared" si="26"/>
        <v>-9.0322580645161663E-3</v>
      </c>
      <c r="AV44" s="217"/>
      <c r="AW44" s="160">
        <v>45897</v>
      </c>
      <c r="AX44" s="136">
        <v>462.9</v>
      </c>
      <c r="AY44" s="228">
        <f t="shared" si="27"/>
        <v>-1.0897435897435945E-2</v>
      </c>
      <c r="AZ44" s="229"/>
      <c r="BA44" s="230">
        <v>45897</v>
      </c>
      <c r="BB44" s="136">
        <v>368.1</v>
      </c>
      <c r="BC44" s="216">
        <f t="shared" si="28"/>
        <v>-1.8399999999999941E-2</v>
      </c>
      <c r="BD44" s="231"/>
      <c r="BE44" s="160">
        <v>45898</v>
      </c>
      <c r="BF44" s="136">
        <v>606.4</v>
      </c>
      <c r="BG44" s="123">
        <f t="shared" si="29"/>
        <v>-3.2873109796186721E-3</v>
      </c>
    </row>
    <row r="45" spans="1:59" ht="16.2" thickBot="1" x14ac:dyDescent="0.35">
      <c r="A45" s="160">
        <v>45898</v>
      </c>
      <c r="B45" s="136">
        <v>1549</v>
      </c>
      <c r="C45" s="216">
        <f t="shared" si="15"/>
        <v>-7.0512820512820514E-3</v>
      </c>
      <c r="D45" s="217"/>
      <c r="E45" s="160">
        <v>45901</v>
      </c>
      <c r="F45" s="136">
        <v>820.1</v>
      </c>
      <c r="G45" s="216">
        <f t="shared" si="16"/>
        <v>1.8251800347653398E-2</v>
      </c>
      <c r="H45" s="217"/>
      <c r="I45" s="160">
        <v>45898</v>
      </c>
      <c r="J45" s="136">
        <v>338.6</v>
      </c>
      <c r="K45" s="216">
        <f t="shared" si="17"/>
        <v>8.9392133492252682E-3</v>
      </c>
      <c r="L45" s="217"/>
      <c r="M45" s="160">
        <v>45898</v>
      </c>
      <c r="N45" s="136">
        <v>526.20000000000005</v>
      </c>
      <c r="O45" s="216">
        <f t="shared" si="18"/>
        <v>-5.6689342403628117E-3</v>
      </c>
      <c r="P45" s="217"/>
      <c r="Q45" s="160">
        <v>45898</v>
      </c>
      <c r="R45" s="136">
        <v>233.7</v>
      </c>
      <c r="S45" s="216">
        <f t="shared" si="19"/>
        <v>1.2853470437017263E-3</v>
      </c>
      <c r="T45" s="217"/>
      <c r="U45" s="160">
        <v>45901</v>
      </c>
      <c r="V45" s="136">
        <v>170.8</v>
      </c>
      <c r="W45" s="216">
        <f t="shared" si="20"/>
        <v>2.4595080983803377E-2</v>
      </c>
      <c r="X45" s="217"/>
      <c r="Y45" s="160">
        <v>45898</v>
      </c>
      <c r="Z45" s="136">
        <v>656.8</v>
      </c>
      <c r="AA45" s="216">
        <f t="shared" si="21"/>
        <v>1.4833127317676002E-2</v>
      </c>
      <c r="AB45" s="217"/>
      <c r="AC45" s="160">
        <v>45898</v>
      </c>
      <c r="AD45" s="136">
        <v>1374</v>
      </c>
      <c r="AE45" s="216">
        <f t="shared" si="22"/>
        <v>1.1037527593818985E-2</v>
      </c>
      <c r="AF45" s="217"/>
      <c r="AG45" s="160">
        <v>45889</v>
      </c>
      <c r="AH45" s="136">
        <v>87</v>
      </c>
      <c r="AI45" s="216">
        <f t="shared" si="23"/>
        <v>-2.8692642625879127E-2</v>
      </c>
      <c r="AJ45" s="217"/>
      <c r="AK45" s="160">
        <v>45901</v>
      </c>
      <c r="AL45" s="136">
        <v>1050</v>
      </c>
      <c r="AM45" s="216">
        <f t="shared" si="24"/>
        <v>8.6455331412103754E-3</v>
      </c>
      <c r="AN45" s="217"/>
      <c r="AO45" s="160">
        <v>45898</v>
      </c>
      <c r="AP45" s="136">
        <v>598.4</v>
      </c>
      <c r="AQ45" s="216">
        <f t="shared" si="25"/>
        <v>2.2731157067167926E-2</v>
      </c>
      <c r="AR45" s="217"/>
      <c r="AS45" s="160">
        <v>45898</v>
      </c>
      <c r="AT45" s="136">
        <v>154.5</v>
      </c>
      <c r="AU45" s="216">
        <f t="shared" si="26"/>
        <v>5.8593750000000373E-3</v>
      </c>
      <c r="AV45" s="217"/>
      <c r="AW45" s="160">
        <v>45898</v>
      </c>
      <c r="AX45" s="136">
        <v>467.8</v>
      </c>
      <c r="AY45" s="228">
        <f t="shared" si="27"/>
        <v>1.0585439619788365E-2</v>
      </c>
      <c r="AZ45" s="229"/>
      <c r="BA45" s="230">
        <v>45898</v>
      </c>
      <c r="BB45" s="136">
        <v>359.9</v>
      </c>
      <c r="BC45" s="216">
        <f t="shared" si="28"/>
        <v>-2.227655528389037E-2</v>
      </c>
      <c r="BD45" s="231"/>
      <c r="BE45" s="160">
        <v>45901</v>
      </c>
      <c r="BF45" s="136">
        <v>613.5</v>
      </c>
      <c r="BG45" s="123">
        <f t="shared" si="29"/>
        <v>1.1708443271767848E-2</v>
      </c>
    </row>
    <row r="46" spans="1:59" ht="16.2" thickBot="1" x14ac:dyDescent="0.35">
      <c r="A46" s="160">
        <v>45901</v>
      </c>
      <c r="B46" s="136">
        <v>1561</v>
      </c>
      <c r="C46" s="216">
        <f t="shared" si="15"/>
        <v>7.7469335054874116E-3</v>
      </c>
      <c r="D46" s="217"/>
      <c r="E46" s="160">
        <v>45902</v>
      </c>
      <c r="F46" s="136">
        <v>822.2</v>
      </c>
      <c r="G46" s="216">
        <f t="shared" si="16"/>
        <v>2.5606633337398156E-3</v>
      </c>
      <c r="H46" s="217"/>
      <c r="I46" s="160">
        <v>45901</v>
      </c>
      <c r="J46" s="136">
        <v>339.4</v>
      </c>
      <c r="K46" s="216">
        <f t="shared" si="17"/>
        <v>2.3626698168929547E-3</v>
      </c>
      <c r="L46" s="217"/>
      <c r="M46" s="160">
        <v>45901</v>
      </c>
      <c r="N46" s="136">
        <v>552.9</v>
      </c>
      <c r="O46" s="216">
        <f t="shared" si="18"/>
        <v>5.074116305587216E-2</v>
      </c>
      <c r="P46" s="217"/>
      <c r="Q46" s="160">
        <v>45901</v>
      </c>
      <c r="R46" s="136">
        <v>238.7</v>
      </c>
      <c r="S46" s="216">
        <f t="shared" si="19"/>
        <v>2.1394950791613181E-2</v>
      </c>
      <c r="T46" s="217"/>
      <c r="U46" s="160">
        <v>45902</v>
      </c>
      <c r="V46" s="136">
        <v>173.8</v>
      </c>
      <c r="W46" s="216">
        <f t="shared" si="20"/>
        <v>1.7564402810304448E-2</v>
      </c>
      <c r="X46" s="217"/>
      <c r="Y46" s="160">
        <v>45901</v>
      </c>
      <c r="Z46" s="136">
        <v>674.3</v>
      </c>
      <c r="AA46" s="216">
        <f t="shared" si="21"/>
        <v>2.6644336175395862E-2</v>
      </c>
      <c r="AB46" s="217"/>
      <c r="AC46" s="160">
        <v>45901</v>
      </c>
      <c r="AD46" s="136">
        <v>1412</v>
      </c>
      <c r="AE46" s="216">
        <f t="shared" si="22"/>
        <v>2.7656477438136828E-2</v>
      </c>
      <c r="AF46" s="217"/>
      <c r="AG46" s="160">
        <v>45890</v>
      </c>
      <c r="AH46" s="136">
        <v>88.21</v>
      </c>
      <c r="AI46" s="216">
        <f t="shared" si="23"/>
        <v>1.3908045977011422E-2</v>
      </c>
      <c r="AJ46" s="217"/>
      <c r="AK46" s="160">
        <v>45902</v>
      </c>
      <c r="AL46" s="136">
        <v>1058</v>
      </c>
      <c r="AM46" s="216">
        <f t="shared" si="24"/>
        <v>7.619047619047619E-3</v>
      </c>
      <c r="AN46" s="217"/>
      <c r="AO46" s="160">
        <v>45901</v>
      </c>
      <c r="AP46" s="136">
        <v>601.20000000000005</v>
      </c>
      <c r="AQ46" s="216">
        <f t="shared" si="25"/>
        <v>4.6791443850268521E-3</v>
      </c>
      <c r="AR46" s="217"/>
      <c r="AS46" s="160">
        <v>45901</v>
      </c>
      <c r="AT46" s="136">
        <v>156.19999999999999</v>
      </c>
      <c r="AU46" s="216">
        <f t="shared" si="26"/>
        <v>1.1003236245954619E-2</v>
      </c>
      <c r="AV46" s="217"/>
      <c r="AW46" s="160">
        <v>45901</v>
      </c>
      <c r="AX46" s="136">
        <v>470</v>
      </c>
      <c r="AY46" s="228">
        <f t="shared" si="27"/>
        <v>4.7028644719965557E-3</v>
      </c>
      <c r="AZ46" s="229"/>
      <c r="BA46" s="230">
        <v>45901</v>
      </c>
      <c r="BB46" s="136">
        <v>372.6</v>
      </c>
      <c r="BC46" s="216">
        <f t="shared" si="28"/>
        <v>3.5287579883301043E-2</v>
      </c>
      <c r="BD46" s="231"/>
      <c r="BE46" s="160">
        <v>45902</v>
      </c>
      <c r="BF46" s="136">
        <v>628.5</v>
      </c>
      <c r="BG46" s="123">
        <f t="shared" si="29"/>
        <v>2.4449877750611249E-2</v>
      </c>
    </row>
    <row r="47" spans="1:59" ht="16.2" thickBot="1" x14ac:dyDescent="0.35">
      <c r="A47" s="160">
        <v>45902</v>
      </c>
      <c r="B47" s="136">
        <v>1552</v>
      </c>
      <c r="C47" s="216">
        <f t="shared" si="15"/>
        <v>-5.7655349135169766E-3</v>
      </c>
      <c r="D47" s="217"/>
      <c r="E47" s="160">
        <v>45903</v>
      </c>
      <c r="F47" s="136">
        <v>827.4</v>
      </c>
      <c r="G47" s="216">
        <f t="shared" si="16"/>
        <v>6.324495256628474E-3</v>
      </c>
      <c r="H47" s="217"/>
      <c r="I47" s="160">
        <v>45902</v>
      </c>
      <c r="J47" s="136">
        <v>329.5</v>
      </c>
      <c r="K47" s="216">
        <f t="shared" si="17"/>
        <v>-2.9169121979964577E-2</v>
      </c>
      <c r="L47" s="217"/>
      <c r="M47" s="160">
        <v>45902</v>
      </c>
      <c r="N47" s="136">
        <v>558.1</v>
      </c>
      <c r="O47" s="216">
        <f t="shared" si="18"/>
        <v>9.4049556881896281E-3</v>
      </c>
      <c r="P47" s="217"/>
      <c r="Q47" s="160">
        <v>45902</v>
      </c>
      <c r="R47" s="136">
        <v>239.5</v>
      </c>
      <c r="S47" s="216">
        <f t="shared" si="19"/>
        <v>3.3514872224550121E-3</v>
      </c>
      <c r="T47" s="217"/>
      <c r="U47" s="160">
        <v>45903</v>
      </c>
      <c r="V47" s="136">
        <v>174.8</v>
      </c>
      <c r="W47" s="216">
        <f t="shared" si="20"/>
        <v>5.7537399309551202E-3</v>
      </c>
      <c r="X47" s="217"/>
      <c r="Y47" s="160">
        <v>45902</v>
      </c>
      <c r="Z47" s="136">
        <v>682</v>
      </c>
      <c r="AA47" s="216">
        <f t="shared" si="21"/>
        <v>1.1419249592169726E-2</v>
      </c>
      <c r="AB47" s="217"/>
      <c r="AC47" s="160">
        <v>45902</v>
      </c>
      <c r="AD47" s="136">
        <v>1441</v>
      </c>
      <c r="AE47" s="216">
        <f t="shared" si="22"/>
        <v>2.0538243626062325E-2</v>
      </c>
      <c r="AF47" s="217"/>
      <c r="AG47" s="160">
        <v>45891</v>
      </c>
      <c r="AH47" s="136">
        <v>93.65</v>
      </c>
      <c r="AI47" s="216">
        <f t="shared" si="23"/>
        <v>6.1671012356875776E-2</v>
      </c>
      <c r="AJ47" s="217"/>
      <c r="AK47" s="160">
        <v>45903</v>
      </c>
      <c r="AL47" s="136">
        <v>1096</v>
      </c>
      <c r="AM47" s="216">
        <f t="shared" si="24"/>
        <v>3.5916824196597356E-2</v>
      </c>
      <c r="AN47" s="217"/>
      <c r="AO47" s="160">
        <v>45902</v>
      </c>
      <c r="AP47" s="136">
        <v>576.79999999999995</v>
      </c>
      <c r="AQ47" s="216">
        <f t="shared" si="25"/>
        <v>-4.0585495675316184E-2</v>
      </c>
      <c r="AR47" s="217"/>
      <c r="AS47" s="160">
        <v>45902</v>
      </c>
      <c r="AT47" s="136">
        <v>158.4</v>
      </c>
      <c r="AU47" s="216">
        <f t="shared" si="26"/>
        <v>1.4084507042253631E-2</v>
      </c>
      <c r="AV47" s="217"/>
      <c r="AW47" s="160">
        <v>45902</v>
      </c>
      <c r="AX47" s="136">
        <v>470.4</v>
      </c>
      <c r="AY47" s="228">
        <f t="shared" si="27"/>
        <v>8.5106382978718568E-4</v>
      </c>
      <c r="AZ47" s="229"/>
      <c r="BA47" s="230">
        <v>45902</v>
      </c>
      <c r="BB47" s="136">
        <v>388.4</v>
      </c>
      <c r="BC47" s="216">
        <f t="shared" si="28"/>
        <v>4.240472356414373E-2</v>
      </c>
      <c r="BD47" s="231"/>
      <c r="BE47" s="160">
        <v>45903</v>
      </c>
      <c r="BF47" s="136">
        <v>628.5</v>
      </c>
      <c r="BG47" s="123">
        <f t="shared" si="29"/>
        <v>0</v>
      </c>
    </row>
    <row r="48" spans="1:59" ht="16.2" thickBot="1" x14ac:dyDescent="0.35">
      <c r="A48" s="160">
        <v>45903</v>
      </c>
      <c r="B48" s="136">
        <v>1566</v>
      </c>
      <c r="C48" s="216">
        <f t="shared" si="15"/>
        <v>9.0206185567010301E-3</v>
      </c>
      <c r="D48" s="217"/>
      <c r="E48" s="160">
        <v>45904</v>
      </c>
      <c r="F48" s="136">
        <v>813.2</v>
      </c>
      <c r="G48" s="216">
        <f t="shared" si="16"/>
        <v>-1.7162194827169363E-2</v>
      </c>
      <c r="H48" s="217"/>
      <c r="I48" s="160">
        <v>45903</v>
      </c>
      <c r="J48" s="136">
        <v>324.2</v>
      </c>
      <c r="K48" s="216">
        <f t="shared" si="17"/>
        <v>-1.6084977238239793E-2</v>
      </c>
      <c r="L48" s="217"/>
      <c r="M48" s="160">
        <v>45903</v>
      </c>
      <c r="N48" s="136">
        <v>570.29999999999995</v>
      </c>
      <c r="O48" s="216">
        <f t="shared" si="18"/>
        <v>2.1859881741623243E-2</v>
      </c>
      <c r="P48" s="217"/>
      <c r="Q48" s="160">
        <v>45903</v>
      </c>
      <c r="R48" s="136">
        <v>239.1</v>
      </c>
      <c r="S48" s="216">
        <f t="shared" si="19"/>
        <v>-1.6701461377870801E-3</v>
      </c>
      <c r="T48" s="217"/>
      <c r="U48" s="160">
        <v>45904</v>
      </c>
      <c r="V48" s="136">
        <v>175.1</v>
      </c>
      <c r="W48" s="216">
        <f t="shared" si="20"/>
        <v>1.716247139588003E-3</v>
      </c>
      <c r="X48" s="217"/>
      <c r="Y48" s="160">
        <v>45903</v>
      </c>
      <c r="Z48" s="136">
        <v>681.9</v>
      </c>
      <c r="AA48" s="216">
        <f t="shared" si="21"/>
        <v>-1.4662756598243803E-4</v>
      </c>
      <c r="AB48" s="217"/>
      <c r="AC48" s="160">
        <v>45903</v>
      </c>
      <c r="AD48" s="136">
        <v>1430</v>
      </c>
      <c r="AE48" s="216">
        <f t="shared" si="22"/>
        <v>-7.6335877862595417E-3</v>
      </c>
      <c r="AF48" s="217"/>
      <c r="AG48" s="160">
        <v>45894</v>
      </c>
      <c r="AH48" s="136">
        <v>93.62</v>
      </c>
      <c r="AI48" s="216">
        <f t="shared" si="23"/>
        <v>-3.203416978110105E-4</v>
      </c>
      <c r="AJ48" s="217"/>
      <c r="AK48" s="160">
        <v>45904</v>
      </c>
      <c r="AL48" s="136">
        <v>1080</v>
      </c>
      <c r="AM48" s="216">
        <f t="shared" si="24"/>
        <v>-1.4598540145985401E-2</v>
      </c>
      <c r="AN48" s="217"/>
      <c r="AO48" s="160">
        <v>45903</v>
      </c>
      <c r="AP48" s="136">
        <v>586.5</v>
      </c>
      <c r="AQ48" s="216">
        <f t="shared" si="25"/>
        <v>1.6816920943134615E-2</v>
      </c>
      <c r="AR48" s="217"/>
      <c r="AS48" s="160">
        <v>45903</v>
      </c>
      <c r="AT48" s="136">
        <v>167.9</v>
      </c>
      <c r="AU48" s="216">
        <f t="shared" si="26"/>
        <v>5.9974747474747472E-2</v>
      </c>
      <c r="AV48" s="217"/>
      <c r="AW48" s="160">
        <v>45903</v>
      </c>
      <c r="AX48" s="136">
        <v>485.4</v>
      </c>
      <c r="AY48" s="228">
        <f t="shared" si="27"/>
        <v>3.1887755102040817E-2</v>
      </c>
      <c r="AZ48" s="229"/>
      <c r="BA48" s="230">
        <v>45903</v>
      </c>
      <c r="BB48" s="136">
        <v>403</v>
      </c>
      <c r="BC48" s="216">
        <f t="shared" si="28"/>
        <v>3.7590113285272973E-2</v>
      </c>
      <c r="BD48" s="231"/>
      <c r="BE48" s="160">
        <v>45904</v>
      </c>
      <c r="BF48" s="136">
        <v>617.6</v>
      </c>
      <c r="BG48" s="123">
        <f t="shared" si="29"/>
        <v>-1.7342879872712772E-2</v>
      </c>
    </row>
    <row r="49" spans="1:59" ht="16.2" thickBot="1" x14ac:dyDescent="0.35">
      <c r="A49" s="160">
        <v>45904</v>
      </c>
      <c r="B49" s="136">
        <v>1554</v>
      </c>
      <c r="C49" s="216">
        <f t="shared" si="15"/>
        <v>-7.6628352490421452E-3</v>
      </c>
      <c r="D49" s="217"/>
      <c r="E49" s="160">
        <v>45905</v>
      </c>
      <c r="F49" s="136">
        <v>805.8</v>
      </c>
      <c r="G49" s="216">
        <f t="shared" si="16"/>
        <v>-9.0998524348254919E-3</v>
      </c>
      <c r="H49" s="217"/>
      <c r="I49" s="160">
        <v>45904</v>
      </c>
      <c r="J49" s="136">
        <v>324.10000000000002</v>
      </c>
      <c r="K49" s="216">
        <f t="shared" si="17"/>
        <v>-3.0845157310291761E-4</v>
      </c>
      <c r="L49" s="217"/>
      <c r="M49" s="160">
        <v>45904</v>
      </c>
      <c r="N49" s="136">
        <v>556.20000000000005</v>
      </c>
      <c r="O49" s="216">
        <f t="shared" si="18"/>
        <v>-2.4723829563387534E-2</v>
      </c>
      <c r="P49" s="217"/>
      <c r="Q49" s="160">
        <v>45904</v>
      </c>
      <c r="R49" s="136">
        <v>235.7</v>
      </c>
      <c r="S49" s="216">
        <f t="shared" si="19"/>
        <v>-1.4219991635299063E-2</v>
      </c>
      <c r="T49" s="217"/>
      <c r="U49" s="160">
        <v>45905</v>
      </c>
      <c r="V49" s="136">
        <v>174.9</v>
      </c>
      <c r="W49" s="216">
        <f t="shared" si="20"/>
        <v>-1.1422044545973081E-3</v>
      </c>
      <c r="X49" s="217"/>
      <c r="Y49" s="160">
        <v>45904</v>
      </c>
      <c r="Z49" s="136">
        <v>675.5</v>
      </c>
      <c r="AA49" s="216">
        <f t="shared" si="21"/>
        <v>-9.3855404018184149E-3</v>
      </c>
      <c r="AB49" s="217"/>
      <c r="AC49" s="160">
        <v>45904</v>
      </c>
      <c r="AD49" s="136">
        <v>1403</v>
      </c>
      <c r="AE49" s="216">
        <f t="shared" si="22"/>
        <v>-1.8881118881118882E-2</v>
      </c>
      <c r="AF49" s="217"/>
      <c r="AG49" s="160">
        <v>45895</v>
      </c>
      <c r="AH49" s="136">
        <v>94.94</v>
      </c>
      <c r="AI49" s="216">
        <f t="shared" si="23"/>
        <v>1.409955137791063E-2</v>
      </c>
      <c r="AJ49" s="217"/>
      <c r="AK49" s="160">
        <v>45905</v>
      </c>
      <c r="AL49" s="136">
        <v>1093</v>
      </c>
      <c r="AM49" s="216">
        <f t="shared" si="24"/>
        <v>1.2037037037037037E-2</v>
      </c>
      <c r="AN49" s="217"/>
      <c r="AO49" s="160">
        <v>45904</v>
      </c>
      <c r="AP49" s="136">
        <v>559.79999999999995</v>
      </c>
      <c r="AQ49" s="216">
        <f t="shared" si="25"/>
        <v>-4.5524296675191894E-2</v>
      </c>
      <c r="AR49" s="217"/>
      <c r="AS49" s="160">
        <v>45904</v>
      </c>
      <c r="AT49" s="136">
        <v>166.8</v>
      </c>
      <c r="AU49" s="216">
        <f t="shared" si="26"/>
        <v>-6.5515187611673272E-3</v>
      </c>
      <c r="AV49" s="217"/>
      <c r="AW49" s="160">
        <v>45904</v>
      </c>
      <c r="AX49" s="136">
        <v>477.7</v>
      </c>
      <c r="AY49" s="228">
        <f t="shared" si="27"/>
        <v>-1.5863205603625852E-2</v>
      </c>
      <c r="AZ49" s="229"/>
      <c r="BA49" s="230">
        <v>45904</v>
      </c>
      <c r="BB49" s="136">
        <v>398.9</v>
      </c>
      <c r="BC49" s="216">
        <f t="shared" si="28"/>
        <v>-1.0173697270471521E-2</v>
      </c>
      <c r="BD49" s="231"/>
      <c r="BE49" s="160">
        <v>45905</v>
      </c>
      <c r="BF49" s="136">
        <v>609.1</v>
      </c>
      <c r="BG49" s="123">
        <f t="shared" si="29"/>
        <v>-1.3762953367875648E-2</v>
      </c>
    </row>
    <row r="50" spans="1:59" ht="16.2" thickBot="1" x14ac:dyDescent="0.35">
      <c r="A50" s="160">
        <v>45905</v>
      </c>
      <c r="B50" s="136">
        <v>1550</v>
      </c>
      <c r="C50" s="216">
        <f t="shared" si="15"/>
        <v>-2.5740025740025739E-3</v>
      </c>
      <c r="D50" s="217"/>
      <c r="E50" s="160">
        <v>45908</v>
      </c>
      <c r="F50" s="136">
        <v>813.6</v>
      </c>
      <c r="G50" s="216">
        <f t="shared" si="16"/>
        <v>9.6798212956069347E-3</v>
      </c>
      <c r="H50" s="217"/>
      <c r="I50" s="160">
        <v>45905</v>
      </c>
      <c r="J50" s="136">
        <v>337.4</v>
      </c>
      <c r="K50" s="216">
        <f t="shared" si="17"/>
        <v>4.1036717062634849E-2</v>
      </c>
      <c r="L50" s="217"/>
      <c r="M50" s="160">
        <v>45905</v>
      </c>
      <c r="N50" s="136">
        <v>564.5</v>
      </c>
      <c r="O50" s="216">
        <f t="shared" si="18"/>
        <v>1.492268967997115E-2</v>
      </c>
      <c r="P50" s="217"/>
      <c r="Q50" s="160">
        <v>45905</v>
      </c>
      <c r="R50" s="136">
        <v>234.1</v>
      </c>
      <c r="S50" s="216">
        <f t="shared" si="19"/>
        <v>-6.788290199406001E-3</v>
      </c>
      <c r="T50" s="217"/>
      <c r="U50" s="160">
        <v>45908</v>
      </c>
      <c r="V50" s="136">
        <v>173.5</v>
      </c>
      <c r="W50" s="216">
        <f t="shared" si="20"/>
        <v>-8.0045740423099233E-3</v>
      </c>
      <c r="X50" s="217"/>
      <c r="Y50" s="160">
        <v>45905</v>
      </c>
      <c r="Z50" s="136">
        <v>679.7</v>
      </c>
      <c r="AA50" s="216">
        <f t="shared" si="21"/>
        <v>6.2176165803109482E-3</v>
      </c>
      <c r="AB50" s="217"/>
      <c r="AC50" s="160">
        <v>45905</v>
      </c>
      <c r="AD50" s="136">
        <v>1433</v>
      </c>
      <c r="AE50" s="216">
        <f t="shared" si="22"/>
        <v>2.1382751247327157E-2</v>
      </c>
      <c r="AF50" s="217"/>
      <c r="AG50" s="160">
        <v>45896</v>
      </c>
      <c r="AH50" s="136">
        <v>94.6</v>
      </c>
      <c r="AI50" s="216">
        <f t="shared" si="23"/>
        <v>-3.581209184748298E-3</v>
      </c>
      <c r="AJ50" s="217"/>
      <c r="AK50" s="160">
        <v>45908</v>
      </c>
      <c r="AL50" s="136">
        <v>1109</v>
      </c>
      <c r="AM50" s="216">
        <f t="shared" si="24"/>
        <v>1.463860933211345E-2</v>
      </c>
      <c r="AN50" s="217"/>
      <c r="AO50" s="160">
        <v>45905</v>
      </c>
      <c r="AP50" s="136">
        <v>569.4</v>
      </c>
      <c r="AQ50" s="216">
        <f t="shared" si="25"/>
        <v>1.7148981779206901E-2</v>
      </c>
      <c r="AR50" s="217"/>
      <c r="AS50" s="160">
        <v>45905</v>
      </c>
      <c r="AT50" s="136">
        <v>167.7</v>
      </c>
      <c r="AU50" s="216">
        <f t="shared" si="26"/>
        <v>5.3956834532372733E-3</v>
      </c>
      <c r="AV50" s="217"/>
      <c r="AW50" s="160">
        <v>45905</v>
      </c>
      <c r="AX50" s="136">
        <v>489.1</v>
      </c>
      <c r="AY50" s="228">
        <f t="shared" si="27"/>
        <v>2.3864350010466891E-2</v>
      </c>
      <c r="AZ50" s="229"/>
      <c r="BA50" s="230">
        <v>45905</v>
      </c>
      <c r="BB50" s="136">
        <v>383.3</v>
      </c>
      <c r="BC50" s="216">
        <f t="shared" si="28"/>
        <v>-3.9107545750814654E-2</v>
      </c>
      <c r="BD50" s="231"/>
      <c r="BE50" s="160">
        <v>45908</v>
      </c>
      <c r="BF50" s="136">
        <v>606</v>
      </c>
      <c r="BG50" s="123">
        <f t="shared" si="29"/>
        <v>-5.0894762764735228E-3</v>
      </c>
    </row>
    <row r="51" spans="1:59" ht="16.2" thickBot="1" x14ac:dyDescent="0.35">
      <c r="A51" s="160">
        <v>45908</v>
      </c>
      <c r="B51" s="136">
        <v>1547</v>
      </c>
      <c r="C51" s="216">
        <f t="shared" si="15"/>
        <v>-1.9354838709677419E-3</v>
      </c>
      <c r="D51" s="217"/>
      <c r="E51" s="160">
        <v>45909</v>
      </c>
      <c r="F51" s="136">
        <v>805</v>
      </c>
      <c r="G51" s="216">
        <f t="shared" si="16"/>
        <v>-1.0570304818092456E-2</v>
      </c>
      <c r="H51" s="217"/>
      <c r="I51" s="160">
        <v>45908</v>
      </c>
      <c r="J51" s="136">
        <v>344.1</v>
      </c>
      <c r="K51" s="216">
        <f t="shared" si="17"/>
        <v>1.9857735625370618E-2</v>
      </c>
      <c r="L51" s="217"/>
      <c r="M51" s="160">
        <v>45908</v>
      </c>
      <c r="N51" s="136">
        <v>564.70000000000005</v>
      </c>
      <c r="O51" s="216">
        <f t="shared" si="18"/>
        <v>3.5429583702399555E-4</v>
      </c>
      <c r="P51" s="217"/>
      <c r="Q51" s="160">
        <v>45908</v>
      </c>
      <c r="R51" s="136">
        <v>232.5</v>
      </c>
      <c r="S51" s="216">
        <f t="shared" si="19"/>
        <v>-6.8346860316103987E-3</v>
      </c>
      <c r="T51" s="217"/>
      <c r="U51" s="160">
        <v>45909</v>
      </c>
      <c r="V51" s="136">
        <v>172.2</v>
      </c>
      <c r="W51" s="216">
        <f t="shared" si="20"/>
        <v>-7.4927953890490569E-3</v>
      </c>
      <c r="X51" s="217"/>
      <c r="Y51" s="160">
        <v>45908</v>
      </c>
      <c r="Z51" s="136">
        <v>672.3</v>
      </c>
      <c r="AA51" s="216">
        <f t="shared" si="21"/>
        <v>-1.0887156098278785E-2</v>
      </c>
      <c r="AB51" s="217"/>
      <c r="AC51" s="160">
        <v>45908</v>
      </c>
      <c r="AD51" s="136">
        <v>1419</v>
      </c>
      <c r="AE51" s="216">
        <f t="shared" si="22"/>
        <v>-9.7697138869504534E-3</v>
      </c>
      <c r="AF51" s="217"/>
      <c r="AG51" s="160">
        <v>45897</v>
      </c>
      <c r="AH51" s="136">
        <v>94.46</v>
      </c>
      <c r="AI51" s="216">
        <f t="shared" si="23"/>
        <v>-1.4799154334038116E-3</v>
      </c>
      <c r="AJ51" s="217"/>
      <c r="AK51" s="160">
        <v>45909</v>
      </c>
      <c r="AL51" s="136">
        <v>1096</v>
      </c>
      <c r="AM51" s="216">
        <f t="shared" si="24"/>
        <v>-1.1722272317403066E-2</v>
      </c>
      <c r="AN51" s="217"/>
      <c r="AO51" s="160">
        <v>45908</v>
      </c>
      <c r="AP51" s="136">
        <v>576.1</v>
      </c>
      <c r="AQ51" s="216">
        <f t="shared" si="25"/>
        <v>1.1766772040744724E-2</v>
      </c>
      <c r="AR51" s="217"/>
      <c r="AS51" s="160">
        <v>45908</v>
      </c>
      <c r="AT51" s="136">
        <v>168.8</v>
      </c>
      <c r="AU51" s="216">
        <f t="shared" si="26"/>
        <v>6.5593321407276259E-3</v>
      </c>
      <c r="AV51" s="217"/>
      <c r="AW51" s="160">
        <v>45908</v>
      </c>
      <c r="AX51" s="136">
        <v>485</v>
      </c>
      <c r="AY51" s="228">
        <f t="shared" si="27"/>
        <v>-8.3827438151707675E-3</v>
      </c>
      <c r="AZ51" s="229"/>
      <c r="BA51" s="230">
        <v>45908</v>
      </c>
      <c r="BB51" s="136">
        <v>381.1</v>
      </c>
      <c r="BC51" s="216">
        <f t="shared" si="28"/>
        <v>-5.7396295330028402E-3</v>
      </c>
      <c r="BD51" s="231"/>
      <c r="BE51" s="160">
        <v>45909</v>
      </c>
      <c r="BF51" s="136">
        <v>605.70000000000005</v>
      </c>
      <c r="BG51" s="123">
        <f t="shared" si="29"/>
        <v>-4.9504950495042003E-4</v>
      </c>
    </row>
    <row r="52" spans="1:59" ht="16.2" thickBot="1" x14ac:dyDescent="0.35">
      <c r="A52" s="160">
        <v>45909</v>
      </c>
      <c r="B52" s="136">
        <v>1604</v>
      </c>
      <c r="C52" s="216">
        <f t="shared" si="15"/>
        <v>3.6845507433742729E-2</v>
      </c>
      <c r="D52" s="217"/>
      <c r="E52" s="160">
        <v>45910</v>
      </c>
      <c r="F52" s="136">
        <v>813.4</v>
      </c>
      <c r="G52" s="216">
        <f t="shared" si="16"/>
        <v>1.0434782608695624E-2</v>
      </c>
      <c r="H52" s="217"/>
      <c r="I52" s="160">
        <v>45909</v>
      </c>
      <c r="J52" s="136">
        <v>346.9</v>
      </c>
      <c r="K52" s="216">
        <f t="shared" si="17"/>
        <v>8.1371694274918749E-3</v>
      </c>
      <c r="L52" s="217"/>
      <c r="M52" s="160">
        <v>45909</v>
      </c>
      <c r="N52" s="136">
        <v>561.4</v>
      </c>
      <c r="O52" s="216">
        <f t="shared" si="18"/>
        <v>-5.8438108730300481E-3</v>
      </c>
      <c r="P52" s="217"/>
      <c r="Q52" s="160">
        <v>45909</v>
      </c>
      <c r="R52" s="136">
        <v>231.3</v>
      </c>
      <c r="S52" s="216">
        <f t="shared" si="19"/>
        <v>-5.1612903225805966E-3</v>
      </c>
      <c r="T52" s="217"/>
      <c r="U52" s="160">
        <v>45910</v>
      </c>
      <c r="V52" s="136">
        <v>170</v>
      </c>
      <c r="W52" s="216">
        <f t="shared" si="20"/>
        <v>-1.2775842044134662E-2</v>
      </c>
      <c r="X52" s="217"/>
      <c r="Y52" s="160">
        <v>45909</v>
      </c>
      <c r="Z52" s="136">
        <v>678.7</v>
      </c>
      <c r="AA52" s="216">
        <f t="shared" si="21"/>
        <v>9.5195597203630699E-3</v>
      </c>
      <c r="AB52" s="217"/>
      <c r="AC52" s="160">
        <v>45909</v>
      </c>
      <c r="AD52" s="136">
        <v>1412</v>
      </c>
      <c r="AE52" s="216">
        <f t="shared" si="22"/>
        <v>-4.9330514446793514E-3</v>
      </c>
      <c r="AF52" s="217"/>
      <c r="AG52" s="160">
        <v>45898</v>
      </c>
      <c r="AH52" s="136">
        <v>93.15</v>
      </c>
      <c r="AI52" s="216">
        <f t="shared" si="23"/>
        <v>-1.386830404403968E-2</v>
      </c>
      <c r="AJ52" s="217"/>
      <c r="AK52" s="160">
        <v>45910</v>
      </c>
      <c r="AL52" s="136">
        <v>1120</v>
      </c>
      <c r="AM52" s="216">
        <f t="shared" si="24"/>
        <v>2.1897810218978103E-2</v>
      </c>
      <c r="AN52" s="217"/>
      <c r="AO52" s="160">
        <v>45909</v>
      </c>
      <c r="AP52" s="136">
        <v>584.5</v>
      </c>
      <c r="AQ52" s="216">
        <f t="shared" si="25"/>
        <v>1.4580801944106886E-2</v>
      </c>
      <c r="AR52" s="217"/>
      <c r="AS52" s="160">
        <v>45909</v>
      </c>
      <c r="AT52" s="136">
        <v>169.2</v>
      </c>
      <c r="AU52" s="216">
        <f t="shared" si="26"/>
        <v>2.3696682464453629E-3</v>
      </c>
      <c r="AV52" s="217"/>
      <c r="AW52" s="160">
        <v>45909</v>
      </c>
      <c r="AX52" s="136">
        <v>480.9</v>
      </c>
      <c r="AY52" s="228">
        <f t="shared" si="27"/>
        <v>-8.4536082474227277E-3</v>
      </c>
      <c r="AZ52" s="229"/>
      <c r="BA52" s="230">
        <v>45909</v>
      </c>
      <c r="BB52" s="136">
        <v>381.9</v>
      </c>
      <c r="BC52" s="216">
        <f t="shared" si="28"/>
        <v>2.0991865652058633E-3</v>
      </c>
      <c r="BD52" s="231"/>
      <c r="BE52" s="160">
        <v>45910</v>
      </c>
      <c r="BF52" s="136">
        <v>602.1</v>
      </c>
      <c r="BG52" s="123">
        <f t="shared" si="29"/>
        <v>-5.9435364041605125E-3</v>
      </c>
    </row>
    <row r="53" spans="1:59" ht="16.2" thickBot="1" x14ac:dyDescent="0.35">
      <c r="A53" s="160">
        <v>45910</v>
      </c>
      <c r="B53" s="136">
        <v>1583</v>
      </c>
      <c r="C53" s="216">
        <f t="shared" si="15"/>
        <v>-1.3092269326683292E-2</v>
      </c>
      <c r="D53" s="217"/>
      <c r="E53" s="160">
        <v>45911</v>
      </c>
      <c r="F53" s="136">
        <v>817.7</v>
      </c>
      <c r="G53" s="216">
        <f t="shared" si="16"/>
        <v>5.2864519301697426E-3</v>
      </c>
      <c r="H53" s="217"/>
      <c r="I53" s="160">
        <v>45910</v>
      </c>
      <c r="J53" s="136">
        <v>349.3</v>
      </c>
      <c r="K53" s="216">
        <f t="shared" si="17"/>
        <v>6.918420294032961E-3</v>
      </c>
      <c r="L53" s="217"/>
      <c r="M53" s="160">
        <v>45910</v>
      </c>
      <c r="N53" s="136">
        <v>556</v>
      </c>
      <c r="O53" s="216">
        <f t="shared" si="18"/>
        <v>-9.6188101175631955E-3</v>
      </c>
      <c r="P53" s="217"/>
      <c r="Q53" s="160">
        <v>45910</v>
      </c>
      <c r="R53" s="136">
        <v>231.7</v>
      </c>
      <c r="S53" s="216">
        <f t="shared" si="19"/>
        <v>1.7293558149588295E-3</v>
      </c>
      <c r="T53" s="217"/>
      <c r="U53" s="160">
        <v>45911</v>
      </c>
      <c r="V53" s="136">
        <v>168.4</v>
      </c>
      <c r="W53" s="216">
        <f t="shared" si="20"/>
        <v>-9.4117647058823192E-3</v>
      </c>
      <c r="X53" s="217"/>
      <c r="Y53" s="160">
        <v>45910</v>
      </c>
      <c r="Z53" s="136">
        <v>676.6</v>
      </c>
      <c r="AA53" s="216">
        <f t="shared" si="21"/>
        <v>-3.0941505819950237E-3</v>
      </c>
      <c r="AB53" s="217"/>
      <c r="AC53" s="160">
        <v>45910</v>
      </c>
      <c r="AD53" s="136">
        <v>1395</v>
      </c>
      <c r="AE53" s="216">
        <f t="shared" si="22"/>
        <v>-1.2039660056657223E-2</v>
      </c>
      <c r="AF53" s="217"/>
      <c r="AG53" s="160">
        <v>45902</v>
      </c>
      <c r="AH53" s="136">
        <v>90.55</v>
      </c>
      <c r="AI53" s="216">
        <f t="shared" si="23"/>
        <v>-2.7911969940955537E-2</v>
      </c>
      <c r="AJ53" s="217"/>
      <c r="AK53" s="160">
        <v>45911</v>
      </c>
      <c r="AL53" s="136">
        <v>1131</v>
      </c>
      <c r="AM53" s="216">
        <f t="shared" si="24"/>
        <v>9.8214285714285712E-3</v>
      </c>
      <c r="AN53" s="217"/>
      <c r="AO53" s="160">
        <v>45910</v>
      </c>
      <c r="AP53" s="136">
        <v>581.6</v>
      </c>
      <c r="AQ53" s="216">
        <f t="shared" si="25"/>
        <v>-4.961505560307917E-3</v>
      </c>
      <c r="AR53" s="217"/>
      <c r="AS53" s="160">
        <v>45910</v>
      </c>
      <c r="AT53" s="136">
        <v>169.4</v>
      </c>
      <c r="AU53" s="216">
        <f t="shared" si="26"/>
        <v>1.1820330969268148E-3</v>
      </c>
      <c r="AV53" s="217"/>
      <c r="AW53" s="160">
        <v>45910</v>
      </c>
      <c r="AX53" s="136">
        <v>477.2</v>
      </c>
      <c r="AY53" s="228">
        <f t="shared" si="27"/>
        <v>-7.6939072572260112E-3</v>
      </c>
      <c r="AZ53" s="229"/>
      <c r="BA53" s="230">
        <v>45910</v>
      </c>
      <c r="BB53" s="136">
        <v>391.6</v>
      </c>
      <c r="BC53" s="216">
        <f t="shared" si="28"/>
        <v>2.5399319193506274E-2</v>
      </c>
      <c r="BD53" s="231"/>
      <c r="BE53" s="160">
        <v>45911</v>
      </c>
      <c r="BF53" s="136">
        <v>604.9</v>
      </c>
      <c r="BG53" s="123">
        <f t="shared" si="29"/>
        <v>4.6503903006144404E-3</v>
      </c>
    </row>
    <row r="54" spans="1:59" ht="16.2" thickBot="1" x14ac:dyDescent="0.35">
      <c r="A54" s="160">
        <v>45911</v>
      </c>
      <c r="B54" s="136">
        <v>1583</v>
      </c>
      <c r="C54" s="216">
        <f t="shared" si="15"/>
        <v>0</v>
      </c>
      <c r="D54" s="217"/>
      <c r="E54" s="160">
        <v>45912</v>
      </c>
      <c r="F54" s="136">
        <v>852.2</v>
      </c>
      <c r="G54" s="216">
        <f t="shared" si="16"/>
        <v>4.2191512779748072E-2</v>
      </c>
      <c r="H54" s="217"/>
      <c r="I54" s="160">
        <v>45911</v>
      </c>
      <c r="J54" s="136">
        <v>353.3</v>
      </c>
      <c r="K54" s="216">
        <f t="shared" si="17"/>
        <v>1.145147437732608E-2</v>
      </c>
      <c r="L54" s="217"/>
      <c r="M54" s="160">
        <v>45911</v>
      </c>
      <c r="N54" s="136">
        <v>559.6</v>
      </c>
      <c r="O54" s="216">
        <f t="shared" si="18"/>
        <v>6.4748201438849327E-3</v>
      </c>
      <c r="P54" s="217"/>
      <c r="Q54" s="160">
        <v>45911</v>
      </c>
      <c r="R54" s="136">
        <v>233.8</v>
      </c>
      <c r="S54" s="216">
        <f t="shared" si="19"/>
        <v>9.0634441087614273E-3</v>
      </c>
      <c r="T54" s="217"/>
      <c r="U54" s="160">
        <v>45912</v>
      </c>
      <c r="V54" s="136">
        <v>168.6</v>
      </c>
      <c r="W54" s="216">
        <f t="shared" si="20"/>
        <v>1.1876484560569395E-3</v>
      </c>
      <c r="X54" s="217"/>
      <c r="Y54" s="160">
        <v>45911</v>
      </c>
      <c r="Z54" s="136">
        <v>673.2</v>
      </c>
      <c r="AA54" s="216">
        <f t="shared" si="21"/>
        <v>-5.0251256281406698E-3</v>
      </c>
      <c r="AB54" s="217"/>
      <c r="AC54" s="160">
        <v>45911</v>
      </c>
      <c r="AD54" s="136">
        <v>1395</v>
      </c>
      <c r="AE54" s="216">
        <f t="shared" si="22"/>
        <v>0</v>
      </c>
      <c r="AF54" s="217"/>
      <c r="AG54" s="160">
        <v>45903</v>
      </c>
      <c r="AH54" s="136">
        <v>89.46</v>
      </c>
      <c r="AI54" s="216">
        <f t="shared" si="23"/>
        <v>-1.2037548315847637E-2</v>
      </c>
      <c r="AJ54" s="217"/>
      <c r="AK54" s="160">
        <v>45912</v>
      </c>
      <c r="AL54" s="136">
        <v>1112</v>
      </c>
      <c r="AM54" s="216">
        <f t="shared" si="24"/>
        <v>-1.6799292661361626E-2</v>
      </c>
      <c r="AN54" s="217"/>
      <c r="AO54" s="160">
        <v>45911</v>
      </c>
      <c r="AP54" s="136">
        <v>584.4</v>
      </c>
      <c r="AQ54" s="216">
        <f t="shared" si="25"/>
        <v>4.8143053645116132E-3</v>
      </c>
      <c r="AR54" s="217"/>
      <c r="AS54" s="160">
        <v>45911</v>
      </c>
      <c r="AT54" s="136">
        <v>169.4</v>
      </c>
      <c r="AU54" s="216">
        <f t="shared" si="26"/>
        <v>0</v>
      </c>
      <c r="AV54" s="217"/>
      <c r="AW54" s="160">
        <v>45911</v>
      </c>
      <c r="AX54" s="136">
        <v>477.1</v>
      </c>
      <c r="AY54" s="228">
        <f t="shared" si="27"/>
        <v>-2.0955574182725459E-4</v>
      </c>
      <c r="AZ54" s="229"/>
      <c r="BA54" s="230">
        <v>45911</v>
      </c>
      <c r="BB54" s="136">
        <v>384.8</v>
      </c>
      <c r="BC54" s="216">
        <f t="shared" si="28"/>
        <v>-1.7364657814096043E-2</v>
      </c>
      <c r="BD54" s="231"/>
      <c r="BE54" s="160">
        <v>45912</v>
      </c>
      <c r="BF54" s="136">
        <v>600.29999999999995</v>
      </c>
      <c r="BG54" s="123">
        <f t="shared" si="29"/>
        <v>-7.6045627376426237E-3</v>
      </c>
    </row>
    <row r="55" spans="1:59" ht="16.2" thickBot="1" x14ac:dyDescent="0.35">
      <c r="A55" s="160">
        <v>45912</v>
      </c>
      <c r="B55" s="136">
        <v>1614</v>
      </c>
      <c r="C55" s="216">
        <f t="shared" si="15"/>
        <v>1.9583070120025269E-2</v>
      </c>
      <c r="D55" s="217"/>
      <c r="E55" s="160">
        <v>45915</v>
      </c>
      <c r="F55" s="136">
        <v>845.7</v>
      </c>
      <c r="G55" s="216">
        <f t="shared" si="16"/>
        <v>-7.6273175310959864E-3</v>
      </c>
      <c r="H55" s="217"/>
      <c r="I55" s="160">
        <v>45912</v>
      </c>
      <c r="J55" s="136">
        <v>361.9</v>
      </c>
      <c r="K55" s="216">
        <f t="shared" si="17"/>
        <v>2.4341919048966786E-2</v>
      </c>
      <c r="L55" s="217"/>
      <c r="M55" s="160">
        <v>45912</v>
      </c>
      <c r="N55" s="136">
        <v>551.6</v>
      </c>
      <c r="O55" s="216">
        <f t="shared" si="18"/>
        <v>-1.4295925661186561E-2</v>
      </c>
      <c r="P55" s="217"/>
      <c r="Q55" s="160">
        <v>45912</v>
      </c>
      <c r="R55" s="136">
        <v>233.3</v>
      </c>
      <c r="S55" s="216">
        <f t="shared" si="19"/>
        <v>-2.1385799828913601E-3</v>
      </c>
      <c r="T55" s="217"/>
      <c r="U55" s="160">
        <v>45915</v>
      </c>
      <c r="V55" s="136">
        <v>170.3</v>
      </c>
      <c r="W55" s="216">
        <f t="shared" si="20"/>
        <v>1.0083036773428334E-2</v>
      </c>
      <c r="X55" s="217"/>
      <c r="Y55" s="160">
        <v>45912</v>
      </c>
      <c r="Z55" s="136">
        <v>670</v>
      </c>
      <c r="AA55" s="216">
        <f t="shared" si="21"/>
        <v>-4.7534165181224676E-3</v>
      </c>
      <c r="AB55" s="217"/>
      <c r="AC55" s="160">
        <v>45912</v>
      </c>
      <c r="AD55" s="136">
        <v>1404</v>
      </c>
      <c r="AE55" s="216">
        <f t="shared" si="22"/>
        <v>6.4516129032258064E-3</v>
      </c>
      <c r="AF55" s="217"/>
      <c r="AG55" s="160">
        <v>45904</v>
      </c>
      <c r="AH55" s="136">
        <v>92.03</v>
      </c>
      <c r="AI55" s="216">
        <f t="shared" si="23"/>
        <v>2.8727923094120363E-2</v>
      </c>
      <c r="AJ55" s="217"/>
      <c r="AK55" s="160">
        <v>45915</v>
      </c>
      <c r="AL55" s="136">
        <v>1148</v>
      </c>
      <c r="AM55" s="216">
        <f t="shared" si="24"/>
        <v>3.237410071942446E-2</v>
      </c>
      <c r="AN55" s="217"/>
      <c r="AO55" s="160">
        <v>45912</v>
      </c>
      <c r="AP55" s="136">
        <v>589.9</v>
      </c>
      <c r="AQ55" s="216">
        <f t="shared" si="25"/>
        <v>9.4113620807665978E-3</v>
      </c>
      <c r="AR55" s="217"/>
      <c r="AS55" s="160">
        <v>45912</v>
      </c>
      <c r="AT55" s="136">
        <v>169.8</v>
      </c>
      <c r="AU55" s="216">
        <f t="shared" si="26"/>
        <v>2.3612750885478491E-3</v>
      </c>
      <c r="AV55" s="217"/>
      <c r="AW55" s="160">
        <v>45912</v>
      </c>
      <c r="AX55" s="136">
        <v>481.2</v>
      </c>
      <c r="AY55" s="228">
        <f t="shared" si="27"/>
        <v>8.5935862502619278E-3</v>
      </c>
      <c r="AZ55" s="229"/>
      <c r="BA55" s="230">
        <v>45912</v>
      </c>
      <c r="BB55" s="136">
        <v>383.8</v>
      </c>
      <c r="BC55" s="216">
        <f t="shared" si="28"/>
        <v>-2.5987525987525985E-3</v>
      </c>
      <c r="BD55" s="231"/>
      <c r="BE55" s="160">
        <v>45915</v>
      </c>
      <c r="BF55" s="136">
        <v>608.20000000000005</v>
      </c>
      <c r="BG55" s="123">
        <f t="shared" si="29"/>
        <v>1.3160086623355141E-2</v>
      </c>
    </row>
    <row r="56" spans="1:59" ht="16.2" thickBot="1" x14ac:dyDescent="0.35">
      <c r="A56" s="160">
        <v>45915</v>
      </c>
      <c r="B56" s="136">
        <v>1670</v>
      </c>
      <c r="C56" s="216">
        <f t="shared" si="15"/>
        <v>3.4696406443618343E-2</v>
      </c>
      <c r="D56" s="217"/>
      <c r="E56" s="160">
        <v>45916</v>
      </c>
      <c r="F56" s="136">
        <v>842.8</v>
      </c>
      <c r="G56" s="216">
        <f t="shared" si="16"/>
        <v>-3.429111978242983E-3</v>
      </c>
      <c r="H56" s="217"/>
      <c r="I56" s="160">
        <v>45915</v>
      </c>
      <c r="J56" s="136">
        <v>359.3</v>
      </c>
      <c r="K56" s="216">
        <f t="shared" si="17"/>
        <v>-7.1843050566453882E-3</v>
      </c>
      <c r="L56" s="217"/>
      <c r="M56" s="160">
        <v>45915</v>
      </c>
      <c r="N56" s="136">
        <v>549.9</v>
      </c>
      <c r="O56" s="216">
        <f t="shared" si="18"/>
        <v>-3.0819434372734689E-3</v>
      </c>
      <c r="P56" s="217"/>
      <c r="Q56" s="160">
        <v>45915</v>
      </c>
      <c r="R56" s="136">
        <v>232.3</v>
      </c>
      <c r="S56" s="216">
        <f t="shared" si="19"/>
        <v>-4.2863266180882984E-3</v>
      </c>
      <c r="T56" s="217"/>
      <c r="U56" s="160">
        <v>45916</v>
      </c>
      <c r="V56" s="136">
        <v>172.8</v>
      </c>
      <c r="W56" s="216">
        <f t="shared" si="20"/>
        <v>1.467997651203758E-2</v>
      </c>
      <c r="X56" s="217"/>
      <c r="Y56" s="160">
        <v>45915</v>
      </c>
      <c r="Z56" s="136">
        <v>672.2</v>
      </c>
      <c r="AA56" s="216">
        <f t="shared" si="21"/>
        <v>3.2835820895523067E-3</v>
      </c>
      <c r="AB56" s="217"/>
      <c r="AC56" s="160">
        <v>45915</v>
      </c>
      <c r="AD56" s="136">
        <v>1416</v>
      </c>
      <c r="AE56" s="216">
        <f t="shared" si="22"/>
        <v>8.5470085470085479E-3</v>
      </c>
      <c r="AF56" s="217"/>
      <c r="AG56" s="160">
        <v>45905</v>
      </c>
      <c r="AH56" s="136">
        <v>94.44</v>
      </c>
      <c r="AI56" s="216">
        <f t="shared" si="23"/>
        <v>2.6187112897968018E-2</v>
      </c>
      <c r="AJ56" s="217"/>
      <c r="AK56" s="160">
        <v>45916</v>
      </c>
      <c r="AL56" s="136">
        <v>1150</v>
      </c>
      <c r="AM56" s="216">
        <f t="shared" si="24"/>
        <v>1.7421602787456446E-3</v>
      </c>
      <c r="AN56" s="217"/>
      <c r="AO56" s="160">
        <v>45915</v>
      </c>
      <c r="AP56" s="136">
        <v>626.20000000000005</v>
      </c>
      <c r="AQ56" s="216">
        <f t="shared" si="25"/>
        <v>6.1535853534497489E-2</v>
      </c>
      <c r="AR56" s="217"/>
      <c r="AS56" s="160">
        <v>45915</v>
      </c>
      <c r="AT56" s="136">
        <v>169.2</v>
      </c>
      <c r="AU56" s="216">
        <f t="shared" si="26"/>
        <v>-3.5335689045937731E-3</v>
      </c>
      <c r="AV56" s="217"/>
      <c r="AW56" s="160">
        <v>45915</v>
      </c>
      <c r="AX56" s="136">
        <v>490.6</v>
      </c>
      <c r="AY56" s="228">
        <f t="shared" si="27"/>
        <v>1.9534497090606888E-2</v>
      </c>
      <c r="AZ56" s="229"/>
      <c r="BA56" s="230">
        <v>45915</v>
      </c>
      <c r="BB56" s="136">
        <v>387.2</v>
      </c>
      <c r="BC56" s="216">
        <f t="shared" si="28"/>
        <v>8.8587806149035362E-3</v>
      </c>
      <c r="BD56" s="231"/>
      <c r="BE56" s="160">
        <v>45916</v>
      </c>
      <c r="BF56" s="136">
        <v>606.79999999999995</v>
      </c>
      <c r="BG56" s="123">
        <f t="shared" si="29"/>
        <v>-2.3018743834266539E-3</v>
      </c>
    </row>
    <row r="57" spans="1:59" ht="16.2" thickBot="1" x14ac:dyDescent="0.35">
      <c r="A57" s="160">
        <v>45916</v>
      </c>
      <c r="B57" s="136">
        <v>1714</v>
      </c>
      <c r="C57" s="216">
        <f t="shared" si="15"/>
        <v>2.6347305389221556E-2</v>
      </c>
      <c r="D57" s="217"/>
      <c r="E57" s="160">
        <v>45917</v>
      </c>
      <c r="F57" s="136">
        <v>847.9</v>
      </c>
      <c r="G57" s="216">
        <f t="shared" si="16"/>
        <v>6.051257712387308E-3</v>
      </c>
      <c r="H57" s="217"/>
      <c r="I57" s="160">
        <v>45916</v>
      </c>
      <c r="J57" s="136">
        <v>357.6</v>
      </c>
      <c r="K57" s="216">
        <f t="shared" si="17"/>
        <v>-4.7314222098524591E-3</v>
      </c>
      <c r="L57" s="217"/>
      <c r="M57" s="160">
        <v>45916</v>
      </c>
      <c r="N57" s="136">
        <v>554.20000000000005</v>
      </c>
      <c r="O57" s="216">
        <f t="shared" si="18"/>
        <v>7.8196035642845389E-3</v>
      </c>
      <c r="P57" s="217"/>
      <c r="Q57" s="160">
        <v>45916</v>
      </c>
      <c r="R57" s="136">
        <v>235.1</v>
      </c>
      <c r="S57" s="216">
        <f t="shared" si="19"/>
        <v>1.2053379250968501E-2</v>
      </c>
      <c r="T57" s="217"/>
      <c r="U57" s="160">
        <v>45917</v>
      </c>
      <c r="V57" s="136">
        <v>178.7</v>
      </c>
      <c r="W57" s="216">
        <f t="shared" si="20"/>
        <v>3.4143518518518386E-2</v>
      </c>
      <c r="X57" s="217"/>
      <c r="Y57" s="160">
        <v>45916</v>
      </c>
      <c r="Z57" s="136">
        <v>678.2</v>
      </c>
      <c r="AA57" s="216">
        <f t="shared" si="21"/>
        <v>8.9259149062778931E-3</v>
      </c>
      <c r="AB57" s="217"/>
      <c r="AC57" s="160">
        <v>45916</v>
      </c>
      <c r="AD57" s="136">
        <v>1415</v>
      </c>
      <c r="AE57" s="216">
        <f t="shared" si="22"/>
        <v>-7.0621468926553672E-4</v>
      </c>
      <c r="AF57" s="217"/>
      <c r="AG57" s="160">
        <v>45908</v>
      </c>
      <c r="AH57" s="136">
        <v>95.54</v>
      </c>
      <c r="AI57" s="216">
        <f t="shared" si="23"/>
        <v>1.1647606946209324E-2</v>
      </c>
      <c r="AJ57" s="217"/>
      <c r="AK57" s="160">
        <v>45917</v>
      </c>
      <c r="AL57" s="136">
        <v>1180</v>
      </c>
      <c r="AM57" s="216">
        <f t="shared" si="24"/>
        <v>2.6086956521739129E-2</v>
      </c>
      <c r="AN57" s="217"/>
      <c r="AO57" s="160">
        <v>45916</v>
      </c>
      <c r="AP57" s="136">
        <v>617.70000000000005</v>
      </c>
      <c r="AQ57" s="216">
        <f t="shared" si="25"/>
        <v>-1.3573938038965186E-2</v>
      </c>
      <c r="AR57" s="217"/>
      <c r="AS57" s="160">
        <v>45916</v>
      </c>
      <c r="AT57" s="136">
        <v>172</v>
      </c>
      <c r="AU57" s="216">
        <f t="shared" si="26"/>
        <v>1.6548463356974064E-2</v>
      </c>
      <c r="AV57" s="217"/>
      <c r="AW57" s="160">
        <v>45916</v>
      </c>
      <c r="AX57" s="136">
        <v>504.4</v>
      </c>
      <c r="AY57" s="228">
        <f t="shared" si="27"/>
        <v>2.812882185079485E-2</v>
      </c>
      <c r="AZ57" s="229"/>
      <c r="BA57" s="230">
        <v>45916</v>
      </c>
      <c r="BB57" s="136">
        <v>387</v>
      </c>
      <c r="BC57" s="216">
        <f t="shared" si="28"/>
        <v>-5.1652892561980534E-4</v>
      </c>
      <c r="BD57" s="231"/>
      <c r="BE57" s="160">
        <v>45917</v>
      </c>
      <c r="BF57" s="136">
        <v>608</v>
      </c>
      <c r="BG57" s="123">
        <f t="shared" si="29"/>
        <v>1.9775873434410771E-3</v>
      </c>
    </row>
    <row r="58" spans="1:59" ht="16.2" thickBot="1" x14ac:dyDescent="0.35">
      <c r="A58" s="160">
        <v>45917</v>
      </c>
      <c r="B58" s="136">
        <v>1693</v>
      </c>
      <c r="C58" s="216">
        <f t="shared" si="15"/>
        <v>-1.2252042007001166E-2</v>
      </c>
      <c r="D58" s="217"/>
      <c r="E58" s="160">
        <v>45918</v>
      </c>
      <c r="F58" s="136">
        <v>911.3</v>
      </c>
      <c r="G58" s="216">
        <f t="shared" si="16"/>
        <v>7.4772968510437521E-2</v>
      </c>
      <c r="H58" s="217"/>
      <c r="I58" s="160">
        <v>45917</v>
      </c>
      <c r="J58" s="136">
        <v>354.3</v>
      </c>
      <c r="K58" s="216">
        <f t="shared" si="17"/>
        <v>-9.228187919463119E-3</v>
      </c>
      <c r="L58" s="217"/>
      <c r="M58" s="160">
        <v>45917</v>
      </c>
      <c r="N58" s="136">
        <v>585.9</v>
      </c>
      <c r="O58" s="216">
        <f t="shared" si="18"/>
        <v>5.7199566943341627E-2</v>
      </c>
      <c r="P58" s="217"/>
      <c r="Q58" s="160">
        <v>45917</v>
      </c>
      <c r="R58" s="136">
        <v>236.9</v>
      </c>
      <c r="S58" s="216">
        <f t="shared" si="19"/>
        <v>7.6563164610804401E-3</v>
      </c>
      <c r="T58" s="217"/>
      <c r="U58" s="160">
        <v>45918</v>
      </c>
      <c r="V58" s="136">
        <v>180.8</v>
      </c>
      <c r="W58" s="216">
        <f t="shared" si="20"/>
        <v>1.1751538891997889E-2</v>
      </c>
      <c r="X58" s="217"/>
      <c r="Y58" s="160">
        <v>45917</v>
      </c>
      <c r="Z58" s="136">
        <v>676.8</v>
      </c>
      <c r="AA58" s="216">
        <f t="shared" si="21"/>
        <v>-2.0642878207019918E-3</v>
      </c>
      <c r="AB58" s="217"/>
      <c r="AC58" s="160">
        <v>45917</v>
      </c>
      <c r="AD58" s="136">
        <v>1412</v>
      </c>
      <c r="AE58" s="216">
        <f t="shared" si="22"/>
        <v>-2.1201413427561835E-3</v>
      </c>
      <c r="AF58" s="217"/>
      <c r="AG58" s="160">
        <v>45909</v>
      </c>
      <c r="AH58" s="136">
        <v>93.81</v>
      </c>
      <c r="AI58" s="216">
        <f t="shared" si="23"/>
        <v>-1.810759891145074E-2</v>
      </c>
      <c r="AJ58" s="217"/>
      <c r="AK58" s="160">
        <v>45918</v>
      </c>
      <c r="AL58" s="136">
        <v>1187</v>
      </c>
      <c r="AM58" s="216">
        <f t="shared" si="24"/>
        <v>5.9322033898305086E-3</v>
      </c>
      <c r="AN58" s="217"/>
      <c r="AO58" s="160">
        <v>45917</v>
      </c>
      <c r="AP58" s="136">
        <v>602.29999999999995</v>
      </c>
      <c r="AQ58" s="216">
        <f t="shared" si="25"/>
        <v>-2.4931196373644309E-2</v>
      </c>
      <c r="AR58" s="217"/>
      <c r="AS58" s="160">
        <v>45917</v>
      </c>
      <c r="AT58" s="136">
        <v>171.4</v>
      </c>
      <c r="AU58" s="216">
        <f t="shared" si="26"/>
        <v>-3.4883720930232228E-3</v>
      </c>
      <c r="AV58" s="217"/>
      <c r="AW58" s="160">
        <v>45917</v>
      </c>
      <c r="AX58" s="136">
        <v>543.6</v>
      </c>
      <c r="AY58" s="228">
        <f t="shared" si="27"/>
        <v>7.7716098334655134E-2</v>
      </c>
      <c r="AZ58" s="229"/>
      <c r="BA58" s="230">
        <v>45917</v>
      </c>
      <c r="BB58" s="136">
        <v>393.7</v>
      </c>
      <c r="BC58" s="216">
        <f t="shared" si="28"/>
        <v>1.7312661498707981E-2</v>
      </c>
      <c r="BD58" s="231"/>
      <c r="BE58" s="160">
        <v>45918</v>
      </c>
      <c r="BF58" s="136">
        <v>608</v>
      </c>
      <c r="BG58" s="123">
        <f t="shared" si="29"/>
        <v>0</v>
      </c>
    </row>
    <row r="59" spans="1:59" ht="16.2" thickBot="1" x14ac:dyDescent="0.35">
      <c r="A59" s="160">
        <v>45918</v>
      </c>
      <c r="B59" s="136">
        <v>1684</v>
      </c>
      <c r="C59" s="216">
        <f t="shared" si="15"/>
        <v>-5.3160070880094506E-3</v>
      </c>
      <c r="D59" s="217"/>
      <c r="E59" s="160">
        <v>45919</v>
      </c>
      <c r="F59" s="136">
        <v>910.6</v>
      </c>
      <c r="G59" s="216">
        <f t="shared" si="16"/>
        <v>-7.6813343575104999E-4</v>
      </c>
      <c r="H59" s="217"/>
      <c r="I59" s="160">
        <v>45918</v>
      </c>
      <c r="J59" s="136">
        <v>354.3</v>
      </c>
      <c r="K59" s="216">
        <f t="shared" si="17"/>
        <v>0</v>
      </c>
      <c r="L59" s="217"/>
      <c r="M59" s="160">
        <v>45918</v>
      </c>
      <c r="N59" s="136">
        <v>579.79999999999995</v>
      </c>
      <c r="O59" s="216">
        <f t="shared" si="18"/>
        <v>-1.0411332991978193E-2</v>
      </c>
      <c r="P59" s="217"/>
      <c r="Q59" s="160">
        <v>45918</v>
      </c>
      <c r="R59" s="136">
        <v>235.6</v>
      </c>
      <c r="S59" s="216">
        <f t="shared" si="19"/>
        <v>-5.4875474883917747E-3</v>
      </c>
      <c r="T59" s="217"/>
      <c r="U59" s="160">
        <v>45919</v>
      </c>
      <c r="V59" s="136">
        <v>180.2</v>
      </c>
      <c r="W59" s="216">
        <f t="shared" si="20"/>
        <v>-3.3185840707965859E-3</v>
      </c>
      <c r="X59" s="217"/>
      <c r="Y59" s="160">
        <v>45918</v>
      </c>
      <c r="Z59" s="136">
        <v>673.6</v>
      </c>
      <c r="AA59" s="216">
        <f t="shared" si="21"/>
        <v>-4.7281323877067551E-3</v>
      </c>
      <c r="AB59" s="217"/>
      <c r="AC59" s="160">
        <v>45918</v>
      </c>
      <c r="AD59" s="136">
        <v>1426</v>
      </c>
      <c r="AE59" s="216">
        <f t="shared" si="22"/>
        <v>9.9150141643059488E-3</v>
      </c>
      <c r="AF59" s="217"/>
      <c r="AG59" s="160">
        <v>45910</v>
      </c>
      <c r="AH59" s="136">
        <v>93.75</v>
      </c>
      <c r="AI59" s="216">
        <f t="shared" si="23"/>
        <v>-6.3959066197635936E-4</v>
      </c>
      <c r="AJ59" s="217"/>
      <c r="AK59" s="160">
        <v>45919</v>
      </c>
      <c r="AL59" s="136">
        <v>1170</v>
      </c>
      <c r="AM59" s="216">
        <f t="shared" si="24"/>
        <v>-1.4321819713563605E-2</v>
      </c>
      <c r="AN59" s="217"/>
      <c r="AO59" s="160">
        <v>45918</v>
      </c>
      <c r="AP59" s="136">
        <v>568.6</v>
      </c>
      <c r="AQ59" s="216">
        <f t="shared" si="25"/>
        <v>-5.5952183297360007E-2</v>
      </c>
      <c r="AR59" s="217"/>
      <c r="AS59" s="160">
        <v>45918</v>
      </c>
      <c r="AT59" s="136">
        <v>172</v>
      </c>
      <c r="AU59" s="216">
        <f t="shared" si="26"/>
        <v>3.5005834305717287E-3</v>
      </c>
      <c r="AV59" s="217"/>
      <c r="AW59" s="160">
        <v>45918</v>
      </c>
      <c r="AX59" s="136">
        <v>560.1</v>
      </c>
      <c r="AY59" s="228">
        <f t="shared" si="27"/>
        <v>3.0353200883002206E-2</v>
      </c>
      <c r="AZ59" s="229"/>
      <c r="BA59" s="230">
        <v>45918</v>
      </c>
      <c r="BB59" s="136">
        <v>386.6</v>
      </c>
      <c r="BC59" s="216">
        <f t="shared" si="28"/>
        <v>-1.8034036068072051E-2</v>
      </c>
      <c r="BD59" s="231"/>
      <c r="BE59" s="160">
        <v>45919</v>
      </c>
      <c r="BF59" s="136">
        <v>608</v>
      </c>
      <c r="BG59" s="123">
        <f t="shared" si="29"/>
        <v>0</v>
      </c>
    </row>
    <row r="60" spans="1:59" ht="16.2" thickBot="1" x14ac:dyDescent="0.35">
      <c r="A60" s="160">
        <v>45919</v>
      </c>
      <c r="B60" s="136">
        <v>1684</v>
      </c>
      <c r="C60" s="216">
        <f t="shared" si="15"/>
        <v>0</v>
      </c>
      <c r="D60" s="217"/>
      <c r="E60" s="160">
        <v>45922</v>
      </c>
      <c r="F60" s="136">
        <v>877.5</v>
      </c>
      <c r="G60" s="216">
        <f t="shared" si="16"/>
        <v>-3.6349659565121921E-2</v>
      </c>
      <c r="H60" s="217"/>
      <c r="I60" s="160">
        <v>45919</v>
      </c>
      <c r="J60" s="136">
        <v>356.9</v>
      </c>
      <c r="K60" s="216">
        <f t="shared" si="17"/>
        <v>7.3384137736380636E-3</v>
      </c>
      <c r="L60" s="217"/>
      <c r="M60" s="160">
        <v>45919</v>
      </c>
      <c r="N60" s="136">
        <v>567.9</v>
      </c>
      <c r="O60" s="216">
        <f t="shared" si="18"/>
        <v>-2.0524318730596718E-2</v>
      </c>
      <c r="P60" s="217"/>
      <c r="Q60" s="160">
        <v>45919</v>
      </c>
      <c r="R60" s="136">
        <v>236.7</v>
      </c>
      <c r="S60" s="216">
        <f t="shared" si="19"/>
        <v>4.6689303904923363E-3</v>
      </c>
      <c r="T60" s="217"/>
      <c r="U60" s="160">
        <v>45922</v>
      </c>
      <c r="V60" s="136">
        <v>177.7</v>
      </c>
      <c r="W60" s="216">
        <f t="shared" si="20"/>
        <v>-1.3873473917869035E-2</v>
      </c>
      <c r="X60" s="217"/>
      <c r="Y60" s="160">
        <v>45919</v>
      </c>
      <c r="Z60" s="136">
        <v>664.3</v>
      </c>
      <c r="AA60" s="216">
        <f t="shared" si="21"/>
        <v>-1.3806413301662809E-2</v>
      </c>
      <c r="AB60" s="217"/>
      <c r="AC60" s="160">
        <v>45919</v>
      </c>
      <c r="AD60" s="136">
        <v>1420</v>
      </c>
      <c r="AE60" s="216">
        <f t="shared" si="22"/>
        <v>-4.2075736325385693E-3</v>
      </c>
      <c r="AF60" s="217"/>
      <c r="AG60" s="160">
        <v>45911</v>
      </c>
      <c r="AH60" s="136">
        <v>94.96</v>
      </c>
      <c r="AI60" s="216">
        <f t="shared" si="23"/>
        <v>1.2906666666666599E-2</v>
      </c>
      <c r="AJ60" s="217"/>
      <c r="AK60" s="160">
        <v>45922</v>
      </c>
      <c r="AL60" s="136">
        <v>1144</v>
      </c>
      <c r="AM60" s="216">
        <f t="shared" si="24"/>
        <v>-2.2222222222222223E-2</v>
      </c>
      <c r="AN60" s="217"/>
      <c r="AO60" s="160">
        <v>45919</v>
      </c>
      <c r="AP60" s="136">
        <v>573.70000000000005</v>
      </c>
      <c r="AQ60" s="216">
        <f t="shared" si="25"/>
        <v>8.9693985226873413E-3</v>
      </c>
      <c r="AR60" s="217"/>
      <c r="AS60" s="160">
        <v>45919</v>
      </c>
      <c r="AT60" s="136">
        <v>171.5</v>
      </c>
      <c r="AU60" s="216">
        <f t="shared" si="26"/>
        <v>-2.9069767441860465E-3</v>
      </c>
      <c r="AV60" s="217"/>
      <c r="AW60" s="160">
        <v>45919</v>
      </c>
      <c r="AX60" s="136">
        <v>558.79999999999995</v>
      </c>
      <c r="AY60" s="228">
        <f t="shared" si="27"/>
        <v>-2.3210141046242959E-3</v>
      </c>
      <c r="AZ60" s="229"/>
      <c r="BA60" s="230">
        <v>45919</v>
      </c>
      <c r="BB60" s="136">
        <v>381.9</v>
      </c>
      <c r="BC60" s="216">
        <f t="shared" si="28"/>
        <v>-1.2157268494568146E-2</v>
      </c>
      <c r="BD60" s="231"/>
      <c r="BE60" s="160">
        <v>45922</v>
      </c>
      <c r="BF60" s="136">
        <v>605.5</v>
      </c>
      <c r="BG60" s="123">
        <f t="shared" si="29"/>
        <v>-4.1118421052631577E-3</v>
      </c>
    </row>
    <row r="61" spans="1:59" ht="16.2" thickBot="1" x14ac:dyDescent="0.35">
      <c r="A61" s="160">
        <v>45922</v>
      </c>
      <c r="B61" s="136">
        <v>1653</v>
      </c>
      <c r="C61" s="216">
        <f t="shared" si="15"/>
        <v>-1.8408551068883609E-2</v>
      </c>
      <c r="D61" s="217"/>
      <c r="E61" s="160">
        <v>45923</v>
      </c>
      <c r="F61" s="136">
        <v>884</v>
      </c>
      <c r="G61" s="216">
        <f t="shared" si="16"/>
        <v>7.4074074074074077E-3</v>
      </c>
      <c r="H61" s="217"/>
      <c r="I61" s="160">
        <v>45922</v>
      </c>
      <c r="J61" s="136">
        <v>356</v>
      </c>
      <c r="K61" s="216">
        <f t="shared" si="17"/>
        <v>-2.5217147660408445E-3</v>
      </c>
      <c r="L61" s="217"/>
      <c r="M61" s="160">
        <v>45922</v>
      </c>
      <c r="N61" s="136">
        <v>563.20000000000005</v>
      </c>
      <c r="O61" s="216">
        <f t="shared" si="18"/>
        <v>-8.2761049480541155E-3</v>
      </c>
      <c r="P61" s="217"/>
      <c r="Q61" s="160">
        <v>45922</v>
      </c>
      <c r="R61" s="136">
        <v>237.5</v>
      </c>
      <c r="S61" s="216">
        <f t="shared" si="19"/>
        <v>3.3798056611745305E-3</v>
      </c>
      <c r="T61" s="217"/>
      <c r="U61" s="160">
        <v>45923</v>
      </c>
      <c r="V61" s="136">
        <v>174.6</v>
      </c>
      <c r="W61" s="216">
        <f t="shared" si="20"/>
        <v>-1.7445132245357313E-2</v>
      </c>
      <c r="X61" s="217"/>
      <c r="Y61" s="160">
        <v>45922</v>
      </c>
      <c r="Z61" s="136">
        <v>656.8</v>
      </c>
      <c r="AA61" s="216">
        <f t="shared" si="21"/>
        <v>-1.1290079783230468E-2</v>
      </c>
      <c r="AB61" s="217"/>
      <c r="AC61" s="160">
        <v>45922</v>
      </c>
      <c r="AD61" s="136">
        <v>1376</v>
      </c>
      <c r="AE61" s="216">
        <f t="shared" si="22"/>
        <v>-3.0985915492957747E-2</v>
      </c>
      <c r="AF61" s="217"/>
      <c r="AG61" s="160">
        <v>45912</v>
      </c>
      <c r="AH61" s="136">
        <v>92.1</v>
      </c>
      <c r="AI61" s="216">
        <f t="shared" si="23"/>
        <v>-3.0117944397641108E-2</v>
      </c>
      <c r="AJ61" s="217"/>
      <c r="AK61" s="160">
        <v>45923</v>
      </c>
      <c r="AL61" s="136">
        <v>1137</v>
      </c>
      <c r="AM61" s="216">
        <f t="shared" si="24"/>
        <v>-6.118881118881119E-3</v>
      </c>
      <c r="AN61" s="217"/>
      <c r="AO61" s="160">
        <v>45922</v>
      </c>
      <c r="AP61" s="136">
        <v>584.9</v>
      </c>
      <c r="AQ61" s="216">
        <f t="shared" si="25"/>
        <v>1.9522398466097143E-2</v>
      </c>
      <c r="AR61" s="217"/>
      <c r="AS61" s="160">
        <v>45922</v>
      </c>
      <c r="AT61" s="136">
        <v>171.4</v>
      </c>
      <c r="AU61" s="216">
        <f t="shared" si="26"/>
        <v>-5.8309037900871317E-4</v>
      </c>
      <c r="AV61" s="217"/>
      <c r="AW61" s="160">
        <v>45922</v>
      </c>
      <c r="AX61" s="136">
        <v>548.20000000000005</v>
      </c>
      <c r="AY61" s="228">
        <f t="shared" si="27"/>
        <v>-1.8969219756621171E-2</v>
      </c>
      <c r="AZ61" s="229"/>
      <c r="BA61" s="230">
        <v>45922</v>
      </c>
      <c r="BB61" s="136">
        <v>378.6</v>
      </c>
      <c r="BC61" s="216">
        <f t="shared" si="28"/>
        <v>-8.6410054988215624E-3</v>
      </c>
      <c r="BD61" s="231"/>
      <c r="BE61" s="160">
        <v>45923</v>
      </c>
      <c r="BF61" s="136">
        <v>601.5</v>
      </c>
      <c r="BG61" s="123">
        <f t="shared" si="29"/>
        <v>-6.6061106523534266E-3</v>
      </c>
    </row>
    <row r="62" spans="1:59" ht="16.2" thickBot="1" x14ac:dyDescent="0.35">
      <c r="A62" s="160">
        <v>45923</v>
      </c>
      <c r="B62" s="136">
        <v>1655</v>
      </c>
      <c r="C62" s="216">
        <f t="shared" si="15"/>
        <v>1.2099213551119178E-3</v>
      </c>
      <c r="D62" s="217"/>
      <c r="E62" s="160">
        <v>45924</v>
      </c>
      <c r="F62" s="136">
        <v>860.3</v>
      </c>
      <c r="G62" s="216">
        <f t="shared" si="16"/>
        <v>-2.6809954751131272E-2</v>
      </c>
      <c r="H62" s="217"/>
      <c r="I62" s="160">
        <v>45923</v>
      </c>
      <c r="J62" s="136">
        <v>359.1</v>
      </c>
      <c r="K62" s="216">
        <f t="shared" si="17"/>
        <v>8.7078651685393894E-3</v>
      </c>
      <c r="L62" s="217"/>
      <c r="M62" s="160">
        <v>45923</v>
      </c>
      <c r="N62" s="136">
        <v>566.5</v>
      </c>
      <c r="O62" s="216">
        <f t="shared" si="18"/>
        <v>5.8593749999999185E-3</v>
      </c>
      <c r="P62" s="217"/>
      <c r="Q62" s="160">
        <v>45923</v>
      </c>
      <c r="R62" s="136">
        <v>236.7</v>
      </c>
      <c r="S62" s="216">
        <f t="shared" si="19"/>
        <v>-3.3684210526316268E-3</v>
      </c>
      <c r="T62" s="217"/>
      <c r="U62" s="160">
        <v>45924</v>
      </c>
      <c r="V62" s="136">
        <v>175.6</v>
      </c>
      <c r="W62" s="216">
        <f t="shared" si="20"/>
        <v>5.7273768613974804E-3</v>
      </c>
      <c r="X62" s="217"/>
      <c r="Y62" s="160">
        <v>45923</v>
      </c>
      <c r="Z62" s="136">
        <v>649.4</v>
      </c>
      <c r="AA62" s="216">
        <f t="shared" si="21"/>
        <v>-1.1266747868453072E-2</v>
      </c>
      <c r="AB62" s="217"/>
      <c r="AC62" s="160">
        <v>45923</v>
      </c>
      <c r="AD62" s="136">
        <v>1373</v>
      </c>
      <c r="AE62" s="216">
        <f t="shared" si="22"/>
        <v>-2.1802325581395349E-3</v>
      </c>
      <c r="AF62" s="217"/>
      <c r="AG62" s="160">
        <v>45915</v>
      </c>
      <c r="AH62" s="136">
        <v>89.93</v>
      </c>
      <c r="AI62" s="216">
        <f t="shared" si="23"/>
        <v>-2.3561346362649161E-2</v>
      </c>
      <c r="AJ62" s="217"/>
      <c r="AK62" s="160">
        <v>45924</v>
      </c>
      <c r="AL62" s="136">
        <v>1155</v>
      </c>
      <c r="AM62" s="216">
        <f t="shared" si="24"/>
        <v>1.5831134564643801E-2</v>
      </c>
      <c r="AN62" s="217"/>
      <c r="AO62" s="160">
        <v>45923</v>
      </c>
      <c r="AP62" s="136">
        <v>585.20000000000005</v>
      </c>
      <c r="AQ62" s="216">
        <f t="shared" si="25"/>
        <v>5.1290818943420797E-4</v>
      </c>
      <c r="AR62" s="217"/>
      <c r="AS62" s="160">
        <v>45923</v>
      </c>
      <c r="AT62" s="136">
        <v>173.3</v>
      </c>
      <c r="AU62" s="216">
        <f t="shared" si="26"/>
        <v>1.1085180863477279E-2</v>
      </c>
      <c r="AV62" s="217"/>
      <c r="AW62" s="160">
        <v>45923</v>
      </c>
      <c r="AX62" s="136">
        <v>547.9</v>
      </c>
      <c r="AY62" s="228">
        <f t="shared" si="27"/>
        <v>-5.4724553082828933E-4</v>
      </c>
      <c r="AZ62" s="229"/>
      <c r="BA62" s="230">
        <v>45923</v>
      </c>
      <c r="BB62" s="136">
        <v>378</v>
      </c>
      <c r="BC62" s="216">
        <f t="shared" si="28"/>
        <v>-1.5847860538827857E-3</v>
      </c>
      <c r="BD62" s="231"/>
      <c r="BE62" s="160">
        <v>45924</v>
      </c>
      <c r="BF62" s="136">
        <v>600.1</v>
      </c>
      <c r="BG62" s="123">
        <f t="shared" si="29"/>
        <v>-2.3275145469658807E-3</v>
      </c>
    </row>
    <row r="63" spans="1:59" ht="16.2" thickBot="1" x14ac:dyDescent="0.35">
      <c r="A63" s="160">
        <v>45924</v>
      </c>
      <c r="B63" s="136">
        <v>1655</v>
      </c>
      <c r="C63" s="216">
        <f t="shared" si="15"/>
        <v>0</v>
      </c>
      <c r="D63" s="217"/>
      <c r="E63" s="160">
        <v>45925</v>
      </c>
      <c r="F63" s="136">
        <v>889.1</v>
      </c>
      <c r="G63" s="216">
        <f t="shared" si="16"/>
        <v>3.3476694176450154E-2</v>
      </c>
      <c r="H63" s="217"/>
      <c r="I63" s="160">
        <v>45924</v>
      </c>
      <c r="J63" s="136">
        <v>358.2</v>
      </c>
      <c r="K63" s="216">
        <f t="shared" si="17"/>
        <v>-2.5062656641604958E-3</v>
      </c>
      <c r="L63" s="217"/>
      <c r="M63" s="160">
        <v>45924</v>
      </c>
      <c r="N63" s="136">
        <v>550</v>
      </c>
      <c r="O63" s="216">
        <f t="shared" si="18"/>
        <v>-2.9126213592233011E-2</v>
      </c>
      <c r="P63" s="217"/>
      <c r="Q63" s="160">
        <v>45924</v>
      </c>
      <c r="R63" s="136">
        <v>238.5</v>
      </c>
      <c r="S63" s="216">
        <f t="shared" si="19"/>
        <v>7.6045627376426341E-3</v>
      </c>
      <c r="T63" s="217"/>
      <c r="U63" s="160">
        <v>45925</v>
      </c>
      <c r="V63" s="136">
        <v>176</v>
      </c>
      <c r="W63" s="216">
        <f t="shared" si="20"/>
        <v>2.2779043280182557E-3</v>
      </c>
      <c r="X63" s="217"/>
      <c r="Y63" s="160">
        <v>45924</v>
      </c>
      <c r="Z63" s="136">
        <v>647.4</v>
      </c>
      <c r="AA63" s="216">
        <f t="shared" si="21"/>
        <v>-3.0797659377887281E-3</v>
      </c>
      <c r="AB63" s="217"/>
      <c r="AC63" s="160">
        <v>45924</v>
      </c>
      <c r="AD63" s="136">
        <v>1372</v>
      </c>
      <c r="AE63" s="216">
        <f t="shared" si="22"/>
        <v>-7.2833211944646763E-4</v>
      </c>
      <c r="AF63" s="217"/>
      <c r="AG63" s="160">
        <v>45916</v>
      </c>
      <c r="AH63" s="136">
        <v>90.3</v>
      </c>
      <c r="AI63" s="216">
        <f t="shared" si="23"/>
        <v>4.1143111308794651E-3</v>
      </c>
      <c r="AJ63" s="217"/>
      <c r="AK63" s="160">
        <v>45925</v>
      </c>
      <c r="AL63" s="136">
        <v>1140</v>
      </c>
      <c r="AM63" s="216">
        <f t="shared" si="24"/>
        <v>-1.2987012987012988E-2</v>
      </c>
      <c r="AN63" s="217"/>
      <c r="AO63" s="160">
        <v>45924</v>
      </c>
      <c r="AP63" s="136">
        <v>580.20000000000005</v>
      </c>
      <c r="AQ63" s="216">
        <f t="shared" si="25"/>
        <v>-8.5440874914559112E-3</v>
      </c>
      <c r="AR63" s="217"/>
      <c r="AS63" s="160">
        <v>45924</v>
      </c>
      <c r="AT63" s="136">
        <v>172.7</v>
      </c>
      <c r="AU63" s="216">
        <f t="shared" si="26"/>
        <v>-3.462204270052064E-3</v>
      </c>
      <c r="AV63" s="217"/>
      <c r="AW63" s="160">
        <v>45924</v>
      </c>
      <c r="AX63" s="136">
        <v>536.5</v>
      </c>
      <c r="AY63" s="228">
        <f t="shared" si="27"/>
        <v>-2.0806716554115673E-2</v>
      </c>
      <c r="AZ63" s="229"/>
      <c r="BA63" s="230">
        <v>45924</v>
      </c>
      <c r="BB63" s="136">
        <v>375.5</v>
      </c>
      <c r="BC63" s="216">
        <f t="shared" si="28"/>
        <v>-6.6137566137566134E-3</v>
      </c>
      <c r="BD63" s="231"/>
      <c r="BE63" s="160">
        <v>45925</v>
      </c>
      <c r="BF63" s="136">
        <v>597.9</v>
      </c>
      <c r="BG63" s="123">
        <f t="shared" si="29"/>
        <v>-3.6660556573905106E-3</v>
      </c>
    </row>
    <row r="64" spans="1:59" ht="16.2" thickBot="1" x14ac:dyDescent="0.35">
      <c r="A64" s="160">
        <v>45925</v>
      </c>
      <c r="B64" s="136">
        <v>1659</v>
      </c>
      <c r="C64" s="216">
        <f t="shared" si="15"/>
        <v>2.4169184290030211E-3</v>
      </c>
      <c r="D64" s="217"/>
      <c r="E64" s="160">
        <v>45926</v>
      </c>
      <c r="F64" s="136">
        <v>858.8</v>
      </c>
      <c r="G64" s="216">
        <f t="shared" si="16"/>
        <v>-3.4079406141041581E-2</v>
      </c>
      <c r="H64" s="217"/>
      <c r="I64" s="160">
        <v>45925</v>
      </c>
      <c r="J64" s="136">
        <v>356.5</v>
      </c>
      <c r="K64" s="216">
        <f t="shared" si="17"/>
        <v>-4.7459519821328551E-3</v>
      </c>
      <c r="L64" s="217"/>
      <c r="M64" s="160">
        <v>45925</v>
      </c>
      <c r="N64" s="136">
        <v>553.20000000000005</v>
      </c>
      <c r="O64" s="216">
        <f t="shared" si="18"/>
        <v>5.8181818181819011E-3</v>
      </c>
      <c r="P64" s="217"/>
      <c r="Q64" s="160">
        <v>45925</v>
      </c>
      <c r="R64" s="136">
        <v>239.7</v>
      </c>
      <c r="S64" s="216">
        <f t="shared" si="19"/>
        <v>5.0314465408804552E-3</v>
      </c>
      <c r="T64" s="217"/>
      <c r="U64" s="160">
        <v>45926</v>
      </c>
      <c r="V64" s="136">
        <v>172.8</v>
      </c>
      <c r="W64" s="216">
        <f t="shared" si="20"/>
        <v>-1.8181818181818118E-2</v>
      </c>
      <c r="X64" s="217"/>
      <c r="Y64" s="160">
        <v>45925</v>
      </c>
      <c r="Z64" s="136">
        <v>653.20000000000005</v>
      </c>
      <c r="AA64" s="216">
        <f t="shared" si="21"/>
        <v>8.9589125733705102E-3</v>
      </c>
      <c r="AB64" s="217"/>
      <c r="AC64" s="160">
        <v>45925</v>
      </c>
      <c r="AD64" s="136">
        <v>1372</v>
      </c>
      <c r="AE64" s="216">
        <f t="shared" si="22"/>
        <v>0</v>
      </c>
      <c r="AF64" s="217"/>
      <c r="AG64" s="160">
        <v>45917</v>
      </c>
      <c r="AH64" s="136">
        <v>86.45</v>
      </c>
      <c r="AI64" s="216">
        <f t="shared" si="23"/>
        <v>-4.2635658914728619E-2</v>
      </c>
      <c r="AJ64" s="217"/>
      <c r="AK64" s="160">
        <v>45926</v>
      </c>
      <c r="AL64" s="136">
        <v>1112</v>
      </c>
      <c r="AM64" s="216">
        <f t="shared" si="24"/>
        <v>-2.456140350877193E-2</v>
      </c>
      <c r="AN64" s="217"/>
      <c r="AO64" s="160">
        <v>45925</v>
      </c>
      <c r="AP64" s="136">
        <v>583.70000000000005</v>
      </c>
      <c r="AQ64" s="216">
        <f t="shared" si="25"/>
        <v>6.0324026197862805E-3</v>
      </c>
      <c r="AR64" s="217"/>
      <c r="AS64" s="160">
        <v>45925</v>
      </c>
      <c r="AT64" s="136">
        <v>172.4</v>
      </c>
      <c r="AU64" s="216">
        <f t="shared" si="26"/>
        <v>-1.7371163867978168E-3</v>
      </c>
      <c r="AV64" s="217"/>
      <c r="AW64" s="160">
        <v>45925</v>
      </c>
      <c r="AX64" s="136">
        <v>515.79999999999995</v>
      </c>
      <c r="AY64" s="228">
        <f t="shared" si="27"/>
        <v>-3.8583410997204186E-2</v>
      </c>
      <c r="AZ64" s="229"/>
      <c r="BA64" s="230">
        <v>45925</v>
      </c>
      <c r="BB64" s="136">
        <v>370</v>
      </c>
      <c r="BC64" s="216">
        <f t="shared" si="28"/>
        <v>-1.4647137150466045E-2</v>
      </c>
      <c r="BD64" s="231"/>
      <c r="BE64" s="160">
        <v>45926</v>
      </c>
      <c r="BF64" s="136">
        <v>606.1</v>
      </c>
      <c r="BG64" s="123">
        <f t="shared" si="29"/>
        <v>1.3714668004683133E-2</v>
      </c>
    </row>
    <row r="65" spans="1:59" ht="16.2" thickBot="1" x14ac:dyDescent="0.35">
      <c r="A65" s="160">
        <v>45926</v>
      </c>
      <c r="B65" s="136">
        <v>1614</v>
      </c>
      <c r="C65" s="216">
        <f t="shared" si="15"/>
        <v>-2.7124773960216998E-2</v>
      </c>
      <c r="D65" s="217"/>
      <c r="E65" s="160">
        <v>45929</v>
      </c>
      <c r="F65" s="136">
        <v>845.9</v>
      </c>
      <c r="G65" s="216">
        <f t="shared" si="16"/>
        <v>-1.5020959478341847E-2</v>
      </c>
      <c r="H65" s="217"/>
      <c r="I65" s="160">
        <v>45926</v>
      </c>
      <c r="J65" s="136">
        <v>346.3</v>
      </c>
      <c r="K65" s="216">
        <f t="shared" si="17"/>
        <v>-2.8611500701262241E-2</v>
      </c>
      <c r="L65" s="217"/>
      <c r="M65" s="160">
        <v>45926</v>
      </c>
      <c r="N65" s="136">
        <v>555.79999999999995</v>
      </c>
      <c r="O65" s="216">
        <f t="shared" si="18"/>
        <v>4.6999276934199365E-3</v>
      </c>
      <c r="P65" s="217"/>
      <c r="Q65" s="160">
        <v>45926</v>
      </c>
      <c r="R65" s="136">
        <v>238</v>
      </c>
      <c r="S65" s="216">
        <f t="shared" si="19"/>
        <v>-7.0921985815602367E-3</v>
      </c>
      <c r="T65" s="217"/>
      <c r="U65" s="160">
        <v>45929</v>
      </c>
      <c r="V65" s="136">
        <v>171.6</v>
      </c>
      <c r="W65" s="216">
        <f t="shared" si="20"/>
        <v>-6.9444444444445429E-3</v>
      </c>
      <c r="X65" s="217"/>
      <c r="Y65" s="160">
        <v>45926</v>
      </c>
      <c r="Z65" s="136">
        <v>635</v>
      </c>
      <c r="AA65" s="216">
        <f t="shared" si="21"/>
        <v>-2.7862829148805945E-2</v>
      </c>
      <c r="AB65" s="217"/>
      <c r="AC65" s="160">
        <v>45926</v>
      </c>
      <c r="AD65" s="136">
        <v>1340</v>
      </c>
      <c r="AE65" s="216">
        <f t="shared" si="22"/>
        <v>-2.3323615160349854E-2</v>
      </c>
      <c r="AF65" s="217"/>
      <c r="AG65" s="160">
        <v>45918</v>
      </c>
      <c r="AH65" s="136">
        <v>84.9</v>
      </c>
      <c r="AI65" s="216">
        <f t="shared" si="23"/>
        <v>-1.7929438982070528E-2</v>
      </c>
      <c r="AJ65" s="217"/>
      <c r="AK65" s="160">
        <v>45929</v>
      </c>
      <c r="AL65" s="136">
        <v>1101</v>
      </c>
      <c r="AM65" s="216">
        <f t="shared" si="24"/>
        <v>-9.892086330935251E-3</v>
      </c>
      <c r="AN65" s="217"/>
      <c r="AO65" s="160">
        <v>45926</v>
      </c>
      <c r="AP65" s="136">
        <v>566.4</v>
      </c>
      <c r="AQ65" s="216">
        <f t="shared" si="25"/>
        <v>-2.9638512934726857E-2</v>
      </c>
      <c r="AR65" s="217"/>
      <c r="AS65" s="160">
        <v>45926</v>
      </c>
      <c r="AT65" s="136">
        <v>167.4</v>
      </c>
      <c r="AU65" s="216">
        <f t="shared" si="26"/>
        <v>-2.9002320185614848E-2</v>
      </c>
      <c r="AV65" s="217"/>
      <c r="AW65" s="160">
        <v>45926</v>
      </c>
      <c r="AX65" s="136">
        <v>499.8</v>
      </c>
      <c r="AY65" s="228">
        <f t="shared" si="27"/>
        <v>-3.1019775106630371E-2</v>
      </c>
      <c r="AZ65" s="229"/>
      <c r="BA65" s="230">
        <v>45926</v>
      </c>
      <c r="BB65" s="136">
        <v>366.6</v>
      </c>
      <c r="BC65" s="216">
        <f t="shared" si="28"/>
        <v>-9.1891891891891283E-3</v>
      </c>
      <c r="BD65" s="231"/>
      <c r="BE65" s="160">
        <v>45929</v>
      </c>
      <c r="BF65" s="136">
        <v>598.6</v>
      </c>
      <c r="BG65" s="123">
        <f t="shared" si="29"/>
        <v>-1.2374195677280977E-2</v>
      </c>
    </row>
    <row r="66" spans="1:59" ht="16.2" thickBot="1" x14ac:dyDescent="0.35">
      <c r="A66" s="160">
        <v>45929</v>
      </c>
      <c r="B66" s="136">
        <v>1613</v>
      </c>
      <c r="C66" s="216">
        <f t="shared" si="15"/>
        <v>-6.1957868649318464E-4</v>
      </c>
      <c r="D66" s="217"/>
      <c r="E66" s="160">
        <v>45930</v>
      </c>
      <c r="F66" s="136">
        <v>842.2</v>
      </c>
      <c r="G66" s="216">
        <f t="shared" si="16"/>
        <v>-4.3740394845725641E-3</v>
      </c>
      <c r="H66" s="217"/>
      <c r="I66" s="160">
        <v>45929</v>
      </c>
      <c r="J66" s="136">
        <v>347.2</v>
      </c>
      <c r="K66" s="216">
        <f t="shared" si="17"/>
        <v>2.5989026855327093E-3</v>
      </c>
      <c r="L66" s="217"/>
      <c r="M66" s="160">
        <v>45929</v>
      </c>
      <c r="N66" s="136">
        <v>546.4</v>
      </c>
      <c r="O66" s="216">
        <f t="shared" si="18"/>
        <v>-1.691255847427128E-2</v>
      </c>
      <c r="P66" s="217"/>
      <c r="Q66" s="160">
        <v>45929</v>
      </c>
      <c r="R66" s="136">
        <v>240</v>
      </c>
      <c r="S66" s="216">
        <f t="shared" si="19"/>
        <v>8.4033613445378148E-3</v>
      </c>
      <c r="T66" s="217"/>
      <c r="U66" s="160">
        <v>45930</v>
      </c>
      <c r="V66" s="136">
        <v>170.3</v>
      </c>
      <c r="W66" s="216">
        <f t="shared" si="20"/>
        <v>-7.5757575757574762E-3</v>
      </c>
      <c r="X66" s="217"/>
      <c r="Y66" s="160">
        <v>45929</v>
      </c>
      <c r="Z66" s="136">
        <v>635.4</v>
      </c>
      <c r="AA66" s="216">
        <f t="shared" si="21"/>
        <v>6.2992125984248388E-4</v>
      </c>
      <c r="AB66" s="217"/>
      <c r="AC66" s="160">
        <v>45929</v>
      </c>
      <c r="AD66" s="136">
        <v>1375</v>
      </c>
      <c r="AE66" s="216">
        <f t="shared" si="22"/>
        <v>2.6119402985074626E-2</v>
      </c>
      <c r="AF66" s="217"/>
      <c r="AG66" s="160">
        <v>45919</v>
      </c>
      <c r="AH66" s="136">
        <v>82.68</v>
      </c>
      <c r="AI66" s="216">
        <f t="shared" si="23"/>
        <v>-2.6148409893992919E-2</v>
      </c>
      <c r="AJ66" s="217"/>
      <c r="AK66" s="160">
        <v>45930</v>
      </c>
      <c r="AL66" s="136">
        <v>1099</v>
      </c>
      <c r="AM66" s="216">
        <f t="shared" si="24"/>
        <v>-1.8165304268846503E-3</v>
      </c>
      <c r="AN66" s="217"/>
      <c r="AO66" s="160">
        <v>45929</v>
      </c>
      <c r="AP66" s="136">
        <v>553.6</v>
      </c>
      <c r="AQ66" s="216">
        <f t="shared" si="25"/>
        <v>-2.2598870056497095E-2</v>
      </c>
      <c r="AR66" s="217"/>
      <c r="AS66" s="160">
        <v>45929</v>
      </c>
      <c r="AT66" s="136">
        <v>169</v>
      </c>
      <c r="AU66" s="216">
        <f t="shared" si="26"/>
        <v>9.557945041815976E-3</v>
      </c>
      <c r="AV66" s="217"/>
      <c r="AW66" s="160">
        <v>45929</v>
      </c>
      <c r="AX66" s="136">
        <v>500.4</v>
      </c>
      <c r="AY66" s="228">
        <f t="shared" si="27"/>
        <v>1.2004801920767626E-3</v>
      </c>
      <c r="AZ66" s="229"/>
      <c r="BA66" s="230">
        <v>45929</v>
      </c>
      <c r="BB66" s="136">
        <v>355.1</v>
      </c>
      <c r="BC66" s="216">
        <f t="shared" si="28"/>
        <v>-3.1369339879978177E-2</v>
      </c>
      <c r="BD66" s="231"/>
      <c r="BE66" s="160">
        <v>45930</v>
      </c>
      <c r="BF66" s="136">
        <v>594.4</v>
      </c>
      <c r="BG66" s="123">
        <f t="shared" si="29"/>
        <v>-7.0163715335784249E-3</v>
      </c>
    </row>
    <row r="67" spans="1:59" ht="16.2" thickBot="1" x14ac:dyDescent="0.35">
      <c r="A67" s="160">
        <v>45930</v>
      </c>
      <c r="B67" s="136">
        <v>1613</v>
      </c>
      <c r="C67" s="216">
        <f t="shared" si="15"/>
        <v>0</v>
      </c>
      <c r="D67" s="222"/>
      <c r="E67" s="165"/>
      <c r="F67" s="165"/>
      <c r="G67" s="171"/>
      <c r="H67" s="214"/>
      <c r="I67" s="160">
        <v>45930</v>
      </c>
      <c r="J67" s="136">
        <v>342.9</v>
      </c>
      <c r="K67" s="216">
        <f t="shared" si="17"/>
        <v>-1.2384792626728144E-2</v>
      </c>
      <c r="L67" s="217"/>
      <c r="M67" s="160">
        <v>45930</v>
      </c>
      <c r="N67" s="136">
        <v>551.79999999999995</v>
      </c>
      <c r="O67" s="216">
        <f t="shared" si="18"/>
        <v>9.8828696925329015E-3</v>
      </c>
      <c r="P67" s="217"/>
      <c r="Q67" s="160">
        <v>45930</v>
      </c>
      <c r="R67" s="136">
        <v>239.5</v>
      </c>
      <c r="S67" s="216">
        <f t="shared" si="19"/>
        <v>-2.0833333333333333E-3</v>
      </c>
      <c r="T67" s="222"/>
      <c r="U67" s="165"/>
      <c r="V67" s="165"/>
      <c r="W67" s="171"/>
      <c r="X67" s="214"/>
      <c r="Y67" s="160">
        <v>45930</v>
      </c>
      <c r="Z67" s="136">
        <v>635.20000000000005</v>
      </c>
      <c r="AA67" s="216">
        <f t="shared" si="21"/>
        <v>-3.1476235442230374E-4</v>
      </c>
      <c r="AB67" s="217"/>
      <c r="AC67" s="160">
        <v>45930</v>
      </c>
      <c r="AD67" s="136">
        <v>1354</v>
      </c>
      <c r="AE67" s="216">
        <f t="shared" si="22"/>
        <v>-1.5272727272727273E-2</v>
      </c>
      <c r="AF67" s="217"/>
      <c r="AG67" s="160">
        <v>45922</v>
      </c>
      <c r="AH67" s="136">
        <v>81.09</v>
      </c>
      <c r="AI67" s="216">
        <f t="shared" si="23"/>
        <v>-1.923076923076927E-2</v>
      </c>
      <c r="AJ67" s="222"/>
      <c r="AK67" s="165"/>
      <c r="AL67" s="165"/>
      <c r="AM67" s="171"/>
      <c r="AN67" s="214"/>
      <c r="AO67" s="160">
        <v>45930</v>
      </c>
      <c r="AP67" s="136">
        <v>539.4</v>
      </c>
      <c r="AQ67" s="216">
        <f t="shared" si="25"/>
        <v>-2.5650289017341121E-2</v>
      </c>
      <c r="AR67" s="217"/>
      <c r="AS67" s="160">
        <v>45930</v>
      </c>
      <c r="AT67" s="136">
        <v>168.8</v>
      </c>
      <c r="AU67" s="216">
        <f t="shared" si="26"/>
        <v>-1.1834319526626547E-3</v>
      </c>
      <c r="AV67" s="217"/>
      <c r="AW67" s="160">
        <v>45930</v>
      </c>
      <c r="AX67" s="136">
        <v>499.5</v>
      </c>
      <c r="AY67" s="228">
        <f t="shared" si="27"/>
        <v>-1.7985611510790912E-3</v>
      </c>
      <c r="AZ67" s="229"/>
      <c r="BA67" s="230">
        <v>45930</v>
      </c>
      <c r="BB67" s="136">
        <v>358.9</v>
      </c>
      <c r="BC67" s="216">
        <f t="shared" si="28"/>
        <v>1.0701210926499449E-2</v>
      </c>
      <c r="BD67" s="231"/>
      <c r="BE67" s="232"/>
      <c r="BF67" s="165"/>
      <c r="BG67" s="172"/>
    </row>
  </sheetData>
  <mergeCells count="20">
    <mergeCell ref="BE2:BG2"/>
    <mergeCell ref="AC2:AE2"/>
    <mergeCell ref="AW1:BG1"/>
    <mergeCell ref="AK1:AU1"/>
    <mergeCell ref="Y2:AA2"/>
    <mergeCell ref="AS2:AU2"/>
    <mergeCell ref="AO2:AQ2"/>
    <mergeCell ref="AK2:AM2"/>
    <mergeCell ref="AG2:AI2"/>
    <mergeCell ref="A1:K1"/>
    <mergeCell ref="M1:W1"/>
    <mergeCell ref="Y1:AI1"/>
    <mergeCell ref="BA2:BC2"/>
    <mergeCell ref="AW2:AY2"/>
    <mergeCell ref="Q2:S2"/>
    <mergeCell ref="U2:W2"/>
    <mergeCell ref="M2:O2"/>
    <mergeCell ref="I2:K2"/>
    <mergeCell ref="E2:G2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Combined Portfolio Performance</vt:lpstr>
      <vt:lpstr>Sector wise Performance</vt:lpstr>
      <vt:lpstr>TELECOM MAX PROFIT</vt:lpstr>
      <vt:lpstr>TELECOM SHARPE </vt:lpstr>
      <vt:lpstr>OIL MAX SHARPE</vt:lpstr>
      <vt:lpstr>OIL MAX PROFIT</vt:lpstr>
      <vt:lpstr>COMSUMER MAX PROFIT</vt:lpstr>
      <vt:lpstr>CONSUMER SHARPE</vt:lpstr>
      <vt:lpstr>CONSTRUCTION  MAX SHARP</vt:lpstr>
      <vt:lpstr>CONSTRUCTION MAX PROFIT </vt:lpstr>
      <vt:lpstr>METALS MAX SHARP</vt:lpstr>
      <vt:lpstr>METALS MAX PROFIT</vt:lpstr>
      <vt:lpstr>BENCHMARKING</vt:lpstr>
      <vt:lpstr>Nifty Data</vt:lpstr>
      <vt:lpstr>Max Sharpe</vt:lpstr>
      <vt:lpstr>Equal weight</vt:lpstr>
      <vt:lpstr>Max returns</vt:lpstr>
      <vt:lpstr>TEST (Annual)</vt:lpstr>
      <vt:lpstr>COV (Annual)</vt:lpstr>
      <vt:lpstr>RAW DATA</vt:lpstr>
      <vt:lpstr>q1 Returns</vt:lpstr>
      <vt:lpstr>q2 Returns</vt:lpstr>
      <vt:lpstr>q3 Returns</vt:lpstr>
      <vt:lpstr>q4 Returns</vt:lpstr>
      <vt:lpstr>q5 Returns</vt:lpstr>
      <vt:lpstr> q6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farhaan shaikh</dc:creator>
  <cp:lastModifiedBy>farhaan shaikh</cp:lastModifiedBy>
  <dcterms:created xsi:type="dcterms:W3CDTF">2025-11-02T05:42:06Z</dcterms:created>
  <dcterms:modified xsi:type="dcterms:W3CDTF">2025-11-10T17:40:45Z</dcterms:modified>
</cp:coreProperties>
</file>